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FS\ViewPoint\Reports\Excel\SubContractCompliance\EchosignData\EchoSignWithExtractValues\"/>
    </mc:Choice>
  </mc:AlternateContent>
  <bookViews>
    <workbookView xWindow="0" yWindow="0" windowWidth="24000" windowHeight="9735"/>
  </bookViews>
  <sheets>
    <sheet name="EchoSign_Subcontact_Activity" sheetId="1" r:id="rId1"/>
    <sheet name="Sheet1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B5" i="2" l="1"/>
  <c r="B7" i="2"/>
  <c r="B8" i="2"/>
  <c r="B2" i="2"/>
  <c r="B6" i="2"/>
  <c r="D39" i="1"/>
  <c r="D103" i="1"/>
  <c r="D167" i="1"/>
  <c r="D231" i="1"/>
  <c r="D295" i="1"/>
  <c r="D359" i="1"/>
  <c r="D423" i="1"/>
  <c r="D487" i="1"/>
  <c r="D44" i="1"/>
  <c r="D108" i="1"/>
  <c r="D172" i="1"/>
  <c r="D236" i="1"/>
  <c r="D300" i="1"/>
  <c r="D364" i="1"/>
  <c r="D428" i="1"/>
  <c r="D492" i="1"/>
  <c r="D65" i="1"/>
  <c r="D129" i="1"/>
  <c r="D86" i="1"/>
  <c r="D257" i="1"/>
  <c r="D43" i="1"/>
  <c r="D107" i="1"/>
  <c r="D171" i="1"/>
  <c r="D235" i="1"/>
  <c r="D299" i="1"/>
  <c r="D363" i="1"/>
  <c r="D427" i="1"/>
  <c r="D491" i="1"/>
  <c r="D48" i="1"/>
  <c r="D112" i="1"/>
  <c r="D176" i="1"/>
  <c r="D240" i="1"/>
  <c r="D304" i="1"/>
  <c r="D368" i="1"/>
  <c r="D432" i="1"/>
  <c r="D5" i="1"/>
  <c r="D69" i="1"/>
  <c r="D133" i="1"/>
  <c r="D102" i="1"/>
  <c r="D265" i="1"/>
  <c r="D393" i="1"/>
  <c r="D178" i="1"/>
  <c r="D306" i="1"/>
  <c r="D434" i="1"/>
  <c r="D532" i="1"/>
  <c r="D596" i="1"/>
  <c r="D660" i="1"/>
  <c r="D724" i="1"/>
  <c r="D181" i="1"/>
  <c r="D309" i="1"/>
  <c r="D437" i="1"/>
  <c r="D533" i="1"/>
  <c r="D63" i="1"/>
  <c r="D127" i="1"/>
  <c r="D191" i="1"/>
  <c r="D255" i="1"/>
  <c r="D319" i="1"/>
  <c r="D383" i="1"/>
  <c r="D447" i="1"/>
  <c r="D4" i="1"/>
  <c r="D68" i="1"/>
  <c r="D132" i="1"/>
  <c r="D196" i="1"/>
  <c r="D260" i="1"/>
  <c r="D324" i="1"/>
  <c r="D388" i="1"/>
  <c r="D452" i="1"/>
  <c r="D25" i="1"/>
  <c r="D89" i="1"/>
  <c r="D153" i="1"/>
  <c r="D177" i="1"/>
  <c r="D305" i="1"/>
  <c r="D10" i="1"/>
  <c r="D131" i="1"/>
  <c r="D387" i="1"/>
  <c r="D136" i="1"/>
  <c r="D392" i="1"/>
  <c r="D157" i="1"/>
  <c r="D26" i="1"/>
  <c r="D290" i="1"/>
  <c r="D458" i="1"/>
  <c r="D568" i="1"/>
  <c r="D652" i="1"/>
  <c r="D736" i="1"/>
  <c r="D253" i="1"/>
  <c r="D421" i="1"/>
  <c r="D545" i="1"/>
  <c r="D609" i="1"/>
  <c r="D673" i="1"/>
  <c r="D737" i="1"/>
  <c r="D801" i="1"/>
  <c r="D500" i="1"/>
  <c r="D630" i="1"/>
  <c r="D752" i="1"/>
  <c r="D829" i="1"/>
  <c r="D893" i="1"/>
  <c r="D957" i="1"/>
  <c r="D1021" i="1"/>
  <c r="D1085" i="1"/>
  <c r="D34" i="1"/>
  <c r="D511" i="1"/>
  <c r="D639" i="1"/>
  <c r="D759" i="1"/>
  <c r="D834" i="1"/>
  <c r="D898" i="1"/>
  <c r="D179" i="1"/>
  <c r="D24" i="1"/>
  <c r="D360" i="1"/>
  <c r="D134" i="1"/>
  <c r="D218" i="1"/>
  <c r="D442" i="1"/>
  <c r="D584" i="1"/>
  <c r="D700" i="1"/>
  <c r="D229" i="1"/>
  <c r="D453" i="1"/>
  <c r="D581" i="1"/>
  <c r="D665" i="1"/>
  <c r="D749" i="1"/>
  <c r="D350" i="1"/>
  <c r="D614" i="1"/>
  <c r="D768" i="1"/>
  <c r="D865" i="1"/>
  <c r="D949" i="1"/>
  <c r="D1033" i="1"/>
  <c r="D1121" i="1"/>
  <c r="D489" i="1"/>
  <c r="D663" i="1"/>
  <c r="D806" i="1"/>
  <c r="D890" i="1"/>
  <c r="D962" i="1"/>
  <c r="D1026" i="1"/>
  <c r="D114" i="1"/>
  <c r="D522" i="1"/>
  <c r="D650" i="1"/>
  <c r="D766" i="1"/>
  <c r="D579" i="1"/>
  <c r="D872" i="1"/>
  <c r="D339" i="1"/>
  <c r="D168" i="1"/>
  <c r="D13" i="1"/>
  <c r="D385" i="1"/>
  <c r="D314" i="1"/>
  <c r="D520" i="1"/>
  <c r="D636" i="1"/>
  <c r="D30" i="1"/>
  <c r="D325" i="1"/>
  <c r="D529" i="1"/>
  <c r="D617" i="1"/>
  <c r="D701" i="1"/>
  <c r="D789" i="1"/>
  <c r="D518" i="1"/>
  <c r="D686" i="1"/>
  <c r="D817" i="1"/>
  <c r="D901" i="1"/>
  <c r="D985" i="1"/>
  <c r="D1073" i="1"/>
  <c r="D162" i="1"/>
  <c r="D567" i="1"/>
  <c r="D743" i="1"/>
  <c r="D842" i="1"/>
  <c r="D926" i="1"/>
  <c r="D990" i="1"/>
  <c r="D1054" i="1"/>
  <c r="D366" i="1"/>
  <c r="D578" i="1"/>
  <c r="D706" i="1"/>
  <c r="D803" i="1"/>
  <c r="D783" i="1"/>
  <c r="D35" i="1"/>
  <c r="D216" i="1"/>
  <c r="D417" i="1"/>
  <c r="D536" i="1"/>
  <c r="D94" i="1"/>
  <c r="D541" i="1"/>
  <c r="D713" i="1"/>
  <c r="D542" i="1"/>
  <c r="D825" i="1"/>
  <c r="D997" i="1"/>
  <c r="D262" i="1"/>
  <c r="D754" i="1"/>
  <c r="D934" i="1"/>
  <c r="D1062" i="1"/>
  <c r="D594" i="1"/>
  <c r="D811" i="1"/>
  <c r="D920" i="1"/>
  <c r="D1048" i="1"/>
  <c r="D1146" i="1"/>
  <c r="D1210" i="1"/>
  <c r="D1274" i="1"/>
  <c r="D1338" i="1"/>
  <c r="D1402" i="1"/>
  <c r="D1466" i="1"/>
  <c r="D1530" i="1"/>
  <c r="D1594" i="1"/>
  <c r="D1658" i="1"/>
  <c r="D1722" i="1"/>
  <c r="D1786" i="1"/>
  <c r="D1850" i="1"/>
  <c r="D1914" i="1"/>
  <c r="D788" i="1"/>
  <c r="D931" i="1"/>
  <c r="D1059" i="1"/>
  <c r="D1151" i="1"/>
  <c r="D1215" i="1"/>
  <c r="D1279" i="1"/>
  <c r="D1343" i="1"/>
  <c r="D1407" i="1"/>
  <c r="D1471" i="1"/>
  <c r="D1535" i="1"/>
  <c r="D182" i="1"/>
  <c r="D828" i="1"/>
  <c r="D956" i="1"/>
  <c r="D1084" i="1"/>
  <c r="D1164" i="1"/>
  <c r="D1228" i="1"/>
  <c r="D1292" i="1"/>
  <c r="D1023" i="1"/>
  <c r="D1320" i="1"/>
  <c r="D1448" i="1"/>
  <c r="D1576" i="1"/>
  <c r="D1668" i="1"/>
  <c r="D1753" i="1"/>
  <c r="D1839" i="1"/>
  <c r="D1924" i="1"/>
  <c r="D1988" i="1"/>
  <c r="D2052" i="1"/>
  <c r="D2116" i="1"/>
  <c r="D2180" i="1"/>
  <c r="D2244" i="1"/>
  <c r="D2308" i="1"/>
  <c r="D2372" i="1"/>
  <c r="D2436" i="1"/>
  <c r="D307" i="1"/>
  <c r="D488" i="1"/>
  <c r="D298" i="1"/>
  <c r="D624" i="1"/>
  <c r="D317" i="1"/>
  <c r="D613" i="1"/>
  <c r="D781" i="1"/>
  <c r="D678" i="1"/>
  <c r="D897" i="1"/>
  <c r="D1065" i="1"/>
  <c r="D559" i="1"/>
  <c r="D838" i="1"/>
  <c r="D986" i="1"/>
  <c r="D334" i="1"/>
  <c r="D698" i="1"/>
  <c r="D762" i="1"/>
  <c r="D976" i="1"/>
  <c r="D1098" i="1"/>
  <c r="D1174" i="1"/>
  <c r="D1238" i="1"/>
  <c r="D1302" i="1"/>
  <c r="D1366" i="1"/>
  <c r="D1430" i="1"/>
  <c r="D1494" i="1"/>
  <c r="D1558" i="1"/>
  <c r="D1622" i="1"/>
  <c r="D1686" i="1"/>
  <c r="D1750" i="1"/>
  <c r="D1814" i="1"/>
  <c r="D1878" i="1"/>
  <c r="D523" i="1"/>
  <c r="D859" i="1"/>
  <c r="D987" i="1"/>
  <c r="D1104" i="1"/>
  <c r="D1179" i="1"/>
  <c r="D1243" i="1"/>
  <c r="D1307" i="1"/>
  <c r="D1371" i="1"/>
  <c r="D1435" i="1"/>
  <c r="D1499" i="1"/>
  <c r="D1563" i="1"/>
  <c r="D627" i="1"/>
  <c r="D884" i="1"/>
  <c r="D1012" i="1"/>
  <c r="D1122" i="1"/>
  <c r="D1192" i="1"/>
  <c r="D1256" i="1"/>
  <c r="D539" i="1"/>
  <c r="D1181" i="1"/>
  <c r="D1376" i="1"/>
  <c r="D1504" i="1"/>
  <c r="D1620" i="1"/>
  <c r="D1705" i="1"/>
  <c r="D1791" i="1"/>
  <c r="D1876" i="1"/>
  <c r="D1952" i="1"/>
  <c r="D2016" i="1"/>
  <c r="D2080" i="1"/>
  <c r="D2144" i="1"/>
  <c r="D2208" i="1"/>
  <c r="D2272" i="1"/>
  <c r="D2336" i="1"/>
  <c r="D2400" i="1"/>
  <c r="D2464" i="1"/>
  <c r="D232" i="1"/>
  <c r="D540" i="1"/>
  <c r="D549" i="1"/>
  <c r="D550" i="1"/>
  <c r="D1001" i="1"/>
  <c r="D764" i="1"/>
  <c r="D1066" i="1"/>
  <c r="D66" i="1"/>
  <c r="D1056" i="1"/>
  <c r="D1214" i="1"/>
  <c r="D1342" i="1"/>
  <c r="D1470" i="1"/>
  <c r="D1598" i="1"/>
  <c r="D1726" i="1"/>
  <c r="D1854" i="1"/>
  <c r="D808" i="1"/>
  <c r="D1067" i="1"/>
  <c r="D1219" i="1"/>
  <c r="D1347" i="1"/>
  <c r="D1475" i="1"/>
  <c r="D310" i="1"/>
  <c r="D964" i="1"/>
  <c r="D1168" i="1"/>
  <c r="D1296" i="1"/>
  <c r="D1328" i="1"/>
  <c r="D1584" i="1"/>
  <c r="D1759" i="1"/>
  <c r="D1928" i="1"/>
  <c r="D2056" i="1"/>
  <c r="D2184" i="1"/>
  <c r="D2312" i="1"/>
  <c r="D2440" i="1"/>
  <c r="D2524" i="1"/>
  <c r="D2588" i="1"/>
  <c r="D999" i="1"/>
  <c r="D1313" i="1"/>
  <c r="D1441" i="1"/>
  <c r="D1569" i="1"/>
  <c r="D1664" i="1"/>
  <c r="D1749" i="1"/>
  <c r="D1835" i="1"/>
  <c r="D1920" i="1"/>
  <c r="D1985" i="1"/>
  <c r="D2049" i="1"/>
  <c r="D2113" i="1"/>
  <c r="D731" i="1"/>
  <c r="D1205" i="1"/>
  <c r="D1388" i="1"/>
  <c r="D1516" i="1"/>
  <c r="D1628" i="1"/>
  <c r="D1713" i="1"/>
  <c r="D1799" i="1"/>
  <c r="D1884" i="1"/>
  <c r="D1958" i="1"/>
  <c r="D2022" i="1"/>
  <c r="D2086" i="1"/>
  <c r="D2150" i="1"/>
  <c r="D2214" i="1"/>
  <c r="D2278" i="1"/>
  <c r="D2342" i="1"/>
  <c r="D2406" i="1"/>
  <c r="D1102" i="1"/>
  <c r="D1683" i="1"/>
  <c r="D1999" i="1"/>
  <c r="D472" i="1"/>
  <c r="D620" i="1"/>
  <c r="D605" i="1"/>
  <c r="D670" i="1"/>
  <c r="D1061" i="1"/>
  <c r="D830" i="1"/>
  <c r="D302" i="1"/>
  <c r="D739" i="1"/>
  <c r="D1092" i="1"/>
  <c r="D1234" i="1"/>
  <c r="D1362" i="1"/>
  <c r="D1490" i="1"/>
  <c r="D1618" i="1"/>
  <c r="D1746" i="1"/>
  <c r="D1874" i="1"/>
  <c r="D851" i="1"/>
  <c r="D1099" i="1"/>
  <c r="D1239" i="1"/>
  <c r="D1367" i="1"/>
  <c r="D1495" i="1"/>
  <c r="D595" i="1"/>
  <c r="D1004" i="1"/>
  <c r="D1188" i="1"/>
  <c r="D214" i="1"/>
  <c r="D1368" i="1"/>
  <c r="D1615" i="1"/>
  <c r="D1785" i="1"/>
  <c r="D1948" i="1"/>
  <c r="D2076" i="1"/>
  <c r="D2204" i="1"/>
  <c r="D2332" i="1"/>
  <c r="D2460" i="1"/>
  <c r="D2536" i="1"/>
  <c r="D2600" i="1"/>
  <c r="D1091" i="1"/>
  <c r="D1337" i="1"/>
  <c r="D1465" i="1"/>
  <c r="D1593" i="1"/>
  <c r="D1680" i="1"/>
  <c r="D1765" i="1"/>
  <c r="D1851" i="1"/>
  <c r="D1933" i="1"/>
  <c r="D1997" i="1"/>
  <c r="D2061" i="1"/>
  <c r="D2125" i="1"/>
  <c r="D879" i="1"/>
  <c r="D1253" i="1"/>
  <c r="D1412" i="1"/>
  <c r="D1540" i="1"/>
  <c r="D1644" i="1"/>
  <c r="D1729" i="1"/>
  <c r="D1815" i="1"/>
  <c r="D1900" i="1"/>
  <c r="D1970" i="1"/>
  <c r="D2034" i="1"/>
  <c r="D2098" i="1"/>
  <c r="D2162" i="1"/>
  <c r="D2226" i="1"/>
  <c r="D2290" i="1"/>
  <c r="D2354" i="1"/>
  <c r="D2418" i="1"/>
  <c r="D1305" i="1"/>
  <c r="D1747" i="1"/>
  <c r="D2047" i="1"/>
  <c r="D560" i="1"/>
  <c r="D582" i="1"/>
  <c r="D786" i="1"/>
  <c r="D465" i="1"/>
  <c r="D1218" i="1"/>
  <c r="D1474" i="1"/>
  <c r="D1730" i="1"/>
  <c r="D819" i="1"/>
  <c r="D1223" i="1"/>
  <c r="D1479" i="1"/>
  <c r="D972" i="1"/>
  <c r="D1300" i="1"/>
  <c r="D1592" i="1"/>
  <c r="D1932" i="1"/>
  <c r="D2188" i="1"/>
  <c r="D2444" i="1"/>
  <c r="D2592" i="1"/>
  <c r="D1321" i="1"/>
  <c r="D1577" i="1"/>
  <c r="D1755" i="1"/>
  <c r="D1925" i="1"/>
  <c r="D2053" i="1"/>
  <c r="D815" i="1"/>
  <c r="D1396" i="1"/>
  <c r="D1633" i="1"/>
  <c r="D1804" i="1"/>
  <c r="D1962" i="1"/>
  <c r="D2090" i="1"/>
  <c r="D2218" i="1"/>
  <c r="D2346" i="1"/>
  <c r="D1177" i="1"/>
  <c r="D2015" i="1"/>
  <c r="D2235" i="1"/>
  <c r="D2363" i="1"/>
  <c r="D2479" i="1"/>
  <c r="D2565" i="1"/>
  <c r="D2641" i="1"/>
  <c r="D2705" i="1"/>
  <c r="D2769" i="1"/>
  <c r="D2833" i="1"/>
  <c r="D2897" i="1"/>
  <c r="D2961" i="1"/>
  <c r="D3025" i="1"/>
  <c r="D3089" i="1"/>
  <c r="D3153" i="1"/>
  <c r="D3217" i="1"/>
  <c r="D3281" i="1"/>
  <c r="D3345" i="1"/>
  <c r="D3409" i="1"/>
  <c r="D3473" i="1"/>
  <c r="D3537" i="1"/>
  <c r="D1349" i="1"/>
  <c r="D1773" i="1"/>
  <c r="D2067" i="1"/>
  <c r="D2245" i="1"/>
  <c r="D2373" i="1"/>
  <c r="D2486" i="1"/>
  <c r="D2571" i="1"/>
  <c r="D2646" i="1"/>
  <c r="D2710" i="1"/>
  <c r="D2774" i="1"/>
  <c r="D2838" i="1"/>
  <c r="D2902" i="1"/>
  <c r="D2966" i="1"/>
  <c r="D3030" i="1"/>
  <c r="D3094" i="1"/>
  <c r="D3158" i="1"/>
  <c r="D1389" i="1"/>
  <c r="D1800" i="1"/>
  <c r="D2087" i="1"/>
  <c r="D2255" i="1"/>
  <c r="D2383" i="1"/>
  <c r="D2493" i="1"/>
  <c r="D2578" i="1"/>
  <c r="D2651" i="1"/>
  <c r="D2715" i="1"/>
  <c r="D2779" i="1"/>
  <c r="D2843" i="1"/>
  <c r="D2907" i="1"/>
  <c r="D2971" i="1"/>
  <c r="D3035" i="1"/>
  <c r="D2155" i="1"/>
  <c r="D2601" i="1"/>
  <c r="D2860" i="1"/>
  <c r="D3084" i="1"/>
  <c r="D3204" i="1"/>
  <c r="D3290" i="1"/>
  <c r="D3375" i="1"/>
  <c r="D3460" i="1"/>
  <c r="D3546" i="1"/>
  <c r="D3616" i="1"/>
  <c r="D3680" i="1"/>
  <c r="D3744" i="1"/>
  <c r="D3808" i="1"/>
  <c r="D2201" i="1"/>
  <c r="D2624" i="1"/>
  <c r="D2880" i="1"/>
  <c r="D3095" i="1"/>
  <c r="D3211" i="1"/>
  <c r="D3296" i="1"/>
  <c r="D3382" i="1"/>
  <c r="D3467" i="1"/>
  <c r="D3552" i="1"/>
  <c r="D3621" i="1"/>
  <c r="D3685" i="1"/>
  <c r="D3749" i="1"/>
  <c r="D3813" i="1"/>
  <c r="D3877" i="1"/>
  <c r="D3941" i="1"/>
  <c r="D23" i="1"/>
  <c r="D87" i="1"/>
  <c r="D151" i="1"/>
  <c r="D215" i="1"/>
  <c r="D279" i="1"/>
  <c r="D343" i="1"/>
  <c r="D407" i="1"/>
  <c r="D471" i="1"/>
  <c r="D28" i="1"/>
  <c r="D92" i="1"/>
  <c r="D156" i="1"/>
  <c r="D220" i="1"/>
  <c r="D284" i="1"/>
  <c r="D348" i="1"/>
  <c r="D412" i="1"/>
  <c r="D476" i="1"/>
  <c r="D49" i="1"/>
  <c r="D113" i="1"/>
  <c r="D22" i="1"/>
  <c r="D225" i="1"/>
  <c r="D27" i="1"/>
  <c r="D91" i="1"/>
  <c r="D155" i="1"/>
  <c r="D219" i="1"/>
  <c r="D283" i="1"/>
  <c r="D347" i="1"/>
  <c r="D411" i="1"/>
  <c r="D475" i="1"/>
  <c r="D32" i="1"/>
  <c r="D96" i="1"/>
  <c r="D160" i="1"/>
  <c r="D224" i="1"/>
  <c r="D288" i="1"/>
  <c r="D352" i="1"/>
  <c r="D416" i="1"/>
  <c r="D480" i="1"/>
  <c r="D53" i="1"/>
  <c r="D117" i="1"/>
  <c r="D38" i="1"/>
  <c r="D233" i="1"/>
  <c r="D361" i="1"/>
  <c r="D122" i="1"/>
  <c r="D274" i="1"/>
  <c r="D402" i="1"/>
  <c r="D516" i="1"/>
  <c r="D580" i="1"/>
  <c r="D644" i="1"/>
  <c r="D708" i="1"/>
  <c r="D126" i="1"/>
  <c r="D277" i="1"/>
  <c r="D405" i="1"/>
  <c r="D517" i="1"/>
  <c r="D47" i="1"/>
  <c r="D111" i="1"/>
  <c r="D175" i="1"/>
  <c r="D239" i="1"/>
  <c r="D303" i="1"/>
  <c r="D367" i="1"/>
  <c r="D431" i="1"/>
  <c r="D495" i="1"/>
  <c r="D52" i="1"/>
  <c r="D116" i="1"/>
  <c r="D180" i="1"/>
  <c r="D244" i="1"/>
  <c r="D308" i="1"/>
  <c r="D372" i="1"/>
  <c r="D436" i="1"/>
  <c r="D9" i="1"/>
  <c r="D73" i="1"/>
  <c r="D137" i="1"/>
  <c r="D118" i="1"/>
  <c r="D273" i="1"/>
  <c r="D401" i="1"/>
  <c r="D67" i="1"/>
  <c r="D323" i="1"/>
  <c r="D72" i="1"/>
  <c r="D328" i="1"/>
  <c r="D93" i="1"/>
  <c r="D377" i="1"/>
  <c r="D250" i="1"/>
  <c r="D418" i="1"/>
  <c r="D544" i="1"/>
  <c r="D632" i="1"/>
  <c r="D716" i="1"/>
  <c r="D205" i="1"/>
  <c r="D381" i="1"/>
  <c r="D525" i="1"/>
  <c r="D593" i="1"/>
  <c r="D657" i="1"/>
  <c r="D721" i="1"/>
  <c r="D785" i="1"/>
  <c r="D438" i="1"/>
  <c r="D598" i="1"/>
  <c r="D726" i="1"/>
  <c r="D813" i="1"/>
  <c r="D877" i="1"/>
  <c r="D941" i="1"/>
  <c r="D1005" i="1"/>
  <c r="D1069" i="1"/>
  <c r="D1133" i="1"/>
  <c r="D457" i="1"/>
  <c r="D607" i="1"/>
  <c r="D735" i="1"/>
  <c r="D818" i="1"/>
  <c r="D882" i="1"/>
  <c r="D99" i="1"/>
  <c r="D435" i="1"/>
  <c r="D280" i="1"/>
  <c r="D125" i="1"/>
  <c r="D106" i="1"/>
  <c r="D386" i="1"/>
  <c r="D556" i="1"/>
  <c r="D668" i="1"/>
  <c r="D173" i="1"/>
  <c r="D397" i="1"/>
  <c r="D557" i="1"/>
  <c r="D645" i="1"/>
  <c r="D729" i="1"/>
  <c r="D146" i="1"/>
  <c r="D574" i="1"/>
  <c r="D742" i="1"/>
  <c r="D841" i="1"/>
  <c r="D929" i="1"/>
  <c r="D1013" i="1"/>
  <c r="D1097" i="1"/>
  <c r="D390" i="1"/>
  <c r="D623" i="1"/>
  <c r="D775" i="1"/>
  <c r="D870" i="1"/>
  <c r="D946" i="1"/>
  <c r="D1010" i="1"/>
  <c r="D1074" i="1"/>
  <c r="D478" i="1"/>
  <c r="D618" i="1"/>
  <c r="D744" i="1"/>
  <c r="D374" i="1"/>
  <c r="D840" i="1"/>
  <c r="D243" i="1"/>
  <c r="D88" i="1"/>
  <c r="D424" i="1"/>
  <c r="D281" i="1"/>
  <c r="D258" i="1"/>
  <c r="D482" i="1"/>
  <c r="D604" i="1"/>
  <c r="D720" i="1"/>
  <c r="D269" i="1"/>
  <c r="D493" i="1"/>
  <c r="D597" i="1"/>
  <c r="D681" i="1"/>
  <c r="D765" i="1"/>
  <c r="D454" i="1"/>
  <c r="D646" i="1"/>
  <c r="D790" i="1"/>
  <c r="D881" i="1"/>
  <c r="D965" i="1"/>
  <c r="D1049" i="1"/>
  <c r="D1137" i="1"/>
  <c r="D527" i="1"/>
  <c r="D695" i="1"/>
  <c r="D822" i="1"/>
  <c r="D906" i="1"/>
  <c r="D974" i="1"/>
  <c r="D1038" i="1"/>
  <c r="D238" i="1"/>
  <c r="D546" i="1"/>
  <c r="D674" i="1"/>
  <c r="D782" i="1"/>
  <c r="D675" i="1"/>
  <c r="D896" i="1"/>
  <c r="D40" i="1"/>
  <c r="D217" i="1"/>
  <c r="D450" i="1"/>
  <c r="D704" i="1"/>
  <c r="D477" i="1"/>
  <c r="D669" i="1"/>
  <c r="D382" i="1"/>
  <c r="D779" i="1"/>
  <c r="D953" i="1"/>
  <c r="D1125" i="1"/>
  <c r="D679" i="1"/>
  <c r="D894" i="1"/>
  <c r="D1030" i="1"/>
  <c r="D530" i="1"/>
  <c r="D771" i="1"/>
  <c r="D880" i="1"/>
  <c r="D1016" i="1"/>
  <c r="D1124" i="1"/>
  <c r="D1194" i="1"/>
  <c r="D1258" i="1"/>
  <c r="D1322" i="1"/>
  <c r="D1386" i="1"/>
  <c r="D1450" i="1"/>
  <c r="D1514" i="1"/>
  <c r="D1578" i="1"/>
  <c r="D1642" i="1"/>
  <c r="D1706" i="1"/>
  <c r="D1770" i="1"/>
  <c r="D1834" i="1"/>
  <c r="D1898" i="1"/>
  <c r="D683" i="1"/>
  <c r="D899" i="1"/>
  <c r="D1027" i="1"/>
  <c r="D1131" i="1"/>
  <c r="D1199" i="1"/>
  <c r="D1263" i="1"/>
  <c r="D1327" i="1"/>
  <c r="D1391" i="1"/>
  <c r="D1455" i="1"/>
  <c r="D1519" i="1"/>
  <c r="D1583" i="1"/>
  <c r="D772" i="1"/>
  <c r="D924" i="1"/>
  <c r="D1052" i="1"/>
  <c r="D1148" i="1"/>
  <c r="D1212" i="1"/>
  <c r="D1276" i="1"/>
  <c r="D895" i="1"/>
  <c r="D1261" i="1"/>
  <c r="D1416" i="1"/>
  <c r="D1544" i="1"/>
  <c r="D1647" i="1"/>
  <c r="D1732" i="1"/>
  <c r="D1817" i="1"/>
  <c r="D1903" i="1"/>
  <c r="D1972" i="1"/>
  <c r="D2036" i="1"/>
  <c r="D2100" i="1"/>
  <c r="D2164" i="1"/>
  <c r="D2228" i="1"/>
  <c r="D2292" i="1"/>
  <c r="D2356" i="1"/>
  <c r="D2420" i="1"/>
  <c r="D147" i="1"/>
  <c r="D312" i="1"/>
  <c r="D186" i="1"/>
  <c r="D572" i="1"/>
  <c r="D197" i="1"/>
  <c r="D569" i="1"/>
  <c r="D741" i="1"/>
  <c r="D590" i="1"/>
  <c r="D853" i="1"/>
  <c r="D1025" i="1"/>
  <c r="D441" i="1"/>
  <c r="D791" i="1"/>
  <c r="D954" i="1"/>
  <c r="D1082" i="1"/>
  <c r="D634" i="1"/>
  <c r="D515" i="1"/>
  <c r="D944" i="1"/>
  <c r="D1072" i="1"/>
  <c r="D1158" i="1"/>
  <c r="D1222" i="1"/>
  <c r="D1286" i="1"/>
  <c r="D1350" i="1"/>
  <c r="D1414" i="1"/>
  <c r="D1478" i="1"/>
  <c r="D1542" i="1"/>
  <c r="D1606" i="1"/>
  <c r="D1670" i="1"/>
  <c r="D1734" i="1"/>
  <c r="D1798" i="1"/>
  <c r="D1862" i="1"/>
  <c r="D130" i="1"/>
  <c r="D827" i="1"/>
  <c r="D955" i="1"/>
  <c r="D1083" i="1"/>
  <c r="D1163" i="1"/>
  <c r="D1227" i="1"/>
  <c r="D1291" i="1"/>
  <c r="D1355" i="1"/>
  <c r="D1419" i="1"/>
  <c r="D1483" i="1"/>
  <c r="D1547" i="1"/>
  <c r="D496" i="1"/>
  <c r="D852" i="1"/>
  <c r="D980" i="1"/>
  <c r="D1100" i="1"/>
  <c r="D1176" i="1"/>
  <c r="D1240" i="1"/>
  <c r="D1304" i="1"/>
  <c r="D1107" i="1"/>
  <c r="D1344" i="1"/>
  <c r="D1472" i="1"/>
  <c r="D1599" i="1"/>
  <c r="D1684" i="1"/>
  <c r="D1769" i="1"/>
  <c r="D1855" i="1"/>
  <c r="D1936" i="1"/>
  <c r="D2000" i="1"/>
  <c r="D2064" i="1"/>
  <c r="D2128" i="1"/>
  <c r="D2192" i="1"/>
  <c r="D2256" i="1"/>
  <c r="D2320" i="1"/>
  <c r="D2384" i="1"/>
  <c r="D2448" i="1"/>
  <c r="D403" i="1"/>
  <c r="D354" i="1"/>
  <c r="D365" i="1"/>
  <c r="D18" i="1"/>
  <c r="D917" i="1"/>
  <c r="D599" i="1"/>
  <c r="D1002" i="1"/>
  <c r="D730" i="1"/>
  <c r="D992" i="1"/>
  <c r="D1182" i="1"/>
  <c r="D1310" i="1"/>
  <c r="D1438" i="1"/>
  <c r="D1566" i="1"/>
  <c r="D1694" i="1"/>
  <c r="D1822" i="1"/>
  <c r="D587" i="1"/>
  <c r="D1003" i="1"/>
  <c r="D1187" i="1"/>
  <c r="D1315" i="1"/>
  <c r="D1443" i="1"/>
  <c r="D1571" i="1"/>
  <c r="D900" i="1"/>
  <c r="D1132" i="1"/>
  <c r="D1264" i="1"/>
  <c r="D1213" i="1"/>
  <c r="D1520" i="1"/>
  <c r="D1716" i="1"/>
  <c r="D1887" i="1"/>
  <c r="D2024" i="1"/>
  <c r="D2152" i="1"/>
  <c r="D2280" i="1"/>
  <c r="D2408" i="1"/>
  <c r="D2508" i="1"/>
  <c r="D2572" i="1"/>
  <c r="D871" i="1"/>
  <c r="D1249" i="1"/>
  <c r="D1409" i="1"/>
  <c r="D1537" i="1"/>
  <c r="D1643" i="1"/>
  <c r="D1728" i="1"/>
  <c r="D1813" i="1"/>
  <c r="D1899" i="1"/>
  <c r="D1969" i="1"/>
  <c r="D2033" i="1"/>
  <c r="D2097" i="1"/>
  <c r="D2161" i="1"/>
  <c r="D1139" i="1"/>
  <c r="D1356" i="1"/>
  <c r="D1484" i="1"/>
  <c r="D1607" i="1"/>
  <c r="D1692" i="1"/>
  <c r="D1777" i="1"/>
  <c r="D1863" i="1"/>
  <c r="D1942" i="1"/>
  <c r="D2006" i="1"/>
  <c r="D2070" i="1"/>
  <c r="D2134" i="1"/>
  <c r="D2198" i="1"/>
  <c r="D2262" i="1"/>
  <c r="D2326" i="1"/>
  <c r="D2390" i="1"/>
  <c r="D2454" i="1"/>
  <c r="D1597" i="1"/>
  <c r="D1935" i="1"/>
  <c r="D120" i="1"/>
  <c r="D508" i="1"/>
  <c r="D513" i="1"/>
  <c r="D486" i="1"/>
  <c r="D977" i="1"/>
  <c r="D719" i="1"/>
  <c r="D1046" i="1"/>
  <c r="D792" i="1"/>
  <c r="D1032" i="1"/>
  <c r="D1202" i="1"/>
  <c r="D1330" i="1"/>
  <c r="D1458" i="1"/>
  <c r="D1586" i="1"/>
  <c r="D1714" i="1"/>
  <c r="D1842" i="1"/>
  <c r="D746" i="1"/>
  <c r="D1043" i="1"/>
  <c r="D1207" i="1"/>
  <c r="D1335" i="1"/>
  <c r="D1463" i="1"/>
  <c r="D1591" i="1"/>
  <c r="D940" i="1"/>
  <c r="D1156" i="1"/>
  <c r="D1284" i="1"/>
  <c r="D1293" i="1"/>
  <c r="D1560" i="1"/>
  <c r="D1743" i="1"/>
  <c r="D1913" i="1"/>
  <c r="D2044" i="1"/>
  <c r="D2172" i="1"/>
  <c r="D2300" i="1"/>
  <c r="D2428" i="1"/>
  <c r="D2520" i="1"/>
  <c r="D2584" i="1"/>
  <c r="D967" i="1"/>
  <c r="D1297" i="1"/>
  <c r="D1433" i="1"/>
  <c r="D1561" i="1"/>
  <c r="D1659" i="1"/>
  <c r="D1744" i="1"/>
  <c r="D1829" i="1"/>
  <c r="D1915" i="1"/>
  <c r="D1981" i="1"/>
  <c r="D2045" i="1"/>
  <c r="D2109" i="1"/>
  <c r="D603" i="1"/>
  <c r="D1189" i="1"/>
  <c r="D1380" i="1"/>
  <c r="D1508" i="1"/>
  <c r="D1623" i="1"/>
  <c r="D1708" i="1"/>
  <c r="D1793" i="1"/>
  <c r="D1879" i="1"/>
  <c r="D1954" i="1"/>
  <c r="D2018" i="1"/>
  <c r="D2082" i="1"/>
  <c r="D2146" i="1"/>
  <c r="D2210" i="1"/>
  <c r="D2274" i="1"/>
  <c r="D2338" i="1"/>
  <c r="D2402" i="1"/>
  <c r="D983" i="1"/>
  <c r="D1661" i="1"/>
  <c r="D1983" i="1"/>
  <c r="D170" i="1"/>
  <c r="D733" i="1"/>
  <c r="D422" i="1"/>
  <c r="D626" i="1"/>
  <c r="D1154" i="1"/>
  <c r="D1410" i="1"/>
  <c r="D1666" i="1"/>
  <c r="D1922" i="1"/>
  <c r="D1159" i="1"/>
  <c r="D1415" i="1"/>
  <c r="D844" i="1"/>
  <c r="D1236" i="1"/>
  <c r="D1464" i="1"/>
  <c r="D1849" i="1"/>
  <c r="D2124" i="1"/>
  <c r="D2380" i="1"/>
  <c r="D2560" i="1"/>
  <c r="D1201" i="1"/>
  <c r="D1513" i="1"/>
  <c r="D1712" i="1"/>
  <c r="D1883" i="1"/>
  <c r="D2021" i="1"/>
  <c r="D2149" i="1"/>
  <c r="D1332" i="1"/>
  <c r="D1588" i="1"/>
  <c r="D1761" i="1"/>
  <c r="D1930" i="1"/>
  <c r="D2058" i="1"/>
  <c r="D2186" i="1"/>
  <c r="D2314" i="1"/>
  <c r="D2442" i="1"/>
  <c r="D1875" i="1"/>
  <c r="D2203" i="1"/>
  <c r="D2331" i="1"/>
  <c r="D2458" i="1"/>
  <c r="D2543" i="1"/>
  <c r="D2625" i="1"/>
  <c r="D2689" i="1"/>
  <c r="D2753" i="1"/>
  <c r="D2817" i="1"/>
  <c r="D2881" i="1"/>
  <c r="D2945" i="1"/>
  <c r="D3009" i="1"/>
  <c r="D3073" i="1"/>
  <c r="D3137" i="1"/>
  <c r="D3201" i="1"/>
  <c r="D3265" i="1"/>
  <c r="D3329" i="1"/>
  <c r="D3393" i="1"/>
  <c r="D3457" i="1"/>
  <c r="D3521" i="1"/>
  <c r="D1123" i="1"/>
  <c r="D1688" i="1"/>
  <c r="D2003" i="1"/>
  <c r="D2213" i="1"/>
  <c r="D2341" i="1"/>
  <c r="D2465" i="1"/>
  <c r="D2550" i="1"/>
  <c r="D2630" i="1"/>
  <c r="D2694" i="1"/>
  <c r="D2758" i="1"/>
  <c r="D2822" i="1"/>
  <c r="D2886" i="1"/>
  <c r="D2950" i="1"/>
  <c r="D3014" i="1"/>
  <c r="D3078" i="1"/>
  <c r="D3142" i="1"/>
  <c r="D1209" i="1"/>
  <c r="D1715" i="1"/>
  <c r="D2023" i="1"/>
  <c r="D2223" i="1"/>
  <c r="D2351" i="1"/>
  <c r="D2471" i="1"/>
  <c r="D2557" i="1"/>
  <c r="D2635" i="1"/>
  <c r="D2699" i="1"/>
  <c r="D2763" i="1"/>
  <c r="D2827" i="1"/>
  <c r="D2891" i="1"/>
  <c r="D2955" i="1"/>
  <c r="D3019" i="1"/>
  <c r="D1891" i="1"/>
  <c r="D2515" i="1"/>
  <c r="D2796" i="1"/>
  <c r="D3052" i="1"/>
  <c r="D3180" i="1"/>
  <c r="D3268" i="1"/>
  <c r="D3354" i="1"/>
  <c r="D3439" i="1"/>
  <c r="D3524" i="1"/>
  <c r="D3600" i="1"/>
  <c r="D3664" i="1"/>
  <c r="D3728" i="1"/>
  <c r="D3792" i="1"/>
  <c r="D1979" i="1"/>
  <c r="D2542" i="1"/>
  <c r="D2816" i="1"/>
  <c r="D3063" i="1"/>
  <c r="D3190" i="1"/>
  <c r="D3275" i="1"/>
  <c r="D3360" i="1"/>
  <c r="D3446" i="1"/>
  <c r="D3531" i="1"/>
  <c r="D3605" i="1"/>
  <c r="D3669" i="1"/>
  <c r="D3733" i="1"/>
  <c r="D3797" i="1"/>
  <c r="D3861" i="1"/>
  <c r="D3925" i="1"/>
  <c r="D3989" i="1"/>
  <c r="D3" i="1"/>
  <c r="D119" i="1"/>
  <c r="D247" i="1"/>
  <c r="D375" i="1"/>
  <c r="D503" i="1"/>
  <c r="D124" i="1"/>
  <c r="D252" i="1"/>
  <c r="D380" i="1"/>
  <c r="D17" i="1"/>
  <c r="D145" i="1"/>
  <c r="D289" i="1"/>
  <c r="D123" i="1"/>
  <c r="D251" i="1"/>
  <c r="D379" i="1"/>
  <c r="D507" i="1"/>
  <c r="D128" i="1"/>
  <c r="D256" i="1"/>
  <c r="D384" i="1"/>
  <c r="D21" i="1"/>
  <c r="D149" i="1"/>
  <c r="D297" i="1"/>
  <c r="D210" i="1"/>
  <c r="D466" i="1"/>
  <c r="D612" i="1"/>
  <c r="D740" i="1"/>
  <c r="D341" i="1"/>
  <c r="D15" i="1"/>
  <c r="D143" i="1"/>
  <c r="D271" i="1"/>
  <c r="D399" i="1"/>
  <c r="D20" i="1"/>
  <c r="D148" i="1"/>
  <c r="D276" i="1"/>
  <c r="D404" i="1"/>
  <c r="D41" i="1"/>
  <c r="D169" i="1"/>
  <c r="D337" i="1"/>
  <c r="D195" i="1"/>
  <c r="D200" i="1"/>
  <c r="D185" i="1"/>
  <c r="D330" i="1"/>
  <c r="D588" i="1"/>
  <c r="D78" i="1"/>
  <c r="D461" i="1"/>
  <c r="D625" i="1"/>
  <c r="D753" i="1"/>
  <c r="D534" i="1"/>
  <c r="D774" i="1"/>
  <c r="D909" i="1"/>
  <c r="D1037" i="1"/>
  <c r="D230" i="1"/>
  <c r="D671" i="1"/>
  <c r="D850" i="1"/>
  <c r="D275" i="1"/>
  <c r="D440" i="1"/>
  <c r="D266" i="1"/>
  <c r="D616" i="1"/>
  <c r="D285" i="1"/>
  <c r="D601" i="1"/>
  <c r="D773" i="1"/>
  <c r="D654" i="1"/>
  <c r="D885" i="1"/>
  <c r="D1057" i="1"/>
  <c r="D535" i="1"/>
  <c r="D826" i="1"/>
  <c r="D978" i="1"/>
  <c r="D270" i="1"/>
  <c r="D682" i="1"/>
  <c r="D707" i="1"/>
  <c r="D419" i="1"/>
  <c r="D109" i="1"/>
  <c r="D362" i="1"/>
  <c r="D664" i="1"/>
  <c r="D389" i="1"/>
  <c r="D637" i="1"/>
  <c r="D82" i="1"/>
  <c r="D734" i="1"/>
  <c r="D921" i="1"/>
  <c r="D1093" i="1"/>
  <c r="D615" i="1"/>
  <c r="D862" i="1"/>
  <c r="D1006" i="1"/>
  <c r="D462" i="1"/>
  <c r="D738" i="1"/>
  <c r="D832" i="1"/>
  <c r="D376" i="1"/>
  <c r="D592" i="1"/>
  <c r="D585" i="1"/>
  <c r="D622" i="1"/>
  <c r="D1041" i="1"/>
  <c r="D810" i="1"/>
  <c r="D174" i="1"/>
  <c r="D611" i="1"/>
  <c r="D1080" i="1"/>
  <c r="D1226" i="1"/>
  <c r="D1354" i="1"/>
  <c r="D1482" i="1"/>
  <c r="D1610" i="1"/>
  <c r="D1738" i="1"/>
  <c r="D1866" i="1"/>
  <c r="D835" i="1"/>
  <c r="D1088" i="1"/>
  <c r="D1231" i="1"/>
  <c r="D1359" i="1"/>
  <c r="D1487" i="1"/>
  <c r="D531" i="1"/>
  <c r="D988" i="1"/>
  <c r="D1180" i="1"/>
  <c r="D1308" i="1"/>
  <c r="D1352" i="1"/>
  <c r="D1604" i="1"/>
  <c r="D1775" i="1"/>
  <c r="D1940" i="1"/>
  <c r="D2068" i="1"/>
  <c r="D2196" i="1"/>
  <c r="D2324" i="1"/>
  <c r="D2452" i="1"/>
  <c r="D6" i="1"/>
  <c r="D684" i="1"/>
  <c r="D653" i="1"/>
  <c r="D758" i="1"/>
  <c r="D1109" i="1"/>
  <c r="D878" i="1"/>
  <c r="D505" i="1"/>
  <c r="D856" i="1"/>
  <c r="D1119" i="1"/>
  <c r="D1254" i="1"/>
  <c r="D1382" i="1"/>
  <c r="D1510" i="1"/>
  <c r="D1638" i="1"/>
  <c r="D1766" i="1"/>
  <c r="D1894" i="1"/>
  <c r="D891" i="1"/>
  <c r="D1126" i="1"/>
  <c r="D1259" i="1"/>
  <c r="D1387" i="1"/>
  <c r="D1515" i="1"/>
  <c r="D751" i="1"/>
  <c r="D1044" i="1"/>
  <c r="D1208" i="1"/>
  <c r="D863" i="1"/>
  <c r="D1408" i="1"/>
  <c r="D1641" i="1"/>
  <c r="D1812" i="1"/>
  <c r="D1968" i="1"/>
  <c r="D2096" i="1"/>
  <c r="D2224" i="1"/>
  <c r="D2352" i="1"/>
  <c r="D2480" i="1"/>
  <c r="D656" i="1"/>
  <c r="D718" i="1"/>
  <c r="D858" i="1"/>
  <c r="D824" i="1"/>
  <c r="D1246" i="1"/>
  <c r="D1502" i="1"/>
  <c r="D1758" i="1"/>
  <c r="D875" i="1"/>
  <c r="D1251" i="1"/>
  <c r="D1507" i="1"/>
  <c r="D1028" i="1"/>
  <c r="D778" i="1"/>
  <c r="D1631" i="1"/>
  <c r="D1960" i="1"/>
  <c r="D2216" i="1"/>
  <c r="D2472" i="1"/>
  <c r="D2604" i="1"/>
  <c r="D1345" i="1"/>
  <c r="D1600" i="1"/>
  <c r="D1771" i="1"/>
  <c r="D1937" i="1"/>
  <c r="D2065" i="1"/>
  <c r="D911" i="1"/>
  <c r="D1420" i="1"/>
  <c r="D1649" i="1"/>
  <c r="D1820" i="1"/>
  <c r="D1974" i="1"/>
  <c r="D2102" i="1"/>
  <c r="D2230" i="1"/>
  <c r="D2358" i="1"/>
  <c r="D1341" i="1"/>
  <c r="D2063" i="1"/>
  <c r="D732" i="1"/>
  <c r="D805" i="1"/>
  <c r="D918" i="1"/>
  <c r="D904" i="1"/>
  <c r="D1266" i="1"/>
  <c r="D1522" i="1"/>
  <c r="D1778" i="1"/>
  <c r="D915" i="1"/>
  <c r="D1271" i="1"/>
  <c r="D1527" i="1"/>
  <c r="D1068" i="1"/>
  <c r="D959" i="1"/>
  <c r="D1657" i="1"/>
  <c r="D1980" i="1"/>
  <c r="D2236" i="1"/>
  <c r="D2488" i="1"/>
  <c r="D342" i="1"/>
  <c r="D1369" i="1"/>
  <c r="D1616" i="1"/>
  <c r="D1787" i="1"/>
  <c r="D1949" i="1"/>
  <c r="D2077" i="1"/>
  <c r="D1007" i="1"/>
  <c r="D1444" i="1"/>
  <c r="D1665" i="1"/>
  <c r="D1836" i="1"/>
  <c r="D1986" i="1"/>
  <c r="D2114" i="1"/>
  <c r="D2242" i="1"/>
  <c r="D2370" i="1"/>
  <c r="D1437" i="1"/>
  <c r="D115" i="1"/>
  <c r="D849" i="1"/>
  <c r="D936" i="1"/>
  <c r="D1538" i="1"/>
  <c r="D947" i="1"/>
  <c r="D1543" i="1"/>
  <c r="D1086" i="1"/>
  <c r="D1996" i="1"/>
  <c r="D2496" i="1"/>
  <c r="D1385" i="1"/>
  <c r="D1797" i="1"/>
  <c r="D2085" i="1"/>
  <c r="D1460" i="1"/>
  <c r="D1847" i="1"/>
  <c r="D2122" i="1"/>
  <c r="D2378" i="1"/>
  <c r="D2111" i="1"/>
  <c r="D2395" i="1"/>
  <c r="D2586" i="1"/>
  <c r="D2721" i="1"/>
  <c r="D2849" i="1"/>
  <c r="D2977" i="1"/>
  <c r="D3105" i="1"/>
  <c r="D3233" i="1"/>
  <c r="D3361" i="1"/>
  <c r="D3489" i="1"/>
  <c r="D1477" i="1"/>
  <c r="D2131" i="1"/>
  <c r="D2405" i="1"/>
  <c r="D2593" i="1"/>
  <c r="D2726" i="1"/>
  <c r="D2854" i="1"/>
  <c r="D2982" i="1"/>
  <c r="D3110" i="1"/>
  <c r="D1517" i="1"/>
  <c r="D2151" i="1"/>
  <c r="D2415" i="1"/>
  <c r="D2599" i="1"/>
  <c r="D2731" i="1"/>
  <c r="D2859" i="1"/>
  <c r="D2987" i="1"/>
  <c r="D2289" i="1"/>
  <c r="D2924" i="1"/>
  <c r="D3226" i="1"/>
  <c r="D3396" i="1"/>
  <c r="D3567" i="1"/>
  <c r="D3696" i="1"/>
  <c r="D951" i="1"/>
  <c r="D2688" i="1"/>
  <c r="D3127" i="1"/>
  <c r="D3318" i="1"/>
  <c r="D3488" i="1"/>
  <c r="D3637" i="1"/>
  <c r="D3765" i="1"/>
  <c r="D3893" i="1"/>
  <c r="D4005" i="1"/>
  <c r="D4069" i="1"/>
  <c r="D4133" i="1"/>
  <c r="D4197" i="1"/>
  <c r="D4261" i="1"/>
  <c r="D4325" i="1"/>
  <c r="D4389" i="1"/>
  <c r="D4453" i="1"/>
  <c r="D4517" i="1"/>
  <c r="D4581" i="1"/>
  <c r="D4645" i="1"/>
  <c r="D4709" i="1"/>
  <c r="D1763" i="1"/>
  <c r="D56" i="1"/>
  <c r="D485" i="1"/>
  <c r="D961" i="1"/>
  <c r="D1034" i="1"/>
  <c r="D1024" i="1"/>
  <c r="D1326" i="1"/>
  <c r="D1582" i="1"/>
  <c r="D1838" i="1"/>
  <c r="D1035" i="1"/>
  <c r="D1331" i="1"/>
  <c r="D1587" i="1"/>
  <c r="D1152" i="1"/>
  <c r="D1277" i="1"/>
  <c r="D1737" i="1"/>
  <c r="D2040" i="1"/>
  <c r="D2296" i="1"/>
  <c r="D2516" i="1"/>
  <c r="D935" i="1"/>
  <c r="D1425" i="1"/>
  <c r="D1653" i="1"/>
  <c r="D1824" i="1"/>
  <c r="D1977" i="1"/>
  <c r="D2105" i="1"/>
  <c r="D1173" i="1"/>
  <c r="D1500" i="1"/>
  <c r="D1703" i="1"/>
  <c r="D1873" i="1"/>
  <c r="D2014" i="1"/>
  <c r="D2142" i="1"/>
  <c r="D2270" i="1"/>
  <c r="D2398" i="1"/>
  <c r="D1640" i="1"/>
  <c r="D2159" i="1"/>
  <c r="D2291" i="1"/>
  <c r="D2419" i="1"/>
  <c r="D2517" i="1"/>
  <c r="D2602" i="1"/>
  <c r="D2669" i="1"/>
  <c r="D2733" i="1"/>
  <c r="D2797" i="1"/>
  <c r="D2861" i="1"/>
  <c r="D2925" i="1"/>
  <c r="D2989" i="1"/>
  <c r="D3053" i="1"/>
  <c r="D3117" i="1"/>
  <c r="D3181" i="1"/>
  <c r="D3245" i="1"/>
  <c r="D3309" i="1"/>
  <c r="D3373" i="1"/>
  <c r="D3437" i="1"/>
  <c r="D3501" i="1"/>
  <c r="D3565" i="1"/>
  <c r="D1573" i="1"/>
  <c r="D1923" i="1"/>
  <c r="D2173" i="1"/>
  <c r="D2301" i="1"/>
  <c r="D2429" i="1"/>
  <c r="D2523" i="1"/>
  <c r="D2609" i="1"/>
  <c r="D2674" i="1"/>
  <c r="D2738" i="1"/>
  <c r="D2802" i="1"/>
  <c r="D2866" i="1"/>
  <c r="D2930" i="1"/>
  <c r="D2994" i="1"/>
  <c r="D3058" i="1"/>
  <c r="D3122" i="1"/>
  <c r="D3186" i="1"/>
  <c r="D1608" i="1"/>
  <c r="D1943" i="1"/>
  <c r="D2183" i="1"/>
  <c r="D2311" i="1"/>
  <c r="D2439" i="1"/>
  <c r="D2530" i="1"/>
  <c r="D2615" i="1"/>
  <c r="D2679" i="1"/>
  <c r="D2743" i="1"/>
  <c r="D2807" i="1"/>
  <c r="D2871" i="1"/>
  <c r="D2935" i="1"/>
  <c r="D2999" i="1"/>
  <c r="D1397" i="1"/>
  <c r="D2385" i="1"/>
  <c r="D2716" i="1"/>
  <c r="D2972" i="1"/>
  <c r="D3140" i="1"/>
  <c r="D3242" i="1"/>
  <c r="D3327" i="1"/>
  <c r="D3412" i="1"/>
  <c r="D3498" i="1"/>
  <c r="D3580" i="1"/>
  <c r="D3644" i="1"/>
  <c r="D3708" i="1"/>
  <c r="D3772" i="1"/>
  <c r="D1557" i="1"/>
  <c r="D2425" i="1"/>
  <c r="D2736" i="1"/>
  <c r="D2992" i="1"/>
  <c r="D3151" i="1"/>
  <c r="D3248" i="1"/>
  <c r="D3334" i="1"/>
  <c r="D3419" i="1"/>
  <c r="D3504" i="1"/>
  <c r="D3585" i="1"/>
  <c r="D3649" i="1"/>
  <c r="D3713" i="1"/>
  <c r="D3777" i="1"/>
  <c r="D3841" i="1"/>
  <c r="D3905" i="1"/>
  <c r="D3969" i="1"/>
  <c r="D4033" i="1"/>
  <c r="D4097" i="1"/>
  <c r="D4161" i="1"/>
  <c r="D4225" i="1"/>
  <c r="D4289" i="1"/>
  <c r="D4353" i="1"/>
  <c r="D4417" i="1"/>
  <c r="D4481" i="1"/>
  <c r="D4545" i="1"/>
  <c r="D4609" i="1"/>
  <c r="D4673" i="1"/>
  <c r="D4737" i="1"/>
  <c r="D2209" i="1"/>
  <c r="D2628" i="1"/>
  <c r="D2884" i="1"/>
  <c r="D3096" i="1"/>
  <c r="D3212" i="1"/>
  <c r="D3298" i="1"/>
  <c r="D234" i="1"/>
  <c r="D519" i="1"/>
  <c r="D1166" i="1"/>
  <c r="D1678" i="1"/>
  <c r="D1171" i="1"/>
  <c r="D868" i="1"/>
  <c r="D1488" i="1"/>
  <c r="D2136" i="1"/>
  <c r="D2564" i="1"/>
  <c r="D1521" i="1"/>
  <c r="D1888" i="1"/>
  <c r="D2153" i="1"/>
  <c r="D1596" i="1"/>
  <c r="D1934" i="1"/>
  <c r="D2190" i="1"/>
  <c r="D2446" i="1"/>
  <c r="D2211" i="1"/>
  <c r="D2463" i="1"/>
  <c r="D2629" i="1"/>
  <c r="D2757" i="1"/>
  <c r="D2885" i="1"/>
  <c r="D3013" i="1"/>
  <c r="D3141" i="1"/>
  <c r="D3269" i="1"/>
  <c r="D3397" i="1"/>
  <c r="D3525" i="1"/>
  <c r="D1709" i="1"/>
  <c r="D2221" i="1"/>
  <c r="D2470" i="1"/>
  <c r="D2634" i="1"/>
  <c r="D2762" i="1"/>
  <c r="D2890" i="1"/>
  <c r="D3018" i="1"/>
  <c r="D3146" i="1"/>
  <c r="D1736" i="1"/>
  <c r="D2231" i="1"/>
  <c r="D2477" i="1"/>
  <c r="D2639" i="1"/>
  <c r="D2767" i="1"/>
  <c r="D2895" i="1"/>
  <c r="D3023" i="1"/>
  <c r="D2537" i="1"/>
  <c r="D3060" i="1"/>
  <c r="D3274" i="1"/>
  <c r="D3444" i="1"/>
  <c r="D3604" i="1"/>
  <c r="D3732" i="1"/>
  <c r="D2043" i="1"/>
  <c r="D2832" i="1"/>
  <c r="D3195" i="1"/>
  <c r="D3366" i="1"/>
  <c r="D3536" i="1"/>
  <c r="D3673" i="1"/>
  <c r="D3801" i="1"/>
  <c r="D3929" i="1"/>
  <c r="D4057" i="1"/>
  <c r="D4185" i="1"/>
  <c r="D4313" i="1"/>
  <c r="D4441" i="1"/>
  <c r="D4569" i="1"/>
  <c r="D4697" i="1"/>
  <c r="D2401" i="1"/>
  <c r="D2804" i="1"/>
  <c r="D3104" i="1"/>
  <c r="D3244" i="1"/>
  <c r="D3356" i="1"/>
  <c r="D3442" i="1"/>
  <c r="D3527" i="1"/>
  <c r="D3602" i="1"/>
  <c r="D3666" i="1"/>
  <c r="D3730" i="1"/>
  <c r="D3794" i="1"/>
  <c r="D3858" i="1"/>
  <c r="D3922" i="1"/>
  <c r="D3986" i="1"/>
  <c r="D4050" i="1"/>
  <c r="D4114" i="1"/>
  <c r="D4178" i="1"/>
  <c r="D4242" i="1"/>
  <c r="D4306" i="1"/>
  <c r="D4370" i="1"/>
  <c r="D4434" i="1"/>
  <c r="D4498" i="1"/>
  <c r="D4562" i="1"/>
  <c r="D4626" i="1"/>
  <c r="D4690" i="1"/>
  <c r="D4754" i="1"/>
  <c r="D4818" i="1"/>
  <c r="D4882" i="1"/>
  <c r="D2313" i="1"/>
  <c r="D2680" i="1"/>
  <c r="D3187" i="1"/>
  <c r="D3528" i="1"/>
  <c r="D3795" i="1"/>
  <c r="D3936" i="1"/>
  <c r="D4064" i="1"/>
  <c r="D4192" i="1"/>
  <c r="D4320" i="1"/>
  <c r="D4448" i="1"/>
  <c r="D4576" i="1"/>
  <c r="D4704" i="1"/>
  <c r="D4805" i="1"/>
  <c r="D4268" i="1"/>
  <c r="D4540" i="1"/>
  <c r="D4781" i="1"/>
  <c r="D3267" i="1"/>
  <c r="D3855" i="1"/>
  <c r="D4119" i="1"/>
  <c r="D4367" i="1"/>
  <c r="D4631" i="1"/>
  <c r="D4809" i="1"/>
  <c r="D2952" i="1"/>
  <c r="D3406" i="1"/>
  <c r="D3703" i="1"/>
  <c r="D3891" i="1"/>
  <c r="D4019" i="1"/>
  <c r="D4147" i="1"/>
  <c r="D4275" i="1"/>
  <c r="D4403" i="1"/>
  <c r="D4531" i="1"/>
  <c r="D4659" i="1"/>
  <c r="D4775" i="1"/>
  <c r="D4860" i="1"/>
  <c r="D4396" i="1"/>
  <c r="D4644" i="1"/>
  <c r="D4845" i="1"/>
  <c r="D3583" i="1"/>
  <c r="D3943" i="1"/>
  <c r="D649" i="1"/>
  <c r="D494" i="1"/>
  <c r="D1378" i="1"/>
  <c r="D1890" i="1"/>
  <c r="D1383" i="1"/>
  <c r="D1204" i="1"/>
  <c r="D1807" i="1"/>
  <c r="D2348" i="1"/>
  <c r="D1134" i="1"/>
  <c r="D1691" i="1"/>
  <c r="D2005" i="1"/>
  <c r="D1285" i="1"/>
  <c r="D1740" i="1"/>
  <c r="D2042" i="1"/>
  <c r="D2298" i="1"/>
  <c r="D1789" i="1"/>
  <c r="D2315" i="1"/>
  <c r="D2533" i="1"/>
  <c r="D2681" i="1"/>
  <c r="D2809" i="1"/>
  <c r="D2937" i="1"/>
  <c r="D3065" i="1"/>
  <c r="D3193" i="1"/>
  <c r="D3321" i="1"/>
  <c r="D3449" i="1"/>
  <c r="D887" i="1"/>
  <c r="D1971" i="1"/>
  <c r="D2325" i="1"/>
  <c r="D2539" i="1"/>
  <c r="D2686" i="1"/>
  <c r="D2814" i="1"/>
  <c r="D2942" i="1"/>
  <c r="D3070" i="1"/>
  <c r="D1047" i="1"/>
  <c r="D1991" i="1"/>
  <c r="D2335" i="1"/>
  <c r="D2546" i="1"/>
  <c r="D2691" i="1"/>
  <c r="D2819" i="1"/>
  <c r="D2947" i="1"/>
  <c r="D1720" i="1"/>
  <c r="D2764" i="1"/>
  <c r="D3164" i="1"/>
  <c r="D3343" i="1"/>
  <c r="D3514" i="1"/>
  <c r="D3656" i="1"/>
  <c r="D3784" i="1"/>
  <c r="D2499" i="1"/>
  <c r="D3040" i="1"/>
  <c r="D3264" i="1"/>
  <c r="D3435" i="1"/>
  <c r="D3597" i="1"/>
  <c r="D3725" i="1"/>
  <c r="D3853" i="1"/>
  <c r="D3981" i="1"/>
  <c r="D4109" i="1"/>
  <c r="D4237" i="1"/>
  <c r="D4365" i="1"/>
  <c r="D4493" i="1"/>
  <c r="D4621" i="1"/>
  <c r="D55" i="1"/>
  <c r="D183" i="1"/>
  <c r="D311" i="1"/>
  <c r="D439" i="1"/>
  <c r="D60" i="1"/>
  <c r="D188" i="1"/>
  <c r="D316" i="1"/>
  <c r="D444" i="1"/>
  <c r="D81" i="1"/>
  <c r="D150" i="1"/>
  <c r="D59" i="1"/>
  <c r="D187" i="1"/>
  <c r="D315" i="1"/>
  <c r="D443" i="1"/>
  <c r="D64" i="1"/>
  <c r="D192" i="1"/>
  <c r="D320" i="1"/>
  <c r="D448" i="1"/>
  <c r="D85" i="1"/>
  <c r="D166" i="1"/>
  <c r="D425" i="1"/>
  <c r="D338" i="1"/>
  <c r="D548" i="1"/>
  <c r="D676" i="1"/>
  <c r="D213" i="1"/>
  <c r="D469" i="1"/>
  <c r="D79" i="1"/>
  <c r="D207" i="1"/>
  <c r="D335" i="1"/>
  <c r="D463" i="1"/>
  <c r="D84" i="1"/>
  <c r="D212" i="1"/>
  <c r="D340" i="1"/>
  <c r="D468" i="1"/>
  <c r="D105" i="1"/>
  <c r="D209" i="1"/>
  <c r="D74" i="1"/>
  <c r="D451" i="1"/>
  <c r="D456" i="1"/>
  <c r="D154" i="1"/>
  <c r="D502" i="1"/>
  <c r="D672" i="1"/>
  <c r="D293" i="1"/>
  <c r="D561" i="1"/>
  <c r="D689" i="1"/>
  <c r="D190" i="1"/>
  <c r="D662" i="1"/>
  <c r="D845" i="1"/>
  <c r="D973" i="1"/>
  <c r="D1101" i="1"/>
  <c r="D543" i="1"/>
  <c r="D780" i="1"/>
  <c r="D914" i="1"/>
  <c r="D104" i="1"/>
  <c r="D321" i="1"/>
  <c r="D490" i="1"/>
  <c r="D728" i="1"/>
  <c r="D509" i="1"/>
  <c r="D685" i="1"/>
  <c r="D470" i="1"/>
  <c r="D800" i="1"/>
  <c r="D969" i="1"/>
  <c r="D1141" i="1"/>
  <c r="D711" i="1"/>
  <c r="D910" i="1"/>
  <c r="D1042" i="1"/>
  <c r="D554" i="1"/>
  <c r="D787" i="1"/>
  <c r="D83" i="1"/>
  <c r="D248" i="1"/>
  <c r="D90" i="1"/>
  <c r="D552" i="1"/>
  <c r="D142" i="1"/>
  <c r="D553" i="1"/>
  <c r="D725" i="1"/>
  <c r="D558" i="1"/>
  <c r="D837" i="1"/>
  <c r="D1009" i="1"/>
  <c r="D326" i="1"/>
  <c r="D770" i="1"/>
  <c r="D942" i="1"/>
  <c r="D1070" i="1"/>
  <c r="D610" i="1"/>
  <c r="D246" i="1"/>
  <c r="D211" i="1"/>
  <c r="D226" i="1"/>
  <c r="D237" i="1"/>
  <c r="D757" i="1"/>
  <c r="D869" i="1"/>
  <c r="D501" i="1"/>
  <c r="D966" i="1"/>
  <c r="D658" i="1"/>
  <c r="D952" i="1"/>
  <c r="D1162" i="1"/>
  <c r="D1290" i="1"/>
  <c r="D1418" i="1"/>
  <c r="D1546" i="1"/>
  <c r="D1674" i="1"/>
  <c r="D1802" i="1"/>
  <c r="D278" i="1"/>
  <c r="D963" i="1"/>
  <c r="D1167" i="1"/>
  <c r="D1295" i="1"/>
  <c r="D1423" i="1"/>
  <c r="D1551" i="1"/>
  <c r="D860" i="1"/>
  <c r="D1106" i="1"/>
  <c r="D1244" i="1"/>
  <c r="D1128" i="1"/>
  <c r="D1480" i="1"/>
  <c r="D1689" i="1"/>
  <c r="D1860" i="1"/>
  <c r="D2004" i="1"/>
  <c r="D2132" i="1"/>
  <c r="D2260" i="1"/>
  <c r="D2388" i="1"/>
  <c r="D483" i="1"/>
  <c r="D410" i="1"/>
  <c r="D429" i="1"/>
  <c r="D254" i="1"/>
  <c r="D937" i="1"/>
  <c r="D647" i="1"/>
  <c r="D1018" i="1"/>
  <c r="D755" i="1"/>
  <c r="D1008" i="1"/>
  <c r="D1190" i="1"/>
  <c r="D1318" i="1"/>
  <c r="D1446" i="1"/>
  <c r="D1574" i="1"/>
  <c r="D1702" i="1"/>
  <c r="D1830" i="1"/>
  <c r="D651" i="1"/>
  <c r="D1019" i="1"/>
  <c r="D1195" i="1"/>
  <c r="D1323" i="1"/>
  <c r="D1451" i="1"/>
  <c r="D1579" i="1"/>
  <c r="D916" i="1"/>
  <c r="D1143" i="1"/>
  <c r="D1272" i="1"/>
  <c r="D1245" i="1"/>
  <c r="D1536" i="1"/>
  <c r="D1727" i="1"/>
  <c r="D1897" i="1"/>
  <c r="D2032" i="1"/>
  <c r="D2160" i="1"/>
  <c r="D2288" i="1"/>
  <c r="D2416" i="1"/>
  <c r="D77" i="1"/>
  <c r="D633" i="1"/>
  <c r="D1089" i="1"/>
  <c r="D446" i="1"/>
  <c r="D1108" i="1"/>
  <c r="D1374" i="1"/>
  <c r="D1630" i="1"/>
  <c r="D1886" i="1"/>
  <c r="D1115" i="1"/>
  <c r="D1379" i="1"/>
  <c r="D691" i="1"/>
  <c r="D1200" i="1"/>
  <c r="D1392" i="1"/>
  <c r="D1801" i="1"/>
  <c r="D2088" i="1"/>
  <c r="D2344" i="1"/>
  <c r="D2540" i="1"/>
  <c r="D1112" i="1"/>
  <c r="D1473" i="1"/>
  <c r="D1685" i="1"/>
  <c r="D1856" i="1"/>
  <c r="D2001" i="1"/>
  <c r="D2129" i="1"/>
  <c r="D1269" i="1"/>
  <c r="D1548" i="1"/>
  <c r="D1735" i="1"/>
  <c r="D1905" i="1"/>
  <c r="D2038" i="1"/>
  <c r="D2166" i="1"/>
  <c r="D2294" i="1"/>
  <c r="D2422" i="1"/>
  <c r="D1768" i="1"/>
  <c r="D345" i="1"/>
  <c r="D693" i="1"/>
  <c r="D1145" i="1"/>
  <c r="D562" i="1"/>
  <c r="D1135" i="1"/>
  <c r="D1394" i="1"/>
  <c r="D1650" i="1"/>
  <c r="D1906" i="1"/>
  <c r="D1142" i="1"/>
  <c r="D1399" i="1"/>
  <c r="D812" i="1"/>
  <c r="D1220" i="1"/>
  <c r="D1432" i="1"/>
  <c r="D1828" i="1"/>
  <c r="D2108" i="1"/>
  <c r="D2364" i="1"/>
  <c r="D2552" i="1"/>
  <c r="D1169" i="1"/>
  <c r="D1497" i="1"/>
  <c r="D1701" i="1"/>
  <c r="D1872" i="1"/>
  <c r="D2013" i="1"/>
  <c r="D2141" i="1"/>
  <c r="D1316" i="1"/>
  <c r="D1572" i="1"/>
  <c r="D1751" i="1"/>
  <c r="D1921" i="1"/>
  <c r="D2050" i="1"/>
  <c r="D2178" i="1"/>
  <c r="D2306" i="1"/>
  <c r="D2434" i="1"/>
  <c r="D1832" i="1"/>
  <c r="D189" i="1"/>
  <c r="D950" i="1"/>
  <c r="D1282" i="1"/>
  <c r="D1794" i="1"/>
  <c r="D1287" i="1"/>
  <c r="D1095" i="1"/>
  <c r="D1679" i="1"/>
  <c r="D2252" i="1"/>
  <c r="D699" i="1"/>
  <c r="D1627" i="1"/>
  <c r="D1957" i="1"/>
  <c r="D1071" i="1"/>
  <c r="D1676" i="1"/>
  <c r="D1994" i="1"/>
  <c r="D2250" i="1"/>
  <c r="D1501" i="1"/>
  <c r="D2267" i="1"/>
  <c r="D2501" i="1"/>
  <c r="D2657" i="1"/>
  <c r="D2785" i="1"/>
  <c r="D2913" i="1"/>
  <c r="D3041" i="1"/>
  <c r="D3169" i="1"/>
  <c r="D3297" i="1"/>
  <c r="D3425" i="1"/>
  <c r="D3553" i="1"/>
  <c r="D1859" i="1"/>
  <c r="D2277" i="1"/>
  <c r="D2507" i="1"/>
  <c r="D2662" i="1"/>
  <c r="D2790" i="1"/>
  <c r="D2918" i="1"/>
  <c r="D3046" i="1"/>
  <c r="D3174" i="1"/>
  <c r="D1885" i="1"/>
  <c r="D2287" i="1"/>
  <c r="D2514" i="1"/>
  <c r="D2667" i="1"/>
  <c r="D2795" i="1"/>
  <c r="D2923" i="1"/>
  <c r="D3051" i="1"/>
  <c r="D2668" i="1"/>
  <c r="D3116" i="1"/>
  <c r="D3311" i="1"/>
  <c r="D3482" i="1"/>
  <c r="D3632" i="1"/>
  <c r="D3760" i="1"/>
  <c r="D2329" i="1"/>
  <c r="D2944" i="1"/>
  <c r="D3232" i="1"/>
  <c r="D3403" i="1"/>
  <c r="D3573" i="1"/>
  <c r="D3701" i="1"/>
  <c r="D3829" i="1"/>
  <c r="D3957" i="1"/>
  <c r="D4037" i="1"/>
  <c r="D4101" i="1"/>
  <c r="D4165" i="1"/>
  <c r="D4229" i="1"/>
  <c r="D4293" i="1"/>
  <c r="D4357" i="1"/>
  <c r="D4421" i="1"/>
  <c r="D4485" i="1"/>
  <c r="D4549" i="1"/>
  <c r="D4613" i="1"/>
  <c r="D4677" i="1"/>
  <c r="D4741" i="1"/>
  <c r="D2241" i="1"/>
  <c r="D474" i="1"/>
  <c r="D414" i="1"/>
  <c r="D687" i="1"/>
  <c r="D776" i="1"/>
  <c r="D1198" i="1"/>
  <c r="D1454" i="1"/>
  <c r="D1710" i="1"/>
  <c r="D715" i="1"/>
  <c r="D1203" i="1"/>
  <c r="D1459" i="1"/>
  <c r="D932" i="1"/>
  <c r="D1280" i="1"/>
  <c r="D1552" i="1"/>
  <c r="D1908" i="1"/>
  <c r="D2168" i="1"/>
  <c r="D2424" i="1"/>
  <c r="D2580" i="1"/>
  <c r="D1281" i="1"/>
  <c r="D1553" i="1"/>
  <c r="D1739" i="1"/>
  <c r="D1909" i="1"/>
  <c r="D2041" i="1"/>
  <c r="D449" i="1"/>
  <c r="D1372" i="1"/>
  <c r="D1617" i="1"/>
  <c r="D1788" i="1"/>
  <c r="D1950" i="1"/>
  <c r="D2078" i="1"/>
  <c r="D2206" i="1"/>
  <c r="D2334" i="1"/>
  <c r="D855" i="1"/>
  <c r="D1967" i="1"/>
  <c r="D2227" i="1"/>
  <c r="D2355" i="1"/>
  <c r="D2474" i="1"/>
  <c r="D2559" i="1"/>
  <c r="D2637" i="1"/>
  <c r="D2701" i="1"/>
  <c r="D2765" i="1"/>
  <c r="D2829" i="1"/>
  <c r="D2893" i="1"/>
  <c r="D2957" i="1"/>
  <c r="D3021" i="1"/>
  <c r="D3085" i="1"/>
  <c r="D3149" i="1"/>
  <c r="D3213" i="1"/>
  <c r="D3277" i="1"/>
  <c r="D3341" i="1"/>
  <c r="D3405" i="1"/>
  <c r="D3469" i="1"/>
  <c r="D3533" i="1"/>
  <c r="D1317" i="1"/>
  <c r="D1752" i="1"/>
  <c r="D2051" i="1"/>
  <c r="D2237" i="1"/>
  <c r="D2365" i="1"/>
  <c r="D2481" i="1"/>
  <c r="D2566" i="1"/>
  <c r="D2642" i="1"/>
  <c r="D2706" i="1"/>
  <c r="D2770" i="1"/>
  <c r="D2834" i="1"/>
  <c r="D2898" i="1"/>
  <c r="D2962" i="1"/>
  <c r="D3026" i="1"/>
  <c r="D3090" i="1"/>
  <c r="D3154" i="1"/>
  <c r="D1357" i="1"/>
  <c r="D1779" i="1"/>
  <c r="D2071" i="1"/>
  <c r="D2247" i="1"/>
  <c r="D2375" i="1"/>
  <c r="D2487" i="1"/>
  <c r="D2573" i="1"/>
  <c r="D2647" i="1"/>
  <c r="D2711" i="1"/>
  <c r="D2775" i="1"/>
  <c r="D2839" i="1"/>
  <c r="D2903" i="1"/>
  <c r="D2967" i="1"/>
  <c r="D3031" i="1"/>
  <c r="D2091" i="1"/>
  <c r="D2579" i="1"/>
  <c r="D2844" i="1"/>
  <c r="D3076" i="1"/>
  <c r="D3199" i="1"/>
  <c r="D3284" i="1"/>
  <c r="D3370" i="1"/>
  <c r="D3455" i="1"/>
  <c r="D3540" i="1"/>
  <c r="D3612" i="1"/>
  <c r="D3676" i="1"/>
  <c r="D3740" i="1"/>
  <c r="D3804" i="1"/>
  <c r="D2169" i="1"/>
  <c r="D2606" i="1"/>
  <c r="D2864" i="1"/>
  <c r="D3087" i="1"/>
  <c r="D3206" i="1"/>
  <c r="D3291" i="1"/>
  <c r="D3376" i="1"/>
  <c r="D3462" i="1"/>
  <c r="D3547" i="1"/>
  <c r="D3617" i="1"/>
  <c r="D3681" i="1"/>
  <c r="D3745" i="1"/>
  <c r="D3809" i="1"/>
  <c r="D3873" i="1"/>
  <c r="D3937" i="1"/>
  <c r="D4001" i="1"/>
  <c r="D4065" i="1"/>
  <c r="D4129" i="1"/>
  <c r="D4193" i="1"/>
  <c r="D4257" i="1"/>
  <c r="D4321" i="1"/>
  <c r="D4385" i="1"/>
  <c r="D4449" i="1"/>
  <c r="D4513" i="1"/>
  <c r="D4577" i="1"/>
  <c r="D4641" i="1"/>
  <c r="D4705" i="1"/>
  <c r="D1677" i="1"/>
  <c r="D2462" i="1"/>
  <c r="D2756" i="1"/>
  <c r="D3012" i="1"/>
  <c r="D3160" i="1"/>
  <c r="D3255" i="1"/>
  <c r="D3340" i="1"/>
  <c r="D761" i="1"/>
  <c r="D666" i="1"/>
  <c r="D1422" i="1"/>
  <c r="D406" i="1"/>
  <c r="D1427" i="1"/>
  <c r="D1248" i="1"/>
  <c r="D1865" i="1"/>
  <c r="D2392" i="1"/>
  <c r="D1217" i="1"/>
  <c r="D1717" i="1"/>
  <c r="D2025" i="1"/>
  <c r="D1340" i="1"/>
  <c r="D1767" i="1"/>
  <c r="D2062" i="1"/>
  <c r="D2318" i="1"/>
  <c r="D1896" i="1"/>
  <c r="D2339" i="1"/>
  <c r="D2549" i="1"/>
  <c r="D2693" i="1"/>
  <c r="D2821" i="1"/>
  <c r="D2949" i="1"/>
  <c r="D3077" i="1"/>
  <c r="D3205" i="1"/>
  <c r="D3333" i="1"/>
  <c r="D3461" i="1"/>
  <c r="D1193" i="1"/>
  <c r="D2019" i="1"/>
  <c r="D2349" i="1"/>
  <c r="D2555" i="1"/>
  <c r="D2698" i="1"/>
  <c r="D2826" i="1"/>
  <c r="D2954" i="1"/>
  <c r="D3082" i="1"/>
  <c r="D1273" i="1"/>
  <c r="D2039" i="1"/>
  <c r="D2359" i="1"/>
  <c r="D2562" i="1"/>
  <c r="D2703" i="1"/>
  <c r="D2831" i="1"/>
  <c r="D2959" i="1"/>
  <c r="D1963" i="1"/>
  <c r="D2812" i="1"/>
  <c r="D3188" i="1"/>
  <c r="D3359" i="1"/>
  <c r="D3530" i="1"/>
  <c r="D3668" i="1"/>
  <c r="D3796" i="1"/>
  <c r="D2563" i="1"/>
  <c r="D3071" i="1"/>
  <c r="D3280" i="1"/>
  <c r="D3451" i="1"/>
  <c r="D3609" i="1"/>
  <c r="D3737" i="1"/>
  <c r="D3865" i="1"/>
  <c r="D3993" i="1"/>
  <c r="D4121" i="1"/>
  <c r="D4249" i="1"/>
  <c r="D4377" i="1"/>
  <c r="D4505" i="1"/>
  <c r="D4633" i="1"/>
  <c r="D1461" i="1"/>
  <c r="D2644" i="1"/>
  <c r="D2980" i="1"/>
  <c r="D3184" i="1"/>
  <c r="D3303" i="1"/>
  <c r="D3399" i="1"/>
  <c r="D3484" i="1"/>
  <c r="D3570" i="1"/>
  <c r="D3634" i="1"/>
  <c r="D3698" i="1"/>
  <c r="D3762" i="1"/>
  <c r="D3826" i="1"/>
  <c r="D3890" i="1"/>
  <c r="D3954" i="1"/>
  <c r="D4018" i="1"/>
  <c r="D4082" i="1"/>
  <c r="D4146" i="1"/>
  <c r="D4210" i="1"/>
  <c r="D4274" i="1"/>
  <c r="D4338" i="1"/>
  <c r="D4402" i="1"/>
  <c r="D4466" i="1"/>
  <c r="D4530" i="1"/>
  <c r="D4594" i="1"/>
  <c r="D4658" i="1"/>
  <c r="D4722" i="1"/>
  <c r="D4786" i="1"/>
  <c r="D4850" i="1"/>
  <c r="D1947" i="1"/>
  <c r="D2531" i="1"/>
  <c r="D2808" i="1"/>
  <c r="D3358" i="1"/>
  <c r="D3667" i="1"/>
  <c r="D3872" i="1"/>
  <c r="D4000" i="1"/>
  <c r="D4128" i="1"/>
  <c r="D4256" i="1"/>
  <c r="D4384" i="1"/>
  <c r="D4512" i="1"/>
  <c r="D4640" i="1"/>
  <c r="D4763" i="1"/>
  <c r="D4848" i="1"/>
  <c r="D4404" i="1"/>
  <c r="D4668" i="1"/>
  <c r="D4872" i="1"/>
  <c r="D3615" i="1"/>
  <c r="D3983" i="1"/>
  <c r="D4239" i="1"/>
  <c r="D4495" i="1"/>
  <c r="D4756" i="1"/>
  <c r="D4852" i="1"/>
  <c r="D3235" i="1"/>
  <c r="D3575" i="1"/>
  <c r="D3827" i="1"/>
  <c r="D3955" i="1"/>
  <c r="D4083" i="1"/>
  <c r="D4211" i="1"/>
  <c r="D4339" i="1"/>
  <c r="D4467" i="1"/>
  <c r="D4595" i="1"/>
  <c r="D4723" i="1"/>
  <c r="D4817" i="1"/>
  <c r="D4276" i="1"/>
  <c r="D4524" i="1"/>
  <c r="D4765" i="1"/>
  <c r="D3246" i="1"/>
  <c r="D3807" i="1"/>
  <c r="D141" i="1"/>
  <c r="D1105" i="1"/>
  <c r="D1114" i="1"/>
  <c r="D1634" i="1"/>
  <c r="D1120" i="1"/>
  <c r="D723" i="1"/>
  <c r="D1400" i="1"/>
  <c r="D2092" i="1"/>
  <c r="D2544" i="1"/>
  <c r="D1481" i="1"/>
  <c r="D1861" i="1"/>
  <c r="D2133" i="1"/>
  <c r="D1556" i="1"/>
  <c r="D1911" i="1"/>
  <c r="D2170" i="1"/>
  <c r="D2426" i="1"/>
  <c r="D2187" i="1"/>
  <c r="D2443" i="1"/>
  <c r="D2617" i="1"/>
  <c r="D2745" i="1"/>
  <c r="D2873" i="1"/>
  <c r="D3001" i="1"/>
  <c r="D3129" i="1"/>
  <c r="D3257" i="1"/>
  <c r="D3385" i="1"/>
  <c r="D3513" i="1"/>
  <c r="D1645" i="1"/>
  <c r="D2197" i="1"/>
  <c r="D2453" i="1"/>
  <c r="D2622" i="1"/>
  <c r="D2750" i="1"/>
  <c r="D2878" i="1"/>
  <c r="D3006" i="1"/>
  <c r="D3134" i="1"/>
  <c r="D1672" i="1"/>
  <c r="D2207" i="1"/>
  <c r="D2461" i="1"/>
  <c r="D2627" i="1"/>
  <c r="D2755" i="1"/>
  <c r="D2883" i="1"/>
  <c r="D3011" i="1"/>
  <c r="D2473" i="1"/>
  <c r="D3020" i="1"/>
  <c r="D3258" i="1"/>
  <c r="D3428" i="1"/>
  <c r="D3592" i="1"/>
  <c r="D3720" i="1"/>
  <c r="D1827" i="1"/>
  <c r="D2784" i="1"/>
  <c r="D3175" i="1"/>
  <c r="D3350" i="1"/>
  <c r="D3520" i="1"/>
  <c r="D3661" i="1"/>
  <c r="D3789" i="1"/>
  <c r="D3917" i="1"/>
  <c r="D4045" i="1"/>
  <c r="D4173" i="1"/>
  <c r="D4301" i="1"/>
  <c r="D4429" i="1"/>
  <c r="D4557" i="1"/>
  <c r="D4685" i="1"/>
  <c r="D2305" i="1"/>
  <c r="D2788" i="1"/>
  <c r="D3088" i="1"/>
  <c r="D3239" i="1"/>
  <c r="D3351" i="1"/>
  <c r="D3436" i="1"/>
  <c r="D3522" i="1"/>
  <c r="D3598" i="1"/>
  <c r="D3662" i="1"/>
  <c r="D3726" i="1"/>
  <c r="D3790" i="1"/>
  <c r="D3854" i="1"/>
  <c r="D3918" i="1"/>
  <c r="D3982" i="1"/>
  <c r="D4046" i="1"/>
  <c r="D4110" i="1"/>
  <c r="D4174" i="1"/>
  <c r="D4238" i="1"/>
  <c r="D4302" i="1"/>
  <c r="D4366" i="1"/>
  <c r="D4430" i="1"/>
  <c r="D4494" i="1"/>
  <c r="D4558" i="1"/>
  <c r="D4622" i="1"/>
  <c r="D4686" i="1"/>
  <c r="D4750" i="1"/>
  <c r="D4814" i="1"/>
  <c r="D4878" i="1"/>
  <c r="D2281" i="1"/>
  <c r="D2664" i="1"/>
  <c r="D3155" i="1"/>
  <c r="D3507" i="1"/>
  <c r="D3779" i="1"/>
  <c r="D3928" i="1"/>
  <c r="D4056" i="1"/>
  <c r="D4184" i="1"/>
  <c r="D4312" i="1"/>
  <c r="D4440" i="1"/>
  <c r="D4568" i="1"/>
  <c r="D4696" i="1"/>
  <c r="D4800" i="1"/>
  <c r="D4244" i="1"/>
  <c r="D4516" i="1"/>
  <c r="D4771" i="1"/>
  <c r="D3224" i="1"/>
  <c r="D3839" i="1"/>
  <c r="D4103" i="1"/>
  <c r="D4351" i="1"/>
  <c r="D4615" i="1"/>
  <c r="D4804" i="1"/>
  <c r="D2888" i="1"/>
  <c r="D3384" i="1"/>
  <c r="D3687" i="1"/>
  <c r="D3883" i="1"/>
  <c r="D4011" i="1"/>
  <c r="D4139" i="1"/>
  <c r="D4267" i="1"/>
  <c r="D4395" i="1"/>
  <c r="D4523" i="1"/>
  <c r="D4651" i="1"/>
  <c r="D4769" i="1"/>
  <c r="D4855" i="1"/>
  <c r="D4380" i="1"/>
  <c r="D4628" i="1"/>
  <c r="D4835" i="1"/>
  <c r="D3544" i="1"/>
  <c r="D3927" i="1"/>
  <c r="D413" i="1"/>
  <c r="D1314" i="1"/>
  <c r="D1319" i="1"/>
  <c r="D1721" i="1"/>
  <c r="D903" i="1"/>
  <c r="D1973" i="1"/>
  <c r="D1697" i="1"/>
  <c r="D2266" i="1"/>
  <c r="D2283" i="1"/>
  <c r="D2665" i="1"/>
  <c r="D2921" i="1"/>
  <c r="D3177" i="1"/>
  <c r="D3433" i="1"/>
  <c r="D1901" i="1"/>
  <c r="D2518" i="1"/>
  <c r="D2798" i="1"/>
  <c r="D3054" i="1"/>
  <c r="D1927" i="1"/>
  <c r="D2525" i="1"/>
  <c r="D2803" i="1"/>
  <c r="D1225" i="1"/>
  <c r="D3132" i="1"/>
  <c r="D3492" i="1"/>
  <c r="D3768" i="1"/>
  <c r="D2976" i="1"/>
  <c r="D3414" i="1"/>
  <c r="D3709" i="1"/>
  <c r="D3965" i="1"/>
  <c r="D4221" i="1"/>
  <c r="D4477" i="1"/>
  <c r="D4733" i="1"/>
  <c r="D2916" i="1"/>
  <c r="D3282" i="1"/>
  <c r="D3468" i="1"/>
  <c r="D3622" i="1"/>
  <c r="D3750" i="1"/>
  <c r="D3878" i="1"/>
  <c r="D4006" i="1"/>
  <c r="D4134" i="1"/>
  <c r="D4262" i="1"/>
  <c r="D4390" i="1"/>
  <c r="D4518" i="1"/>
  <c r="D4646" i="1"/>
  <c r="D4774" i="1"/>
  <c r="D1699" i="1"/>
  <c r="D2760" i="1"/>
  <c r="D3619" i="1"/>
  <c r="D3976" i="1"/>
  <c r="D4232" i="1"/>
  <c r="D4488" i="1"/>
  <c r="D4744" i="1"/>
  <c r="D4356" i="1"/>
  <c r="D4840" i="1"/>
  <c r="D3935" i="1"/>
  <c r="D4447" i="1"/>
  <c r="D4836" i="1"/>
  <c r="D3512" i="1"/>
  <c r="D3931" i="1"/>
  <c r="D4187" i="1"/>
  <c r="D4443" i="1"/>
  <c r="D4699" i="1"/>
  <c r="D4236" i="1"/>
  <c r="D4724" i="1"/>
  <c r="D3727" i="1"/>
  <c r="D4167" i="1"/>
  <c r="D4423" i="1"/>
  <c r="D4671" i="1"/>
  <c r="D3198" i="1"/>
  <c r="D3539" i="1"/>
  <c r="D3803" i="1"/>
  <c r="D3940" i="1"/>
  <c r="D4068" i="1"/>
  <c r="D4196" i="1"/>
  <c r="E47" i="1"/>
  <c r="E111" i="1"/>
  <c r="E175" i="1"/>
  <c r="E239" i="1"/>
  <c r="E303" i="1"/>
  <c r="E367" i="1"/>
  <c r="E431" i="1"/>
  <c r="E24" i="1"/>
  <c r="E88" i="1"/>
  <c r="E152" i="1"/>
  <c r="E216" i="1"/>
  <c r="E280" i="1"/>
  <c r="E344" i="1"/>
  <c r="E408" i="1"/>
  <c r="E472" i="1"/>
  <c r="E29" i="1"/>
  <c r="E93" i="1"/>
  <c r="E157" i="1"/>
  <c r="E221" i="1"/>
  <c r="E285" i="1"/>
  <c r="E349" i="1"/>
  <c r="E413" i="1"/>
  <c r="E477" i="1"/>
  <c r="E182" i="1"/>
  <c r="E218" i="1"/>
  <c r="E474" i="1"/>
  <c r="E552" i="1"/>
  <c r="E616" i="1"/>
  <c r="E680" i="1"/>
  <c r="E744" i="1"/>
  <c r="E808" i="1"/>
  <c r="E872" i="1"/>
  <c r="E222" i="1"/>
  <c r="E475" i="1"/>
  <c r="E553" i="1"/>
  <c r="E617" i="1"/>
  <c r="E681" i="1"/>
  <c r="E745" i="1"/>
  <c r="E809" i="1"/>
  <c r="E873" i="1"/>
  <c r="E242" i="1"/>
  <c r="E486" i="1"/>
  <c r="E558" i="1"/>
  <c r="D7" i="1"/>
  <c r="D263" i="1"/>
  <c r="D12" i="1"/>
  <c r="D268" i="1"/>
  <c r="D33" i="1"/>
  <c r="D11" i="1"/>
  <c r="D267" i="1"/>
  <c r="D16" i="1"/>
  <c r="D272" i="1"/>
  <c r="D37" i="1"/>
  <c r="D329" i="1"/>
  <c r="D497" i="1"/>
  <c r="D62" i="1"/>
  <c r="D31" i="1"/>
  <c r="D287" i="1"/>
  <c r="D36" i="1"/>
  <c r="D292" i="1"/>
  <c r="D57" i="1"/>
  <c r="D369" i="1"/>
  <c r="D264" i="1"/>
  <c r="D378" i="1"/>
  <c r="D158" i="1"/>
  <c r="D641" i="1"/>
  <c r="D566" i="1"/>
  <c r="D925" i="1"/>
  <c r="D358" i="1"/>
  <c r="D866" i="1"/>
  <c r="D45" i="1"/>
  <c r="D640" i="1"/>
  <c r="D621" i="1"/>
  <c r="D702" i="1"/>
  <c r="D1077" i="1"/>
  <c r="D846" i="1"/>
  <c r="D398" i="1"/>
  <c r="D804" i="1"/>
  <c r="D70" i="1"/>
  <c r="D688" i="1"/>
  <c r="D661" i="1"/>
  <c r="D763" i="1"/>
  <c r="D1113" i="1"/>
  <c r="D886" i="1"/>
  <c r="D514" i="1"/>
  <c r="D864" i="1"/>
  <c r="D648" i="1"/>
  <c r="D710" i="1"/>
  <c r="D854" i="1"/>
  <c r="D816" i="1"/>
  <c r="D1242" i="1"/>
  <c r="D1498" i="1"/>
  <c r="D1754" i="1"/>
  <c r="D867" i="1"/>
  <c r="D1247" i="1"/>
  <c r="D1503" i="1"/>
  <c r="D1020" i="1"/>
  <c r="D667" i="1"/>
  <c r="D1625" i="1"/>
  <c r="D1956" i="1"/>
  <c r="D2212" i="1"/>
  <c r="D2468" i="1"/>
  <c r="D14" i="1"/>
  <c r="D809" i="1"/>
  <c r="D922" i="1"/>
  <c r="D912" i="1"/>
  <c r="D1270" i="1"/>
  <c r="D1526" i="1"/>
  <c r="D1782" i="1"/>
  <c r="D923" i="1"/>
  <c r="D1275" i="1"/>
  <c r="D1531" i="1"/>
  <c r="D1076" i="1"/>
  <c r="D991" i="1"/>
  <c r="D1663" i="1"/>
  <c r="D1984" i="1"/>
  <c r="D2240" i="1"/>
  <c r="D51" i="1"/>
  <c r="D833" i="1"/>
  <c r="D928" i="1"/>
  <c r="D1534" i="1"/>
  <c r="D939" i="1"/>
  <c r="D1539" i="1"/>
  <c r="D1055" i="1"/>
  <c r="D1992" i="1"/>
  <c r="D2492" i="1"/>
  <c r="D1377" i="1"/>
  <c r="D1792" i="1"/>
  <c r="D2081" i="1"/>
  <c r="D1452" i="1"/>
  <c r="D1841" i="1"/>
  <c r="D2118" i="1"/>
  <c r="D2374" i="1"/>
  <c r="D291" i="1"/>
  <c r="D889" i="1"/>
  <c r="D968" i="1"/>
  <c r="D1554" i="1"/>
  <c r="D979" i="1"/>
  <c r="D1559" i="1"/>
  <c r="D1165" i="1"/>
  <c r="D2012" i="1"/>
  <c r="D2504" i="1"/>
  <c r="D1401" i="1"/>
  <c r="D1808" i="1"/>
  <c r="D2093" i="1"/>
  <c r="D1476" i="1"/>
  <c r="D1857" i="1"/>
  <c r="D2130" i="1"/>
  <c r="D2386" i="1"/>
  <c r="D296" i="1"/>
  <c r="D1064" i="1"/>
  <c r="D1075" i="1"/>
  <c r="D1336" i="1"/>
  <c r="D2528" i="1"/>
  <c r="D1840" i="1"/>
  <c r="D1524" i="1"/>
  <c r="D2154" i="1"/>
  <c r="D2171" i="1"/>
  <c r="D2607" i="1"/>
  <c r="D2865" i="1"/>
  <c r="D3121" i="1"/>
  <c r="D3377" i="1"/>
  <c r="D1603" i="1"/>
  <c r="D2437" i="1"/>
  <c r="D2742" i="1"/>
  <c r="D2998" i="1"/>
  <c r="D1629" i="1"/>
  <c r="D2447" i="1"/>
  <c r="D2747" i="1"/>
  <c r="D3003" i="1"/>
  <c r="D2988" i="1"/>
  <c r="D3418" i="1"/>
  <c r="D3712" i="1"/>
  <c r="D2752" i="1"/>
  <c r="D3339" i="1"/>
  <c r="D3653" i="1"/>
  <c r="D3909" i="1"/>
  <c r="D4085" i="1"/>
  <c r="D4213" i="1"/>
  <c r="D4341" i="1"/>
  <c r="D4469" i="1"/>
  <c r="D4597" i="1"/>
  <c r="D4725" i="1"/>
  <c r="D249" i="1"/>
  <c r="D1129" i="1"/>
  <c r="D1130" i="1"/>
  <c r="D1646" i="1"/>
  <c r="D1136" i="1"/>
  <c r="D794" i="1"/>
  <c r="D1424" i="1"/>
  <c r="D2104" i="1"/>
  <c r="D2548" i="1"/>
  <c r="D1489" i="1"/>
  <c r="D1867" i="1"/>
  <c r="D2137" i="1"/>
  <c r="D1564" i="1"/>
  <c r="D1916" i="1"/>
  <c r="D2174" i="1"/>
  <c r="D2430" i="1"/>
  <c r="D2195" i="1"/>
  <c r="D2451" i="1"/>
  <c r="D2621" i="1"/>
  <c r="D2749" i="1"/>
  <c r="D2877" i="1"/>
  <c r="D3005" i="1"/>
  <c r="D3133" i="1"/>
  <c r="D3261" i="1"/>
  <c r="D3389" i="1"/>
  <c r="D3517" i="1"/>
  <c r="D1667" i="1"/>
  <c r="D2205" i="1"/>
  <c r="D2459" i="1"/>
  <c r="D2626" i="1"/>
  <c r="D2754" i="1"/>
  <c r="D2882" i="1"/>
  <c r="D3010" i="1"/>
  <c r="D3138" i="1"/>
  <c r="D1693" i="1"/>
  <c r="D2215" i="1"/>
  <c r="D2466" i="1"/>
  <c r="D2631" i="1"/>
  <c r="D2759" i="1"/>
  <c r="D2887" i="1"/>
  <c r="D3015" i="1"/>
  <c r="D2494" i="1"/>
  <c r="D3036" i="1"/>
  <c r="D3263" i="1"/>
  <c r="D3434" i="1"/>
  <c r="D3596" i="1"/>
  <c r="D3724" i="1"/>
  <c r="D1912" i="1"/>
  <c r="D2800" i="1"/>
  <c r="D3183" i="1"/>
  <c r="D3355" i="1"/>
  <c r="D3526" i="1"/>
  <c r="D3665" i="1"/>
  <c r="D3793" i="1"/>
  <c r="D3921" i="1"/>
  <c r="D4049" i="1"/>
  <c r="D4177" i="1"/>
  <c r="D4305" i="1"/>
  <c r="D4433" i="1"/>
  <c r="D4561" i="1"/>
  <c r="D4689" i="1"/>
  <c r="D2337" i="1"/>
  <c r="D2948" i="1"/>
  <c r="D3234" i="1"/>
  <c r="D261" i="1"/>
  <c r="D1294" i="1"/>
  <c r="D1299" i="1"/>
  <c r="D1695" i="1"/>
  <c r="D799" i="1"/>
  <c r="D1961" i="1"/>
  <c r="D1681" i="1"/>
  <c r="D2254" i="1"/>
  <c r="D2275" i="1"/>
  <c r="D2661" i="1"/>
  <c r="D2917" i="1"/>
  <c r="D3173" i="1"/>
  <c r="D3429" i="1"/>
  <c r="D1880" i="1"/>
  <c r="D2513" i="1"/>
  <c r="D2794" i="1"/>
  <c r="D3050" i="1"/>
  <c r="D1907" i="1"/>
  <c r="D2519" i="1"/>
  <c r="D2799" i="1"/>
  <c r="D823" i="1"/>
  <c r="D3124" i="1"/>
  <c r="D3487" i="1"/>
  <c r="D3764" i="1"/>
  <c r="D2960" i="1"/>
  <c r="D3408" i="1"/>
  <c r="D3705" i="1"/>
  <c r="D3961" i="1"/>
  <c r="D4217" i="1"/>
  <c r="D4473" i="1"/>
  <c r="D4729" i="1"/>
  <c r="D2900" i="1"/>
  <c r="D3271" i="1"/>
  <c r="D3463" i="1"/>
  <c r="D3618" i="1"/>
  <c r="D3746" i="1"/>
  <c r="D3874" i="1"/>
  <c r="D4002" i="1"/>
  <c r="D4130" i="1"/>
  <c r="D4258" i="1"/>
  <c r="D4386" i="1"/>
  <c r="D4514" i="1"/>
  <c r="D4642" i="1"/>
  <c r="D4770" i="1"/>
  <c r="D1613" i="1"/>
  <c r="D2744" i="1"/>
  <c r="D3603" i="1"/>
  <c r="D3968" i="1"/>
  <c r="D4224" i="1"/>
  <c r="D4480" i="1"/>
  <c r="D4736" i="1"/>
  <c r="D4340" i="1"/>
  <c r="D4829" i="1"/>
  <c r="D3919" i="1"/>
  <c r="D4431" i="1"/>
  <c r="D4831" i="1"/>
  <c r="D3491" i="1"/>
  <c r="D3923" i="1"/>
  <c r="D4179" i="1"/>
  <c r="D4435" i="1"/>
  <c r="D4691" i="1"/>
  <c r="D4881" i="1"/>
  <c r="D4708" i="1"/>
  <c r="D3695" i="1"/>
  <c r="D747" i="1"/>
  <c r="D1506" i="1"/>
  <c r="D1511" i="1"/>
  <c r="D1964" i="1"/>
  <c r="D1353" i="1"/>
  <c r="D2069" i="1"/>
  <c r="D1825" i="1"/>
  <c r="D2362" i="1"/>
  <c r="D2379" i="1"/>
  <c r="D2713" i="1"/>
  <c r="D2969" i="1"/>
  <c r="D3225" i="1"/>
  <c r="D3481" i="1"/>
  <c r="D2099" i="1"/>
  <c r="D2582" i="1"/>
  <c r="D2846" i="1"/>
  <c r="D3102" i="1"/>
  <c r="D2119" i="1"/>
  <c r="D2589" i="1"/>
  <c r="D2851" i="1"/>
  <c r="D2225" i="1"/>
  <c r="D3215" i="1"/>
  <c r="D3556" i="1"/>
  <c r="D3816" i="1"/>
  <c r="D3111" i="1"/>
  <c r="D3478" i="1"/>
  <c r="D3757" i="1"/>
  <c r="D4013" i="1"/>
  <c r="D4269" i="1"/>
  <c r="D4525" i="1"/>
  <c r="D4749" i="1"/>
  <c r="D2708" i="1"/>
  <c r="D3136" i="1"/>
  <c r="D3292" i="1"/>
  <c r="D3415" i="1"/>
  <c r="D3543" i="1"/>
  <c r="D3630" i="1"/>
  <c r="D3710" i="1"/>
  <c r="D3806" i="1"/>
  <c r="D3886" i="1"/>
  <c r="D3966" i="1"/>
  <c r="D4062" i="1"/>
  <c r="D4142" i="1"/>
  <c r="D4222" i="1"/>
  <c r="D4318" i="1"/>
  <c r="D4398" i="1"/>
  <c r="D4478" i="1"/>
  <c r="D4574" i="1"/>
  <c r="D4654" i="1"/>
  <c r="D4734" i="1"/>
  <c r="D4830" i="1"/>
  <c r="D1869" i="1"/>
  <c r="D2595" i="1"/>
  <c r="D3251" i="1"/>
  <c r="D3651" i="1"/>
  <c r="D3896" i="1"/>
  <c r="D4088" i="1"/>
  <c r="D4248" i="1"/>
  <c r="D4408" i="1"/>
  <c r="D4600" i="1"/>
  <c r="D4757" i="1"/>
  <c r="D4864" i="1"/>
  <c r="D4588" i="1"/>
  <c r="D4861" i="1"/>
  <c r="D3711" i="1"/>
  <c r="D4159" i="1"/>
  <c r="D4479" i="1"/>
  <c r="D4783" i="1"/>
  <c r="D3099" i="1"/>
  <c r="D3555" i="1"/>
  <c r="D3851" i="1"/>
  <c r="D4043" i="1"/>
  <c r="D4203" i="1"/>
  <c r="D4363" i="1"/>
  <c r="D4555" i="1"/>
  <c r="D4715" i="1"/>
  <c r="D4833" i="1"/>
  <c r="D4444" i="1"/>
  <c r="D4755" i="1"/>
  <c r="D3374" i="1"/>
  <c r="D3991" i="1"/>
  <c r="D1014" i="1"/>
  <c r="D1011" i="1"/>
  <c r="D2028" i="1"/>
  <c r="D1648" i="1"/>
  <c r="D1492" i="1"/>
  <c r="D2394" i="1"/>
  <c r="D2511" i="1"/>
  <c r="D2857" i="1"/>
  <c r="D3241" i="1"/>
  <c r="D3561" i="1"/>
  <c r="D2421" i="1"/>
  <c r="D2862" i="1"/>
  <c r="D3182" i="1"/>
  <c r="D2431" i="1"/>
  <c r="D2867" i="1"/>
  <c r="D2700" i="1"/>
  <c r="D3407" i="1"/>
  <c r="D1429" i="1"/>
  <c r="D3243" i="1"/>
  <c r="D3645" i="1"/>
  <c r="D4029" i="1"/>
  <c r="D4349" i="1"/>
  <c r="D4669" i="1"/>
  <c r="D3072" i="1"/>
  <c r="D3383" i="1"/>
  <c r="D3590" i="1"/>
  <c r="D3782" i="1"/>
  <c r="D3942" i="1"/>
  <c r="D4102" i="1"/>
  <c r="D4294" i="1"/>
  <c r="D4454" i="1"/>
  <c r="D4614" i="1"/>
  <c r="D4806" i="1"/>
  <c r="D2467" i="1"/>
  <c r="D3464" i="1"/>
  <c r="D4040" i="1"/>
  <c r="D4360" i="1"/>
  <c r="D4680" i="1"/>
  <c r="D4484" i="1"/>
  <c r="D3480" i="1"/>
  <c r="D4319" i="1"/>
  <c r="D4879" i="1"/>
  <c r="D3783" i="1"/>
  <c r="D4123" i="1"/>
  <c r="D4507" i="1"/>
  <c r="D4801" i="1"/>
  <c r="D4596" i="1"/>
  <c r="D3895" i="1"/>
  <c r="D4295" i="1"/>
  <c r="D4607" i="1"/>
  <c r="D3283" i="1"/>
  <c r="D3675" i="1"/>
  <c r="D3908" i="1"/>
  <c r="D4100" i="1"/>
  <c r="E15" i="1"/>
  <c r="E95" i="1"/>
  <c r="E191" i="1"/>
  <c r="E271" i="1"/>
  <c r="E351" i="1"/>
  <c r="E447" i="1"/>
  <c r="E56" i="1"/>
  <c r="E136" i="1"/>
  <c r="E232" i="1"/>
  <c r="E312" i="1"/>
  <c r="E392" i="1"/>
  <c r="E488" i="1"/>
  <c r="E61" i="1"/>
  <c r="E141" i="1"/>
  <c r="E237" i="1"/>
  <c r="E317" i="1"/>
  <c r="E397" i="1"/>
  <c r="E493" i="1"/>
  <c r="E90" i="1"/>
  <c r="E410" i="1"/>
  <c r="E568" i="1"/>
  <c r="E648" i="1"/>
  <c r="E728" i="1"/>
  <c r="E824" i="1"/>
  <c r="E94" i="1"/>
  <c r="E414" i="1"/>
  <c r="E569" i="1"/>
  <c r="E649" i="1"/>
  <c r="E729" i="1"/>
  <c r="E825" i="1"/>
  <c r="E114" i="1"/>
  <c r="E434" i="1"/>
  <c r="E574" i="1"/>
  <c r="E638" i="1"/>
  <c r="E702" i="1"/>
  <c r="E766" i="1"/>
  <c r="E479" i="1"/>
  <c r="E747" i="1"/>
  <c r="E894" i="1"/>
  <c r="E958" i="1"/>
  <c r="E1022" i="1"/>
  <c r="E1086" i="1"/>
  <c r="E1150" i="1"/>
  <c r="E1214" i="1"/>
  <c r="E511" i="1"/>
  <c r="E767" i="1"/>
  <c r="E899" i="1"/>
  <c r="E963" i="1"/>
  <c r="E1027" i="1"/>
  <c r="E1091" i="1"/>
  <c r="E1155" i="1"/>
  <c r="E1219" i="1"/>
  <c r="E1283" i="1"/>
  <c r="E627" i="1"/>
  <c r="E847" i="1"/>
  <c r="E928" i="1"/>
  <c r="E992" i="1"/>
  <c r="E1056" i="1"/>
  <c r="E1120" i="1"/>
  <c r="E1184" i="1"/>
  <c r="E1248" i="1"/>
  <c r="E631" i="1"/>
  <c r="E1057" i="1"/>
  <c r="E1285" i="1"/>
  <c r="E1355" i="1"/>
  <c r="E1419" i="1"/>
  <c r="E1483" i="1"/>
  <c r="E1547" i="1"/>
  <c r="E1611" i="1"/>
  <c r="E1675" i="1"/>
  <c r="E1739" i="1"/>
  <c r="E1803" i="1"/>
  <c r="E1867" i="1"/>
  <c r="E1931" i="1"/>
  <c r="E1995" i="1"/>
  <c r="E2059" i="1"/>
  <c r="E885" i="1"/>
  <c r="E1141" i="1"/>
  <c r="E1312" i="1"/>
  <c r="E1376" i="1"/>
  <c r="E1440" i="1"/>
  <c r="E1504" i="1"/>
  <c r="E1568" i="1"/>
  <c r="E1632" i="1"/>
  <c r="E1696" i="1"/>
  <c r="E1760" i="1"/>
  <c r="E1824" i="1"/>
  <c r="E1888" i="1"/>
  <c r="E1952" i="1"/>
  <c r="E2016" i="1"/>
  <c r="E2080" i="1"/>
  <c r="E2144" i="1"/>
  <c r="E905" i="1"/>
  <c r="E1161" i="1"/>
  <c r="E1317" i="1"/>
  <c r="E1381" i="1"/>
  <c r="E1445" i="1"/>
  <c r="E1509" i="1"/>
  <c r="E1573" i="1"/>
  <c r="E1637" i="1"/>
  <c r="E1701" i="1"/>
  <c r="E1765" i="1"/>
  <c r="E1829" i="1"/>
  <c r="E1893" i="1"/>
  <c r="E1957" i="1"/>
  <c r="E2021" i="1"/>
  <c r="E2085" i="1"/>
  <c r="E1314" i="1"/>
  <c r="E1570" i="1"/>
  <c r="E1826" i="1"/>
  <c r="E2082" i="1"/>
  <c r="E2176" i="1"/>
  <c r="E2240" i="1"/>
  <c r="E2304" i="1"/>
  <c r="E2368" i="1"/>
  <c r="E2432" i="1"/>
  <c r="E2496" i="1"/>
  <c r="E2560" i="1"/>
  <c r="E2624" i="1"/>
  <c r="E2688" i="1"/>
  <c r="E2752" i="1"/>
  <c r="E2816" i="1"/>
  <c r="E2880" i="1"/>
  <c r="E1334" i="1"/>
  <c r="E1590" i="1"/>
  <c r="E1846" i="1"/>
  <c r="E2095" i="1"/>
  <c r="E2181" i="1"/>
  <c r="E2245" i="1"/>
  <c r="E2309" i="1"/>
  <c r="E2373" i="1"/>
  <c r="E2437" i="1"/>
  <c r="E2501" i="1"/>
  <c r="E2565" i="1"/>
  <c r="E2629" i="1"/>
  <c r="E2693" i="1"/>
  <c r="E2757" i="1"/>
  <c r="E2821" i="1"/>
  <c r="E2885" i="1"/>
  <c r="E2949" i="1"/>
  <c r="E1245" i="1"/>
  <c r="E1530" i="1"/>
  <c r="E1786" i="1"/>
  <c r="E2042" i="1"/>
  <c r="E2165" i="1"/>
  <c r="E2230" i="1"/>
  <c r="E2294" i="1"/>
  <c r="E2358" i="1"/>
  <c r="E2422" i="1"/>
  <c r="E2486" i="1"/>
  <c r="E2550" i="1"/>
  <c r="E2614" i="1"/>
  <c r="E2678" i="1"/>
  <c r="E2742" i="1"/>
  <c r="E2806" i="1"/>
  <c r="E2870" i="1"/>
  <c r="E1806" i="1"/>
  <c r="E2299" i="1"/>
  <c r="E2555" i="1"/>
  <c r="E2811" i="1"/>
  <c r="E2952" i="1"/>
  <c r="E3024" i="1"/>
  <c r="E3088" i="1"/>
  <c r="E3152" i="1"/>
  <c r="E3216" i="1"/>
  <c r="E3280" i="1"/>
  <c r="E3344" i="1"/>
  <c r="E3408" i="1"/>
  <c r="E3472" i="1"/>
  <c r="E3536" i="1"/>
  <c r="E3600" i="1"/>
  <c r="E3664" i="1"/>
  <c r="E1438" i="1"/>
  <c r="D643" i="1"/>
  <c r="D843" i="1"/>
  <c r="D1312" i="1"/>
  <c r="D2456" i="1"/>
  <c r="D1760" i="1"/>
  <c r="D1404" i="1"/>
  <c r="D2094" i="1"/>
  <c r="D2031" i="1"/>
  <c r="D2570" i="1"/>
  <c r="D2837" i="1"/>
  <c r="D3093" i="1"/>
  <c r="D3349" i="1"/>
  <c r="D1381" i="1"/>
  <c r="D2381" i="1"/>
  <c r="D2714" i="1"/>
  <c r="D2970" i="1"/>
  <c r="D1421" i="1"/>
  <c r="D2391" i="1"/>
  <c r="D2719" i="1"/>
  <c r="D2975" i="1"/>
  <c r="D2876" i="1"/>
  <c r="D3380" i="1"/>
  <c r="D3684" i="1"/>
  <c r="D2640" i="1"/>
  <c r="D3302" i="1"/>
  <c r="D3625" i="1"/>
  <c r="D3881" i="1"/>
  <c r="D4137" i="1"/>
  <c r="D4393" i="1"/>
  <c r="D4649" i="1"/>
  <c r="D2676" i="1"/>
  <c r="D3202" i="1"/>
  <c r="D3410" i="1"/>
  <c r="D3578" i="1"/>
  <c r="D3706" i="1"/>
  <c r="D3834" i="1"/>
  <c r="D3962" i="1"/>
  <c r="D4090" i="1"/>
  <c r="D4218" i="1"/>
  <c r="D4346" i="1"/>
  <c r="D4474" i="1"/>
  <c r="D4602" i="1"/>
  <c r="D4730" i="1"/>
  <c r="D4858" i="1"/>
  <c r="D2574" i="1"/>
  <c r="D3400" i="1"/>
  <c r="D3888" i="1"/>
  <c r="D4144" i="1"/>
  <c r="D4400" i="1"/>
  <c r="D4656" i="1"/>
  <c r="D4859" i="1"/>
  <c r="D4700" i="1"/>
  <c r="D3679" i="1"/>
  <c r="D4271" i="1"/>
  <c r="D4777" i="1"/>
  <c r="D3278" i="1"/>
  <c r="D3843" i="1"/>
  <c r="D4099" i="1"/>
  <c r="D4355" i="1"/>
  <c r="D4611" i="1"/>
  <c r="D4828" i="1"/>
  <c r="D4548" i="1"/>
  <c r="D3331" i="1"/>
  <c r="D4079" i="1"/>
  <c r="D4343" i="1"/>
  <c r="D4599" i="1"/>
  <c r="D3032" i="1"/>
  <c r="D3432" i="1"/>
  <c r="D3723" i="1"/>
  <c r="D3900" i="1"/>
  <c r="D4028" i="1"/>
  <c r="D4156" i="1"/>
  <c r="E27" i="1"/>
  <c r="E91" i="1"/>
  <c r="E155" i="1"/>
  <c r="E219" i="1"/>
  <c r="E283" i="1"/>
  <c r="E347" i="1"/>
  <c r="E411" i="1"/>
  <c r="E4" i="1"/>
  <c r="E68" i="1"/>
  <c r="E132" i="1"/>
  <c r="E196" i="1"/>
  <c r="E260" i="1"/>
  <c r="E324" i="1"/>
  <c r="E388" i="1"/>
  <c r="E452" i="1"/>
  <c r="E9" i="1"/>
  <c r="E73" i="1"/>
  <c r="E137" i="1"/>
  <c r="E201" i="1"/>
  <c r="E265" i="1"/>
  <c r="E329" i="1"/>
  <c r="E393" i="1"/>
  <c r="E457" i="1"/>
  <c r="E102" i="1"/>
  <c r="E138" i="1"/>
  <c r="E394" i="1"/>
  <c r="E532" i="1"/>
  <c r="E596" i="1"/>
  <c r="E660" i="1"/>
  <c r="E724" i="1"/>
  <c r="E788" i="1"/>
  <c r="E852" i="1"/>
  <c r="E142" i="1"/>
  <c r="E398" i="1"/>
  <c r="E533" i="1"/>
  <c r="E597" i="1"/>
  <c r="E661" i="1"/>
  <c r="E725" i="1"/>
  <c r="E789" i="1"/>
  <c r="E853" i="1"/>
  <c r="E162" i="1"/>
  <c r="E418" i="1"/>
  <c r="E538" i="1"/>
  <c r="E602" i="1"/>
  <c r="E666" i="1"/>
  <c r="E730" i="1"/>
  <c r="E794" i="1"/>
  <c r="E603" i="1"/>
  <c r="E835" i="1"/>
  <c r="E922" i="1"/>
  <c r="E986" i="1"/>
  <c r="E1050" i="1"/>
  <c r="E1114" i="1"/>
  <c r="E1178" i="1"/>
  <c r="E1242" i="1"/>
  <c r="E623" i="1"/>
  <c r="E846" i="1"/>
  <c r="E927" i="1"/>
  <c r="E991" i="1"/>
  <c r="E1055" i="1"/>
  <c r="E1119" i="1"/>
  <c r="E1183" i="1"/>
  <c r="E1247" i="1"/>
  <c r="E454" i="1"/>
  <c r="E739" i="1"/>
  <c r="E892" i="1"/>
  <c r="E956" i="1"/>
  <c r="E1020" i="1"/>
  <c r="E1084" i="1"/>
  <c r="E1148" i="1"/>
  <c r="E1212" i="1"/>
  <c r="E1276" i="1"/>
  <c r="E913" i="1"/>
  <c r="E1169" i="1"/>
  <c r="E1319" i="1"/>
  <c r="E1383" i="1"/>
  <c r="E1447" i="1"/>
  <c r="E1511" i="1"/>
  <c r="E1575" i="1"/>
  <c r="E1639" i="1"/>
  <c r="E1703" i="1"/>
  <c r="E1767" i="1"/>
  <c r="E1831" i="1"/>
  <c r="E1895" i="1"/>
  <c r="E1959" i="1"/>
  <c r="E2023" i="1"/>
  <c r="E2087" i="1"/>
  <c r="E997" i="1"/>
  <c r="E1253" i="1"/>
  <c r="E1340" i="1"/>
  <c r="E1404" i="1"/>
  <c r="E1468" i="1"/>
  <c r="E1532" i="1"/>
  <c r="E1596" i="1"/>
  <c r="E1660" i="1"/>
  <c r="E1724" i="1"/>
  <c r="E1788" i="1"/>
  <c r="E1852" i="1"/>
  <c r="E1916" i="1"/>
  <c r="E1980" i="1"/>
  <c r="E2044" i="1"/>
  <c r="E2108" i="1"/>
  <c r="E406" i="1"/>
  <c r="E1017" i="1"/>
  <c r="E1265" i="1"/>
  <c r="E1345" i="1"/>
  <c r="E1409" i="1"/>
  <c r="E1473" i="1"/>
  <c r="E1537" i="1"/>
  <c r="E1601" i="1"/>
  <c r="E1665" i="1"/>
  <c r="E1729" i="1"/>
  <c r="E1793" i="1"/>
  <c r="E1857" i="1"/>
  <c r="E1921" i="1"/>
  <c r="E1985" i="1"/>
  <c r="E2049" i="1"/>
  <c r="E743" i="1"/>
  <c r="E1426" i="1"/>
  <c r="E1682" i="1"/>
  <c r="E1938" i="1"/>
  <c r="E2130" i="1"/>
  <c r="E2204" i="1"/>
  <c r="E2268" i="1"/>
  <c r="E2332" i="1"/>
  <c r="E2396" i="1"/>
  <c r="E2460" i="1"/>
  <c r="E2524" i="1"/>
  <c r="E2588" i="1"/>
  <c r="E2652" i="1"/>
  <c r="E2716" i="1"/>
  <c r="E2780" i="1"/>
  <c r="E2844" i="1"/>
  <c r="E909" i="1"/>
  <c r="E1446" i="1"/>
  <c r="E1702" i="1"/>
  <c r="E1958" i="1"/>
  <c r="E2137" i="1"/>
  <c r="E2209" i="1"/>
  <c r="E2273" i="1"/>
  <c r="E2337" i="1"/>
  <c r="E2401" i="1"/>
  <c r="E2465" i="1"/>
  <c r="E2529" i="1"/>
  <c r="E2593" i="1"/>
  <c r="E2657" i="1"/>
  <c r="E2721" i="1"/>
  <c r="E2785" i="1"/>
  <c r="E2849" i="1"/>
  <c r="E2913" i="1"/>
  <c r="E2977" i="1"/>
  <c r="E1386" i="1"/>
  <c r="E1642" i="1"/>
  <c r="E1898" i="1"/>
  <c r="E2117" i="1"/>
  <c r="E2194" i="1"/>
  <c r="E2258" i="1"/>
  <c r="E2322" i="1"/>
  <c r="E2386" i="1"/>
  <c r="E2450" i="1"/>
  <c r="E2514" i="1"/>
  <c r="E2578" i="1"/>
  <c r="E2642" i="1"/>
  <c r="E2706" i="1"/>
  <c r="E2770" i="1"/>
  <c r="E2834" i="1"/>
  <c r="E1069" i="1"/>
  <c r="E2150" i="1"/>
  <c r="E2411" i="1"/>
  <c r="E2667" i="1"/>
  <c r="E2904" i="1"/>
  <c r="E2988" i="1"/>
  <c r="E3052" i="1"/>
  <c r="E3116" i="1"/>
  <c r="E3180" i="1"/>
  <c r="E3244" i="1"/>
  <c r="E3308" i="1"/>
  <c r="E3372" i="1"/>
  <c r="E3436" i="1"/>
  <c r="E3500" i="1"/>
  <c r="E3564" i="1"/>
  <c r="E3628" i="1"/>
  <c r="E3692" i="1"/>
  <c r="D408" i="1"/>
  <c r="D1094" i="1"/>
  <c r="D2532" i="1"/>
  <c r="D1532" i="1"/>
  <c r="D2179" i="1"/>
  <c r="D2869" i="1"/>
  <c r="D3381" i="1"/>
  <c r="D2445" i="1"/>
  <c r="D3002" i="1"/>
  <c r="D2455" i="1"/>
  <c r="D3007" i="1"/>
  <c r="D3423" i="1"/>
  <c r="D2768" i="1"/>
  <c r="D3657" i="1"/>
  <c r="D4169" i="1"/>
  <c r="D4681" i="1"/>
  <c r="D3228" i="1"/>
  <c r="D3594" i="1"/>
  <c r="D3850" i="1"/>
  <c r="D4106" i="1"/>
  <c r="D4362" i="1"/>
  <c r="D4618" i="1"/>
  <c r="D4874" i="1"/>
  <c r="D3486" i="1"/>
  <c r="D4176" i="1"/>
  <c r="D4688" i="1"/>
  <c r="D4760" i="1"/>
  <c r="D4335" i="1"/>
  <c r="D3363" i="1"/>
  <c r="D4131" i="1"/>
  <c r="D4643" i="1"/>
  <c r="D4612" i="1"/>
  <c r="D4111" i="1"/>
  <c r="D4623" i="1"/>
  <c r="D3475" i="1"/>
  <c r="D3916" i="1"/>
  <c r="D4172" i="1"/>
  <c r="E99" i="1"/>
  <c r="E227" i="1"/>
  <c r="E355" i="1"/>
  <c r="E12" i="1"/>
  <c r="E140" i="1"/>
  <c r="E268" i="1"/>
  <c r="E396" i="1"/>
  <c r="E17" i="1"/>
  <c r="E145" i="1"/>
  <c r="E273" i="1"/>
  <c r="E401" i="1"/>
  <c r="E134" i="1"/>
  <c r="E426" i="1"/>
  <c r="E604" i="1"/>
  <c r="E732" i="1"/>
  <c r="E860" i="1"/>
  <c r="E430" i="1"/>
  <c r="E605" i="1"/>
  <c r="E733" i="1"/>
  <c r="E861" i="1"/>
  <c r="E450" i="1"/>
  <c r="E610" i="1"/>
  <c r="E738" i="1"/>
  <c r="E635" i="1"/>
  <c r="E930" i="1"/>
  <c r="E1058" i="1"/>
  <c r="E1186" i="1"/>
  <c r="E655" i="1"/>
  <c r="E935" i="1"/>
  <c r="E1063" i="1"/>
  <c r="E1191" i="1"/>
  <c r="E515" i="1"/>
  <c r="E900" i="1"/>
  <c r="E1028" i="1"/>
  <c r="E1156" i="1"/>
  <c r="E1284" i="1"/>
  <c r="E1201" i="1"/>
  <c r="E1391" i="1"/>
  <c r="E1519" i="1"/>
  <c r="E1647" i="1"/>
  <c r="E1775" i="1"/>
  <c r="E1903" i="1"/>
  <c r="E2031" i="1"/>
  <c r="E1029" i="1"/>
  <c r="E1348" i="1"/>
  <c r="E1476" i="1"/>
  <c r="E1604" i="1"/>
  <c r="E1732" i="1"/>
  <c r="E1860" i="1"/>
  <c r="E1988" i="1"/>
  <c r="E2116" i="1"/>
  <c r="E1049" i="1"/>
  <c r="E1353" i="1"/>
  <c r="E1481" i="1"/>
  <c r="E1609" i="1"/>
  <c r="E1737" i="1"/>
  <c r="E1865" i="1"/>
  <c r="E1993" i="1"/>
  <c r="E957" i="1"/>
  <c r="E1714" i="1"/>
  <c r="E2141" i="1"/>
  <c r="E2276" i="1"/>
  <c r="E2404" i="1"/>
  <c r="E2532" i="1"/>
  <c r="E2660" i="1"/>
  <c r="E2788" i="1"/>
  <c r="E1037" i="1"/>
  <c r="E1734" i="1"/>
  <c r="E2147" i="1"/>
  <c r="E2281" i="1"/>
  <c r="E2409" i="1"/>
  <c r="E2537" i="1"/>
  <c r="E2665" i="1"/>
  <c r="E2793" i="1"/>
  <c r="E2921" i="1"/>
  <c r="E1418" i="1"/>
  <c r="E1930" i="1"/>
  <c r="E2202" i="1"/>
  <c r="E2330" i="1"/>
  <c r="E2458" i="1"/>
  <c r="E2586" i="1"/>
  <c r="E2714" i="1"/>
  <c r="E2842" i="1"/>
  <c r="E2187" i="1"/>
  <c r="E2699" i="1"/>
  <c r="E2996" i="1"/>
  <c r="E3124" i="1"/>
  <c r="E3252" i="1"/>
  <c r="E3380" i="1"/>
  <c r="E3508" i="1"/>
  <c r="E3636" i="1"/>
  <c r="E1822" i="1"/>
  <c r="E2303" i="1"/>
  <c r="E2559" i="1"/>
  <c r="E2815" i="1"/>
  <c r="E2954" i="1"/>
  <c r="E3025" i="1"/>
  <c r="E3089" i="1"/>
  <c r="E3153" i="1"/>
  <c r="E3217" i="1"/>
  <c r="E3281" i="1"/>
  <c r="E3345" i="1"/>
  <c r="E3409" i="1"/>
  <c r="E3473" i="1"/>
  <c r="E3537" i="1"/>
  <c r="E3601" i="1"/>
  <c r="E3665" i="1"/>
  <c r="E3729" i="1"/>
  <c r="E1902" i="1"/>
  <c r="E2323" i="1"/>
  <c r="E2579" i="1"/>
  <c r="E2835" i="1"/>
  <c r="E2960" i="1"/>
  <c r="E3030" i="1"/>
  <c r="E3094" i="1"/>
  <c r="E3158" i="1"/>
  <c r="E3222" i="1"/>
  <c r="E3286" i="1"/>
  <c r="E3350" i="1"/>
  <c r="E3414" i="1"/>
  <c r="E3478" i="1"/>
  <c r="E3542" i="1"/>
  <c r="E3606" i="1"/>
  <c r="E3670" i="1"/>
  <c r="E2663" i="1"/>
  <c r="E3115" i="1"/>
  <c r="E3371" i="1"/>
  <c r="E3627" i="1"/>
  <c r="E3756" i="1"/>
  <c r="E3820" i="1"/>
  <c r="E3884" i="1"/>
  <c r="E3948" i="1"/>
  <c r="E4012" i="1"/>
  <c r="E4076" i="1"/>
  <c r="E4140" i="1"/>
  <c r="E4204" i="1"/>
  <c r="E4268" i="1"/>
  <c r="E4332" i="1"/>
  <c r="E4396" i="1"/>
  <c r="E4460" i="1"/>
  <c r="E4524" i="1"/>
  <c r="E4588" i="1"/>
  <c r="E4652" i="1"/>
  <c r="E4716" i="1"/>
  <c r="E4780" i="1"/>
  <c r="E4844" i="1"/>
  <c r="E2962" i="1"/>
  <c r="E3710" i="1"/>
  <c r="E3915" i="1"/>
  <c r="E4103" i="1"/>
  <c r="E4291" i="1"/>
  <c r="E4483" i="1"/>
  <c r="E4679" i="1"/>
  <c r="E4879" i="1"/>
  <c r="E2871" i="1"/>
  <c r="E3167" i="1"/>
  <c r="E3423" i="1"/>
  <c r="E3679" i="1"/>
  <c r="E3769" i="1"/>
  <c r="E3833" i="1"/>
  <c r="E3897" i="1"/>
  <c r="E3961" i="1"/>
  <c r="E4025" i="1"/>
  <c r="E4089" i="1"/>
  <c r="E4153" i="1"/>
  <c r="E4217" i="1"/>
  <c r="E4281" i="1"/>
  <c r="E4345" i="1"/>
  <c r="E4409" i="1"/>
  <c r="E4473" i="1"/>
  <c r="E4537" i="1"/>
  <c r="E4601" i="1"/>
  <c r="E4665" i="1"/>
  <c r="E4729" i="1"/>
  <c r="E4793" i="1"/>
  <c r="E4857" i="1"/>
  <c r="E2999" i="1"/>
  <c r="E3720" i="1"/>
  <c r="E3919" i="1"/>
  <c r="E4119" i="1"/>
  <c r="E4311" i="1"/>
  <c r="E4511" i="1"/>
  <c r="E4687" i="1"/>
  <c r="E4871" i="1"/>
  <c r="E2823" i="1"/>
  <c r="E3155" i="1"/>
  <c r="E3411" i="1"/>
  <c r="E3667" i="1"/>
  <c r="E3766" i="1"/>
  <c r="E3830" i="1"/>
  <c r="E3894" i="1"/>
  <c r="E3958" i="1"/>
  <c r="E4022" i="1"/>
  <c r="E4086" i="1"/>
  <c r="E4150" i="1"/>
  <c r="E4214" i="1"/>
  <c r="E4278" i="1"/>
  <c r="E4342" i="1"/>
  <c r="E4406" i="1"/>
  <c r="E4470" i="1"/>
  <c r="D619" i="1"/>
  <c r="D2412" i="1"/>
  <c r="D1364" i="1"/>
  <c r="D1951" i="1"/>
  <c r="D2825" i="1"/>
  <c r="D3337" i="1"/>
  <c r="D2357" i="1"/>
  <c r="D2958" i="1"/>
  <c r="D2367" i="1"/>
  <c r="D2963" i="1"/>
  <c r="D3364" i="1"/>
  <c r="D2585" i="1"/>
  <c r="D3613" i="1"/>
  <c r="D4125" i="1"/>
  <c r="D4637" i="1"/>
  <c r="D3196" i="1"/>
  <c r="D3574" i="1"/>
  <c r="D3830" i="1"/>
  <c r="D4086" i="1"/>
  <c r="D4342" i="1"/>
  <c r="D4598" i="1"/>
  <c r="D4854" i="1"/>
  <c r="D3379" i="1"/>
  <c r="D4136" i="1"/>
  <c r="D4648" i="1"/>
  <c r="D4684" i="1"/>
  <c r="D4255" i="1"/>
  <c r="D3256" i="1"/>
  <c r="D4091" i="1"/>
  <c r="D4603" i="1"/>
  <c r="D4532" i="1"/>
  <c r="D4063" i="1"/>
  <c r="D4583" i="1"/>
  <c r="D3411" i="1"/>
  <c r="D3892" i="1"/>
  <c r="D4148" i="1"/>
  <c r="E87" i="1"/>
  <c r="E215" i="1"/>
  <c r="E343" i="1"/>
  <c r="E471" i="1"/>
  <c r="E128" i="1"/>
  <c r="E256" i="1"/>
  <c r="E384" i="1"/>
  <c r="E5" i="1"/>
  <c r="E133" i="1"/>
  <c r="E261" i="1"/>
  <c r="E389" i="1"/>
  <c r="E86" i="1"/>
  <c r="E378" i="1"/>
  <c r="E592" i="1"/>
  <c r="E720" i="1"/>
  <c r="E848" i="1"/>
  <c r="E382" i="1"/>
  <c r="E593" i="1"/>
  <c r="E721" i="1"/>
  <c r="E849" i="1"/>
  <c r="E402" i="1"/>
  <c r="E598" i="1"/>
  <c r="E726" i="1"/>
  <c r="E587" i="1"/>
  <c r="E918" i="1"/>
  <c r="E1046" i="1"/>
  <c r="E1174" i="1"/>
  <c r="E607" i="1"/>
  <c r="E923" i="1"/>
  <c r="E1051" i="1"/>
  <c r="E1179" i="1"/>
  <c r="E390" i="1"/>
  <c r="E888" i="1"/>
  <c r="E1016" i="1"/>
  <c r="E1144" i="1"/>
  <c r="E1272" i="1"/>
  <c r="E1153" i="1"/>
  <c r="E1379" i="1"/>
  <c r="E1507" i="1"/>
  <c r="E1635" i="1"/>
  <c r="E1763" i="1"/>
  <c r="E1891" i="1"/>
  <c r="E2019" i="1"/>
  <c r="E981" i="1"/>
  <c r="E1336" i="1"/>
  <c r="E1464" i="1"/>
  <c r="E1592" i="1"/>
  <c r="E1720" i="1"/>
  <c r="E1848" i="1"/>
  <c r="E1976" i="1"/>
  <c r="E2104" i="1"/>
  <c r="E1001" i="1"/>
  <c r="E1341" i="1"/>
  <c r="E1469" i="1"/>
  <c r="E1597" i="1"/>
  <c r="E1725" i="1"/>
  <c r="E1853" i="1"/>
  <c r="E1981" i="1"/>
  <c r="E470" i="1"/>
  <c r="E1666" i="1"/>
  <c r="E2125" i="1"/>
  <c r="E2264" i="1"/>
  <c r="E2392" i="1"/>
  <c r="E2520" i="1"/>
  <c r="E2648" i="1"/>
  <c r="E2776" i="1"/>
  <c r="E807" i="1"/>
  <c r="E1686" i="1"/>
  <c r="E2131" i="1"/>
  <c r="E2269" i="1"/>
  <c r="E2397" i="1"/>
  <c r="E2525" i="1"/>
  <c r="E2653" i="1"/>
  <c r="E2781" i="1"/>
  <c r="E2909" i="1"/>
  <c r="E1370" i="1"/>
  <c r="E1882" i="1"/>
  <c r="E2190" i="1"/>
  <c r="E2318" i="1"/>
  <c r="E2446" i="1"/>
  <c r="E2574" i="1"/>
  <c r="E2702" i="1"/>
  <c r="E2830" i="1"/>
  <c r="E2129" i="1"/>
  <c r="E2651" i="1"/>
  <c r="E2984" i="1"/>
  <c r="E3112" i="1"/>
  <c r="E3240" i="1"/>
  <c r="E3368" i="1"/>
  <c r="E3496" i="1"/>
  <c r="E3624" i="1"/>
  <c r="E1758" i="1"/>
  <c r="E2287" i="1"/>
  <c r="E2543" i="1"/>
  <c r="E2799" i="1"/>
  <c r="E2948" i="1"/>
  <c r="E3021" i="1"/>
  <c r="E3085" i="1"/>
  <c r="E3149" i="1"/>
  <c r="E3213" i="1"/>
  <c r="E3277" i="1"/>
  <c r="E3341" i="1"/>
  <c r="E3405" i="1"/>
  <c r="E3469" i="1"/>
  <c r="E3533" i="1"/>
  <c r="E3597" i="1"/>
  <c r="E3661" i="1"/>
  <c r="E3725" i="1"/>
  <c r="E1838" i="1"/>
  <c r="E2307" i="1"/>
  <c r="E2563" i="1"/>
  <c r="E2819" i="1"/>
  <c r="E2955" i="1"/>
  <c r="E3026" i="1"/>
  <c r="E3090" i="1"/>
  <c r="E3154" i="1"/>
  <c r="E3218" i="1"/>
  <c r="E3282" i="1"/>
  <c r="E3346" i="1"/>
  <c r="E3410" i="1"/>
  <c r="E3474" i="1"/>
  <c r="E3538" i="1"/>
  <c r="E3602" i="1"/>
  <c r="E3666" i="1"/>
  <c r="E2599" i="1"/>
  <c r="E3099" i="1"/>
  <c r="E3355" i="1"/>
  <c r="E3611" i="1"/>
  <c r="E3752" i="1"/>
  <c r="E3816" i="1"/>
  <c r="E3880" i="1"/>
  <c r="E3944" i="1"/>
  <c r="E4008" i="1"/>
  <c r="E4072" i="1"/>
  <c r="E4136" i="1"/>
  <c r="E4200" i="1"/>
  <c r="E4264" i="1"/>
  <c r="E4328" i="1"/>
  <c r="E4392" i="1"/>
  <c r="E4456" i="1"/>
  <c r="E4520" i="1"/>
  <c r="E4584" i="1"/>
  <c r="E4648" i="1"/>
  <c r="E4712" i="1"/>
  <c r="E4776" i="1"/>
  <c r="E4840" i="1"/>
  <c r="E2898" i="1"/>
  <c r="E3686" i="1"/>
  <c r="E3903" i="1"/>
  <c r="E4087" i="1"/>
  <c r="E4283" i="1"/>
  <c r="E4467" i="1"/>
  <c r="E4671" i="1"/>
  <c r="E4867" i="1"/>
  <c r="E2807" i="1"/>
  <c r="E3151" i="1"/>
  <c r="E3407" i="1"/>
  <c r="E3663" i="1"/>
  <c r="E3765" i="1"/>
  <c r="E3829" i="1"/>
  <c r="E3893" i="1"/>
  <c r="E3957" i="1"/>
  <c r="E4021" i="1"/>
  <c r="E4085" i="1"/>
  <c r="E4149" i="1"/>
  <c r="E4213" i="1"/>
  <c r="E4277" i="1"/>
  <c r="E4341" i="1"/>
  <c r="E4405" i="1"/>
  <c r="E4469" i="1"/>
  <c r="E4533" i="1"/>
  <c r="E4597" i="1"/>
  <c r="E4661" i="1"/>
  <c r="E4725" i="1"/>
  <c r="E4789" i="1"/>
  <c r="E4853" i="1"/>
  <c r="E2940" i="1"/>
  <c r="E3702" i="1"/>
  <c r="E3907" i="1"/>
  <c r="E4107" i="1"/>
  <c r="E4299" i="1"/>
  <c r="E4499" i="1"/>
  <c r="E4675" i="1"/>
  <c r="E4859" i="1"/>
  <c r="E2759" i="1"/>
  <c r="E3139" i="1"/>
  <c r="E3395" i="1"/>
  <c r="E3651" i="1"/>
  <c r="E3762" i="1"/>
  <c r="E3826" i="1"/>
  <c r="E3890" i="1"/>
  <c r="E3954" i="1"/>
  <c r="E4018" i="1"/>
  <c r="E4082" i="1"/>
  <c r="E4146" i="1"/>
  <c r="E4210" i="1"/>
  <c r="E4274" i="1"/>
  <c r="E4338" i="1"/>
  <c r="E4402" i="1"/>
  <c r="E4466" i="1"/>
  <c r="E4530" i="1"/>
  <c r="E4594" i="1"/>
  <c r="E4658" i="1"/>
  <c r="E4722" i="1"/>
  <c r="E4786" i="1"/>
  <c r="E4850" i="1"/>
  <c r="E3175" i="1"/>
  <c r="E3771" i="1"/>
  <c r="E3959" i="1"/>
  <c r="E4151" i="1"/>
  <c r="E4339" i="1"/>
  <c r="E4531" i="1"/>
  <c r="E4735" i="1"/>
  <c r="B243" i="1"/>
  <c r="B499" i="1"/>
  <c r="B329" i="1"/>
  <c r="B630" i="1"/>
  <c r="B886" i="1"/>
  <c r="D631" i="1"/>
  <c r="D1545" i="1"/>
  <c r="D2469" i="1"/>
  <c r="D3529" i="1"/>
  <c r="D3150" i="1"/>
  <c r="D2558" i="1"/>
  <c r="D3200" i="1"/>
  <c r="D4317" i="1"/>
  <c r="D3362" i="1"/>
  <c r="D3926" i="1"/>
  <c r="D4438" i="1"/>
  <c r="D2345" i="1"/>
  <c r="D4328" i="1"/>
  <c r="D3310" i="1"/>
  <c r="D3719" i="1"/>
  <c r="D4780" i="1"/>
  <c r="D4263" i="1"/>
  <c r="D3643" i="1"/>
  <c r="E7" i="1"/>
  <c r="E263" i="1"/>
  <c r="E48" i="1"/>
  <c r="E304" i="1"/>
  <c r="E53" i="1"/>
  <c r="E309" i="1"/>
  <c r="E58" i="1"/>
  <c r="E640" i="1"/>
  <c r="E62" i="1"/>
  <c r="E641" i="1"/>
  <c r="E82" i="1"/>
  <c r="E646" i="1"/>
  <c r="E779" i="1"/>
  <c r="E1094" i="1"/>
  <c r="E799" i="1"/>
  <c r="E1099" i="1"/>
  <c r="E659" i="1"/>
  <c r="E1064" i="1"/>
  <c r="E759" i="1"/>
  <c r="E1427" i="1"/>
  <c r="E1683" i="1"/>
  <c r="E1939" i="1"/>
  <c r="E1173" i="1"/>
  <c r="E1512" i="1"/>
  <c r="E1768" i="1"/>
  <c r="E2024" i="1"/>
  <c r="E1193" i="1"/>
  <c r="E1517" i="1"/>
  <c r="E1773" i="1"/>
  <c r="E2029" i="1"/>
  <c r="E1858" i="1"/>
  <c r="E2312" i="1"/>
  <c r="E2568" i="1"/>
  <c r="E2824" i="1"/>
  <c r="E1878" i="1"/>
  <c r="E2317" i="1"/>
  <c r="E2573" i="1"/>
  <c r="E2829" i="1"/>
  <c r="E1562" i="1"/>
  <c r="E2238" i="1"/>
  <c r="E2494" i="1"/>
  <c r="E2750" i="1"/>
  <c r="E2331" i="1"/>
  <c r="E3032" i="1"/>
  <c r="E3288" i="1"/>
  <c r="E3544" i="1"/>
  <c r="D1870" i="1"/>
  <c r="D1237" i="1"/>
  <c r="D2805" i="1"/>
  <c r="D2317" i="1"/>
  <c r="D2327" i="1"/>
  <c r="D3338" i="1"/>
  <c r="D3593" i="1"/>
  <c r="D4617" i="1"/>
  <c r="D3559" i="1"/>
  <c r="D4074" i="1"/>
  <c r="D4586" i="1"/>
  <c r="D3315" i="1"/>
  <c r="D4624" i="1"/>
  <c r="D4207" i="1"/>
  <c r="D4067" i="1"/>
  <c r="D4492" i="1"/>
  <c r="D4567" i="1"/>
  <c r="D3884" i="1"/>
  <c r="E83" i="1"/>
  <c r="E339" i="1"/>
  <c r="E124" i="1"/>
  <c r="E380" i="1"/>
  <c r="E129" i="1"/>
  <c r="E385" i="1"/>
  <c r="E362" i="1"/>
  <c r="E716" i="1"/>
  <c r="E366" i="1"/>
  <c r="E717" i="1"/>
  <c r="E386" i="1"/>
  <c r="E722" i="1"/>
  <c r="E914" i="1"/>
  <c r="E1170" i="1"/>
  <c r="E919" i="1"/>
  <c r="E1175" i="1"/>
  <c r="E884" i="1"/>
  <c r="E1140" i="1"/>
  <c r="D2202" i="1"/>
  <c r="D2766" i="1"/>
  <c r="D3736" i="1"/>
  <c r="D2836" i="1"/>
  <c r="D4246" i="1"/>
  <c r="D3944" i="1"/>
  <c r="D4815" i="1"/>
  <c r="D3599" i="1"/>
  <c r="D4052" i="1"/>
  <c r="E423" i="1"/>
  <c r="E464" i="1"/>
  <c r="E469" i="1"/>
  <c r="E800" i="1"/>
  <c r="E801" i="1"/>
  <c r="E806" i="1"/>
  <c r="E1254" i="1"/>
  <c r="E1259" i="1"/>
  <c r="E1204" i="1"/>
  <c r="E1395" i="1"/>
  <c r="E1727" i="1"/>
  <c r="E2079" i="1"/>
  <c r="E1480" i="1"/>
  <c r="E1812" i="1"/>
  <c r="E2164" i="1"/>
  <c r="E1485" i="1"/>
  <c r="E1817" i="1"/>
  <c r="E1394" i="1"/>
  <c r="E2280" i="1"/>
  <c r="E2612" i="1"/>
  <c r="E1414" i="1"/>
  <c r="E2285" i="1"/>
  <c r="E2617" i="1"/>
  <c r="E2969" i="1"/>
  <c r="E2206" i="1"/>
  <c r="E2538" i="1"/>
  <c r="E2890" i="1"/>
  <c r="E3000" i="1"/>
  <c r="E3332" i="1"/>
  <c r="E3684" i="1"/>
  <c r="E2399" i="1"/>
  <c r="E2900" i="1"/>
  <c r="E3049" i="1"/>
  <c r="E3177" i="1"/>
  <c r="E3305" i="1"/>
  <c r="E3433" i="1"/>
  <c r="E3561" i="1"/>
  <c r="E3689" i="1"/>
  <c r="E2161" i="1"/>
  <c r="E2675" i="1"/>
  <c r="E2990" i="1"/>
  <c r="E3118" i="1"/>
  <c r="E3246" i="1"/>
  <c r="E3374" i="1"/>
  <c r="E3502" i="1"/>
  <c r="E3630" i="1"/>
  <c r="E2946" i="1"/>
  <c r="E3467" i="1"/>
  <c r="E3780" i="1"/>
  <c r="E3908" i="1"/>
  <c r="E4036" i="1"/>
  <c r="E4164" i="1"/>
  <c r="E4292" i="1"/>
  <c r="E4420" i="1"/>
  <c r="E4548" i="1"/>
  <c r="E4676" i="1"/>
  <c r="E4804" i="1"/>
  <c r="E3255" i="1"/>
  <c r="E3983" i="1"/>
  <c r="E4363" i="1"/>
  <c r="E4759" i="1"/>
  <c r="E3007" i="1"/>
  <c r="E3519" i="1"/>
  <c r="E3793" i="1"/>
  <c r="E3921" i="1"/>
  <c r="E4049" i="1"/>
  <c r="E4177" i="1"/>
  <c r="E4305" i="1"/>
  <c r="E4433" i="1"/>
  <c r="E4561" i="1"/>
  <c r="E4689" i="1"/>
  <c r="E4817" i="1"/>
  <c r="E3287" i="1"/>
  <c r="E3999" i="1"/>
  <c r="E4391" i="1"/>
  <c r="E4751" i="1"/>
  <c r="E2995" i="1"/>
  <c r="E3507" i="1"/>
  <c r="E3790" i="1"/>
  <c r="E3918" i="1"/>
  <c r="E4046" i="1"/>
  <c r="E4174" i="1"/>
  <c r="E4302" i="1"/>
  <c r="E4430" i="1"/>
  <c r="E4534" i="1"/>
  <c r="E4618" i="1"/>
  <c r="E4702" i="1"/>
  <c r="E4790" i="1"/>
  <c r="E4874" i="1"/>
  <c r="E3694" i="1"/>
  <c r="E3967" i="1"/>
  <c r="E4223" i="1"/>
  <c r="E4471" i="1"/>
  <c r="E4747" i="1"/>
  <c r="B83" i="1"/>
  <c r="B419" i="1"/>
  <c r="B350" i="1"/>
  <c r="B726" i="1"/>
  <c r="B1062" i="1"/>
  <c r="B332" i="1"/>
  <c r="B717" i="1"/>
  <c r="B199" i="1"/>
  <c r="B455" i="1"/>
  <c r="B270" i="1"/>
  <c r="B586" i="1"/>
  <c r="B842" i="1"/>
  <c r="B1098" i="1"/>
  <c r="B368" i="1"/>
  <c r="B744" i="1"/>
  <c r="B219" i="1"/>
  <c r="B475" i="1"/>
  <c r="B297" i="1"/>
  <c r="B606" i="1"/>
  <c r="B862" i="1"/>
  <c r="B1118" i="1"/>
  <c r="B402" i="1"/>
  <c r="B239" i="1"/>
  <c r="B495" i="1"/>
  <c r="D1358" i="1"/>
  <c r="D2677" i="1"/>
  <c r="D1975" i="1"/>
  <c r="D3430" i="1"/>
  <c r="D3474" i="1"/>
  <c r="D4522" i="1"/>
  <c r="D4496" i="1"/>
  <c r="D3939" i="1"/>
  <c r="D4439" i="1"/>
  <c r="E51" i="1"/>
  <c r="E92" i="1"/>
  <c r="E97" i="1"/>
  <c r="E234" i="1"/>
  <c r="E238" i="1"/>
  <c r="E258" i="1"/>
  <c r="E882" i="1"/>
  <c r="E887" i="1"/>
  <c r="E823" i="1"/>
  <c r="E278" i="1"/>
  <c r="E1503" i="1"/>
  <c r="E1843" i="1"/>
  <c r="E1093" i="1"/>
  <c r="E1588" i="1"/>
  <c r="E1928" i="1"/>
  <c r="E1113" i="1"/>
  <c r="E1593" i="1"/>
  <c r="E1933" i="1"/>
  <c r="E1778" i="1"/>
  <c r="E2388" i="1"/>
  <c r="E2728" i="1"/>
  <c r="E1798" i="1"/>
  <c r="E2393" i="1"/>
  <c r="E2733" i="1"/>
  <c r="E1482" i="1"/>
  <c r="E2314" i="1"/>
  <c r="E2654" i="1"/>
  <c r="E2251" i="1"/>
  <c r="E3108" i="1"/>
  <c r="E3448" i="1"/>
  <c r="E1886" i="1"/>
  <c r="E2575" i="1"/>
  <c r="E2959" i="1"/>
  <c r="E3093" i="1"/>
  <c r="E3221" i="1"/>
  <c r="E3349" i="1"/>
  <c r="E3477" i="1"/>
  <c r="E3605" i="1"/>
  <c r="E3733" i="1"/>
  <c r="E2339" i="1"/>
  <c r="E2851" i="1"/>
  <c r="E3034" i="1"/>
  <c r="E3162" i="1"/>
  <c r="E3290" i="1"/>
  <c r="E3418" i="1"/>
  <c r="E3546" i="1"/>
  <c r="E3674" i="1"/>
  <c r="E3131" i="1"/>
  <c r="E3643" i="1"/>
  <c r="E3824" i="1"/>
  <c r="E3952" i="1"/>
  <c r="E4080" i="1"/>
  <c r="E4208" i="1"/>
  <c r="E4336" i="1"/>
  <c r="E4464" i="1"/>
  <c r="E4592" i="1"/>
  <c r="E4720" i="1"/>
  <c r="E4848" i="1"/>
  <c r="E3726" i="1"/>
  <c r="E4111" i="1"/>
  <c r="E4495" i="1"/>
  <c r="E1258" i="1"/>
  <c r="E3183" i="1"/>
  <c r="E3690" i="1"/>
  <c r="E3837" i="1"/>
  <c r="E3965" i="1"/>
  <c r="E4093" i="1"/>
  <c r="E4221" i="1"/>
  <c r="E4349" i="1"/>
  <c r="E4477" i="1"/>
  <c r="E4605" i="1"/>
  <c r="E4733" i="1"/>
  <c r="E4861" i="1"/>
  <c r="D2889" i="1"/>
  <c r="D3677" i="1"/>
  <c r="D4630" i="1"/>
  <c r="D4155" i="1"/>
  <c r="E103" i="1"/>
  <c r="E149" i="1"/>
  <c r="E446" i="1"/>
  <c r="E934" i="1"/>
  <c r="E904" i="1"/>
  <c r="E1523" i="1"/>
  <c r="E1221" i="1"/>
  <c r="E1940" i="1"/>
  <c r="E1613" i="1"/>
  <c r="E1906" i="1"/>
  <c r="E2740" i="1"/>
  <c r="E2413" i="1"/>
  <c r="E1610" i="1"/>
  <c r="E2666" i="1"/>
  <c r="E3128" i="1"/>
  <c r="E1950" i="1"/>
  <c r="E2964" i="1"/>
  <c r="E3225" i="1"/>
  <c r="E3481" i="1"/>
  <c r="E3737" i="1"/>
  <c r="E2867" i="1"/>
  <c r="E3166" i="1"/>
  <c r="E3422" i="1"/>
  <c r="E3678" i="1"/>
  <c r="E3659" i="1"/>
  <c r="E3956" i="1"/>
  <c r="E4212" i="1"/>
  <c r="E4468" i="1"/>
  <c r="E4724" i="1"/>
  <c r="E3742" i="1"/>
  <c r="E4507" i="1"/>
  <c r="E3199" i="1"/>
  <c r="E3841" i="1"/>
  <c r="E4097" i="1"/>
  <c r="E4353" i="1"/>
  <c r="E4609" i="1"/>
  <c r="E4865" i="1"/>
  <c r="E3931" i="1"/>
  <c r="E4439" i="1"/>
  <c r="E2099" i="1"/>
  <c r="E3427" i="1"/>
  <c r="E3806" i="1"/>
  <c r="E3978" i="1"/>
  <c r="E4154" i="1"/>
  <c r="E4318" i="1"/>
  <c r="E4486" i="1"/>
  <c r="E4602" i="1"/>
  <c r="E4714" i="1"/>
  <c r="E4826" i="1"/>
  <c r="E3527" i="1"/>
  <c r="E3991" i="1"/>
  <c r="E4327" i="1"/>
  <c r="E4695" i="1"/>
  <c r="B131" i="1"/>
  <c r="B94" i="1"/>
  <c r="B662" i="1"/>
  <c r="B1110" i="1"/>
  <c r="B525" i="1"/>
  <c r="B151" i="1"/>
  <c r="B487" i="1"/>
  <c r="B420" i="1"/>
  <c r="B794" i="1"/>
  <c r="B1130" i="1"/>
  <c r="B552" i="1"/>
  <c r="B171" i="1"/>
  <c r="B507" i="1"/>
  <c r="B446" i="1"/>
  <c r="B814" i="1"/>
  <c r="B5" i="1"/>
  <c r="B95" i="1"/>
  <c r="B447" i="1"/>
  <c r="B345" i="1"/>
  <c r="B642" i="1"/>
  <c r="B898" i="1"/>
  <c r="B12" i="1"/>
  <c r="B466" i="1"/>
  <c r="B941" i="1"/>
  <c r="B1249" i="1"/>
  <c r="B1505" i="1"/>
  <c r="B1761" i="1"/>
  <c r="B2017" i="1"/>
  <c r="B2273" i="1"/>
  <c r="B242" i="1"/>
  <c r="B925" i="1"/>
  <c r="B1237" i="1"/>
  <c r="B1493" i="1"/>
  <c r="B1749" i="1"/>
  <c r="B2005" i="1"/>
  <c r="B2261" i="1"/>
  <c r="B214" i="1"/>
  <c r="B824" i="1"/>
  <c r="B1161" i="1"/>
  <c r="B1417" i="1"/>
  <c r="B1673" i="1"/>
  <c r="B1929" i="1"/>
  <c r="B2185" i="1"/>
  <c r="B34" i="1"/>
  <c r="B608" i="1"/>
  <c r="B915" i="1"/>
  <c r="B1229" i="1"/>
  <c r="B1485" i="1"/>
  <c r="B1741" i="1"/>
  <c r="B1997" i="1"/>
  <c r="B2253" i="1"/>
  <c r="B194" i="1"/>
  <c r="B729" i="1"/>
  <c r="B971" i="1"/>
  <c r="B1356" i="1"/>
  <c r="B1698" i="1"/>
  <c r="B2039" i="1"/>
  <c r="B2380" i="1"/>
  <c r="B2648" i="1"/>
  <c r="B2904" i="1"/>
  <c r="B977" i="1"/>
  <c r="B1362" i="1"/>
  <c r="B1703" i="1"/>
  <c r="B2044" i="1"/>
  <c r="B2386" i="1"/>
  <c r="B2652" i="1"/>
  <c r="B2908" i="1"/>
  <c r="B928" i="1"/>
  <c r="B1324" i="1"/>
  <c r="B1666" i="1"/>
  <c r="B2007" i="1"/>
  <c r="B2348" i="1"/>
  <c r="B2624" i="1"/>
  <c r="B2880" i="1"/>
  <c r="B3136" i="1"/>
  <c r="B964" i="1"/>
  <c r="B1351" i="1"/>
  <c r="B1692" i="1"/>
  <c r="B2034" i="1"/>
  <c r="B2375" i="1"/>
  <c r="B2644" i="1"/>
  <c r="B2900" i="1"/>
  <c r="B3156" i="1"/>
  <c r="B3288" i="1"/>
  <c r="B3544" i="1"/>
  <c r="B3800" i="1"/>
  <c r="B4056" i="1"/>
  <c r="B4312" i="1"/>
  <c r="B4568" i="1"/>
  <c r="B4824" i="1"/>
  <c r="B380" i="1"/>
  <c r="B3308" i="1"/>
  <c r="B3564" i="1"/>
  <c r="B3820" i="1"/>
  <c r="B4076" i="1"/>
  <c r="B4332" i="1"/>
  <c r="B4588" i="1"/>
  <c r="B4844" i="1"/>
  <c r="B444" i="1"/>
  <c r="B3264" i="1"/>
  <c r="B3520" i="1"/>
  <c r="B3776" i="1"/>
  <c r="B4032" i="1"/>
  <c r="B4288" i="1"/>
  <c r="B4544" i="1"/>
  <c r="B4800" i="1"/>
  <c r="B305" i="1"/>
  <c r="B961" i="1"/>
  <c r="B3316" i="1"/>
  <c r="B3572" i="1"/>
  <c r="B3828" i="1"/>
  <c r="B4084" i="1"/>
  <c r="B4340" i="1"/>
  <c r="B4596" i="1"/>
  <c r="B4852" i="1"/>
  <c r="B469" i="1"/>
  <c r="B482" i="1"/>
  <c r="B1343" i="1"/>
  <c r="B1798" i="1"/>
  <c r="B2254" i="1"/>
  <c r="B2638" i="1"/>
  <c r="B2979" i="1"/>
  <c r="B3321" i="1"/>
  <c r="B3662" i="1"/>
  <c r="B4003" i="1"/>
  <c r="B4345" i="1"/>
  <c r="B4686" i="1"/>
  <c r="B421" i="1"/>
  <c r="B1051" i="1"/>
  <c r="B725" i="1"/>
  <c r="B1407" i="1"/>
  <c r="B1862" i="1"/>
  <c r="B2318" i="1"/>
  <c r="B2686" i="1"/>
  <c r="B3027" i="1"/>
  <c r="B3369" i="1"/>
  <c r="B3710" i="1"/>
  <c r="B4051" i="1"/>
  <c r="B4393" i="1"/>
  <c r="B4734" i="1"/>
  <c r="B528" i="1"/>
  <c r="B1136" i="1"/>
  <c r="B1594" i="1"/>
  <c r="B2048" i="1"/>
  <c r="B2485" i="1"/>
  <c r="B831" i="1"/>
  <c r="B1443" i="1"/>
  <c r="B1898" i="1"/>
  <c r="B2352" i="1"/>
  <c r="B2713" i="1"/>
  <c r="B3054" i="1"/>
  <c r="B3395" i="1"/>
  <c r="B3737" i="1"/>
  <c r="B4078" i="1"/>
  <c r="B4419" i="1"/>
  <c r="B4761" i="1"/>
  <c r="B576" i="1"/>
  <c r="B1174" i="1"/>
  <c r="B1630" i="1"/>
  <c r="B2084" i="1"/>
  <c r="B763" i="1"/>
  <c r="B1422" i="1"/>
  <c r="B1876" i="1"/>
  <c r="B2331" i="1"/>
  <c r="B2697" i="1"/>
  <c r="B3038" i="1"/>
  <c r="B3379" i="1"/>
  <c r="B3721" i="1"/>
  <c r="B4062" i="1"/>
  <c r="B4403" i="1"/>
  <c r="B4745" i="1"/>
  <c r="B548" i="1"/>
  <c r="B1152" i="1"/>
  <c r="B1608" i="1"/>
  <c r="B2063" i="1"/>
  <c r="B2495" i="1"/>
  <c r="B1814" i="1"/>
  <c r="B2826" i="1"/>
  <c r="B3167" i="1"/>
  <c r="B3509" i="1"/>
  <c r="B3850" i="1"/>
  <c r="B4250" i="1"/>
  <c r="B192" i="1"/>
  <c r="B4245" i="1"/>
  <c r="B172" i="1"/>
  <c r="B619" i="1"/>
  <c r="B1910" i="1"/>
  <c r="B2722" i="1"/>
  <c r="B3405" i="1"/>
  <c r="B628" i="1"/>
  <c r="B1915" i="1"/>
  <c r="B2726" i="1"/>
  <c r="B2479" i="1"/>
  <c r="B2959" i="1"/>
  <c r="B3301" i="1"/>
  <c r="B3642" i="1"/>
  <c r="B3989" i="1"/>
  <c r="B4511" i="1"/>
  <c r="B759" i="1"/>
  <c r="D2534" i="1"/>
  <c r="D4745" i="1"/>
  <c r="D3635" i="1"/>
  <c r="D4740" i="1"/>
  <c r="E371" i="1"/>
  <c r="E417" i="1"/>
  <c r="E749" i="1"/>
  <c r="E1202" i="1"/>
  <c r="E1172" i="1"/>
  <c r="E1715" i="1"/>
  <c r="E1460" i="1"/>
  <c r="E2132" i="1"/>
  <c r="E1805" i="1"/>
  <c r="E2260" i="1"/>
  <c r="E1274" i="1"/>
  <c r="E2605" i="1"/>
  <c r="E2186" i="1"/>
  <c r="E2858" i="1"/>
  <c r="E3320" i="1"/>
  <c r="E2383" i="1"/>
  <c r="E3045" i="1"/>
  <c r="E3301" i="1"/>
  <c r="E3557" i="1"/>
  <c r="E2139" i="1"/>
  <c r="E2986" i="1"/>
  <c r="E3242" i="1"/>
  <c r="E3498" i="1"/>
  <c r="E2924" i="1"/>
  <c r="E3776" i="1"/>
  <c r="E4032" i="1"/>
  <c r="E4288" i="1"/>
  <c r="E4544" i="1"/>
  <c r="E4800" i="1"/>
  <c r="E3971" i="1"/>
  <c r="E4743" i="1"/>
  <c r="E3503" i="1"/>
  <c r="E3917" i="1"/>
  <c r="E4173" i="1"/>
  <c r="E4429" i="1"/>
  <c r="D327" i="1"/>
  <c r="D140" i="1"/>
  <c r="D460" i="1"/>
  <c r="D75" i="1"/>
  <c r="D395" i="1"/>
  <c r="D208" i="1"/>
  <c r="D101" i="1"/>
  <c r="D242" i="1"/>
  <c r="D692" i="1"/>
  <c r="D95" i="1"/>
  <c r="D415" i="1"/>
  <c r="D228" i="1"/>
  <c r="D121" i="1"/>
  <c r="D259" i="1"/>
  <c r="D202" i="1"/>
  <c r="D333" i="1"/>
  <c r="D769" i="1"/>
  <c r="D861" i="1"/>
  <c r="D575" i="1"/>
  <c r="D355" i="1"/>
  <c r="D528" i="1"/>
  <c r="D709" i="1"/>
  <c r="D905" i="1"/>
  <c r="D748" i="1"/>
  <c r="D586" i="1"/>
  <c r="D499" i="1"/>
  <c r="D576" i="1"/>
  <c r="D745" i="1"/>
  <c r="D945" i="1"/>
  <c r="D796" i="1"/>
  <c r="D642" i="1"/>
  <c r="D61" i="1"/>
  <c r="D797" i="1"/>
  <c r="D998" i="1"/>
  <c r="D1103" i="1"/>
  <c r="D1434" i="1"/>
  <c r="D1818" i="1"/>
  <c r="D1110" i="1"/>
  <c r="D1439" i="1"/>
  <c r="D1127" i="1"/>
  <c r="D1384" i="1"/>
  <c r="D1881" i="1"/>
  <c r="D2276" i="1"/>
  <c r="D353" i="1"/>
  <c r="D510" i="1"/>
  <c r="D1050" i="1"/>
  <c r="D1140" i="1"/>
  <c r="D1462" i="1"/>
  <c r="D1846" i="1"/>
  <c r="D1147" i="1"/>
  <c r="D1467" i="1"/>
  <c r="D1160" i="1"/>
  <c r="D1440" i="1"/>
  <c r="D1919" i="1"/>
  <c r="D2304" i="1"/>
  <c r="D110" i="1"/>
  <c r="D602" i="1"/>
  <c r="D1662" i="1"/>
  <c r="D1283" i="1"/>
  <c r="D1232" i="1"/>
  <c r="D2120" i="1"/>
  <c r="D571" i="1"/>
  <c r="D1707" i="1"/>
  <c r="D2145" i="1"/>
  <c r="D1671" i="1"/>
  <c r="D2054" i="1"/>
  <c r="D2438" i="1"/>
  <c r="D301" i="1"/>
  <c r="D690" i="1"/>
  <c r="D1682" i="1"/>
  <c r="D1303" i="1"/>
  <c r="D1252" i="1"/>
  <c r="D2140" i="1"/>
  <c r="D839" i="1"/>
  <c r="D1723" i="1"/>
  <c r="D2157" i="1"/>
  <c r="D1687" i="1"/>
  <c r="D2066" i="1"/>
  <c r="D2450" i="1"/>
  <c r="D1017" i="1"/>
  <c r="D1858" i="1"/>
  <c r="D1764" i="1"/>
  <c r="D1449" i="1"/>
  <c r="D1221" i="1"/>
  <c r="D2282" i="1"/>
  <c r="D2427" i="1"/>
  <c r="D2801" i="1"/>
  <c r="D3185" i="1"/>
  <c r="D3505" i="1"/>
  <c r="D2309" i="1"/>
  <c r="D2806" i="1"/>
  <c r="D3126" i="1"/>
  <c r="D2319" i="1"/>
  <c r="D2811" i="1"/>
  <c r="D2417" i="1"/>
  <c r="D3332" i="1"/>
  <c r="D3776" i="1"/>
  <c r="D3159" i="1"/>
  <c r="D3589" i="1"/>
  <c r="D3973" i="1"/>
  <c r="D4149" i="1"/>
  <c r="D4309" i="1"/>
  <c r="D4501" i="1"/>
  <c r="D4661" i="1"/>
  <c r="D2369" i="1"/>
  <c r="D902" i="1"/>
  <c r="D1390" i="1"/>
  <c r="D907" i="1"/>
  <c r="D1060" i="1"/>
  <c r="D1823" i="1"/>
  <c r="D2484" i="1"/>
  <c r="D1611" i="1"/>
  <c r="D2009" i="1"/>
  <c r="D1436" i="1"/>
  <c r="D1982" i="1"/>
  <c r="D2302" i="1"/>
  <c r="D2095" i="1"/>
  <c r="D2495" i="1"/>
  <c r="D2685" i="1"/>
  <c r="D2845" i="1"/>
  <c r="D3037" i="1"/>
  <c r="D3197" i="1"/>
  <c r="D3357" i="1"/>
  <c r="D3549" i="1"/>
  <c r="D1987" i="1"/>
  <c r="D2397" i="1"/>
  <c r="D2658" i="1"/>
  <c r="D2818" i="1"/>
  <c r="D2978" i="1"/>
  <c r="D3170" i="1"/>
  <c r="D2007" i="1"/>
  <c r="D2407" i="1"/>
  <c r="D2663" i="1"/>
  <c r="D2823" i="1"/>
  <c r="D2983" i="1"/>
  <c r="D2652" i="1"/>
  <c r="D3172" i="1"/>
  <c r="D3391" i="1"/>
  <c r="D3628" i="1"/>
  <c r="D3788" i="1"/>
  <c r="D2672" i="1"/>
  <c r="D3227" i="1"/>
  <c r="D3440" i="1"/>
  <c r="D3633" i="1"/>
  <c r="D3825" i="1"/>
  <c r="D3985" i="1"/>
  <c r="D4145" i="1"/>
  <c r="D4337" i="1"/>
  <c r="D4497" i="1"/>
  <c r="D4657" i="1"/>
  <c r="D2547" i="1"/>
  <c r="D3128" i="1"/>
  <c r="D227" i="1"/>
  <c r="D1550" i="1"/>
  <c r="D1111" i="1"/>
  <c r="D2500" i="1"/>
  <c r="D2089" i="1"/>
  <c r="D1998" i="1"/>
  <c r="D2127" i="1"/>
  <c r="D2725" i="1"/>
  <c r="D3045" i="1"/>
  <c r="D3365" i="1"/>
  <c r="D2147" i="1"/>
  <c r="D2666" i="1"/>
  <c r="D2986" i="1"/>
  <c r="D2167" i="1"/>
  <c r="D2671" i="1"/>
  <c r="D2991" i="1"/>
  <c r="D3231" i="1"/>
  <c r="D3636" i="1"/>
  <c r="D2704" i="1"/>
  <c r="D3494" i="1"/>
  <c r="D3833" i="1"/>
  <c r="D4153" i="1"/>
  <c r="D4537" i="1"/>
  <c r="D2526" i="1"/>
  <c r="D3218" i="1"/>
  <c r="D3506" i="1"/>
  <c r="D3682" i="1"/>
  <c r="D3842" i="1"/>
  <c r="D4034" i="1"/>
  <c r="D4194" i="1"/>
  <c r="D4354" i="1"/>
  <c r="D4546" i="1"/>
  <c r="D4706" i="1"/>
  <c r="D4866" i="1"/>
  <c r="D3059" i="1"/>
  <c r="D3840" i="1"/>
  <c r="D4160" i="1"/>
  <c r="D4544" i="1"/>
  <c r="D4827" i="1"/>
  <c r="D4732" i="1"/>
  <c r="D4055" i="1"/>
  <c r="D4695" i="1"/>
  <c r="D3320" i="1"/>
  <c r="D3987" i="1"/>
  <c r="D4307" i="1"/>
  <c r="D4627" i="1"/>
  <c r="D4332" i="1"/>
  <c r="D2920" i="1"/>
  <c r="D680" i="1"/>
  <c r="D1762" i="1"/>
  <c r="D831" i="1"/>
  <c r="D2608" i="1"/>
  <c r="D943" i="1"/>
  <c r="D2106" i="1"/>
  <c r="D2251" i="1"/>
  <c r="D2777" i="1"/>
  <c r="D3097" i="1"/>
  <c r="D3417" i="1"/>
  <c r="D2261" i="1"/>
  <c r="D2718" i="1"/>
  <c r="D3038" i="1"/>
  <c r="D2271" i="1"/>
  <c r="D2723" i="1"/>
  <c r="D3043" i="1"/>
  <c r="D3300" i="1"/>
  <c r="D3688" i="1"/>
  <c r="D2912" i="1"/>
  <c r="D3563" i="1"/>
  <c r="D3885" i="1"/>
  <c r="D4205" i="1"/>
  <c r="D4589" i="1"/>
  <c r="D2505" i="1"/>
  <c r="D3044" i="1"/>
  <c r="D3324" i="1"/>
  <c r="D3479" i="1"/>
  <c r="D3614" i="1"/>
  <c r="D3742" i="1"/>
  <c r="D3838" i="1"/>
  <c r="D3950" i="1"/>
  <c r="D4078" i="1"/>
  <c r="D4190" i="1"/>
  <c r="D4286" i="1"/>
  <c r="D4414" i="1"/>
  <c r="D4526" i="1"/>
  <c r="D4638" i="1"/>
  <c r="D4766" i="1"/>
  <c r="D4862" i="1"/>
  <c r="D2510" i="1"/>
  <c r="D3336" i="1"/>
  <c r="D3832" i="1"/>
  <c r="D4024" i="1"/>
  <c r="D4280" i="1"/>
  <c r="D4504" i="1"/>
  <c r="D4728" i="1"/>
  <c r="D4324" i="1"/>
  <c r="D4716" i="1"/>
  <c r="D3566" i="1"/>
  <c r="D4223" i="1"/>
  <c r="D4679" i="1"/>
  <c r="D4868" i="1"/>
  <c r="D3623" i="1"/>
  <c r="D3947" i="1"/>
  <c r="D4171" i="1"/>
  <c r="D4427" i="1"/>
  <c r="D4619" i="1"/>
  <c r="D4812" i="1"/>
  <c r="D4508" i="1"/>
  <c r="D4877" i="1"/>
  <c r="D3863" i="1"/>
  <c r="D1000" i="1"/>
  <c r="D1138" i="1"/>
  <c r="D1417" i="1"/>
  <c r="D1868" i="1"/>
  <c r="D2143" i="1"/>
  <c r="D2793" i="1"/>
  <c r="D3305" i="1"/>
  <c r="D2163" i="1"/>
  <c r="D2734" i="1"/>
  <c r="D1581" i="1"/>
  <c r="D2675" i="1"/>
  <c r="D2353" i="1"/>
  <c r="D3576" i="1"/>
  <c r="D2720" i="1"/>
  <c r="D3581" i="1"/>
  <c r="D4093" i="1"/>
  <c r="D4541" i="1"/>
  <c r="D2740" i="1"/>
  <c r="D3426" i="1"/>
  <c r="D3686" i="1"/>
  <c r="D3910" i="1"/>
  <c r="D4166" i="1"/>
  <c r="D4358" i="1"/>
  <c r="D4582" i="1"/>
  <c r="D4838" i="1"/>
  <c r="D3091" i="1"/>
  <c r="D3912" i="1"/>
  <c r="D4424" i="1"/>
  <c r="D4832" i="1"/>
  <c r="D3083" i="1"/>
  <c r="D4575" i="1"/>
  <c r="D3342" i="1"/>
  <c r="D4059" i="1"/>
  <c r="D4571" i="1"/>
  <c r="D4348" i="1"/>
  <c r="D3459" i="1"/>
  <c r="D4359" i="1"/>
  <c r="D2840" i="1"/>
  <c r="D3611" i="1"/>
  <c r="D3972" i="1"/>
  <c r="D4164" i="1"/>
  <c r="E79" i="1"/>
  <c r="E207" i="1"/>
  <c r="E319" i="1"/>
  <c r="E415" i="1"/>
  <c r="E72" i="1"/>
  <c r="E184" i="1"/>
  <c r="E296" i="1"/>
  <c r="E424" i="1"/>
  <c r="E13" i="1"/>
  <c r="E125" i="1"/>
  <c r="E253" i="1"/>
  <c r="E365" i="1"/>
  <c r="E461" i="1"/>
  <c r="E154" i="1"/>
  <c r="E520" i="1"/>
  <c r="E632" i="1"/>
  <c r="E760" i="1"/>
  <c r="E856" i="1"/>
  <c r="E350" i="1"/>
  <c r="E585" i="1"/>
  <c r="E697" i="1"/>
  <c r="E793" i="1"/>
  <c r="E178" i="1"/>
  <c r="E526" i="1"/>
  <c r="E622" i="1"/>
  <c r="E718" i="1"/>
  <c r="E798" i="1"/>
  <c r="E683" i="1"/>
  <c r="E910" i="1"/>
  <c r="E990" i="1"/>
  <c r="E1070" i="1"/>
  <c r="E1166" i="1"/>
  <c r="E1246" i="1"/>
  <c r="E703" i="1"/>
  <c r="E915" i="1"/>
  <c r="E995" i="1"/>
  <c r="E1075" i="1"/>
  <c r="E1171" i="1"/>
  <c r="E1251" i="1"/>
  <c r="E563" i="1"/>
  <c r="E879" i="1"/>
  <c r="E960" i="1"/>
  <c r="E1040" i="1"/>
  <c r="E1136" i="1"/>
  <c r="E1216" i="1"/>
  <c r="E1296" i="1"/>
  <c r="E1121" i="1"/>
  <c r="E1323" i="1"/>
  <c r="E1403" i="1"/>
  <c r="E1499" i="1"/>
  <c r="E1579" i="1"/>
  <c r="E1659" i="1"/>
  <c r="E1755" i="1"/>
  <c r="E1835" i="1"/>
  <c r="E1915" i="1"/>
  <c r="E2011" i="1"/>
  <c r="E342" i="1"/>
  <c r="E1077" i="1"/>
  <c r="E1328" i="1"/>
  <c r="E1408" i="1"/>
  <c r="E1488" i="1"/>
  <c r="E1584" i="1"/>
  <c r="E1664" i="1"/>
  <c r="E1744" i="1"/>
  <c r="E1840" i="1"/>
  <c r="E1920" i="1"/>
  <c r="E2000" i="1"/>
  <c r="E2096" i="1"/>
  <c r="E535" i="1"/>
  <c r="E1097" i="1"/>
  <c r="E1333" i="1"/>
  <c r="E1413" i="1"/>
  <c r="E1493" i="1"/>
  <c r="E1589" i="1"/>
  <c r="E1669" i="1"/>
  <c r="E1749" i="1"/>
  <c r="E1845" i="1"/>
  <c r="E1925" i="1"/>
  <c r="E2005" i="1"/>
  <c r="E2101" i="1"/>
  <c r="E1442" i="1"/>
  <c r="E1762" i="1"/>
  <c r="E2114" i="1"/>
  <c r="E2208" i="1"/>
  <c r="E2288" i="1"/>
  <c r="E2384" i="1"/>
  <c r="E2464" i="1"/>
  <c r="E2544" i="1"/>
  <c r="E2640" i="1"/>
  <c r="E2720" i="1"/>
  <c r="E2800" i="1"/>
  <c r="E2896" i="1"/>
  <c r="E1462" i="1"/>
  <c r="E1782" i="1"/>
  <c r="E2121" i="1"/>
  <c r="E2213" i="1"/>
  <c r="E2293" i="1"/>
  <c r="E2389" i="1"/>
  <c r="E2469" i="1"/>
  <c r="E2549" i="1"/>
  <c r="E2645" i="1"/>
  <c r="E2725" i="1"/>
  <c r="E2805" i="1"/>
  <c r="E2901" i="1"/>
  <c r="E2981" i="1"/>
  <c r="E1466" i="1"/>
  <c r="E1850" i="1"/>
  <c r="E2122" i="1"/>
  <c r="E2214" i="1"/>
  <c r="E2310" i="1"/>
  <c r="E2390" i="1"/>
  <c r="E2470" i="1"/>
  <c r="E2566" i="1"/>
  <c r="E2646" i="1"/>
  <c r="E2726" i="1"/>
  <c r="E2822" i="1"/>
  <c r="E1290" i="1"/>
  <c r="E2235" i="1"/>
  <c r="E2619" i="1"/>
  <c r="E2910" i="1"/>
  <c r="E3008" i="1"/>
  <c r="E3104" i="1"/>
  <c r="E3184" i="1"/>
  <c r="E3264" i="1"/>
  <c r="E3360" i="1"/>
  <c r="E3440" i="1"/>
  <c r="E3520" i="1"/>
  <c r="E3616" i="1"/>
  <c r="E3696" i="1"/>
  <c r="D814" i="1"/>
  <c r="D1235" i="1"/>
  <c r="D1944" i="1"/>
  <c r="D1585" i="1"/>
  <c r="D1639" i="1"/>
  <c r="D2350" i="1"/>
  <c r="D2485" i="1"/>
  <c r="D2901" i="1"/>
  <c r="D3221" i="1"/>
  <c r="D3541" i="1"/>
  <c r="D2491" i="1"/>
  <c r="D2842" i="1"/>
  <c r="D3162" i="1"/>
  <c r="D2498" i="1"/>
  <c r="D2847" i="1"/>
  <c r="D2620" i="1"/>
  <c r="D3466" i="1"/>
  <c r="D3812" i="1"/>
  <c r="D3216" i="1"/>
  <c r="D3689" i="1"/>
  <c r="D4009" i="1"/>
  <c r="D4329" i="1"/>
  <c r="D4713" i="1"/>
  <c r="D3028" i="1"/>
  <c r="D3367" i="1"/>
  <c r="D3610" i="1"/>
  <c r="D3770" i="1"/>
  <c r="D3930" i="1"/>
  <c r="D4122" i="1"/>
  <c r="D4282" i="1"/>
  <c r="D4442" i="1"/>
  <c r="D4634" i="1"/>
  <c r="D4794" i="1"/>
  <c r="D2377" i="1"/>
  <c r="D3571" i="1"/>
  <c r="D4016" i="1"/>
  <c r="D4336" i="1"/>
  <c r="D4720" i="1"/>
  <c r="D4436" i="1"/>
  <c r="D3352" i="1"/>
  <c r="D4399" i="1"/>
  <c r="D4863" i="1"/>
  <c r="D3735" i="1"/>
  <c r="D4163" i="1"/>
  <c r="D4483" i="1"/>
  <c r="D4785" i="1"/>
  <c r="D4676" i="1"/>
  <c r="D3847" i="1"/>
  <c r="D4279" i="1"/>
  <c r="D4655" i="1"/>
  <c r="D3262" i="1"/>
  <c r="D3659" i="1"/>
  <c r="D3932" i="1"/>
  <c r="D4092" i="1"/>
  <c r="E11" i="1"/>
  <c r="E107" i="1"/>
  <c r="E187" i="1"/>
  <c r="E267" i="1"/>
  <c r="E363" i="1"/>
  <c r="E443" i="1"/>
  <c r="E52" i="1"/>
  <c r="E148" i="1"/>
  <c r="E228" i="1"/>
  <c r="E308" i="1"/>
  <c r="E404" i="1"/>
  <c r="E484" i="1"/>
  <c r="E57" i="1"/>
  <c r="E153" i="1"/>
  <c r="E233" i="1"/>
  <c r="E313" i="1"/>
  <c r="E409" i="1"/>
  <c r="E489" i="1"/>
  <c r="E74" i="1"/>
  <c r="E458" i="1"/>
  <c r="E564" i="1"/>
  <c r="E644" i="1"/>
  <c r="E740" i="1"/>
  <c r="E820" i="1"/>
  <c r="E78" i="1"/>
  <c r="E462" i="1"/>
  <c r="E565" i="1"/>
  <c r="E645" i="1"/>
  <c r="E741" i="1"/>
  <c r="E821" i="1"/>
  <c r="E98" i="1"/>
  <c r="E478" i="1"/>
  <c r="E570" i="1"/>
  <c r="E650" i="1"/>
  <c r="E746" i="1"/>
  <c r="E422" i="1"/>
  <c r="E795" i="1"/>
  <c r="E938" i="1"/>
  <c r="E1018" i="1"/>
  <c r="E1098" i="1"/>
  <c r="E1194" i="1"/>
  <c r="E487" i="1"/>
  <c r="E814" i="1"/>
  <c r="E943" i="1"/>
  <c r="E1023" i="1"/>
  <c r="E1103" i="1"/>
  <c r="E1199" i="1"/>
  <c r="E1279" i="1"/>
  <c r="E675" i="1"/>
  <c r="E908" i="1"/>
  <c r="E988" i="1"/>
  <c r="E1068" i="1"/>
  <c r="E1164" i="1"/>
  <c r="E1244" i="1"/>
  <c r="E818" i="1"/>
  <c r="E1233" i="1"/>
  <c r="E1351" i="1"/>
  <c r="E1431" i="1"/>
  <c r="E1527" i="1"/>
  <c r="E1607" i="1"/>
  <c r="E1687" i="1"/>
  <c r="E1783" i="1"/>
  <c r="E1863" i="1"/>
  <c r="E1943" i="1"/>
  <c r="E2039" i="1"/>
  <c r="E858" i="1"/>
  <c r="E1189" i="1"/>
  <c r="E1356" i="1"/>
  <c r="E1436" i="1"/>
  <c r="E1516" i="1"/>
  <c r="E1612" i="1"/>
  <c r="E1692" i="1"/>
  <c r="E1772" i="1"/>
  <c r="E1868" i="1"/>
  <c r="E1948" i="1"/>
  <c r="E2028" i="1"/>
  <c r="E2124" i="1"/>
  <c r="E889" i="1"/>
  <c r="E1209" i="1"/>
  <c r="E1361" i="1"/>
  <c r="E1441" i="1"/>
  <c r="E1521" i="1"/>
  <c r="E1617" i="1"/>
  <c r="E1697" i="1"/>
  <c r="E1777" i="1"/>
  <c r="E1873" i="1"/>
  <c r="E1953" i="1"/>
  <c r="E2033" i="1"/>
  <c r="E1085" i="1"/>
  <c r="E1554" i="1"/>
  <c r="E1874" i="1"/>
  <c r="E2151" i="1"/>
  <c r="E2236" i="1"/>
  <c r="E2316" i="1"/>
  <c r="E2412" i="1"/>
  <c r="E2492" i="1"/>
  <c r="E2572" i="1"/>
  <c r="E2668" i="1"/>
  <c r="E2748" i="1"/>
  <c r="E2828" i="1"/>
  <c r="E1165" i="1"/>
  <c r="E1574" i="1"/>
  <c r="E1894" i="1"/>
  <c r="E2158" i="1"/>
  <c r="E2241" i="1"/>
  <c r="E2321" i="1"/>
  <c r="E2417" i="1"/>
  <c r="E2497" i="1"/>
  <c r="E2577" i="1"/>
  <c r="E2673" i="1"/>
  <c r="E2753" i="1"/>
  <c r="E2833" i="1"/>
  <c r="E2929" i="1"/>
  <c r="E1181" i="1"/>
  <c r="E1578" i="1"/>
  <c r="E1962" i="1"/>
  <c r="E2159" i="1"/>
  <c r="E2242" i="1"/>
  <c r="E2338" i="1"/>
  <c r="E2418" i="1"/>
  <c r="E2498" i="1"/>
  <c r="E2594" i="1"/>
  <c r="E2674" i="1"/>
  <c r="E2754" i="1"/>
  <c r="E2850" i="1"/>
  <c r="E1742" i="1"/>
  <c r="E2347" i="1"/>
  <c r="E2731" i="1"/>
  <c r="E2947" i="1"/>
  <c r="E3036" i="1"/>
  <c r="E3132" i="1"/>
  <c r="E3212" i="1"/>
  <c r="E3292" i="1"/>
  <c r="E3388" i="1"/>
  <c r="E3468" i="1"/>
  <c r="E3548" i="1"/>
  <c r="E3644" i="1"/>
  <c r="E1374" i="1"/>
  <c r="D1614" i="1"/>
  <c r="D1457" i="1"/>
  <c r="D2158" i="1"/>
  <c r="D2741" i="1"/>
  <c r="D3509" i="1"/>
  <c r="D2746" i="1"/>
  <c r="D2199" i="1"/>
  <c r="D2449" i="1"/>
  <c r="D3716" i="1"/>
  <c r="D3515" i="1"/>
  <c r="D4297" i="1"/>
  <c r="D2772" i="1"/>
  <c r="D3516" i="1"/>
  <c r="D3914" i="1"/>
  <c r="D4234" i="1"/>
  <c r="D4554" i="1"/>
  <c r="D2249" i="1"/>
  <c r="D3920" i="1"/>
  <c r="D4560" i="1"/>
  <c r="D3179" i="1"/>
  <c r="D4799" i="1"/>
  <c r="D4003" i="1"/>
  <c r="D4764" i="1"/>
  <c r="D3502" i="1"/>
  <c r="D4503" i="1"/>
  <c r="D3627" i="1"/>
  <c r="D4044" i="1"/>
  <c r="E67" i="1"/>
  <c r="E259" i="1"/>
  <c r="E419" i="1"/>
  <c r="E108" i="1"/>
  <c r="E300" i="1"/>
  <c r="E460" i="1"/>
  <c r="E113" i="1"/>
  <c r="E305" i="1"/>
  <c r="E465" i="1"/>
  <c r="E298" i="1"/>
  <c r="E636" i="1"/>
  <c r="E796" i="1"/>
  <c r="E302" i="1"/>
  <c r="E637" i="1"/>
  <c r="E797" i="1"/>
  <c r="E322" i="1"/>
  <c r="E642" i="1"/>
  <c r="E802" i="1"/>
  <c r="E898" i="1"/>
  <c r="E1090" i="1"/>
  <c r="E1250" i="1"/>
  <c r="E903" i="1"/>
  <c r="E1095" i="1"/>
  <c r="E1255" i="1"/>
  <c r="E855" i="1"/>
  <c r="E1060" i="1"/>
  <c r="E1220" i="1"/>
  <c r="E1073" i="1"/>
  <c r="E1423" i="1"/>
  <c r="E1583" i="1"/>
  <c r="E1743" i="1"/>
  <c r="E1935" i="1"/>
  <c r="E519" i="1"/>
  <c r="E1316" i="1"/>
  <c r="E1508" i="1"/>
  <c r="E1668" i="1"/>
  <c r="E1828" i="1"/>
  <c r="E2020" i="1"/>
  <c r="E599" i="1"/>
  <c r="E1321" i="1"/>
  <c r="E1513" i="1"/>
  <c r="E1673" i="1"/>
  <c r="E1833" i="1"/>
  <c r="E2025" i="1"/>
  <c r="E1458" i="1"/>
  <c r="E2094" i="1"/>
  <c r="E2308" i="1"/>
  <c r="E2468" i="1"/>
  <c r="E2628" i="1"/>
  <c r="E2820" i="1"/>
  <c r="E1478" i="1"/>
  <c r="E2103" i="1"/>
  <c r="E2313" i="1"/>
  <c r="E2473" i="1"/>
  <c r="E2633" i="1"/>
  <c r="E2825" i="1"/>
  <c r="E615" i="1"/>
  <c r="E1802" i="1"/>
  <c r="E2234" i="1"/>
  <c r="E2394" i="1"/>
  <c r="E2554" i="1"/>
  <c r="E2746" i="1"/>
  <c r="E1358" i="1"/>
  <c r="E2571" i="1"/>
  <c r="E3028" i="1"/>
  <c r="E3188" i="1"/>
  <c r="E3348" i="1"/>
  <c r="E3540" i="1"/>
  <c r="E3700" i="1"/>
  <c r="E2239" i="1"/>
  <c r="E2623" i="1"/>
  <c r="E2911" i="1"/>
  <c r="E3009" i="1"/>
  <c r="E3105" i="1"/>
  <c r="E3185" i="1"/>
  <c r="E3265" i="1"/>
  <c r="E3361" i="1"/>
  <c r="E3441" i="1"/>
  <c r="E3521" i="1"/>
  <c r="E3617" i="1"/>
  <c r="E3697" i="1"/>
  <c r="E1646" i="1"/>
  <c r="E2387" i="1"/>
  <c r="E2707" i="1"/>
  <c r="E2939" i="1"/>
  <c r="E3046" i="1"/>
  <c r="E3126" i="1"/>
  <c r="E3206" i="1"/>
  <c r="E3302" i="1"/>
  <c r="E3382" i="1"/>
  <c r="E3462" i="1"/>
  <c r="E3558" i="1"/>
  <c r="E3638" i="1"/>
  <c r="E2407" i="1"/>
  <c r="E3179" i="1"/>
  <c r="E3499" i="1"/>
  <c r="E3738" i="1"/>
  <c r="E3836" i="1"/>
  <c r="E3916" i="1"/>
  <c r="E3996" i="1"/>
  <c r="E4092" i="1"/>
  <c r="E4172" i="1"/>
  <c r="E4252" i="1"/>
  <c r="E4348" i="1"/>
  <c r="E4428" i="1"/>
  <c r="E4508" i="1"/>
  <c r="E4604" i="1"/>
  <c r="E4684" i="1"/>
  <c r="E4764" i="1"/>
  <c r="E4860" i="1"/>
  <c r="E3351" i="1"/>
  <c r="E3867" i="1"/>
  <c r="E4147" i="1"/>
  <c r="E4387" i="1"/>
  <c r="E4631" i="1"/>
  <c r="E2046" i="1"/>
  <c r="E3039" i="1"/>
  <c r="E3359" i="1"/>
  <c r="E3712" i="1"/>
  <c r="E3801" i="1"/>
  <c r="E3881" i="1"/>
  <c r="E3977" i="1"/>
  <c r="E4057" i="1"/>
  <c r="E4137" i="1"/>
  <c r="E4233" i="1"/>
  <c r="E4313" i="1"/>
  <c r="E4393" i="1"/>
  <c r="E4489" i="1"/>
  <c r="E4569" i="1"/>
  <c r="E4649" i="1"/>
  <c r="E4745" i="1"/>
  <c r="E4825" i="1"/>
  <c r="E2519" i="1"/>
  <c r="E3775" i="1"/>
  <c r="E4023" i="1"/>
  <c r="E4263" i="1"/>
  <c r="E4559" i="1"/>
  <c r="E4775" i="1"/>
  <c r="E2567" i="1"/>
  <c r="E3219" i="1"/>
  <c r="E3539" i="1"/>
  <c r="E3750" i="1"/>
  <c r="E3846" i="1"/>
  <c r="E3926" i="1"/>
  <c r="E4006" i="1"/>
  <c r="E4102" i="1"/>
  <c r="E4182" i="1"/>
  <c r="E4262" i="1"/>
  <c r="E4358" i="1"/>
  <c r="E4438" i="1"/>
  <c r="D1442" i="1"/>
  <c r="D1265" i="1"/>
  <c r="D2074" i="1"/>
  <c r="D2697" i="1"/>
  <c r="D3465" i="1"/>
  <c r="D2702" i="1"/>
  <c r="D2055" i="1"/>
  <c r="D2027" i="1"/>
  <c r="D3672" i="1"/>
  <c r="D3456" i="1"/>
  <c r="D4253" i="1"/>
  <c r="D2660" i="1"/>
  <c r="D3490" i="1"/>
  <c r="D3894" i="1"/>
  <c r="D4214" i="1"/>
  <c r="D4534" i="1"/>
  <c r="D2011" i="1"/>
  <c r="D3880" i="1"/>
  <c r="D4520" i="1"/>
  <c r="D4883" i="1"/>
  <c r="D4767" i="1"/>
  <c r="D3963" i="1"/>
  <c r="D4731" i="1"/>
  <c r="D3288" i="1"/>
  <c r="D4455" i="1"/>
  <c r="D3579" i="1"/>
  <c r="D4020" i="1"/>
  <c r="E55" i="1"/>
  <c r="E247" i="1"/>
  <c r="E407" i="1"/>
  <c r="E96" i="1"/>
  <c r="E288" i="1"/>
  <c r="E448" i="1"/>
  <c r="E101" i="1"/>
  <c r="E293" i="1"/>
  <c r="E453" i="1"/>
  <c r="E250" i="1"/>
  <c r="E624" i="1"/>
  <c r="E784" i="1"/>
  <c r="E254" i="1"/>
  <c r="E625" i="1"/>
  <c r="E785" i="1"/>
  <c r="E274" i="1"/>
  <c r="E630" i="1"/>
  <c r="E790" i="1"/>
  <c r="E886" i="1"/>
  <c r="E1078" i="1"/>
  <c r="E1238" i="1"/>
  <c r="E891" i="1"/>
  <c r="E1083" i="1"/>
  <c r="E1243" i="1"/>
  <c r="E831" i="1"/>
  <c r="E1048" i="1"/>
  <c r="E1208" i="1"/>
  <c r="E1025" i="1"/>
  <c r="E1411" i="1"/>
  <c r="E1571" i="1"/>
  <c r="E1731" i="1"/>
  <c r="E1923" i="1"/>
  <c r="E2083" i="1"/>
  <c r="E1304" i="1"/>
  <c r="E1496" i="1"/>
  <c r="E1656" i="1"/>
  <c r="E1816" i="1"/>
  <c r="E2008" i="1"/>
  <c r="E2168" i="1"/>
  <c r="E1309" i="1"/>
  <c r="E1501" i="1"/>
  <c r="E1661" i="1"/>
  <c r="E1821" i="1"/>
  <c r="E2013" i="1"/>
  <c r="E1410" i="1"/>
  <c r="E2050" i="1"/>
  <c r="E2296" i="1"/>
  <c r="E2456" i="1"/>
  <c r="E2616" i="1"/>
  <c r="E2808" i="1"/>
  <c r="E1430" i="1"/>
  <c r="E2070" i="1"/>
  <c r="E2301" i="1"/>
  <c r="E2461" i="1"/>
  <c r="E2621" i="1"/>
  <c r="E2813" i="1"/>
  <c r="E2973" i="1"/>
  <c r="E1754" i="1"/>
  <c r="E2222" i="1"/>
  <c r="E2382" i="1"/>
  <c r="E2542" i="1"/>
  <c r="E2734" i="1"/>
  <c r="E679" i="1"/>
  <c r="E2523" i="1"/>
  <c r="E3016" i="1"/>
  <c r="E3176" i="1"/>
  <c r="E3336" i="1"/>
  <c r="E3528" i="1"/>
  <c r="E3688" i="1"/>
  <c r="E2223" i="1"/>
  <c r="E2607" i="1"/>
  <c r="E2906" i="1"/>
  <c r="E3005" i="1"/>
  <c r="E3101" i="1"/>
  <c r="E3181" i="1"/>
  <c r="E3261" i="1"/>
  <c r="E3357" i="1"/>
  <c r="E3437" i="1"/>
  <c r="E3517" i="1"/>
  <c r="E3613" i="1"/>
  <c r="E3693" i="1"/>
  <c r="E1582" i="1"/>
  <c r="E2371" i="1"/>
  <c r="E2691" i="1"/>
  <c r="E2934" i="1"/>
  <c r="E3042" i="1"/>
  <c r="E3122" i="1"/>
  <c r="E3202" i="1"/>
  <c r="E3298" i="1"/>
  <c r="E3378" i="1"/>
  <c r="E3458" i="1"/>
  <c r="E3554" i="1"/>
  <c r="E3634" i="1"/>
  <c r="E2343" i="1"/>
  <c r="E3163" i="1"/>
  <c r="E3483" i="1"/>
  <c r="E3732" i="1"/>
  <c r="E3832" i="1"/>
  <c r="E3912" i="1"/>
  <c r="E3992" i="1"/>
  <c r="E4088" i="1"/>
  <c r="E4168" i="1"/>
  <c r="E4248" i="1"/>
  <c r="E4344" i="1"/>
  <c r="E4424" i="1"/>
  <c r="E4504" i="1"/>
  <c r="E4600" i="1"/>
  <c r="E4680" i="1"/>
  <c r="E4760" i="1"/>
  <c r="E4856" i="1"/>
  <c r="E3303" i="1"/>
  <c r="E3855" i="1"/>
  <c r="E4135" i="1"/>
  <c r="E4375" i="1"/>
  <c r="E4619" i="1"/>
  <c r="E1790" i="1"/>
  <c r="E3023" i="1"/>
  <c r="E3343" i="1"/>
  <c r="E3706" i="1"/>
  <c r="E3797" i="1"/>
  <c r="E3877" i="1"/>
  <c r="E3973" i="1"/>
  <c r="E4053" i="1"/>
  <c r="E4133" i="1"/>
  <c r="E4229" i="1"/>
  <c r="E4309" i="1"/>
  <c r="E4389" i="1"/>
  <c r="E4485" i="1"/>
  <c r="E4565" i="1"/>
  <c r="E4645" i="1"/>
  <c r="E4741" i="1"/>
  <c r="E4821" i="1"/>
  <c r="E2391" i="1"/>
  <c r="E3763" i="1"/>
  <c r="E4011" i="1"/>
  <c r="E4251" i="1"/>
  <c r="E4547" i="1"/>
  <c r="E4763" i="1"/>
  <c r="E2503" i="1"/>
  <c r="E3203" i="1"/>
  <c r="E3523" i="1"/>
  <c r="E3746" i="1"/>
  <c r="E3842" i="1"/>
  <c r="E3922" i="1"/>
  <c r="E4002" i="1"/>
  <c r="E4098" i="1"/>
  <c r="E4178" i="1"/>
  <c r="E4258" i="1"/>
  <c r="E4354" i="1"/>
  <c r="E4434" i="1"/>
  <c r="E4514" i="1"/>
  <c r="E4610" i="1"/>
  <c r="E4690" i="1"/>
  <c r="E4770" i="1"/>
  <c r="E4866" i="1"/>
  <c r="E3559" i="1"/>
  <c r="E3911" i="1"/>
  <c r="E4199" i="1"/>
  <c r="E4435" i="1"/>
  <c r="E4683" i="1"/>
  <c r="B307" i="1"/>
  <c r="B158" i="1"/>
  <c r="B566" i="1"/>
  <c r="B950" i="1"/>
  <c r="D908" i="1"/>
  <c r="D506" i="1"/>
  <c r="D2229" i="1"/>
  <c r="D2643" i="1"/>
  <c r="D2107" i="1"/>
  <c r="D4573" i="1"/>
  <c r="D3670" i="1"/>
  <c r="D4310" i="1"/>
  <c r="D3208" i="1"/>
  <c r="D4811" i="1"/>
  <c r="D3016" i="1"/>
  <c r="D4412" i="1"/>
  <c r="D4761" i="1"/>
  <c r="D4116" i="1"/>
  <c r="E327" i="1"/>
  <c r="E176" i="1"/>
  <c r="E496" i="1"/>
  <c r="E373" i="1"/>
  <c r="E512" i="1"/>
  <c r="E832" i="1"/>
  <c r="E705" i="1"/>
  <c r="E518" i="1"/>
  <c r="E523" i="1"/>
  <c r="E1158" i="1"/>
  <c r="E971" i="1"/>
  <c r="E1291" i="1"/>
  <c r="E1128" i="1"/>
  <c r="E1299" i="1"/>
  <c r="E1619" i="1"/>
  <c r="E2003" i="1"/>
  <c r="E1384" i="1"/>
  <c r="E1704" i="1"/>
  <c r="E2088" i="1"/>
  <c r="E1389" i="1"/>
  <c r="E1709" i="1"/>
  <c r="E2093" i="1"/>
  <c r="E2184" i="1"/>
  <c r="E2504" i="1"/>
  <c r="E2888" i="1"/>
  <c r="E2189" i="1"/>
  <c r="E2509" i="1"/>
  <c r="E2893" i="1"/>
  <c r="E2074" i="1"/>
  <c r="E2430" i="1"/>
  <c r="E2814" i="1"/>
  <c r="E2843" i="1"/>
  <c r="E3224" i="1"/>
  <c r="E3608" i="1"/>
  <c r="D2328" i="1"/>
  <c r="D2527" i="1"/>
  <c r="D2682" i="1"/>
  <c r="D2943" i="1"/>
  <c r="D3259" i="1"/>
  <c r="D2590" i="1"/>
  <c r="D3818" i="1"/>
  <c r="D4458" i="1"/>
  <c r="D3856" i="1"/>
  <c r="D4636" i="1"/>
  <c r="D3799" i="1"/>
  <c r="D3147" i="1"/>
  <c r="D3390" i="1"/>
  <c r="E19" i="1"/>
  <c r="E403" i="1"/>
  <c r="E252" i="1"/>
  <c r="E65" i="1"/>
  <c r="E449" i="1"/>
  <c r="E588" i="1"/>
  <c r="E110" i="1"/>
  <c r="E781" i="1"/>
  <c r="E594" i="1"/>
  <c r="E819" i="1"/>
  <c r="E1234" i="1"/>
  <c r="E1047" i="1"/>
  <c r="E707" i="1"/>
  <c r="D1186" i="1"/>
  <c r="D3145" i="1"/>
  <c r="D3068" i="1"/>
  <c r="D3447" i="1"/>
  <c r="D4758" i="1"/>
  <c r="D3871" i="1"/>
  <c r="D4391" i="1"/>
  <c r="E167" i="1"/>
  <c r="E336" i="1"/>
  <c r="E186" i="1"/>
  <c r="E545" i="1"/>
  <c r="E678" i="1"/>
  <c r="E870" i="1"/>
  <c r="E968" i="1"/>
  <c r="E1311" i="1"/>
  <c r="E1823" i="1"/>
  <c r="E1300" i="1"/>
  <c r="E1736" i="1"/>
  <c r="E1065" i="1"/>
  <c r="E1657" i="1"/>
  <c r="E2073" i="1"/>
  <c r="E2356" i="1"/>
  <c r="E2792" i="1"/>
  <c r="E2201" i="1"/>
  <c r="E2713" i="1"/>
  <c r="E1738" i="1"/>
  <c r="E2462" i="1"/>
  <c r="E2203" i="1"/>
  <c r="E3172" i="1"/>
  <c r="E3588" i="1"/>
  <c r="E2527" i="1"/>
  <c r="E2985" i="1"/>
  <c r="E3145" i="1"/>
  <c r="E3337" i="1"/>
  <c r="E3497" i="1"/>
  <c r="E3657" i="1"/>
  <c r="E2291" i="1"/>
  <c r="E2907" i="1"/>
  <c r="E3086" i="1"/>
  <c r="E3278" i="1"/>
  <c r="E3438" i="1"/>
  <c r="E3598" i="1"/>
  <c r="E3083" i="1"/>
  <c r="E3703" i="1"/>
  <c r="E3876" i="1"/>
  <c r="E4068" i="1"/>
  <c r="E4228" i="1"/>
  <c r="E4388" i="1"/>
  <c r="E4580" i="1"/>
  <c r="E4740" i="1"/>
  <c r="E2775" i="1"/>
  <c r="E4079" i="1"/>
  <c r="E4555" i="1"/>
  <c r="E2743" i="1"/>
  <c r="E3647" i="1"/>
  <c r="E3857" i="1"/>
  <c r="E4017" i="1"/>
  <c r="E4209" i="1"/>
  <c r="E4369" i="1"/>
  <c r="E4529" i="1"/>
  <c r="E4721" i="1"/>
  <c r="E4881" i="1"/>
  <c r="E3895" i="1"/>
  <c r="E4487" i="1"/>
  <c r="E2183" i="1"/>
  <c r="E3379" i="1"/>
  <c r="E3822" i="1"/>
  <c r="E3982" i="1"/>
  <c r="E4142" i="1"/>
  <c r="E4334" i="1"/>
  <c r="E4490" i="1"/>
  <c r="E4598" i="1"/>
  <c r="E4726" i="1"/>
  <c r="E4830" i="1"/>
  <c r="E3479" i="1"/>
  <c r="E4027" i="1"/>
  <c r="E4347" i="1"/>
  <c r="E4667" i="1"/>
  <c r="B163" i="1"/>
  <c r="B116" i="1"/>
  <c r="B646" i="1"/>
  <c r="B1142" i="1"/>
  <c r="B547" i="1"/>
  <c r="B135" i="1"/>
  <c r="B14" i="1"/>
  <c r="B441" i="1"/>
  <c r="B778" i="1"/>
  <c r="B26" i="1"/>
  <c r="B573" i="1"/>
  <c r="B155" i="1"/>
  <c r="B41" i="1"/>
  <c r="B468" i="1"/>
  <c r="B798" i="1"/>
  <c r="B61" i="1"/>
  <c r="B111" i="1"/>
  <c r="B431" i="1"/>
  <c r="D1780" i="1"/>
  <c r="D1955" i="1"/>
  <c r="D3780" i="1"/>
  <c r="D3754" i="1"/>
  <c r="D2776" i="1"/>
  <c r="D4841" i="1"/>
  <c r="D3219" i="1"/>
  <c r="E307" i="1"/>
  <c r="E476" i="1"/>
  <c r="E556" i="1"/>
  <c r="E685" i="1"/>
  <c r="E294" i="1"/>
  <c r="E1015" i="1"/>
  <c r="E1108" i="1"/>
  <c r="E1407" i="1"/>
  <c r="E1919" i="1"/>
  <c r="E1416" i="1"/>
  <c r="E1844" i="1"/>
  <c r="E1337" i="1"/>
  <c r="E1753" i="1"/>
  <c r="E1474" i="1"/>
  <c r="E2472" i="1"/>
  <c r="E551" i="1"/>
  <c r="E2297" i="1"/>
  <c r="E2809" i="1"/>
  <c r="E2133" i="1"/>
  <c r="E2570" i="1"/>
  <c r="E2635" i="1"/>
  <c r="E3268" i="1"/>
  <c r="E3704" i="1"/>
  <c r="E2703" i="1"/>
  <c r="E3029" i="1"/>
  <c r="E3189" i="1"/>
  <c r="E3381" i="1"/>
  <c r="E3541" i="1"/>
  <c r="E3701" i="1"/>
  <c r="E2467" i="1"/>
  <c r="E2966" i="1"/>
  <c r="E3130" i="1"/>
  <c r="E3322" i="1"/>
  <c r="E3482" i="1"/>
  <c r="E3642" i="1"/>
  <c r="E3259" i="1"/>
  <c r="E3760" i="1"/>
  <c r="E3920" i="1"/>
  <c r="E4112" i="1"/>
  <c r="E4272" i="1"/>
  <c r="E4432" i="1"/>
  <c r="E4624" i="1"/>
  <c r="E4784" i="1"/>
  <c r="E3399" i="1"/>
  <c r="E4211" i="1"/>
  <c r="E4691" i="1"/>
  <c r="E3055" i="1"/>
  <c r="E3739" i="1"/>
  <c r="E3901" i="1"/>
  <c r="E4061" i="1"/>
  <c r="E4253" i="1"/>
  <c r="E4413" i="1"/>
  <c r="E4573" i="1"/>
  <c r="E4765" i="1"/>
  <c r="D1191" i="1"/>
  <c r="D3450" i="1"/>
  <c r="D3550" i="1"/>
  <c r="D4639" i="1"/>
  <c r="E400" i="1"/>
  <c r="E737" i="1"/>
  <c r="E939" i="1"/>
  <c r="E1343" i="1"/>
  <c r="E1428" i="1"/>
  <c r="E1241" i="1"/>
  <c r="E1021" i="1"/>
  <c r="E1101" i="1"/>
  <c r="E2745" i="1"/>
  <c r="E2506" i="1"/>
  <c r="E3300" i="1"/>
  <c r="E2591" i="1"/>
  <c r="E3161" i="1"/>
  <c r="E3545" i="1"/>
  <c r="E2355" i="1"/>
  <c r="E3102" i="1"/>
  <c r="E3486" i="1"/>
  <c r="E3147" i="1"/>
  <c r="E3892" i="1"/>
  <c r="E4276" i="1"/>
  <c r="E4596" i="1"/>
  <c r="E3079" i="1"/>
  <c r="E4711" i="1"/>
  <c r="E3698" i="1"/>
  <c r="E4033" i="1"/>
  <c r="E4417" i="1"/>
  <c r="E4737" i="1"/>
  <c r="E3787" i="1"/>
  <c r="E4571" i="1"/>
  <c r="E3059" i="1"/>
  <c r="E3770" i="1"/>
  <c r="E4026" i="1"/>
  <c r="E4234" i="1"/>
  <c r="E4446" i="1"/>
  <c r="E4630" i="1"/>
  <c r="E4774" i="1"/>
  <c r="E3111" i="1"/>
  <c r="E4075" i="1"/>
  <c r="E4503" i="1"/>
  <c r="B19" i="1"/>
  <c r="B265" i="1"/>
  <c r="B870" i="1"/>
  <c r="B389" i="1"/>
  <c r="B231" i="1"/>
  <c r="B206" i="1"/>
  <c r="B698" i="1"/>
  <c r="B112" i="1"/>
  <c r="B787" i="1"/>
  <c r="B427" i="1"/>
  <c r="B558" i="1"/>
  <c r="B974" i="1"/>
  <c r="B15" i="1"/>
  <c r="B25" i="1"/>
  <c r="B514" i="1"/>
  <c r="B834" i="1"/>
  <c r="B125" i="1"/>
  <c r="B749" i="1"/>
  <c r="B1185" i="1"/>
  <c r="B1569" i="1"/>
  <c r="B1889" i="1"/>
  <c r="B2209" i="1"/>
  <c r="B541" i="1"/>
  <c r="B1096" i="1"/>
  <c r="B1429" i="1"/>
  <c r="B1813" i="1"/>
  <c r="B2133" i="1"/>
  <c r="B64" i="1"/>
  <c r="B909" i="1"/>
  <c r="B1289" i="1"/>
  <c r="B1609" i="1"/>
  <c r="B1993" i="1"/>
  <c r="B2313" i="1"/>
  <c r="B490" i="1"/>
  <c r="B1000" i="1"/>
  <c r="B1357" i="1"/>
  <c r="B1677" i="1"/>
  <c r="B2061" i="1"/>
  <c r="B2381" i="1"/>
  <c r="B615" i="1"/>
  <c r="B1084" i="1"/>
  <c r="B1527" i="1"/>
  <c r="B1954" i="1"/>
  <c r="B2456" i="1"/>
  <c r="B2776" i="1"/>
  <c r="B864" i="1"/>
  <c r="B1447" i="1"/>
  <c r="B1874" i="1"/>
  <c r="B2300" i="1"/>
  <c r="B2716" i="1"/>
  <c r="B651" i="1"/>
  <c r="B1239" i="1"/>
  <c r="B1751" i="1"/>
  <c r="B2178" i="1"/>
  <c r="B2560" i="1"/>
  <c r="B2944" i="1"/>
  <c r="B715" i="1"/>
  <c r="B1266" i="1"/>
  <c r="B1778" i="1"/>
  <c r="B2204" i="1"/>
  <c r="B2580" i="1"/>
  <c r="B2964" i="1"/>
  <c r="B3128" i="1"/>
  <c r="B3480" i="1"/>
  <c r="B3864" i="1"/>
  <c r="B4184" i="1"/>
  <c r="B4504" i="1"/>
  <c r="B17" i="1"/>
  <c r="B3164" i="1"/>
  <c r="B3500" i="1"/>
  <c r="B3884" i="1"/>
  <c r="B4204" i="1"/>
  <c r="B4524" i="1"/>
  <c r="B65" i="1"/>
  <c r="B3080" i="1"/>
  <c r="B3456" i="1"/>
  <c r="B3840" i="1"/>
  <c r="B4160" i="1"/>
  <c r="B4480" i="1"/>
  <c r="B4864" i="1"/>
  <c r="B660" i="1"/>
  <c r="B3252" i="1"/>
  <c r="B3636" i="1"/>
  <c r="B3956" i="1"/>
  <c r="B4276" i="1"/>
  <c r="B4660" i="1"/>
  <c r="B236" i="1"/>
  <c r="B933" i="1"/>
  <c r="B1456" i="1"/>
  <c r="B2026" i="1"/>
  <c r="B2553" i="1"/>
  <c r="B3065" i="1"/>
  <c r="B3491" i="1"/>
  <c r="B3918" i="1"/>
  <c r="B4430" i="1"/>
  <c r="B4857" i="1"/>
  <c r="B897" i="1"/>
  <c r="B1029" i="1"/>
  <c r="B1635" i="1"/>
  <c r="B2203" i="1"/>
  <c r="B2771" i="1"/>
  <c r="B3198" i="1"/>
  <c r="B3625" i="1"/>
  <c r="B4137" i="1"/>
  <c r="B4563" i="1"/>
  <c r="B333" i="1"/>
  <c r="B1252" i="1"/>
  <c r="B1822" i="1"/>
  <c r="B2390" i="1"/>
  <c r="B1087" i="1"/>
  <c r="B1670" i="1"/>
  <c r="B2239" i="1"/>
  <c r="B2798" i="1"/>
  <c r="B3225" i="1"/>
  <c r="B3651" i="1"/>
  <c r="B4163" i="1"/>
  <c r="B4590" i="1"/>
  <c r="B397" i="1"/>
  <c r="B1288" i="1"/>
  <c r="B1856" i="1"/>
  <c r="B2426" i="1"/>
  <c r="B1535" i="1"/>
  <c r="B2104" i="1"/>
  <c r="B2611" i="1"/>
  <c r="B3123" i="1"/>
  <c r="B3550" i="1"/>
  <c r="B3977" i="1"/>
  <c r="B4489" i="1"/>
  <c r="B108" i="1"/>
  <c r="B1003" i="1"/>
  <c r="B1722" i="1"/>
  <c r="B2291" i="1"/>
  <c r="B2751" i="1"/>
  <c r="B2911" i="1"/>
  <c r="B3338" i="1"/>
  <c r="B3765" i="1"/>
  <c r="B4415" i="1"/>
  <c r="B891" i="1"/>
  <c r="B4762" i="1"/>
  <c r="B1206" i="1"/>
  <c r="B2366" i="1"/>
  <c r="B3234" i="1"/>
  <c r="B1214" i="1"/>
  <c r="B2371" i="1"/>
  <c r="B2070" i="1"/>
  <c r="B3045" i="1"/>
  <c r="B3471" i="1"/>
  <c r="B3898" i="1"/>
  <c r="B4682" i="1"/>
  <c r="D1724" i="1"/>
  <c r="D3721" i="1"/>
  <c r="D4752" i="1"/>
  <c r="D3948" i="1"/>
  <c r="E161" i="1"/>
  <c r="E494" i="1"/>
  <c r="E1207" i="1"/>
  <c r="E1535" i="1"/>
  <c r="E1620" i="1"/>
  <c r="E1465" i="1"/>
  <c r="E1986" i="1"/>
  <c r="E2006" i="1"/>
  <c r="E2937" i="1"/>
  <c r="E2698" i="1"/>
  <c r="E3492" i="1"/>
  <c r="E2894" i="1"/>
  <c r="E3237" i="1"/>
  <c r="E3621" i="1"/>
  <c r="E2659" i="1"/>
  <c r="E3178" i="1"/>
  <c r="E3562" i="1"/>
  <c r="E3451" i="1"/>
  <c r="E3968" i="1"/>
  <c r="E4352" i="1"/>
  <c r="E4672" i="1"/>
  <c r="E3779" i="1"/>
  <c r="E2166" i="1"/>
  <c r="E3789" i="1"/>
  <c r="E4109" i="1"/>
  <c r="E4493" i="1"/>
  <c r="E4749" i="1"/>
  <c r="E3623" i="1"/>
  <c r="E4227" i="1"/>
  <c r="E4707" i="1"/>
  <c r="E3107" i="1"/>
  <c r="E3735" i="1"/>
  <c r="E3902" i="1"/>
  <c r="E4074" i="1"/>
  <c r="E4250" i="1"/>
  <c r="E4414" i="1"/>
  <c r="E4550" i="1"/>
  <c r="E4666" i="1"/>
  <c r="E4778" i="1"/>
  <c r="E2711" i="1"/>
  <c r="E3851" i="1"/>
  <c r="E4187" i="1"/>
  <c r="E4519" i="1"/>
  <c r="B387" i="1"/>
  <c r="B436" i="1"/>
  <c r="B918" i="1"/>
  <c r="B274" i="1"/>
  <c r="B781" i="1"/>
  <c r="B343" i="1"/>
  <c r="B228" i="1"/>
  <c r="B634" i="1"/>
  <c r="B986" i="1"/>
  <c r="B310" i="1"/>
  <c r="B11" i="1"/>
  <c r="B363" i="1"/>
  <c r="B254" i="1"/>
  <c r="B654" i="1"/>
  <c r="B1006" i="1"/>
  <c r="B346" i="1"/>
  <c r="B287" i="1"/>
  <c r="B174" i="1"/>
  <c r="B530" i="1"/>
  <c r="B786" i="1"/>
  <c r="B1042" i="1"/>
  <c r="B268" i="1"/>
  <c r="B792" i="1"/>
  <c r="B1133" i="1"/>
  <c r="B1393" i="1"/>
  <c r="B1649" i="1"/>
  <c r="B1905" i="1"/>
  <c r="B2161" i="1"/>
  <c r="B2417" i="1"/>
  <c r="B755" i="1"/>
  <c r="B1117" i="1"/>
  <c r="B1381" i="1"/>
  <c r="B1637" i="1"/>
  <c r="B1893" i="1"/>
  <c r="B2149" i="1"/>
  <c r="B2405" i="1"/>
  <c r="B557" i="1"/>
  <c r="B1016" i="1"/>
  <c r="B1305" i="1"/>
  <c r="B1561" i="1"/>
  <c r="B1817" i="1"/>
  <c r="B2073" i="1"/>
  <c r="B2329" i="1"/>
  <c r="B376" i="1"/>
  <c r="B733" i="1"/>
  <c r="B1107" i="1"/>
  <c r="B1373" i="1"/>
  <c r="B1629" i="1"/>
  <c r="B1885" i="1"/>
  <c r="B2141" i="1"/>
  <c r="B2397" i="1"/>
  <c r="B529" i="1"/>
  <c r="B764" i="1"/>
  <c r="B1207" i="1"/>
  <c r="B1548" i="1"/>
  <c r="B1890" i="1"/>
  <c r="B2231" i="1"/>
  <c r="B2536" i="1"/>
  <c r="B2792" i="1"/>
  <c r="B772" i="1"/>
  <c r="B1212" i="1"/>
  <c r="B1554" i="1"/>
  <c r="B1895" i="1"/>
  <c r="B2236" i="1"/>
  <c r="B2540" i="1"/>
  <c r="B2796" i="1"/>
  <c r="B708" i="1"/>
  <c r="B1175" i="1"/>
  <c r="B1516" i="1"/>
  <c r="B1858" i="1"/>
  <c r="B2199" i="1"/>
  <c r="B2512" i="1"/>
  <c r="B2768" i="1"/>
  <c r="B3024" i="1"/>
  <c r="B751" i="1"/>
  <c r="B1202" i="1"/>
  <c r="B1543" i="1"/>
  <c r="B1884" i="1"/>
  <c r="B2226" i="1"/>
  <c r="B2532" i="1"/>
  <c r="B2788" i="1"/>
  <c r="B3044" i="1"/>
  <c r="B3160" i="1"/>
  <c r="B3432" i="1"/>
  <c r="B3688" i="1"/>
  <c r="B3944" i="1"/>
  <c r="B4200" i="1"/>
  <c r="B4456" i="1"/>
  <c r="B4712" i="1"/>
  <c r="B208" i="1"/>
  <c r="B3196" i="1"/>
  <c r="B3452" i="1"/>
  <c r="B3708" i="1"/>
  <c r="B3964" i="1"/>
  <c r="B4220" i="1"/>
  <c r="B4476" i="1"/>
  <c r="B4732" i="1"/>
  <c r="B10" i="1"/>
  <c r="B3112" i="1"/>
  <c r="B3408" i="1"/>
  <c r="B3664" i="1"/>
  <c r="B3920" i="1"/>
  <c r="B4176" i="1"/>
  <c r="B4432" i="1"/>
  <c r="B4688" i="1"/>
  <c r="B150" i="1"/>
  <c r="B697" i="1"/>
  <c r="B3204" i="1"/>
  <c r="B3460" i="1"/>
  <c r="B3716" i="1"/>
  <c r="B3972" i="1"/>
  <c r="B4228" i="1"/>
  <c r="B4484" i="1"/>
  <c r="B4740" i="1"/>
  <c r="B49" i="1"/>
  <c r="B820" i="1"/>
  <c r="B1143" i="1"/>
  <c r="B1599" i="1"/>
  <c r="B2054" i="1"/>
  <c r="B2489" i="1"/>
  <c r="B2830" i="1"/>
  <c r="B3171" i="1"/>
  <c r="D4189" i="1"/>
  <c r="D4667" i="1"/>
  <c r="E277" i="1"/>
  <c r="E1062" i="1"/>
  <c r="E1599" i="1"/>
  <c r="E2036" i="1"/>
  <c r="E2146" i="1"/>
  <c r="E2489" i="1"/>
  <c r="E2762" i="1"/>
  <c r="E2207" i="1"/>
  <c r="E3257" i="1"/>
  <c r="E1518" i="1"/>
  <c r="E3198" i="1"/>
  <c r="E2279" i="1"/>
  <c r="E3988" i="1"/>
  <c r="E4500" i="1"/>
  <c r="E3843" i="1"/>
  <c r="E3327" i="1"/>
  <c r="E4129" i="1"/>
  <c r="E4641" i="1"/>
  <c r="E3987" i="1"/>
  <c r="E2439" i="1"/>
  <c r="E3834" i="1"/>
  <c r="E4170" i="1"/>
  <c r="E4502" i="1"/>
  <c r="E4730" i="1"/>
  <c r="E3655" i="1"/>
  <c r="E4371" i="1"/>
  <c r="B195" i="1"/>
  <c r="B710" i="1"/>
  <c r="B589" i="1"/>
  <c r="B36" i="1"/>
  <c r="B826" i="1"/>
  <c r="B616" i="1"/>
  <c r="B62" i="1"/>
  <c r="B846" i="1"/>
  <c r="B143" i="1"/>
  <c r="B388" i="1"/>
  <c r="B930" i="1"/>
  <c r="B460" i="1"/>
  <c r="B1281" i="1"/>
  <c r="B1793" i="1"/>
  <c r="B2305" i="1"/>
  <c r="B968" i="1"/>
  <c r="B1525" i="1"/>
  <c r="B2037" i="1"/>
  <c r="B290" i="1"/>
  <c r="B1193" i="1"/>
  <c r="B1705" i="1"/>
  <c r="B2217" i="1"/>
  <c r="B665" i="1"/>
  <c r="B1261" i="1"/>
  <c r="B1773" i="1"/>
  <c r="B2285" i="1"/>
  <c r="B785" i="1"/>
  <c r="B1399" i="1"/>
  <c r="B2082" i="1"/>
  <c r="B2680" i="1"/>
  <c r="B1035" i="1"/>
  <c r="B1746" i="1"/>
  <c r="B2428" i="1"/>
  <c r="B2940" i="1"/>
  <c r="B1367" i="1"/>
  <c r="B2050" i="1"/>
  <c r="B2656" i="1"/>
  <c r="B3168" i="1"/>
  <c r="B1394" i="1"/>
  <c r="B2076" i="1"/>
  <c r="B2676" i="1"/>
  <c r="B3188" i="1"/>
  <c r="B3576" i="1"/>
  <c r="B4088" i="1"/>
  <c r="B4600" i="1"/>
  <c r="B2968" i="1"/>
  <c r="B3596" i="1"/>
  <c r="B4108" i="1"/>
  <c r="B4620" i="1"/>
  <c r="B535" i="1"/>
  <c r="B3552" i="1"/>
  <c r="B4064" i="1"/>
  <c r="B4576" i="1"/>
  <c r="B406" i="1"/>
  <c r="B3348" i="1"/>
  <c r="B3860" i="1"/>
  <c r="B4372" i="1"/>
  <c r="B8" i="1"/>
  <c r="B716" i="1"/>
  <c r="B1855" i="1"/>
  <c r="B2681" i="1"/>
  <c r="B3299" i="1"/>
  <c r="B3769" i="1"/>
  <c r="B4217" i="1"/>
  <c r="B4665" i="1"/>
  <c r="B633" i="1"/>
  <c r="B1359" i="1"/>
  <c r="B1379" i="1"/>
  <c r="B2004" i="1"/>
  <c r="B2558" i="1"/>
  <c r="B3006" i="1"/>
  <c r="B3475" i="1"/>
  <c r="B3923" i="1"/>
  <c r="B4371" i="1"/>
  <c r="B4841" i="1"/>
  <c r="B908" i="1"/>
  <c r="B1566" i="1"/>
  <c r="B2191" i="1"/>
  <c r="B2698" i="1"/>
  <c r="B1414" i="1"/>
  <c r="B2040" i="1"/>
  <c r="B2585" i="1"/>
  <c r="B3033" i="1"/>
  <c r="B3502" i="1"/>
  <c r="B3950" i="1"/>
  <c r="B4398" i="1"/>
  <c r="B4867" i="1"/>
  <c r="B955" i="1"/>
  <c r="B1600" i="1"/>
  <c r="B2227" i="1"/>
  <c r="B1251" i="1"/>
  <c r="B1848" i="1"/>
  <c r="B2462" i="1"/>
  <c r="B2910" i="1"/>
  <c r="B3358" i="1"/>
  <c r="B3827" i="1"/>
  <c r="B4275" i="1"/>
  <c r="B4723" i="1"/>
  <c r="B737" i="1"/>
  <c r="B1438" i="1"/>
  <c r="B2035" i="1"/>
  <c r="B2602" i="1"/>
  <c r="B2639" i="1"/>
  <c r="B3146" i="1"/>
  <c r="B3615" i="1"/>
  <c r="B4069" i="1"/>
  <c r="B21" i="1"/>
  <c r="B4463" i="1"/>
  <c r="B1033" i="1"/>
  <c r="B1854" i="1"/>
  <c r="B2935" i="1"/>
  <c r="B3831" i="1"/>
  <c r="B1859" i="1"/>
  <c r="B2939" i="1"/>
  <c r="B2831" i="1"/>
  <c r="B3279" i="1"/>
  <c r="B3749" i="1"/>
  <c r="B4261" i="1"/>
  <c r="B683" i="1"/>
  <c r="B4517" i="1"/>
  <c r="B748" i="1"/>
  <c r="B1355" i="1"/>
  <c r="B2266" i="1"/>
  <c r="B2989" i="1"/>
  <c r="B3671" i="1"/>
  <c r="B1360" i="1"/>
  <c r="B2271" i="1"/>
  <c r="B2993" i="1"/>
  <c r="B2533" i="1"/>
  <c r="B2986" i="1"/>
  <c r="B3327" i="1"/>
  <c r="B3669" i="1"/>
  <c r="B4015" i="1"/>
  <c r="B4565" i="1"/>
  <c r="B853" i="1"/>
  <c r="B4570" i="1"/>
  <c r="B844" i="1"/>
  <c r="B1427" i="1"/>
  <c r="B2336" i="1"/>
  <c r="B3042" i="1"/>
  <c r="B3725" i="1"/>
  <c r="B1432" i="1"/>
  <c r="B2342" i="1"/>
  <c r="B2014" i="1"/>
  <c r="B3887" i="1"/>
  <c r="B386" i="1"/>
  <c r="B3479" i="1"/>
  <c r="B3153" i="1"/>
  <c r="B3857" i="1"/>
  <c r="B2387" i="1"/>
  <c r="B3762" i="1"/>
  <c r="B4545" i="1"/>
  <c r="B2621" i="1"/>
  <c r="B4646" i="1"/>
  <c r="B3499" i="1"/>
  <c r="B912" i="1"/>
  <c r="B2806" i="1"/>
  <c r="B3653" i="1"/>
  <c r="B4538" i="1"/>
  <c r="B3010" i="1"/>
  <c r="B3003" i="1"/>
  <c r="B3739" i="1"/>
  <c r="B2074" i="1"/>
  <c r="B3527" i="1"/>
  <c r="B4427" i="1"/>
  <c r="B2059" i="1"/>
  <c r="B4411" i="1"/>
  <c r="B3030" i="1"/>
  <c r="B4850" i="1"/>
  <c r="B2571" i="1"/>
  <c r="B3937" i="1"/>
  <c r="B4631" i="1"/>
  <c r="B3162" i="1"/>
  <c r="B134" i="1"/>
  <c r="B1896" i="1"/>
  <c r="B1902" i="1"/>
  <c r="B3494" i="1"/>
  <c r="B1419" i="1"/>
  <c r="B3037" i="1"/>
  <c r="B4182" i="1"/>
  <c r="B4865" i="1"/>
  <c r="B3879" i="1"/>
  <c r="B1923" i="1"/>
  <c r="B4370" i="1"/>
  <c r="B1966" i="1"/>
  <c r="B3446" i="1"/>
  <c r="B4386" i="1"/>
  <c r="B1860" i="1"/>
  <c r="B732" i="1"/>
  <c r="B3951" i="1"/>
  <c r="B3889" i="1"/>
  <c r="B2727" i="1"/>
  <c r="B2870" i="1"/>
  <c r="B4791" i="1"/>
  <c r="B4166" i="1"/>
  <c r="B2539" i="1"/>
  <c r="B4626" i="1"/>
  <c r="C4109" i="1"/>
  <c r="C3304" i="1"/>
  <c r="C4688" i="1"/>
  <c r="C680" i="1"/>
  <c r="C2165" i="1"/>
  <c r="C119" i="1"/>
  <c r="C3666" i="1"/>
  <c r="C2423" i="1"/>
  <c r="C3097" i="1"/>
  <c r="C3109" i="1"/>
  <c r="C1525" i="1"/>
  <c r="C3644" i="1"/>
  <c r="C2422" i="1"/>
  <c r="C2855" i="1"/>
  <c r="C790" i="1"/>
  <c r="C385" i="1"/>
  <c r="C2983" i="1"/>
  <c r="C2265" i="1"/>
  <c r="C4584" i="1"/>
  <c r="C4746" i="1"/>
  <c r="B4618" i="1"/>
  <c r="B1192" i="1"/>
  <c r="B3581" i="1"/>
  <c r="B3126" i="1"/>
  <c r="B561" i="1"/>
  <c r="B4273" i="1"/>
  <c r="B2753" i="1"/>
  <c r="B4733" i="1"/>
  <c r="C28" i="1"/>
  <c r="C3022" i="1"/>
  <c r="C3336" i="1"/>
  <c r="C1139" i="1"/>
  <c r="C2285" i="1"/>
  <c r="C842" i="1"/>
  <c r="C3310" i="1"/>
  <c r="C2081" i="1"/>
  <c r="C4448" i="1"/>
  <c r="C2966" i="1"/>
  <c r="C3776" i="1"/>
  <c r="C3176" i="1"/>
  <c r="C1416" i="1"/>
  <c r="C2078" i="1"/>
  <c r="C4469" i="1"/>
  <c r="C3623" i="1"/>
  <c r="C247" i="1"/>
  <c r="C2082" i="1"/>
  <c r="C4496" i="1"/>
  <c r="C4479" i="1"/>
  <c r="C3581" i="1"/>
  <c r="C4453" i="1"/>
  <c r="B3439" i="1"/>
  <c r="B3633" i="1"/>
  <c r="B1491" i="1"/>
  <c r="B2335" i="1"/>
  <c r="B4663" i="1"/>
  <c r="B4038" i="1"/>
  <c r="B2235" i="1"/>
  <c r="B4498" i="1"/>
  <c r="C3467" i="1"/>
  <c r="C4486" i="1"/>
  <c r="C3768" i="1"/>
  <c r="C1293" i="1"/>
  <c r="C2174" i="1"/>
  <c r="C3055" i="1"/>
  <c r="C3404" i="1"/>
  <c r="C2778" i="1"/>
  <c r="C443" i="1"/>
  <c r="C4627" i="1"/>
  <c r="C222" i="1"/>
  <c r="C3353" i="1"/>
  <c r="C1053" i="1"/>
  <c r="C162" i="1"/>
  <c r="C4628" i="1"/>
  <c r="C4546" i="1"/>
  <c r="C2919" i="1"/>
  <c r="C1985" i="1"/>
  <c r="C2962" i="1"/>
  <c r="C4067" i="1"/>
  <c r="C2885" i="1"/>
  <c r="C3189" i="1"/>
  <c r="C960" i="1"/>
  <c r="C1628" i="1"/>
  <c r="B4705" i="1"/>
  <c r="B1838" i="1"/>
  <c r="C4370" i="1"/>
  <c r="C3373" i="1"/>
  <c r="C3734" i="1"/>
  <c r="C740" i="1"/>
  <c r="C3142" i="1"/>
  <c r="C1078" i="1"/>
  <c r="C4781" i="1"/>
  <c r="C908" i="1"/>
  <c r="C2987" i="1"/>
  <c r="C1453" i="1"/>
  <c r="C4326" i="1"/>
  <c r="C3780" i="1"/>
  <c r="C2925" i="1"/>
  <c r="C2985" i="1"/>
  <c r="B3922" i="1"/>
  <c r="B2838" i="1"/>
  <c r="C3612" i="1"/>
  <c r="C3534" i="1"/>
  <c r="C4720" i="1"/>
  <c r="C4564" i="1"/>
  <c r="C4369" i="1"/>
  <c r="C289" i="1"/>
  <c r="C4739" i="1"/>
  <c r="C4197" i="1"/>
  <c r="C2403" i="1"/>
  <c r="C1827" i="1"/>
  <c r="C3994" i="1"/>
  <c r="B1519" i="1"/>
  <c r="C4131" i="1"/>
  <c r="C2271" i="1"/>
  <c r="C442" i="1"/>
  <c r="C4744" i="1"/>
  <c r="C4794" i="1"/>
  <c r="C1572" i="1"/>
  <c r="C632" i="1"/>
  <c r="C2232" i="1"/>
  <c r="C548" i="1"/>
  <c r="C1268" i="1"/>
  <c r="C572" i="1"/>
  <c r="C4196" i="1"/>
  <c r="C3320" i="1"/>
  <c r="C3861" i="1"/>
  <c r="C504" i="1"/>
  <c r="C2381" i="1"/>
  <c r="C3054" i="1"/>
  <c r="C2151" i="1"/>
  <c r="C4256" i="1"/>
  <c r="C2242" i="1"/>
  <c r="C1680" i="1"/>
  <c r="C1267" i="1"/>
  <c r="C472" i="1"/>
  <c r="C3222" i="1"/>
  <c r="C2076" i="1"/>
  <c r="C2303" i="1"/>
  <c r="C1958" i="1"/>
  <c r="C4274" i="1"/>
  <c r="C1743" i="1"/>
  <c r="C479" i="1"/>
  <c r="C875" i="1"/>
  <c r="C1157" i="1"/>
  <c r="C2144" i="1"/>
  <c r="C3655" i="1"/>
  <c r="D135" i="1"/>
  <c r="D455" i="1"/>
  <c r="D332" i="1"/>
  <c r="D161" i="1"/>
  <c r="D203" i="1"/>
  <c r="D80" i="1"/>
  <c r="D400" i="1"/>
  <c r="D201" i="1"/>
  <c r="D564" i="1"/>
  <c r="D373" i="1"/>
  <c r="D223" i="1"/>
  <c r="D100" i="1"/>
  <c r="D420" i="1"/>
  <c r="D241" i="1"/>
  <c r="D29" i="1"/>
  <c r="D608" i="1"/>
  <c r="D577" i="1"/>
  <c r="D694" i="1"/>
  <c r="D1053" i="1"/>
  <c r="D802" i="1"/>
  <c r="D409" i="1"/>
  <c r="D349" i="1"/>
  <c r="D526" i="1"/>
  <c r="D198" i="1"/>
  <c r="D994" i="1"/>
  <c r="D807" i="1"/>
  <c r="D194" i="1"/>
  <c r="D445" i="1"/>
  <c r="D606" i="1"/>
  <c r="D473" i="1"/>
  <c r="D1022" i="1"/>
  <c r="D547" i="1"/>
  <c r="D357" i="1"/>
  <c r="D1081" i="1"/>
  <c r="D722" i="1"/>
  <c r="D1306" i="1"/>
  <c r="D1626" i="1"/>
  <c r="D555" i="1"/>
  <c r="D1311" i="1"/>
  <c r="D659" i="1"/>
  <c r="D1260" i="1"/>
  <c r="D1711" i="1"/>
  <c r="D2084" i="1"/>
  <c r="D2404" i="1"/>
  <c r="D521" i="1"/>
  <c r="D98" i="1"/>
  <c r="D798" i="1"/>
  <c r="D1334" i="1"/>
  <c r="D1654" i="1"/>
  <c r="D767" i="1"/>
  <c r="D1339" i="1"/>
  <c r="D820" i="1"/>
  <c r="D1288" i="1"/>
  <c r="D1748" i="1"/>
  <c r="D2112" i="1"/>
  <c r="D2432" i="1"/>
  <c r="D294" i="1"/>
  <c r="D1278" i="1"/>
  <c r="D1918" i="1"/>
  <c r="D836" i="1"/>
  <c r="D1673" i="1"/>
  <c r="D2376" i="1"/>
  <c r="D1505" i="1"/>
  <c r="D1953" i="1"/>
  <c r="D1324" i="1"/>
  <c r="D1926" i="1"/>
  <c r="D2246" i="1"/>
  <c r="D1853" i="1"/>
  <c r="D551" i="1"/>
  <c r="D1298" i="1"/>
  <c r="D481" i="1"/>
  <c r="D876" i="1"/>
  <c r="D1700" i="1"/>
  <c r="D2396" i="1"/>
  <c r="D1529" i="1"/>
  <c r="D1965" i="1"/>
  <c r="D1348" i="1"/>
  <c r="D1938" i="1"/>
  <c r="D2258" i="1"/>
  <c r="D1917" i="1"/>
  <c r="D1346" i="1"/>
  <c r="D433" i="1"/>
  <c r="D2316" i="1"/>
  <c r="D1989" i="1"/>
  <c r="D1889" i="1"/>
  <c r="D1704" i="1"/>
  <c r="D2673" i="1"/>
  <c r="D2993" i="1"/>
  <c r="D3313" i="1"/>
  <c r="D1939" i="1"/>
  <c r="D2614" i="1"/>
  <c r="D2934" i="1"/>
  <c r="D1959" i="1"/>
  <c r="D2619" i="1"/>
  <c r="D2939" i="1"/>
  <c r="D3148" i="1"/>
  <c r="D3584" i="1"/>
  <c r="D2457" i="1"/>
  <c r="D3424" i="1"/>
  <c r="D3781" i="1"/>
  <c r="D4053" i="1"/>
  <c r="D4245" i="1"/>
  <c r="D4405" i="1"/>
  <c r="D4565" i="1"/>
  <c r="D1333" i="1"/>
  <c r="D677" i="1"/>
  <c r="D888" i="1"/>
  <c r="D1774" i="1"/>
  <c r="D1395" i="1"/>
  <c r="D927" i="1"/>
  <c r="D2232" i="1"/>
  <c r="D1153" i="1"/>
  <c r="D1781" i="1"/>
  <c r="D975" i="1"/>
  <c r="D1745" i="1"/>
  <c r="D2110" i="1"/>
  <c r="D1405" i="1"/>
  <c r="D2323" i="1"/>
  <c r="D2581" i="1"/>
  <c r="D2781" i="1"/>
  <c r="D2941" i="1"/>
  <c r="D3101" i="1"/>
  <c r="D3293" i="1"/>
  <c r="D3453" i="1"/>
  <c r="D1445" i="1"/>
  <c r="D2269" i="1"/>
  <c r="D2545" i="1"/>
  <c r="D2722" i="1"/>
  <c r="D2914" i="1"/>
  <c r="D3074" i="1"/>
  <c r="D1485" i="1"/>
  <c r="D2279" i="1"/>
  <c r="D2551" i="1"/>
  <c r="D2727" i="1"/>
  <c r="D2919" i="1"/>
  <c r="D1805" i="1"/>
  <c r="D2908" i="1"/>
  <c r="D3306" i="1"/>
  <c r="D3519" i="1"/>
  <c r="D3692" i="1"/>
  <c r="D2297" i="1"/>
  <c r="D3055" i="1"/>
  <c r="D3312" i="1"/>
  <c r="D3568" i="1"/>
  <c r="D3729" i="1"/>
  <c r="D3889" i="1"/>
  <c r="D4081" i="1"/>
  <c r="D4241" i="1"/>
  <c r="D4401" i="1"/>
  <c r="D4593" i="1"/>
  <c r="D1079" i="1"/>
  <c r="D2820" i="1"/>
  <c r="D3276" i="1"/>
  <c r="D970" i="1"/>
  <c r="D971" i="1"/>
  <c r="D2008" i="1"/>
  <c r="D1632" i="1"/>
  <c r="D1468" i="1"/>
  <c r="D2382" i="1"/>
  <c r="D2506" i="1"/>
  <c r="D2853" i="1"/>
  <c r="D3237" i="1"/>
  <c r="D3557" i="1"/>
  <c r="D2413" i="1"/>
  <c r="D2858" i="1"/>
  <c r="D3178" i="1"/>
  <c r="D2423" i="1"/>
  <c r="D2863" i="1"/>
  <c r="D2684" i="1"/>
  <c r="D3402" i="1"/>
  <c r="D1289" i="1"/>
  <c r="D3238" i="1"/>
  <c r="D3641" i="1"/>
  <c r="D4025" i="1"/>
  <c r="D4345" i="1"/>
  <c r="D4665" i="1"/>
  <c r="D3056" i="1"/>
  <c r="D3378" i="1"/>
  <c r="D3586" i="1"/>
  <c r="D3778" i="1"/>
  <c r="D3938" i="1"/>
  <c r="D4098" i="1"/>
  <c r="D4290" i="1"/>
  <c r="D4450" i="1"/>
  <c r="D4610" i="1"/>
  <c r="D4802" i="1"/>
  <c r="D2441" i="1"/>
  <c r="D3443" i="1"/>
  <c r="D4032" i="1"/>
  <c r="D4352" i="1"/>
  <c r="D4672" i="1"/>
  <c r="D4468" i="1"/>
  <c r="D3438" i="1"/>
  <c r="D4303" i="1"/>
  <c r="D4873" i="1"/>
  <c r="D3767" i="1"/>
  <c r="D4115" i="1"/>
  <c r="D4499" i="1"/>
  <c r="D4796" i="1"/>
  <c r="D4580" i="1"/>
  <c r="D3879" i="1"/>
  <c r="D848" i="1"/>
  <c r="D1255" i="1"/>
  <c r="D2220" i="1"/>
  <c r="D1776" i="1"/>
  <c r="D1655" i="1"/>
  <c r="D1373" i="1"/>
  <c r="D2575" i="1"/>
  <c r="D2905" i="1"/>
  <c r="D3289" i="1"/>
  <c r="D1413" i="1"/>
  <c r="D2497" i="1"/>
  <c r="D2910" i="1"/>
  <c r="D1453" i="1"/>
  <c r="D2503" i="1"/>
  <c r="D2915" i="1"/>
  <c r="D2892" i="1"/>
  <c r="D3471" i="1"/>
  <c r="D2265" i="1"/>
  <c r="D3307" i="1"/>
  <c r="D3693" i="1"/>
  <c r="D4077" i="1"/>
  <c r="D4397" i="1"/>
  <c r="D4717" i="1"/>
  <c r="D2868" i="1"/>
  <c r="D3207" i="1"/>
  <c r="D3394" i="1"/>
  <c r="D3564" i="1"/>
  <c r="D3678" i="1"/>
  <c r="D3774" i="1"/>
  <c r="D3902" i="1"/>
  <c r="D4014" i="1"/>
  <c r="D4126" i="1"/>
  <c r="D4254" i="1"/>
  <c r="D4350" i="1"/>
  <c r="D4462" i="1"/>
  <c r="D4590" i="1"/>
  <c r="D4702" i="1"/>
  <c r="D4798" i="1"/>
  <c r="D2139" i="1"/>
  <c r="D2792" i="1"/>
  <c r="D3587" i="1"/>
  <c r="D3960" i="1"/>
  <c r="D4152" i="1"/>
  <c r="D4376" i="1"/>
  <c r="D4632" i="1"/>
  <c r="D4821" i="1"/>
  <c r="D4452" i="1"/>
  <c r="D2984" i="1"/>
  <c r="D3967" i="1"/>
  <c r="D4415" i="1"/>
  <c r="D4825" i="1"/>
  <c r="D3299" i="1"/>
  <c r="D3815" i="1"/>
  <c r="D4075" i="1"/>
  <c r="D4299" i="1"/>
  <c r="D4491" i="1"/>
  <c r="D4747" i="1"/>
  <c r="D4260" i="1"/>
  <c r="D4692" i="1"/>
  <c r="D3663" i="1"/>
  <c r="D467" i="1"/>
  <c r="D1826" i="1"/>
  <c r="D2284" i="1"/>
  <c r="D2101" i="1"/>
  <c r="D2138" i="1"/>
  <c r="D2597" i="1"/>
  <c r="D3049" i="1"/>
  <c r="D3497" i="1"/>
  <c r="D2603" i="1"/>
  <c r="D2990" i="1"/>
  <c r="D2303" i="1"/>
  <c r="D2931" i="1"/>
  <c r="D3236" i="1"/>
  <c r="D3704" i="1"/>
  <c r="D3328" i="1"/>
  <c r="D3837" i="1"/>
  <c r="D4285" i="1"/>
  <c r="D2177" i="1"/>
  <c r="D3223" i="1"/>
  <c r="D3554" i="1"/>
  <c r="D3814" i="1"/>
  <c r="D4038" i="1"/>
  <c r="D4230" i="1"/>
  <c r="D4486" i="1"/>
  <c r="D4710" i="1"/>
  <c r="D2217" i="1"/>
  <c r="D3747" i="1"/>
  <c r="D4168" i="1"/>
  <c r="D4616" i="1"/>
  <c r="D4620" i="1"/>
  <c r="D4071" i="1"/>
  <c r="D4793" i="1"/>
  <c r="D3867" i="1"/>
  <c r="D4315" i="1"/>
  <c r="D4759" i="1"/>
  <c r="D4813" i="1"/>
  <c r="D4095" i="1"/>
  <c r="D4543" i="1"/>
  <c r="D3368" i="1"/>
  <c r="D3844" i="1"/>
  <c r="D4036" i="1"/>
  <c r="E31" i="1"/>
  <c r="E143" i="1"/>
  <c r="E255" i="1"/>
  <c r="E383" i="1"/>
  <c r="E8" i="1"/>
  <c r="E120" i="1"/>
  <c r="E248" i="1"/>
  <c r="E360" i="1"/>
  <c r="E456" i="1"/>
  <c r="E77" i="1"/>
  <c r="E189" i="1"/>
  <c r="E301" i="1"/>
  <c r="E429" i="1"/>
  <c r="E118" i="1"/>
  <c r="E346" i="1"/>
  <c r="E584" i="1"/>
  <c r="E696" i="1"/>
  <c r="E792" i="1"/>
  <c r="E158" i="1"/>
  <c r="E521" i="1"/>
  <c r="E633" i="1"/>
  <c r="E761" i="1"/>
  <c r="E857" i="1"/>
  <c r="E370" i="1"/>
  <c r="E590" i="1"/>
  <c r="E670" i="1"/>
  <c r="E750" i="1"/>
  <c r="E555" i="1"/>
  <c r="E843" i="1"/>
  <c r="E942" i="1"/>
  <c r="E1038" i="1"/>
  <c r="E1118" i="1"/>
  <c r="E1198" i="1"/>
  <c r="E575" i="1"/>
  <c r="E854" i="1"/>
  <c r="E947" i="1"/>
  <c r="E1043" i="1"/>
  <c r="E1123" i="1"/>
  <c r="E1203" i="1"/>
  <c r="E262" i="1"/>
  <c r="E755" i="1"/>
  <c r="E912" i="1"/>
  <c r="E1008" i="1"/>
  <c r="E1088" i="1"/>
  <c r="E1168" i="1"/>
  <c r="E1264" i="1"/>
  <c r="E929" i="1"/>
  <c r="E1249" i="1"/>
  <c r="E1371" i="1"/>
  <c r="E1451" i="1"/>
  <c r="E1531" i="1"/>
  <c r="E1627" i="1"/>
  <c r="E1707" i="1"/>
  <c r="E1787" i="1"/>
  <c r="E1883" i="1"/>
  <c r="E1963" i="1"/>
  <c r="E2043" i="1"/>
  <c r="E949" i="1"/>
  <c r="E1262" i="1"/>
  <c r="E1360" i="1"/>
  <c r="E1456" i="1"/>
  <c r="E1536" i="1"/>
  <c r="E1616" i="1"/>
  <c r="E1712" i="1"/>
  <c r="E1792" i="1"/>
  <c r="E1872" i="1"/>
  <c r="E1968" i="1"/>
  <c r="E2048" i="1"/>
  <c r="E2128" i="1"/>
  <c r="E969" i="1"/>
  <c r="E1273" i="1"/>
  <c r="E1365" i="1"/>
  <c r="E1461" i="1"/>
  <c r="E1541" i="1"/>
  <c r="E1621" i="1"/>
  <c r="E1717" i="1"/>
  <c r="E1797" i="1"/>
  <c r="E1877" i="1"/>
  <c r="E1973" i="1"/>
  <c r="E2053" i="1"/>
  <c r="E1149" i="1"/>
  <c r="E1634" i="1"/>
  <c r="E1954" i="1"/>
  <c r="E2157" i="1"/>
  <c r="E2256" i="1"/>
  <c r="E2336" i="1"/>
  <c r="E2416" i="1"/>
  <c r="E2512" i="1"/>
  <c r="E2592" i="1"/>
  <c r="E2672" i="1"/>
  <c r="E2768" i="1"/>
  <c r="E2848" i="1"/>
  <c r="E1229" i="1"/>
  <c r="E1654" i="1"/>
  <c r="E1974" i="1"/>
  <c r="E2163" i="1"/>
  <c r="E2261" i="1"/>
  <c r="E2341" i="1"/>
  <c r="E2421" i="1"/>
  <c r="E2517" i="1"/>
  <c r="E2597" i="1"/>
  <c r="E2677" i="1"/>
  <c r="E2773" i="1"/>
  <c r="E2853" i="1"/>
  <c r="E2933" i="1"/>
  <c r="E1338" i="1"/>
  <c r="E1658" i="1"/>
  <c r="E1978" i="1"/>
  <c r="E2182" i="1"/>
  <c r="E2262" i="1"/>
  <c r="E2342" i="1"/>
  <c r="E2438" i="1"/>
  <c r="E2518" i="1"/>
  <c r="E2598" i="1"/>
  <c r="E2694" i="1"/>
  <c r="E2774" i="1"/>
  <c r="E2854" i="1"/>
  <c r="E2062" i="1"/>
  <c r="E2427" i="1"/>
  <c r="E2747" i="1"/>
  <c r="E2974" i="1"/>
  <c r="E3056" i="1"/>
  <c r="E3136" i="1"/>
  <c r="E3232" i="1"/>
  <c r="E3312" i="1"/>
  <c r="E3392" i="1"/>
  <c r="E3488" i="1"/>
  <c r="E3568" i="1"/>
  <c r="E3648" i="1"/>
  <c r="D600" i="1"/>
  <c r="D1486" i="1"/>
  <c r="D996" i="1"/>
  <c r="D2596" i="1"/>
  <c r="D2057" i="1"/>
  <c r="D1966" i="1"/>
  <c r="D2243" i="1"/>
  <c r="D2709" i="1"/>
  <c r="D3029" i="1"/>
  <c r="D3413" i="1"/>
  <c r="D2083" i="1"/>
  <c r="D2650" i="1"/>
  <c r="D3034" i="1"/>
  <c r="D2103" i="1"/>
  <c r="D2655" i="1"/>
  <c r="D3039" i="1"/>
  <c r="D3210" i="1"/>
  <c r="D3620" i="1"/>
  <c r="D2896" i="1"/>
  <c r="D3472" i="1"/>
  <c r="D3817" i="1"/>
  <c r="D4201" i="1"/>
  <c r="D4521" i="1"/>
  <c r="D2483" i="1"/>
  <c r="D3260" i="1"/>
  <c r="D3495" i="1"/>
  <c r="D3674" i="1"/>
  <c r="D3866" i="1"/>
  <c r="D4026" i="1"/>
  <c r="D4186" i="1"/>
  <c r="D4378" i="1"/>
  <c r="D4538" i="1"/>
  <c r="D4698" i="1"/>
  <c r="D1365" i="1"/>
  <c r="D2936" i="1"/>
  <c r="D3824" i="1"/>
  <c r="D4208" i="1"/>
  <c r="D4528" i="1"/>
  <c r="D4816" i="1"/>
  <c r="D4808" i="1"/>
  <c r="D4015" i="1"/>
  <c r="D4663" i="1"/>
  <c r="D3448" i="1"/>
  <c r="D3971" i="1"/>
  <c r="D4291" i="1"/>
  <c r="D4675" i="1"/>
  <c r="D4308" i="1"/>
  <c r="D4867" i="1"/>
  <c r="D4143" i="1"/>
  <c r="D4471" i="1"/>
  <c r="D4772" i="1"/>
  <c r="D3518" i="1"/>
  <c r="D3836" i="1"/>
  <c r="D3996" i="1"/>
  <c r="D4188" i="1"/>
  <c r="E59" i="1"/>
  <c r="E139" i="1"/>
  <c r="E235" i="1"/>
  <c r="E315" i="1"/>
  <c r="E395" i="1"/>
  <c r="E20" i="1"/>
  <c r="E100" i="1"/>
  <c r="E180" i="1"/>
  <c r="E276" i="1"/>
  <c r="E356" i="1"/>
  <c r="E436" i="1"/>
  <c r="E25" i="1"/>
  <c r="E105" i="1"/>
  <c r="E185" i="1"/>
  <c r="E281" i="1"/>
  <c r="E361" i="1"/>
  <c r="E441" i="1"/>
  <c r="E166" i="1"/>
  <c r="E266" i="1"/>
  <c r="E516" i="1"/>
  <c r="E612" i="1"/>
  <c r="E692" i="1"/>
  <c r="E772" i="1"/>
  <c r="E868" i="1"/>
  <c r="E270" i="1"/>
  <c r="E517" i="1"/>
  <c r="E613" i="1"/>
  <c r="E693" i="1"/>
  <c r="E773" i="1"/>
  <c r="E869" i="1"/>
  <c r="E290" i="1"/>
  <c r="E522" i="1"/>
  <c r="E618" i="1"/>
  <c r="E698" i="1"/>
  <c r="E778" i="1"/>
  <c r="E667" i="1"/>
  <c r="E890" i="1"/>
  <c r="E970" i="1"/>
  <c r="E1066" i="1"/>
  <c r="E1146" i="1"/>
  <c r="E1226" i="1"/>
  <c r="E687" i="1"/>
  <c r="E895" i="1"/>
  <c r="E975" i="1"/>
  <c r="E1071" i="1"/>
  <c r="E1151" i="1"/>
  <c r="E1231" i="1"/>
  <c r="E547" i="1"/>
  <c r="E839" i="1"/>
  <c r="E940" i="1"/>
  <c r="E1036" i="1"/>
  <c r="E1116" i="1"/>
  <c r="E1196" i="1"/>
  <c r="E1292" i="1"/>
  <c r="E1041" i="1"/>
  <c r="E1303" i="1"/>
  <c r="E1399" i="1"/>
  <c r="E1479" i="1"/>
  <c r="E1559" i="1"/>
  <c r="E1655" i="1"/>
  <c r="E1735" i="1"/>
  <c r="E1815" i="1"/>
  <c r="E1911" i="1"/>
  <c r="E1991" i="1"/>
  <c r="E2071" i="1"/>
  <c r="E1061" i="1"/>
  <c r="E1308" i="1"/>
  <c r="E1388" i="1"/>
  <c r="E1484" i="1"/>
  <c r="E1564" i="1"/>
  <c r="E1644" i="1"/>
  <c r="E1740" i="1"/>
  <c r="E1820" i="1"/>
  <c r="E1900" i="1"/>
  <c r="E1996" i="1"/>
  <c r="E2076" i="1"/>
  <c r="E2156" i="1"/>
  <c r="E1081" i="1"/>
  <c r="E1313" i="1"/>
  <c r="E1393" i="1"/>
  <c r="E1489" i="1"/>
  <c r="E1569" i="1"/>
  <c r="E1649" i="1"/>
  <c r="E1745" i="1"/>
  <c r="E1825" i="1"/>
  <c r="E1905" i="1"/>
  <c r="E2001" i="1"/>
  <c r="E2081" i="1"/>
  <c r="E1362" i="1"/>
  <c r="E1746" i="1"/>
  <c r="E2066" i="1"/>
  <c r="E2188" i="1"/>
  <c r="E2284" i="1"/>
  <c r="E2364" i="1"/>
  <c r="E2444" i="1"/>
  <c r="E2540" i="1"/>
  <c r="E2620" i="1"/>
  <c r="E2700" i="1"/>
  <c r="E2796" i="1"/>
  <c r="E2876" i="1"/>
  <c r="E1382" i="1"/>
  <c r="E1766" i="1"/>
  <c r="E2086" i="1"/>
  <c r="E2193" i="1"/>
  <c r="E2289" i="1"/>
  <c r="E2369" i="1"/>
  <c r="E2449" i="1"/>
  <c r="E2545" i="1"/>
  <c r="E2625" i="1"/>
  <c r="E2705" i="1"/>
  <c r="E2801" i="1"/>
  <c r="E2881" i="1"/>
  <c r="E2961" i="1"/>
  <c r="E1450" i="1"/>
  <c r="E1770" i="1"/>
  <c r="E2090" i="1"/>
  <c r="E2210" i="1"/>
  <c r="E2290" i="1"/>
  <c r="E2370" i="1"/>
  <c r="E2466" i="1"/>
  <c r="E2546" i="1"/>
  <c r="E2626" i="1"/>
  <c r="E2722" i="1"/>
  <c r="E2802" i="1"/>
  <c r="E2882" i="1"/>
  <c r="E2219" i="1"/>
  <c r="E2539" i="1"/>
  <c r="E2859" i="1"/>
  <c r="E3004" i="1"/>
  <c r="E3084" i="1"/>
  <c r="E3164" i="1"/>
  <c r="E3260" i="1"/>
  <c r="E3340" i="1"/>
  <c r="E3420" i="1"/>
  <c r="E3516" i="1"/>
  <c r="E3596" i="1"/>
  <c r="E3676" i="1"/>
  <c r="D1045" i="1"/>
  <c r="D1360" i="1"/>
  <c r="D2121" i="1"/>
  <c r="D2435" i="1"/>
  <c r="D3125" i="1"/>
  <c r="D2189" i="1"/>
  <c r="D3130" i="1"/>
  <c r="D2751" i="1"/>
  <c r="D3252" i="1"/>
  <c r="D3167" i="1"/>
  <c r="D3913" i="1"/>
  <c r="D4553" i="1"/>
  <c r="D3346" i="1"/>
  <c r="D3722" i="1"/>
  <c r="D4042" i="1"/>
  <c r="D4426" i="1"/>
  <c r="D4746" i="1"/>
  <c r="D3123" i="1"/>
  <c r="D4304" i="1"/>
  <c r="D4880" i="1"/>
  <c r="D4087" i="1"/>
  <c r="D3671" i="1"/>
  <c r="D4387" i="1"/>
  <c r="D4364" i="1"/>
  <c r="D4247" i="1"/>
  <c r="D3107" i="1"/>
  <c r="D3852" i="1"/>
  <c r="E3" i="1"/>
  <c r="E163" i="1"/>
  <c r="E323" i="1"/>
  <c r="E44" i="1"/>
  <c r="E204" i="1"/>
  <c r="E364" i="1"/>
  <c r="E49" i="1"/>
  <c r="E209" i="1"/>
  <c r="E369" i="1"/>
  <c r="E42" i="1"/>
  <c r="E540" i="1"/>
  <c r="E700" i="1"/>
  <c r="E46" i="1"/>
  <c r="E541" i="1"/>
  <c r="E701" i="1"/>
  <c r="E66" i="1"/>
  <c r="E546" i="1"/>
  <c r="E706" i="1"/>
  <c r="E763" i="1"/>
  <c r="E994" i="1"/>
  <c r="E1154" i="1"/>
  <c r="E783" i="1"/>
  <c r="E999" i="1"/>
  <c r="E1159" i="1"/>
  <c r="E643" i="1"/>
  <c r="E964" i="1"/>
  <c r="E1124" i="1"/>
  <c r="E695" i="1"/>
  <c r="E1327" i="1"/>
  <c r="E1487" i="1"/>
  <c r="E1679" i="1"/>
  <c r="E1839" i="1"/>
  <c r="E1999" i="1"/>
  <c r="E1157" i="1"/>
  <c r="E1412" i="1"/>
  <c r="E1572" i="1"/>
  <c r="E1764" i="1"/>
  <c r="E1924" i="1"/>
  <c r="E2084" i="1"/>
  <c r="E1177" i="1"/>
  <c r="E1417" i="1"/>
  <c r="E1577" i="1"/>
  <c r="E1769" i="1"/>
  <c r="E1929" i="1"/>
  <c r="E2089" i="1"/>
  <c r="E1842" i="1"/>
  <c r="E2212" i="1"/>
  <c r="E2372" i="1"/>
  <c r="E2564" i="1"/>
  <c r="E2724" i="1"/>
  <c r="E2884" i="1"/>
  <c r="E1862" i="1"/>
  <c r="E2217" i="1"/>
  <c r="E2377" i="1"/>
  <c r="E2569" i="1"/>
  <c r="E2729" i="1"/>
  <c r="E2889" i="1"/>
  <c r="E1546" i="1"/>
  <c r="E2127" i="1"/>
  <c r="E2298" i="1"/>
  <c r="E2490" i="1"/>
  <c r="E2650" i="1"/>
  <c r="E2810" i="1"/>
  <c r="E2315" i="1"/>
  <c r="E2915" i="1"/>
  <c r="E3092" i="1"/>
  <c r="E3284" i="1"/>
  <c r="E3444" i="1"/>
  <c r="E3604" i="1"/>
  <c r="E2078" i="1"/>
  <c r="E2431" i="1"/>
  <c r="E2751" i="1"/>
  <c r="E2975" i="1"/>
  <c r="E3057" i="1"/>
  <c r="E3137" i="1"/>
  <c r="E3233" i="1"/>
  <c r="E3313" i="1"/>
  <c r="E3393" i="1"/>
  <c r="E3489" i="1"/>
  <c r="E3569" i="1"/>
  <c r="E3649" i="1"/>
  <c r="E3745" i="1"/>
  <c r="E2195" i="1"/>
  <c r="E2515" i="1"/>
  <c r="E2895" i="1"/>
  <c r="E2998" i="1"/>
  <c r="E3078" i="1"/>
  <c r="E3174" i="1"/>
  <c r="E3254" i="1"/>
  <c r="E3334" i="1"/>
  <c r="E3430" i="1"/>
  <c r="E3510" i="1"/>
  <c r="E3590" i="1"/>
  <c r="E1005" i="1"/>
  <c r="E2987" i="1"/>
  <c r="E3307" i="1"/>
  <c r="E3687" i="1"/>
  <c r="E3788" i="1"/>
  <c r="E3868" i="1"/>
  <c r="E3964" i="1"/>
  <c r="E4044" i="1"/>
  <c r="E4124" i="1"/>
  <c r="E4220" i="1"/>
  <c r="E4300" i="1"/>
  <c r="E4380" i="1"/>
  <c r="E4476" i="1"/>
  <c r="E4556" i="1"/>
  <c r="E4636" i="1"/>
  <c r="E4732" i="1"/>
  <c r="E4812" i="1"/>
  <c r="E2455" i="1"/>
  <c r="E3767" i="1"/>
  <c r="E4003" i="1"/>
  <c r="E4247" i="1"/>
  <c r="E4527" i="1"/>
  <c r="E4779" i="1"/>
  <c r="E2615" i="1"/>
  <c r="E3231" i="1"/>
  <c r="E3551" i="1"/>
  <c r="E3753" i="1"/>
  <c r="E3849" i="1"/>
  <c r="E3929" i="1"/>
  <c r="E4009" i="1"/>
  <c r="E4105" i="1"/>
  <c r="E4185" i="1"/>
  <c r="E4265" i="1"/>
  <c r="E4361" i="1"/>
  <c r="E4441" i="1"/>
  <c r="E4521" i="1"/>
  <c r="E4617" i="1"/>
  <c r="E4697" i="1"/>
  <c r="E4777" i="1"/>
  <c r="E4873" i="1"/>
  <c r="E3367" i="1"/>
  <c r="E3871" i="1"/>
  <c r="E4167" i="1"/>
  <c r="E4415" i="1"/>
  <c r="E4643" i="1"/>
  <c r="E1854" i="1"/>
  <c r="E3027" i="1"/>
  <c r="E3347" i="1"/>
  <c r="E3707" i="1"/>
  <c r="E3798" i="1"/>
  <c r="E3878" i="1"/>
  <c r="E3974" i="1"/>
  <c r="E4054" i="1"/>
  <c r="E4134" i="1"/>
  <c r="E4230" i="1"/>
  <c r="E4310" i="1"/>
  <c r="E4390" i="1"/>
  <c r="D222" i="1"/>
  <c r="D1268" i="1"/>
  <c r="D2037" i="1"/>
  <c r="D2347" i="1"/>
  <c r="D3081" i="1"/>
  <c r="D2035" i="1"/>
  <c r="D3086" i="1"/>
  <c r="D2707" i="1"/>
  <c r="D3194" i="1"/>
  <c r="D3079" i="1"/>
  <c r="D3869" i="1"/>
  <c r="D4509" i="1"/>
  <c r="D3308" i="1"/>
  <c r="D3702" i="1"/>
  <c r="D4022" i="1"/>
  <c r="D4406" i="1"/>
  <c r="D4726" i="1"/>
  <c r="D2872" i="1"/>
  <c r="D4264" i="1"/>
  <c r="D4853" i="1"/>
  <c r="D3999" i="1"/>
  <c r="D3591" i="1"/>
  <c r="D4347" i="1"/>
  <c r="D4292" i="1"/>
  <c r="D4199" i="1"/>
  <c r="D2968" i="1"/>
  <c r="D3828" i="1"/>
  <c r="D4212" i="1"/>
  <c r="E151" i="1"/>
  <c r="E311" i="1"/>
  <c r="E32" i="1"/>
  <c r="E192" i="1"/>
  <c r="E352" i="1"/>
  <c r="E37" i="1"/>
  <c r="E197" i="1"/>
  <c r="E357" i="1"/>
  <c r="E214" i="1"/>
  <c r="E528" i="1"/>
  <c r="E688" i="1"/>
  <c r="E880" i="1"/>
  <c r="E529" i="1"/>
  <c r="E689" i="1"/>
  <c r="E18" i="1"/>
  <c r="E534" i="1"/>
  <c r="E694" i="1"/>
  <c r="E715" i="1"/>
  <c r="E982" i="1"/>
  <c r="E1142" i="1"/>
  <c r="E735" i="1"/>
  <c r="E987" i="1"/>
  <c r="E1147" i="1"/>
  <c r="E595" i="1"/>
  <c r="E952" i="1"/>
  <c r="E1112" i="1"/>
  <c r="E501" i="1"/>
  <c r="E1315" i="1"/>
  <c r="E1475" i="1"/>
  <c r="E1667" i="1"/>
  <c r="E1827" i="1"/>
  <c r="E1987" i="1"/>
  <c r="E1109" i="1"/>
  <c r="E1400" i="1"/>
  <c r="E1560" i="1"/>
  <c r="E1752" i="1"/>
  <c r="E1912" i="1"/>
  <c r="E2072" i="1"/>
  <c r="E1129" i="1"/>
  <c r="E1405" i="1"/>
  <c r="E1565" i="1"/>
  <c r="E1757" i="1"/>
  <c r="E1917" i="1"/>
  <c r="E2077" i="1"/>
  <c r="E1794" i="1"/>
  <c r="E2200" i="1"/>
  <c r="E2360" i="1"/>
  <c r="E2552" i="1"/>
  <c r="E2712" i="1"/>
  <c r="E2872" i="1"/>
  <c r="E1814" i="1"/>
  <c r="E2205" i="1"/>
  <c r="E2365" i="1"/>
  <c r="E2557" i="1"/>
  <c r="E2717" i="1"/>
  <c r="E2877" i="1"/>
  <c r="E1498" i="1"/>
  <c r="E2111" i="1"/>
  <c r="E2286" i="1"/>
  <c r="E2478" i="1"/>
  <c r="E2638" i="1"/>
  <c r="E2798" i="1"/>
  <c r="E2267" i="1"/>
  <c r="E2899" i="1"/>
  <c r="E3080" i="1"/>
  <c r="E3272" i="1"/>
  <c r="E3432" i="1"/>
  <c r="E3592" i="1"/>
  <c r="E2014" i="1"/>
  <c r="E2415" i="1"/>
  <c r="E2735" i="1"/>
  <c r="E2970" i="1"/>
  <c r="E3053" i="1"/>
  <c r="E3133" i="1"/>
  <c r="E3229" i="1"/>
  <c r="E3309" i="1"/>
  <c r="E3389" i="1"/>
  <c r="E3485" i="1"/>
  <c r="E3565" i="1"/>
  <c r="E3645" i="1"/>
  <c r="E3741" i="1"/>
  <c r="E2179" i="1"/>
  <c r="E2499" i="1"/>
  <c r="E2883" i="1"/>
  <c r="E2994" i="1"/>
  <c r="E3074" i="1"/>
  <c r="E3170" i="1"/>
  <c r="E3250" i="1"/>
  <c r="E3330" i="1"/>
  <c r="E3426" i="1"/>
  <c r="E3506" i="1"/>
  <c r="E3586" i="1"/>
  <c r="E3682" i="1"/>
  <c r="E2967" i="1"/>
  <c r="E3291" i="1"/>
  <c r="E3675" i="1"/>
  <c r="E3784" i="1"/>
  <c r="E3864" i="1"/>
  <c r="E3960" i="1"/>
  <c r="E4040" i="1"/>
  <c r="E4120" i="1"/>
  <c r="E4216" i="1"/>
  <c r="E4296" i="1"/>
  <c r="E4376" i="1"/>
  <c r="E4472" i="1"/>
  <c r="E4552" i="1"/>
  <c r="E4632" i="1"/>
  <c r="E4728" i="1"/>
  <c r="E4808" i="1"/>
  <c r="E2327" i="1"/>
  <c r="E3755" i="1"/>
  <c r="E3995" i="1"/>
  <c r="E4231" i="1"/>
  <c r="E4515" i="1"/>
  <c r="E4767" i="1"/>
  <c r="E2551" i="1"/>
  <c r="E3215" i="1"/>
  <c r="E3535" i="1"/>
  <c r="E3749" i="1"/>
  <c r="E3845" i="1"/>
  <c r="E3925" i="1"/>
  <c r="E4005" i="1"/>
  <c r="E4101" i="1"/>
  <c r="E4181" i="1"/>
  <c r="E4261" i="1"/>
  <c r="E4357" i="1"/>
  <c r="E4437" i="1"/>
  <c r="E4517" i="1"/>
  <c r="E4613" i="1"/>
  <c r="E4693" i="1"/>
  <c r="E4773" i="1"/>
  <c r="E4869" i="1"/>
  <c r="E3335" i="1"/>
  <c r="E3859" i="1"/>
  <c r="E4155" i="1"/>
  <c r="E4403" i="1"/>
  <c r="E4635" i="1"/>
  <c r="E1598" i="1"/>
  <c r="E3011" i="1"/>
  <c r="E3331" i="1"/>
  <c r="E3699" i="1"/>
  <c r="E3794" i="1"/>
  <c r="E3874" i="1"/>
  <c r="E3970" i="1"/>
  <c r="E4050" i="1"/>
  <c r="E4130" i="1"/>
  <c r="E4226" i="1"/>
  <c r="E4306" i="1"/>
  <c r="E4386" i="1"/>
  <c r="E4482" i="1"/>
  <c r="E4562" i="1"/>
  <c r="E4642" i="1"/>
  <c r="E4738" i="1"/>
  <c r="E4818" i="1"/>
  <c r="E2983" i="1"/>
  <c r="E3819" i="1"/>
  <c r="E4055" i="1"/>
  <c r="E4295" i="1"/>
  <c r="E4583" i="1"/>
  <c r="E4827" i="1"/>
  <c r="B115" i="1"/>
  <c r="B435" i="1"/>
  <c r="B414" i="1"/>
  <c r="B758" i="1"/>
  <c r="B1078" i="1"/>
  <c r="D2165" i="1"/>
  <c r="D3017" i="1"/>
  <c r="D2894" i="1"/>
  <c r="D3279" i="1"/>
  <c r="D3805" i="1"/>
  <c r="D3112" i="1"/>
  <c r="D4054" i="1"/>
  <c r="D4694" i="1"/>
  <c r="D4072" i="1"/>
  <c r="D4135" i="1"/>
  <c r="D4283" i="1"/>
  <c r="D3959" i="1"/>
  <c r="D3860" i="1"/>
  <c r="E135" i="1"/>
  <c r="E455" i="1"/>
  <c r="E368" i="1"/>
  <c r="E181" i="1"/>
  <c r="E22" i="1"/>
  <c r="E704" i="1"/>
  <c r="E513" i="1"/>
  <c r="E833" i="1"/>
  <c r="E710" i="1"/>
  <c r="E966" i="1"/>
  <c r="E543" i="1"/>
  <c r="E1163" i="1"/>
  <c r="E936" i="1"/>
  <c r="E1256" i="1"/>
  <c r="E1491" i="1"/>
  <c r="E1811" i="1"/>
  <c r="E917" i="1"/>
  <c r="E1576" i="1"/>
  <c r="E1896" i="1"/>
  <c r="E937" i="1"/>
  <c r="E1581" i="1"/>
  <c r="E1901" i="1"/>
  <c r="E1602" i="1"/>
  <c r="E2376" i="1"/>
  <c r="E2696" i="1"/>
  <c r="E1622" i="1"/>
  <c r="E2381" i="1"/>
  <c r="E2701" i="1"/>
  <c r="E1306" i="1"/>
  <c r="E2302" i="1"/>
  <c r="E2622" i="1"/>
  <c r="E1934" i="1"/>
  <c r="E3096" i="1"/>
  <c r="E3416" i="1"/>
  <c r="D206" i="1"/>
  <c r="D2030" i="1"/>
  <c r="D3317" i="1"/>
  <c r="D919" i="1"/>
  <c r="D3652" i="1"/>
  <c r="D4105" i="1"/>
  <c r="D3388" i="1"/>
  <c r="D4202" i="1"/>
  <c r="D4842" i="1"/>
  <c r="D4368" i="1"/>
  <c r="D4727" i="1"/>
  <c r="D4579" i="1"/>
  <c r="D4311" i="1"/>
  <c r="D4012" i="1"/>
  <c r="E211" i="1"/>
  <c r="E60" i="1"/>
  <c r="E444" i="1"/>
  <c r="E257" i="1"/>
  <c r="E106" i="1"/>
  <c r="E780" i="1"/>
  <c r="E589" i="1"/>
  <c r="E130" i="1"/>
  <c r="E786" i="1"/>
  <c r="E1042" i="1"/>
  <c r="E830" i="1"/>
  <c r="E1239" i="1"/>
  <c r="E1012" i="1"/>
  <c r="D1904" i="1"/>
  <c r="D1757" i="1"/>
  <c r="D3933" i="1"/>
  <c r="D3990" i="1"/>
  <c r="D4456" i="1"/>
  <c r="D4411" i="1"/>
  <c r="D3771" i="1"/>
  <c r="E80" i="1"/>
  <c r="E213" i="1"/>
  <c r="E672" i="1"/>
  <c r="E210" i="1"/>
  <c r="E998" i="1"/>
  <c r="E1131" i="1"/>
  <c r="E1288" i="1"/>
  <c r="E1567" i="1"/>
  <c r="E1983" i="1"/>
  <c r="E1556" i="1"/>
  <c r="E1992" i="1"/>
  <c r="E1401" i="1"/>
  <c r="E1913" i="1"/>
  <c r="E2034" i="1"/>
  <c r="E2536" i="1"/>
  <c r="E1750" i="1"/>
  <c r="E2457" i="1"/>
  <c r="E2873" i="1"/>
  <c r="E2282" i="1"/>
  <c r="E2718" i="1"/>
  <c r="E2891" i="1"/>
  <c r="E3428" i="1"/>
  <c r="E2134" i="1"/>
  <c r="E2783" i="1"/>
  <c r="E3081" i="1"/>
  <c r="E3241" i="1"/>
  <c r="E3401" i="1"/>
  <c r="E3593" i="1"/>
  <c r="E1197" i="1"/>
  <c r="E2547" i="1"/>
  <c r="E3022" i="1"/>
  <c r="E3182" i="1"/>
  <c r="E3342" i="1"/>
  <c r="E3534" i="1"/>
  <c r="E1726" i="1"/>
  <c r="E3339" i="1"/>
  <c r="E3812" i="1"/>
  <c r="E3972" i="1"/>
  <c r="E4132" i="1"/>
  <c r="E4324" i="1"/>
  <c r="E4484" i="1"/>
  <c r="E4644" i="1"/>
  <c r="E4836" i="1"/>
  <c r="E3791" i="1"/>
  <c r="E4271" i="1"/>
  <c r="E4855" i="1"/>
  <c r="E3263" i="1"/>
  <c r="E3761" i="1"/>
  <c r="E3953" i="1"/>
  <c r="E4113" i="1"/>
  <c r="E4273" i="1"/>
  <c r="E4465" i="1"/>
  <c r="E4625" i="1"/>
  <c r="E4785" i="1"/>
  <c r="E3671" i="1"/>
  <c r="E4191" i="1"/>
  <c r="E4663" i="1"/>
  <c r="E3123" i="1"/>
  <c r="E3719" i="1"/>
  <c r="E3886" i="1"/>
  <c r="E4078" i="1"/>
  <c r="E4238" i="1"/>
  <c r="E4398" i="1"/>
  <c r="E4554" i="1"/>
  <c r="E4662" i="1"/>
  <c r="E4766" i="1"/>
  <c r="E2919" i="1"/>
  <c r="E3839" i="1"/>
  <c r="E4163" i="1"/>
  <c r="E4539" i="1"/>
  <c r="E4863" i="1"/>
  <c r="B339" i="1"/>
  <c r="B457" i="1"/>
  <c r="B902" i="1"/>
  <c r="B218" i="1"/>
  <c r="B7" i="1"/>
  <c r="B327" i="1"/>
  <c r="B185" i="1"/>
  <c r="B650" i="1"/>
  <c r="B970" i="1"/>
  <c r="B253" i="1"/>
  <c r="B27" i="1"/>
  <c r="B347" i="1"/>
  <c r="B212" i="1"/>
  <c r="B670" i="1"/>
  <c r="B990" i="1"/>
  <c r="B289" i="1"/>
  <c r="B303" i="1"/>
  <c r="B153" i="1"/>
  <c r="D2286" i="1"/>
  <c r="D2815" i="1"/>
  <c r="D4489" i="1"/>
  <c r="D4266" i="1"/>
  <c r="D4372" i="1"/>
  <c r="D4252" i="1"/>
  <c r="D4076" i="1"/>
  <c r="E220" i="1"/>
  <c r="E353" i="1"/>
  <c r="E812" i="1"/>
  <c r="E562" i="1"/>
  <c r="E1138" i="1"/>
  <c r="E1271" i="1"/>
  <c r="E1137" i="1"/>
  <c r="E1663" i="1"/>
  <c r="E583" i="1"/>
  <c r="E1672" i="1"/>
  <c r="E2100" i="1"/>
  <c r="E1497" i="1"/>
  <c r="E2009" i="1"/>
  <c r="E2216" i="1"/>
  <c r="E2644" i="1"/>
  <c r="E2126" i="1"/>
  <c r="E2553" i="1"/>
  <c r="E842" i="1"/>
  <c r="E2398" i="1"/>
  <c r="E2826" i="1"/>
  <c r="E3012" i="1"/>
  <c r="E3524" i="1"/>
  <c r="E2319" i="1"/>
  <c r="E2916" i="1"/>
  <c r="E3125" i="1"/>
  <c r="E3285" i="1"/>
  <c r="E3445" i="1"/>
  <c r="E3637" i="1"/>
  <c r="E1966" i="1"/>
  <c r="E2723" i="1"/>
  <c r="E3066" i="1"/>
  <c r="E3226" i="1"/>
  <c r="E3386" i="1"/>
  <c r="E3578" i="1"/>
  <c r="E2727" i="1"/>
  <c r="E3515" i="1"/>
  <c r="E3856" i="1"/>
  <c r="E4016" i="1"/>
  <c r="E4176" i="1"/>
  <c r="E4368" i="1"/>
  <c r="E4528" i="1"/>
  <c r="E4688" i="1"/>
  <c r="E4880" i="1"/>
  <c r="E3927" i="1"/>
  <c r="E4399" i="1"/>
  <c r="E2423" i="1"/>
  <c r="E3439" i="1"/>
  <c r="E3805" i="1"/>
  <c r="E3997" i="1"/>
  <c r="E4157" i="1"/>
  <c r="E4317" i="1"/>
  <c r="E4509" i="1"/>
  <c r="E4669" i="1"/>
  <c r="E4829" i="1"/>
  <c r="D2475" i="1"/>
  <c r="D3606" i="1"/>
  <c r="D4383" i="1"/>
  <c r="E359" i="1"/>
  <c r="E442" i="1"/>
  <c r="E742" i="1"/>
  <c r="E1160" i="1"/>
  <c r="E1855" i="1"/>
  <c r="E1780" i="1"/>
  <c r="E1785" i="1"/>
  <c r="E2408" i="1"/>
  <c r="E2233" i="1"/>
  <c r="E2149" i="1"/>
  <c r="E2379" i="1"/>
  <c r="E3640" i="1"/>
  <c r="E3033" i="1"/>
  <c r="E3353" i="1"/>
  <c r="E3673" i="1"/>
  <c r="E2971" i="1"/>
  <c r="E3294" i="1"/>
  <c r="E3614" i="1"/>
  <c r="E3764" i="1"/>
  <c r="E4084" i="1"/>
  <c r="E4404" i="1"/>
  <c r="E4788" i="1"/>
  <c r="E4123" i="1"/>
  <c r="E2930" i="1"/>
  <c r="E3905" i="1"/>
  <c r="E4225" i="1"/>
  <c r="E4545" i="1"/>
  <c r="E3047" i="1"/>
  <c r="E4179" i="1"/>
  <c r="E4799" i="1"/>
  <c r="E3571" i="1"/>
  <c r="E3898" i="1"/>
  <c r="E4106" i="1"/>
  <c r="E4362" i="1"/>
  <c r="E4542" i="1"/>
  <c r="E4686" i="1"/>
  <c r="E4858" i="1"/>
  <c r="E3827" i="1"/>
  <c r="E4255" i="1"/>
  <c r="E4771" i="1"/>
  <c r="B355" i="1"/>
  <c r="B534" i="1"/>
  <c r="B76" i="1"/>
  <c r="B760" i="1"/>
  <c r="B407" i="1"/>
  <c r="B538" i="1"/>
  <c r="B954" i="1"/>
  <c r="B424" i="1"/>
  <c r="B251" i="1"/>
  <c r="B233" i="1"/>
  <c r="B718" i="1"/>
  <c r="B146" i="1"/>
  <c r="B271" i="1"/>
  <c r="B260" i="1"/>
  <c r="B706" i="1"/>
  <c r="B1026" i="1"/>
  <c r="B353" i="1"/>
  <c r="B1027" i="1"/>
  <c r="B1377" i="1"/>
  <c r="B1697" i="1"/>
  <c r="B2081" i="1"/>
  <c r="B2401" i="1"/>
  <c r="B840" i="1"/>
  <c r="B1301" i="1"/>
  <c r="B1621" i="1"/>
  <c r="B1941" i="1"/>
  <c r="B2325" i="1"/>
  <c r="B515" i="1"/>
  <c r="B1080" i="1"/>
  <c r="B1481" i="1"/>
  <c r="B1801" i="1"/>
  <c r="B2121" i="1"/>
  <c r="B186" i="1"/>
  <c r="B691" i="1"/>
  <c r="B1165" i="1"/>
  <c r="B1549" i="1"/>
  <c r="B1869" i="1"/>
  <c r="B2189" i="1"/>
  <c r="B348" i="1"/>
  <c r="B721" i="1"/>
  <c r="B1271" i="1"/>
  <c r="B1783" i="1"/>
  <c r="B2210" i="1"/>
  <c r="B2584" i="1"/>
  <c r="B516" i="1"/>
  <c r="B1191" i="1"/>
  <c r="B1618" i="1"/>
  <c r="B2130" i="1"/>
  <c r="B2524" i="1"/>
  <c r="B2844" i="1"/>
  <c r="B1041" i="1"/>
  <c r="B1495" i="1"/>
  <c r="B1922" i="1"/>
  <c r="B2432" i="1"/>
  <c r="B2752" i="1"/>
  <c r="B3072" i="1"/>
  <c r="B1077" i="1"/>
  <c r="B1522" i="1"/>
  <c r="B1948" i="1"/>
  <c r="B2452" i="1"/>
  <c r="B2772" i="1"/>
  <c r="B3092" i="1"/>
  <c r="B3352" i="1"/>
  <c r="B3672" i="1"/>
  <c r="B3992" i="1"/>
  <c r="B4376" i="1"/>
  <c r="B4696" i="1"/>
  <c r="B144" i="1"/>
  <c r="B3372" i="1"/>
  <c r="B3692" i="1"/>
  <c r="B4012" i="1"/>
  <c r="B4396" i="1"/>
  <c r="B4716" i="1"/>
  <c r="B237" i="1"/>
  <c r="B3328" i="1"/>
  <c r="B3648" i="1"/>
  <c r="B3968" i="1"/>
  <c r="B4352" i="1"/>
  <c r="B4672" i="1"/>
  <c r="B29" i="1"/>
  <c r="B3052" i="1"/>
  <c r="B3444" i="1"/>
  <c r="B3764" i="1"/>
  <c r="B4148" i="1"/>
  <c r="B4468" i="1"/>
  <c r="B4788" i="1"/>
  <c r="B631" i="1"/>
  <c r="B1104" i="1"/>
  <c r="B1684" i="1"/>
  <c r="B2367" i="1"/>
  <c r="B2809" i="1"/>
  <c r="B3235" i="1"/>
  <c r="B3747" i="1"/>
  <c r="B4174" i="1"/>
  <c r="B4601" i="1"/>
  <c r="B596" i="1"/>
  <c r="B1302" i="1"/>
  <c r="B1294" i="1"/>
  <c r="B1976" i="1"/>
  <c r="B2515" i="1"/>
  <c r="B2942" i="1"/>
  <c r="B3454" i="1"/>
  <c r="B3881" i="1"/>
  <c r="B4307" i="1"/>
  <c r="B4819" i="1"/>
  <c r="B832" i="1"/>
  <c r="B1480" i="1"/>
  <c r="B2163" i="1"/>
  <c r="B2655" i="1"/>
  <c r="B1328" i="1"/>
  <c r="B2011" i="1"/>
  <c r="B2542" i="1"/>
  <c r="B2969" i="1"/>
  <c r="B3481" i="1"/>
  <c r="B3907" i="1"/>
  <c r="B4334" i="1"/>
  <c r="B4846" i="1"/>
  <c r="B880" i="1"/>
  <c r="B1515" i="1"/>
  <c r="B2198" i="1"/>
  <c r="B1194" i="1"/>
  <c r="B1763" i="1"/>
  <c r="B2441" i="1"/>
  <c r="B2867" i="1"/>
  <c r="B3294" i="1"/>
  <c r="B3806" i="1"/>
  <c r="B4233" i="1"/>
  <c r="B4659" i="1"/>
  <c r="B699" i="1"/>
  <c r="B1380" i="1"/>
  <c r="B1950" i="1"/>
  <c r="B2581" i="1"/>
  <c r="B2554" i="1"/>
  <c r="B3082" i="1"/>
  <c r="B3594" i="1"/>
  <c r="B4026" i="1"/>
  <c r="B4757" i="1"/>
  <c r="B4421" i="1"/>
  <c r="B881" i="1"/>
  <c r="B1683" i="1"/>
  <c r="B2893" i="1"/>
  <c r="B3746" i="1"/>
  <c r="B1688" i="1"/>
  <c r="B2897" i="1"/>
  <c r="B2789" i="1"/>
  <c r="B3215" i="1"/>
  <c r="B3727" i="1"/>
  <c r="B4170" i="1"/>
  <c r="B426" i="1"/>
  <c r="D2541" i="1"/>
  <c r="D4138" i="1"/>
  <c r="D4195" i="1"/>
  <c r="E156" i="1"/>
  <c r="E748" i="1"/>
  <c r="E946" i="1"/>
  <c r="E961" i="1"/>
  <c r="E2047" i="1"/>
  <c r="E1972" i="1"/>
  <c r="E1977" i="1"/>
  <c r="E2600" i="1"/>
  <c r="E2425" i="1"/>
  <c r="E2346" i="1"/>
  <c r="E2979" i="1"/>
  <c r="E2113" i="1"/>
  <c r="E3109" i="1"/>
  <c r="E3429" i="1"/>
  <c r="E941" i="1"/>
  <c r="E3050" i="1"/>
  <c r="E3370" i="1"/>
  <c r="E1470" i="1"/>
  <c r="E3840" i="1"/>
  <c r="E4160" i="1"/>
  <c r="E4480" i="1"/>
  <c r="E4864" i="1"/>
  <c r="E4355" i="1"/>
  <c r="E3247" i="1"/>
  <c r="E3981" i="1"/>
  <c r="E4301" i="1"/>
  <c r="E4621" i="1"/>
  <c r="E4877" i="1"/>
  <c r="E3943" i="1"/>
  <c r="E4475" i="1"/>
  <c r="E2375" i="1"/>
  <c r="E3443" i="1"/>
  <c r="E3818" i="1"/>
  <c r="E3994" i="1"/>
  <c r="E4158" i="1"/>
  <c r="E4330" i="1"/>
  <c r="E4494" i="1"/>
  <c r="E4606" i="1"/>
  <c r="E4718" i="1"/>
  <c r="E4838" i="1"/>
  <c r="E3607" i="1"/>
  <c r="E4015" i="1"/>
  <c r="E4359" i="1"/>
  <c r="E4703" i="1"/>
  <c r="B147" i="1"/>
  <c r="B137" i="1"/>
  <c r="B678" i="1"/>
  <c r="B1126" i="1"/>
  <c r="B568" i="1"/>
  <c r="B167" i="1"/>
  <c r="B503" i="1"/>
  <c r="B462" i="1"/>
  <c r="B810" i="1"/>
  <c r="B1146" i="1"/>
  <c r="B595" i="1"/>
  <c r="B187" i="1"/>
  <c r="B20" i="1"/>
  <c r="B489" i="1"/>
  <c r="B830" i="1"/>
  <c r="B33" i="1"/>
  <c r="B127" i="1"/>
  <c r="B463" i="1"/>
  <c r="B366" i="1"/>
  <c r="B658" i="1"/>
  <c r="B914" i="1"/>
  <c r="B40" i="1"/>
  <c r="B496" i="1"/>
  <c r="B963" i="1"/>
  <c r="B1265" i="1"/>
  <c r="B1521" i="1"/>
  <c r="B1777" i="1"/>
  <c r="B2033" i="1"/>
  <c r="B2289" i="1"/>
  <c r="B280" i="1"/>
  <c r="B947" i="1"/>
  <c r="B1253" i="1"/>
  <c r="B1509" i="1"/>
  <c r="B1765" i="1"/>
  <c r="B2021" i="1"/>
  <c r="B2277" i="1"/>
  <c r="B252" i="1"/>
  <c r="B845" i="1"/>
  <c r="B1177" i="1"/>
  <c r="B1433" i="1"/>
  <c r="B1689" i="1"/>
  <c r="B1945" i="1"/>
  <c r="B2201" i="1"/>
  <c r="B72" i="1"/>
  <c r="B636" i="1"/>
  <c r="B936" i="1"/>
  <c r="B1245" i="1"/>
  <c r="B1501" i="1"/>
  <c r="B1757" i="1"/>
  <c r="B2013" i="1"/>
  <c r="B2269" i="1"/>
  <c r="B234" i="1"/>
  <c r="B757" i="1"/>
  <c r="B999" i="1"/>
  <c r="B1378" i="1"/>
  <c r="B1719" i="1"/>
  <c r="B2060" i="1"/>
  <c r="B2402" i="1"/>
  <c r="B2664" i="1"/>
  <c r="B2920" i="1"/>
  <c r="B1007" i="1"/>
  <c r="B1383" i="1"/>
  <c r="B1724" i="1"/>
  <c r="B2066" i="1"/>
  <c r="B2407" i="1"/>
  <c r="B2668" i="1"/>
  <c r="B2924" i="1"/>
  <c r="B956" i="1"/>
  <c r="B1346" i="1"/>
  <c r="B1687" i="1"/>
  <c r="B2028" i="1"/>
  <c r="B2370" i="1"/>
  <c r="B2640" i="1"/>
  <c r="B2896" i="1"/>
  <c r="B3152" i="1"/>
  <c r="B992" i="1"/>
  <c r="B1372" i="1"/>
  <c r="B1714" i="1"/>
  <c r="B2055" i="1"/>
  <c r="B2396" i="1"/>
  <c r="B2660" i="1"/>
  <c r="B2916" i="1"/>
  <c r="B3172" i="1"/>
  <c r="B3304" i="1"/>
  <c r="B3560" i="1"/>
  <c r="B3816" i="1"/>
  <c r="B4072" i="1"/>
  <c r="B4328" i="1"/>
  <c r="B4584" i="1"/>
  <c r="B4840" i="1"/>
  <c r="B429" i="1"/>
  <c r="B3324" i="1"/>
  <c r="B3580" i="1"/>
  <c r="B3836" i="1"/>
  <c r="B4092" i="1"/>
  <c r="B4348" i="1"/>
  <c r="B4604" i="1"/>
  <c r="B4860" i="1"/>
  <c r="B493" i="1"/>
  <c r="B3280" i="1"/>
  <c r="B3536" i="1"/>
  <c r="B3792" i="1"/>
  <c r="B4048" i="1"/>
  <c r="B4304" i="1"/>
  <c r="B4560" i="1"/>
  <c r="B4816" i="1"/>
  <c r="B354" i="1"/>
  <c r="B1001" i="1"/>
  <c r="B3332" i="1"/>
  <c r="B3588" i="1"/>
  <c r="B3844" i="1"/>
  <c r="B4100" i="1"/>
  <c r="B4356" i="1"/>
  <c r="B4612" i="1"/>
  <c r="B4868" i="1"/>
  <c r="B517" i="1"/>
  <c r="B640" i="1"/>
  <c r="B1371" i="1"/>
  <c r="B1827" i="1"/>
  <c r="B2282" i="1"/>
  <c r="B2659" i="1"/>
  <c r="B3001" i="1"/>
  <c r="D3401" i="1"/>
  <c r="D1161" i="1"/>
  <c r="E231" i="1"/>
  <c r="E609" i="1"/>
  <c r="E1032" i="1"/>
  <c r="E1352" i="1"/>
  <c r="E1689" i="1"/>
  <c r="E2836" i="1"/>
  <c r="E1946" i="1"/>
  <c r="E3204" i="1"/>
  <c r="E3001" i="1"/>
  <c r="E3513" i="1"/>
  <c r="E2928" i="1"/>
  <c r="E3454" i="1"/>
  <c r="E3727" i="1"/>
  <c r="E4244" i="1"/>
  <c r="E4756" i="1"/>
  <c r="E4607" i="1"/>
  <c r="E3873" i="1"/>
  <c r="E4385" i="1"/>
  <c r="E2263" i="1"/>
  <c r="E4523" i="1"/>
  <c r="E3491" i="1"/>
  <c r="E3998" i="1"/>
  <c r="E4346" i="1"/>
  <c r="E4614" i="1"/>
  <c r="E4842" i="1"/>
  <c r="E4043" i="1"/>
  <c r="E4719" i="1"/>
  <c r="B180" i="1"/>
  <c r="B18" i="1"/>
  <c r="B183" i="1"/>
  <c r="B484" i="1"/>
  <c r="B54" i="1"/>
  <c r="B203" i="1"/>
  <c r="B510" i="1"/>
  <c r="B90" i="1"/>
  <c r="B479" i="1"/>
  <c r="B674" i="1"/>
  <c r="B69" i="1"/>
  <c r="B984" i="1"/>
  <c r="B1537" i="1"/>
  <c r="B2049" i="1"/>
  <c r="B320" i="1"/>
  <c r="B1269" i="1"/>
  <c r="B1781" i="1"/>
  <c r="B2293" i="1"/>
  <c r="B867" i="1"/>
  <c r="B1449" i="1"/>
  <c r="B1961" i="1"/>
  <c r="B109" i="1"/>
  <c r="B957" i="1"/>
  <c r="B1517" i="1"/>
  <c r="B2029" i="1"/>
  <c r="B272" i="1"/>
  <c r="B1028" i="1"/>
  <c r="B1740" i="1"/>
  <c r="B2423" i="1"/>
  <c r="B2936" i="1"/>
  <c r="B1404" i="1"/>
  <c r="B2087" i="1"/>
  <c r="B2684" i="1"/>
  <c r="B985" i="1"/>
  <c r="B1708" i="1"/>
  <c r="B2391" i="1"/>
  <c r="B2912" i="1"/>
  <c r="B1020" i="1"/>
  <c r="B1735" i="1"/>
  <c r="B2418" i="1"/>
  <c r="B2932" i="1"/>
  <c r="B3320" i="1"/>
  <c r="B3832" i="1"/>
  <c r="B4344" i="1"/>
  <c r="B4856" i="1"/>
  <c r="B3340" i="1"/>
  <c r="B3852" i="1"/>
  <c r="B4364" i="1"/>
  <c r="B4876" i="1"/>
  <c r="B3296" i="1"/>
  <c r="B3808" i="1"/>
  <c r="B4320" i="1"/>
  <c r="B4832" i="1"/>
  <c r="B2988" i="1"/>
  <c r="B3604" i="1"/>
  <c r="B4116" i="1"/>
  <c r="B4628" i="1"/>
  <c r="B555" i="1"/>
  <c r="B1400" i="1"/>
  <c r="B2310" i="1"/>
  <c r="B3022" i="1"/>
  <c r="B3534" i="1"/>
  <c r="B3982" i="1"/>
  <c r="B4451" i="1"/>
  <c r="B50" i="1"/>
  <c r="B1012" i="1"/>
  <c r="B1076" i="1"/>
  <c r="B1691" i="1"/>
  <c r="B2288" i="1"/>
  <c r="B2793" i="1"/>
  <c r="B3241" i="1"/>
  <c r="B3689" i="1"/>
  <c r="B4158" i="1"/>
  <c r="B4606" i="1"/>
  <c r="B485" i="1"/>
  <c r="B1280" i="1"/>
  <c r="B1878" i="1"/>
  <c r="B2463" i="1"/>
  <c r="B1124" i="1"/>
  <c r="B1727" i="1"/>
  <c r="B2324" i="1"/>
  <c r="B2819" i="1"/>
  <c r="B3267" i="1"/>
  <c r="B3715" i="1"/>
  <c r="B4185" i="1"/>
  <c r="B4633" i="1"/>
  <c r="B539" i="1"/>
  <c r="B1316" i="1"/>
  <c r="B1914" i="1"/>
  <c r="B688" i="1"/>
  <c r="B1563" i="1"/>
  <c r="B2160" i="1"/>
  <c r="B2675" i="1"/>
  <c r="B3145" i="1"/>
  <c r="B3593" i="1"/>
  <c r="B4041" i="1"/>
  <c r="B4510" i="1"/>
  <c r="B257" i="1"/>
  <c r="B1116" i="1"/>
  <c r="B1750" i="1"/>
  <c r="B2347" i="1"/>
  <c r="B1700" i="1"/>
  <c r="B2933" i="1"/>
  <c r="B3381" i="1"/>
  <c r="B3829" i="1"/>
  <c r="B4458" i="1"/>
  <c r="B1044" i="1"/>
  <c r="B38" i="1"/>
  <c r="B1284" i="1"/>
  <c r="B2466" i="1"/>
  <c r="B3362" i="1"/>
  <c r="B1290" i="1"/>
  <c r="B2470" i="1"/>
  <c r="B2411" i="1"/>
  <c r="B3066" i="1"/>
  <c r="B3514" i="1"/>
  <c r="B3962" i="1"/>
  <c r="B4725" i="1"/>
  <c r="B4175" i="1"/>
  <c r="B4858" i="1"/>
  <c r="B301" i="1"/>
  <c r="B1811" i="1"/>
  <c r="B2647" i="1"/>
  <c r="B3330" i="1"/>
  <c r="B314" i="1"/>
  <c r="B1816" i="1"/>
  <c r="B2651" i="1"/>
  <c r="B1758" i="1"/>
  <c r="B2815" i="1"/>
  <c r="B3157" i="1"/>
  <c r="B3498" i="1"/>
  <c r="B3839" i="1"/>
  <c r="B4223" i="1"/>
  <c r="B114" i="1"/>
  <c r="B4229" i="1"/>
  <c r="B96" i="1"/>
  <c r="B543" i="1"/>
  <c r="B1882" i="1"/>
  <c r="B2701" i="1"/>
  <c r="B3383" i="1"/>
  <c r="B553" i="1"/>
  <c r="B1887" i="1"/>
  <c r="B2705" i="1"/>
  <c r="B3205" i="1"/>
  <c r="B373" i="1"/>
  <c r="B2010" i="1"/>
  <c r="B2015" i="1"/>
  <c r="B3515" i="1"/>
  <c r="B1476" i="1"/>
  <c r="B3079" i="1"/>
  <c r="B4203" i="1"/>
  <c r="B136" i="1"/>
  <c r="B3963" i="1"/>
  <c r="B2036" i="1"/>
  <c r="B4413" i="1"/>
  <c r="B2022" i="1"/>
  <c r="B2970" i="1"/>
  <c r="B4533" i="1"/>
  <c r="B1384" i="1"/>
  <c r="B1390" i="1"/>
  <c r="B3398" i="1"/>
  <c r="B1055" i="1"/>
  <c r="B2845" i="1"/>
  <c r="B4086" i="1"/>
  <c r="B4769" i="1"/>
  <c r="B3495" i="1"/>
  <c r="B1382" i="1"/>
  <c r="B4178" i="1"/>
  <c r="B1710" i="1"/>
  <c r="B3254" i="1"/>
  <c r="B4290" i="1"/>
  <c r="B1786" i="1"/>
  <c r="B3845" i="1"/>
  <c r="B152" i="1"/>
  <c r="B3394" i="1"/>
  <c r="B3131" i="1"/>
  <c r="B3835" i="1"/>
  <c r="B2330" i="1"/>
  <c r="B3719" i="1"/>
  <c r="B4523" i="1"/>
  <c r="B2535" i="1"/>
  <c r="B4603" i="1"/>
  <c r="B3414" i="1"/>
  <c r="B761" i="1"/>
  <c r="B2763" i="1"/>
  <c r="B4045" i="1"/>
  <c r="B4727" i="1"/>
  <c r="B2842" i="1"/>
  <c r="B3334" i="1"/>
  <c r="B3607" i="1"/>
  <c r="B3826" i="1"/>
  <c r="B3627" i="1"/>
  <c r="B4109" i="1"/>
  <c r="B2962" i="1"/>
  <c r="B4849" i="1"/>
  <c r="B3905" i="1"/>
  <c r="C4735" i="1"/>
  <c r="C3578" i="1"/>
  <c r="C3699" i="1"/>
  <c r="C3355" i="1"/>
  <c r="C2777" i="1"/>
  <c r="C2113" i="1"/>
  <c r="C3800" i="1"/>
  <c r="C1730" i="1"/>
  <c r="C2204" i="1"/>
  <c r="C4357" i="1"/>
  <c r="C3858" i="1"/>
  <c r="C4255" i="1"/>
  <c r="C1330" i="1"/>
  <c r="C3585" i="1"/>
  <c r="C2269" i="1"/>
  <c r="C89" i="1"/>
  <c r="C4020" i="1"/>
  <c r="C4680" i="1"/>
  <c r="C1185" i="1"/>
  <c r="C4349" i="1"/>
  <c r="C3570" i="1"/>
  <c r="B1503" i="1"/>
  <c r="B4107" i="1"/>
  <c r="B4221" i="1"/>
  <c r="B4226" i="1"/>
  <c r="B3218" i="1"/>
  <c r="B799" i="1"/>
  <c r="B4039" i="1"/>
  <c r="C4095" i="1"/>
  <c r="C3350" i="1"/>
  <c r="C3896" i="1"/>
  <c r="C214" i="1"/>
  <c r="C1961" i="1"/>
  <c r="C2785" i="1"/>
  <c r="C3183" i="1"/>
  <c r="C1704" i="1"/>
  <c r="C1196" i="1"/>
  <c r="C3105" i="1"/>
  <c r="C3672" i="1"/>
  <c r="C3710" i="1"/>
  <c r="C2570" i="1"/>
  <c r="C4462" i="1"/>
  <c r="C179" i="1"/>
  <c r="C273" i="1"/>
  <c r="C3131" i="1"/>
  <c r="C3330" i="1"/>
  <c r="C4529" i="1"/>
  <c r="C733" i="1"/>
  <c r="C3639" i="1"/>
  <c r="C1403" i="1"/>
  <c r="C3194" i="1"/>
  <c r="B2583" i="1"/>
  <c r="B3314" i="1"/>
  <c r="B2603" i="1"/>
  <c r="B3981" i="1"/>
  <c r="B2599" i="1"/>
  <c r="B4721" i="1"/>
  <c r="B3649" i="1"/>
  <c r="C4787" i="1"/>
  <c r="C3603" i="1"/>
  <c r="C4717" i="1"/>
  <c r="C3358" i="1"/>
  <c r="C1245" i="1"/>
  <c r="C2213" i="1"/>
  <c r="C3485" i="1"/>
  <c r="C1144" i="1"/>
  <c r="C2218" i="1"/>
  <c r="C3138" i="1"/>
  <c r="C4092" i="1"/>
  <c r="C3597" i="1"/>
  <c r="C2226" i="1"/>
  <c r="C3386" i="1"/>
  <c r="C2287" i="1"/>
  <c r="C4155" i="1"/>
  <c r="C40" i="1"/>
  <c r="C3903" i="1"/>
  <c r="C2148" i="1"/>
  <c r="C3450" i="1"/>
  <c r="C3076" i="1"/>
  <c r="C2611" i="1"/>
  <c r="C3257" i="1"/>
  <c r="C817" i="1"/>
  <c r="C2088" i="1"/>
  <c r="B4525" i="1"/>
  <c r="C3475" i="1"/>
  <c r="C927" i="1"/>
  <c r="C148" i="1"/>
  <c r="C1407" i="1"/>
  <c r="C1879" i="1"/>
  <c r="C2479" i="1"/>
  <c r="C3613" i="1"/>
  <c r="C2111" i="1"/>
  <c r="C1783" i="1"/>
  <c r="C3946" i="1"/>
  <c r="C4433" i="1"/>
  <c r="C4087" i="1"/>
  <c r="C3573" i="1"/>
  <c r="C16" i="1"/>
  <c r="C3431" i="1"/>
  <c r="B1220" i="1"/>
  <c r="C3489" i="1"/>
  <c r="C2116" i="1"/>
  <c r="C4645" i="1"/>
  <c r="C913" i="1"/>
  <c r="C370" i="1"/>
  <c r="C4664" i="1"/>
  <c r="C3439" i="1"/>
  <c r="C2136" i="1"/>
  <c r="C2865" i="1"/>
  <c r="C2971" i="1"/>
  <c r="C4413" i="1"/>
  <c r="B4283" i="1"/>
  <c r="B3009" i="1"/>
  <c r="C3520" i="1"/>
  <c r="C3344" i="1"/>
  <c r="C4801" i="1"/>
  <c r="C4622" i="1"/>
  <c r="C2949" i="1"/>
  <c r="C4474" i="1"/>
  <c r="C4676" i="1"/>
  <c r="C4508" i="1"/>
  <c r="C612" i="1"/>
  <c r="C1920" i="1"/>
  <c r="C4655" i="1"/>
  <c r="C3775" i="1"/>
  <c r="C4549" i="1"/>
  <c r="C3400" i="1"/>
  <c r="C4094" i="1"/>
  <c r="C1910" i="1"/>
  <c r="C4116" i="1"/>
  <c r="C221" i="1"/>
  <c r="C2275" i="1"/>
  <c r="C398" i="1"/>
  <c r="C1249" i="1"/>
  <c r="C2774" i="1"/>
  <c r="C4560" i="1"/>
  <c r="C570" i="1"/>
  <c r="C3455" i="1"/>
  <c r="C151" i="1"/>
  <c r="C3362" i="1"/>
  <c r="C4521" i="1"/>
  <c r="C1930" i="1"/>
  <c r="C535" i="1"/>
  <c r="C1342" i="1"/>
  <c r="C1361" i="1"/>
  <c r="C4078" i="1"/>
  <c r="C2860" i="1"/>
  <c r="D391" i="1"/>
  <c r="D97" i="1"/>
  <c r="D459" i="1"/>
  <c r="D165" i="1"/>
  <c r="D245" i="1"/>
  <c r="D479" i="1"/>
  <c r="D54" i="1"/>
  <c r="D524" i="1"/>
  <c r="D318" i="1"/>
  <c r="D703" i="1"/>
  <c r="D46" i="1"/>
  <c r="D993" i="1"/>
  <c r="D714" i="1"/>
  <c r="D221" i="1"/>
  <c r="D1029" i="1"/>
  <c r="D760" i="1"/>
  <c r="D913" i="1"/>
  <c r="D1178" i="1"/>
  <c r="D1882" i="1"/>
  <c r="D1567" i="1"/>
  <c r="D1512" i="1"/>
  <c r="D2340" i="1"/>
  <c r="D981" i="1"/>
  <c r="D1206" i="1"/>
  <c r="D1910" i="1"/>
  <c r="D1595" i="1"/>
  <c r="D1568" i="1"/>
  <c r="D2368" i="1"/>
  <c r="D1150" i="1"/>
  <c r="D1411" i="1"/>
  <c r="D2248" i="1"/>
  <c r="D1877" i="1"/>
  <c r="D1756" i="1"/>
  <c r="D1469" i="1"/>
  <c r="D1170" i="1"/>
  <c r="D1431" i="1"/>
  <c r="D2268" i="1"/>
  <c r="D1893" i="1"/>
  <c r="D1772" i="1"/>
  <c r="D1565" i="1"/>
  <c r="D1351" i="1"/>
  <c r="D1669" i="1"/>
  <c r="D2410" i="1"/>
  <c r="D2929" i="1"/>
  <c r="D3569" i="1"/>
  <c r="D2870" i="1"/>
  <c r="D2535" i="1"/>
  <c r="D2732" i="1"/>
  <c r="D1656" i="1"/>
  <c r="D3717" i="1"/>
  <c r="D4181" i="1"/>
  <c r="D4533" i="1"/>
  <c r="D712" i="1"/>
  <c r="D1518" i="1"/>
  <c r="D1216" i="1"/>
  <c r="D2612" i="1"/>
  <c r="D2073" i="1"/>
  <c r="D2046" i="1"/>
  <c r="D2259" i="1"/>
  <c r="D2717" i="1"/>
  <c r="D3069" i="1"/>
  <c r="D3421" i="1"/>
  <c r="D2115" i="1"/>
  <c r="D2690" i="1"/>
  <c r="D3042" i="1"/>
  <c r="D2135" i="1"/>
  <c r="D2695" i="1"/>
  <c r="D3047" i="1"/>
  <c r="D3220" i="1"/>
  <c r="D3660" i="1"/>
  <c r="D2928" i="1"/>
  <c r="D3483" i="1"/>
  <c r="D3857" i="1"/>
  <c r="D4209" i="1"/>
  <c r="D4529" i="1"/>
  <c r="D2692" i="1"/>
  <c r="D873" i="1"/>
  <c r="D1149" i="1"/>
  <c r="D1096" i="1"/>
  <c r="D2403" i="1"/>
  <c r="D3109" i="1"/>
  <c r="D2285" i="1"/>
  <c r="D3114" i="1"/>
  <c r="D2735" i="1"/>
  <c r="D3316" i="1"/>
  <c r="D3135" i="1"/>
  <c r="D3897" i="1"/>
  <c r="D4601" i="1"/>
  <c r="D3330" i="1"/>
  <c r="D3714" i="1"/>
  <c r="D4066" i="1"/>
  <c r="D4418" i="1"/>
  <c r="D4738" i="1"/>
  <c r="D3272" i="1"/>
  <c r="D4288" i="1"/>
  <c r="D4869" i="1"/>
  <c r="D4175" i="1"/>
  <c r="D3639" i="1"/>
  <c r="D4371" i="1"/>
  <c r="D4460" i="1"/>
  <c r="D874" i="1"/>
  <c r="D1636" i="1"/>
  <c r="D1428" i="1"/>
  <c r="D2490" i="1"/>
  <c r="D3161" i="1"/>
  <c r="D2389" i="1"/>
  <c r="D3166" i="1"/>
  <c r="D2787" i="1"/>
  <c r="D3386" i="1"/>
  <c r="D3222" i="1"/>
  <c r="D3949" i="1"/>
  <c r="D4653" i="1"/>
  <c r="D3176" i="1"/>
  <c r="D3500" i="1"/>
  <c r="D3758" i="1"/>
  <c r="D3998" i="1"/>
  <c r="D4206" i="1"/>
  <c r="D4446" i="1"/>
  <c r="D4670" i="1"/>
  <c r="D1493" i="1"/>
  <c r="D3422" i="1"/>
  <c r="D4120" i="1"/>
  <c r="D4536" i="1"/>
  <c r="D4388" i="1"/>
  <c r="D3903" i="1"/>
  <c r="D4743" i="1"/>
  <c r="D3751" i="1"/>
  <c r="D4235" i="1"/>
  <c r="D4683" i="1"/>
  <c r="D4564" i="1"/>
  <c r="D4047" i="1"/>
  <c r="D1229" i="1"/>
  <c r="D2010" i="1"/>
  <c r="D2985" i="1"/>
  <c r="D2293" i="1"/>
  <c r="D2175" i="1"/>
  <c r="D2956" i="1"/>
  <c r="D3143" i="1"/>
  <c r="D4157" i="1"/>
  <c r="D3152" i="1"/>
  <c r="D3718" i="1"/>
  <c r="D4198" i="1"/>
  <c r="D4678" i="1"/>
  <c r="D3294" i="1"/>
  <c r="D4552" i="1"/>
  <c r="D3775" i="1"/>
  <c r="D3655" i="1"/>
  <c r="D4635" i="1"/>
  <c r="D4023" i="1"/>
  <c r="D3075" i="1"/>
  <c r="D4004" i="1"/>
  <c r="E127" i="1"/>
  <c r="E335" i="1"/>
  <c r="E104" i="1"/>
  <c r="E328" i="1"/>
  <c r="E45" i="1"/>
  <c r="E269" i="1"/>
  <c r="E54" i="1"/>
  <c r="E536" i="1"/>
  <c r="E776" i="1"/>
  <c r="E503" i="1"/>
  <c r="E713" i="1"/>
  <c r="E306" i="1"/>
  <c r="E654" i="1"/>
  <c r="E230" i="1"/>
  <c r="E926" i="1"/>
  <c r="E1102" i="1"/>
  <c r="E310" i="1"/>
  <c r="E931" i="1"/>
  <c r="E1107" i="1"/>
  <c r="E1267" i="1"/>
  <c r="E896" i="1"/>
  <c r="E1072" i="1"/>
  <c r="E1232" i="1"/>
  <c r="E1185" i="1"/>
  <c r="E1435" i="1"/>
  <c r="E1595" i="1"/>
  <c r="E1771" i="1"/>
  <c r="E1947" i="1"/>
  <c r="E711" i="1"/>
  <c r="E1344" i="1"/>
  <c r="E1520" i="1"/>
  <c r="E1680" i="1"/>
  <c r="E1856" i="1"/>
  <c r="E2032" i="1"/>
  <c r="E791" i="1"/>
  <c r="E1349" i="1"/>
  <c r="E1525" i="1"/>
  <c r="E1685" i="1"/>
  <c r="E1861" i="1"/>
  <c r="E2037" i="1"/>
  <c r="E1506" i="1"/>
  <c r="E2135" i="1"/>
  <c r="E2320" i="1"/>
  <c r="E2480" i="1"/>
  <c r="E2656" i="1"/>
  <c r="E2832" i="1"/>
  <c r="E1526" i="1"/>
  <c r="E2142" i="1"/>
  <c r="E2325" i="1"/>
  <c r="E2485" i="1"/>
  <c r="E2661" i="1"/>
  <c r="E2837" i="1"/>
  <c r="E989" i="1"/>
  <c r="E1914" i="1"/>
  <c r="E2246" i="1"/>
  <c r="E2406" i="1"/>
  <c r="E2582" i="1"/>
  <c r="E2758" i="1"/>
  <c r="E1550" i="1"/>
  <c r="E2683" i="1"/>
  <c r="E3040" i="1"/>
  <c r="E3200" i="1"/>
  <c r="E3376" i="1"/>
  <c r="E3552" i="1"/>
  <c r="E874" i="1"/>
  <c r="D1491" i="1"/>
  <c r="D1929" i="1"/>
  <c r="D1241" i="1"/>
  <c r="D2965" i="1"/>
  <c r="D1795" i="1"/>
  <c r="D2906" i="1"/>
  <c r="D2583" i="1"/>
  <c r="D3092" i="1"/>
  <c r="D2233" i="1"/>
  <c r="D3753" i="1"/>
  <c r="D4457" i="1"/>
  <c r="D3120" i="1"/>
  <c r="D3642" i="1"/>
  <c r="D3994" i="1"/>
  <c r="D4314" i="1"/>
  <c r="D4666" i="1"/>
  <c r="D2712" i="1"/>
  <c r="D4080" i="1"/>
  <c r="D4773" i="1"/>
  <c r="D3887" i="1"/>
  <c r="D3067" i="1"/>
  <c r="D4227" i="1"/>
  <c r="D4871" i="1"/>
  <c r="D3975" i="1"/>
  <c r="D4719" i="1"/>
  <c r="D3787" i="1"/>
  <c r="D4124" i="1"/>
  <c r="E123" i="1"/>
  <c r="E299" i="1"/>
  <c r="E459" i="1"/>
  <c r="E164" i="1"/>
  <c r="E340" i="1"/>
  <c r="E500" i="1"/>
  <c r="E169" i="1"/>
  <c r="E345" i="1"/>
  <c r="E38" i="1"/>
  <c r="E497" i="1"/>
  <c r="E676" i="1"/>
  <c r="E836" i="1"/>
  <c r="E498" i="1"/>
  <c r="E677" i="1"/>
  <c r="E837" i="1"/>
  <c r="E505" i="1"/>
  <c r="E682" i="1"/>
  <c r="E539" i="1"/>
  <c r="E954" i="1"/>
  <c r="E1130" i="1"/>
  <c r="E559" i="1"/>
  <c r="E959" i="1"/>
  <c r="E1135" i="1"/>
  <c r="E1295" i="1"/>
  <c r="E924" i="1"/>
  <c r="E1100" i="1"/>
  <c r="E1260" i="1"/>
  <c r="E1277" i="1"/>
  <c r="E1463" i="1"/>
  <c r="E1623" i="1"/>
  <c r="E1799" i="1"/>
  <c r="E1975" i="1"/>
  <c r="E933" i="1"/>
  <c r="E1372" i="1"/>
  <c r="E1548" i="1"/>
  <c r="E1708" i="1"/>
  <c r="E1884" i="1"/>
  <c r="E2060" i="1"/>
  <c r="E953" i="1"/>
  <c r="E1377" i="1"/>
  <c r="E1553" i="1"/>
  <c r="E1713" i="1"/>
  <c r="E1889" i="1"/>
  <c r="E2065" i="1"/>
  <c r="E1618" i="1"/>
  <c r="E2172" i="1"/>
  <c r="E2348" i="1"/>
  <c r="E2508" i="1"/>
  <c r="E2684" i="1"/>
  <c r="E2860" i="1"/>
  <c r="E1638" i="1"/>
  <c r="E2177" i="1"/>
  <c r="E2353" i="1"/>
  <c r="E2513" i="1"/>
  <c r="E2689" i="1"/>
  <c r="E2865" i="1"/>
  <c r="E1322" i="1"/>
  <c r="E2026" i="1"/>
  <c r="E2274" i="1"/>
  <c r="E2434" i="1"/>
  <c r="E2610" i="1"/>
  <c r="E2786" i="1"/>
  <c r="E1998" i="1"/>
  <c r="E2795" i="1"/>
  <c r="E3068" i="1"/>
  <c r="E3228" i="1"/>
  <c r="E3404" i="1"/>
  <c r="E3580" i="1"/>
  <c r="E1630" i="1"/>
  <c r="D1845" i="1"/>
  <c r="D2997" i="1"/>
  <c r="D2874" i="1"/>
  <c r="D3004" i="1"/>
  <c r="D3785" i="1"/>
  <c r="D3080" i="1"/>
  <c r="D3978" i="1"/>
  <c r="D4682" i="1"/>
  <c r="D4048" i="1"/>
  <c r="D3823" i="1"/>
  <c r="D4259" i="1"/>
  <c r="D3911" i="1"/>
  <c r="D3755" i="1"/>
  <c r="E131" i="1"/>
  <c r="E451" i="1"/>
  <c r="E332" i="1"/>
  <c r="E177" i="1"/>
  <c r="E6" i="1"/>
  <c r="E668" i="1"/>
  <c r="E509" i="1"/>
  <c r="E829" i="1"/>
  <c r="E674" i="1"/>
  <c r="E962" i="1"/>
  <c r="E527" i="1"/>
  <c r="E1127" i="1"/>
  <c r="E932" i="1"/>
  <c r="E1252" i="1"/>
  <c r="E1455" i="1"/>
  <c r="E1807" i="1"/>
  <c r="E901" i="1"/>
  <c r="E1540" i="1"/>
  <c r="E1892" i="1"/>
  <c r="E921" i="1"/>
  <c r="E1545" i="1"/>
  <c r="E1897" i="1"/>
  <c r="E1586" i="1"/>
  <c r="E2340" i="1"/>
  <c r="E2692" i="1"/>
  <c r="E1606" i="1"/>
  <c r="E2345" i="1"/>
  <c r="E2697" i="1"/>
  <c r="E1282" i="1"/>
  <c r="E2266" i="1"/>
  <c r="E2618" i="1"/>
  <c r="E1870" i="1"/>
  <c r="E3060" i="1"/>
  <c r="E3412" i="1"/>
  <c r="E1502" i="1"/>
  <c r="E2687" i="1"/>
  <c r="E3041" i="1"/>
  <c r="E3201" i="1"/>
  <c r="E3377" i="1"/>
  <c r="E3553" i="1"/>
  <c r="E3713" i="1"/>
  <c r="E2451" i="1"/>
  <c r="E2982" i="1"/>
  <c r="E3142" i="1"/>
  <c r="E3318" i="1"/>
  <c r="E3494" i="1"/>
  <c r="E3654" i="1"/>
  <c r="E3243" i="1"/>
  <c r="E3772" i="1"/>
  <c r="E3932" i="1"/>
  <c r="E4108" i="1"/>
  <c r="E4284" i="1"/>
  <c r="E4444" i="1"/>
  <c r="E4620" i="1"/>
  <c r="E4796" i="1"/>
  <c r="E3543" i="1"/>
  <c r="E4195" i="1"/>
  <c r="E4731" i="1"/>
  <c r="E3103" i="1"/>
  <c r="E3734" i="1"/>
  <c r="E3913" i="1"/>
  <c r="E4073" i="1"/>
  <c r="E4249" i="1"/>
  <c r="E4425" i="1"/>
  <c r="E4585" i="1"/>
  <c r="E4761" i="1"/>
  <c r="E3191" i="1"/>
  <c r="E4071" i="1"/>
  <c r="E4599" i="1"/>
  <c r="E2956" i="1"/>
  <c r="E3603" i="1"/>
  <c r="E3862" i="1"/>
  <c r="E4038" i="1"/>
  <c r="E4198" i="1"/>
  <c r="E4374" i="1"/>
  <c r="D1447" i="1"/>
  <c r="D2330" i="1"/>
  <c r="D1257" i="1"/>
  <c r="D2567" i="1"/>
  <c r="D3800" i="1"/>
  <c r="D4381" i="1"/>
  <c r="D3638" i="1"/>
  <c r="D4278" i="1"/>
  <c r="D2553" i="1"/>
  <c r="D4768" i="1"/>
  <c r="D4857" i="1"/>
  <c r="D4823" i="1"/>
  <c r="D4703" i="1"/>
  <c r="D4084" i="1"/>
  <c r="E279" i="1"/>
  <c r="E160" i="1"/>
  <c r="E480" i="1"/>
  <c r="E325" i="1"/>
  <c r="E490" i="1"/>
  <c r="E816" i="1"/>
  <c r="E657" i="1"/>
  <c r="E499" i="1"/>
  <c r="E358" i="1"/>
  <c r="E1110" i="1"/>
  <c r="E955" i="1"/>
  <c r="E1275" i="1"/>
  <c r="E1080" i="1"/>
  <c r="E1269" i="1"/>
  <c r="E1603" i="1"/>
  <c r="E1955" i="1"/>
  <c r="E1368" i="1"/>
  <c r="E1688" i="1"/>
  <c r="E2040" i="1"/>
  <c r="E1373" i="1"/>
  <c r="E1693" i="1"/>
  <c r="E2045" i="1"/>
  <c r="E2167" i="1"/>
  <c r="E2488" i="1"/>
  <c r="E2840" i="1"/>
  <c r="E2173" i="1"/>
  <c r="E2493" i="1"/>
  <c r="E2845" i="1"/>
  <c r="E2010" i="1"/>
  <c r="E2414" i="1"/>
  <c r="E2766" i="1"/>
  <c r="E2779" i="1"/>
  <c r="E3208" i="1"/>
  <c r="E3560" i="1"/>
  <c r="E2351" i="1"/>
  <c r="E2927" i="1"/>
  <c r="E3117" i="1"/>
  <c r="E3293" i="1"/>
  <c r="E3453" i="1"/>
  <c r="E3629" i="1"/>
  <c r="E2091" i="1"/>
  <c r="E2755" i="1"/>
  <c r="E3058" i="1"/>
  <c r="E3234" i="1"/>
  <c r="E3394" i="1"/>
  <c r="E3570" i="1"/>
  <c r="E2855" i="1"/>
  <c r="E3547" i="1"/>
  <c r="E3848" i="1"/>
  <c r="E4024" i="1"/>
  <c r="E4184" i="1"/>
  <c r="E4360" i="1"/>
  <c r="E4536" i="1"/>
  <c r="E4696" i="1"/>
  <c r="E4872" i="1"/>
  <c r="E3947" i="1"/>
  <c r="E4419" i="1"/>
  <c r="E2295" i="1"/>
  <c r="E3471" i="1"/>
  <c r="E3813" i="1"/>
  <c r="E3989" i="1"/>
  <c r="E4165" i="1"/>
  <c r="E4325" i="1"/>
  <c r="E4501" i="1"/>
  <c r="E4677" i="1"/>
  <c r="E4837" i="1"/>
  <c r="E3811" i="1"/>
  <c r="E4351" i="1"/>
  <c r="E4811" i="1"/>
  <c r="E3267" i="1"/>
  <c r="E3778" i="1"/>
  <c r="E3938" i="1"/>
  <c r="E4114" i="1"/>
  <c r="E4290" i="1"/>
  <c r="E4450" i="1"/>
  <c r="E4626" i="1"/>
  <c r="E4802" i="1"/>
  <c r="E3715" i="1"/>
  <c r="E4243" i="1"/>
  <c r="E4783" i="1"/>
  <c r="B179" i="1"/>
  <c r="B500" i="1"/>
  <c r="D1698" i="1"/>
  <c r="D3273" i="1"/>
  <c r="D3608" i="1"/>
  <c r="D3532" i="1"/>
  <c r="D4822" i="1"/>
  <c r="D4647" i="1"/>
  <c r="D4519" i="1"/>
  <c r="E199" i="1"/>
  <c r="E432" i="1"/>
  <c r="E314" i="1"/>
  <c r="E577" i="1"/>
  <c r="E774" i="1"/>
  <c r="E907" i="1"/>
  <c r="E1000" i="1"/>
  <c r="E1555" i="1"/>
  <c r="E1320" i="1"/>
  <c r="E1960" i="1"/>
  <c r="E1645" i="1"/>
  <c r="E2102" i="1"/>
  <c r="E2760" i="1"/>
  <c r="E2445" i="1"/>
  <c r="E1818" i="1"/>
  <c r="E2686" i="1"/>
  <c r="E3160" i="1"/>
  <c r="D1184" i="1"/>
  <c r="D635" i="1"/>
  <c r="D2478" i="1"/>
  <c r="D3690" i="1"/>
  <c r="D2489" i="1"/>
  <c r="D3192" i="1"/>
  <c r="D2904" i="1"/>
  <c r="E275" i="1"/>
  <c r="E508" i="1"/>
  <c r="E524" i="1"/>
  <c r="E653" i="1"/>
  <c r="E571" i="1"/>
  <c r="E983" i="1"/>
  <c r="E1076" i="1"/>
  <c r="D2771" i="1"/>
  <c r="D4502" i="1"/>
  <c r="D4865" i="1"/>
  <c r="E208" i="1"/>
  <c r="E190" i="1"/>
  <c r="E1126" i="1"/>
  <c r="E1009" i="1"/>
  <c r="E1045" i="1"/>
  <c r="E2068" i="1"/>
  <c r="E1997" i="1"/>
  <c r="E2708" i="1"/>
  <c r="E2541" i="1"/>
  <c r="E2378" i="1"/>
  <c r="E3076" i="1"/>
  <c r="E2271" i="1"/>
  <c r="E3113" i="1"/>
  <c r="E3465" i="1"/>
  <c r="E1774" i="1"/>
  <c r="E3054" i="1"/>
  <c r="E3406" i="1"/>
  <c r="E2535" i="1"/>
  <c r="E3844" i="1"/>
  <c r="E4196" i="1"/>
  <c r="E4516" i="1"/>
  <c r="E4868" i="1"/>
  <c r="E4455" i="1"/>
  <c r="E3391" i="1"/>
  <c r="E3985" i="1"/>
  <c r="E4337" i="1"/>
  <c r="E4657" i="1"/>
  <c r="E3799" i="1"/>
  <c r="E4847" i="1"/>
  <c r="E3758" i="1"/>
  <c r="E4110" i="1"/>
  <c r="E4462" i="1"/>
  <c r="E4682" i="1"/>
  <c r="E3223" i="1"/>
  <c r="E4279" i="1"/>
  <c r="B3" i="1"/>
  <c r="B550" i="1"/>
  <c r="B445" i="1"/>
  <c r="B391" i="1"/>
  <c r="B714" i="1"/>
  <c r="B481" i="1"/>
  <c r="B411" i="1"/>
  <c r="B734" i="1"/>
  <c r="B47" i="1"/>
  <c r="B238" i="1"/>
  <c r="D3156" i="1"/>
  <c r="D4778" i="1"/>
  <c r="D3759" i="1"/>
  <c r="E348" i="1"/>
  <c r="E557" i="1"/>
  <c r="E374" i="1"/>
  <c r="E1331" i="1"/>
  <c r="E1332" i="1"/>
  <c r="E663" i="1"/>
  <c r="E2105" i="1"/>
  <c r="E2804" i="1"/>
  <c r="E2649" i="1"/>
  <c r="E2474" i="1"/>
  <c r="E3192" i="1"/>
  <c r="E2447" i="1"/>
  <c r="E3157" i="1"/>
  <c r="E3509" i="1"/>
  <c r="E2211" i="1"/>
  <c r="E3098" i="1"/>
  <c r="E3450" i="1"/>
  <c r="E3003" i="1"/>
  <c r="E3888" i="1"/>
  <c r="E4240" i="1"/>
  <c r="E4560" i="1"/>
  <c r="E3031" i="1"/>
  <c r="E4595" i="1"/>
  <c r="E3567" i="1"/>
  <c r="E4029" i="1"/>
  <c r="E4381" i="1"/>
  <c r="E4701" i="1"/>
  <c r="D2482" i="1"/>
  <c r="D4660" i="1"/>
  <c r="E736" i="1"/>
  <c r="E881" i="1"/>
  <c r="E2120" i="1"/>
  <c r="E2580" i="1"/>
  <c r="E2334" i="1"/>
  <c r="E2335" i="1"/>
  <c r="E3417" i="1"/>
  <c r="E3038" i="1"/>
  <c r="E2791" i="1"/>
  <c r="E4148" i="1"/>
  <c r="E4852" i="1"/>
  <c r="E3455" i="1"/>
  <c r="E4289" i="1"/>
  <c r="E3463" i="1"/>
  <c r="E2887" i="1"/>
  <c r="E3934" i="1"/>
  <c r="E4410" i="1"/>
  <c r="E4742" i="1"/>
  <c r="E3923" i="1"/>
  <c r="E4851" i="1"/>
  <c r="B774" i="1"/>
  <c r="B55" i="1"/>
  <c r="B618" i="1"/>
  <c r="B680" i="1"/>
  <c r="B340" i="1"/>
  <c r="B317" i="1"/>
  <c r="B430" i="1"/>
  <c r="B1090" i="1"/>
  <c r="B1112" i="1"/>
  <c r="B1825" i="1"/>
  <c r="B92" i="1"/>
  <c r="B1365" i="1"/>
  <c r="B2069" i="1"/>
  <c r="B685" i="1"/>
  <c r="B1545" i="1"/>
  <c r="B2249" i="1"/>
  <c r="B829" i="1"/>
  <c r="B1613" i="1"/>
  <c r="B2317" i="1"/>
  <c r="B857" i="1"/>
  <c r="B1868" i="1"/>
  <c r="B2712" i="1"/>
  <c r="B1276" i="1"/>
  <c r="B2215" i="1"/>
  <c r="B2972" i="1"/>
  <c r="B1580" i="1"/>
  <c r="B2496" i="1"/>
  <c r="B470" i="1"/>
  <c r="B1607" i="1"/>
  <c r="B2516" i="1"/>
  <c r="B3000" i="1"/>
  <c r="B3736" i="1"/>
  <c r="B4440" i="1"/>
  <c r="B3036" i="1"/>
  <c r="B3756" i="1"/>
  <c r="B4460" i="1"/>
  <c r="B612" i="1"/>
  <c r="B3712" i="1"/>
  <c r="B4416" i="1"/>
  <c r="B506" i="1"/>
  <c r="B3508" i="1"/>
  <c r="B4212" i="1"/>
  <c r="B85" i="1"/>
  <c r="B1230" i="1"/>
  <c r="B2467" i="1"/>
  <c r="B3406" i="1"/>
  <c r="B4259" i="1"/>
  <c r="B747" i="1"/>
  <c r="B1520" i="1"/>
  <c r="B2601" i="1"/>
  <c r="B3539" i="1"/>
  <c r="B4478" i="1"/>
  <c r="B983" i="1"/>
  <c r="B2276" i="1"/>
  <c r="B1556" i="1"/>
  <c r="B2627" i="1"/>
  <c r="B3566" i="1"/>
  <c r="B4505" i="1"/>
  <c r="B1031" i="1"/>
  <c r="B2312" i="1"/>
  <c r="B1990" i="1"/>
  <c r="B2953" i="1"/>
  <c r="B3891" i="1"/>
  <c r="B4830" i="1"/>
  <c r="B1494" i="1"/>
  <c r="B2666" i="1"/>
  <c r="B3253" i="1"/>
  <c r="B4111" i="1"/>
  <c r="B4591" i="1"/>
  <c r="B2138" i="1"/>
  <c r="B3917" i="1"/>
  <c r="B1615" i="1"/>
  <c r="B3386" i="1"/>
  <c r="B4341" i="1"/>
  <c r="D3508" i="1"/>
  <c r="D4687" i="1"/>
  <c r="E483" i="1"/>
  <c r="E1375" i="1"/>
  <c r="E1289" i="1"/>
  <c r="E2772" i="1"/>
  <c r="E2526" i="1"/>
  <c r="E2639" i="1"/>
  <c r="E3493" i="1"/>
  <c r="E3114" i="1"/>
  <c r="E3195" i="1"/>
  <c r="E4224" i="1"/>
  <c r="E3207" i="1"/>
  <c r="E3718" i="1"/>
  <c r="E4365" i="1"/>
  <c r="E3095" i="1"/>
  <c r="E4611" i="1"/>
  <c r="E3619" i="1"/>
  <c r="E4030" i="1"/>
  <c r="E4378" i="1"/>
  <c r="E4634" i="1"/>
  <c r="E4862" i="1"/>
  <c r="E4115" i="1"/>
  <c r="E4795" i="1"/>
  <c r="B483" i="1"/>
  <c r="B1030" i="1"/>
  <c r="B87" i="1"/>
  <c r="B334" i="1"/>
  <c r="B1066" i="1"/>
  <c r="B107" i="1"/>
  <c r="B361" i="1"/>
  <c r="B1086" i="1"/>
  <c r="B383" i="1"/>
  <c r="B594" i="1"/>
  <c r="B1106" i="1"/>
  <c r="B877" i="1"/>
  <c r="B1457" i="1"/>
  <c r="B1969" i="1"/>
  <c r="B129" i="1"/>
  <c r="B1189" i="1"/>
  <c r="B1701" i="1"/>
  <c r="B2213" i="1"/>
  <c r="B728" i="1"/>
  <c r="B1369" i="1"/>
  <c r="B1881" i="1"/>
  <c r="B2393" i="1"/>
  <c r="B851" i="1"/>
  <c r="B1437" i="1"/>
  <c r="B1949" i="1"/>
  <c r="B81" i="1"/>
  <c r="B885" i="1"/>
  <c r="B1634" i="1"/>
  <c r="B2316" i="1"/>
  <c r="B2856" i="1"/>
  <c r="B1298" i="1"/>
  <c r="B1980" i="1"/>
  <c r="B2604" i="1"/>
  <c r="B843" i="1"/>
  <c r="B1602" i="1"/>
  <c r="B2284" i="1"/>
  <c r="B2832" i="1"/>
  <c r="B879" i="1"/>
  <c r="B1628" i="1"/>
  <c r="B2311" i="1"/>
  <c r="B2852" i="1"/>
  <c r="B3240" i="1"/>
  <c r="B3752" i="1"/>
  <c r="B4264" i="1"/>
  <c r="B4776" i="1"/>
  <c r="B3260" i="1"/>
  <c r="B3772" i="1"/>
  <c r="B4284" i="1"/>
  <c r="B4796" i="1"/>
  <c r="B3216" i="1"/>
  <c r="B3728" i="1"/>
  <c r="B4240" i="1"/>
  <c r="B4752" i="1"/>
  <c r="B848" i="1"/>
  <c r="B3524" i="1"/>
  <c r="B4036" i="1"/>
  <c r="B4548" i="1"/>
  <c r="B316" i="1"/>
  <c r="B1258" i="1"/>
  <c r="B2168" i="1"/>
  <c r="B2915" i="1"/>
  <c r="D3862" i="1"/>
  <c r="E608" i="1"/>
  <c r="E1951" i="1"/>
  <c r="E2484" i="1"/>
  <c r="E2715" i="1"/>
  <c r="E3385" i="1"/>
  <c r="E3326" i="1"/>
  <c r="E4116" i="1"/>
  <c r="E4219" i="1"/>
  <c r="E4257" i="1"/>
  <c r="E4239" i="1"/>
  <c r="E3914" i="1"/>
  <c r="E4558" i="1"/>
  <c r="E3875" i="1"/>
  <c r="B403" i="1"/>
  <c r="B23" i="1"/>
  <c r="B1002" i="1"/>
  <c r="B276" i="1"/>
  <c r="B319" i="1"/>
  <c r="B1058" i="1"/>
  <c r="B1409" i="1"/>
  <c r="B16" i="1"/>
  <c r="B1653" i="1"/>
  <c r="B600" i="1"/>
  <c r="B1833" i="1"/>
  <c r="B776" i="1"/>
  <c r="B1901" i="1"/>
  <c r="B800" i="1"/>
  <c r="B2252" i="1"/>
  <c r="B1234" i="1"/>
  <c r="B2556" i="1"/>
  <c r="B1538" i="1"/>
  <c r="B2784" i="1"/>
  <c r="B1564" i="1"/>
  <c r="B2804" i="1"/>
  <c r="B3704" i="1"/>
  <c r="B4728" i="1"/>
  <c r="B3724" i="1"/>
  <c r="B4748" i="1"/>
  <c r="B3680" i="1"/>
  <c r="B4704" i="1"/>
  <c r="B3476" i="1"/>
  <c r="B4500" i="1"/>
  <c r="B1172" i="1"/>
  <c r="B2851" i="1"/>
  <c r="B3875" i="1"/>
  <c r="B4793" i="1"/>
  <c r="B649" i="1"/>
  <c r="B2147" i="1"/>
  <c r="B3134" i="1"/>
  <c r="B4030" i="1"/>
  <c r="B221" i="1"/>
  <c r="B1736" i="1"/>
  <c r="B753" i="1"/>
  <c r="B2182" i="1"/>
  <c r="B3161" i="1"/>
  <c r="B4057" i="1"/>
  <c r="B294" i="1"/>
  <c r="B1771" i="1"/>
  <c r="B1392" i="1"/>
  <c r="B2569" i="1"/>
  <c r="B3486" i="1"/>
  <c r="B4382" i="1"/>
  <c r="B927" i="1"/>
  <c r="B2206" i="1"/>
  <c r="B2805" i="1"/>
  <c r="B3722" i="1"/>
  <c r="B663" i="1"/>
  <c r="B454" i="1"/>
  <c r="B3149" i="1"/>
  <c r="B2200" i="1"/>
  <c r="B2938" i="1"/>
  <c r="B3855" i="1"/>
  <c r="B1061" i="1"/>
  <c r="B1052" i="1"/>
  <c r="B2477" i="1"/>
  <c r="B3842" i="1"/>
  <c r="B2481" i="1"/>
  <c r="B2703" i="1"/>
  <c r="B3413" i="1"/>
  <c r="B4101" i="1"/>
  <c r="B1147" i="1"/>
  <c r="B1155" i="1"/>
  <c r="B2530" i="1"/>
  <c r="B3895" i="1"/>
  <c r="B2534" i="1"/>
  <c r="B4325" i="1"/>
  <c r="B895" i="1"/>
  <c r="B676" i="1"/>
  <c r="B4033" i="1"/>
  <c r="B3282" i="1"/>
  <c r="B4071" i="1"/>
  <c r="B2501" i="1"/>
  <c r="B788" i="1"/>
  <c r="B3227" i="1"/>
  <c r="B2503" i="1"/>
  <c r="B4598" i="1"/>
  <c r="B4753" i="1"/>
  <c r="B1254" i="1"/>
  <c r="B4119" i="1"/>
  <c r="B3503" i="1"/>
  <c r="B2711" i="1"/>
  <c r="B3665" i="1"/>
  <c r="B3378" i="1"/>
  <c r="B1662" i="1"/>
  <c r="B2731" i="1"/>
  <c r="B2420" i="1"/>
  <c r="B4557" i="1"/>
  <c r="B741" i="1"/>
  <c r="B2461" i="1"/>
  <c r="B3574" i="1"/>
  <c r="B4507" i="1"/>
  <c r="C4807" i="1"/>
  <c r="C4805" i="1"/>
  <c r="C1859" i="1"/>
  <c r="C4790" i="1"/>
  <c r="C2276" i="1"/>
  <c r="C2952" i="1"/>
  <c r="C2867" i="1"/>
  <c r="C1454" i="1"/>
  <c r="C1282" i="1"/>
  <c r="C1953" i="1"/>
  <c r="C1707" i="1"/>
  <c r="B2887" i="1"/>
  <c r="B3809" i="1"/>
  <c r="B4614" i="1"/>
  <c r="C4802" i="1"/>
  <c r="C4789" i="1"/>
  <c r="C2569" i="1"/>
  <c r="C4759" i="1"/>
  <c r="C991" i="1"/>
  <c r="C4347" i="1"/>
  <c r="C613" i="1"/>
  <c r="C1375" i="1"/>
  <c r="C4562" i="1"/>
  <c r="C1373" i="1"/>
  <c r="C3640" i="1"/>
  <c r="C4139" i="1"/>
  <c r="B1790" i="1"/>
  <c r="B3318" i="1"/>
  <c r="B4379" i="1"/>
  <c r="B4839" i="1"/>
  <c r="C2933" i="1"/>
  <c r="C55" i="1"/>
  <c r="C4497" i="1"/>
  <c r="C915" i="1"/>
  <c r="C4395" i="1"/>
  <c r="C4162" i="1"/>
  <c r="C2288" i="1"/>
  <c r="C1341" i="1"/>
  <c r="C2279" i="1"/>
  <c r="C3704" i="1"/>
  <c r="C728" i="1"/>
  <c r="C2187" i="1"/>
  <c r="B4338" i="1"/>
  <c r="C1489" i="1"/>
  <c r="C4337" i="1"/>
  <c r="C4401" i="1"/>
  <c r="C2699" i="1"/>
  <c r="C1253" i="1"/>
  <c r="C3009" i="1"/>
  <c r="C1332" i="1"/>
  <c r="B4775" i="1"/>
  <c r="C1598" i="1"/>
  <c r="C3004" i="1"/>
  <c r="C4341" i="1"/>
  <c r="C3046" i="1"/>
  <c r="C1143" i="1"/>
  <c r="B4401" i="1"/>
  <c r="C4220" i="1"/>
  <c r="C2278" i="1"/>
  <c r="C1802" i="1"/>
  <c r="C4697" i="1"/>
  <c r="C636" i="1"/>
  <c r="C93" i="1"/>
  <c r="B1803" i="1"/>
  <c r="C1201" i="1"/>
  <c r="C3111" i="1"/>
  <c r="C3917" i="1"/>
  <c r="C406" i="1"/>
  <c r="C3835" i="1"/>
  <c r="C2109" i="1"/>
  <c r="C3838" i="1"/>
  <c r="C1927" i="1"/>
  <c r="C121" i="1"/>
  <c r="C2195" i="1"/>
  <c r="C343" i="1"/>
  <c r="C154" i="1"/>
  <c r="C3157" i="1"/>
  <c r="C1567" i="1"/>
  <c r="C646" i="1"/>
  <c r="C2005" i="1"/>
  <c r="C2063" i="1"/>
  <c r="C4053" i="1"/>
  <c r="C1897" i="1"/>
  <c r="C1254" i="1"/>
  <c r="C1753" i="1"/>
  <c r="C3602" i="1"/>
  <c r="C2321" i="1"/>
  <c r="C3496" i="1"/>
  <c r="C3810" i="1"/>
  <c r="C3828" i="1"/>
  <c r="C2128" i="1"/>
  <c r="C2989" i="1"/>
  <c r="C930" i="1"/>
  <c r="C2652" i="1"/>
  <c r="C4325" i="1"/>
  <c r="C3954" i="1"/>
  <c r="C3844" i="1"/>
  <c r="C369" i="1"/>
  <c r="C276" i="1"/>
  <c r="C3773" i="1"/>
  <c r="C1321" i="1"/>
  <c r="C1606" i="1"/>
  <c r="C1642" i="1"/>
  <c r="C1092" i="1"/>
  <c r="C1867" i="1"/>
  <c r="C1396" i="1"/>
  <c r="C1977" i="1"/>
  <c r="C4203" i="1"/>
  <c r="C892" i="1"/>
  <c r="C455" i="1"/>
  <c r="B4253" i="1"/>
  <c r="C4435" i="1"/>
  <c r="C1448" i="1"/>
  <c r="C4096" i="1"/>
  <c r="C3641" i="1"/>
  <c r="C1169" i="1"/>
  <c r="C1690" i="1"/>
  <c r="C502" i="1"/>
  <c r="C2998" i="1"/>
  <c r="C4194" i="1"/>
  <c r="C3285" i="1"/>
  <c r="C4253" i="1"/>
  <c r="C4848" i="1"/>
  <c r="C1643" i="1"/>
  <c r="C3677" i="1"/>
  <c r="C433" i="1"/>
  <c r="C189" i="1"/>
  <c r="C2990" i="1"/>
  <c r="C390" i="1"/>
  <c r="C4039" i="1"/>
  <c r="C4698" i="1"/>
  <c r="C718" i="1"/>
  <c r="C4330" i="1"/>
  <c r="C4501" i="1"/>
  <c r="C2032" i="1"/>
  <c r="C2456" i="1"/>
  <c r="C1944" i="1"/>
  <c r="B4781" i="1"/>
  <c r="C1329" i="1"/>
  <c r="C1046" i="1"/>
  <c r="C4609" i="1"/>
  <c r="C3287" i="1"/>
  <c r="C4843" i="1"/>
  <c r="C4287" i="1"/>
  <c r="C130" i="1"/>
  <c r="C2166" i="1"/>
  <c r="C4625" i="1"/>
  <c r="C15" i="1"/>
  <c r="C215" i="1"/>
  <c r="C229" i="1"/>
  <c r="C983" i="1"/>
  <c r="C1034" i="1"/>
  <c r="C1480" i="1"/>
  <c r="C249" i="1"/>
  <c r="C2007" i="1"/>
  <c r="C2178" i="1"/>
  <c r="C2037" i="1"/>
  <c r="C2525" i="1"/>
  <c r="C923" i="1"/>
  <c r="C2927" i="1"/>
  <c r="C2634" i="1"/>
  <c r="C239" i="1"/>
  <c r="C82" i="1"/>
  <c r="C1221" i="1"/>
  <c r="C2745" i="1"/>
  <c r="C920" i="1"/>
  <c r="C555" i="1"/>
  <c r="C1761" i="1"/>
  <c r="C350" i="1"/>
  <c r="C2356" i="1"/>
  <c r="C3793" i="1"/>
  <c r="C940" i="1"/>
  <c r="C1318" i="1"/>
  <c r="C2641" i="1"/>
  <c r="C3669" i="1"/>
  <c r="C4075" i="1"/>
  <c r="C1434" i="1"/>
  <c r="C4554" i="1"/>
  <c r="C1354" i="1"/>
  <c r="C4426" i="1"/>
  <c r="C1759" i="1"/>
  <c r="C799" i="1"/>
  <c r="C358" i="1"/>
  <c r="C2365" i="1"/>
  <c r="C523" i="1"/>
  <c r="C2393" i="1"/>
  <c r="C4847" i="1"/>
  <c r="C3272" i="1"/>
  <c r="C1840" i="1"/>
  <c r="C3897" i="1"/>
  <c r="C181" i="1"/>
  <c r="C3878" i="1"/>
  <c r="C1645" i="1"/>
  <c r="C480" i="1"/>
  <c r="C910" i="1"/>
  <c r="C1786" i="1"/>
  <c r="C806" i="1"/>
  <c r="C2490" i="1"/>
  <c r="C1665" i="1"/>
  <c r="C1017" i="1"/>
  <c r="C2678" i="1"/>
  <c r="C848" i="1"/>
  <c r="C2890" i="1"/>
  <c r="C1845" i="1"/>
  <c r="C2464" i="1"/>
  <c r="C2994" i="1"/>
  <c r="C4416" i="1"/>
  <c r="C2395" i="1"/>
  <c r="C3905" i="1"/>
  <c r="C1171" i="1"/>
  <c r="C2089" i="1"/>
  <c r="C579" i="1"/>
  <c r="C1148" i="1"/>
  <c r="C2632" i="1"/>
  <c r="D1635" i="1"/>
  <c r="D4851" i="1"/>
  <c r="E284" i="1"/>
  <c r="E626" i="1"/>
  <c r="E1261" i="1"/>
  <c r="E1716" i="1"/>
  <c r="E2061" i="1"/>
  <c r="E2169" i="1"/>
  <c r="E2442" i="1"/>
  <c r="E3576" i="1"/>
  <c r="E3141" i="1"/>
  <c r="E3653" i="1"/>
  <c r="E3082" i="1"/>
  <c r="E3594" i="1"/>
  <c r="E3872" i="1"/>
  <c r="E4384" i="1"/>
  <c r="E2583" i="1"/>
  <c r="E2679" i="1"/>
  <c r="E4013" i="1"/>
  <c r="E4525" i="1"/>
  <c r="E3751" i="1"/>
  <c r="E4787" i="1"/>
  <c r="E3754" i="1"/>
  <c r="E4094" i="1"/>
  <c r="E4442" i="1"/>
  <c r="E4678" i="1"/>
  <c r="E3063" i="1"/>
  <c r="E4235" i="1"/>
  <c r="B518" i="1"/>
  <c r="B360" i="1"/>
  <c r="B375" i="1"/>
  <c r="B682" i="1"/>
  <c r="B396" i="1"/>
  <c r="B395" i="1"/>
  <c r="B702" i="1"/>
  <c r="B432" i="1"/>
  <c r="B217" i="1"/>
  <c r="B818" i="1"/>
  <c r="B325" i="1"/>
  <c r="B1169" i="1"/>
  <c r="B1681" i="1"/>
  <c r="B2193" i="1"/>
  <c r="B819" i="1"/>
  <c r="B1413" i="1"/>
  <c r="B1925" i="1"/>
  <c r="B24" i="1"/>
  <c r="B1059" i="1"/>
  <c r="B1593" i="1"/>
  <c r="B2105" i="1"/>
  <c r="B450" i="1"/>
  <c r="B1149" i="1"/>
  <c r="B1661" i="1"/>
  <c r="B2173" i="1"/>
  <c r="B587" i="1"/>
  <c r="B1250" i="1"/>
  <c r="B1932" i="1"/>
  <c r="B2568" i="1"/>
  <c r="B836" i="1"/>
  <c r="B1596" i="1"/>
  <c r="B2279" i="1"/>
  <c r="B2828" i="1"/>
  <c r="B1218" i="1"/>
  <c r="B1900" i="1"/>
  <c r="B2544" i="1"/>
  <c r="B3056" i="1"/>
  <c r="B1244" i="1"/>
  <c r="B1927" i="1"/>
  <c r="B2564" i="1"/>
  <c r="B3076" i="1"/>
  <c r="B3464" i="1"/>
  <c r="B3976" i="1"/>
  <c r="B4488" i="1"/>
  <c r="B66" i="1"/>
  <c r="B3484" i="1"/>
  <c r="B3996" i="1"/>
  <c r="B4508" i="1"/>
  <c r="B162" i="1"/>
  <c r="B3440" i="1"/>
  <c r="B3952" i="1"/>
  <c r="B4464" i="1"/>
  <c r="B226" i="1"/>
  <c r="B3236" i="1"/>
  <c r="B3748" i="1"/>
  <c r="B4260" i="1"/>
  <c r="B4772" i="1"/>
  <c r="B896" i="1"/>
  <c r="B1656" i="1"/>
  <c r="B2531" i="1"/>
  <c r="B3214" i="1"/>
  <c r="B3683" i="1"/>
  <c r="B4131" i="1"/>
  <c r="B4579" i="1"/>
  <c r="B472" i="1"/>
  <c r="B1246" i="1"/>
  <c r="B1264" i="1"/>
  <c r="B1891" i="1"/>
  <c r="B2473" i="1"/>
  <c r="B2921" i="1"/>
  <c r="B3390" i="1"/>
  <c r="B3838" i="1"/>
  <c r="B4286" i="1"/>
  <c r="B4755" i="1"/>
  <c r="B756" i="1"/>
  <c r="B1451" i="1"/>
  <c r="B2078" i="1"/>
  <c r="B2613" i="1"/>
  <c r="B1300" i="1"/>
  <c r="B1926" i="1"/>
  <c r="B2499" i="1"/>
  <c r="B2947" i="1"/>
  <c r="B3417" i="1"/>
  <c r="B3865" i="1"/>
  <c r="B4313" i="1"/>
  <c r="B4782" i="1"/>
  <c r="B804" i="1"/>
  <c r="B1487" i="1"/>
  <c r="B2112" i="1"/>
  <c r="B1132" i="1"/>
  <c r="B1734" i="1"/>
  <c r="B2360" i="1"/>
  <c r="B2825" i="1"/>
  <c r="B3273" i="1"/>
  <c r="B3742" i="1"/>
  <c r="B4190" i="1"/>
  <c r="B4638" i="1"/>
  <c r="B585" i="1"/>
  <c r="B1323" i="1"/>
  <c r="B1920" i="1"/>
  <c r="B2517" i="1"/>
  <c r="B2469" i="1"/>
  <c r="B3061" i="1"/>
  <c r="B3530" i="1"/>
  <c r="B3983" i="1"/>
  <c r="B4714" i="1"/>
  <c r="B4287" i="1"/>
  <c r="B731" i="1"/>
  <c r="B1626" i="1"/>
  <c r="B2765" i="1"/>
  <c r="B3661" i="1"/>
  <c r="B1631" i="1"/>
  <c r="B2769" i="1"/>
  <c r="B2735" i="1"/>
  <c r="B3194" i="1"/>
  <c r="B3663" i="1"/>
  <c r="B4117" i="1"/>
  <c r="B336" i="1"/>
  <c r="B4389" i="1"/>
  <c r="B532" i="1"/>
  <c r="B1111" i="1"/>
  <c r="B2095" i="1"/>
  <c r="B2861" i="1"/>
  <c r="B3543" i="1"/>
  <c r="B1121" i="1"/>
  <c r="B2100" i="1"/>
  <c r="B2865" i="1"/>
  <c r="B2326" i="1"/>
  <c r="B2922" i="1"/>
  <c r="B3263" i="1"/>
  <c r="B3605" i="1"/>
  <c r="B3946" i="1"/>
  <c r="B4437" i="1"/>
  <c r="B625" i="1"/>
  <c r="B4442" i="1"/>
  <c r="B617" i="1"/>
  <c r="B1256" i="1"/>
  <c r="B2166" i="1"/>
  <c r="B2914" i="1"/>
  <c r="B3597" i="1"/>
  <c r="B1262" i="1"/>
  <c r="B2171" i="1"/>
  <c r="B2918" i="1"/>
  <c r="B3631" i="1"/>
  <c r="B4495" i="1"/>
  <c r="B2967" i="1"/>
  <c r="B2971" i="1"/>
  <c r="B3729" i="1"/>
  <c r="B2046" i="1"/>
  <c r="B3506" i="1"/>
  <c r="B4417" i="1"/>
  <c r="B2003" i="1"/>
  <c r="B4390" i="1"/>
  <c r="B2987" i="1"/>
  <c r="B4829" i="1"/>
  <c r="B2550" i="1"/>
  <c r="B3397" i="1"/>
  <c r="B1100" i="1"/>
  <c r="B2498" i="1"/>
  <c r="B2502" i="1"/>
  <c r="B3611" i="1"/>
  <c r="B1732" i="1"/>
  <c r="B3271" i="1"/>
  <c r="B4299" i="1"/>
  <c r="B1376" i="1"/>
  <c r="B4155" i="1"/>
  <c r="B2518" i="1"/>
  <c r="B4594" i="1"/>
  <c r="B2278" i="1"/>
  <c r="B3681" i="1"/>
  <c r="B4503" i="1"/>
  <c r="B2906" i="1"/>
  <c r="B4405" i="1"/>
  <c r="B1178" i="1"/>
  <c r="B1184" i="1"/>
  <c r="B3366" i="1"/>
  <c r="B827" i="1"/>
  <c r="B2781" i="1"/>
  <c r="B4054" i="1"/>
  <c r="B4737" i="1"/>
  <c r="B3367" i="1"/>
  <c r="B1171" i="1"/>
  <c r="B4114" i="1"/>
  <c r="B1624" i="1"/>
  <c r="B3190" i="1"/>
  <c r="B4258" i="1"/>
  <c r="B1093" i="1"/>
  <c r="B285" i="1"/>
  <c r="B2927" i="1"/>
  <c r="B3377" i="1"/>
  <c r="B4747" i="1"/>
  <c r="B1652" i="1"/>
  <c r="B4535" i="1"/>
  <c r="B3858" i="1"/>
  <c r="B1894" i="1"/>
  <c r="B4359" i="1"/>
  <c r="C3512" i="1"/>
  <c r="C3361" i="1"/>
  <c r="C3492" i="1"/>
  <c r="C2574" i="1"/>
  <c r="C2801" i="1"/>
  <c r="C3741" i="1"/>
  <c r="C3778" i="1"/>
  <c r="C1310" i="1"/>
  <c r="C3291" i="1"/>
  <c r="C4320" i="1"/>
  <c r="C3598" i="1"/>
  <c r="C4158" i="1"/>
  <c r="C1228" i="1"/>
  <c r="C1725" i="1"/>
  <c r="C4632" i="1"/>
  <c r="C138" i="1"/>
  <c r="C1247" i="1"/>
  <c r="C851" i="1"/>
  <c r="C3218" i="1"/>
  <c r="C4090" i="1"/>
  <c r="B3354" i="1"/>
  <c r="B3590" i="1"/>
  <c r="B1263" i="1"/>
  <c r="B2222" i="1"/>
  <c r="B4653" i="1"/>
  <c r="B4017" i="1"/>
  <c r="B2179" i="1"/>
  <c r="B4466" i="1"/>
  <c r="C3565" i="1"/>
  <c r="C4489" i="1"/>
  <c r="C3517" i="1"/>
  <c r="C1942" i="1"/>
  <c r="C1984" i="1"/>
  <c r="C3090" i="1"/>
  <c r="C3335" i="1"/>
  <c r="C2794" i="1"/>
  <c r="C3909" i="1"/>
  <c r="C4514" i="1"/>
  <c r="C3182" i="1"/>
  <c r="C3387" i="1"/>
  <c r="C1747" i="1"/>
  <c r="C1638" i="1"/>
  <c r="C4614" i="1"/>
  <c r="C3754" i="1"/>
  <c r="C2888" i="1"/>
  <c r="C1860" i="1"/>
  <c r="C4579" i="1"/>
  <c r="C4089" i="1"/>
  <c r="C2903" i="1"/>
  <c r="C4651" i="1"/>
  <c r="C2594" i="1"/>
  <c r="B3089" i="1"/>
  <c r="B4491" i="1"/>
  <c r="B533" i="1"/>
  <c r="B4407" i="1"/>
  <c r="B3602" i="1"/>
  <c r="B1582" i="1"/>
  <c r="B4231" i="1"/>
  <c r="C3894" i="1"/>
  <c r="C3045" i="1"/>
  <c r="C3586" i="1"/>
  <c r="C2621" i="1"/>
  <c r="C11" i="1"/>
  <c r="C4652" i="1"/>
  <c r="C3560" i="1"/>
  <c r="C2793" i="1"/>
  <c r="C1630" i="1"/>
  <c r="C4414" i="1"/>
  <c r="C309" i="1"/>
  <c r="D2219" i="1"/>
  <c r="D4180" i="1"/>
  <c r="E531" i="1"/>
  <c r="E1529" i="1"/>
  <c r="E1053" i="1"/>
  <c r="E2922" i="1"/>
  <c r="E2739" i="1"/>
  <c r="E3531" i="1"/>
  <c r="E4692" i="1"/>
  <c r="E3809" i="1"/>
  <c r="E4833" i="1"/>
  <c r="E3315" i="1"/>
  <c r="E4298" i="1"/>
  <c r="E4814" i="1"/>
  <c r="E4639" i="1"/>
  <c r="B1046" i="1"/>
  <c r="B377" i="1"/>
  <c r="B123" i="1"/>
  <c r="B1102" i="1"/>
  <c r="B610" i="1"/>
  <c r="B899" i="1"/>
  <c r="B1985" i="1"/>
  <c r="B1205" i="1"/>
  <c r="B2229" i="1"/>
  <c r="B1385" i="1"/>
  <c r="B2409" i="1"/>
  <c r="B1453" i="1"/>
  <c r="B120" i="1"/>
  <c r="B1655" i="1"/>
  <c r="B2872" i="1"/>
  <c r="B2002" i="1"/>
  <c r="B871" i="1"/>
  <c r="B2306" i="1"/>
  <c r="B907" i="1"/>
  <c r="B2332" i="1"/>
  <c r="B3256" i="1"/>
  <c r="B4280" i="1"/>
  <c r="B3276" i="1"/>
  <c r="B4300" i="1"/>
  <c r="B3232" i="1"/>
  <c r="B4256" i="1"/>
  <c r="B887" i="1"/>
  <c r="B4052" i="1"/>
  <c r="B369" i="1"/>
  <c r="B2196" i="1"/>
  <c r="B3470" i="1"/>
  <c r="B4387" i="1"/>
  <c r="B937" i="1"/>
  <c r="B1606" i="1"/>
  <c r="B2729" i="1"/>
  <c r="B3646" i="1"/>
  <c r="B4542" i="1"/>
  <c r="B1195" i="1"/>
  <c r="B2419" i="1"/>
  <c r="B1642" i="1"/>
  <c r="B2755" i="1"/>
  <c r="B3673" i="1"/>
  <c r="B4569" i="1"/>
  <c r="B1231" i="1"/>
  <c r="B2447" i="1"/>
  <c r="B2075" i="1"/>
  <c r="B3081" i="1"/>
  <c r="B3998" i="1"/>
  <c r="B32" i="1"/>
  <c r="B1664" i="1"/>
  <c r="B1472" i="1"/>
  <c r="B3317" i="1"/>
  <c r="B4335" i="1"/>
  <c r="B4805" i="1"/>
  <c r="B2308" i="1"/>
  <c r="B932" i="1"/>
  <c r="B2184" i="1"/>
  <c r="B3450" i="1"/>
  <c r="B4597" i="1"/>
  <c r="B4773" i="1"/>
  <c r="B1696" i="1"/>
  <c r="B3245" i="1"/>
  <c r="B1702" i="1"/>
  <c r="B1530" i="1"/>
  <c r="B3114" i="1"/>
  <c r="B3797" i="1"/>
  <c r="B4821" i="1"/>
  <c r="B4826" i="1"/>
  <c r="B1768" i="1"/>
  <c r="B3298" i="1"/>
  <c r="B1774" i="1"/>
  <c r="B3034" i="1"/>
  <c r="B1555" i="1"/>
  <c r="B3430" i="1"/>
  <c r="B2909" i="1"/>
  <c r="B4801" i="1"/>
  <c r="B1552" i="1"/>
  <c r="B1795" i="1"/>
  <c r="B4191" i="1"/>
  <c r="B416" i="1"/>
  <c r="B428" i="1"/>
  <c r="B4001" i="1"/>
  <c r="B3154" i="1"/>
  <c r="B4007" i="1"/>
  <c r="B3083" i="1"/>
  <c r="B277" i="1"/>
  <c r="B4581" i="1"/>
  <c r="B3014" i="1"/>
  <c r="B2102" i="1"/>
  <c r="B4438" i="1"/>
  <c r="B4433" i="1"/>
  <c r="B4871" i="1"/>
  <c r="B3958" i="1"/>
  <c r="B3047" i="1"/>
  <c r="B2180" i="1"/>
  <c r="B2207" i="1"/>
  <c r="B2471" i="1"/>
  <c r="B3563" i="1"/>
  <c r="C3029" i="1"/>
  <c r="C3346" i="1"/>
  <c r="C2280" i="1"/>
  <c r="C528" i="1"/>
  <c r="C3509" i="1"/>
  <c r="C4423" i="1"/>
  <c r="C3575" i="1"/>
  <c r="C3721" i="1"/>
  <c r="C4077" i="1"/>
  <c r="C3506" i="1"/>
  <c r="B3095" i="1"/>
  <c r="B3115" i="1"/>
  <c r="B2791" i="1"/>
  <c r="B3777" i="1"/>
  <c r="C4617" i="1"/>
  <c r="C3970" i="1"/>
  <c r="C2131" i="1"/>
  <c r="C2228" i="1"/>
  <c r="C701" i="1"/>
  <c r="C4176" i="1"/>
  <c r="C3414" i="1"/>
  <c r="C4364" i="1"/>
  <c r="C4390" i="1"/>
  <c r="C4205" i="1"/>
  <c r="C2803" i="1"/>
  <c r="B1226" i="1"/>
  <c r="B4881" i="1"/>
  <c r="B2031" i="1"/>
  <c r="B3307" i="1"/>
  <c r="C4168" i="1"/>
  <c r="C3275" i="1"/>
  <c r="C2565" i="1"/>
  <c r="C717" i="1"/>
  <c r="C3755" i="1"/>
  <c r="C4734" i="1"/>
  <c r="C4704" i="1"/>
  <c r="C1632" i="1"/>
  <c r="C3164" i="1"/>
  <c r="C1866" i="1"/>
  <c r="C1959" i="1"/>
  <c r="C3185" i="1"/>
  <c r="C3299" i="1"/>
  <c r="C4447" i="1"/>
  <c r="C4880" i="1"/>
  <c r="B599" i="1"/>
  <c r="B3350" i="1"/>
  <c r="C2856" i="1"/>
  <c r="C4283" i="1"/>
  <c r="C4384" i="1"/>
  <c r="C3712" i="1"/>
  <c r="C1427" i="1"/>
  <c r="C2668" i="1"/>
  <c r="C1112" i="1"/>
  <c r="C4429" i="1"/>
  <c r="C3772" i="1"/>
  <c r="C4351" i="1"/>
  <c r="B3058" i="1"/>
  <c r="B4082" i="1"/>
  <c r="C1511" i="1"/>
  <c r="C4191" i="1"/>
  <c r="C4383" i="1"/>
  <c r="C957" i="1"/>
  <c r="C4475" i="1"/>
  <c r="C4101" i="1"/>
  <c r="C657" i="1"/>
  <c r="C4797" i="1"/>
  <c r="B3474" i="1"/>
  <c r="C3470" i="1"/>
  <c r="C2684" i="1"/>
  <c r="C2257" i="1"/>
  <c r="C3013" i="1"/>
  <c r="C1992" i="1"/>
  <c r="C2100" i="1"/>
  <c r="C39" i="1"/>
  <c r="C4659" i="1"/>
  <c r="C3997" i="1"/>
  <c r="C903" i="1"/>
  <c r="C766" i="1"/>
  <c r="C3242" i="1"/>
  <c r="C4522" i="1"/>
  <c r="C1861" i="1"/>
  <c r="C2207" i="1"/>
  <c r="C1684" i="1"/>
  <c r="C4006" i="1"/>
  <c r="C4042" i="1"/>
  <c r="C3829" i="1"/>
  <c r="C2619" i="1"/>
  <c r="C4616" i="1"/>
  <c r="C52" i="1"/>
  <c r="C2301" i="1"/>
  <c r="C611" i="1"/>
  <c r="C4374" i="1"/>
  <c r="C4615" i="1"/>
  <c r="C4113" i="1"/>
  <c r="C672" i="1"/>
  <c r="C2485" i="1"/>
  <c r="C4716" i="1"/>
  <c r="C4671" i="1"/>
  <c r="C1876" i="1"/>
  <c r="C124" i="1"/>
  <c r="C1671" i="1"/>
  <c r="C2307" i="1"/>
  <c r="C2094" i="1"/>
  <c r="C4552" i="1"/>
  <c r="C3756" i="1"/>
  <c r="C4757" i="1"/>
  <c r="C1004" i="1"/>
  <c r="C4602" i="1"/>
  <c r="C4321" i="1"/>
  <c r="C3541" i="1"/>
  <c r="C4695" i="1"/>
  <c r="C4054" i="1"/>
  <c r="C1688" i="1"/>
  <c r="C2300" i="1"/>
  <c r="C2434" i="1"/>
  <c r="C3683" i="1"/>
  <c r="C3885" i="1"/>
  <c r="C4186" i="1"/>
  <c r="C1794" i="1"/>
  <c r="C199" i="1"/>
  <c r="C3248" i="1"/>
  <c r="C1691" i="1"/>
  <c r="C3646" i="1"/>
  <c r="C4878" i="1"/>
  <c r="C3797" i="1"/>
  <c r="C2283" i="1"/>
  <c r="C769" i="1"/>
  <c r="C42" i="1"/>
  <c r="C120" i="1"/>
  <c r="C1662" i="1"/>
  <c r="C4315" i="1"/>
  <c r="C1856" i="1"/>
  <c r="C1058" i="1"/>
  <c r="C1182" i="1"/>
  <c r="C2332" i="1"/>
  <c r="C3947" i="1"/>
  <c r="C3043" i="1"/>
  <c r="C1320" i="1"/>
  <c r="C814" i="1"/>
  <c r="C2708" i="1"/>
  <c r="C4244" i="1"/>
  <c r="C4683" i="1"/>
  <c r="C3020" i="1"/>
  <c r="C3921" i="1"/>
  <c r="C2110" i="1"/>
  <c r="C421" i="1"/>
  <c r="C2324" i="1"/>
  <c r="C2837" i="1"/>
  <c r="C1863" i="1"/>
  <c r="C1435" i="1"/>
  <c r="C2181" i="1"/>
  <c r="C453" i="1"/>
  <c r="C2386" i="1"/>
  <c r="C2318" i="1"/>
  <c r="C1288" i="1"/>
  <c r="C2760" i="1"/>
  <c r="C1940" i="1"/>
  <c r="C2528" i="1"/>
  <c r="C2259" i="1"/>
  <c r="C483" i="1"/>
  <c r="C1539" i="1"/>
  <c r="C1659" i="1"/>
  <c r="C311" i="1"/>
  <c r="C1184" i="1"/>
  <c r="C2726" i="1"/>
  <c r="C4456" i="1"/>
  <c r="C267" i="1"/>
  <c r="C4032" i="1"/>
  <c r="C981" i="1"/>
  <c r="C2293" i="1"/>
  <c r="C310" i="1"/>
  <c r="C1180" i="1"/>
  <c r="C566" i="1"/>
  <c r="C2843" i="1"/>
  <c r="C1726" i="1"/>
  <c r="C1948" i="1"/>
  <c r="C399" i="1"/>
  <c r="C4513" i="1"/>
  <c r="C755" i="1"/>
  <c r="C2773" i="1"/>
  <c r="C815" i="1"/>
  <c r="C2653" i="1"/>
  <c r="C2530" i="1"/>
  <c r="C174" i="1"/>
  <c r="C4516" i="1"/>
  <c r="C2697" i="1"/>
  <c r="C712" i="1"/>
  <c r="C2724" i="1"/>
  <c r="C878" i="1"/>
  <c r="C2953" i="1"/>
  <c r="C604" i="1"/>
  <c r="C4164" i="1"/>
  <c r="C66" i="1"/>
  <c r="C3254" i="1"/>
  <c r="C1256" i="1"/>
  <c r="C3290" i="1"/>
  <c r="C647" i="1"/>
  <c r="C1808" i="1"/>
  <c r="C2067" i="1"/>
  <c r="C644" i="1"/>
  <c r="C129" i="1"/>
  <c r="C4322" i="1"/>
  <c r="C1043" i="1"/>
  <c r="C4152" i="1"/>
  <c r="C1136" i="1"/>
  <c r="C139" i="1"/>
  <c r="C1462" i="1"/>
  <c r="C936" i="1"/>
  <c r="C677" i="1"/>
  <c r="C2449" i="1"/>
  <c r="C1785" i="1"/>
  <c r="C2664" i="1"/>
  <c r="C1035" i="1"/>
  <c r="C996" i="1"/>
  <c r="C1669" i="1"/>
  <c r="C2916" i="1"/>
  <c r="C3665" i="1"/>
  <c r="C519" i="1"/>
  <c r="C477" i="1"/>
  <c r="C404" i="1"/>
  <c r="C1774" i="1"/>
  <c r="C3552" i="1"/>
  <c r="C3" i="1"/>
  <c r="C4142" i="1"/>
  <c r="C1722" i="1"/>
  <c r="C2967" i="1"/>
  <c r="C1548" i="1"/>
  <c r="C270" i="1"/>
  <c r="C4526" i="1"/>
  <c r="C2460" i="1"/>
  <c r="C2445" i="1"/>
  <c r="C4230" i="1"/>
  <c r="C449" i="1"/>
  <c r="C509" i="1"/>
  <c r="C1905" i="1"/>
  <c r="C3907" i="1"/>
  <c r="C2827" i="1"/>
  <c r="C4827" i="1"/>
  <c r="C999" i="1"/>
  <c r="C3422" i="1"/>
  <c r="C2926" i="1"/>
  <c r="C1941" i="1"/>
  <c r="C4154" i="1"/>
  <c r="C4184" i="1"/>
  <c r="C1457" i="1"/>
  <c r="C2662" i="1"/>
  <c r="C4033" i="1"/>
  <c r="C2400" i="1"/>
  <c r="C3034" i="1"/>
  <c r="C1072" i="1"/>
  <c r="C1529" i="1"/>
  <c r="C4851" i="1"/>
  <c r="C994" i="1"/>
  <c r="C1932" i="1"/>
  <c r="C1214" i="1"/>
  <c r="C186" i="1"/>
  <c r="C1735" i="1"/>
  <c r="C2387" i="1"/>
  <c r="C3889" i="1"/>
  <c r="C998" i="1"/>
  <c r="C3247" i="1"/>
  <c r="C838" i="1"/>
  <c r="C1240" i="1"/>
  <c r="C1062" i="1"/>
  <c r="C2934" i="1"/>
  <c r="C170" i="1"/>
  <c r="C847" i="1"/>
  <c r="C1746" i="1"/>
  <c r="C4382" i="1"/>
  <c r="C3596" i="1"/>
  <c r="C286" i="1"/>
  <c r="B4534" i="1"/>
  <c r="C3825" i="1"/>
  <c r="C3472" i="1"/>
  <c r="C2351" i="1"/>
  <c r="C907" i="1"/>
  <c r="C4629" i="1"/>
  <c r="C3145" i="1"/>
  <c r="C1019" i="1"/>
  <c r="C3078" i="1"/>
  <c r="C1754" i="1"/>
  <c r="C3667" i="1"/>
  <c r="C145" i="1"/>
  <c r="C3845" i="1"/>
  <c r="C2881" i="1"/>
  <c r="C684" i="1"/>
  <c r="C3415" i="1"/>
  <c r="C1848" i="1"/>
  <c r="C704" i="1"/>
  <c r="C3694" i="1"/>
  <c r="C1001" i="1"/>
  <c r="C4277" i="1"/>
  <c r="C220" i="1"/>
  <c r="C4576" i="1"/>
  <c r="C3235" i="1"/>
  <c r="C1449" i="1"/>
  <c r="C457" i="1"/>
  <c r="C3181" i="1"/>
  <c r="C467" i="1"/>
  <c r="C4863" i="1"/>
  <c r="C1892" i="1"/>
  <c r="C2737" i="1"/>
  <c r="C1232" i="1"/>
  <c r="C1398" i="1"/>
  <c r="C2038" i="1"/>
  <c r="C540" i="1"/>
  <c r="C2637" i="1"/>
  <c r="C1514" i="1"/>
  <c r="C2643" i="1"/>
  <c r="C3241" i="1"/>
  <c r="C2346" i="1"/>
  <c r="C4311" i="1"/>
  <c r="C1805" i="1"/>
  <c r="C2297" i="1"/>
  <c r="C2378" i="1"/>
  <c r="C634" i="1"/>
  <c r="C184" i="1"/>
  <c r="C3608" i="1"/>
  <c r="C432" i="1"/>
  <c r="C2736" i="1"/>
  <c r="C2308" i="1"/>
  <c r="C1782" i="1"/>
  <c r="C723" i="1"/>
  <c r="C1811" i="1"/>
  <c r="C1741" i="1"/>
  <c r="C839" i="1"/>
  <c r="C828" i="1"/>
  <c r="C2549" i="1"/>
  <c r="C3091" i="1"/>
  <c r="C1319" i="1"/>
  <c r="C3150" i="1"/>
  <c r="C2636" i="1"/>
  <c r="C1869" i="1"/>
  <c r="C1351" i="1"/>
  <c r="C2554" i="1"/>
  <c r="C1890" i="1"/>
  <c r="C4300" i="1"/>
  <c r="C2914" i="1"/>
  <c r="C302" i="1"/>
  <c r="C4366" i="1"/>
  <c r="C1524" i="1"/>
  <c r="C559" i="1"/>
  <c r="C2402" i="1"/>
  <c r="C1600" i="1"/>
  <c r="C4420" i="1"/>
  <c r="C1536" i="1"/>
  <c r="C3837" i="1"/>
  <c r="C2353" i="1"/>
  <c r="C2605" i="1"/>
  <c r="C1709" i="1"/>
  <c r="C816" i="1"/>
  <c r="C2905" i="1"/>
  <c r="C1555" i="1"/>
  <c r="C719" i="1"/>
  <c r="C2014" i="1"/>
  <c r="C2455" i="1"/>
  <c r="D4127" i="1"/>
  <c r="E671" i="1"/>
  <c r="E834" i="1"/>
  <c r="E2669" i="1"/>
  <c r="E2463" i="1"/>
  <c r="E2227" i="1"/>
  <c r="E3796" i="1"/>
  <c r="E4803" i="1"/>
  <c r="E3239" i="1"/>
  <c r="E4042" i="1"/>
  <c r="E4870" i="1"/>
  <c r="B291" i="1"/>
  <c r="B142" i="1"/>
  <c r="B169" i="1"/>
  <c r="B473" i="1"/>
  <c r="B1345" i="1"/>
  <c r="B1053" i="1"/>
  <c r="B442" i="1"/>
  <c r="B2281" i="1"/>
  <c r="B1837" i="1"/>
  <c r="B1484" i="1"/>
  <c r="B1148" i="1"/>
  <c r="B537" i="1"/>
  <c r="B2720" i="1"/>
  <c r="B2162" i="1"/>
  <c r="B3640" i="1"/>
  <c r="B3100" i="1"/>
  <c r="B4684" i="1"/>
  <c r="B3872" i="1"/>
  <c r="B3116" i="1"/>
  <c r="B4436" i="1"/>
  <c r="B1968" i="1"/>
  <c r="B3811" i="1"/>
  <c r="B709" i="1"/>
  <c r="B2062" i="1"/>
  <c r="B3518" i="1"/>
  <c r="B4883" i="1"/>
  <c r="B1963" i="1"/>
  <c r="B1812" i="1"/>
  <c r="B3331" i="1"/>
  <c r="B4697" i="1"/>
  <c r="B1999" i="1"/>
  <c r="B1934" i="1"/>
  <c r="B3422" i="1"/>
  <c r="B4787" i="1"/>
  <c r="B2120" i="1"/>
  <c r="B3210" i="1"/>
  <c r="B400" i="1"/>
  <c r="B2024" i="1"/>
  <c r="B1403" i="1"/>
  <c r="B3109" i="1"/>
  <c r="B4383" i="1"/>
  <c r="B901" i="1"/>
  <c r="B3074" i="1"/>
  <c r="B2384" i="1"/>
  <c r="B3029" i="1"/>
  <c r="B4058" i="1"/>
  <c r="B4309" i="1"/>
  <c r="B1995" i="1"/>
  <c r="B855" i="1"/>
  <c r="B3375" i="1"/>
  <c r="B2459" i="1"/>
  <c r="B2567" i="1"/>
  <c r="B2941" i="1"/>
  <c r="B1339" i="1"/>
  <c r="B4874" i="1"/>
  <c r="B3483" i="1"/>
  <c r="B3698" i="1"/>
  <c r="B4582" i="1"/>
  <c r="B2742" i="1"/>
  <c r="B2543" i="1"/>
  <c r="B3735" i="1"/>
  <c r="B1647" i="1"/>
  <c r="B1163" i="1"/>
  <c r="B4530" i="1"/>
  <c r="B4471" i="1"/>
  <c r="B645" i="1"/>
  <c r="B3233" i="1"/>
  <c r="B1227" i="1"/>
  <c r="C3543" i="1"/>
  <c r="C1119" i="1"/>
  <c r="C4656" i="1"/>
  <c r="C549" i="1"/>
  <c r="C4813" i="1"/>
  <c r="C3703" i="1"/>
  <c r="C3056" i="1"/>
  <c r="B2131" i="1"/>
  <c r="B1690" i="1"/>
  <c r="B4210" i="1"/>
  <c r="C3653" i="1"/>
  <c r="C3016" i="1"/>
  <c r="C1451" i="1"/>
  <c r="C3466" i="1"/>
  <c r="C4636" i="1"/>
  <c r="C2553" i="1"/>
  <c r="C2838" i="1"/>
  <c r="B3949" i="1"/>
  <c r="B2977" i="1"/>
  <c r="B2625" i="1"/>
  <c r="C4879" i="1"/>
  <c r="C1226" i="1"/>
  <c r="C2176" i="1"/>
  <c r="C3620" i="1"/>
  <c r="C4557" i="1"/>
  <c r="C768" i="1"/>
  <c r="C4718" i="1"/>
  <c r="C4415" i="1"/>
  <c r="C3913" i="1"/>
  <c r="C531" i="1"/>
  <c r="B3041" i="1"/>
  <c r="C1738" i="1"/>
  <c r="C3460" i="1"/>
  <c r="C771" i="1"/>
  <c r="C1629" i="1"/>
  <c r="C3693" i="1"/>
  <c r="C3035" i="1"/>
  <c r="C4406" i="1"/>
  <c r="B3894" i="1"/>
  <c r="C1207" i="1"/>
  <c r="C1978" i="1"/>
  <c r="C3554" i="1"/>
  <c r="C2092" i="1"/>
  <c r="C3804" i="1"/>
  <c r="B3399" i="1"/>
  <c r="C3637" i="1"/>
  <c r="C3267" i="1"/>
  <c r="C2806" i="1"/>
  <c r="C3537" i="1"/>
  <c r="C1431" i="1"/>
  <c r="C3474" i="1"/>
  <c r="C3851" i="1"/>
  <c r="C3416" i="1"/>
  <c r="C3684" i="1"/>
  <c r="C4222" i="1"/>
  <c r="C2871" i="1"/>
  <c r="C400" i="1"/>
  <c r="C4150" i="1"/>
  <c r="C1179" i="1"/>
  <c r="C2993" i="1"/>
  <c r="C1586" i="1"/>
  <c r="C757" i="1"/>
  <c r="C1597" i="1"/>
  <c r="C274" i="1"/>
  <c r="C544" i="1"/>
  <c r="C4214" i="1"/>
  <c r="C1986" i="1"/>
  <c r="C2742" i="1"/>
  <c r="C4623" i="1"/>
  <c r="C661" i="1"/>
  <c r="C1363" i="1"/>
  <c r="C2073" i="1"/>
  <c r="C4304" i="1"/>
  <c r="C2476" i="1"/>
  <c r="C4714" i="1"/>
  <c r="C3515" i="1"/>
  <c r="C3676" i="1"/>
  <c r="C807" i="1"/>
  <c r="C879" i="1"/>
  <c r="C4612" i="1"/>
  <c r="C2180" i="1"/>
  <c r="C1037" i="1"/>
  <c r="C4334" i="1"/>
  <c r="C3221" i="1"/>
  <c r="C1778" i="1"/>
  <c r="C1589" i="1"/>
  <c r="C1394" i="1"/>
  <c r="C4182" i="1"/>
  <c r="C1079" i="1"/>
  <c r="C4876" i="1"/>
  <c r="C675" i="1"/>
  <c r="C3059" i="1"/>
  <c r="C3747" i="1"/>
  <c r="C3007" i="1"/>
  <c r="C1324" i="1"/>
  <c r="C3037" i="1"/>
  <c r="C2895" i="1"/>
  <c r="C2039" i="1"/>
  <c r="C1271" i="1"/>
  <c r="C237" i="1"/>
  <c r="C2596" i="1"/>
  <c r="C3842" i="1"/>
  <c r="C4424" i="1"/>
  <c r="C1788" i="1"/>
  <c r="C2058" i="1"/>
  <c r="C1614" i="1"/>
  <c r="C2117" i="1"/>
  <c r="C1995" i="1"/>
  <c r="C1413" i="1"/>
  <c r="C4864" i="1"/>
  <c r="C1592" i="1"/>
  <c r="C590" i="1"/>
  <c r="C1430" i="1"/>
  <c r="C2503" i="1"/>
  <c r="C2771" i="1"/>
  <c r="C1397" i="1"/>
  <c r="C1278" i="1"/>
  <c r="C1163" i="1"/>
  <c r="C1824" i="1"/>
  <c r="C1337" i="1"/>
  <c r="C2463" i="1"/>
  <c r="C3566" i="1"/>
  <c r="C978" i="1"/>
  <c r="C2233" i="1"/>
  <c r="C2329" i="1"/>
  <c r="C2821" i="1"/>
  <c r="C510" i="1"/>
  <c r="C2561" i="1"/>
  <c r="C1421" i="1"/>
  <c r="C1269" i="1"/>
  <c r="C335" i="1"/>
  <c r="C1456" i="1"/>
  <c r="C2610" i="1"/>
  <c r="C1025" i="1"/>
  <c r="C478" i="1"/>
  <c r="C779" i="1"/>
  <c r="C1235" i="1"/>
  <c r="C4258" i="1"/>
  <c r="C891" i="1"/>
  <c r="C4314" i="1"/>
  <c r="C2928" i="1"/>
  <c r="C4491" i="1"/>
  <c r="C2333" i="1"/>
  <c r="C3740" i="1"/>
  <c r="C2729" i="1"/>
  <c r="C4436" i="1"/>
  <c r="C2524" i="1"/>
  <c r="C2816" i="1"/>
  <c r="C2531" i="1"/>
  <c r="C2251" i="1"/>
  <c r="C210" i="1"/>
  <c r="C1486" i="1"/>
  <c r="C4458" i="1"/>
  <c r="C1893" i="1"/>
  <c r="C4353" i="1"/>
  <c r="C144" i="1"/>
  <c r="C887" i="1"/>
  <c r="C1580" i="1"/>
  <c r="C3503" i="1"/>
  <c r="C507" i="1"/>
  <c r="C4153" i="1"/>
  <c r="D3287" i="1"/>
  <c r="E198" i="1"/>
  <c r="E1791" i="1"/>
  <c r="E2344" i="1"/>
  <c r="E2107" i="1"/>
  <c r="E3333" i="1"/>
  <c r="E3274" i="1"/>
  <c r="E4064" i="1"/>
  <c r="E4067" i="1"/>
  <c r="E4205" i="1"/>
  <c r="E4651" i="1"/>
  <c r="E4222" i="1"/>
  <c r="E3803" i="1"/>
  <c r="B372" i="1"/>
  <c r="B938" i="1"/>
  <c r="B958" i="1"/>
  <c r="B1010" i="1"/>
  <c r="B1873" i="1"/>
  <c r="B1605" i="1"/>
  <c r="B1273" i="1"/>
  <c r="B648" i="1"/>
  <c r="B2365" i="1"/>
  <c r="B2188" i="1"/>
  <c r="B1852" i="1"/>
  <c r="B1474" i="1"/>
  <c r="B657" i="1"/>
  <c r="B3012" i="1"/>
  <c r="B4424" i="1"/>
  <c r="B3932" i="1"/>
  <c r="B3376" i="1"/>
  <c r="B74" i="1"/>
  <c r="B4196" i="1"/>
  <c r="B1542" i="1"/>
  <c r="B3854" i="1"/>
  <c r="B784" i="1"/>
  <c r="B2118" i="1"/>
  <c r="B3561" i="1"/>
  <c r="B145" i="1"/>
  <c r="B1992" i="1"/>
  <c r="B2154" i="1"/>
  <c r="B3587" i="1"/>
  <c r="B241" i="1"/>
  <c r="B2340" i="1"/>
  <c r="B2547" i="1"/>
  <c r="B3913" i="1"/>
  <c r="B889" i="1"/>
  <c r="B2687" i="1"/>
  <c r="B3701" i="1"/>
  <c r="B512" i="1"/>
  <c r="B3533" i="1"/>
  <c r="B2607" i="1"/>
  <c r="B4053" i="1"/>
  <c r="B322" i="1"/>
  <c r="B2775" i="1"/>
  <c r="B1531" i="1"/>
  <c r="B2661" i="1"/>
  <c r="B3903" i="1"/>
  <c r="B1081" i="1"/>
  <c r="B1598" i="1"/>
  <c r="B3853" i="1"/>
  <c r="B2778" i="1"/>
  <c r="B2626" i="1"/>
  <c r="B2653" i="1"/>
  <c r="B1547" i="1"/>
  <c r="B4658" i="1"/>
  <c r="B486" i="1"/>
  <c r="B3526" i="1"/>
  <c r="B4214" i="1"/>
  <c r="B2094" i="1"/>
  <c r="B3510" i="1"/>
  <c r="B4106" i="1"/>
  <c r="B3281" i="1"/>
  <c r="B3969" i="1"/>
  <c r="B4859" i="1"/>
  <c r="B3019" i="1"/>
  <c r="B3866" i="1"/>
  <c r="B4406" i="1"/>
  <c r="B3517" i="1"/>
  <c r="C3478" i="1"/>
  <c r="C1334" i="1"/>
  <c r="C3417" i="1"/>
  <c r="C4149" i="1"/>
  <c r="C4763" i="1"/>
  <c r="C3781" i="1"/>
  <c r="C4192" i="1"/>
  <c r="B2546" i="1"/>
  <c r="B1974" i="1"/>
  <c r="C4806" i="1"/>
  <c r="C3180" i="1"/>
  <c r="C4773" i="1"/>
  <c r="C3223" i="1"/>
  <c r="C2575" i="1"/>
  <c r="C3937" i="1"/>
  <c r="C2306" i="1"/>
  <c r="C3533" i="1"/>
  <c r="B1731" i="1"/>
  <c r="B4237" i="1"/>
  <c r="B4061" i="1"/>
  <c r="C4174" i="1"/>
  <c r="C2924" i="1"/>
  <c r="C2193" i="1"/>
  <c r="C3491" i="1"/>
  <c r="C3927" i="1"/>
  <c r="C3151" i="1"/>
  <c r="C4068" i="1"/>
  <c r="C4396" i="1"/>
  <c r="C1205" i="1"/>
  <c r="C4536" i="1"/>
  <c r="B3133" i="1"/>
  <c r="C2775" i="1"/>
  <c r="C3589" i="1"/>
  <c r="C3312" i="1"/>
  <c r="C4070" i="1"/>
  <c r="C4551" i="1"/>
  <c r="C3038" i="1"/>
  <c r="C2558" i="1"/>
  <c r="B3521" i="1"/>
  <c r="C826" i="1"/>
  <c r="C4450" i="1"/>
  <c r="C4574" i="1"/>
  <c r="C889" i="1"/>
  <c r="C2334" i="1"/>
  <c r="B2642" i="1"/>
  <c r="C2189" i="1"/>
  <c r="C3870" i="1"/>
  <c r="C2175" i="1"/>
  <c r="C318" i="1"/>
  <c r="C1423" i="1"/>
  <c r="C4542" i="1"/>
  <c r="B3179" i="1"/>
  <c r="C4134" i="1"/>
  <c r="C3454" i="1"/>
  <c r="C2810" i="1"/>
  <c r="C4066" i="1"/>
  <c r="C3249" i="1"/>
  <c r="C352" i="1"/>
  <c r="C1474" i="1"/>
  <c r="C1546" i="1"/>
  <c r="C4495" i="1"/>
  <c r="C3443" i="1"/>
  <c r="C1855" i="1"/>
  <c r="C1390" i="1"/>
  <c r="C1981" i="1"/>
  <c r="C1923" i="1"/>
  <c r="C2749" i="1"/>
  <c r="C1181" i="1"/>
  <c r="C4093" i="1"/>
  <c r="C1161" i="1"/>
  <c r="C3832" i="1"/>
  <c r="C2936" i="1"/>
  <c r="C2550" i="1"/>
  <c r="C4653" i="1"/>
  <c r="C4218" i="1"/>
  <c r="C2509" i="1"/>
  <c r="C2825" i="1"/>
  <c r="C146" i="1"/>
  <c r="C1578" i="1"/>
  <c r="C1971" i="1"/>
  <c r="C3662" i="1"/>
  <c r="C1241" i="1"/>
  <c r="C3168" i="1"/>
  <c r="C25" i="1"/>
  <c r="C4834" i="1"/>
  <c r="C4248" i="1"/>
  <c r="C2959" i="1"/>
  <c r="C1979" i="1"/>
  <c r="C1167" i="1"/>
  <c r="C419" i="1"/>
  <c r="C329" i="1"/>
  <c r="C332" i="1"/>
  <c r="C3077" i="1"/>
  <c r="C3012" i="1"/>
  <c r="C2133" i="1"/>
  <c r="C1264" i="1"/>
  <c r="C4844" i="1"/>
  <c r="C2961" i="1"/>
  <c r="C961" i="1"/>
  <c r="C4" i="1"/>
  <c r="C1494" i="1"/>
  <c r="C2047" i="1"/>
  <c r="C1352" i="1"/>
  <c r="C1045" i="1"/>
  <c r="C1291" i="1"/>
  <c r="C1385" i="1"/>
  <c r="C2545" i="1"/>
  <c r="C2585" i="1"/>
  <c r="C4063" i="1"/>
  <c r="C1553" i="1"/>
  <c r="C218" i="1"/>
  <c r="C2223" i="1"/>
  <c r="C4372" i="1"/>
  <c r="C2290" i="1"/>
  <c r="C2743" i="1"/>
  <c r="C3872" i="1"/>
  <c r="C707" i="1"/>
  <c r="C4344" i="1"/>
  <c r="C417" i="1"/>
  <c r="C1830" i="1"/>
  <c r="C2693" i="1"/>
  <c r="C694" i="1"/>
  <c r="C795" i="1"/>
  <c r="C2377" i="1"/>
  <c r="C2192" i="1"/>
  <c r="C2711" i="1"/>
  <c r="C4606" i="1"/>
  <c r="C4281" i="1"/>
  <c r="C2608" i="1"/>
  <c r="C1569" i="1"/>
  <c r="C1323" i="1"/>
  <c r="C1792" i="1"/>
  <c r="C758" i="1"/>
  <c r="C1872" i="1"/>
  <c r="C2335" i="1"/>
  <c r="C1622" i="1"/>
  <c r="C4209" i="1"/>
  <c r="D3024" i="1"/>
  <c r="E33" i="1"/>
  <c r="E1459" i="1"/>
  <c r="E1650" i="1"/>
  <c r="E2602" i="1"/>
  <c r="E3205" i="1"/>
  <c r="E3146" i="1"/>
  <c r="E3936" i="1"/>
  <c r="E3591" i="1"/>
  <c r="E4077" i="1"/>
  <c r="E3883" i="1"/>
  <c r="E3802" i="1"/>
  <c r="E4478" i="1"/>
  <c r="E3431" i="1"/>
  <c r="B99" i="1"/>
  <c r="B502" i="1"/>
  <c r="B762" i="1"/>
  <c r="B491" i="1"/>
  <c r="B79" i="1"/>
  <c r="B882" i="1"/>
  <c r="B1233" i="1"/>
  <c r="B2257" i="1"/>
  <c r="B1477" i="1"/>
  <c r="B177" i="1"/>
  <c r="B1657" i="1"/>
  <c r="B580" i="1"/>
  <c r="B1725" i="1"/>
  <c r="B700" i="1"/>
  <c r="B2018" i="1"/>
  <c r="B949" i="1"/>
  <c r="B2364" i="1"/>
  <c r="B1303" i="1"/>
  <c r="B2608" i="1"/>
  <c r="B1330" i="1"/>
  <c r="B2628" i="1"/>
  <c r="B3528" i="1"/>
  <c r="B4552" i="1"/>
  <c r="B3548" i="1"/>
  <c r="B4572" i="1"/>
  <c r="B3504" i="1"/>
  <c r="B4528" i="1"/>
  <c r="B3300" i="1"/>
  <c r="B4324" i="1"/>
  <c r="B1047" i="1"/>
  <c r="B2617" i="1"/>
  <c r="B3726" i="1"/>
  <c r="B4643" i="1"/>
  <c r="B1331" i="1"/>
  <c r="B1947" i="1"/>
  <c r="B2985" i="1"/>
  <c r="B3902" i="1"/>
  <c r="B4798" i="1"/>
  <c r="B1536" i="1"/>
  <c r="B2677" i="1"/>
  <c r="B1983" i="1"/>
  <c r="B3011" i="1"/>
  <c r="B3929" i="1"/>
  <c r="B4825" i="1"/>
  <c r="B1572" i="1"/>
  <c r="B1222" i="1"/>
  <c r="B2416" i="1"/>
  <c r="B3337" i="1"/>
  <c r="B4254" i="1"/>
  <c r="B661" i="1"/>
  <c r="B2006" i="1"/>
  <c r="B2597" i="1"/>
  <c r="B3573" i="1"/>
  <c r="B4842" i="1"/>
  <c r="B959" i="1"/>
  <c r="B2850" i="1"/>
  <c r="B1802" i="1"/>
  <c r="B2810" i="1"/>
  <c r="B3706" i="1"/>
  <c r="B607" i="1"/>
  <c r="B673" i="1"/>
  <c r="B2208" i="1"/>
  <c r="B3629" i="1"/>
  <c r="B2214" i="1"/>
  <c r="B2490" i="1"/>
  <c r="B3306" i="1"/>
  <c r="B3994" i="1"/>
  <c r="B777" i="1"/>
  <c r="B768" i="1"/>
  <c r="B2280" i="1"/>
  <c r="B3682" i="1"/>
  <c r="B2286" i="1"/>
  <c r="B3802" i="1"/>
  <c r="B3309" i="1"/>
  <c r="B3814" i="1"/>
  <c r="B3677" i="1"/>
  <c r="B2450" i="1"/>
  <c r="B3329" i="1"/>
  <c r="B2721" i="1"/>
  <c r="B4367" i="1"/>
  <c r="B2843" i="1"/>
  <c r="B1960" i="1"/>
  <c r="B4385" i="1"/>
  <c r="B4326" i="1"/>
  <c r="B4765" i="1"/>
  <c r="B3851" i="1"/>
  <c r="B3077" i="1"/>
  <c r="B1668" i="1"/>
  <c r="B3451" i="1"/>
  <c r="B2951" i="1"/>
  <c r="B4822" i="1"/>
  <c r="B1667" i="1"/>
  <c r="B1851" i="1"/>
  <c r="B4343" i="1"/>
  <c r="B273" i="1"/>
  <c r="B3718" i="1"/>
  <c r="B2529" i="1"/>
  <c r="B4081" i="1"/>
  <c r="B4541" i="1"/>
  <c r="C3887" i="1"/>
  <c r="C1884" i="1"/>
  <c r="C4461" i="1"/>
  <c r="C1316" i="1"/>
  <c r="C4206" i="1"/>
  <c r="C3318" i="1"/>
  <c r="C2791" i="1"/>
  <c r="C3660" i="1"/>
  <c r="C1409" i="1"/>
  <c r="C3303" i="1"/>
  <c r="B3931" i="1"/>
  <c r="B2955" i="1"/>
  <c r="B4187" i="1"/>
  <c r="B4647" i="1"/>
  <c r="C4107" i="1"/>
  <c r="C4681" i="1"/>
  <c r="C4633" i="1"/>
  <c r="C1960" i="1"/>
  <c r="C3266" i="1"/>
  <c r="C3309" i="1"/>
  <c r="C1909" i="1"/>
  <c r="C4050" i="1"/>
  <c r="C2854" i="1"/>
  <c r="C1192" i="1"/>
  <c r="C3010" i="1"/>
  <c r="B3462" i="1"/>
  <c r="B1880" i="1"/>
  <c r="B3943" i="1"/>
  <c r="B4402" i="1"/>
  <c r="C3584" i="1"/>
  <c r="C1969" i="1"/>
  <c r="C4578" i="1"/>
  <c r="C1634" i="1"/>
  <c r="C2955" i="1"/>
  <c r="C3030" i="1"/>
  <c r="C972" i="1"/>
  <c r="C1047" i="1"/>
  <c r="C4434" i="1"/>
  <c r="C371" i="1"/>
  <c r="C2172" i="1"/>
  <c r="C32" i="1"/>
  <c r="C241" i="1"/>
  <c r="C4459" i="1"/>
  <c r="C2137" i="1"/>
  <c r="B4050" i="1"/>
  <c r="C3378" i="1"/>
  <c r="C1160" i="1"/>
  <c r="C3607" i="1"/>
  <c r="C1175" i="1"/>
  <c r="C2044" i="1"/>
  <c r="C4823" i="1"/>
  <c r="C70" i="1"/>
  <c r="C3424" i="1"/>
  <c r="C737" i="1"/>
  <c r="C4360" i="1"/>
  <c r="C18" i="1"/>
  <c r="B1994" i="1"/>
  <c r="C4391" i="1"/>
  <c r="C4016" i="1"/>
  <c r="C3375" i="1"/>
  <c r="C3579" i="1"/>
  <c r="C1300" i="1"/>
  <c r="C2096" i="1"/>
  <c r="C1292" i="1"/>
  <c r="C1818" i="1"/>
  <c r="B2774" i="1"/>
  <c r="C4026" i="1"/>
  <c r="C3084" i="1"/>
  <c r="C3516" i="1"/>
  <c r="C3382" i="1"/>
  <c r="C3890" i="1"/>
  <c r="C2200" i="1"/>
  <c r="C626" i="1"/>
  <c r="C4295" i="1"/>
  <c r="C1002" i="1"/>
  <c r="C2813" i="1"/>
  <c r="C1389" i="1"/>
  <c r="C3033" i="1"/>
  <c r="C3220" i="1"/>
  <c r="C2599" i="1"/>
  <c r="C3968" i="1"/>
  <c r="C4199" i="1"/>
  <c r="C4259" i="1"/>
  <c r="C1281" i="1"/>
  <c r="C3209" i="1"/>
  <c r="C81" i="1"/>
  <c r="C1012" i="1"/>
  <c r="C3505" i="1"/>
  <c r="C530" i="1"/>
  <c r="C3686" i="1"/>
  <c r="C4179" i="1"/>
  <c r="C85" i="1"/>
  <c r="C1279" i="1"/>
  <c r="C1803" i="1"/>
  <c r="C2823" i="1"/>
  <c r="C1533" i="1"/>
  <c r="C194" i="1"/>
  <c r="C2467" i="1"/>
  <c r="C2425" i="1"/>
  <c r="C3547" i="1"/>
  <c r="C4808" i="1"/>
  <c r="C1111" i="1"/>
  <c r="C1266" i="1"/>
  <c r="C2336" i="1"/>
  <c r="C1651" i="1"/>
  <c r="C4294" i="1"/>
  <c r="C2373" i="1"/>
  <c r="C2759" i="1"/>
  <c r="C1899" i="1"/>
  <c r="C4335" i="1"/>
  <c r="C2465" i="1"/>
  <c r="C1492" i="1"/>
  <c r="C219" i="1"/>
  <c r="C2405" i="1"/>
  <c r="C4875" i="1"/>
  <c r="C4048" i="1"/>
  <c r="C4363" i="1"/>
  <c r="C2459" i="1"/>
  <c r="D3022" i="1"/>
  <c r="E3937" i="1"/>
  <c r="E4382" i="1"/>
  <c r="B696" i="1"/>
  <c r="B89" i="1"/>
  <c r="B2369" i="1"/>
  <c r="B1769" i="1"/>
  <c r="B623" i="1"/>
  <c r="B2492" i="1"/>
  <c r="B1820" i="1"/>
  <c r="B93" i="1"/>
  <c r="B4128" i="1"/>
  <c r="B1019" i="1"/>
  <c r="B269" i="1"/>
  <c r="B3305" i="1"/>
  <c r="B2248" i="1"/>
  <c r="B3779" i="1"/>
  <c r="B916" i="1"/>
  <c r="B4553" i="1"/>
  <c r="B2975" i="1"/>
  <c r="B1398" i="1"/>
  <c r="B3578" i="1"/>
  <c r="B2379" i="1"/>
  <c r="B2858" i="1"/>
  <c r="B349" i="1"/>
  <c r="B2000" i="1"/>
  <c r="B3601" i="1"/>
  <c r="B4573" i="1"/>
  <c r="B2302" i="1"/>
  <c r="B1936" i="1"/>
  <c r="B3579" i="1"/>
  <c r="B2378" i="1"/>
  <c r="B3675" i="1"/>
  <c r="B2881" i="1"/>
  <c r="C4531" i="1"/>
  <c r="C1418" i="1"/>
  <c r="C4409" i="1"/>
  <c r="B4397" i="1"/>
  <c r="C3738" i="1"/>
  <c r="C3239" i="1"/>
  <c r="C298" i="1"/>
  <c r="C2220" i="1"/>
  <c r="B4209" i="1"/>
  <c r="C2522" i="1"/>
  <c r="C3177" i="1"/>
  <c r="C1304" i="1"/>
  <c r="C2071" i="1"/>
  <c r="C4296" i="1"/>
  <c r="C4538" i="1"/>
  <c r="C3601" i="1"/>
  <c r="C2506" i="1"/>
  <c r="C2731" i="1"/>
  <c r="C3714" i="1"/>
  <c r="C3452" i="1"/>
  <c r="C1263" i="1"/>
  <c r="C4726" i="1"/>
  <c r="C2239" i="1"/>
  <c r="C1647" i="1"/>
  <c r="C429" i="1"/>
  <c r="C4342" i="1"/>
  <c r="C3511" i="1"/>
  <c r="C2108" i="1"/>
  <c r="C1568" i="1"/>
  <c r="C2698" i="1"/>
  <c r="C394" i="1"/>
  <c r="C2416" i="1"/>
  <c r="C1717" i="1"/>
  <c r="C4243" i="1"/>
  <c r="C3900" i="1"/>
  <c r="C4677" i="1"/>
  <c r="C2361" i="1"/>
  <c r="C649" i="1"/>
  <c r="C3696" i="1"/>
  <c r="C966" i="1"/>
  <c r="C4837" i="1"/>
  <c r="C462" i="1"/>
  <c r="C3869" i="1"/>
  <c r="C2406" i="1"/>
  <c r="C2883" i="1"/>
  <c r="C53" i="1"/>
  <c r="C4867" i="1"/>
  <c r="C1213" i="1"/>
  <c r="C3199" i="1"/>
  <c r="C4665" i="1"/>
  <c r="C4547" i="1"/>
  <c r="C126" i="1"/>
  <c r="C2462" i="1"/>
  <c r="C1943" i="1"/>
  <c r="C59" i="1"/>
  <c r="C2564" i="1"/>
  <c r="C2469" i="1"/>
  <c r="C652" i="1"/>
  <c r="C234" i="1"/>
  <c r="C253" i="1"/>
  <c r="C692" i="1"/>
  <c r="C2472" i="1"/>
  <c r="C4446" i="1"/>
  <c r="C1345" i="1"/>
  <c r="C2345" i="1"/>
  <c r="C3751" i="1"/>
  <c r="C2341" i="1"/>
  <c r="C1731" i="1"/>
  <c r="C325" i="1"/>
  <c r="C2686" i="1"/>
  <c r="C1149" i="1"/>
  <c r="C1610" i="1"/>
  <c r="C1565" i="1"/>
  <c r="C2691" i="1"/>
  <c r="C973" i="1"/>
  <c r="C1559" i="1"/>
  <c r="E4538" i="1"/>
  <c r="B295" i="1"/>
  <c r="B255" i="1"/>
  <c r="B2129" i="1"/>
  <c r="B1529" i="1"/>
  <c r="B679" i="1"/>
  <c r="B2194" i="1"/>
  <c r="B1159" i="1"/>
  <c r="B4168" i="1"/>
  <c r="B3048" i="1"/>
  <c r="B3940" i="1"/>
  <c r="B2787" i="1"/>
  <c r="B527" i="1"/>
  <c r="B4009" i="1"/>
  <c r="B1243" i="1"/>
  <c r="B4035" i="1"/>
  <c r="B991" i="1"/>
  <c r="B4361" i="1"/>
  <c r="B2155" i="1"/>
  <c r="B4634" i="1"/>
  <c r="B1728" i="1"/>
  <c r="B4645" i="1"/>
  <c r="B1987" i="1"/>
  <c r="B3733" i="1"/>
  <c r="B2052" i="1"/>
  <c r="B4149" i="1"/>
  <c r="B4331" i="1"/>
  <c r="B2127" i="1"/>
  <c r="B3101" i="1"/>
  <c r="B2051" i="1"/>
  <c r="B2545" i="1"/>
  <c r="B3026" i="1"/>
  <c r="B4855" i="1"/>
  <c r="B4365" i="1"/>
  <c r="C1914" i="1"/>
  <c r="C1964" i="1"/>
  <c r="C1252" i="1"/>
  <c r="C2978" i="1"/>
  <c r="B4529" i="1"/>
  <c r="C1088" i="1"/>
  <c r="C3156" i="1"/>
  <c r="C4240" i="1"/>
  <c r="C3796" i="1"/>
  <c r="B951" i="1"/>
  <c r="C1963" i="1"/>
  <c r="C782" i="1"/>
  <c r="C4444" i="1"/>
  <c r="C3088" i="1"/>
  <c r="C3680" i="1"/>
  <c r="C3167" i="1"/>
  <c r="C3770" i="1"/>
  <c r="C2805" i="1"/>
  <c r="C4706" i="1"/>
  <c r="C3385" i="1"/>
  <c r="C2344" i="1"/>
  <c r="C3974" i="1"/>
  <c r="B1411" i="1"/>
  <c r="C4686" i="1"/>
  <c r="C1166" i="1"/>
  <c r="C3949" i="1"/>
  <c r="C4183" i="1"/>
  <c r="C4679" i="1"/>
  <c r="C2477" i="1"/>
  <c r="C1327" i="1"/>
  <c r="C250" i="1"/>
  <c r="C2019" i="1"/>
  <c r="C372" i="1"/>
  <c r="C2248" i="1"/>
  <c r="C2521" i="1"/>
  <c r="C3024" i="1"/>
  <c r="C1917" i="1"/>
  <c r="C4470" i="1"/>
  <c r="C4114" i="1"/>
  <c r="C1356" i="1"/>
  <c r="C591" i="1"/>
  <c r="C3073" i="1"/>
  <c r="C4348" i="1"/>
  <c r="C1847" i="1"/>
  <c r="C4472" i="1"/>
  <c r="C1591" i="1"/>
  <c r="C2199" i="1"/>
  <c r="C8" i="1"/>
  <c r="C4082" i="1"/>
  <c r="C3857" i="1"/>
  <c r="C1208" i="1"/>
  <c r="C2844" i="1"/>
  <c r="C1116" i="1"/>
  <c r="C1652" i="1"/>
  <c r="C1469" i="1"/>
  <c r="C4411" i="1"/>
  <c r="C3321" i="1"/>
  <c r="C1673" i="1"/>
  <c r="C4650" i="1"/>
  <c r="C3437" i="1"/>
  <c r="C391" i="1"/>
  <c r="C4582" i="1"/>
  <c r="C706" i="1"/>
  <c r="C461" i="1"/>
  <c r="C2056" i="1"/>
  <c r="C1873" i="1"/>
  <c r="C1820" i="1"/>
  <c r="C1222" i="1"/>
  <c r="C685" i="1"/>
  <c r="C2626" i="1"/>
  <c r="C2358" i="1"/>
  <c r="C4041" i="1"/>
  <c r="C4412" i="1"/>
  <c r="C671" i="1"/>
  <c r="C1216" i="1"/>
  <c r="C1846" i="1"/>
  <c r="C1060" i="1"/>
  <c r="C4336" i="1"/>
  <c r="C1631" i="1"/>
  <c r="C2992" i="1"/>
  <c r="C3697" i="1"/>
  <c r="C2703" i="1"/>
  <c r="C3041" i="1"/>
  <c r="C2876" i="1"/>
  <c r="C2609" i="1"/>
  <c r="C4428" i="1"/>
  <c r="C2053" i="1"/>
  <c r="C141" i="1"/>
  <c r="C3036" i="1"/>
  <c r="C2526" i="1"/>
  <c r="C426" i="1"/>
  <c r="C674" i="1"/>
  <c r="C4593" i="1"/>
  <c r="C1658" i="1"/>
  <c r="C974" i="1"/>
  <c r="C689" i="1"/>
  <c r="C3618" i="1"/>
  <c r="C2354" i="1"/>
  <c r="C1484" i="1"/>
  <c r="C1343" i="1"/>
  <c r="D76" i="1"/>
  <c r="D193" i="1"/>
  <c r="D144" i="1"/>
  <c r="D58" i="1"/>
  <c r="D498" i="1"/>
  <c r="D164" i="1"/>
  <c r="D138" i="1"/>
  <c r="D696" i="1"/>
  <c r="D795" i="1"/>
  <c r="D19" i="1"/>
  <c r="D537" i="1"/>
  <c r="D583" i="1"/>
  <c r="D163" i="1"/>
  <c r="D573" i="1"/>
  <c r="D655" i="1"/>
  <c r="D371" i="1"/>
  <c r="D591" i="1"/>
  <c r="D1370" i="1"/>
  <c r="D995" i="1"/>
  <c r="D892" i="1"/>
  <c r="D1796" i="1"/>
  <c r="D152" i="1"/>
  <c r="D727" i="1"/>
  <c r="D1398" i="1"/>
  <c r="D1051" i="1"/>
  <c r="D948" i="1"/>
  <c r="D1833" i="1"/>
  <c r="D42" i="1"/>
  <c r="D1406" i="1"/>
  <c r="D1090" i="1"/>
  <c r="D2556" i="1"/>
  <c r="D2017" i="1"/>
  <c r="D1990" i="1"/>
  <c r="D282" i="1"/>
  <c r="D1426" i="1"/>
  <c r="D1116" i="1"/>
  <c r="D2568" i="1"/>
  <c r="D2029" i="1"/>
  <c r="D2002" i="1"/>
  <c r="D565" i="1"/>
  <c r="D1172" i="1"/>
  <c r="D2117" i="1"/>
  <c r="D2299" i="1"/>
  <c r="D3057" i="1"/>
  <c r="D2181" i="1"/>
  <c r="D3062" i="1"/>
  <c r="D2683" i="1"/>
  <c r="D3247" i="1"/>
  <c r="D3008" i="1"/>
  <c r="D3845" i="1"/>
  <c r="D4277" i="1"/>
  <c r="D4629" i="1"/>
  <c r="D784" i="1"/>
  <c r="D1902" i="1"/>
  <c r="D1652" i="1"/>
  <c r="D1361" i="1"/>
  <c r="D1301" i="1"/>
  <c r="D2238" i="1"/>
  <c r="D2387" i="1"/>
  <c r="D2813" i="1"/>
  <c r="D3165" i="1"/>
  <c r="D3485" i="1"/>
  <c r="D2333" i="1"/>
  <c r="D2786" i="1"/>
  <c r="D3106" i="1"/>
  <c r="D2343" i="1"/>
  <c r="D2791" i="1"/>
  <c r="D2257" i="1"/>
  <c r="D3348" i="1"/>
  <c r="D3756" i="1"/>
  <c r="D3119" i="1"/>
  <c r="D3601" i="1"/>
  <c r="D3953" i="1"/>
  <c r="D4273" i="1"/>
  <c r="D4625" i="1"/>
  <c r="D3064" i="1"/>
  <c r="D960" i="1"/>
  <c r="D2264" i="1"/>
  <c r="D1852" i="1"/>
  <c r="D2591" i="1"/>
  <c r="D3301" i="1"/>
  <c r="D2598" i="1"/>
  <c r="D71" i="1"/>
  <c r="D204" i="1"/>
  <c r="D139" i="1"/>
  <c r="D336" i="1"/>
  <c r="D370" i="1"/>
  <c r="D159" i="1"/>
  <c r="D356" i="1"/>
  <c r="D8" i="1"/>
  <c r="D504" i="1"/>
  <c r="D989" i="1"/>
  <c r="D184" i="1"/>
  <c r="D793" i="1"/>
  <c r="D930" i="1"/>
  <c r="D344" i="1"/>
  <c r="D286" i="1"/>
  <c r="D958" i="1"/>
  <c r="D346" i="1"/>
  <c r="D430" i="1"/>
  <c r="D1562" i="1"/>
  <c r="D1183" i="1"/>
  <c r="D1196" i="1"/>
  <c r="D2020" i="1"/>
  <c r="D512" i="1"/>
  <c r="D570" i="1"/>
  <c r="D1590" i="1"/>
  <c r="D1211" i="1"/>
  <c r="D1224" i="1"/>
  <c r="D2048" i="1"/>
  <c r="D717" i="1"/>
  <c r="D1790" i="1"/>
  <c r="D1456" i="1"/>
  <c r="D1185" i="1"/>
  <c r="D1039" i="1"/>
  <c r="D2182" i="1"/>
  <c r="D777" i="1"/>
  <c r="D1810" i="1"/>
  <c r="D1496" i="1"/>
  <c r="D1233" i="1"/>
  <c r="D1118" i="1"/>
  <c r="D2194" i="1"/>
  <c r="D1078" i="1"/>
  <c r="D2060" i="1"/>
  <c r="D1719" i="1"/>
  <c r="D2522" i="1"/>
  <c r="D3249" i="1"/>
  <c r="D2529" i="1"/>
  <c r="D756" i="1"/>
  <c r="D2875" i="1"/>
  <c r="D3503" i="1"/>
  <c r="D3254" i="1"/>
  <c r="D4021" i="1"/>
  <c r="D4373" i="1"/>
  <c r="D4693" i="1"/>
  <c r="D538" i="1"/>
  <c r="D1267" i="1"/>
  <c r="D1976" i="1"/>
  <c r="D1696" i="1"/>
  <c r="D1660" i="1"/>
  <c r="D2366" i="1"/>
  <c r="D2538" i="1"/>
  <c r="D2909" i="1"/>
  <c r="D3229" i="1"/>
  <c r="D1015" i="1"/>
  <c r="D2502" i="1"/>
  <c r="D2850" i="1"/>
  <c r="D1144" i="1"/>
  <c r="D2509" i="1"/>
  <c r="D2855" i="1"/>
  <c r="D2780" i="1"/>
  <c r="D3476" i="1"/>
  <c r="D3820" i="1"/>
  <c r="D3270" i="1"/>
  <c r="D3697" i="1"/>
  <c r="D4017" i="1"/>
  <c r="D4369" i="1"/>
  <c r="D4721" i="1"/>
  <c r="D3191" i="1"/>
  <c r="D1806" i="1"/>
  <c r="D1393" i="1"/>
  <c r="D2126" i="1"/>
  <c r="D2789" i="1"/>
  <c r="D3493" i="1"/>
  <c r="D2730" i="1"/>
  <c r="D2295" i="1"/>
  <c r="D2321" i="1"/>
  <c r="D3700" i="1"/>
  <c r="D3577" i="1"/>
  <c r="D4281" i="1"/>
  <c r="D2724" i="1"/>
  <c r="D3548" i="1"/>
  <c r="D3906" i="1"/>
  <c r="D4226" i="1"/>
  <c r="D4578" i="1"/>
  <c r="D2185" i="1"/>
  <c r="D3904" i="1"/>
  <c r="D4608" i="1"/>
  <c r="D3048" i="1"/>
  <c r="D4788" i="1"/>
  <c r="D4051" i="1"/>
  <c r="D4753" i="1"/>
  <c r="D3416" i="1"/>
  <c r="D883" i="1"/>
  <c r="D1605" i="1"/>
  <c r="D2234" i="1"/>
  <c r="D2841" i="1"/>
  <c r="D3545" i="1"/>
  <c r="D2782" i="1"/>
  <c r="D2399" i="1"/>
  <c r="D2636" i="1"/>
  <c r="D3752" i="1"/>
  <c r="D3629" i="1"/>
  <c r="D4333" i="1"/>
  <c r="D2611" i="1"/>
  <c r="D3372" i="1"/>
  <c r="D3646" i="1"/>
  <c r="D3870" i="1"/>
  <c r="D4094" i="1"/>
  <c r="D4334" i="1"/>
  <c r="D4542" i="1"/>
  <c r="D4782" i="1"/>
  <c r="D2728" i="1"/>
  <c r="D3864" i="1"/>
  <c r="D4344" i="1"/>
  <c r="D4779" i="1"/>
  <c r="D4819" i="1"/>
  <c r="D4287" i="1"/>
  <c r="D3214" i="1"/>
  <c r="D3979" i="1"/>
  <c r="D4459" i="1"/>
  <c r="D4876" i="1"/>
  <c r="D3203" i="1"/>
  <c r="D1570" i="1"/>
  <c r="D1819" i="1"/>
  <c r="D2411" i="1"/>
  <c r="D3369" i="1"/>
  <c r="D2926" i="1"/>
  <c r="D2739" i="1"/>
  <c r="D3640" i="1"/>
  <c r="D3773" i="1"/>
  <c r="D4605" i="1"/>
  <c r="D3511" i="1"/>
  <c r="D3974" i="1"/>
  <c r="D4422" i="1"/>
  <c r="D4870" i="1"/>
  <c r="D4104" i="1"/>
  <c r="D4875" i="1"/>
  <c r="D4711" i="1"/>
  <c r="D4251" i="1"/>
  <c r="D4476" i="1"/>
  <c r="D4487" i="1"/>
  <c r="D3739" i="1"/>
  <c r="D4228" i="1"/>
  <c r="E223" i="1"/>
  <c r="E463" i="1"/>
  <c r="E200" i="1"/>
  <c r="E440" i="1"/>
  <c r="E173" i="1"/>
  <c r="E381" i="1"/>
  <c r="E282" i="1"/>
  <c r="E664" i="1"/>
  <c r="E30" i="1"/>
  <c r="E601" i="1"/>
  <c r="E841" i="1"/>
  <c r="E542" i="1"/>
  <c r="E734" i="1"/>
  <c r="E811" i="1"/>
  <c r="E1006" i="1"/>
  <c r="E1182" i="1"/>
  <c r="E822" i="1"/>
  <c r="E1011" i="1"/>
  <c r="E1187" i="1"/>
  <c r="E691" i="1"/>
  <c r="E976" i="1"/>
  <c r="E1152" i="1"/>
  <c r="E850" i="1"/>
  <c r="E1339" i="1"/>
  <c r="E1515" i="1"/>
  <c r="E1691" i="1"/>
  <c r="E1851" i="1"/>
  <c r="E2027" i="1"/>
  <c r="E1205" i="1"/>
  <c r="E1424" i="1"/>
  <c r="E1600" i="1"/>
  <c r="E1776" i="1"/>
  <c r="E1936" i="1"/>
  <c r="E2112" i="1"/>
  <c r="E1225" i="1"/>
  <c r="E1429" i="1"/>
  <c r="E1605" i="1"/>
  <c r="E1781" i="1"/>
  <c r="E1941" i="1"/>
  <c r="E893" i="1"/>
  <c r="E1890" i="1"/>
  <c r="E2224" i="1"/>
  <c r="E2400" i="1"/>
  <c r="E2576" i="1"/>
  <c r="E2736" i="1"/>
  <c r="E973" i="1"/>
  <c r="E1910" i="1"/>
  <c r="E2229" i="1"/>
  <c r="E2405" i="1"/>
  <c r="E2581" i="1"/>
  <c r="E2741" i="1"/>
  <c r="E2917" i="1"/>
  <c r="E1594" i="1"/>
  <c r="E2143" i="1"/>
  <c r="E2326" i="1"/>
  <c r="E2502" i="1"/>
  <c r="E2662" i="1"/>
  <c r="E2838" i="1"/>
  <c r="E2363" i="1"/>
  <c r="E2931" i="1"/>
  <c r="E3120" i="1"/>
  <c r="E3296" i="1"/>
  <c r="E3456" i="1"/>
  <c r="E3632" i="1"/>
  <c r="D1230" i="1"/>
  <c r="D2200" i="1"/>
  <c r="D1809" i="1"/>
  <c r="D2645" i="1"/>
  <c r="D3285" i="1"/>
  <c r="D2577" i="1"/>
  <c r="D1821" i="1"/>
  <c r="D2911" i="1"/>
  <c r="D3551" i="1"/>
  <c r="D3387" i="1"/>
  <c r="D4073" i="1"/>
  <c r="D1848" i="1"/>
  <c r="D3452" i="1"/>
  <c r="D3802" i="1"/>
  <c r="D4154" i="1"/>
  <c r="D4506" i="1"/>
  <c r="D4826" i="1"/>
  <c r="D3699" i="1"/>
  <c r="D4464" i="1"/>
  <c r="D4572" i="1"/>
  <c r="D4535" i="1"/>
  <c r="D3907" i="1"/>
  <c r="D4547" i="1"/>
  <c r="D4787" i="1"/>
  <c r="D4407" i="1"/>
  <c r="D3347" i="1"/>
  <c r="D3964" i="1"/>
  <c r="E43" i="1"/>
  <c r="E203" i="1"/>
  <c r="E379" i="1"/>
  <c r="E84" i="1"/>
  <c r="E244" i="1"/>
  <c r="E420" i="1"/>
  <c r="E89" i="1"/>
  <c r="E249" i="1"/>
  <c r="E425" i="1"/>
  <c r="E202" i="1"/>
  <c r="E580" i="1"/>
  <c r="E756" i="1"/>
  <c r="E206" i="1"/>
  <c r="E581" i="1"/>
  <c r="E757" i="1"/>
  <c r="E226" i="1"/>
  <c r="E586" i="1"/>
  <c r="E762" i="1"/>
  <c r="E867" i="1"/>
  <c r="E1034" i="1"/>
  <c r="E1210" i="1"/>
  <c r="E878" i="1"/>
  <c r="E1039" i="1"/>
  <c r="E1215" i="1"/>
  <c r="E803" i="1"/>
  <c r="E1004" i="1"/>
  <c r="E1180" i="1"/>
  <c r="E977" i="1"/>
  <c r="E1367" i="1"/>
  <c r="E1543" i="1"/>
  <c r="E1719" i="1"/>
  <c r="E1879" i="1"/>
  <c r="E2055" i="1"/>
  <c r="E1286" i="1"/>
  <c r="E1452" i="1"/>
  <c r="E1628" i="1"/>
  <c r="E1804" i="1"/>
  <c r="E1964" i="1"/>
  <c r="E2140" i="1"/>
  <c r="E1297" i="1"/>
  <c r="E1457" i="1"/>
  <c r="E1633" i="1"/>
  <c r="E1809" i="1"/>
  <c r="E1969" i="1"/>
  <c r="E1298" i="1"/>
  <c r="E2002" i="1"/>
  <c r="E2252" i="1"/>
  <c r="E2428" i="1"/>
  <c r="E2604" i="1"/>
  <c r="E2764" i="1"/>
  <c r="E1318" i="1"/>
  <c r="E2022" i="1"/>
  <c r="E2257" i="1"/>
  <c r="E2433" i="1"/>
  <c r="E2609" i="1"/>
  <c r="E2769" i="1"/>
  <c r="E2945" i="1"/>
  <c r="E1706" i="1"/>
  <c r="E2178" i="1"/>
  <c r="E2354" i="1"/>
  <c r="E2530" i="1"/>
  <c r="E2690" i="1"/>
  <c r="E2866" i="1"/>
  <c r="E2475" i="1"/>
  <c r="E2968" i="1"/>
  <c r="E3148" i="1"/>
  <c r="E3324" i="1"/>
  <c r="E3484" i="1"/>
  <c r="E3660" i="1"/>
  <c r="D563" i="1"/>
  <c r="D2414" i="1"/>
  <c r="D1624" i="1"/>
  <c r="D2623" i="1"/>
  <c r="D1741" i="1"/>
  <c r="D4425" i="1"/>
  <c r="D3658" i="1"/>
  <c r="D4298" i="1"/>
  <c r="D2648" i="1"/>
  <c r="D4795" i="1"/>
  <c r="D2824" i="1"/>
  <c r="D4849" i="1"/>
  <c r="D4751" i="1"/>
  <c r="D4108" i="1"/>
  <c r="E291" i="1"/>
  <c r="E172" i="1"/>
  <c r="E492" i="1"/>
  <c r="E337" i="1"/>
  <c r="E507" i="1"/>
  <c r="E828" i="1"/>
  <c r="E669" i="1"/>
  <c r="E514" i="1"/>
  <c r="E506" i="1"/>
  <c r="E1122" i="1"/>
  <c r="E967" i="1"/>
  <c r="E1287" i="1"/>
  <c r="E1092" i="1"/>
  <c r="E1293" i="1"/>
  <c r="E1615" i="1"/>
  <c r="E1967" i="1"/>
  <c r="E1380" i="1"/>
  <c r="E1700" i="1"/>
  <c r="E2052" i="1"/>
  <c r="E1385" i="1"/>
  <c r="E1705" i="1"/>
  <c r="E2057" i="1"/>
  <c r="E2180" i="1"/>
  <c r="E2500" i="1"/>
  <c r="E2852" i="1"/>
  <c r="E2185" i="1"/>
  <c r="E2505" i="1"/>
  <c r="E2857" i="1"/>
  <c r="E2058" i="1"/>
  <c r="E2426" i="1"/>
  <c r="E2778" i="1"/>
  <c r="E2827" i="1"/>
  <c r="E3220" i="1"/>
  <c r="E3572" i="1"/>
  <c r="E2367" i="1"/>
  <c r="E2932" i="1"/>
  <c r="E3121" i="1"/>
  <c r="E3297" i="1"/>
  <c r="E3457" i="1"/>
  <c r="E3633" i="1"/>
  <c r="E2118" i="1"/>
  <c r="E2771" i="1"/>
  <c r="E3062" i="1"/>
  <c r="E3238" i="1"/>
  <c r="E3398" i="1"/>
  <c r="E3574" i="1"/>
  <c r="E2903" i="1"/>
  <c r="E3563" i="1"/>
  <c r="E3852" i="1"/>
  <c r="E4028" i="1"/>
  <c r="E4188" i="1"/>
  <c r="E4364" i="1"/>
  <c r="E4540" i="1"/>
  <c r="E4700" i="1"/>
  <c r="E4876" i="1"/>
  <c r="E3963" i="1"/>
  <c r="E4431" i="1"/>
  <c r="E2359" i="1"/>
  <c r="E3487" i="1"/>
  <c r="E3817" i="1"/>
  <c r="E3993" i="1"/>
  <c r="E4169" i="1"/>
  <c r="E4329" i="1"/>
  <c r="E4505" i="1"/>
  <c r="E4681" i="1"/>
  <c r="E4841" i="1"/>
  <c r="E3823" i="1"/>
  <c r="E4367" i="1"/>
  <c r="E4823" i="1"/>
  <c r="E3283" i="1"/>
  <c r="E3782" i="1"/>
  <c r="E3942" i="1"/>
  <c r="E4118" i="1"/>
  <c r="E4294" i="1"/>
  <c r="E4454" i="1"/>
  <c r="D1733" i="1"/>
  <c r="D2953" i="1"/>
  <c r="D2830" i="1"/>
  <c r="D2828" i="1"/>
  <c r="D3741" i="1"/>
  <c r="D2996" i="1"/>
  <c r="D3958" i="1"/>
  <c r="D4662" i="1"/>
  <c r="D4008" i="1"/>
  <c r="D3647" i="1"/>
  <c r="D4219" i="1"/>
  <c r="D3831" i="1"/>
  <c r="D3707" i="1"/>
  <c r="E119" i="1"/>
  <c r="E439" i="1"/>
  <c r="E320" i="1"/>
  <c r="E165" i="1"/>
  <c r="E485" i="1"/>
  <c r="E656" i="1"/>
  <c r="E491" i="1"/>
  <c r="E817" i="1"/>
  <c r="E662" i="1"/>
  <c r="E950" i="1"/>
  <c r="E438" i="1"/>
  <c r="E1115" i="1"/>
  <c r="E920" i="1"/>
  <c r="E1240" i="1"/>
  <c r="E1443" i="1"/>
  <c r="E1795" i="1"/>
  <c r="E826" i="1"/>
  <c r="E1528" i="1"/>
  <c r="E1880" i="1"/>
  <c r="E866" i="1"/>
  <c r="E1533" i="1"/>
  <c r="E1885" i="1"/>
  <c r="E1538" i="1"/>
  <c r="E2328" i="1"/>
  <c r="E2680" i="1"/>
  <c r="E1558" i="1"/>
  <c r="E2333" i="1"/>
  <c r="E2685" i="1"/>
  <c r="E1117" i="1"/>
  <c r="E2254" i="1"/>
  <c r="E2606" i="1"/>
  <c r="E1678" i="1"/>
  <c r="E3048" i="1"/>
  <c r="E3400" i="1"/>
  <c r="E1310" i="1"/>
  <c r="E2671" i="1"/>
  <c r="E3037" i="1"/>
  <c r="E3197" i="1"/>
  <c r="E3373" i="1"/>
  <c r="E3549" i="1"/>
  <c r="E3709" i="1"/>
  <c r="E2435" i="1"/>
  <c r="E2976" i="1"/>
  <c r="E3138" i="1"/>
  <c r="E3314" i="1"/>
  <c r="E3490" i="1"/>
  <c r="E3650" i="1"/>
  <c r="E3227" i="1"/>
  <c r="E3768" i="1"/>
  <c r="E3928" i="1"/>
  <c r="E4104" i="1"/>
  <c r="E4280" i="1"/>
  <c r="E4440" i="1"/>
  <c r="E4616" i="1"/>
  <c r="E4792" i="1"/>
  <c r="E3495" i="1"/>
  <c r="E4183" i="1"/>
  <c r="E4723" i="1"/>
  <c r="E3087" i="1"/>
  <c r="E3728" i="1"/>
  <c r="E3909" i="1"/>
  <c r="E4069" i="1"/>
  <c r="E4245" i="1"/>
  <c r="E4421" i="1"/>
  <c r="E4581" i="1"/>
  <c r="E4757" i="1"/>
  <c r="E3143" i="1"/>
  <c r="E4059" i="1"/>
  <c r="E4587" i="1"/>
  <c r="E2935" i="1"/>
  <c r="E3587" i="1"/>
  <c r="E3858" i="1"/>
  <c r="E4034" i="1"/>
  <c r="E4194" i="1"/>
  <c r="E4370" i="1"/>
  <c r="E4546" i="1"/>
  <c r="E4706" i="1"/>
  <c r="E4882" i="1"/>
  <c r="E4007" i="1"/>
  <c r="E4479" i="1"/>
  <c r="B73" i="1"/>
  <c r="B822" i="1"/>
  <c r="D1946" i="1"/>
  <c r="D2239" i="1"/>
  <c r="D4061" i="1"/>
  <c r="D4182" i="1"/>
  <c r="D4584" i="1"/>
  <c r="D4539" i="1"/>
  <c r="D3988" i="1"/>
  <c r="E112" i="1"/>
  <c r="E245" i="1"/>
  <c r="E768" i="1"/>
  <c r="E338" i="1"/>
  <c r="E1030" i="1"/>
  <c r="E1227" i="1"/>
  <c r="E1089" i="1"/>
  <c r="E1875" i="1"/>
  <c r="E1640" i="1"/>
  <c r="E1325" i="1"/>
  <c r="E1965" i="1"/>
  <c r="E2440" i="1"/>
  <c r="E2110" i="1"/>
  <c r="E2765" i="1"/>
  <c r="E2366" i="1"/>
  <c r="E2587" i="1"/>
  <c r="E3480" i="1"/>
  <c r="D1725" i="1"/>
  <c r="D2687" i="1"/>
  <c r="D4361" i="1"/>
  <c r="D4330" i="1"/>
  <c r="D4837" i="1"/>
  <c r="D4807" i="1"/>
  <c r="D4140" i="1"/>
  <c r="E188" i="1"/>
  <c r="E321" i="1"/>
  <c r="E844" i="1"/>
  <c r="E530" i="1"/>
  <c r="E1106" i="1"/>
  <c r="E326" i="1"/>
  <c r="D2633" i="1"/>
  <c r="D4445" i="1"/>
  <c r="D4284" i="1"/>
  <c r="E39" i="1"/>
  <c r="E341" i="1"/>
  <c r="E550" i="1"/>
  <c r="E787" i="1"/>
  <c r="E1651" i="1"/>
  <c r="E1652" i="1"/>
  <c r="E1561" i="1"/>
  <c r="E2196" i="1"/>
  <c r="E2054" i="1"/>
  <c r="E1434" i="1"/>
  <c r="E2794" i="1"/>
  <c r="E3512" i="1"/>
  <c r="E2943" i="1"/>
  <c r="E3273" i="1"/>
  <c r="E3625" i="1"/>
  <c r="E2803" i="1"/>
  <c r="E3214" i="1"/>
  <c r="E3566" i="1"/>
  <c r="E3595" i="1"/>
  <c r="E4004" i="1"/>
  <c r="E4356" i="1"/>
  <c r="E4708" i="1"/>
  <c r="E3891" i="1"/>
  <c r="E2231" i="1"/>
  <c r="E3825" i="1"/>
  <c r="E4145" i="1"/>
  <c r="E4497" i="1"/>
  <c r="E4849" i="1"/>
  <c r="E4287" i="1"/>
  <c r="E3251" i="1"/>
  <c r="E3950" i="1"/>
  <c r="E4270" i="1"/>
  <c r="E4574" i="1"/>
  <c r="E4810" i="1"/>
  <c r="E3899" i="1"/>
  <c r="E4603" i="1"/>
  <c r="B9" i="1"/>
  <c r="B982" i="1"/>
  <c r="B71" i="1"/>
  <c r="B356" i="1"/>
  <c r="B1034" i="1"/>
  <c r="B91" i="1"/>
  <c r="B382" i="1"/>
  <c r="B1054" i="1"/>
  <c r="B367" i="1"/>
  <c r="D3189" i="1"/>
  <c r="D2932" i="1"/>
  <c r="D3951" i="1"/>
  <c r="E179" i="1"/>
  <c r="E481" i="1"/>
  <c r="E690" i="1"/>
  <c r="E980" i="1"/>
  <c r="E1759" i="1"/>
  <c r="E1748" i="1"/>
  <c r="E1677" i="1"/>
  <c r="E2292" i="1"/>
  <c r="E2221" i="1"/>
  <c r="E1866" i="1"/>
  <c r="E1422" i="1"/>
  <c r="E3620" i="1"/>
  <c r="E2997" i="1"/>
  <c r="E3317" i="1"/>
  <c r="E3669" i="1"/>
  <c r="E2923" i="1"/>
  <c r="E3258" i="1"/>
  <c r="E3610" i="1"/>
  <c r="E3722" i="1"/>
  <c r="E4048" i="1"/>
  <c r="E4400" i="1"/>
  <c r="E4752" i="1"/>
  <c r="E4019" i="1"/>
  <c r="E2908" i="1"/>
  <c r="E3869" i="1"/>
  <c r="E4189" i="1"/>
  <c r="E4541" i="1"/>
  <c r="E2199" i="1"/>
  <c r="D4118" i="1"/>
  <c r="E144" i="1"/>
  <c r="E1190" i="1"/>
  <c r="E2035" i="1"/>
  <c r="E1945" i="1"/>
  <c r="E2585" i="1"/>
  <c r="E2936" i="1"/>
  <c r="E3097" i="1"/>
  <c r="E2030" i="1"/>
  <c r="E3358" i="1"/>
  <c r="E3828" i="1"/>
  <c r="E4532" i="1"/>
  <c r="E4319" i="1"/>
  <c r="E3969" i="1"/>
  <c r="E4673" i="1"/>
  <c r="E4323" i="1"/>
  <c r="E3714" i="1"/>
  <c r="E4190" i="1"/>
  <c r="E4570" i="1"/>
  <c r="E1918" i="1"/>
  <c r="E4423" i="1"/>
  <c r="B467" i="1"/>
  <c r="B246" i="1"/>
  <c r="B78" i="1"/>
  <c r="B1050" i="1"/>
  <c r="B331" i="1"/>
  <c r="B894" i="1"/>
  <c r="B351" i="1"/>
  <c r="B770" i="1"/>
  <c r="B579" i="1"/>
  <c r="B1441" i="1"/>
  <c r="B2145" i="1"/>
  <c r="B1011" i="1"/>
  <c r="B1685" i="1"/>
  <c r="B2389" i="1"/>
  <c r="B1225" i="1"/>
  <c r="B1865" i="1"/>
  <c r="B337" i="1"/>
  <c r="B1293" i="1"/>
  <c r="B1933" i="1"/>
  <c r="B498" i="1"/>
  <c r="B1442" i="1"/>
  <c r="B2295" i="1"/>
  <c r="B736" i="1"/>
  <c r="B1788" i="1"/>
  <c r="B2588" i="1"/>
  <c r="B1154" i="1"/>
  <c r="B2092" i="1"/>
  <c r="B2816" i="1"/>
  <c r="B1180" i="1"/>
  <c r="B2119" i="1"/>
  <c r="B2836" i="1"/>
  <c r="B3416" i="1"/>
  <c r="B4120" i="1"/>
  <c r="B4760" i="1"/>
  <c r="B3436" i="1"/>
  <c r="B4140" i="1"/>
  <c r="B4780" i="1"/>
  <c r="B3392" i="1"/>
  <c r="B4096" i="1"/>
  <c r="B4736" i="1"/>
  <c r="B3180" i="1"/>
  <c r="B3892" i="1"/>
  <c r="B4532" i="1"/>
  <c r="B783" i="1"/>
  <c r="B1912" i="1"/>
  <c r="B2894" i="1"/>
  <c r="B3833" i="1"/>
  <c r="B4771" i="1"/>
  <c r="B1416" i="1"/>
  <c r="B2090" i="1"/>
  <c r="B3113" i="1"/>
  <c r="B3966" i="1"/>
  <c r="B70" i="1"/>
  <c r="B1707" i="1"/>
  <c r="B2741" i="1"/>
  <c r="B2126" i="1"/>
  <c r="B3139" i="1"/>
  <c r="B3993" i="1"/>
  <c r="B165" i="1"/>
  <c r="B1743" i="1"/>
  <c r="B1307" i="1"/>
  <c r="B2526" i="1"/>
  <c r="B3465" i="1"/>
  <c r="B4318" i="1"/>
  <c r="B852" i="1"/>
  <c r="B2176" i="1"/>
  <c r="B2725" i="1"/>
  <c r="B3679" i="1"/>
  <c r="B588" i="1"/>
  <c r="B1183" i="1"/>
  <c r="B3063" i="1"/>
  <c r="B2143" i="1"/>
  <c r="B2874" i="1"/>
  <c r="B3813" i="1"/>
  <c r="D1363" i="1"/>
  <c r="D4650" i="1"/>
  <c r="E412" i="1"/>
  <c r="E951" i="1"/>
  <c r="E1278" i="1"/>
  <c r="E1213" i="1"/>
  <c r="E2777" i="1"/>
  <c r="E3140" i="1"/>
  <c r="E3173" i="1"/>
  <c r="E2403" i="1"/>
  <c r="E3434" i="1"/>
  <c r="E3904" i="1"/>
  <c r="E4608" i="1"/>
  <c r="E4543" i="1"/>
  <c r="E4045" i="1"/>
  <c r="E4685" i="1"/>
  <c r="E4083" i="1"/>
  <c r="E2914" i="1"/>
  <c r="E3866" i="1"/>
  <c r="E4202" i="1"/>
  <c r="E4522" i="1"/>
  <c r="E4750" i="1"/>
  <c r="E3759" i="1"/>
  <c r="E4447" i="1"/>
  <c r="B35" i="1"/>
  <c r="B582" i="1"/>
  <c r="B417" i="1"/>
  <c r="B423" i="1"/>
  <c r="B730" i="1"/>
  <c r="B453" i="1"/>
  <c r="B443" i="1"/>
  <c r="B750" i="1"/>
  <c r="B31" i="1"/>
  <c r="B281" i="1"/>
  <c r="B850" i="1"/>
  <c r="B381" i="1"/>
  <c r="B1201" i="1"/>
  <c r="B1713" i="1"/>
  <c r="B2225" i="1"/>
  <c r="B861" i="1"/>
  <c r="B1445" i="1"/>
  <c r="B1957" i="1"/>
  <c r="B101" i="1"/>
  <c r="B1101" i="1"/>
  <c r="B1625" i="1"/>
  <c r="B2137" i="1"/>
  <c r="B523" i="1"/>
  <c r="B1181" i="1"/>
  <c r="B1693" i="1"/>
  <c r="B2205" i="1"/>
  <c r="B644" i="1"/>
  <c r="B1292" i="1"/>
  <c r="B1975" i="1"/>
  <c r="B2600" i="1"/>
  <c r="B892" i="1"/>
  <c r="B1639" i="1"/>
  <c r="B2322" i="1"/>
  <c r="B2860" i="1"/>
  <c r="B1260" i="1"/>
  <c r="B1943" i="1"/>
  <c r="B2576" i="1"/>
  <c r="B3088" i="1"/>
  <c r="B1287" i="1"/>
  <c r="B1970" i="1"/>
  <c r="B2596" i="1"/>
  <c r="B3108" i="1"/>
  <c r="B3496" i="1"/>
  <c r="B4008" i="1"/>
  <c r="B4520" i="1"/>
  <c r="B220" i="1"/>
  <c r="B3516" i="1"/>
  <c r="B4028" i="1"/>
  <c r="B4540" i="1"/>
  <c r="B293" i="1"/>
  <c r="B3472" i="1"/>
  <c r="B3984" i="1"/>
  <c r="B4496" i="1"/>
  <c r="B106" i="1"/>
  <c r="B3268" i="1"/>
  <c r="B3780" i="1"/>
  <c r="B4292" i="1"/>
  <c r="B4804" i="1"/>
  <c r="B972" i="1"/>
  <c r="B1712" i="1"/>
  <c r="B2574" i="1"/>
  <c r="D2576" i="1"/>
  <c r="D3496" i="1"/>
  <c r="E1067" i="1"/>
  <c r="E1357" i="1"/>
  <c r="E2841" i="1"/>
  <c r="E2719" i="1"/>
  <c r="E2483" i="1"/>
  <c r="E3275" i="1"/>
  <c r="E4628" i="1"/>
  <c r="E3744" i="1"/>
  <c r="E4769" i="1"/>
  <c r="E3171" i="1"/>
  <c r="E4254" i="1"/>
  <c r="E4782" i="1"/>
  <c r="E4551" i="1"/>
  <c r="B934" i="1"/>
  <c r="B249" i="1"/>
  <c r="B43" i="1"/>
  <c r="B1022" i="1"/>
  <c r="B546" i="1"/>
  <c r="B813" i="1"/>
  <c r="B1921" i="1"/>
  <c r="B1139" i="1"/>
  <c r="B2165" i="1"/>
  <c r="B1321" i="1"/>
  <c r="B2345" i="1"/>
  <c r="B1389" i="1"/>
  <c r="B2413" i="1"/>
  <c r="B1570" i="1"/>
  <c r="B2808" i="1"/>
  <c r="B1916" i="1"/>
  <c r="B743" i="1"/>
  <c r="B2220" i="1"/>
  <c r="B793" i="1"/>
  <c r="B2247" i="1"/>
  <c r="B3192" i="1"/>
  <c r="B4216" i="1"/>
  <c r="B3212" i="1"/>
  <c r="B4236" i="1"/>
  <c r="B3144" i="1"/>
  <c r="B4192" i="1"/>
  <c r="B735" i="1"/>
  <c r="B3988" i="1"/>
  <c r="B124" i="1"/>
  <c r="B2083" i="1"/>
  <c r="B3427" i="1"/>
  <c r="B4323" i="1"/>
  <c r="B823" i="1"/>
  <c r="B1550" i="1"/>
  <c r="B2665" i="1"/>
  <c r="B3582" i="1"/>
  <c r="B4499" i="1"/>
  <c r="B1097" i="1"/>
  <c r="B2334" i="1"/>
  <c r="B1584" i="1"/>
  <c r="B2691" i="1"/>
  <c r="B3609" i="1"/>
  <c r="B4526" i="1"/>
  <c r="B1145" i="1"/>
  <c r="B2368" i="1"/>
  <c r="B2019" i="1"/>
  <c r="B3017" i="1"/>
  <c r="B3934" i="1"/>
  <c r="B4851" i="1"/>
  <c r="B1579" i="1"/>
  <c r="B2709" i="1"/>
  <c r="B3274" i="1"/>
  <c r="B4202" i="1"/>
  <c r="B4677" i="1"/>
  <c r="B2195" i="1"/>
  <c r="B465" i="1"/>
  <c r="B1843" i="1"/>
  <c r="B3407" i="1"/>
  <c r="B4469" i="1"/>
  <c r="B4687" i="1"/>
  <c r="B1583" i="1"/>
  <c r="B3159" i="1"/>
  <c r="B1588" i="1"/>
  <c r="B3163" i="1"/>
  <c r="B3071" i="1"/>
  <c r="B3754" i="1"/>
  <c r="B4735" i="1"/>
  <c r="B4741" i="1"/>
  <c r="B1654" i="1"/>
  <c r="B3213" i="1"/>
  <c r="B1659" i="1"/>
  <c r="B2863" i="1"/>
  <c r="B884" i="1"/>
  <c r="B3345" i="1"/>
  <c r="B2738" i="1"/>
  <c r="B4715" i="1"/>
  <c r="B875" i="1"/>
  <c r="B1567" i="1"/>
  <c r="B3999" i="1"/>
  <c r="B3693" i="1"/>
  <c r="B3910" i="1"/>
  <c r="B3869" i="1"/>
  <c r="B2813" i="1"/>
  <c r="B3713" i="1"/>
  <c r="B2913" i="1"/>
  <c r="B4802" i="1"/>
  <c r="B4239" i="1"/>
  <c r="B2715" i="1"/>
  <c r="B1875" i="1"/>
  <c r="B4353" i="1"/>
  <c r="B4262" i="1"/>
  <c r="B4701" i="1"/>
  <c r="B3787" i="1"/>
  <c r="B2706" i="1"/>
  <c r="B635" i="1"/>
  <c r="B4710" i="1"/>
  <c r="B1918" i="1"/>
  <c r="B3222" i="1"/>
  <c r="C3549" i="1"/>
  <c r="C3412" i="1"/>
  <c r="C2376" i="1"/>
  <c r="C3736" i="1"/>
  <c r="C3735" i="1"/>
  <c r="C4782" i="1"/>
  <c r="C3479" i="1"/>
  <c r="C4386" i="1"/>
  <c r="C4065" i="1"/>
  <c r="C3115" i="1"/>
  <c r="B1498" i="1"/>
  <c r="B1496" i="1"/>
  <c r="B2259" i="1"/>
  <c r="B3435" i="1"/>
  <c r="C4223" i="1"/>
  <c r="C3737" i="1"/>
  <c r="C2153" i="1"/>
  <c r="C1276" i="1"/>
  <c r="C710" i="1"/>
  <c r="C3282" i="1"/>
  <c r="C3461" i="1"/>
  <c r="C3288" i="1"/>
  <c r="C3746" i="1"/>
  <c r="C50" i="1"/>
  <c r="C3342" i="1"/>
  <c r="B1219" i="1"/>
  <c r="B4198" i="1"/>
  <c r="B1462" i="1"/>
  <c r="B2966" i="1"/>
  <c r="C3371" i="1"/>
  <c r="C3892" i="1"/>
  <c r="C2157" i="1"/>
  <c r="C3331" i="1"/>
  <c r="C3096" i="1"/>
  <c r="C4786" i="1"/>
  <c r="C4796" i="1"/>
  <c r="C3057" i="1"/>
  <c r="C4800" i="1"/>
  <c r="C3058" i="1"/>
  <c r="C4753" i="1"/>
  <c r="C2305" i="1"/>
  <c r="B1539" i="1"/>
  <c r="C1217" i="1"/>
  <c r="C4590" i="1"/>
  <c r="C2965" i="1"/>
  <c r="C1505" i="1"/>
  <c r="C955" i="1"/>
  <c r="C3191" i="1"/>
  <c r="C837" i="1"/>
  <c r="B3211" i="1"/>
  <c r="C1720" i="1"/>
  <c r="C3326" i="1"/>
  <c r="C3599" i="1"/>
  <c r="C2250" i="1"/>
  <c r="C3823" i="1"/>
  <c r="B1903" i="1"/>
  <c r="C617" i="1"/>
  <c r="C3193" i="1"/>
  <c r="C1857" i="1"/>
  <c r="C3643" i="1"/>
  <c r="C4611" i="1"/>
  <c r="C873" i="1"/>
  <c r="C2730" i="1"/>
  <c r="C3379" i="1"/>
  <c r="C3839" i="1"/>
  <c r="C4669" i="1"/>
  <c r="C763" i="1"/>
  <c r="C821" i="1"/>
  <c r="C3410" i="1"/>
  <c r="C2368" i="1"/>
  <c r="C74" i="1"/>
  <c r="C1458" i="1"/>
  <c r="C4515" i="1"/>
  <c r="C1158" i="1"/>
  <c r="C484" i="1"/>
  <c r="C885" i="1"/>
  <c r="C206" i="1"/>
  <c r="C2385" i="1"/>
  <c r="C2718" i="1"/>
  <c r="C3394" i="1"/>
  <c r="C2939" i="1"/>
  <c r="C2011" i="1"/>
  <c r="C1176" i="1"/>
  <c r="C1994" i="1"/>
  <c r="B3741" i="1"/>
  <c r="C4079" i="1"/>
  <c r="C5" i="1"/>
  <c r="C4076" i="1"/>
  <c r="C3123" i="1"/>
  <c r="C2766" i="1"/>
  <c r="C1450" i="1"/>
  <c r="C2508" i="1"/>
  <c r="C3794" i="1"/>
  <c r="C4457" i="1"/>
  <c r="C3175" i="1"/>
  <c r="C3139" i="1"/>
  <c r="C1989" i="1"/>
  <c r="C1003" i="1"/>
  <c r="C169" i="1"/>
  <c r="C195" i="1"/>
  <c r="C899" i="1"/>
  <c r="C1298" i="1"/>
  <c r="C193" i="1"/>
  <c r="C4467" i="1"/>
  <c r="C2923" i="1"/>
  <c r="C1033" i="1"/>
  <c r="C716" i="1"/>
  <c r="C3159" i="1"/>
  <c r="C3973" i="1"/>
  <c r="C946" i="1"/>
  <c r="C1522" i="1"/>
  <c r="C4385" i="1"/>
  <c r="C784" i="1"/>
  <c r="C658" i="1"/>
  <c r="C4225" i="1"/>
  <c r="C2413" i="1"/>
  <c r="C196" i="1"/>
  <c r="C300" i="1"/>
  <c r="C4195" i="1"/>
  <c r="C3000" i="1"/>
  <c r="C1819" i="1"/>
  <c r="C4754" i="1"/>
  <c r="C482" i="1"/>
  <c r="C3011" i="1"/>
  <c r="C320" i="1"/>
  <c r="C1733" i="1"/>
  <c r="C2828" i="1"/>
  <c r="C2600" i="1"/>
  <c r="C2424" i="1"/>
  <c r="C4708" i="1"/>
  <c r="C3774" i="1"/>
  <c r="C26" i="1"/>
  <c r="C2012" i="1"/>
  <c r="C76" i="1"/>
  <c r="C2588" i="1"/>
  <c r="C2578" i="1"/>
  <c r="C4452" i="1"/>
  <c r="C2086" i="1"/>
  <c r="C3523" i="1"/>
  <c r="C1137" i="1"/>
  <c r="C3782" i="1"/>
  <c r="C2375" i="1"/>
  <c r="C2069" i="1"/>
  <c r="C631" i="1"/>
  <c r="C1134" i="1"/>
  <c r="C3286" i="1"/>
  <c r="C4037" i="1"/>
  <c r="C964" i="1"/>
  <c r="C2282" i="1"/>
  <c r="C693" i="1"/>
  <c r="C3228" i="1"/>
  <c r="C3069" i="1"/>
  <c r="C423" i="1"/>
  <c r="C166" i="1"/>
  <c r="C57" i="1"/>
  <c r="C4318" i="1"/>
  <c r="C1781" i="1"/>
  <c r="C863" i="1"/>
  <c r="C729" i="1"/>
  <c r="C3884" i="1"/>
  <c r="C132" i="1"/>
  <c r="C2639" i="1"/>
  <c r="C3943" i="1"/>
  <c r="C454" i="1"/>
  <c r="C3118" i="1"/>
  <c r="C2597" i="1"/>
  <c r="C77" i="1"/>
  <c r="C1581" i="1"/>
  <c r="C2473" i="1"/>
  <c r="C3801" i="1"/>
  <c r="C4586" i="1"/>
  <c r="C1826" i="1"/>
  <c r="C3862" i="1"/>
  <c r="C1967" i="1"/>
  <c r="C4601" i="1"/>
  <c r="C98" i="1"/>
  <c r="C1005" i="1"/>
  <c r="C285" i="1"/>
  <c r="C3411" i="1"/>
  <c r="C3993" i="1"/>
  <c r="C242" i="1"/>
  <c r="C1832" i="1"/>
  <c r="C2458" i="1"/>
  <c r="C2247" i="1"/>
  <c r="C305" i="1"/>
  <c r="C340" i="1"/>
  <c r="C4204" i="1"/>
  <c r="C2582" i="1"/>
  <c r="C2839" i="1"/>
  <c r="C4667" i="1"/>
  <c r="C4524" i="1"/>
  <c r="C65" i="1"/>
  <c r="C948" i="1"/>
  <c r="C2562" i="1"/>
  <c r="C2487" i="1"/>
  <c r="C4036" i="1"/>
  <c r="C1679" i="1"/>
  <c r="C926" i="1"/>
  <c r="C614" i="1"/>
  <c r="C1837" i="1"/>
  <c r="C1371" i="1"/>
  <c r="C471" i="1"/>
  <c r="C3125" i="1"/>
  <c r="C23" i="1"/>
  <c r="C3645" i="1"/>
  <c r="C4822" i="1"/>
  <c r="C1464" i="1"/>
  <c r="C2080" i="1"/>
  <c r="C2849" i="1"/>
  <c r="C2001" i="1"/>
  <c r="C2784" i="1"/>
  <c r="C601" i="1"/>
  <c r="C1831" i="1"/>
  <c r="D1063" i="1"/>
  <c r="D3882" i="1"/>
  <c r="D3560" i="1"/>
  <c r="E620" i="1"/>
  <c r="E1079" i="1"/>
  <c r="E1971" i="1"/>
  <c r="E1369" i="1"/>
  <c r="E2516" i="1"/>
  <c r="E2861" i="1"/>
  <c r="E2763" i="1"/>
  <c r="E2767" i="1"/>
  <c r="E3397" i="1"/>
  <c r="E2531" i="1"/>
  <c r="E3338" i="1"/>
  <c r="E3323" i="1"/>
  <c r="E4128" i="1"/>
  <c r="E4640" i="1"/>
  <c r="E4259" i="1"/>
  <c r="E3757" i="1"/>
  <c r="E4269" i="1"/>
  <c r="E4781" i="1"/>
  <c r="E4275" i="1"/>
  <c r="E3187" i="1"/>
  <c r="E3930" i="1"/>
  <c r="E4266" i="1"/>
  <c r="E4566" i="1"/>
  <c r="E4794" i="1"/>
  <c r="E3887" i="1"/>
  <c r="E4567" i="1"/>
  <c r="B451" i="1"/>
  <c r="B966" i="1"/>
  <c r="B39" i="1"/>
  <c r="B292" i="1"/>
  <c r="B1018" i="1"/>
  <c r="B59" i="1"/>
  <c r="B318" i="1"/>
  <c r="B1038" i="1"/>
  <c r="B335" i="1"/>
  <c r="B562" i="1"/>
  <c r="B1074" i="1"/>
  <c r="B835" i="1"/>
  <c r="B1425" i="1"/>
  <c r="B1937" i="1"/>
  <c r="B53" i="1"/>
  <c r="B1157" i="1"/>
  <c r="B1669" i="1"/>
  <c r="B2181" i="1"/>
  <c r="B643" i="1"/>
  <c r="B1337" i="1"/>
  <c r="B1849" i="1"/>
  <c r="B2361" i="1"/>
  <c r="B808" i="1"/>
  <c r="B1405" i="1"/>
  <c r="B1917" i="1"/>
  <c r="B6" i="1"/>
  <c r="B828" i="1"/>
  <c r="B1591" i="1"/>
  <c r="B2274" i="1"/>
  <c r="B2824" i="1"/>
  <c r="B1255" i="1"/>
  <c r="B1938" i="1"/>
  <c r="B2572" i="1"/>
  <c r="B779" i="1"/>
  <c r="B1559" i="1"/>
  <c r="B2242" i="1"/>
  <c r="B2800" i="1"/>
  <c r="B821" i="1"/>
  <c r="B1586" i="1"/>
  <c r="B2268" i="1"/>
  <c r="B2820" i="1"/>
  <c r="B3208" i="1"/>
  <c r="B3720" i="1"/>
  <c r="B4232" i="1"/>
  <c r="B4744" i="1"/>
  <c r="B3228" i="1"/>
  <c r="B3740" i="1"/>
  <c r="B4252" i="1"/>
  <c r="B4764" i="1"/>
  <c r="B3176" i="1"/>
  <c r="B3696" i="1"/>
  <c r="B4208" i="1"/>
  <c r="B4720" i="1"/>
  <c r="B773" i="1"/>
  <c r="B3492" i="1"/>
  <c r="B4004" i="1"/>
  <c r="B4516" i="1"/>
  <c r="B200" i="1"/>
  <c r="B1200" i="1"/>
  <c r="B2111" i="1"/>
  <c r="B2873" i="1"/>
  <c r="B3449" i="1"/>
  <c r="B3897" i="1"/>
  <c r="B4366" i="1"/>
  <c r="B4814" i="1"/>
  <c r="B860" i="1"/>
  <c r="B801" i="1"/>
  <c r="B1578" i="1"/>
  <c r="B2175" i="1"/>
  <c r="B2707" i="1"/>
  <c r="B3155" i="1"/>
  <c r="B3603" i="1"/>
  <c r="B4073" i="1"/>
  <c r="B4521" i="1"/>
  <c r="B284" i="1"/>
  <c r="B1167" i="1"/>
  <c r="B1764" i="1"/>
  <c r="B2362" i="1"/>
  <c r="B905" i="1"/>
  <c r="B1614" i="1"/>
  <c r="B2211" i="1"/>
  <c r="B2734" i="1"/>
  <c r="B3182" i="1"/>
  <c r="B3630" i="1"/>
  <c r="B4099" i="1"/>
  <c r="B4547" i="1"/>
  <c r="B344" i="1"/>
  <c r="B1203" i="1"/>
  <c r="B1800" i="1"/>
  <c r="B2398" i="1"/>
  <c r="B1450" i="1"/>
  <c r="B2047" i="1"/>
  <c r="B2590" i="1"/>
  <c r="B3059" i="1"/>
  <c r="B3507" i="1"/>
  <c r="B3955" i="1"/>
  <c r="B4425" i="1"/>
  <c r="B4873" i="1"/>
  <c r="B965" i="1"/>
  <c r="B1636" i="1"/>
  <c r="B2234" i="1"/>
  <c r="B2730" i="1"/>
  <c r="B2847" i="1"/>
  <c r="B3295" i="1"/>
  <c r="B3743" i="1"/>
  <c r="B4293" i="1"/>
  <c r="B740" i="1"/>
  <c r="B4719" i="1"/>
  <c r="B769" i="1"/>
  <c r="B2251" i="1"/>
  <c r="B3191" i="1"/>
  <c r="B780" i="1"/>
  <c r="B2256" i="1"/>
  <c r="B1956" i="1"/>
  <c r="B2981" i="1"/>
  <c r="B3429" i="1"/>
  <c r="B3877" i="1"/>
  <c r="B4554" i="1"/>
  <c r="B1137" i="1"/>
  <c r="B4730" i="1"/>
  <c r="B1129" i="1"/>
  <c r="B1640" i="1"/>
  <c r="B2519" i="1"/>
  <c r="B3202" i="1"/>
  <c r="B3885" i="1"/>
  <c r="B1646" i="1"/>
  <c r="B2523" i="1"/>
  <c r="B3206" i="1"/>
  <c r="B2746" i="1"/>
  <c r="B3093" i="1"/>
  <c r="B3434" i="1"/>
  <c r="B3775" i="1"/>
  <c r="B4122" i="1"/>
  <c r="B4778" i="1"/>
  <c r="B1204" i="1"/>
  <c r="B4783" i="1"/>
  <c r="B1211" i="1"/>
  <c r="B1711" i="1"/>
  <c r="B2573" i="1"/>
  <c r="B3255" i="1"/>
  <c r="B3938" i="1"/>
  <c r="B1716" i="1"/>
  <c r="B2577" i="1"/>
  <c r="B2949" i="1"/>
  <c r="B4490" i="1"/>
  <c r="B1327" i="1"/>
  <c r="B1332" i="1"/>
  <c r="B3387" i="1"/>
  <c r="B980" i="1"/>
  <c r="B2823" i="1"/>
  <c r="B4075" i="1"/>
  <c r="B4758" i="1"/>
  <c r="B3453" i="1"/>
  <c r="B1326" i="1"/>
  <c r="B4157" i="1"/>
  <c r="B1680" i="1"/>
  <c r="B2671" i="1"/>
  <c r="B4085" i="1"/>
  <c r="B1089" i="1"/>
  <c r="B3863" i="1"/>
  <c r="B3270" i="1"/>
  <c r="B3953" i="1"/>
  <c r="B2589" i="1"/>
  <c r="B3954" i="1"/>
  <c r="B4641" i="1"/>
  <c r="B2983" i="1"/>
  <c r="B4838" i="1"/>
  <c r="B3883" i="1"/>
  <c r="B1368" i="1"/>
  <c r="B2998" i="1"/>
  <c r="B4162" i="1"/>
  <c r="B4845" i="1"/>
  <c r="B3589" i="1"/>
  <c r="B4410" i="1"/>
  <c r="B2882" i="1"/>
  <c r="B2886" i="1"/>
  <c r="B3707" i="1"/>
  <c r="B1988" i="1"/>
  <c r="B3463" i="1"/>
  <c r="B4395" i="1"/>
  <c r="B1888" i="1"/>
  <c r="B4347" i="1"/>
  <c r="B2902" i="1"/>
  <c r="B4786" i="1"/>
  <c r="B2507" i="1"/>
  <c r="B3873" i="1"/>
  <c r="B4599" i="1"/>
  <c r="B2877" i="1"/>
  <c r="B1958" i="1"/>
  <c r="B1270" i="1"/>
  <c r="B2802" i="1"/>
  <c r="B1268" i="1"/>
  <c r="B3745" i="1"/>
  <c r="B2202" i="1"/>
  <c r="B4593" i="1"/>
  <c r="B3393" i="1"/>
  <c r="C703" i="1"/>
  <c r="C3351" i="1"/>
  <c r="C4777" i="1"/>
  <c r="C4480" i="1"/>
  <c r="C1635" i="1"/>
  <c r="C1299" i="1"/>
  <c r="C4772" i="1"/>
  <c r="C2004" i="1"/>
  <c r="C4691" i="1"/>
  <c r="C4640" i="1"/>
  <c r="C252" i="1"/>
  <c r="C4727" i="1"/>
  <c r="C4709" i="1"/>
  <c r="C3469" i="1"/>
  <c r="C2404" i="1"/>
  <c r="C51" i="1"/>
  <c r="C4236" i="1"/>
  <c r="C3587" i="1"/>
  <c r="C2074" i="1"/>
  <c r="C4288" i="1"/>
  <c r="C3617" i="1"/>
  <c r="B2408" i="1"/>
  <c r="B3229" i="1"/>
  <c r="B2433" i="1"/>
  <c r="B3970" i="1"/>
  <c r="B2557" i="1"/>
  <c r="B4699" i="1"/>
  <c r="B3606" i="1"/>
  <c r="C3986" i="1"/>
  <c r="C3349" i="1"/>
  <c r="C4760" i="1"/>
  <c r="C4464" i="1"/>
  <c r="C1636" i="1"/>
  <c r="C2234" i="1"/>
  <c r="C3595" i="1"/>
  <c r="C1055" i="1"/>
  <c r="C2126" i="1"/>
  <c r="C3271" i="1"/>
  <c r="C4169" i="1"/>
  <c r="C3481" i="1"/>
  <c r="C2714" i="1"/>
  <c r="C3771" i="1"/>
  <c r="C2150" i="1"/>
  <c r="C4157" i="1"/>
  <c r="C3814" i="1"/>
  <c r="C3580" i="1"/>
  <c r="C2155" i="1"/>
  <c r="C178" i="1"/>
  <c r="C4062" i="1"/>
  <c r="C3850" i="1"/>
  <c r="C3044" i="1"/>
  <c r="B4794" i="1"/>
  <c r="B2244" i="1"/>
  <c r="B4539" i="1"/>
  <c r="B3489" i="1"/>
  <c r="B1747" i="1"/>
  <c r="B4465" i="1"/>
  <c r="B3137" i="1"/>
  <c r="C4817" i="1"/>
  <c r="C4013" i="1"/>
  <c r="C866" i="1"/>
  <c r="C3583" i="1"/>
  <c r="C931" i="1"/>
  <c r="C2299" i="1"/>
  <c r="C4750" i="1"/>
  <c r="C3108" i="1"/>
  <c r="C1305" i="1"/>
  <c r="C3849" i="1"/>
  <c r="C4528" i="1"/>
  <c r="C4776" i="1"/>
  <c r="D4374" i="1"/>
  <c r="E864" i="1"/>
  <c r="E775" i="1"/>
  <c r="E2664" i="1"/>
  <c r="E3044" i="1"/>
  <c r="E3449" i="1"/>
  <c r="E3390" i="1"/>
  <c r="E4180" i="1"/>
  <c r="E4411" i="1"/>
  <c r="E4321" i="1"/>
  <c r="E4379" i="1"/>
  <c r="E3962" i="1"/>
  <c r="E4586" i="1"/>
  <c r="E3951" i="1"/>
  <c r="B30" i="1"/>
  <c r="B103" i="1"/>
  <c r="B1082" i="1"/>
  <c r="B404" i="1"/>
  <c r="B399" i="1"/>
  <c r="B1122" i="1"/>
  <c r="B1473" i="1"/>
  <c r="B166" i="1"/>
  <c r="B1717" i="1"/>
  <c r="B771" i="1"/>
  <c r="B1897" i="1"/>
  <c r="B872" i="1"/>
  <c r="B1965" i="1"/>
  <c r="B913" i="1"/>
  <c r="B2338" i="1"/>
  <c r="B1319" i="1"/>
  <c r="B2620" i="1"/>
  <c r="B1623" i="1"/>
  <c r="B2848" i="1"/>
  <c r="B1650" i="1"/>
  <c r="B2868" i="1"/>
  <c r="B3768" i="1"/>
  <c r="B4792" i="1"/>
  <c r="B3788" i="1"/>
  <c r="B4812" i="1"/>
  <c r="B3744" i="1"/>
  <c r="B4768" i="1"/>
  <c r="B3540" i="1"/>
  <c r="B4564" i="1"/>
  <c r="B1286" i="1"/>
  <c r="B2937" i="1"/>
  <c r="B3939" i="1"/>
  <c r="B4835" i="1"/>
  <c r="B876" i="1"/>
  <c r="B2232" i="1"/>
  <c r="B3177" i="1"/>
  <c r="B4094" i="1"/>
  <c r="B384" i="1"/>
  <c r="B1792" i="1"/>
  <c r="B981" i="1"/>
  <c r="B2267" i="1"/>
  <c r="B3203" i="1"/>
  <c r="B4121" i="1"/>
  <c r="B448" i="1"/>
  <c r="B1828" i="1"/>
  <c r="B1478" i="1"/>
  <c r="B2633" i="1"/>
  <c r="B3529" i="1"/>
  <c r="B4446" i="1"/>
  <c r="B1040" i="1"/>
  <c r="B2262" i="1"/>
  <c r="B2869" i="1"/>
  <c r="B3786" i="1"/>
  <c r="B816" i="1"/>
  <c r="B923" i="1"/>
  <c r="B3277" i="1"/>
  <c r="B2314" i="1"/>
  <c r="B3002" i="1"/>
  <c r="B3919" i="1"/>
  <c r="B1190" i="1"/>
  <c r="B1198" i="1"/>
  <c r="B2562" i="1"/>
  <c r="B3927" i="1"/>
  <c r="B2566" i="1"/>
  <c r="B2773" i="1"/>
  <c r="B3455" i="1"/>
  <c r="B4143" i="1"/>
  <c r="B3967" i="1"/>
  <c r="B98" i="1"/>
  <c r="B2615" i="1"/>
  <c r="B117" i="1"/>
  <c r="B2619" i="1"/>
  <c r="B4661" i="1"/>
  <c r="B1560" i="1"/>
  <c r="B1248" i="1"/>
  <c r="B4118" i="1"/>
  <c r="B3623" i="1"/>
  <c r="B4242" i="1"/>
  <c r="B2799" i="1"/>
  <c r="B401" i="1"/>
  <c r="B3313" i="1"/>
  <c r="B2674" i="1"/>
  <c r="B4683" i="1"/>
  <c r="B390" i="1"/>
  <c r="B1482" i="1"/>
  <c r="B4205" i="1"/>
  <c r="B3674" i="1"/>
  <c r="B3053" i="1"/>
  <c r="B3750" i="1"/>
  <c r="B3549" i="1"/>
  <c r="B2116" i="1"/>
  <c r="B3073" i="1"/>
  <c r="B2593" i="1"/>
  <c r="B4642" i="1"/>
  <c r="B2758" i="1"/>
  <c r="B3143" i="1"/>
  <c r="B3915" i="1"/>
  <c r="B4678" i="1"/>
  <c r="C4780" i="1"/>
  <c r="C4768" i="1"/>
  <c r="C1229" i="1"/>
  <c r="C122" i="1"/>
  <c r="C1509" i="1"/>
  <c r="C3236" i="1"/>
  <c r="C2559" i="1"/>
  <c r="C2156" i="1"/>
  <c r="C4376" i="1"/>
  <c r="C1400" i="1"/>
  <c r="C4005" i="1"/>
  <c r="B3570" i="1"/>
  <c r="B4055" i="1"/>
  <c r="B4785" i="1"/>
  <c r="C4769" i="1"/>
  <c r="C3294" i="1"/>
  <c r="C1379" i="1"/>
  <c r="C3476" i="1"/>
  <c r="C2683" i="1"/>
  <c r="C786" i="1"/>
  <c r="C3141" i="1"/>
  <c r="C2129" i="1"/>
  <c r="C3827" i="1"/>
  <c r="C2182" i="1"/>
  <c r="C615" i="1"/>
  <c r="C2964" i="1"/>
  <c r="B2631" i="1"/>
  <c r="B3659" i="1"/>
  <c r="B4550" i="1"/>
  <c r="C112" i="1"/>
  <c r="C4747" i="1"/>
  <c r="C1519" i="1"/>
  <c r="C619" i="1"/>
  <c r="C2167" i="1"/>
  <c r="C820" i="1"/>
  <c r="C3357" i="1"/>
  <c r="C3215" i="1"/>
  <c r="C4571" i="1"/>
  <c r="C4731" i="1"/>
  <c r="C3468" i="1"/>
  <c r="C3052" i="1"/>
  <c r="C3830" i="1"/>
  <c r="C3356" i="1"/>
  <c r="C3440" i="1"/>
  <c r="C1151" i="1"/>
  <c r="B4183" i="1"/>
  <c r="C3128" i="1"/>
  <c r="C982" i="1"/>
  <c r="C2858" i="1"/>
  <c r="C1599" i="1"/>
  <c r="C4643" i="1"/>
  <c r="C1800" i="1"/>
  <c r="C3700" i="1"/>
  <c r="C2327" i="1"/>
  <c r="C526" i="1"/>
  <c r="C2323" i="1"/>
  <c r="C959" i="1"/>
  <c r="B4610" i="1"/>
  <c r="C4779" i="1"/>
  <c r="C1265" i="1"/>
  <c r="C1219" i="1"/>
  <c r="C2776" i="1"/>
  <c r="C41" i="1"/>
  <c r="C1326" i="1"/>
  <c r="C1081" i="1"/>
  <c r="C175" i="1"/>
  <c r="B1718" i="1"/>
  <c r="C4749" i="1"/>
  <c r="C3255" i="1"/>
  <c r="C1272" i="1"/>
  <c r="C4038" i="1"/>
  <c r="C3682" i="1"/>
  <c r="C4859" i="1"/>
  <c r="C2911" i="1"/>
  <c r="C3766" i="1"/>
  <c r="C4301" i="1"/>
  <c r="C4019" i="1"/>
  <c r="B4625" i="1"/>
  <c r="C1527" i="1"/>
  <c r="C1988" i="1"/>
  <c r="C4572" i="1"/>
  <c r="C1504" i="1"/>
  <c r="C2910" i="1"/>
  <c r="C1424" i="1"/>
  <c r="C4299" i="1"/>
  <c r="C3313" i="1"/>
  <c r="C2201" i="1"/>
  <c r="C4373" i="1"/>
  <c r="C3990" i="1"/>
  <c r="C2010" i="1"/>
  <c r="C938" i="1"/>
  <c r="C3129" i="1"/>
  <c r="C2095" i="1"/>
  <c r="C1340" i="1"/>
  <c r="C4235" i="1"/>
  <c r="C1440" i="1"/>
  <c r="C4748" i="1"/>
  <c r="C2158" i="1"/>
  <c r="C1646" i="1"/>
  <c r="C761" i="1"/>
  <c r="C341" i="1"/>
  <c r="B4098" i="1"/>
  <c r="C3333" i="1"/>
  <c r="C2655" i="1"/>
  <c r="C616" i="1"/>
  <c r="C2212" i="1"/>
  <c r="C1280" i="1"/>
  <c r="C2235" i="1"/>
  <c r="C3902" i="1"/>
  <c r="C1520" i="1"/>
  <c r="C1814" i="1"/>
  <c r="C1410" i="1"/>
  <c r="C245" i="1"/>
  <c r="C133" i="1"/>
  <c r="C2685" i="1"/>
  <c r="C1817" i="1"/>
  <c r="C1498" i="1"/>
  <c r="C1772" i="1"/>
  <c r="C2013" i="1"/>
  <c r="C4502" i="1"/>
  <c r="B1638" i="1"/>
  <c r="C3553" i="1"/>
  <c r="C3050" i="1"/>
  <c r="C3195" i="1"/>
  <c r="C2320" i="1"/>
  <c r="C3722" i="1"/>
  <c r="C1010" i="1"/>
  <c r="C21" i="1"/>
  <c r="C1952" i="1"/>
  <c r="C1955" i="1"/>
  <c r="C669" i="1"/>
  <c r="C3507" i="1"/>
  <c r="C437" i="1"/>
  <c r="C1853" i="1"/>
  <c r="C1871" i="1"/>
  <c r="C2412" i="1"/>
  <c r="C2957" i="1"/>
  <c r="C1467" i="1"/>
  <c r="C660" i="1"/>
  <c r="C1708" i="1"/>
  <c r="C3856" i="1"/>
  <c r="C3668" i="1"/>
  <c r="C1801" i="1"/>
  <c r="C1605" i="1"/>
  <c r="C4842" i="1"/>
  <c r="C1998" i="1"/>
  <c r="C2728" i="1"/>
  <c r="C1729" i="1"/>
  <c r="C662" i="1"/>
  <c r="C4400" i="1"/>
  <c r="C344" i="1"/>
  <c r="C2976" i="1"/>
  <c r="C108" i="1"/>
  <c r="C2722" i="1"/>
  <c r="C1128" i="1"/>
  <c r="C4518" i="1"/>
  <c r="C2196" i="1"/>
  <c r="C2640" i="1"/>
  <c r="C2763" i="1"/>
  <c r="C2984" i="1"/>
  <c r="C767" i="1"/>
  <c r="C691" i="1"/>
  <c r="C2059" i="1"/>
  <c r="C4008" i="1"/>
  <c r="C319" i="1"/>
  <c r="C3569" i="1"/>
  <c r="C1712" i="1"/>
  <c r="C546" i="1"/>
  <c r="C3867" i="1"/>
  <c r="C2960" i="1"/>
  <c r="C3717" i="1"/>
  <c r="C1535" i="1"/>
  <c r="C824" i="1"/>
  <c r="C1543" i="1"/>
  <c r="C1896" i="1"/>
  <c r="C366" i="1"/>
  <c r="C387" i="1"/>
  <c r="C326" i="1"/>
  <c r="C2583" i="1"/>
  <c r="C2398" i="1"/>
  <c r="C182" i="1"/>
  <c r="C296" i="1"/>
  <c r="C756" i="1"/>
  <c r="C2060" i="1"/>
  <c r="C4340" i="1"/>
  <c r="C2882" i="1"/>
  <c r="C764" i="1"/>
  <c r="C2294" i="1"/>
  <c r="C1813" i="1"/>
  <c r="C1038" i="1"/>
  <c r="C4213" i="1"/>
  <c r="C4051" i="1"/>
  <c r="C3409" i="1"/>
  <c r="C4285" i="1"/>
  <c r="C1372" i="1"/>
  <c r="C2379" i="1"/>
  <c r="C557" i="1"/>
  <c r="C376" i="1"/>
  <c r="C2072" i="1"/>
  <c r="C3031" i="1"/>
  <c r="C979" i="1"/>
  <c r="C2741" i="1"/>
  <c r="C2940" i="1"/>
  <c r="C1870" i="1"/>
  <c r="C4767" i="1"/>
  <c r="C1006" i="1"/>
  <c r="C3654" i="1"/>
  <c r="C809" i="1"/>
  <c r="C466" i="1"/>
  <c r="C1660" i="1"/>
  <c r="C4216" i="1"/>
  <c r="C1590" i="1"/>
  <c r="C563" i="1"/>
  <c r="C3324" i="1"/>
  <c r="C514" i="1"/>
  <c r="C203" i="1"/>
  <c r="C1093" i="1"/>
  <c r="C1886" i="1"/>
  <c r="C63" i="1"/>
  <c r="C713" i="1"/>
  <c r="C1700" i="1"/>
  <c r="C4660" i="1"/>
  <c r="C844" i="1"/>
  <c r="C2536" i="1"/>
  <c r="C4361" i="1"/>
  <c r="C4742" i="1"/>
  <c r="C415" i="1"/>
  <c r="C2065" i="1"/>
  <c r="C2520" i="1"/>
  <c r="C545" i="1"/>
  <c r="C1210" i="1"/>
  <c r="C3944" i="1"/>
  <c r="C2765" i="1"/>
  <c r="C1947" i="1"/>
  <c r="C2511" i="1"/>
  <c r="C2537" i="1"/>
  <c r="C749" i="1"/>
  <c r="C1065" i="1"/>
  <c r="C1393" i="1"/>
  <c r="C1970" i="1"/>
  <c r="C3718" i="1"/>
  <c r="B3553" i="1"/>
  <c r="C2141" i="1"/>
  <c r="C2797" i="1"/>
  <c r="C2135" i="1"/>
  <c r="C984" i="1"/>
  <c r="C3821" i="1"/>
  <c r="C3792" i="1"/>
  <c r="C1865" i="1"/>
  <c r="C1117" i="1"/>
  <c r="C1395" i="1"/>
  <c r="C2262" i="1"/>
  <c r="C2669" i="1"/>
  <c r="C3933" i="1"/>
  <c r="C2922" i="1"/>
  <c r="C4721" i="1"/>
  <c r="C2846" i="1"/>
  <c r="C1008" i="1"/>
  <c r="C2563" i="1"/>
  <c r="C3311" i="1"/>
  <c r="C4105" i="1"/>
  <c r="C3186" i="1"/>
  <c r="C3293" i="1"/>
  <c r="C4278" i="1"/>
  <c r="C4694" i="1"/>
  <c r="C4023" i="1"/>
  <c r="C3430" i="1"/>
  <c r="C653" i="1"/>
  <c r="C224" i="1"/>
  <c r="C1189" i="1"/>
  <c r="C4275" i="1"/>
  <c r="C1682" i="1"/>
  <c r="C4410" i="1"/>
  <c r="C4338" i="1"/>
  <c r="C880" i="1"/>
  <c r="C3103" i="1"/>
  <c r="C1223" i="1"/>
  <c r="C4231" i="1"/>
  <c r="C1459" i="1"/>
  <c r="C4545" i="1"/>
  <c r="C167" i="1"/>
  <c r="C2577" i="1"/>
  <c r="C4025" i="1"/>
  <c r="C3398" i="1"/>
  <c r="C1931" i="1"/>
  <c r="C1026" i="1"/>
  <c r="C3383" i="1"/>
  <c r="C3208" i="1"/>
  <c r="C3203" i="1"/>
  <c r="C4830" i="1"/>
  <c r="C1654" i="1"/>
  <c r="C2995" i="1"/>
  <c r="C1532" i="1"/>
  <c r="C1584" i="1"/>
  <c r="C3328" i="1"/>
  <c r="C1382" i="1"/>
  <c r="C2313" i="1"/>
  <c r="C1938" i="1"/>
  <c r="C2958" i="1"/>
  <c r="C633" i="1"/>
  <c r="C4654" i="1"/>
  <c r="C1335" i="1"/>
  <c r="C2884" i="1"/>
  <c r="C939" i="1"/>
  <c r="C2357" i="1"/>
  <c r="C1904" i="1"/>
  <c r="C3252" i="1"/>
  <c r="C4327" i="1"/>
  <c r="C1907" i="1"/>
  <c r="C977" i="1"/>
  <c r="C1692" i="1"/>
  <c r="C2587" i="1"/>
  <c r="C4312" i="1"/>
  <c r="C2249" i="1"/>
  <c r="C2592" i="1"/>
  <c r="C4559" i="1"/>
  <c r="C2623" i="1"/>
  <c r="C2900" i="1"/>
  <c r="C2624" i="1"/>
  <c r="C3678" i="1"/>
  <c r="C1926" i="1"/>
  <c r="C2544" i="1"/>
  <c r="C2831" i="1"/>
  <c r="C2945" i="1"/>
  <c r="C4097" i="1"/>
  <c r="C4251" i="1"/>
  <c r="C1760" i="1"/>
  <c r="C2602" i="1"/>
  <c r="C2795" i="1"/>
  <c r="C1676" i="1"/>
  <c r="C2918" i="1"/>
  <c r="C2842" i="1"/>
  <c r="C3225" i="1"/>
  <c r="C3964" i="1"/>
  <c r="C1718" i="1"/>
  <c r="C2848" i="1"/>
  <c r="C2542" i="1"/>
  <c r="C1495" i="1"/>
  <c r="C3133" i="1"/>
  <c r="C161" i="1"/>
  <c r="C1777" i="1"/>
  <c r="C1013" i="1"/>
  <c r="C607" i="1"/>
  <c r="C2311" i="1"/>
  <c r="C4273" i="1"/>
  <c r="C3364" i="1"/>
  <c r="C381" i="1"/>
  <c r="C1110" i="1"/>
  <c r="C2739" i="1"/>
  <c r="C874" i="1"/>
  <c r="C1906" i="1"/>
  <c r="C412" i="1"/>
  <c r="C1121" i="1"/>
  <c r="C2894" i="1"/>
  <c r="C1360" i="1"/>
  <c r="C14" i="1"/>
  <c r="D3250" i="1"/>
  <c r="E150" i="1"/>
  <c r="E1779" i="1"/>
  <c r="E2324" i="1"/>
  <c r="E1614" i="1"/>
  <c r="E3321" i="1"/>
  <c r="E3518" i="1"/>
  <c r="E4564" i="1"/>
  <c r="E4193" i="1"/>
  <c r="E2978" i="1"/>
  <c r="E4526" i="1"/>
  <c r="E4127" i="1"/>
  <c r="B161" i="1"/>
  <c r="B197" i="1"/>
  <c r="B232" i="1"/>
  <c r="B182" i="1"/>
  <c r="B2113" i="1"/>
  <c r="B1845" i="1"/>
  <c r="B1513" i="1"/>
  <c r="B1043" i="1"/>
  <c r="B422" i="1"/>
  <c r="B2488" i="1"/>
  <c r="B2172" i="1"/>
  <c r="B1794" i="1"/>
  <c r="B1135" i="1"/>
  <c r="B2996" i="1"/>
  <c r="B4408" i="1"/>
  <c r="B3916" i="1"/>
  <c r="B3016" i="1"/>
  <c r="B4640" i="1"/>
  <c r="B3924" i="1"/>
  <c r="B705" i="1"/>
  <c r="B3107" i="1"/>
  <c r="B4494" i="1"/>
  <c r="B1444" i="1"/>
  <c r="B2835" i="1"/>
  <c r="B4201" i="1"/>
  <c r="B1023" i="1"/>
  <c r="B564" i="1"/>
  <c r="B2649" i="1"/>
  <c r="B4014" i="1"/>
  <c r="B1068" i="1"/>
  <c r="B1336" i="1"/>
  <c r="B2739" i="1"/>
  <c r="B4105" i="1"/>
  <c r="B1210" i="1"/>
  <c r="B2042" i="1"/>
  <c r="B3893" i="1"/>
  <c r="B412" i="1"/>
  <c r="B3490" i="1"/>
  <c r="B1502" i="1"/>
  <c r="B3791" i="1"/>
  <c r="B4255" i="1"/>
  <c r="B1924" i="1"/>
  <c r="B667" i="1"/>
  <c r="B1984" i="1"/>
  <c r="B3541" i="1"/>
  <c r="B4650" i="1"/>
  <c r="B996" i="1"/>
  <c r="B3127" i="1"/>
  <c r="B2449" i="1"/>
  <c r="B1015" i="1"/>
  <c r="B3942" i="1"/>
  <c r="B4289" i="1"/>
  <c r="B2475" i="1"/>
  <c r="B3141" i="1"/>
  <c r="B3351" i="1"/>
  <c r="B1391" i="1"/>
  <c r="B4854" i="1"/>
  <c r="B4349" i="1"/>
  <c r="B4034" i="1"/>
  <c r="B873" i="1"/>
  <c r="B3238" i="1"/>
  <c r="B3890" i="1"/>
  <c r="B4774" i="1"/>
  <c r="B2934" i="1"/>
  <c r="B3525" i="1"/>
  <c r="B4235" i="1"/>
  <c r="B1291" i="1"/>
  <c r="B4797" i="1"/>
  <c r="C3605" i="1"/>
  <c r="C185" i="1"/>
  <c r="C2132" i="1"/>
  <c r="C3405" i="1"/>
  <c r="C3273" i="1"/>
  <c r="C3675" i="1"/>
  <c r="C2339" i="1"/>
  <c r="B80" i="1"/>
  <c r="B4443" i="1"/>
  <c r="C3527" i="1"/>
  <c r="C971" i="1"/>
  <c r="C3130" i="1"/>
  <c r="C4641" i="1"/>
  <c r="C4728" i="1"/>
  <c r="C1902" i="1"/>
  <c r="C4159" i="1"/>
  <c r="C307" i="1"/>
  <c r="B3069" i="1"/>
  <c r="B3090" i="1"/>
  <c r="C4729" i="1"/>
  <c r="C3380" i="1"/>
  <c r="C3977" i="1"/>
  <c r="C72" i="1"/>
  <c r="C3269" i="1"/>
  <c r="C2252" i="1"/>
  <c r="C3957" i="1"/>
  <c r="C2162" i="1"/>
  <c r="C493" i="1"/>
  <c r="C4352" i="1"/>
  <c r="C4672" i="1"/>
  <c r="B4690" i="1"/>
  <c r="C2289" i="1"/>
  <c r="C4238" i="1"/>
  <c r="C4637" i="1"/>
  <c r="C359" i="1"/>
  <c r="C794" i="1"/>
  <c r="C4599" i="1"/>
  <c r="C469" i="1"/>
  <c r="C4774" i="1"/>
  <c r="C2261" i="1"/>
  <c r="C3729" i="1"/>
  <c r="C4028" i="1"/>
  <c r="C1016" i="1"/>
  <c r="C3063" i="1"/>
  <c r="B4695" i="1"/>
  <c r="C2322" i="1"/>
  <c r="C2407" i="1"/>
  <c r="C197" i="1"/>
  <c r="C1496" i="1"/>
  <c r="C190" i="1"/>
  <c r="C4086" i="1"/>
  <c r="C4451" i="1"/>
  <c r="C622" i="1"/>
  <c r="C3816" i="1"/>
  <c r="C1132" i="1"/>
  <c r="C176" i="1"/>
  <c r="C3213" i="1"/>
  <c r="C4227" i="1"/>
  <c r="C635" i="1"/>
  <c r="C900" i="1"/>
  <c r="C1758" i="1"/>
  <c r="C732" i="1"/>
  <c r="C1262" i="1"/>
  <c r="C468" i="1"/>
  <c r="C1103" i="1"/>
  <c r="C4527" i="1"/>
  <c r="C60" i="1"/>
  <c r="C3110" i="1"/>
  <c r="C3843" i="1"/>
  <c r="C1655" i="1"/>
  <c r="C3365" i="1"/>
  <c r="C1689" i="1"/>
  <c r="C1929" i="1"/>
  <c r="C1000" i="1"/>
  <c r="C3522" i="1"/>
  <c r="C1683" i="1"/>
  <c r="C1624" i="1"/>
  <c r="C3403" i="1"/>
  <c r="C1443" i="1"/>
  <c r="C3932" i="1"/>
  <c r="C2663" i="1"/>
  <c r="C1303" i="1"/>
  <c r="C3996" i="1"/>
  <c r="C2183" i="1"/>
  <c r="C4610" i="1"/>
  <c r="C3098" i="1"/>
  <c r="C702" i="1"/>
  <c r="C1131" i="1"/>
  <c r="C3086" i="1"/>
  <c r="C142" i="1"/>
  <c r="C4293" i="1"/>
  <c r="C488" i="1"/>
  <c r="C2214" i="1"/>
  <c r="C4873" i="1"/>
  <c r="C2779" i="1"/>
  <c r="C3114" i="1"/>
  <c r="C2486" i="1"/>
  <c r="C128" i="1"/>
  <c r="C4605" i="1"/>
  <c r="C2863" i="1"/>
  <c r="C4441" i="1"/>
  <c r="C888" i="1"/>
  <c r="C1528" i="1"/>
  <c r="C3807" i="1"/>
  <c r="C2667" i="1"/>
  <c r="C1036" i="1"/>
  <c r="C1283" i="1"/>
  <c r="C3906" i="1"/>
  <c r="C363" i="1"/>
  <c r="C3237" i="1"/>
  <c r="C4407" i="1"/>
  <c r="C56" i="1"/>
  <c r="C79" i="1"/>
  <c r="C232" i="1"/>
  <c r="C1455" i="1"/>
  <c r="C3846" i="1"/>
  <c r="C2615" i="1"/>
  <c r="C2946" i="1"/>
  <c r="C697" i="1"/>
  <c r="C2492" i="1"/>
  <c r="C2560" i="1"/>
  <c r="C1470" i="1"/>
  <c r="C2625" i="1"/>
  <c r="C4228" i="1"/>
  <c r="C2646" i="1"/>
  <c r="C328" i="1"/>
  <c r="C558" i="1"/>
  <c r="C2617" i="1"/>
  <c r="C3806" i="1"/>
  <c r="C268" i="1"/>
  <c r="C859" i="1"/>
  <c r="C1357" i="1"/>
  <c r="C3876" i="1"/>
  <c r="C294" i="1"/>
  <c r="C3931" i="1"/>
  <c r="C835" i="1"/>
  <c r="C2227" i="1"/>
  <c r="C917" i="1"/>
  <c r="C2118" i="1"/>
  <c r="C4254" i="1"/>
  <c r="C2835" i="1"/>
  <c r="C2391" i="1"/>
  <c r="C3679" i="1"/>
  <c r="C2613" i="1"/>
  <c r="C3274" i="1"/>
  <c r="C430" i="1"/>
  <c r="C2589" i="1"/>
  <c r="C951" i="1"/>
  <c r="C789" i="1"/>
  <c r="C2205" i="1"/>
  <c r="C3824" i="1"/>
  <c r="C4119" i="1"/>
  <c r="C1057" i="1"/>
  <c r="C4022" i="1"/>
  <c r="C1239" i="1"/>
  <c r="C1388" i="1"/>
  <c r="C2064" i="1"/>
  <c r="C945" i="1"/>
  <c r="C1625" i="1"/>
  <c r="C2390" i="1"/>
  <c r="C2516" i="1"/>
  <c r="D4183" i="1"/>
  <c r="E719" i="1"/>
  <c r="E985" i="1"/>
  <c r="E2681" i="1"/>
  <c r="E2511" i="1"/>
  <c r="E2275" i="1"/>
  <c r="E3067" i="1"/>
  <c r="E4576" i="1"/>
  <c r="E3631" i="1"/>
  <c r="E3415" i="1"/>
  <c r="E3691" i="1"/>
  <c r="E4650" i="1"/>
  <c r="E4491" i="1"/>
  <c r="B739" i="1"/>
  <c r="B315" i="1"/>
  <c r="B110" i="1"/>
  <c r="B1091" i="1"/>
  <c r="B669" i="1"/>
  <c r="B2373" i="1"/>
  <c r="B2041" i="1"/>
  <c r="B1597" i="1"/>
  <c r="B1164" i="1"/>
  <c r="B687" i="1"/>
  <c r="B2764" i="1"/>
  <c r="B2480" i="1"/>
  <c r="B1842" i="1"/>
  <c r="B3656" i="1"/>
  <c r="B3132" i="1"/>
  <c r="B4700" i="1"/>
  <c r="B4144" i="1"/>
  <c r="B3428" i="1"/>
  <c r="B198" i="1"/>
  <c r="B3129" i="1"/>
  <c r="B4537" i="1"/>
  <c r="B1208" i="1"/>
  <c r="B2878" i="1"/>
  <c r="B4243" i="1"/>
  <c r="B1395" i="1"/>
  <c r="B677" i="1"/>
  <c r="B2905" i="1"/>
  <c r="B4270" i="1"/>
  <c r="B1430" i="1"/>
  <c r="B1678" i="1"/>
  <c r="B3230" i="1"/>
  <c r="B4595" i="1"/>
  <c r="B1864" i="1"/>
  <c r="B3018" i="1"/>
  <c r="B4629" i="1"/>
  <c r="B2080" i="1"/>
  <c r="B2086" i="1"/>
  <c r="B3365" i="1"/>
  <c r="B987" i="1"/>
  <c r="B1526" i="1"/>
  <c r="B3799" i="1"/>
  <c r="B2779" i="1"/>
  <c r="B3391" i="1"/>
  <c r="B4693" i="1"/>
  <c r="B464" i="1"/>
  <c r="B2829" i="1"/>
  <c r="B2058" i="1"/>
  <c r="B4154" i="1"/>
  <c r="B3302" i="1"/>
  <c r="B3990" i="1"/>
  <c r="B288" i="1"/>
  <c r="B3226" i="1"/>
  <c r="B3522" i="1"/>
  <c r="B2415" i="1"/>
  <c r="B2663" i="1"/>
  <c r="B988" i="1"/>
  <c r="B4759" i="1"/>
  <c r="B2541" i="1"/>
  <c r="B1760" i="1"/>
  <c r="B1434" i="1"/>
  <c r="B4615" i="1"/>
  <c r="B4514" i="1"/>
  <c r="B4453" i="1"/>
  <c r="B3403" i="1"/>
  <c r="B3051" i="1"/>
  <c r="C3510" i="1"/>
  <c r="C3244" i="1"/>
  <c r="C2020" i="1"/>
  <c r="C4135" i="1"/>
  <c r="C3367" i="1"/>
  <c r="C374" i="1"/>
  <c r="B2586" i="1"/>
  <c r="B1311" i="1"/>
  <c r="B1752" i="1"/>
  <c r="C3494" i="1"/>
  <c r="C1415" i="1"/>
  <c r="C1639" i="1"/>
  <c r="C4503" i="1"/>
  <c r="C269" i="1"/>
  <c r="C3819" i="1"/>
  <c r="C4355" i="1"/>
  <c r="C2979" i="1"/>
  <c r="B3751" i="1"/>
  <c r="B4294" i="1"/>
  <c r="C3713" i="1"/>
  <c r="C1795" i="1"/>
  <c r="C3631" i="1"/>
  <c r="C3205" i="1"/>
  <c r="C2041" i="1"/>
  <c r="C3289" i="1"/>
  <c r="C501" i="1"/>
  <c r="C173" i="1"/>
  <c r="C3795" i="1"/>
  <c r="C4494" i="1"/>
  <c r="C4666" i="1"/>
  <c r="C4670" i="1"/>
  <c r="C3752" i="1"/>
  <c r="C4498" i="1"/>
  <c r="C4856" i="1"/>
  <c r="C906" i="1"/>
  <c r="C3100" i="1"/>
  <c r="C3369" i="1"/>
  <c r="B1979" i="1"/>
  <c r="C3341" i="1"/>
  <c r="C3638" i="1"/>
  <c r="C822" i="1"/>
  <c r="C4445" i="1"/>
  <c r="C1021" i="1"/>
  <c r="C4029" i="1"/>
  <c r="C3928" i="1"/>
  <c r="C4624" i="1"/>
  <c r="C3908" i="1"/>
  <c r="C288" i="1"/>
  <c r="C3426" i="1"/>
  <c r="C3720" i="1"/>
  <c r="C2236" i="1"/>
  <c r="C3504" i="1"/>
  <c r="C3962" i="1"/>
  <c r="C1799" i="1"/>
  <c r="C3853" i="1"/>
  <c r="C4059" i="1"/>
  <c r="C1816" i="1"/>
  <c r="C4644" i="1"/>
  <c r="C1069" i="1"/>
  <c r="C2326" i="1"/>
  <c r="C4682" i="1"/>
  <c r="C4009" i="1"/>
  <c r="C1602" i="1"/>
  <c r="C3786" i="1"/>
  <c r="C4034" i="1"/>
  <c r="C2510" i="1"/>
  <c r="C2418" i="1"/>
  <c r="C3789" i="1"/>
  <c r="C2898" i="1"/>
  <c r="C681" i="1"/>
  <c r="C3049" i="1"/>
  <c r="C3068" i="1"/>
  <c r="C953" i="1"/>
  <c r="C860" i="1"/>
  <c r="C1648" i="1"/>
  <c r="C3956" i="1"/>
  <c r="C2482" i="1"/>
  <c r="C547" i="1"/>
  <c r="B3645" i="1"/>
  <c r="C2268" i="1"/>
  <c r="C4233" i="1"/>
  <c r="C367" i="1"/>
  <c r="C315" i="1"/>
  <c r="C2222" i="1"/>
  <c r="C1672" i="1"/>
  <c r="C916" i="1"/>
  <c r="C2666" i="1"/>
  <c r="C3162" i="1"/>
  <c r="C3809" i="1"/>
  <c r="C1687" i="1"/>
  <c r="C2656" i="1"/>
  <c r="B2578" i="1"/>
  <c r="C4831" i="1"/>
  <c r="C3302" i="1"/>
  <c r="C2861" i="1"/>
  <c r="C3661" i="1"/>
  <c r="C855" i="1"/>
  <c r="C349" i="1"/>
  <c r="C1849" i="1"/>
  <c r="C2717" i="1"/>
  <c r="C204" i="1"/>
  <c r="C2907" i="1"/>
  <c r="C583" i="1"/>
  <c r="C4550" i="1"/>
  <c r="C582" i="1"/>
  <c r="C573" i="1"/>
  <c r="C4189" i="1"/>
  <c r="C1554" i="1"/>
  <c r="C1573" i="1"/>
  <c r="C445" i="1"/>
  <c r="C944" i="1"/>
  <c r="C639" i="1"/>
  <c r="C4308" i="1"/>
  <c r="C638" i="1"/>
  <c r="C1990" i="1"/>
  <c r="C1089" i="1"/>
  <c r="C3432" i="1"/>
  <c r="C890" i="1"/>
  <c r="C2497" i="1"/>
  <c r="C258" i="1"/>
  <c r="C585" i="1"/>
  <c r="C2710" i="1"/>
  <c r="C1924" i="1"/>
  <c r="C2340" i="1"/>
  <c r="C1915" i="1"/>
  <c r="C4317" i="1"/>
  <c r="C4237" i="1"/>
  <c r="C1007" i="1"/>
  <c r="C561" i="1"/>
  <c r="C610" i="1"/>
  <c r="C4359" i="1"/>
  <c r="C1344" i="1"/>
  <c r="C489" i="1"/>
  <c r="C2052" i="1"/>
  <c r="C4858" i="1"/>
  <c r="C3126" i="1"/>
  <c r="C2468" i="1"/>
  <c r="D3534" i="1"/>
  <c r="E699" i="1"/>
  <c r="E1876" i="1"/>
  <c r="E2349" i="1"/>
  <c r="E1566" i="1"/>
  <c r="E3717" i="1"/>
  <c r="E3658" i="1"/>
  <c r="E4448" i="1"/>
  <c r="E3119" i="1"/>
  <c r="E4589" i="1"/>
  <c r="E1342" i="1"/>
  <c r="E4138" i="1"/>
  <c r="E4710" i="1"/>
  <c r="E4315" i="1"/>
  <c r="B614" i="1"/>
  <c r="B471" i="1"/>
  <c r="B531" i="1"/>
  <c r="B782" i="1"/>
  <c r="B324" i="1"/>
  <c r="B438" i="1"/>
  <c r="B1745" i="1"/>
  <c r="B904" i="1"/>
  <c r="B1989" i="1"/>
  <c r="B1144" i="1"/>
  <c r="B2169" i="1"/>
  <c r="B1213" i="1"/>
  <c r="B2237" i="1"/>
  <c r="B1335" i="1"/>
  <c r="B2632" i="1"/>
  <c r="B1682" i="1"/>
  <c r="B2892" i="1"/>
  <c r="B1986" i="1"/>
  <c r="B3120" i="1"/>
  <c r="B2012" i="1"/>
  <c r="B3140" i="1"/>
  <c r="B4040" i="1"/>
  <c r="B330" i="1"/>
  <c r="B4060" i="1"/>
  <c r="B392" i="1"/>
  <c r="B4016" i="1"/>
  <c r="B256" i="1"/>
  <c r="B3812" i="1"/>
  <c r="B4836" i="1"/>
  <c r="B1770" i="1"/>
  <c r="B3278" i="1"/>
  <c r="B4195" i="1"/>
  <c r="B556" i="1"/>
  <c r="B1350" i="1"/>
  <c r="B2537" i="1"/>
  <c r="B3433" i="1"/>
  <c r="B4350" i="1"/>
  <c r="B869" i="1"/>
  <c r="B2134" i="1"/>
  <c r="B1386" i="1"/>
  <c r="B2563" i="1"/>
  <c r="B3459" i="1"/>
  <c r="B4377" i="1"/>
  <c r="B917" i="1"/>
  <c r="B2170" i="1"/>
  <c r="B1819" i="1"/>
  <c r="B2889" i="1"/>
  <c r="B3785" i="1"/>
  <c r="B4702" i="1"/>
  <c r="B1408" i="1"/>
  <c r="B2559" i="1"/>
  <c r="B3125" i="1"/>
  <c r="B4047" i="1"/>
  <c r="B4378" i="1"/>
  <c r="B1796" i="1"/>
  <c r="B3789" i="1"/>
  <c r="B2854" i="1"/>
  <c r="B3258" i="1"/>
  <c r="B4213" i="1"/>
  <c r="B4474" i="1"/>
  <c r="B1299" i="1"/>
  <c r="B2946" i="1"/>
  <c r="B1304" i="1"/>
  <c r="B2950" i="1"/>
  <c r="B2965" i="1"/>
  <c r="B3647" i="1"/>
  <c r="B4522" i="1"/>
  <c r="B4527" i="1"/>
  <c r="B1370" i="1"/>
  <c r="B2999" i="1"/>
  <c r="B1375" i="1"/>
  <c r="B1558" i="1"/>
  <c r="B4837" i="1"/>
  <c r="B3099" i="1"/>
  <c r="B2272" i="1"/>
  <c r="B4502" i="1"/>
  <c r="B4561" i="1"/>
  <c r="B609" i="1"/>
  <c r="B3567" i="1"/>
  <c r="B2839" i="1"/>
  <c r="B3697" i="1"/>
  <c r="B3442" i="1"/>
  <c r="B1832" i="1"/>
  <c r="B2859" i="1"/>
  <c r="B2486" i="1"/>
  <c r="B4589" i="1"/>
  <c r="B4746" i="1"/>
  <c r="B1674" i="1"/>
  <c r="B1306" i="1"/>
  <c r="B4139" i="1"/>
  <c r="B3709" i="1"/>
  <c r="B4285" i="1"/>
  <c r="B3361" i="1"/>
  <c r="B1632" i="1"/>
  <c r="B3610" i="1"/>
  <c r="B1946" i="1"/>
  <c r="B4706" i="1"/>
  <c r="B2350" i="1"/>
  <c r="C3784" i="1"/>
  <c r="C3893" i="1"/>
  <c r="C1197" i="1"/>
  <c r="C3374" i="1"/>
  <c r="C711" i="1"/>
  <c r="C287" i="1"/>
  <c r="C2427" i="1"/>
  <c r="C38" i="1"/>
  <c r="C2316" i="1"/>
  <c r="C4483" i="1"/>
  <c r="B4042" i="1"/>
  <c r="B2898" i="1"/>
  <c r="B4823" i="1"/>
  <c r="B2582" i="1"/>
  <c r="C3471" i="1"/>
  <c r="C3337" i="1"/>
  <c r="C2161" i="1"/>
  <c r="C3370" i="1"/>
  <c r="C299" i="1"/>
  <c r="C3444" i="1"/>
  <c r="C1908" i="1"/>
  <c r="C565" i="1"/>
  <c r="C2896" i="1"/>
  <c r="C765" i="1"/>
  <c r="C1975" i="1"/>
  <c r="B3098" i="1"/>
  <c r="B4833" i="1"/>
  <c r="B4578" i="1"/>
  <c r="B2008" i="1"/>
  <c r="C3548" i="1"/>
  <c r="C29" i="1"/>
  <c r="C912" i="1"/>
  <c r="C3338" i="1"/>
  <c r="C3462" i="1"/>
  <c r="C3820" i="1"/>
  <c r="C495" i="1"/>
  <c r="C1767" i="1"/>
  <c r="C4387" i="1"/>
  <c r="C3707" i="1"/>
  <c r="C595" i="1"/>
  <c r="C118" i="1"/>
  <c r="C3609" i="1"/>
  <c r="C2142" i="1"/>
  <c r="C2438" i="1"/>
  <c r="C1501" i="1"/>
  <c r="B4571" i="1"/>
  <c r="C3327" i="1"/>
  <c r="C3048" i="1"/>
  <c r="C2075" i="1"/>
  <c r="C4811" i="1"/>
  <c r="C2543" i="1"/>
  <c r="C4309" i="1"/>
  <c r="C1900" i="1"/>
  <c r="C3087" i="1"/>
  <c r="C3812" i="1"/>
  <c r="C722" i="1"/>
  <c r="C3256" i="1"/>
  <c r="B1103" i="1"/>
  <c r="C2355" i="1"/>
  <c r="C783" i="1"/>
  <c r="C3873" i="1"/>
  <c r="C4346" i="1"/>
  <c r="C2912" i="1"/>
  <c r="C4102" i="1"/>
  <c r="C985" i="1"/>
  <c r="C3981" i="1"/>
  <c r="B4059" i="1"/>
  <c r="C3571" i="1"/>
  <c r="C1428" i="1"/>
  <c r="C1312" i="1"/>
  <c r="C4662" i="1"/>
  <c r="C3659" i="1"/>
  <c r="C975" i="1"/>
  <c r="C4705" i="1"/>
  <c r="C4855" i="1"/>
  <c r="C3456" i="1"/>
  <c r="C458" i="1"/>
  <c r="C24" i="1"/>
  <c r="C2028" i="1"/>
  <c r="C2029" i="1"/>
  <c r="C2179" i="1"/>
  <c r="C1274" i="1"/>
  <c r="C2240" i="1"/>
  <c r="C1594" i="1"/>
  <c r="C348" i="1"/>
  <c r="C2649" i="1"/>
  <c r="C3959" i="1"/>
  <c r="C4313" i="1"/>
  <c r="C475" i="1"/>
  <c r="C75" i="1"/>
  <c r="C1699" i="1"/>
  <c r="C2428" i="1"/>
  <c r="C968" i="1"/>
  <c r="C2627" i="1"/>
  <c r="C1061" i="1"/>
  <c r="C2635" i="1"/>
  <c r="C1841" i="1"/>
  <c r="C4861" i="1"/>
  <c r="C1851" i="1"/>
  <c r="C1921" i="1"/>
  <c r="C2654" i="1"/>
  <c r="C2312" i="1"/>
  <c r="C1839" i="1"/>
  <c r="C4684" i="1"/>
  <c r="C2819" i="1"/>
  <c r="C4103" i="1"/>
  <c r="C4129" i="1"/>
  <c r="C679" i="1"/>
  <c r="C1844" i="1"/>
  <c r="C2694" i="1"/>
  <c r="C2689" i="1"/>
  <c r="C1919" i="1"/>
  <c r="C2501" i="1"/>
  <c r="C243" i="1"/>
  <c r="C724" i="1"/>
  <c r="C3743" i="1"/>
  <c r="C1124" i="1"/>
  <c r="C1530" i="1"/>
  <c r="C1122" i="1"/>
  <c r="E4052" i="1"/>
  <c r="E4623" i="1"/>
  <c r="E4459" i="1"/>
  <c r="B723" i="1"/>
  <c r="B1069" i="1"/>
  <c r="B2101" i="1"/>
  <c r="B1581" i="1"/>
  <c r="B2744" i="1"/>
  <c r="B2135" i="1"/>
  <c r="B3064" i="1"/>
  <c r="B4428" i="1"/>
  <c r="B3412" i="1"/>
  <c r="B3598" i="1"/>
  <c r="B1776" i="1"/>
  <c r="B4670" i="1"/>
  <c r="B2096" i="1"/>
  <c r="B652" i="1"/>
  <c r="B2974" i="1"/>
  <c r="B1807" i="1"/>
  <c r="B4543" i="1"/>
  <c r="B2030" i="1"/>
  <c r="B4602" i="1"/>
  <c r="B1930" i="1"/>
  <c r="B3882" i="1"/>
  <c r="B2786" i="1"/>
  <c r="B1024" i="1"/>
  <c r="B4630" i="1"/>
  <c r="B4879" i="1"/>
  <c r="B3837" i="1"/>
  <c r="B4021" i="1"/>
  <c r="B4267" i="1"/>
  <c r="B4130" i="1"/>
  <c r="B4477" i="1"/>
  <c r="C4692" i="1"/>
  <c r="C656" i="1"/>
  <c r="C4279" i="1"/>
  <c r="B3025" i="1"/>
  <c r="C4740" i="1"/>
  <c r="C4814" i="1"/>
  <c r="C3075" i="1"/>
  <c r="C4577" i="1"/>
  <c r="B3979" i="1"/>
  <c r="C3728" i="1"/>
  <c r="C3397" i="1"/>
  <c r="C382" i="1"/>
  <c r="C177" i="1"/>
  <c r="C438" i="1"/>
  <c r="C4853" i="1"/>
  <c r="C3393" i="1"/>
  <c r="C201" i="1"/>
  <c r="C4365" i="1"/>
  <c r="B4875" i="1"/>
  <c r="C2986" i="1"/>
  <c r="C2954" i="1"/>
  <c r="C4618" i="1"/>
  <c r="C4146" i="1"/>
  <c r="C334" i="1"/>
  <c r="C736" i="1"/>
  <c r="C3445" i="1"/>
  <c r="C1349" i="1"/>
  <c r="C3834" i="1"/>
  <c r="C571" i="1"/>
  <c r="C331" i="1"/>
  <c r="C4592" i="1"/>
  <c r="C405" i="1"/>
  <c r="C3071" i="1"/>
  <c r="C2704" i="1"/>
  <c r="C886" i="1"/>
  <c r="C402" i="1"/>
  <c r="C2033" i="1"/>
  <c r="C3972" i="1"/>
  <c r="C3647" i="1"/>
  <c r="C3731" i="1"/>
  <c r="C1170" i="1"/>
  <c r="C3283" i="1"/>
  <c r="C290" i="1"/>
  <c r="C4798" i="1"/>
  <c r="C3992" i="1"/>
  <c r="C4117" i="1"/>
  <c r="C2045" i="1"/>
  <c r="C262" i="1"/>
  <c r="C1095" i="1"/>
  <c r="C4073" i="1"/>
  <c r="C884" i="1"/>
  <c r="C2875" i="1"/>
  <c r="C1461" i="1"/>
  <c r="C576" i="1"/>
  <c r="C2738" i="1"/>
  <c r="C1067" i="1"/>
  <c r="C4375" i="1"/>
  <c r="C2024" i="1"/>
  <c r="C3425" i="1"/>
  <c r="C1164" i="1"/>
  <c r="C949" i="1"/>
  <c r="C4792" i="1"/>
  <c r="C2362" i="1"/>
  <c r="C4556" i="1"/>
  <c r="C4752" i="1"/>
  <c r="C3739" i="1"/>
  <c r="C3198" i="1"/>
  <c r="C3253" i="1"/>
  <c r="C813" i="1"/>
  <c r="C3279" i="1"/>
  <c r="C3023" i="1"/>
  <c r="C818" i="1"/>
  <c r="C1796" i="1"/>
  <c r="C2102" i="1"/>
  <c r="C1916" i="1"/>
  <c r="C4509" i="1"/>
  <c r="E4717" i="1"/>
  <c r="E4839" i="1"/>
  <c r="B765" i="1"/>
  <c r="B210" i="1"/>
  <c r="B1861" i="1"/>
  <c r="B1064" i="1"/>
  <c r="B2504" i="1"/>
  <c r="B1815" i="1"/>
  <c r="B2756" i="1"/>
  <c r="B3676" i="1"/>
  <c r="B4400" i="1"/>
  <c r="B745" i="1"/>
  <c r="B4302" i="1"/>
  <c r="B2643" i="1"/>
  <c r="B1060" i="1"/>
  <c r="B2670" i="1"/>
  <c r="B1108" i="1"/>
  <c r="B2995" i="1"/>
  <c r="B1551" i="1"/>
  <c r="B3914" i="1"/>
  <c r="B3106" i="1"/>
  <c r="B3834" i="1"/>
  <c r="B2434" i="1"/>
  <c r="B2879" i="1"/>
  <c r="B4357" i="1"/>
  <c r="B1603" i="1"/>
  <c r="B3643" i="1"/>
  <c r="B2646" i="1"/>
  <c r="B2072" i="1"/>
  <c r="B3985" i="1"/>
  <c r="B3418" i="1"/>
  <c r="B2610" i="1"/>
  <c r="B1396" i="1"/>
  <c r="B2929" i="1"/>
  <c r="B4189" i="1"/>
  <c r="C2168" i="1"/>
  <c r="C1601" i="1"/>
  <c r="C3433" i="1"/>
  <c r="B4619" i="1"/>
  <c r="C4517" i="1"/>
  <c r="C3388" i="1"/>
  <c r="C1637" i="1"/>
  <c r="C4604" i="1"/>
  <c r="B4306" i="1"/>
  <c r="C4488" i="1"/>
  <c r="C2853" i="1"/>
  <c r="C1736" i="1"/>
  <c r="C3278" i="1"/>
  <c r="C3615" i="1"/>
  <c r="B3239" i="1"/>
  <c r="C1296" i="1"/>
  <c r="C4323" i="1"/>
  <c r="C4305" i="1"/>
  <c r="C4838" i="1"/>
  <c r="C2098" i="1"/>
  <c r="C4492" i="1"/>
  <c r="C4343" i="1"/>
  <c r="C3628" i="1"/>
  <c r="C3518" i="1"/>
  <c r="C1862" i="1"/>
  <c r="C3192" i="1"/>
  <c r="C4049" i="1"/>
  <c r="C316" i="1"/>
  <c r="C861" i="1"/>
  <c r="C4056" i="1"/>
  <c r="C4257" i="1"/>
  <c r="C136" i="1"/>
  <c r="C937" i="1"/>
  <c r="C520" i="1"/>
  <c r="C3536" i="1"/>
  <c r="C4824" i="1"/>
  <c r="C91" i="1"/>
  <c r="C4144" i="1"/>
  <c r="C1068" i="1"/>
  <c r="C2208" i="1"/>
  <c r="C1894" i="1"/>
  <c r="C4172" i="1"/>
  <c r="C1165" i="1"/>
  <c r="C3777" i="1"/>
  <c r="C1250" i="1"/>
  <c r="C942" i="1"/>
  <c r="C3501" i="1"/>
  <c r="C608" i="1"/>
  <c r="C4713" i="1"/>
  <c r="C4869" i="1"/>
  <c r="C3002" i="1"/>
  <c r="C3882" i="1"/>
  <c r="C231" i="1"/>
  <c r="C4399" i="1"/>
  <c r="C730" i="1"/>
  <c r="C264" i="1"/>
  <c r="C364" i="1"/>
  <c r="C904" i="1"/>
  <c r="C4635" i="1"/>
  <c r="C304" i="1"/>
  <c r="C2061" i="1"/>
  <c r="C35" i="1"/>
  <c r="C1564" i="1"/>
  <c r="C3420" i="1"/>
  <c r="C351" i="1"/>
  <c r="C792" i="1"/>
  <c r="C3764" i="1"/>
  <c r="C2031" i="1"/>
  <c r="C2397" i="1"/>
  <c r="C1556" i="1"/>
  <c r="C226" i="1"/>
  <c r="C2513" i="1"/>
  <c r="C3136" i="1"/>
  <c r="C1675" i="1"/>
  <c r="C1481" i="1"/>
  <c r="C3525" i="1"/>
  <c r="C3625" i="1"/>
  <c r="C4544" i="1"/>
  <c r="C3715" i="1"/>
  <c r="C2090" i="1"/>
  <c r="C362" i="1"/>
  <c r="C4055" i="1"/>
  <c r="C3014" i="1"/>
  <c r="C1557" i="1"/>
  <c r="C4775" i="1"/>
  <c r="C1769" i="1"/>
  <c r="C54" i="1"/>
  <c r="C1895" i="1"/>
  <c r="C1294" i="1"/>
  <c r="C1414" i="1"/>
  <c r="C200" i="1"/>
  <c r="C2679" i="1"/>
  <c r="C1429" i="1"/>
  <c r="C4668" i="1"/>
  <c r="C2658" i="1"/>
  <c r="C95" i="1"/>
  <c r="C109" i="1"/>
  <c r="C2505" i="1"/>
  <c r="C1616" i="1"/>
  <c r="C2616" i="1"/>
  <c r="D396" i="1"/>
  <c r="D351" i="1"/>
  <c r="D1117" i="1"/>
  <c r="D426" i="1"/>
  <c r="D984" i="1"/>
  <c r="D2148" i="1"/>
  <c r="D1403" i="1"/>
  <c r="D1155" i="1"/>
  <c r="D2310" i="1"/>
  <c r="D1637" i="1"/>
  <c r="D1031" i="1"/>
  <c r="D2678" i="1"/>
  <c r="D3510" i="1"/>
  <c r="D1262" i="1"/>
  <c r="D1831" i="1"/>
  <c r="D3325" i="1"/>
  <c r="D1864" i="1"/>
  <c r="D3562" i="1"/>
  <c r="D4113" i="1"/>
  <c r="D1555" i="1"/>
  <c r="D1509" i="1"/>
  <c r="D2927" i="1"/>
  <c r="D3323" i="1"/>
  <c r="D2123" i="1"/>
  <c r="D3810" i="1"/>
  <c r="D4482" i="1"/>
  <c r="D3731" i="1"/>
  <c r="D4604" i="1"/>
  <c r="D3859" i="1"/>
  <c r="D4803" i="1"/>
  <c r="D2476" i="1"/>
  <c r="D2649" i="1"/>
  <c r="D2654" i="1"/>
  <c r="D2979" i="1"/>
  <c r="D3392" i="1"/>
  <c r="D1931" i="1"/>
  <c r="D3582" i="1"/>
  <c r="D4030" i="1"/>
  <c r="D4510" i="1"/>
  <c r="D2409" i="1"/>
  <c r="D4216" i="1"/>
  <c r="D4652" i="1"/>
  <c r="D4847" i="1"/>
  <c r="D4331" i="1"/>
  <c r="D4792" i="1"/>
  <c r="D2512" i="1"/>
  <c r="D3113" i="1"/>
  <c r="D2610" i="1"/>
  <c r="D3499" i="1"/>
  <c r="D3335" i="1"/>
  <c r="D4326" i="1"/>
  <c r="D3848" i="1"/>
  <c r="D4191" i="1"/>
  <c r="D4844" i="1"/>
  <c r="D3454" i="1"/>
  <c r="E159" i="1"/>
  <c r="E168" i="1"/>
  <c r="E109" i="1"/>
  <c r="E26" i="1"/>
  <c r="E840" i="1"/>
  <c r="E777" i="1"/>
  <c r="E686" i="1"/>
  <c r="E974" i="1"/>
  <c r="E639" i="1"/>
  <c r="E1139" i="1"/>
  <c r="E944" i="1"/>
  <c r="E1280" i="1"/>
  <c r="E1467" i="1"/>
  <c r="E1819" i="1"/>
  <c r="E1013" i="1"/>
  <c r="E1552" i="1"/>
  <c r="E1904" i="1"/>
  <c r="E1033" i="1"/>
  <c r="E1557" i="1"/>
  <c r="E1909" i="1"/>
  <c r="E1698" i="1"/>
  <c r="E2352" i="1"/>
  <c r="E2704" i="1"/>
  <c r="E1718" i="1"/>
  <c r="E2357" i="1"/>
  <c r="E2709" i="1"/>
  <c r="E1402" i="1"/>
  <c r="E2278" i="1"/>
  <c r="E2630" i="1"/>
  <c r="E2171" i="1"/>
  <c r="E3072" i="1"/>
  <c r="E3424" i="1"/>
  <c r="D638" i="1"/>
  <c r="D847" i="1"/>
  <c r="D3157" i="1"/>
  <c r="D3098" i="1"/>
  <c r="D3295" i="1"/>
  <c r="D3945" i="1"/>
  <c r="D3314" i="1"/>
  <c r="D4058" i="1"/>
  <c r="D4762" i="1"/>
  <c r="D4272" i="1"/>
  <c r="D4151" i="1"/>
  <c r="D4419" i="1"/>
  <c r="D4215" i="1"/>
  <c r="D3868" i="1"/>
  <c r="E171" i="1"/>
  <c r="E36" i="1"/>
  <c r="E372" i="1"/>
  <c r="E217" i="1"/>
  <c r="E10" i="1"/>
  <c r="E708" i="1"/>
  <c r="E549" i="1"/>
  <c r="E34" i="1"/>
  <c r="E714" i="1"/>
  <c r="E1002" i="1"/>
  <c r="E751" i="1"/>
  <c r="E1167" i="1"/>
  <c r="E972" i="1"/>
  <c r="E567" i="1"/>
  <c r="E1495" i="1"/>
  <c r="E1847" i="1"/>
  <c r="E1125" i="1"/>
  <c r="E1580" i="1"/>
  <c r="E1932" i="1"/>
  <c r="E1145" i="1"/>
  <c r="E1585" i="1"/>
  <c r="E1937" i="1"/>
  <c r="E1810" i="1"/>
  <c r="E2380" i="1"/>
  <c r="E2732" i="1"/>
  <c r="E1830" i="1"/>
  <c r="E2385" i="1"/>
  <c r="E2737" i="1"/>
  <c r="E1514" i="1"/>
  <c r="E2306" i="1"/>
  <c r="E2658" i="1"/>
  <c r="E2283" i="1"/>
  <c r="E3100" i="1"/>
  <c r="E3452" i="1"/>
  <c r="D1087" i="1"/>
  <c r="D3253" i="1"/>
  <c r="D3588" i="1"/>
  <c r="D3431" i="1"/>
  <c r="D4810" i="1"/>
  <c r="D4591" i="1"/>
  <c r="D4375" i="1"/>
  <c r="E195" i="1"/>
  <c r="E428" i="1"/>
  <c r="E170" i="1"/>
  <c r="E573" i="1"/>
  <c r="E770" i="1"/>
  <c r="E862" i="1"/>
  <c r="E996" i="1"/>
  <c r="E1551" i="1"/>
  <c r="E1270" i="1"/>
  <c r="E1956" i="1"/>
  <c r="E1641" i="1"/>
  <c r="E1970" i="1"/>
  <c r="E2756" i="1"/>
  <c r="E2441" i="1"/>
  <c r="E1674" i="1"/>
  <c r="E2682" i="1"/>
  <c r="E3156" i="1"/>
  <c r="E2175" i="1"/>
  <c r="E3073" i="1"/>
  <c r="E3425" i="1"/>
  <c r="E1390" i="1"/>
  <c r="E3014" i="1"/>
  <c r="E3366" i="1"/>
  <c r="E2145" i="1"/>
  <c r="E3804" i="1"/>
  <c r="E4156" i="1"/>
  <c r="E4492" i="1"/>
  <c r="E4828" i="1"/>
  <c r="E4343" i="1"/>
  <c r="E3295" i="1"/>
  <c r="E3945" i="1"/>
  <c r="E4297" i="1"/>
  <c r="E4633" i="1"/>
  <c r="E3575" i="1"/>
  <c r="E4727" i="1"/>
  <c r="E3730" i="1"/>
  <c r="E4070" i="1"/>
  <c r="E4422" i="1"/>
  <c r="D2554" i="1"/>
  <c r="D2835" i="1"/>
  <c r="D1589" i="1"/>
  <c r="D4470" i="1"/>
  <c r="D4420" i="1"/>
  <c r="D4776" i="1"/>
  <c r="E23" i="1"/>
  <c r="E224" i="1"/>
  <c r="E421" i="1"/>
  <c r="E126" i="1"/>
  <c r="E566" i="1"/>
  <c r="E1206" i="1"/>
  <c r="E723" i="1"/>
  <c r="E1347" i="1"/>
  <c r="E2051" i="1"/>
  <c r="E1784" i="1"/>
  <c r="E1437" i="1"/>
  <c r="E1266" i="1"/>
  <c r="E2584" i="1"/>
  <c r="E2237" i="1"/>
  <c r="E2941" i="1"/>
  <c r="E2510" i="1"/>
  <c r="E2942" i="1"/>
  <c r="E3656" i="1"/>
  <c r="E2989" i="1"/>
  <c r="E3325" i="1"/>
  <c r="E3677" i="1"/>
  <c r="E2912" i="1"/>
  <c r="E3266" i="1"/>
  <c r="E3618" i="1"/>
  <c r="E3711" i="1"/>
  <c r="E4056" i="1"/>
  <c r="E4408" i="1"/>
  <c r="E4744" i="1"/>
  <c r="E4039" i="1"/>
  <c r="E2951" i="1"/>
  <c r="E3861" i="1"/>
  <c r="E4197" i="1"/>
  <c r="E4549" i="1"/>
  <c r="E1662" i="1"/>
  <c r="E4451" i="1"/>
  <c r="E3459" i="1"/>
  <c r="E3986" i="1"/>
  <c r="E4322" i="1"/>
  <c r="E4674" i="1"/>
  <c r="E3863" i="1"/>
  <c r="E4875" i="1"/>
  <c r="B244" i="1"/>
  <c r="D2761" i="1"/>
  <c r="D2433" i="1"/>
  <c r="D4556" i="1"/>
  <c r="E71" i="1"/>
  <c r="E437" i="1"/>
  <c r="E582" i="1"/>
  <c r="E863" i="1"/>
  <c r="E2067" i="1"/>
  <c r="E1453" i="1"/>
  <c r="E2632" i="1"/>
  <c r="E2957" i="1"/>
  <c r="E2963" i="1"/>
  <c r="D3061" i="1"/>
  <c r="D3168" i="1"/>
  <c r="D3523" i="1"/>
  <c r="E147" i="1"/>
  <c r="E70" i="1"/>
  <c r="E658" i="1"/>
  <c r="E948" i="1"/>
  <c r="D3734" i="1"/>
  <c r="E295" i="1"/>
  <c r="E859" i="1"/>
  <c r="E1907" i="1"/>
  <c r="E1741" i="1"/>
  <c r="E2361" i="1"/>
  <c r="E2507" i="1"/>
  <c r="E3017" i="1"/>
  <c r="E3721" i="1"/>
  <c r="E3310" i="1"/>
  <c r="E3748" i="1"/>
  <c r="E4452" i="1"/>
  <c r="E4171" i="1"/>
  <c r="E3889" i="1"/>
  <c r="E4593" i="1"/>
  <c r="E4575" i="1"/>
  <c r="E4014" i="1"/>
  <c r="E4638" i="1"/>
  <c r="E4091" i="1"/>
  <c r="B222" i="1"/>
  <c r="B263" i="1"/>
  <c r="B140" i="1"/>
  <c r="B542" i="1"/>
  <c r="B68" i="1"/>
  <c r="D4010" i="1"/>
  <c r="E435" i="1"/>
  <c r="E1010" i="1"/>
  <c r="E2015" i="1"/>
  <c r="E1849" i="1"/>
  <c r="E2477" i="1"/>
  <c r="E2920" i="1"/>
  <c r="E3061" i="1"/>
  <c r="E1454" i="1"/>
  <c r="E3354" i="1"/>
  <c r="E3792" i="1"/>
  <c r="E4496" i="1"/>
  <c r="E4307" i="1"/>
  <c r="E3933" i="1"/>
  <c r="E4637" i="1"/>
  <c r="D4712" i="1"/>
  <c r="E1195" i="1"/>
  <c r="E2228" i="1"/>
  <c r="E3460" i="1"/>
  <c r="E2611" i="1"/>
  <c r="E4020" i="1"/>
  <c r="E1534" i="1"/>
  <c r="E4801" i="1"/>
  <c r="E3850" i="1"/>
  <c r="E4654" i="1"/>
  <c r="E4591" i="1"/>
  <c r="B653" i="1"/>
  <c r="B282" i="1"/>
  <c r="B1070" i="1"/>
  <c r="B962" i="1"/>
  <c r="B1633" i="1"/>
  <c r="B1173" i="1"/>
  <c r="B365" i="1"/>
  <c r="B2057" i="1"/>
  <c r="B1421" i="1"/>
  <c r="B508" i="1"/>
  <c r="B2520" i="1"/>
  <c r="B1959" i="1"/>
  <c r="B1410" i="1"/>
  <c r="B3008" i="1"/>
  <c r="B2290" i="1"/>
  <c r="B3608" i="1"/>
  <c r="B170" i="1"/>
  <c r="B4268" i="1"/>
  <c r="B3584" i="1"/>
  <c r="B113" i="1"/>
  <c r="B4020" i="1"/>
  <c r="B868" i="1"/>
  <c r="B3150" i="1"/>
  <c r="B202" i="1"/>
  <c r="B2430" i="1"/>
  <c r="B4222" i="1"/>
  <c r="B1935" i="1"/>
  <c r="B2457" i="1"/>
  <c r="B4249" i="1"/>
  <c r="B1971" i="1"/>
  <c r="B2782" i="1"/>
  <c r="B4574" i="1"/>
  <c r="B2404" i="1"/>
  <c r="B3935" i="1"/>
  <c r="B1455" i="1"/>
  <c r="B2555" i="1"/>
  <c r="B4074" i="1"/>
  <c r="D4463" i="1"/>
  <c r="E916" i="1"/>
  <c r="E2420" i="1"/>
  <c r="E3652" i="1"/>
  <c r="E2902" i="1"/>
  <c r="E4096" i="1"/>
  <c r="E2991" i="1"/>
  <c r="E4813" i="1"/>
  <c r="E3299" i="1"/>
  <c r="E4286" i="1"/>
  <c r="E4806" i="1"/>
  <c r="E4615" i="1"/>
  <c r="B790" i="1"/>
  <c r="B121" i="1"/>
  <c r="B701" i="1"/>
  <c r="B910" i="1"/>
  <c r="B452" i="1"/>
  <c r="B621" i="1"/>
  <c r="B1841" i="1"/>
  <c r="B1032" i="1"/>
  <c r="B2085" i="1"/>
  <c r="B1241" i="1"/>
  <c r="B2265" i="1"/>
  <c r="B1309" i="1"/>
  <c r="B2333" i="1"/>
  <c r="B1463" i="1"/>
  <c r="B2728" i="1"/>
  <c r="B1810" i="1"/>
  <c r="B433" i="1"/>
  <c r="B2114" i="1"/>
  <c r="B544" i="1"/>
  <c r="B2140" i="1"/>
  <c r="B3032" i="1"/>
  <c r="B4136" i="1"/>
  <c r="B3068" i="1"/>
  <c r="B4156" i="1"/>
  <c r="B2984" i="1"/>
  <c r="B4112" i="1"/>
  <c r="B545" i="1"/>
  <c r="B3908" i="1"/>
  <c r="B122" i="1"/>
  <c r="B1940" i="1"/>
  <c r="D3027" i="1"/>
  <c r="E1217" i="1"/>
  <c r="E2410" i="1"/>
  <c r="E3070" i="1"/>
  <c r="E1406" i="1"/>
  <c r="E3736" i="1"/>
  <c r="E4426" i="1"/>
  <c r="B666" i="1"/>
  <c r="B374" i="1"/>
  <c r="B1153" i="1"/>
  <c r="B1397" i="1"/>
  <c r="B1577" i="1"/>
  <c r="B1645" i="1"/>
  <c r="B1911" i="1"/>
  <c r="B2258" i="1"/>
  <c r="B2528" i="1"/>
  <c r="B2548" i="1"/>
  <c r="B4472" i="1"/>
  <c r="B4492" i="1"/>
  <c r="B4448" i="1"/>
  <c r="B4244" i="1"/>
  <c r="B2510" i="1"/>
  <c r="B4558" i="1"/>
  <c r="B1834" i="1"/>
  <c r="B3817" i="1"/>
  <c r="B1423" i="1"/>
  <c r="B1870" i="1"/>
  <c r="B3843" i="1"/>
  <c r="B1459" i="1"/>
  <c r="B2303" i="1"/>
  <c r="B4169" i="1"/>
  <c r="B1892" i="1"/>
  <c r="B3487" i="1"/>
  <c r="B655" i="1"/>
  <c r="B1574" i="1"/>
  <c r="B3621" i="1"/>
  <c r="B437" i="1"/>
  <c r="B3501" i="1"/>
  <c r="B2212" i="1"/>
  <c r="B3925" i="1"/>
  <c r="B540" i="1"/>
  <c r="B3554" i="1"/>
  <c r="B3546" i="1"/>
  <c r="B3686" i="1"/>
  <c r="B1775" i="1"/>
  <c r="B2465" i="1"/>
  <c r="B2299" i="1"/>
  <c r="B4257" i="1"/>
  <c r="B4509" i="1"/>
  <c r="B2821" i="1"/>
  <c r="B3323" i="1"/>
  <c r="B4694" i="1"/>
  <c r="B1510" i="1"/>
  <c r="B4282" i="1"/>
  <c r="B1140" i="1"/>
  <c r="B4274" i="1"/>
  <c r="C2706" i="1"/>
  <c r="C2571" i="1"/>
  <c r="C3971" i="1"/>
  <c r="C33" i="1"/>
  <c r="C3070" i="1"/>
  <c r="B1766" i="1"/>
  <c r="B4381" i="1"/>
  <c r="C2325" i="1"/>
  <c r="C2788" i="1"/>
  <c r="C3514" i="1"/>
  <c r="C3137" i="1"/>
  <c r="C263" i="1"/>
  <c r="B2587" i="1"/>
  <c r="B3431" i="1"/>
  <c r="C3276" i="1"/>
  <c r="C3226" i="1"/>
  <c r="C3027" i="1"/>
  <c r="C4161" i="1"/>
  <c r="C2981" i="1"/>
  <c r="C2169" i="1"/>
  <c r="B3815" i="1"/>
  <c r="C1420" i="1"/>
  <c r="C2411" i="1"/>
  <c r="C3229" i="1"/>
  <c r="B4315" i="1"/>
  <c r="C1313" i="1"/>
  <c r="C4758" i="1"/>
  <c r="B3382" i="1"/>
  <c r="C624" i="1"/>
  <c r="C1503" i="1"/>
  <c r="C4634" i="1"/>
  <c r="C748" i="1"/>
  <c r="C1442" i="1"/>
  <c r="C4112" i="1"/>
  <c r="C3270" i="1"/>
  <c r="C486" i="1"/>
  <c r="C3727" i="1"/>
  <c r="C1463" i="1"/>
  <c r="C1107" i="1"/>
  <c r="C4866" i="1"/>
  <c r="C2713" i="1"/>
  <c r="C1750" i="1"/>
  <c r="C1526" i="1"/>
  <c r="C4071" i="1"/>
  <c r="C4826" i="1"/>
  <c r="C747" i="1"/>
  <c r="C4358" i="1"/>
  <c r="C4339" i="1"/>
  <c r="C481" i="1"/>
  <c r="C1611" i="1"/>
  <c r="C2688" i="1"/>
  <c r="C4138" i="1"/>
  <c r="C3629" i="1"/>
  <c r="C1466" i="1"/>
  <c r="B837" i="1"/>
  <c r="C1150" i="1"/>
  <c r="C780" i="1"/>
  <c r="C4882" i="1"/>
  <c r="C3441" i="1"/>
  <c r="C4563" i="1"/>
  <c r="C2360" i="1"/>
  <c r="C4261" i="1"/>
  <c r="C4265" i="1"/>
  <c r="C1094" i="1"/>
  <c r="C1878" i="1"/>
  <c r="C3991" i="1"/>
  <c r="C645" i="1"/>
  <c r="C534" i="1"/>
  <c r="C788" i="1"/>
  <c r="C3860" i="1"/>
  <c r="C3670" i="1"/>
  <c r="C4151" i="1"/>
  <c r="C4057" i="1"/>
  <c r="C909" i="1"/>
  <c r="C1547" i="1"/>
  <c r="C578" i="1"/>
  <c r="C2466" i="1"/>
  <c r="C1809" i="1"/>
  <c r="C3025" i="1"/>
  <c r="C600" i="1"/>
  <c r="C353" i="1"/>
  <c r="C1542" i="1"/>
  <c r="C2629" i="1"/>
  <c r="C2744" i="1"/>
  <c r="C4202" i="1"/>
  <c r="C2601" i="1"/>
  <c r="C2997" i="1"/>
  <c r="C2648" i="1"/>
  <c r="C3803" i="1"/>
  <c r="C3984" i="1"/>
  <c r="C2519" i="1"/>
  <c r="C4558" i="1"/>
  <c r="C1199" i="1"/>
  <c r="C592" i="1"/>
  <c r="C2908" i="1"/>
  <c r="C2548" i="1"/>
  <c r="C2721" i="1"/>
  <c r="C1723" i="1"/>
  <c r="C2021" i="1"/>
  <c r="C2532" i="1"/>
  <c r="C2630" i="1"/>
  <c r="C2680" i="1"/>
  <c r="C1073" i="1"/>
  <c r="C3592" i="1"/>
  <c r="C1187" i="1"/>
  <c r="C1177" i="1"/>
  <c r="D3445" i="1"/>
  <c r="E243" i="1"/>
  <c r="E1044" i="1"/>
  <c r="E1721" i="1"/>
  <c r="E1994" i="1"/>
  <c r="E3013" i="1"/>
  <c r="E2944" i="1"/>
  <c r="E3743" i="1"/>
  <c r="E4768" i="1"/>
  <c r="E3885" i="1"/>
  <c r="E2647" i="1"/>
  <c r="E3555" i="1"/>
  <c r="E4350" i="1"/>
  <c r="E4846" i="1"/>
  <c r="E4755" i="1"/>
  <c r="B742" i="1"/>
  <c r="B57" i="1"/>
  <c r="B637" i="1"/>
  <c r="B878" i="1"/>
  <c r="B409" i="1"/>
  <c r="B536" i="1"/>
  <c r="B1809" i="1"/>
  <c r="B989" i="1"/>
  <c r="B2053" i="1"/>
  <c r="B1209" i="1"/>
  <c r="B2233" i="1"/>
  <c r="B1277" i="1"/>
  <c r="B2301" i="1"/>
  <c r="B1420" i="1"/>
  <c r="B2696" i="1"/>
  <c r="B1767" i="1"/>
  <c r="B2956" i="1"/>
  <c r="B2071" i="1"/>
  <c r="B3184" i="1"/>
  <c r="B2098" i="1"/>
  <c r="B2952" i="1"/>
  <c r="B4104" i="1"/>
  <c r="B3004" i="1"/>
  <c r="B4124" i="1"/>
  <c r="B575" i="1"/>
  <c r="B4080" i="1"/>
  <c r="B456" i="1"/>
  <c r="B3876" i="1"/>
  <c r="B45" i="1"/>
  <c r="B1883" i="1"/>
  <c r="B3342" i="1"/>
  <c r="B4238" i="1"/>
  <c r="B671" i="1"/>
  <c r="B1435" i="1"/>
  <c r="B2579" i="1"/>
  <c r="B3497" i="1"/>
  <c r="B4414" i="1"/>
  <c r="B945" i="1"/>
  <c r="B2219" i="1"/>
  <c r="B1471" i="1"/>
  <c r="B2606" i="1"/>
  <c r="B3523" i="1"/>
  <c r="B4441" i="1"/>
  <c r="B993" i="1"/>
  <c r="B2255" i="1"/>
  <c r="B1904" i="1"/>
  <c r="B2931" i="1"/>
  <c r="B3849" i="1"/>
  <c r="B4766" i="1"/>
  <c r="B1466" i="1"/>
  <c r="B2623" i="1"/>
  <c r="B3189" i="1"/>
  <c r="B4090" i="1"/>
  <c r="B4506" i="1"/>
  <c r="B1967" i="1"/>
  <c r="B3874" i="1"/>
  <c r="B2982" i="1"/>
  <c r="B3322" i="1"/>
  <c r="B4303" i="1"/>
  <c r="B4559" i="1"/>
  <c r="B1412" i="1"/>
  <c r="B3031" i="1"/>
  <c r="B1418" i="1"/>
  <c r="B3035" i="1"/>
  <c r="B3007" i="1"/>
  <c r="B3690" i="1"/>
  <c r="B4607" i="1"/>
  <c r="B4613" i="1"/>
  <c r="B1483" i="1"/>
  <c r="B3085" i="1"/>
  <c r="B1488" i="1"/>
  <c r="B2458" i="1"/>
  <c r="B711" i="1"/>
  <c r="B3217" i="1"/>
  <c r="B2482" i="1"/>
  <c r="B4587" i="1"/>
  <c r="B4731" i="1"/>
  <c r="B1199" i="1"/>
  <c r="B3738" i="1"/>
  <c r="B3181" i="1"/>
  <c r="B3782" i="1"/>
  <c r="B3613" i="1"/>
  <c r="B2287" i="1"/>
  <c r="B3201" i="1"/>
  <c r="B2657" i="1"/>
  <c r="B4674" i="1"/>
  <c r="B569" i="1"/>
  <c r="B2128" i="1"/>
  <c r="B1534" i="1"/>
  <c r="B4225" i="1"/>
  <c r="B4006" i="1"/>
  <c r="B4455" i="1"/>
  <c r="B3531" i="1"/>
  <c r="B2088" i="1"/>
  <c r="B4447" i="1"/>
  <c r="B3410" i="1"/>
  <c r="B4877" i="1"/>
  <c r="B2710" i="1"/>
  <c r="C4108" i="1"/>
  <c r="C4389" i="1"/>
  <c r="C990" i="1"/>
  <c r="C20" i="1"/>
  <c r="C4585" i="1"/>
  <c r="C4639" i="1"/>
  <c r="C1048" i="1"/>
  <c r="C4417" i="1"/>
  <c r="C4226" i="1"/>
  <c r="C3158" i="1"/>
  <c r="B948" i="1"/>
  <c r="B4113" i="1"/>
  <c r="B1348" i="1"/>
  <c r="B2923" i="1"/>
  <c r="C4490" i="1"/>
  <c r="C1153" i="1"/>
  <c r="C1364" i="1"/>
  <c r="C3457" i="1"/>
  <c r="C774" i="1"/>
  <c r="C867" i="1"/>
  <c r="C4803" i="1"/>
  <c r="C71" i="1"/>
  <c r="C4799" i="1"/>
  <c r="C4405" i="1"/>
  <c r="C4766" i="1"/>
  <c r="B3781" i="1"/>
  <c r="B2400" i="1"/>
  <c r="B4749" i="1"/>
  <c r="B2454" i="1"/>
  <c r="C4017" i="1"/>
  <c r="C3635" i="1"/>
  <c r="C2119" i="1"/>
  <c r="C4011" i="1"/>
  <c r="C4575" i="1"/>
  <c r="C3147" i="1"/>
  <c r="E21" i="1"/>
  <c r="E1522" i="1"/>
  <c r="E3193" i="1"/>
  <c r="E3924" i="1"/>
  <c r="E4065" i="1"/>
  <c r="E3786" i="1"/>
  <c r="E3319" i="1"/>
  <c r="B474" i="1"/>
  <c r="B459" i="1"/>
  <c r="B866" i="1"/>
  <c r="B2241" i="1"/>
  <c r="B138" i="1"/>
  <c r="B551" i="1"/>
  <c r="B672" i="1"/>
  <c r="B921" i="1"/>
  <c r="B1282" i="1"/>
  <c r="B1308" i="1"/>
  <c r="B3512" i="1"/>
  <c r="B3532" i="1"/>
  <c r="B3488" i="1"/>
  <c r="B3284" i="1"/>
  <c r="B1009" i="1"/>
  <c r="B3705" i="1"/>
  <c r="B1274" i="1"/>
  <c r="B2963" i="1"/>
  <c r="B4777" i="1"/>
  <c r="B2634" i="1"/>
  <c r="B2990" i="1"/>
  <c r="B4803" i="1"/>
  <c r="B1166" i="1"/>
  <c r="B3315" i="1"/>
  <c r="B624" i="1"/>
  <c r="B2511" i="1"/>
  <c r="B4799" i="1"/>
  <c r="B2807" i="1"/>
  <c r="B2767" i="1"/>
  <c r="B521" i="1"/>
  <c r="B2152" i="1"/>
  <c r="B2158" i="1"/>
  <c r="B3285" i="1"/>
  <c r="B703" i="1"/>
  <c r="B2223" i="1"/>
  <c r="B2228" i="1"/>
  <c r="B3138" i="1"/>
  <c r="B3591" i="1"/>
  <c r="B3158" i="1"/>
  <c r="B4197" i="1"/>
  <c r="B1846" i="1"/>
  <c r="B4241" i="1"/>
  <c r="B3766" i="1"/>
  <c r="B1440" i="1"/>
  <c r="B2866" i="1"/>
  <c r="B1439" i="1"/>
  <c r="B4301" i="1"/>
  <c r="B3547" i="1"/>
  <c r="B3995" i="1"/>
  <c r="C3308" i="1"/>
  <c r="C282" i="1"/>
  <c r="C4398" i="1"/>
  <c r="C1362" i="1"/>
  <c r="C2309" i="1"/>
  <c r="B3761" i="1"/>
  <c r="B4102" i="1"/>
  <c r="C4290" i="1"/>
  <c r="C3099" i="1"/>
  <c r="C4350" i="1"/>
  <c r="C2430" i="1"/>
  <c r="C1962" i="1"/>
  <c r="C3319" i="1"/>
  <c r="B1424" i="1"/>
  <c r="B4317" i="1"/>
  <c r="C1668" i="1"/>
  <c r="C2568" i="1"/>
  <c r="C3929" i="1"/>
  <c r="C1957" i="1"/>
  <c r="C96" i="1"/>
  <c r="C4121" i="1"/>
  <c r="C3095" i="1"/>
  <c r="B724" i="1"/>
  <c r="C34" i="1"/>
  <c r="C3614" i="1"/>
  <c r="C4638" i="1"/>
  <c r="C246" i="1"/>
  <c r="C3688" i="1"/>
  <c r="B4391" i="1"/>
  <c r="C4723" i="1"/>
  <c r="C2866" i="1"/>
  <c r="C2219" i="1"/>
  <c r="C1039" i="1"/>
  <c r="B2292" i="1"/>
  <c r="C4477" i="1"/>
  <c r="C4310" i="1"/>
  <c r="C741" i="1"/>
  <c r="C4573" i="1"/>
  <c r="C4403" i="1"/>
  <c r="C3836" i="1"/>
  <c r="C4819" i="1"/>
  <c r="C2845" i="1"/>
  <c r="C4540" i="1"/>
  <c r="C1833" i="1"/>
  <c r="C392" i="1"/>
  <c r="C869" i="1"/>
  <c r="C956" i="1"/>
  <c r="C427" i="1"/>
  <c r="C2507" i="1"/>
  <c r="C1322" i="1"/>
  <c r="C62" i="1"/>
  <c r="C2702" i="1"/>
  <c r="C4804" i="1"/>
  <c r="C3965" i="1"/>
  <c r="C3960" i="1"/>
  <c r="C4269" i="1"/>
  <c r="C1810" i="1"/>
  <c r="C2540" i="1"/>
  <c r="C83" i="1"/>
  <c r="C435" i="1"/>
  <c r="C4626" i="1"/>
  <c r="C1719" i="1"/>
  <c r="C1024" i="1"/>
  <c r="C188" i="1"/>
  <c r="C2414" i="1"/>
  <c r="C3744" i="1"/>
  <c r="C2584" i="1"/>
  <c r="C1752" i="1"/>
  <c r="C3854" i="1"/>
  <c r="C1829" i="1"/>
  <c r="C3132" i="1"/>
  <c r="C4380" i="1"/>
  <c r="C4852" i="1"/>
  <c r="C3246" i="1"/>
  <c r="C2211" i="1"/>
  <c r="C3234" i="1"/>
  <c r="C2527" i="1"/>
  <c r="C1922" i="1"/>
  <c r="C424" i="1"/>
  <c r="C1244" i="1"/>
  <c r="C2824" i="1"/>
  <c r="C3429" i="1"/>
  <c r="C3706" i="1"/>
  <c r="C3725" i="1"/>
  <c r="C734" i="1"/>
  <c r="C2440" i="1"/>
  <c r="C1478" i="1"/>
  <c r="C2832" i="1"/>
  <c r="C1287" i="1"/>
  <c r="C871" i="1"/>
  <c r="C2767" i="1"/>
  <c r="C2046" i="1"/>
  <c r="C279" i="1"/>
  <c r="C965" i="1"/>
  <c r="C317" i="1"/>
  <c r="C1190" i="1"/>
  <c r="C2444" i="1"/>
  <c r="C3262" i="1"/>
  <c r="C485" i="1"/>
  <c r="C2035" i="1"/>
  <c r="C2761" i="1"/>
  <c r="C4040" i="1"/>
  <c r="C2191" i="1"/>
  <c r="C3127" i="1"/>
  <c r="C2512" i="1"/>
  <c r="C3840" i="1"/>
  <c r="C1041" i="1"/>
  <c r="C1106" i="1"/>
  <c r="C4860" i="1"/>
  <c r="C2043" i="1"/>
  <c r="C3815" i="1"/>
  <c r="C1432" i="1"/>
  <c r="C2062" i="1"/>
  <c r="C1755" i="1"/>
  <c r="C2496" i="1"/>
  <c r="C4229" i="1"/>
  <c r="C2057" i="1"/>
  <c r="C1159" i="1"/>
  <c r="C2499" i="1"/>
  <c r="C2917" i="1"/>
  <c r="C3733" i="1"/>
  <c r="C725" i="1"/>
  <c r="C4024" i="1"/>
  <c r="C1135" i="1"/>
  <c r="C168" i="1"/>
  <c r="C987" i="1"/>
  <c r="C3983" i="1"/>
  <c r="C787" i="1"/>
  <c r="C952" i="1"/>
  <c r="C4245" i="1"/>
  <c r="C2938" i="1"/>
  <c r="C1408" i="1"/>
  <c r="C2197" i="1"/>
  <c r="C648" i="1"/>
  <c r="C4835" i="1"/>
  <c r="C1472" i="1"/>
  <c r="C812" i="1"/>
  <c r="C2769" i="1"/>
  <c r="C2972" i="1"/>
  <c r="C1178" i="1"/>
  <c r="C2556" i="1"/>
  <c r="C947" i="1"/>
  <c r="C581" i="1"/>
  <c r="C2478" i="1"/>
  <c r="C3619" i="1"/>
  <c r="C516" i="1"/>
  <c r="C500" i="1"/>
  <c r="C686" i="1"/>
  <c r="C1339" i="1"/>
  <c r="C785" i="1"/>
  <c r="C1550" i="1"/>
  <c r="C3384" i="1"/>
  <c r="C2348" i="1"/>
  <c r="C1052" i="1"/>
  <c r="C4840" i="1"/>
  <c r="C2454" i="1"/>
  <c r="C1225" i="1"/>
  <c r="C3624" i="1"/>
  <c r="C2514" i="1"/>
  <c r="C564" i="1"/>
  <c r="C1070" i="1"/>
  <c r="C4035" i="1"/>
  <c r="C602" i="1"/>
  <c r="C1768" i="1"/>
  <c r="C1172" i="1"/>
  <c r="C805" i="1"/>
  <c r="C1889" i="1"/>
  <c r="C1123" i="1"/>
  <c r="C3039" i="1"/>
  <c r="C4377" i="1"/>
  <c r="C4809" i="1"/>
  <c r="C3877" i="1"/>
  <c r="C4511" i="1"/>
  <c r="C2292" i="1"/>
  <c r="C6" i="1"/>
  <c r="C2748" i="1"/>
  <c r="C2244" i="1"/>
  <c r="C4534" i="1"/>
  <c r="E16" i="1"/>
  <c r="E1869" i="1"/>
  <c r="E3065" i="1"/>
  <c r="E4308" i="1"/>
  <c r="E4131" i="1"/>
  <c r="E3795" i="1"/>
  <c r="B922" i="1"/>
  <c r="B738" i="1"/>
  <c r="B1589" i="1"/>
  <c r="B605" i="1"/>
  <c r="B2167" i="1"/>
  <c r="B1452" i="1"/>
  <c r="B2740" i="1"/>
  <c r="B3404" i="1"/>
  <c r="B4384" i="1"/>
  <c r="B160" i="1"/>
  <c r="B4046" i="1"/>
  <c r="B2374" i="1"/>
  <c r="B604" i="1"/>
  <c r="B2410" i="1"/>
  <c r="B88" i="1"/>
  <c r="B2505" i="1"/>
  <c r="B408" i="1"/>
  <c r="B3445" i="1"/>
  <c r="B2594" i="1"/>
  <c r="B3343" i="1"/>
  <c r="B1470" i="1"/>
  <c r="B2737" i="1"/>
  <c r="B4314" i="1"/>
  <c r="B2445" i="1"/>
  <c r="B4063" i="1"/>
  <c r="B3933" i="1"/>
  <c r="B2250" i="1"/>
  <c r="B3825" i="1"/>
  <c r="B1866" i="1"/>
  <c r="B3333" i="1"/>
  <c r="B3207" i="1"/>
  <c r="B1283" i="1"/>
  <c r="B2186" i="1"/>
  <c r="B4103" i="1"/>
  <c r="C2115" i="1"/>
  <c r="C4519" i="1"/>
  <c r="C4588" i="1"/>
  <c r="B4449" i="1"/>
  <c r="C3576" i="1"/>
  <c r="C3671" i="1"/>
  <c r="C986" i="1"/>
  <c r="C2171" i="1"/>
  <c r="B213" i="1"/>
  <c r="B4669" i="1"/>
  <c r="C4460" i="1"/>
  <c r="C3539" i="1"/>
  <c r="C3021" i="1"/>
  <c r="C3449" i="1"/>
  <c r="C4833" i="1"/>
  <c r="C2982" i="1"/>
  <c r="C1091" i="1"/>
  <c r="C870" i="1"/>
  <c r="C3233" i="1"/>
  <c r="C1838" i="1"/>
  <c r="C620" i="1"/>
  <c r="C1649" i="1"/>
  <c r="C1422" i="1"/>
  <c r="C3864" i="1"/>
  <c r="C3528" i="1"/>
  <c r="C2272" i="1"/>
  <c r="C3985" i="1"/>
  <c r="C3280" i="1"/>
  <c r="C1516" i="1"/>
  <c r="C864" i="1"/>
  <c r="C2566" i="1"/>
  <c r="C1874" i="1"/>
  <c r="C1935" i="1"/>
  <c r="C2787" i="1"/>
  <c r="C4533" i="1"/>
  <c r="C1497" i="1"/>
  <c r="C2913" i="1"/>
  <c r="C465" i="1"/>
  <c r="C2586" i="1"/>
  <c r="C1491" i="1"/>
  <c r="C751" i="1"/>
  <c r="C3951" i="1"/>
  <c r="C759" i="1"/>
  <c r="C3955" i="1"/>
  <c r="C1996" i="1"/>
  <c r="B2497" i="1"/>
  <c r="C4148" i="1"/>
  <c r="C2291" i="1"/>
  <c r="C490" i="1"/>
  <c r="C830" i="1"/>
  <c r="C1657" i="1"/>
  <c r="C4846" i="1"/>
  <c r="C1193" i="1"/>
  <c r="C2932" i="1"/>
  <c r="C3144" i="1"/>
  <c r="C1757" i="1"/>
  <c r="C2642" i="1"/>
  <c r="C113" i="1"/>
  <c r="C1347" i="1"/>
  <c r="C2870" i="1"/>
  <c r="C4649" i="1"/>
  <c r="C2372" i="1"/>
  <c r="C735" i="1"/>
  <c r="C2022" i="1"/>
  <c r="C3206" i="1"/>
  <c r="C1338" i="1"/>
  <c r="C2576" i="1"/>
  <c r="C464" i="1"/>
  <c r="C1465" i="1"/>
  <c r="C1009" i="1"/>
  <c r="C377" i="1"/>
  <c r="C233" i="1"/>
  <c r="C7" i="1"/>
  <c r="C3919" i="1"/>
  <c r="C2920" i="1"/>
  <c r="C1367" i="1"/>
  <c r="C2533" i="1"/>
  <c r="C2529" i="1"/>
  <c r="C833" i="1"/>
  <c r="C853" i="1"/>
  <c r="D4240" i="1"/>
  <c r="E1544" i="1"/>
  <c r="E3396" i="1"/>
  <c r="E3530" i="1"/>
  <c r="E4843" i="1"/>
  <c r="E3043" i="1"/>
  <c r="E4139" i="1"/>
  <c r="B225" i="1"/>
  <c r="B707" i="1"/>
  <c r="B2117" i="1"/>
  <c r="B1341" i="1"/>
  <c r="B2760" i="1"/>
  <c r="B2156" i="1"/>
  <c r="B3096" i="1"/>
  <c r="B4188" i="1"/>
  <c r="B3148" i="1"/>
  <c r="B2446" i="1"/>
  <c r="B1160" i="1"/>
  <c r="B3774" i="1"/>
  <c r="B2549" i="1"/>
  <c r="B3801" i="1"/>
  <c r="B1364" i="1"/>
  <c r="B4126" i="1"/>
  <c r="B2783" i="1"/>
  <c r="B250" i="1"/>
  <c r="B2917" i="1"/>
  <c r="B976" i="1"/>
  <c r="B2438" i="1"/>
  <c r="B4079" i="1"/>
  <c r="B2487" i="1"/>
  <c r="B3461" i="1"/>
  <c r="B3335" i="1"/>
  <c r="B2363" i="1"/>
  <c r="B1504" i="1"/>
  <c r="B4434" i="1"/>
  <c r="B1162" i="1"/>
  <c r="B4651" i="1"/>
  <c r="B4173" i="1"/>
  <c r="B4807" i="1"/>
  <c r="C3406" i="1"/>
  <c r="C1376" i="1"/>
  <c r="C2103" i="1"/>
  <c r="C1275" i="1"/>
  <c r="B3730" i="1"/>
  <c r="C1523" i="1"/>
  <c r="C3251" i="1"/>
  <c r="C2951" i="1"/>
  <c r="C2237" i="1"/>
  <c r="B3261" i="1"/>
  <c r="C3245" i="1"/>
  <c r="C4499" i="1"/>
  <c r="C1307" i="1"/>
  <c r="C2429" i="1"/>
  <c r="C727" i="1"/>
  <c r="C4770" i="1"/>
  <c r="C3826" i="1"/>
  <c r="C3898" i="1"/>
  <c r="C3435" i="1"/>
  <c r="C3227" i="1"/>
  <c r="C1084" i="1"/>
  <c r="C3277" i="1"/>
  <c r="B4519" i="1"/>
  <c r="C4128" i="1"/>
  <c r="C354" i="1"/>
  <c r="C521" i="1"/>
  <c r="C3366" i="1"/>
  <c r="C739" i="1"/>
  <c r="C3551" i="1"/>
  <c r="C3066" i="1"/>
  <c r="C3594" i="1"/>
  <c r="C541" i="1"/>
  <c r="C1032" i="1"/>
  <c r="B3457" i="1"/>
  <c r="C3591" i="1"/>
  <c r="C1273" i="1"/>
  <c r="C1255" i="1"/>
  <c r="C1063" i="1"/>
  <c r="C103" i="1"/>
  <c r="C1540" i="1"/>
  <c r="C2099" i="1"/>
  <c r="C3423" i="1"/>
  <c r="C1383" i="1"/>
  <c r="C1732" i="1"/>
  <c r="C1706" i="1"/>
  <c r="C2754" i="1"/>
  <c r="C3473" i="1"/>
  <c r="C2184" i="1"/>
  <c r="C4525" i="1"/>
  <c r="C254" i="1"/>
  <c r="C2633" i="1"/>
  <c r="C3499" i="1"/>
  <c r="C3079" i="1"/>
  <c r="C4507" i="1"/>
  <c r="C2384" i="1"/>
  <c r="C3018" i="1"/>
  <c r="C240" i="1"/>
  <c r="C4215" i="1"/>
  <c r="C36" i="1"/>
  <c r="C567" i="1"/>
  <c r="C4596" i="1"/>
  <c r="C114" i="1"/>
  <c r="C1925" i="1"/>
  <c r="C1714" i="1"/>
  <c r="C3459" i="1"/>
  <c r="C368" i="1"/>
  <c r="C2833" i="1"/>
  <c r="C339" i="1"/>
  <c r="C2475" i="1"/>
  <c r="E876" i="1"/>
  <c r="E2676" i="1"/>
  <c r="E3461" i="1"/>
  <c r="E4192" i="1"/>
  <c r="E4333" i="1"/>
  <c r="E3966" i="1"/>
  <c r="E3979" i="1"/>
  <c r="B119" i="1"/>
  <c r="B425" i="1"/>
  <c r="B1138" i="1"/>
  <c r="B205" i="1"/>
  <c r="B803" i="1"/>
  <c r="B893" i="1"/>
  <c r="B943" i="1"/>
  <c r="B1340" i="1"/>
  <c r="B1644" i="1"/>
  <c r="B1671" i="1"/>
  <c r="B3784" i="1"/>
  <c r="B3804" i="1"/>
  <c r="B3760" i="1"/>
  <c r="B3556" i="1"/>
  <c r="B1315" i="1"/>
  <c r="B3961" i="1"/>
  <c r="B953" i="1"/>
  <c r="B3219" i="1"/>
  <c r="B434" i="1"/>
  <c r="B1039" i="1"/>
  <c r="B3246" i="1"/>
  <c r="B497" i="1"/>
  <c r="B1507" i="1"/>
  <c r="B3571" i="1"/>
  <c r="B1079" i="1"/>
  <c r="B2890" i="1"/>
  <c r="B967" i="1"/>
  <c r="B3319" i="1"/>
  <c r="B3023" i="1"/>
  <c r="B1247" i="1"/>
  <c r="B2605" i="1"/>
  <c r="B2609" i="1"/>
  <c r="B3477" i="1"/>
  <c r="B4186" i="1"/>
  <c r="B2658" i="1"/>
  <c r="B2662" i="1"/>
  <c r="B1787" i="1"/>
  <c r="B4161" i="1"/>
  <c r="B4327" i="1"/>
  <c r="B1036" i="1"/>
  <c r="B2759" i="1"/>
  <c r="B1025" i="1"/>
  <c r="B4247" i="1"/>
  <c r="B3223" i="1"/>
  <c r="B3634" i="1"/>
  <c r="B3243" i="1"/>
  <c r="B4685" i="1"/>
  <c r="B3485" i="1"/>
  <c r="B4763" i="1"/>
  <c r="C4722" i="1"/>
  <c r="C3171" i="1"/>
  <c r="C721" i="1"/>
  <c r="C2186" i="1"/>
  <c r="C2217" i="1"/>
  <c r="B3911" i="1"/>
  <c r="B4870" i="1"/>
  <c r="C3563" i="1"/>
  <c r="C3487" i="1"/>
  <c r="C3204" i="1"/>
  <c r="C1444" i="1"/>
  <c r="C2851" i="1"/>
  <c r="C3748" i="1"/>
  <c r="B3830" i="1"/>
  <c r="C209" i="1"/>
  <c r="C1309" i="1"/>
  <c r="C1775" i="1"/>
  <c r="C3407" i="1"/>
  <c r="C3116" i="1"/>
  <c r="C3633" i="1"/>
  <c r="C3184" i="1"/>
  <c r="C474" i="1"/>
  <c r="B4866" i="1"/>
  <c r="C1029" i="1"/>
  <c r="C2273" i="1"/>
  <c r="C2675" i="1"/>
  <c r="C3648" i="1"/>
  <c r="C992" i="1"/>
  <c r="B2429" i="1"/>
  <c r="C2254" i="1"/>
  <c r="C3263" i="1"/>
  <c r="C2140" i="1"/>
  <c r="C1972" i="1"/>
  <c r="C4591" i="1"/>
  <c r="C12" i="1"/>
  <c r="C3210" i="1"/>
  <c r="C823" i="1"/>
  <c r="C3042" i="1"/>
  <c r="C3883" i="1"/>
  <c r="C280" i="1"/>
  <c r="C1627" i="1"/>
  <c r="C2015" i="1"/>
  <c r="C1220" i="1"/>
  <c r="C3376" i="1"/>
  <c r="C3831" i="1"/>
  <c r="C2551" i="1"/>
  <c r="C2977" i="1"/>
  <c r="C4589" i="1"/>
  <c r="C2470" i="1"/>
  <c r="C365" i="1"/>
  <c r="C379" i="1"/>
  <c r="C1686" i="1"/>
  <c r="C2364" i="1"/>
  <c r="C4418" i="1"/>
  <c r="C2027" i="1"/>
  <c r="C4133" i="1"/>
  <c r="C4000" i="1"/>
  <c r="C856" i="1"/>
  <c r="C1770" i="1"/>
  <c r="E3262" i="1"/>
  <c r="E4758" i="1"/>
  <c r="B994" i="1"/>
  <c r="B262" i="1"/>
  <c r="B1099" i="1"/>
  <c r="B3660" i="1"/>
  <c r="B2424" i="1"/>
  <c r="B3987" i="1"/>
  <c r="B4462" i="1"/>
  <c r="B812" i="1"/>
  <c r="B3021" i="1"/>
  <c r="B3415" i="1"/>
  <c r="B1540" i="1"/>
  <c r="B3250" i="1"/>
  <c r="B4171" i="1"/>
  <c r="B2525" i="1"/>
  <c r="B1562" i="1"/>
  <c r="C2606" i="1"/>
  <c r="C3762" i="1"/>
  <c r="C1198" i="1"/>
  <c r="C4764" i="1"/>
  <c r="B3975" i="1"/>
  <c r="C4701" i="1"/>
  <c r="C251" i="1"/>
  <c r="C1168" i="1"/>
  <c r="C1261" i="1"/>
  <c r="C4292" i="1"/>
  <c r="C849" i="1"/>
  <c r="C2782" i="1"/>
  <c r="C1200" i="1"/>
  <c r="C4252" i="1"/>
  <c r="C2383" i="1"/>
  <c r="C2399" i="1"/>
  <c r="C1751" i="1"/>
  <c r="C2130" i="1"/>
  <c r="C3999" i="1"/>
  <c r="C3389" i="1"/>
  <c r="C3458" i="1"/>
  <c r="C4404" i="1"/>
  <c r="C1377" i="1"/>
  <c r="C1702" i="1"/>
  <c r="C954" i="1"/>
  <c r="C4267" i="1"/>
  <c r="C1887" i="1"/>
  <c r="C3871" i="1"/>
  <c r="C459" i="1"/>
  <c r="C1212" i="1"/>
  <c r="C2517" i="1"/>
  <c r="C832" i="1"/>
  <c r="C2747" i="1"/>
  <c r="C3577" i="1"/>
  <c r="C2826" i="1"/>
  <c r="C4510" i="1"/>
  <c r="C1500" i="1"/>
  <c r="C2502" i="1"/>
  <c r="E4878" i="1"/>
  <c r="B754" i="1"/>
  <c r="B2297" i="1"/>
  <c r="B593" i="1"/>
  <c r="B130" i="1"/>
  <c r="B4708" i="1"/>
  <c r="B1806" i="1"/>
  <c r="B1840" i="1"/>
  <c r="B1962" i="1"/>
  <c r="B3231" i="1"/>
  <c r="B3151" i="1"/>
  <c r="B3121" i="1"/>
  <c r="B3511" i="1"/>
  <c r="B3111" i="1"/>
  <c r="B4555" i="1"/>
  <c r="B3622" i="1"/>
  <c r="B3437" i="1"/>
  <c r="C2808" i="1"/>
  <c r="C3200" i="1"/>
  <c r="B4295" i="1"/>
  <c r="C4765" i="1"/>
  <c r="B1334" i="1"/>
  <c r="C3217" i="1"/>
  <c r="C4422" i="1"/>
  <c r="C2246" i="1"/>
  <c r="C834" i="1"/>
  <c r="C3446" i="1"/>
  <c r="C3689" i="1"/>
  <c r="C4122" i="1"/>
  <c r="C2807" i="1"/>
  <c r="C664" i="1"/>
  <c r="C4657" i="1"/>
  <c r="C1711" i="1"/>
  <c r="C811" i="1"/>
  <c r="C4755" i="1"/>
  <c r="C3232" i="1"/>
  <c r="C1595" i="1"/>
  <c r="C3081" i="1"/>
  <c r="C3568" i="1"/>
  <c r="C2093" i="1"/>
  <c r="C4825" i="1"/>
  <c r="B4605" i="1"/>
  <c r="C3691" i="1"/>
  <c r="C1983" i="1"/>
  <c r="C1771" i="1"/>
  <c r="C2700" i="1"/>
  <c r="C172" i="1"/>
  <c r="C2026" i="1"/>
  <c r="C803" i="1"/>
  <c r="C1934" i="1"/>
  <c r="C1227" i="1"/>
  <c r="C4711" i="1"/>
  <c r="C3788" i="1"/>
  <c r="C3190" i="1"/>
  <c r="C2017" i="1"/>
  <c r="C3841" i="1"/>
  <c r="C48" i="1"/>
  <c r="C543" i="1"/>
  <c r="C1218" i="1"/>
  <c r="C1949" i="1"/>
  <c r="C606" i="1"/>
  <c r="C529" i="1"/>
  <c r="C1677" i="1"/>
  <c r="C266" i="1"/>
  <c r="C67" i="1"/>
  <c r="C2734" i="1"/>
  <c r="C491" i="1"/>
  <c r="D331" i="1"/>
  <c r="D484" i="1"/>
  <c r="D322" i="1"/>
  <c r="D857" i="1"/>
  <c r="D1690" i="1"/>
  <c r="D697" i="1"/>
  <c r="D1309" i="1"/>
  <c r="D1844" i="1"/>
  <c r="D982" i="1"/>
  <c r="D1601" i="1"/>
  <c r="D2026" i="1"/>
  <c r="D2191" i="1"/>
  <c r="D4117" i="1"/>
  <c r="D1523" i="1"/>
  <c r="D1811" i="1"/>
  <c r="D1837" i="1"/>
  <c r="D2594" i="1"/>
  <c r="D2521" i="1"/>
  <c r="D4465" i="1"/>
  <c r="D1803" i="1"/>
  <c r="D2922" i="1"/>
  <c r="D2940" i="1"/>
  <c r="D3769" i="1"/>
  <c r="D3144" i="1"/>
  <c r="D3970" i="1"/>
  <c r="D4674" i="1"/>
  <c r="D4096" i="1"/>
  <c r="D3743" i="1"/>
  <c r="D4243" i="1"/>
  <c r="D4007" i="1"/>
  <c r="D1941" i="1"/>
  <c r="D3033" i="1"/>
  <c r="D2974" i="1"/>
  <c r="D3100" i="1"/>
  <c r="D3821" i="1"/>
  <c r="D2964" i="1"/>
  <c r="D3694" i="1"/>
  <c r="D4158" i="1"/>
  <c r="D4606" i="1"/>
  <c r="D3000" i="1"/>
  <c r="D4472" i="1"/>
  <c r="D3395" i="1"/>
  <c r="D3470" i="1"/>
  <c r="D4587" i="1"/>
  <c r="D3791" i="1"/>
  <c r="D1157" i="1"/>
  <c r="D1541" i="1"/>
  <c r="D2995" i="1"/>
  <c r="D3901" i="1"/>
  <c r="D3654" i="1"/>
  <c r="D4550" i="1"/>
  <c r="D4296" i="1"/>
  <c r="D3163" i="1"/>
  <c r="D3115" i="1"/>
  <c r="D3876" i="1"/>
  <c r="E287" i="1"/>
  <c r="E264" i="1"/>
  <c r="E205" i="1"/>
  <c r="E502" i="1"/>
  <c r="E286" i="1"/>
  <c r="E50" i="1"/>
  <c r="E782" i="1"/>
  <c r="E1054" i="1"/>
  <c r="E883" i="1"/>
  <c r="E1235" i="1"/>
  <c r="E1024" i="1"/>
  <c r="E993" i="1"/>
  <c r="E1563" i="1"/>
  <c r="E1899" i="1"/>
  <c r="E1294" i="1"/>
  <c r="E1648" i="1"/>
  <c r="E1984" i="1"/>
  <c r="E1301" i="1"/>
  <c r="E1653" i="1"/>
  <c r="E1989" i="1"/>
  <c r="E2018" i="1"/>
  <c r="E2448" i="1"/>
  <c r="E2784" i="1"/>
  <c r="E2038" i="1"/>
  <c r="E2453" i="1"/>
  <c r="E2789" i="1"/>
  <c r="E1722" i="1"/>
  <c r="E2374" i="1"/>
  <c r="E2710" i="1"/>
  <c r="E2491" i="1"/>
  <c r="E3168" i="1"/>
  <c r="E3504" i="1"/>
  <c r="D1742" i="1"/>
  <c r="D2222" i="1"/>
  <c r="D3477" i="1"/>
  <c r="D2263" i="1"/>
  <c r="D3748" i="1"/>
  <c r="D4265" i="1"/>
  <c r="D3538" i="1"/>
  <c r="D4250" i="1"/>
  <c r="D2075" i="1"/>
  <c r="D4592" i="1"/>
  <c r="D4820" i="1"/>
  <c r="D4739" i="1"/>
  <c r="D4527" i="1"/>
  <c r="D4060" i="1"/>
  <c r="E251" i="1"/>
  <c r="E116" i="1"/>
  <c r="E468" i="1"/>
  <c r="E297" i="1"/>
  <c r="E330" i="1"/>
  <c r="E804" i="1"/>
  <c r="E629" i="1"/>
  <c r="E354" i="1"/>
  <c r="E810" i="1"/>
  <c r="E1082" i="1"/>
  <c r="E911" i="1"/>
  <c r="E1263" i="1"/>
  <c r="E1052" i="1"/>
  <c r="E1105" i="1"/>
  <c r="E1591" i="1"/>
  <c r="E1927" i="1"/>
  <c r="E1324" i="1"/>
  <c r="E1676" i="1"/>
  <c r="E2012" i="1"/>
  <c r="E1329" i="1"/>
  <c r="E1681" i="1"/>
  <c r="E2017" i="1"/>
  <c r="E2109" i="1"/>
  <c r="E2476" i="1"/>
  <c r="E2812" i="1"/>
  <c r="E2115" i="1"/>
  <c r="E2481" i="1"/>
  <c r="E2817" i="1"/>
  <c r="E1834" i="1"/>
  <c r="E2402" i="1"/>
  <c r="E2738" i="1"/>
  <c r="E2603" i="1"/>
  <c r="E3196" i="1"/>
  <c r="E3532" i="1"/>
  <c r="D2072" i="1"/>
  <c r="D2618" i="1"/>
  <c r="D3344" i="1"/>
  <c r="D3786" i="1"/>
  <c r="D3763" i="1"/>
  <c r="D3875" i="1"/>
  <c r="D3304" i="1"/>
  <c r="E387" i="1"/>
  <c r="E81" i="1"/>
  <c r="E572" i="1"/>
  <c r="E765" i="1"/>
  <c r="E851" i="1"/>
  <c r="E1031" i="1"/>
  <c r="E1188" i="1"/>
  <c r="E1711" i="1"/>
  <c r="E1444" i="1"/>
  <c r="E2148" i="1"/>
  <c r="E1801" i="1"/>
  <c r="E2244" i="1"/>
  <c r="E1350" i="1"/>
  <c r="E2601" i="1"/>
  <c r="E2170" i="1"/>
  <c r="E2874" i="1"/>
  <c r="E3316" i="1"/>
  <c r="E2495" i="1"/>
  <c r="E3169" i="1"/>
  <c r="E3505" i="1"/>
  <c r="E2259" i="1"/>
  <c r="E3110" i="1"/>
  <c r="E3446" i="1"/>
  <c r="E3051" i="1"/>
  <c r="E3900" i="1"/>
  <c r="E4236" i="1"/>
  <c r="E4572" i="1"/>
  <c r="E3159" i="1"/>
  <c r="E4579" i="1"/>
  <c r="E3615" i="1"/>
  <c r="E4041" i="1"/>
  <c r="E4377" i="1"/>
  <c r="E4713" i="1"/>
  <c r="E3975" i="1"/>
  <c r="E2311" i="1"/>
  <c r="E3814" i="1"/>
  <c r="E4166" i="1"/>
  <c r="D750" i="1"/>
  <c r="D3209" i="1"/>
  <c r="D3535" i="1"/>
  <c r="D3404" i="1"/>
  <c r="D4790" i="1"/>
  <c r="D4511" i="1"/>
  <c r="D4327" i="1"/>
  <c r="E183" i="1"/>
  <c r="E416" i="1"/>
  <c r="E122" i="1"/>
  <c r="E561" i="1"/>
  <c r="E758" i="1"/>
  <c r="E838" i="1"/>
  <c r="E984" i="1"/>
  <c r="E1539" i="1"/>
  <c r="E1237" i="1"/>
  <c r="E1944" i="1"/>
  <c r="E1629" i="1"/>
  <c r="E1922" i="1"/>
  <c r="E2744" i="1"/>
  <c r="E2429" i="1"/>
  <c r="E1626" i="1"/>
  <c r="E2670" i="1"/>
  <c r="E3144" i="1"/>
  <c r="E2155" i="1"/>
  <c r="E3069" i="1"/>
  <c r="E3421" i="1"/>
  <c r="E1326" i="1"/>
  <c r="E3010" i="1"/>
  <c r="E3362" i="1"/>
  <c r="E1982" i="1"/>
  <c r="E3800" i="1"/>
  <c r="E4152" i="1"/>
  <c r="E4488" i="1"/>
  <c r="E4824" i="1"/>
  <c r="E4331" i="1"/>
  <c r="E3279" i="1"/>
  <c r="E3941" i="1"/>
  <c r="E4293" i="1"/>
  <c r="E4629" i="1"/>
  <c r="E3511" i="1"/>
  <c r="E4715" i="1"/>
  <c r="E3724" i="1"/>
  <c r="E4066" i="1"/>
  <c r="E4418" i="1"/>
  <c r="E4754" i="1"/>
  <c r="E4099" i="1"/>
  <c r="B694" i="1"/>
  <c r="D2638" i="1"/>
  <c r="D3798" i="1"/>
  <c r="D4027" i="1"/>
  <c r="E391" i="1"/>
  <c r="E576" i="1"/>
  <c r="E902" i="1"/>
  <c r="E1192" i="1"/>
  <c r="E1448" i="1"/>
  <c r="E1837" i="1"/>
  <c r="E1366" i="1"/>
  <c r="E2174" i="1"/>
  <c r="E3352" i="1"/>
  <c r="D2938" i="1"/>
  <c r="D3946" i="1"/>
  <c r="D4323" i="1"/>
  <c r="E467" i="1"/>
  <c r="E652" i="1"/>
  <c r="E978" i="1"/>
  <c r="D1528" i="1"/>
  <c r="D2696" i="1"/>
  <c r="E85" i="1"/>
  <c r="E1003" i="1"/>
  <c r="E1396" i="1"/>
  <c r="E1730" i="1"/>
  <c r="E2797" i="1"/>
  <c r="E3256" i="1"/>
  <c r="E3209" i="1"/>
  <c r="E2419" i="1"/>
  <c r="E3470" i="1"/>
  <c r="E3940" i="1"/>
  <c r="E4612" i="1"/>
  <c r="E4659" i="1"/>
  <c r="E4081" i="1"/>
  <c r="E4753" i="1"/>
  <c r="E2695" i="1"/>
  <c r="E4206" i="1"/>
  <c r="E4746" i="1"/>
  <c r="E4407" i="1"/>
  <c r="B806" i="1"/>
  <c r="B100" i="1"/>
  <c r="B659" i="1"/>
  <c r="B926" i="1"/>
  <c r="D1993" i="1"/>
  <c r="D3984" i="1"/>
  <c r="E225" i="1"/>
  <c r="E1143" i="1"/>
  <c r="E1492" i="1"/>
  <c r="E2119" i="1"/>
  <c r="E2905" i="1"/>
  <c r="E3364" i="1"/>
  <c r="E3253" i="1"/>
  <c r="E2595" i="1"/>
  <c r="E3514" i="1"/>
  <c r="E3984" i="1"/>
  <c r="E4656" i="1"/>
  <c r="E4791" i="1"/>
  <c r="E4125" i="1"/>
  <c r="E4797" i="1"/>
  <c r="D3924" i="1"/>
  <c r="E1695" i="1"/>
  <c r="E1926" i="1"/>
  <c r="E2847" i="1"/>
  <c r="E3230" i="1"/>
  <c r="E4340" i="1"/>
  <c r="E3777" i="1"/>
  <c r="E4047" i="1"/>
  <c r="E4062" i="1"/>
  <c r="E4798" i="1"/>
  <c r="B227" i="1"/>
  <c r="B311" i="1"/>
  <c r="B75" i="1"/>
  <c r="B191" i="1"/>
  <c r="B240" i="1"/>
  <c r="B1953" i="1"/>
  <c r="B1557" i="1"/>
  <c r="B995" i="1"/>
  <c r="B2377" i="1"/>
  <c r="B1805" i="1"/>
  <c r="B1186" i="1"/>
  <c r="B2840" i="1"/>
  <c r="B2460" i="1"/>
  <c r="B1836" i="1"/>
  <c r="B849" i="1"/>
  <c r="B2708" i="1"/>
  <c r="B3928" i="1"/>
  <c r="B3244" i="1"/>
  <c r="B4652" i="1"/>
  <c r="B3904" i="1"/>
  <c r="B811" i="1"/>
  <c r="B4404" i="1"/>
  <c r="B1571" i="1"/>
  <c r="B3577" i="1"/>
  <c r="B1188" i="1"/>
  <c r="B2857" i="1"/>
  <c r="B4649" i="1"/>
  <c r="B2570" i="1"/>
  <c r="B2883" i="1"/>
  <c r="B4675" i="1"/>
  <c r="B1057" i="1"/>
  <c r="B3209" i="1"/>
  <c r="B358" i="1"/>
  <c r="B2270" i="1"/>
  <c r="B4586" i="1"/>
  <c r="B2551" i="1"/>
  <c r="B2650" i="1"/>
  <c r="B4853" i="1"/>
  <c r="E115" i="1"/>
  <c r="E1887" i="1"/>
  <c r="E2265" i="1"/>
  <c r="E2980" i="1"/>
  <c r="E3306" i="1"/>
  <c r="E4416" i="1"/>
  <c r="E3853" i="1"/>
  <c r="E3835" i="1"/>
  <c r="E3774" i="1"/>
  <c r="E4458" i="1"/>
  <c r="E3271" i="1"/>
  <c r="B133" i="1"/>
  <c r="B554" i="1"/>
  <c r="B267" i="1"/>
  <c r="B204" i="1"/>
  <c r="B722" i="1"/>
  <c r="B1048" i="1"/>
  <c r="B2097" i="1"/>
  <c r="B1317" i="1"/>
  <c r="B2341" i="1"/>
  <c r="B1497" i="1"/>
  <c r="B224" i="1"/>
  <c r="B1565" i="1"/>
  <c r="B385" i="1"/>
  <c r="B1804" i="1"/>
  <c r="B572" i="1"/>
  <c r="B2151" i="1"/>
  <c r="B1071" i="1"/>
  <c r="B2448" i="1"/>
  <c r="B1105" i="1"/>
  <c r="B2468" i="1"/>
  <c r="B3368" i="1"/>
  <c r="B4392" i="1"/>
  <c r="B3388" i="1"/>
  <c r="B4412" i="1"/>
  <c r="B3344" i="1"/>
  <c r="B4368" i="1"/>
  <c r="B3084" i="1"/>
  <c r="B4164" i="1"/>
  <c r="B668" i="1"/>
  <c r="B2395" i="1"/>
  <c r="D4797" i="1"/>
  <c r="E1684" i="1"/>
  <c r="E3556" i="1"/>
  <c r="E3582" i="1"/>
  <c r="E2487" i="1"/>
  <c r="E4739" i="1"/>
  <c r="E4670" i="1"/>
  <c r="B478" i="1"/>
  <c r="B338" i="1"/>
  <c r="B196" i="1"/>
  <c r="B1665" i="1"/>
  <c r="B1909" i="1"/>
  <c r="B2089" i="1"/>
  <c r="B2157" i="1"/>
  <c r="B2552" i="1"/>
  <c r="B2812" i="1"/>
  <c r="B3040" i="1"/>
  <c r="B3060" i="1"/>
  <c r="B245" i="1"/>
  <c r="B86" i="1"/>
  <c r="B188" i="1"/>
  <c r="B4756" i="1"/>
  <c r="B3193" i="1"/>
  <c r="B370" i="1"/>
  <c r="B2451" i="1"/>
  <c r="B4265" i="1"/>
  <c r="B2020" i="1"/>
  <c r="B2478" i="1"/>
  <c r="B4291" i="1"/>
  <c r="B2056" i="1"/>
  <c r="B2803" i="1"/>
  <c r="B4617" i="1"/>
  <c r="B2474" i="1"/>
  <c r="B3957" i="1"/>
  <c r="B1568" i="1"/>
  <c r="B2683" i="1"/>
  <c r="B4095" i="1"/>
  <c r="B960" i="1"/>
  <c r="B969" i="1"/>
  <c r="B2901" i="1"/>
  <c r="B4394" i="1"/>
  <c r="B1150" i="1"/>
  <c r="B1156" i="1"/>
  <c r="B4319" i="1"/>
  <c r="B1931" i="1"/>
  <c r="B4305" i="1"/>
  <c r="B3311" i="1"/>
  <c r="B3569" i="1"/>
  <c r="B1017" i="1"/>
  <c r="B2164" i="1"/>
  <c r="B4234" i="1"/>
  <c r="B524" i="1"/>
  <c r="B3197" i="1"/>
  <c r="B3105" i="1"/>
  <c r="B2355" i="1"/>
  <c r="B4450" i="1"/>
  <c r="C4118" i="1"/>
  <c r="C2408" i="1"/>
  <c r="C4530" i="1"/>
  <c r="C1050" i="1"/>
  <c r="C17" i="1"/>
  <c r="B3013" i="1"/>
  <c r="B4567" i="1"/>
  <c r="C3783" i="1"/>
  <c r="C1487" i="1"/>
  <c r="C3368" i="1"/>
  <c r="C1311" i="1"/>
  <c r="C3521" i="1"/>
  <c r="C3926" i="1"/>
  <c r="B4321" i="1"/>
  <c r="B1354" i="1"/>
  <c r="C3785" i="1"/>
  <c r="C1154" i="1"/>
  <c r="C1575" i="1"/>
  <c r="C3143" i="1"/>
  <c r="C281" i="1"/>
  <c r="C1096" i="1"/>
  <c r="C3211" i="1"/>
  <c r="C596" i="1"/>
  <c r="C3925" i="1"/>
  <c r="C2780" i="1"/>
  <c r="C3093" i="1"/>
  <c r="C2077" i="1"/>
  <c r="C4286" i="1"/>
  <c r="B4861" i="1"/>
  <c r="C2260" i="1"/>
  <c r="C1040" i="1"/>
  <c r="C137" i="1"/>
  <c r="C894" i="1"/>
  <c r="C1015" i="1"/>
  <c r="C3564" i="1"/>
  <c r="C3135" i="1"/>
  <c r="C4015" i="1"/>
  <c r="C4597" i="1"/>
  <c r="C950" i="1"/>
  <c r="C476" i="1"/>
  <c r="C1401" i="1"/>
  <c r="C345" i="1"/>
  <c r="C513" i="1"/>
  <c r="C1049" i="1"/>
  <c r="C2541" i="1"/>
  <c r="C2770" i="1"/>
  <c r="C3546" i="1"/>
  <c r="C4297" i="1"/>
  <c r="C4872" i="1"/>
  <c r="C3708" i="1"/>
  <c r="C422" i="1"/>
  <c r="C827" i="1"/>
  <c r="C2042" i="1"/>
  <c r="C4193" i="1"/>
  <c r="C1698" i="1"/>
  <c r="C933" i="1"/>
  <c r="C958" i="1"/>
  <c r="C3904" i="1"/>
  <c r="C107" i="1"/>
  <c r="C825" i="1"/>
  <c r="C3652" i="1"/>
  <c r="C882" i="1"/>
  <c r="C3497" i="1"/>
  <c r="C2484" i="1"/>
  <c r="C654" i="1"/>
  <c r="C4520" i="1"/>
  <c r="C4583" i="1"/>
  <c r="C2880" i="1"/>
  <c r="C2650" i="1"/>
  <c r="C2371" i="1"/>
  <c r="C4329" i="1"/>
  <c r="C2198" i="1"/>
  <c r="C4014" i="1"/>
  <c r="C2210" i="1"/>
  <c r="C2070" i="1"/>
  <c r="C4778" i="1"/>
  <c r="C854" i="1"/>
  <c r="C919" i="1"/>
  <c r="C941" i="1"/>
  <c r="C2758" i="1"/>
  <c r="C962" i="1"/>
  <c r="C4045" i="1"/>
  <c r="C2868" i="1"/>
  <c r="C1784" i="1"/>
  <c r="C1090" i="1"/>
  <c r="C3980" i="1"/>
  <c r="C3606" i="1"/>
  <c r="C2677" i="1"/>
  <c r="C1852" i="1"/>
  <c r="C1439" i="1"/>
  <c r="C1284" i="1"/>
  <c r="C1582" i="1"/>
  <c r="C4141" i="1"/>
  <c r="C503" i="1"/>
  <c r="C4595" i="1"/>
  <c r="C324" i="1"/>
  <c r="C321" i="1"/>
  <c r="C2740" i="1"/>
  <c r="C4425" i="1"/>
  <c r="C2591" i="1"/>
  <c r="C3535" i="1"/>
  <c r="C1248" i="1"/>
  <c r="C10" i="1"/>
  <c r="C342" i="1"/>
  <c r="C1619" i="1"/>
  <c r="C2607" i="1"/>
  <c r="D4233" i="1"/>
  <c r="E289" i="1"/>
  <c r="E1631" i="1"/>
  <c r="E2162" i="1"/>
  <c r="E2782" i="1"/>
  <c r="E3269" i="1"/>
  <c r="E3210" i="1"/>
  <c r="E4000" i="1"/>
  <c r="E3879" i="1"/>
  <c r="E4141" i="1"/>
  <c r="E4035" i="1"/>
  <c r="E3838" i="1"/>
  <c r="E4506" i="1"/>
  <c r="E3731" i="1"/>
  <c r="B48" i="1"/>
  <c r="B505" i="1"/>
  <c r="B235" i="1"/>
  <c r="B118" i="1"/>
  <c r="B690" i="1"/>
  <c r="B1005" i="1"/>
  <c r="B2065" i="1"/>
  <c r="B1285" i="1"/>
  <c r="B2309" i="1"/>
  <c r="B1465" i="1"/>
  <c r="B149" i="1"/>
  <c r="B1533" i="1"/>
  <c r="B309" i="1"/>
  <c r="B1762" i="1"/>
  <c r="B394" i="1"/>
  <c r="B2108" i="1"/>
  <c r="B1013" i="1"/>
  <c r="B2412" i="1"/>
  <c r="B1049" i="1"/>
  <c r="B2436" i="1"/>
  <c r="B3336" i="1"/>
  <c r="B4360" i="1"/>
  <c r="B3356" i="1"/>
  <c r="B4380" i="1"/>
  <c r="B3312" i="1"/>
  <c r="B4336" i="1"/>
  <c r="B3020" i="1"/>
  <c r="B4132" i="1"/>
  <c r="B592" i="1"/>
  <c r="B2339" i="1"/>
  <c r="B3555" i="1"/>
  <c r="B4473" i="1"/>
  <c r="B1088" i="1"/>
  <c r="B1720" i="1"/>
  <c r="B2814" i="1"/>
  <c r="B3731" i="1"/>
  <c r="B4627" i="1"/>
  <c r="B1310" i="1"/>
  <c r="B2506" i="1"/>
  <c r="B1755" i="1"/>
  <c r="B2841" i="1"/>
  <c r="B3758" i="1"/>
  <c r="B4654" i="1"/>
  <c r="B1344" i="1"/>
  <c r="B839" i="1"/>
  <c r="B2190" i="1"/>
  <c r="B3166" i="1"/>
  <c r="B4083" i="1"/>
  <c r="B306" i="1"/>
  <c r="B1779" i="1"/>
  <c r="B1928" i="1"/>
  <c r="B3402" i="1"/>
  <c r="B4501" i="1"/>
  <c r="B298" i="1"/>
  <c r="B2509" i="1"/>
  <c r="B1347" i="1"/>
  <c r="B2522" i="1"/>
  <c r="B3535" i="1"/>
  <c r="B4767" i="1"/>
  <c r="B77" i="1"/>
  <c r="B1867" i="1"/>
  <c r="B3373" i="1"/>
  <c r="B1872" i="1"/>
  <c r="B1871" i="1"/>
  <c r="B3178" i="1"/>
  <c r="B3861" i="1"/>
  <c r="B258" i="1"/>
  <c r="B248" i="1"/>
  <c r="B1939" i="1"/>
  <c r="B3426" i="1"/>
  <c r="B1944" i="1"/>
  <c r="B3290" i="1"/>
  <c r="B2238" i="1"/>
  <c r="B3558" i="1"/>
  <c r="B3165" i="1"/>
  <c r="B865" i="1"/>
  <c r="B2264" i="1"/>
  <c r="B2136" i="1"/>
  <c r="B4703" i="1"/>
  <c r="B1616" i="1"/>
  <c r="B1278" i="1"/>
  <c r="B4129" i="1"/>
  <c r="B3666" i="1"/>
  <c r="B4263" i="1"/>
  <c r="B3339" i="1"/>
  <c r="B2240" i="1"/>
  <c r="B560" i="1"/>
  <c r="B3185" i="1"/>
  <c r="B2439" i="1"/>
  <c r="B4566" i="1"/>
  <c r="B4689" i="1"/>
  <c r="B1065" i="1"/>
  <c r="B4087" i="1"/>
  <c r="B3183" i="1"/>
  <c r="B1275" i="1"/>
  <c r="B4135" i="1"/>
  <c r="B3175" i="1"/>
  <c r="B4018" i="1"/>
  <c r="C3636" i="1"/>
  <c r="C793" i="1"/>
  <c r="C1445" i="1"/>
  <c r="C1086" i="1"/>
  <c r="C731" i="1"/>
  <c r="C4018" i="1"/>
  <c r="C4487" i="1"/>
  <c r="C4081" i="1"/>
  <c r="C3316" i="1"/>
  <c r="C4439" i="1"/>
  <c r="B2414" i="1"/>
  <c r="B4551" i="1"/>
  <c r="B3389" i="1"/>
  <c r="B4125" i="1"/>
  <c r="C3559" i="1"/>
  <c r="C4663" i="1"/>
  <c r="C4271" i="1"/>
  <c r="C1608" i="1"/>
  <c r="C3224" i="1"/>
  <c r="C4693" i="1"/>
  <c r="C3107" i="1"/>
  <c r="C4163" i="1"/>
  <c r="C3674" i="1"/>
  <c r="C4437" i="1"/>
  <c r="C1195" i="1"/>
  <c r="B3266" i="1"/>
  <c r="B3286" i="1"/>
  <c r="B2834" i="1"/>
  <c r="B3819" i="1"/>
  <c r="C4052" i="1"/>
  <c r="C3307" i="1"/>
  <c r="C1951" i="1"/>
  <c r="C44" i="1"/>
  <c r="C3942" i="1"/>
  <c r="C3791" i="1"/>
  <c r="E651" i="1"/>
  <c r="E2329" i="1"/>
  <c r="E3705" i="1"/>
  <c r="E4436" i="1"/>
  <c r="E4577" i="1"/>
  <c r="E4126" i="1"/>
  <c r="E4303" i="1"/>
  <c r="B439" i="1"/>
  <c r="B766" i="1"/>
  <c r="B410" i="1"/>
  <c r="B883" i="1"/>
  <c r="B1123" i="1"/>
  <c r="B1197" i="1"/>
  <c r="B1314" i="1"/>
  <c r="B1660" i="1"/>
  <c r="B1964" i="1"/>
  <c r="B1991" i="1"/>
  <c r="B4024" i="1"/>
  <c r="B4044" i="1"/>
  <c r="B4000" i="1"/>
  <c r="B3796" i="1"/>
  <c r="B1742" i="1"/>
  <c r="B4153" i="1"/>
  <c r="B1322" i="1"/>
  <c r="B3411" i="1"/>
  <c r="B795" i="1"/>
  <c r="B1358" i="1"/>
  <c r="B3438" i="1"/>
  <c r="B841" i="1"/>
  <c r="B1791" i="1"/>
  <c r="B3763" i="1"/>
  <c r="B1352" i="1"/>
  <c r="B3103" i="1"/>
  <c r="B4330" i="1"/>
  <c r="B3703" i="1"/>
  <c r="B3237" i="1"/>
  <c r="B4431" i="1"/>
  <c r="B2903" i="1"/>
  <c r="B2907" i="1"/>
  <c r="B3626" i="1"/>
  <c r="B4485" i="1"/>
  <c r="B2957" i="1"/>
  <c r="B2961" i="1"/>
  <c r="B3046" i="1"/>
  <c r="B4459" i="1"/>
  <c r="B230" i="1"/>
  <c r="B2669" i="1"/>
  <c r="B3357" i="1"/>
  <c r="B2689" i="1"/>
  <c r="B4546" i="1"/>
  <c r="B1446" i="1"/>
  <c r="B4097" i="1"/>
  <c r="B4199" i="1"/>
  <c r="B1406" i="1"/>
  <c r="B713" i="1"/>
  <c r="B2122" i="1"/>
  <c r="C3359" i="1"/>
  <c r="C3663" i="1"/>
  <c r="C3301" i="1"/>
  <c r="C2968" i="1"/>
  <c r="C3395" i="1"/>
  <c r="B2174" i="1"/>
  <c r="B2406" i="1"/>
  <c r="C4083" i="1"/>
  <c r="C3524" i="1"/>
  <c r="C3557" i="1"/>
  <c r="C4211" i="1"/>
  <c r="C3219" i="1"/>
  <c r="B2757" i="1"/>
  <c r="B4493" i="1"/>
  <c r="C4703" i="1"/>
  <c r="C1515" i="1"/>
  <c r="C4661" i="1"/>
  <c r="C1355" i="1"/>
  <c r="C256" i="1"/>
  <c r="C1317" i="1"/>
  <c r="C901" i="1"/>
  <c r="C1142" i="1"/>
  <c r="B4230" i="1"/>
  <c r="C2147" i="1"/>
  <c r="C3072" i="1"/>
  <c r="C4829" i="1"/>
  <c r="C3391" i="1"/>
  <c r="C68" i="1"/>
  <c r="B4657" i="1"/>
  <c r="C4871" i="1"/>
  <c r="C3104" i="1"/>
  <c r="C171" i="1"/>
  <c r="C4167" i="1"/>
  <c r="C3673" i="1"/>
  <c r="C1965" i="1"/>
  <c r="C2097" i="1"/>
  <c r="C3895" i="1"/>
  <c r="C3811" i="1"/>
  <c r="C781" i="1"/>
  <c r="C3939" i="1"/>
  <c r="C2068" i="1"/>
  <c r="C1259" i="1"/>
  <c r="C621" i="1"/>
  <c r="C4647" i="1"/>
  <c r="C1115" i="1"/>
  <c r="C4613" i="1"/>
  <c r="C4535" i="1"/>
  <c r="C3153" i="1"/>
  <c r="C2809" i="1"/>
  <c r="C1104" i="1"/>
  <c r="C3538" i="1"/>
  <c r="C4064" i="1"/>
  <c r="C2231" i="1"/>
  <c r="C2286" i="1"/>
  <c r="C3760" i="1"/>
  <c r="C3987" i="1"/>
  <c r="C2756" i="1"/>
  <c r="C726" i="1"/>
  <c r="C3705" i="1"/>
  <c r="C1566" i="1"/>
  <c r="C2891" i="1"/>
  <c r="C2380" i="1"/>
  <c r="C802" i="1"/>
  <c r="C261" i="1"/>
  <c r="C4030" i="1"/>
  <c r="C760" i="1"/>
  <c r="C497" i="1"/>
  <c r="C2370" i="1"/>
  <c r="C1724" i="1"/>
  <c r="C618" i="1"/>
  <c r="C2732" i="1"/>
  <c r="C4555" i="1"/>
  <c r="C123" i="1"/>
  <c r="C2298" i="1"/>
  <c r="C630" i="1"/>
  <c r="C3080" i="1"/>
  <c r="C988" i="1"/>
  <c r="C159" i="1"/>
  <c r="C295" i="1"/>
  <c r="C3421" i="1"/>
  <c r="C562" i="1"/>
  <c r="C1740" i="1"/>
  <c r="C753" i="1"/>
  <c r="C911" i="1"/>
  <c r="C2581" i="1"/>
  <c r="C278" i="1"/>
  <c r="C527" i="1"/>
  <c r="C3212" i="1"/>
  <c r="C1044" i="1"/>
  <c r="C3202" i="1"/>
  <c r="C1650" i="1"/>
  <c r="C1014" i="1"/>
  <c r="C2603" i="1"/>
  <c r="C1125" i="1"/>
  <c r="C969" i="1"/>
  <c r="C4156" i="1"/>
  <c r="C742" i="1"/>
  <c r="C1156" i="1"/>
  <c r="C2515" i="1"/>
  <c r="C153" i="1"/>
  <c r="C492" i="1"/>
  <c r="C1836" i="1"/>
  <c r="C473" i="1"/>
  <c r="C1230" i="1"/>
  <c r="C337" i="1"/>
  <c r="C556" i="1"/>
  <c r="C1109" i="1"/>
  <c r="C1674" i="1"/>
  <c r="C896" i="1"/>
  <c r="C1641" i="1"/>
  <c r="C4468" i="1"/>
  <c r="C2258" i="1"/>
  <c r="C2446" i="1"/>
  <c r="C4607" i="1"/>
  <c r="C2930" i="1"/>
  <c r="C902" i="1"/>
  <c r="C989" i="1"/>
  <c r="C599" i="1"/>
  <c r="C4027" i="1"/>
  <c r="C3408" i="1"/>
  <c r="C3880" i="1"/>
  <c r="C3616" i="1"/>
  <c r="C3852" i="1"/>
  <c r="C4862" i="1"/>
  <c r="C1075" i="1"/>
  <c r="C447" i="1"/>
  <c r="C1623" i="1"/>
  <c r="C303" i="1"/>
  <c r="C518" i="1"/>
  <c r="C1574" i="1"/>
  <c r="C2314" i="1"/>
  <c r="C3759" i="1"/>
  <c r="C517" i="1"/>
  <c r="C259" i="1"/>
  <c r="C1644" i="1"/>
  <c r="C2483" i="1"/>
  <c r="C4381" i="1"/>
  <c r="C2812" i="1"/>
  <c r="C4371" i="1"/>
  <c r="C4465" i="1"/>
  <c r="C2488" i="1"/>
  <c r="C4431" i="1"/>
  <c r="C2893" i="1"/>
  <c r="C3730" i="1"/>
  <c r="C2138" i="1"/>
  <c r="C3451" i="1"/>
  <c r="C2436" i="1"/>
  <c r="C2471" i="1"/>
  <c r="C2899" i="1"/>
  <c r="C3719" i="1"/>
  <c r="C695" i="1"/>
  <c r="C1791" i="1"/>
  <c r="C2447" i="1"/>
  <c r="C2296" i="1"/>
  <c r="C3945" i="1"/>
  <c r="C3818" i="1"/>
  <c r="C506" i="1"/>
  <c r="C4160" i="1"/>
  <c r="C1681" i="1"/>
  <c r="C3899" i="1"/>
  <c r="C448" i="1"/>
  <c r="C2374" i="1"/>
  <c r="C3859" i="1"/>
  <c r="C2054" i="1"/>
  <c r="C2681" i="1"/>
  <c r="C754" i="1"/>
  <c r="C192" i="1"/>
  <c r="C1285" i="1"/>
  <c r="C1982" i="1"/>
  <c r="C1678" i="1"/>
  <c r="C165" i="1"/>
  <c r="C1537" i="1"/>
  <c r="C1713" i="1"/>
  <c r="C2886" i="1"/>
  <c r="C4408" i="1"/>
  <c r="C2494" i="1"/>
  <c r="C3053" i="1"/>
  <c r="C1563" i="1"/>
  <c r="E865" i="1"/>
  <c r="E1542" i="1"/>
  <c r="E3577" i="1"/>
  <c r="E4820" i="1"/>
  <c r="E3683" i="1"/>
  <c r="E4815" i="1"/>
  <c r="B299" i="1"/>
  <c r="B664" i="1"/>
  <c r="B2357" i="1"/>
  <c r="B1325" i="1"/>
  <c r="B629" i="1"/>
  <c r="B2464" i="1"/>
  <c r="B3384" i="1"/>
  <c r="B4172" i="1"/>
  <c r="B583" i="1"/>
  <c r="B1514" i="1"/>
  <c r="B4729" i="1"/>
  <c r="B3070" i="1"/>
  <c r="B1651" i="1"/>
  <c r="B3097" i="1"/>
  <c r="B1374" i="1"/>
  <c r="B3187" i="1"/>
  <c r="B1523" i="1"/>
  <c r="B4133" i="1"/>
  <c r="B3959" i="1"/>
  <c r="B4031" i="1"/>
  <c r="B2733" i="1"/>
  <c r="B2618" i="1"/>
  <c r="B1004" i="1"/>
  <c r="B3469" i="1"/>
  <c r="B2455" i="1"/>
  <c r="B1320" i="1"/>
  <c r="B3823" i="1"/>
  <c r="B3015" i="1"/>
  <c r="B684" i="1"/>
  <c r="B863" i="1"/>
  <c r="B4609" i="1"/>
  <c r="B3617" i="1"/>
  <c r="B4027" i="1"/>
  <c r="C3967" i="1"/>
  <c r="C3711" i="1"/>
  <c r="C3343" i="1"/>
  <c r="C995" i="1"/>
  <c r="B3467" i="1"/>
  <c r="C4818" i="1"/>
  <c r="C1374" i="1"/>
  <c r="C2163" i="1"/>
  <c r="C670" i="1"/>
  <c r="B3965" i="1"/>
  <c r="C3348" i="1"/>
  <c r="C683" i="1"/>
  <c r="C2790" i="1"/>
  <c r="C4136" i="1"/>
  <c r="C4566" i="1"/>
  <c r="B4022" i="1"/>
  <c r="C211" i="1"/>
  <c r="C3160" i="1"/>
  <c r="C4003" i="1"/>
  <c r="C499" i="1"/>
  <c r="C3188" i="1"/>
  <c r="C336" i="1"/>
  <c r="C4241" i="1"/>
  <c r="C1404" i="1"/>
  <c r="C3112" i="1"/>
  <c r="C4127" i="1"/>
  <c r="B4486" i="1"/>
  <c r="C2281" i="1"/>
  <c r="C745" i="1"/>
  <c r="C4810" i="1"/>
  <c r="C568" i="1"/>
  <c r="C4466" i="1"/>
  <c r="C407" i="1"/>
  <c r="C3148" i="1"/>
  <c r="C850" i="1"/>
  <c r="C3692" i="1"/>
  <c r="C4356" i="1"/>
  <c r="C1980" i="1"/>
  <c r="C4302" i="1"/>
  <c r="C3401" i="1"/>
  <c r="C3664" i="1"/>
  <c r="C3483" i="1"/>
  <c r="C1821" i="1"/>
  <c r="C1697" i="1"/>
  <c r="C1174" i="1"/>
  <c r="C577" i="1"/>
  <c r="C37" i="1"/>
  <c r="C2085" i="1"/>
  <c r="C2338" i="1"/>
  <c r="C78" i="1"/>
  <c r="C687" i="1"/>
  <c r="C2817" i="1"/>
  <c r="C4217" i="1"/>
  <c r="C2431" i="1"/>
  <c r="C1933" i="1"/>
  <c r="C4756" i="1"/>
  <c r="C2194" i="1"/>
  <c r="C1737" i="1"/>
  <c r="C688" i="1"/>
  <c r="C1710" i="1"/>
  <c r="C2638" i="1"/>
  <c r="C2879" i="1"/>
  <c r="C2751" i="1"/>
  <c r="C1155" i="1"/>
  <c r="C2392" i="1"/>
  <c r="C1237" i="1"/>
  <c r="C2768" i="1"/>
  <c r="C1928" i="1"/>
  <c r="C444" i="1"/>
  <c r="C1793" i="1"/>
  <c r="C629" i="1"/>
  <c r="C2025" i="1"/>
  <c r="C593" i="1"/>
  <c r="C663" i="1"/>
  <c r="C396" i="1"/>
  <c r="C3724" i="1"/>
  <c r="C1815" i="1"/>
  <c r="C420" i="1"/>
  <c r="C3119" i="1"/>
  <c r="C1898" i="1"/>
  <c r="C777" i="1"/>
  <c r="E28" i="1"/>
  <c r="E1881" i="1"/>
  <c r="E3077" i="1"/>
  <c r="E3808" i="1"/>
  <c r="E3949" i="1"/>
  <c r="E4058" i="1"/>
  <c r="B323" i="1"/>
  <c r="B190" i="1"/>
  <c r="B1617" i="1"/>
  <c r="B973" i="1"/>
  <c r="B2109" i="1"/>
  <c r="B1511" i="1"/>
  <c r="B2992" i="1"/>
  <c r="B3912" i="1"/>
  <c r="B178" i="1"/>
  <c r="B3684" i="1"/>
  <c r="B3385" i="1"/>
  <c r="B1492" i="1"/>
  <c r="B4457" i="1"/>
  <c r="B1528" i="1"/>
  <c r="B4483" i="1"/>
  <c r="B2275" i="1"/>
  <c r="B4809" i="1"/>
  <c r="B3466" i="1"/>
  <c r="B2637" i="1"/>
  <c r="B3599" i="1"/>
  <c r="B1982" i="1"/>
  <c r="B2099" i="1"/>
  <c r="B449" i="1"/>
  <c r="B3170" i="1"/>
  <c r="B173" i="1"/>
  <c r="B4673" i="1"/>
  <c r="B3909" i="1"/>
  <c r="B3783" i="1"/>
  <c r="B2827" i="1"/>
  <c r="B3906" i="1"/>
  <c r="B4177" i="1"/>
  <c r="B2514" i="1"/>
  <c r="B1576" i="1"/>
  <c r="C3540" i="1"/>
  <c r="C4289" i="1"/>
  <c r="C4471" i="1"/>
  <c r="B3249" i="1"/>
  <c r="B3265" i="1"/>
  <c r="C588" i="1"/>
  <c r="C3779" i="1"/>
  <c r="C3477" i="1"/>
  <c r="B4789" i="1"/>
  <c r="B2795" i="1"/>
  <c r="C4689" i="1"/>
  <c r="C3656" i="1"/>
  <c r="C4642" i="1"/>
  <c r="C3017" i="1"/>
  <c r="C3092" i="1"/>
  <c r="C163" i="1"/>
  <c r="C3498" i="1"/>
  <c r="C3531" i="1"/>
  <c r="C3003" i="1"/>
  <c r="C2426" i="1"/>
  <c r="C3372" i="1"/>
  <c r="C313" i="1"/>
  <c r="C2264" i="1"/>
  <c r="C3749" i="1"/>
  <c r="C1138" i="1"/>
  <c r="B2358" i="1"/>
  <c r="C408" i="1"/>
  <c r="C312" i="1"/>
  <c r="C3914" i="1"/>
  <c r="C223" i="1"/>
  <c r="C4088" i="1"/>
  <c r="C1297" i="1"/>
  <c r="C1460" i="1"/>
  <c r="C3976" i="1"/>
  <c r="C2203" i="1"/>
  <c r="C4061" i="1"/>
  <c r="C4598" i="1"/>
  <c r="C1054" i="1"/>
  <c r="C4455" i="1"/>
  <c r="C2112" i="1"/>
  <c r="C4832" i="1"/>
  <c r="C3240" i="1"/>
  <c r="C2504" i="1"/>
  <c r="C361" i="1"/>
  <c r="C746" i="1"/>
  <c r="C456" i="1"/>
  <c r="C1875" i="1"/>
  <c r="C2461" i="1"/>
  <c r="C1843" i="1"/>
  <c r="C3767" i="1"/>
  <c r="C4316" i="1"/>
  <c r="C1336" i="1"/>
  <c r="C1885" i="1"/>
  <c r="C2481" i="1"/>
  <c r="C1696" i="1"/>
  <c r="C537" i="1"/>
  <c r="C208" i="1"/>
  <c r="C3201" i="1"/>
  <c r="C3165" i="1"/>
  <c r="C452" i="1"/>
  <c r="C1549" i="1"/>
  <c r="C1186" i="1"/>
  <c r="C934" i="1"/>
  <c r="C3051" i="1"/>
  <c r="C3723" i="1"/>
  <c r="C87" i="1"/>
  <c r="C1576" i="1"/>
  <c r="C574" i="1"/>
  <c r="D2307" i="1"/>
  <c r="E579" i="1"/>
  <c r="E1354" i="1"/>
  <c r="E2787" i="1"/>
  <c r="E4704" i="1"/>
  <c r="E4845" i="1"/>
  <c r="E4314" i="1"/>
  <c r="E4655" i="1"/>
  <c r="B398" i="1"/>
  <c r="B1134" i="1"/>
  <c r="B920" i="1"/>
  <c r="B1221" i="1"/>
  <c r="B1401" i="1"/>
  <c r="B1469" i="1"/>
  <c r="B1676" i="1"/>
  <c r="B2023" i="1"/>
  <c r="B2327" i="1"/>
  <c r="B2354" i="1"/>
  <c r="B4296" i="1"/>
  <c r="B4316" i="1"/>
  <c r="B4272" i="1"/>
  <c r="B4068" i="1"/>
  <c r="B2224" i="1"/>
  <c r="B4409" i="1"/>
  <c r="B1663" i="1"/>
  <c r="B3667" i="1"/>
  <c r="B1224" i="1"/>
  <c r="B1699" i="1"/>
  <c r="B3694" i="1"/>
  <c r="B1259" i="1"/>
  <c r="B2132" i="1"/>
  <c r="B4019" i="1"/>
  <c r="B1694" i="1"/>
  <c r="B3359" i="1"/>
  <c r="B4847" i="1"/>
  <c r="B1083" i="1"/>
  <c r="B3493" i="1"/>
  <c r="B4815" i="1"/>
  <c r="B3287" i="1"/>
  <c r="B1643" i="1"/>
  <c r="B3818" i="1"/>
  <c r="B4869" i="1"/>
  <c r="B3341" i="1"/>
  <c r="B3119" i="1"/>
  <c r="B3473" i="1"/>
  <c r="B4843" i="1"/>
  <c r="B1908" i="1"/>
  <c r="B1045" i="1"/>
  <c r="B4043" i="1"/>
  <c r="B4093" i="1"/>
  <c r="B940" i="1"/>
  <c r="B3067" i="1"/>
  <c r="B4481" i="1"/>
  <c r="B440" i="1"/>
  <c r="B1899" i="1"/>
  <c r="B2945" i="1"/>
  <c r="B3734" i="1"/>
  <c r="C3339" i="1"/>
  <c r="C2350" i="1"/>
  <c r="C3690" i="1"/>
  <c r="C4180" i="1"/>
  <c r="C4454" i="1"/>
  <c r="B3798" i="1"/>
  <c r="B3947" i="1"/>
  <c r="C3154" i="1"/>
  <c r="C522" i="1"/>
  <c r="C4699" i="1"/>
  <c r="C4397" i="1"/>
  <c r="C3178" i="1"/>
  <c r="B1726" i="1"/>
  <c r="B2372" i="1"/>
  <c r="C4463" i="1"/>
  <c r="C2149" i="1"/>
  <c r="C4581" i="1"/>
  <c r="C2783" i="1"/>
  <c r="C4242" i="1"/>
  <c r="C1191" i="1"/>
  <c r="C395" i="1"/>
  <c r="C4857" i="1"/>
  <c r="B3997" i="1"/>
  <c r="C4106" i="1"/>
  <c r="C3716" i="1"/>
  <c r="C1612" i="1"/>
  <c r="C4427" i="1"/>
  <c r="C4166" i="1"/>
  <c r="B4423" i="1"/>
  <c r="C4060" i="1"/>
  <c r="C2366" i="1"/>
  <c r="C883" i="1"/>
  <c r="C2973" i="1"/>
  <c r="C1306" i="1"/>
  <c r="C4473" i="1"/>
  <c r="C4140" i="1"/>
  <c r="C4570" i="1"/>
  <c r="C791" i="1"/>
  <c r="C3924" i="1"/>
  <c r="C4707" i="1"/>
  <c r="C277" i="1"/>
  <c r="C375" i="1"/>
  <c r="C4741" i="1"/>
  <c r="C3062" i="1"/>
  <c r="C4021" i="1"/>
  <c r="C4675" i="1"/>
  <c r="C775" i="1"/>
  <c r="C110" i="1"/>
  <c r="C1071" i="1"/>
  <c r="C797" i="1"/>
  <c r="C2929" i="1"/>
  <c r="C705" i="1"/>
  <c r="C1101" i="1"/>
  <c r="C338" i="1"/>
  <c r="C1325" i="1"/>
  <c r="C2707" i="1"/>
  <c r="C2034" i="1"/>
  <c r="C1695" i="1"/>
  <c r="C2660" i="1"/>
  <c r="E4031" i="1"/>
  <c r="B308" i="1"/>
  <c r="B1601" i="1"/>
  <c r="B2349" i="1"/>
  <c r="B601" i="1"/>
  <c r="B3360" i="1"/>
  <c r="B4281" i="1"/>
  <c r="B1338" i="1"/>
  <c r="B1686" i="1"/>
  <c r="B2645" i="1"/>
  <c r="B2895" i="1"/>
  <c r="B3078" i="1"/>
  <c r="B3810" i="1"/>
  <c r="B4817" i="1"/>
  <c r="B3371" i="1"/>
  <c r="B2855" i="1"/>
  <c r="B3346" i="1"/>
  <c r="C157" i="1"/>
  <c r="B4454" i="1"/>
  <c r="C2263" i="1"/>
  <c r="C1102" i="1"/>
  <c r="C3572" i="1"/>
  <c r="C4328" i="1"/>
  <c r="C3124" i="1"/>
  <c r="C3561" i="1"/>
  <c r="C152" i="1"/>
  <c r="C3757" i="1"/>
  <c r="B4742" i="1"/>
  <c r="C2620" i="1"/>
  <c r="C1864" i="1"/>
  <c r="C4345" i="1"/>
  <c r="C3381" i="1"/>
  <c r="C244" i="1"/>
  <c r="B3862" i="1"/>
  <c r="C1141" i="1"/>
  <c r="C4378" i="1"/>
  <c r="C1987" i="1"/>
  <c r="C3187" i="1"/>
  <c r="C4685" i="1"/>
  <c r="C1877" i="1"/>
  <c r="C3874" i="1"/>
  <c r="C134" i="1"/>
  <c r="C4043" i="1"/>
  <c r="C1236" i="1"/>
  <c r="C2433" i="1"/>
  <c r="C690" i="1"/>
  <c r="C2000" i="1"/>
  <c r="C1693" i="1"/>
  <c r="C4443" i="1"/>
  <c r="C918" i="1"/>
  <c r="C238" i="1"/>
  <c r="C1881" i="1"/>
  <c r="C1664" i="1"/>
  <c r="C1476" i="1"/>
  <c r="C2850" i="1"/>
  <c r="B854" i="1"/>
  <c r="B1361" i="1"/>
  <c r="B1853" i="1"/>
  <c r="B2736" i="1"/>
  <c r="B4444" i="1"/>
  <c r="B1998" i="1"/>
  <c r="B3326" i="1"/>
  <c r="B3353" i="1"/>
  <c r="B3678" i="1"/>
  <c r="B501" i="1"/>
  <c r="B58" i="1"/>
  <c r="B3221" i="1"/>
  <c r="B2833" i="1"/>
  <c r="B1454" i="1"/>
  <c r="B3542" i="1"/>
  <c r="B4310" i="1"/>
  <c r="B4369" i="1"/>
  <c r="C3360" i="1"/>
  <c r="C1406" i="1"/>
  <c r="C4785" i="1"/>
  <c r="C275" i="1"/>
  <c r="B789" i="1"/>
  <c r="C3901" i="1"/>
  <c r="C2114" i="1"/>
  <c r="B2667" i="1"/>
  <c r="C967" i="1"/>
  <c r="B3974" i="1"/>
  <c r="C925" i="1"/>
  <c r="C2834" i="1"/>
  <c r="C1302" i="1"/>
  <c r="C441" i="1"/>
  <c r="C2935" i="1"/>
  <c r="C3763" i="1"/>
  <c r="C3695" i="1"/>
  <c r="C4788" i="1"/>
  <c r="C3230" i="1"/>
  <c r="C1545" i="1"/>
  <c r="C1105" i="1"/>
  <c r="C355" i="1"/>
  <c r="C4506" i="1"/>
  <c r="C4001" i="1"/>
  <c r="C3419" i="1"/>
  <c r="C3297" i="1"/>
  <c r="C2800" i="1"/>
  <c r="C560" i="1"/>
  <c r="C921" i="1"/>
  <c r="C2877" i="1"/>
  <c r="C1018" i="1"/>
  <c r="C49" i="1"/>
  <c r="C1663" i="1"/>
  <c r="C3418" i="1"/>
  <c r="C868" i="1"/>
  <c r="C1621" i="1"/>
  <c r="C2969" i="1"/>
  <c r="C810" i="1"/>
  <c r="C1850" i="1"/>
  <c r="C2009" i="1"/>
  <c r="C86" i="1"/>
  <c r="C1882" i="1"/>
  <c r="C183" i="1"/>
  <c r="C715" i="1"/>
  <c r="C2651" i="1"/>
  <c r="C2319" i="1"/>
  <c r="C1348" i="1"/>
  <c r="C2177" i="1"/>
  <c r="C963" i="1"/>
  <c r="C2705" i="1"/>
  <c r="D199" i="1"/>
  <c r="D628" i="1"/>
  <c r="D705" i="1"/>
  <c r="D1058" i="1"/>
  <c r="D629" i="1"/>
  <c r="D1197" i="1"/>
  <c r="D1718" i="1"/>
  <c r="D938" i="1"/>
  <c r="D1580" i="1"/>
  <c r="D1871" i="1"/>
  <c r="D1602" i="1"/>
  <c r="D3441" i="1"/>
  <c r="D3648" i="1"/>
  <c r="D2059" i="1"/>
  <c r="D1945" i="1"/>
  <c r="D2973" i="1"/>
  <c r="D2946" i="1"/>
  <c r="D3108" i="1"/>
  <c r="D3761" i="1"/>
  <c r="D3319" i="1"/>
  <c r="D2981" i="1"/>
  <c r="D2605" i="1"/>
  <c r="D2361" i="1"/>
  <c r="D4409" i="1"/>
  <c r="D3650" i="1"/>
  <c r="D4322" i="1"/>
  <c r="D2616" i="1"/>
  <c r="D4784" i="1"/>
  <c r="D3131" i="1"/>
  <c r="D4839" i="1"/>
  <c r="D1036" i="1"/>
  <c r="D2079" i="1"/>
  <c r="D1816" i="1"/>
  <c r="D2659" i="1"/>
  <c r="D2656" i="1"/>
  <c r="D4461" i="1"/>
  <c r="D3458" i="1"/>
  <c r="D3934" i="1"/>
  <c r="D4382" i="1"/>
  <c r="D4846" i="1"/>
  <c r="D3992" i="1"/>
  <c r="D4843" i="1"/>
  <c r="D4551" i="1"/>
  <c r="D4107" i="1"/>
  <c r="D4316" i="1"/>
  <c r="D1575" i="1"/>
  <c r="D2729" i="1"/>
  <c r="D3118" i="1"/>
  <c r="D2393" i="1"/>
  <c r="D2569" i="1"/>
  <c r="D4070" i="1"/>
  <c r="D2632" i="1"/>
  <c r="D4748" i="1"/>
  <c r="D4379" i="1"/>
  <c r="D4735" i="1"/>
  <c r="E63" i="1"/>
  <c r="E40" i="1"/>
  <c r="E504" i="1"/>
  <c r="E445" i="1"/>
  <c r="E712" i="1"/>
  <c r="E665" i="1"/>
  <c r="E606" i="1"/>
  <c r="E875" i="1"/>
  <c r="E1230" i="1"/>
  <c r="E1059" i="1"/>
  <c r="E815" i="1"/>
  <c r="E1200" i="1"/>
  <c r="E1387" i="1"/>
  <c r="E1723" i="1"/>
  <c r="E1472" i="1"/>
  <c r="E1808" i="1"/>
  <c r="E2160" i="1"/>
  <c r="E1477" i="1"/>
  <c r="E1813" i="1"/>
  <c r="E1378" i="1"/>
  <c r="E2272" i="1"/>
  <c r="E2608" i="1"/>
  <c r="E2277" i="1"/>
  <c r="E2613" i="1"/>
  <c r="E2965" i="1"/>
  <c r="E2534" i="1"/>
  <c r="E2886" i="1"/>
  <c r="E3328" i="1"/>
  <c r="E3680" i="1"/>
  <c r="D2773" i="1"/>
  <c r="D2778" i="1"/>
  <c r="D3558" i="1"/>
  <c r="D2852" i="1"/>
  <c r="D4570" i="1"/>
  <c r="D3952" i="1"/>
  <c r="D4035" i="1"/>
  <c r="D3631" i="1"/>
  <c r="E75" i="1"/>
  <c r="E427" i="1"/>
  <c r="E121" i="1"/>
  <c r="E473" i="1"/>
  <c r="E334" i="1"/>
  <c r="E805" i="1"/>
  <c r="E906" i="1"/>
  <c r="E246" i="1"/>
  <c r="E871" i="1"/>
  <c r="E1228" i="1"/>
  <c r="E1751" i="1"/>
  <c r="E647" i="1"/>
  <c r="E1836" i="1"/>
  <c r="E727" i="1"/>
  <c r="E1841" i="1"/>
  <c r="E1490" i="1"/>
  <c r="E2636" i="1"/>
  <c r="E1510" i="1"/>
  <c r="E2641" i="1"/>
  <c r="E925" i="1"/>
  <c r="E2562" i="1"/>
  <c r="E1486" i="1"/>
  <c r="E3356" i="1"/>
  <c r="D2613" i="1"/>
  <c r="D2879" i="1"/>
  <c r="D2273" i="1"/>
  <c r="D4500" i="1"/>
  <c r="D4824" i="1"/>
  <c r="E236" i="1"/>
  <c r="E433" i="1"/>
  <c r="E578" i="1"/>
  <c r="E1218" i="1"/>
  <c r="E1359" i="1"/>
  <c r="E2063" i="1"/>
  <c r="E1449" i="1"/>
  <c r="E1330" i="1"/>
  <c r="E2596" i="1"/>
  <c r="E2953" i="1"/>
  <c r="E2522" i="1"/>
  <c r="E3668" i="1"/>
  <c r="E2993" i="1"/>
  <c r="E3681" i="1"/>
  <c r="E2918" i="1"/>
  <c r="E3270" i="1"/>
  <c r="E3716" i="1"/>
  <c r="E4060" i="1"/>
  <c r="E4748" i="1"/>
  <c r="E2972" i="1"/>
  <c r="E3865" i="1"/>
  <c r="E4553" i="1"/>
  <c r="E2123" i="1"/>
  <c r="E3475" i="1"/>
  <c r="E3990" i="1"/>
  <c r="D1783" i="1"/>
  <c r="D1325" i="1"/>
  <c r="D4150" i="1"/>
  <c r="D4392" i="1"/>
  <c r="D3956" i="1"/>
  <c r="E64" i="1"/>
  <c r="E752" i="1"/>
  <c r="E146" i="1"/>
  <c r="E1211" i="1"/>
  <c r="E897" i="1"/>
  <c r="E1624" i="1"/>
  <c r="E1257" i="1"/>
  <c r="E2424" i="1"/>
  <c r="E2749" i="1"/>
  <c r="E2350" i="1"/>
  <c r="E3464" i="1"/>
  <c r="E2863" i="1"/>
  <c r="E3581" i="1"/>
  <c r="E2627" i="1"/>
  <c r="E3522" i="1"/>
  <c r="E3419" i="1"/>
  <c r="E4312" i="1"/>
  <c r="E4664" i="1"/>
  <c r="E4819" i="1"/>
  <c r="E3781" i="1"/>
  <c r="E4453" i="1"/>
  <c r="E4805" i="1"/>
  <c r="E3075" i="1"/>
  <c r="E3906" i="1"/>
  <c r="E4578" i="1"/>
  <c r="E3383" i="1"/>
  <c r="B371" i="1"/>
  <c r="D2156" i="1"/>
  <c r="D3811" i="1"/>
  <c r="D3326" i="1"/>
  <c r="E117" i="1"/>
  <c r="E1035" i="1"/>
  <c r="E1747" i="1"/>
  <c r="E2248" i="1"/>
  <c r="E2878" i="1"/>
  <c r="D1675" i="1"/>
  <c r="D3849" i="1"/>
  <c r="D3691" i="1"/>
  <c r="E845" i="1"/>
  <c r="E1111" i="1"/>
  <c r="D3139" i="1"/>
  <c r="E673" i="1"/>
  <c r="E1471" i="1"/>
  <c r="E2868" i="1"/>
  <c r="E2634" i="1"/>
  <c r="E3529" i="1"/>
  <c r="E3150" i="1"/>
  <c r="E4260" i="1"/>
  <c r="E3639" i="1"/>
  <c r="E4401" i="1"/>
  <c r="E3854" i="1"/>
  <c r="E4510" i="1"/>
  <c r="E3783" i="1"/>
  <c r="B632" i="1"/>
  <c r="B906" i="1"/>
  <c r="B175" i="1"/>
  <c r="D3977" i="1"/>
  <c r="E813" i="1"/>
  <c r="E1587" i="1"/>
  <c r="E1494" i="1"/>
  <c r="E2730" i="1"/>
  <c r="E3573" i="1"/>
  <c r="E3387" i="1"/>
  <c r="E4304" i="1"/>
  <c r="E3773" i="1"/>
  <c r="E4445" i="1"/>
  <c r="E466" i="1"/>
  <c r="E1433" i="1"/>
  <c r="E3609" i="1"/>
  <c r="E3403" i="1"/>
  <c r="E4481" i="1"/>
  <c r="E3235" i="1"/>
  <c r="E4175" i="1"/>
  <c r="B998" i="1"/>
  <c r="B874" i="1"/>
  <c r="B578" i="1"/>
  <c r="B1313" i="1"/>
  <c r="B2197" i="1"/>
  <c r="B1737" i="1"/>
  <c r="B44" i="1"/>
  <c r="B2124" i="1"/>
  <c r="B815" i="1"/>
  <c r="B2688" i="1"/>
  <c r="B3224" i="1"/>
  <c r="B4632" i="1"/>
  <c r="B3200" i="1"/>
  <c r="B4608" i="1"/>
  <c r="B3700" i="1"/>
  <c r="B2723" i="1"/>
  <c r="B4515" i="1"/>
  <c r="B3795" i="1"/>
  <c r="B1366" i="1"/>
  <c r="B3822" i="1"/>
  <c r="B1402" i="1"/>
  <c r="B4147" i="1"/>
  <c r="B1835" i="1"/>
  <c r="B577" i="1"/>
  <c r="B1460" i="1"/>
  <c r="D3626" i="1"/>
  <c r="E754" i="1"/>
  <c r="E2459" i="1"/>
  <c r="E3685" i="1"/>
  <c r="E4159" i="1"/>
  <c r="E4557" i="1"/>
  <c r="E4122" i="1"/>
  <c r="E4694" i="1"/>
  <c r="B286" i="1"/>
  <c r="B168" i="1"/>
  <c r="B574" i="1"/>
  <c r="B46" i="1"/>
  <c r="B1585" i="1"/>
  <c r="B584" i="1"/>
  <c r="B931" i="1"/>
  <c r="B2009" i="1"/>
  <c r="B2077" i="1"/>
  <c r="B1113" i="1"/>
  <c r="B2472" i="1"/>
  <c r="B2732" i="1"/>
  <c r="B1772" i="1"/>
  <c r="B1799" i="1"/>
  <c r="B2980" i="1"/>
  <c r="B56" i="1"/>
  <c r="B3900" i="1"/>
  <c r="B102" i="1"/>
  <c r="B4880" i="1"/>
  <c r="B3652" i="1"/>
  <c r="B1486" i="1"/>
  <c r="E614" i="1"/>
  <c r="E2153" i="1"/>
  <c r="E4372" i="1"/>
  <c r="E4513" i="1"/>
  <c r="E4207" i="1"/>
  <c r="B359" i="1"/>
  <c r="B296" i="1"/>
  <c r="B797" i="1"/>
  <c r="B1037" i="1"/>
  <c r="B1228" i="1"/>
  <c r="B1575" i="1"/>
  <c r="B1906" i="1"/>
  <c r="B3960" i="1"/>
  <c r="B3980" i="1"/>
  <c r="B3732" i="1"/>
  <c r="B1627" i="1"/>
  <c r="B1236" i="1"/>
  <c r="B3347" i="1"/>
  <c r="B1272" i="1"/>
  <c r="B3374" i="1"/>
  <c r="B1706" i="1"/>
  <c r="B3699" i="1"/>
  <c r="B3039" i="1"/>
  <c r="B4207" i="1"/>
  <c r="B3173" i="1"/>
  <c r="B4346" i="1"/>
  <c r="B2818" i="1"/>
  <c r="B3583" i="1"/>
  <c r="B4399" i="1"/>
  <c r="B2875" i="1"/>
  <c r="B2801" i="1"/>
  <c r="B4743" i="1"/>
  <c r="B2294" i="1"/>
  <c r="B2320" i="1"/>
  <c r="B4461" i="1"/>
  <c r="B4011" i="1"/>
  <c r="B4029" i="1"/>
  <c r="B4577" i="1"/>
  <c r="B1695" i="1"/>
  <c r="C3995" i="1"/>
  <c r="C3822" i="1"/>
  <c r="C22" i="1"/>
  <c r="B4790" i="1"/>
  <c r="C4696" i="1"/>
  <c r="C4388" i="1"/>
  <c r="C3325" i="1"/>
  <c r="C3113" i="1"/>
  <c r="B4322" i="1"/>
  <c r="C3651" i="1"/>
  <c r="C1452" i="1"/>
  <c r="C1082" i="1"/>
  <c r="C720" i="1"/>
  <c r="C744" i="1"/>
  <c r="C4402" i="1"/>
  <c r="C4200" i="1"/>
  <c r="B1448" i="1"/>
  <c r="C3530" i="1"/>
  <c r="C4072" i="1"/>
  <c r="C4270" i="1"/>
  <c r="C1798" i="1"/>
  <c r="C1446" i="1"/>
  <c r="C2124" i="1"/>
  <c r="C643" i="1"/>
  <c r="C1251" i="1"/>
  <c r="C773" i="1"/>
  <c r="C1490" i="1"/>
  <c r="C1485" i="1"/>
  <c r="C4123" i="1"/>
  <c r="C3500" i="1"/>
  <c r="C1358" i="1"/>
  <c r="C3726" i="1"/>
  <c r="C1113" i="1"/>
  <c r="C3555" i="1"/>
  <c r="C676" i="1"/>
  <c r="C2820" i="1"/>
  <c r="C696" i="1"/>
  <c r="C440" i="1"/>
  <c r="C3916" i="1"/>
  <c r="C2645" i="1"/>
  <c r="C1438" i="1"/>
  <c r="C2518" i="1"/>
  <c r="C1888" i="1"/>
  <c r="C1685" i="1"/>
  <c r="C47" i="1"/>
  <c r="C463" i="1"/>
  <c r="C1891" i="1"/>
  <c r="C4298" i="1"/>
  <c r="C2442" i="1"/>
  <c r="C4537" i="1"/>
  <c r="C2396" i="1"/>
  <c r="C1097" i="1"/>
  <c r="C1391" i="1"/>
  <c r="C2614" i="1"/>
  <c r="C924" i="1"/>
  <c r="C1194" i="1"/>
  <c r="C2040" i="1"/>
  <c r="C1436" i="1"/>
  <c r="E1074" i="1"/>
  <c r="E2056" i="1"/>
  <c r="E2255" i="1"/>
  <c r="E1710" i="1"/>
  <c r="E4512" i="1"/>
  <c r="E3375" i="1"/>
  <c r="E2631" i="1"/>
  <c r="E4186" i="1"/>
  <c r="E4395" i="1"/>
  <c r="B201" i="1"/>
  <c r="B82" i="1"/>
  <c r="B526" i="1"/>
  <c r="B97" i="1"/>
  <c r="B1553" i="1"/>
  <c r="B1797" i="1"/>
  <c r="B888" i="1"/>
  <c r="B979" i="1"/>
  <c r="B2045" i="1"/>
  <c r="B1056" i="1"/>
  <c r="B1426" i="1"/>
  <c r="B2700" i="1"/>
  <c r="B2928" i="1"/>
  <c r="B1756" i="1"/>
  <c r="B3848" i="1"/>
  <c r="B4872" i="1"/>
  <c r="B28" i="1"/>
  <c r="B3824" i="1"/>
  <c r="B3620" i="1"/>
  <c r="B4644" i="1"/>
  <c r="B1428" i="1"/>
  <c r="B4025" i="1"/>
  <c r="B128" i="1"/>
  <c r="B2346" i="1"/>
  <c r="B3262" i="1"/>
  <c r="B567" i="1"/>
  <c r="B1907" i="1"/>
  <c r="B2382" i="1"/>
  <c r="B3289" i="1"/>
  <c r="B4206" i="1"/>
  <c r="B1942" i="1"/>
  <c r="B1592" i="1"/>
  <c r="B3614" i="1"/>
  <c r="B4531" i="1"/>
  <c r="B2376" i="1"/>
  <c r="B2954" i="1"/>
  <c r="B3871" i="1"/>
  <c r="B1342" i="1"/>
  <c r="B3447" i="1"/>
  <c r="B2513" i="1"/>
  <c r="B4010" i="1"/>
  <c r="B4218" i="1"/>
  <c r="B2690" i="1"/>
  <c r="B513" i="1"/>
  <c r="B2837" i="1"/>
  <c r="B3519" i="1"/>
  <c r="B4266" i="1"/>
  <c r="B695" i="1"/>
  <c r="B2743" i="1"/>
  <c r="B2747" i="1"/>
  <c r="B720" i="1"/>
  <c r="B1590" i="1"/>
  <c r="B4246" i="1"/>
  <c r="B4487" i="1"/>
  <c r="B3055" i="1"/>
  <c r="B3441" i="1"/>
  <c r="B2930" i="1"/>
  <c r="B1610" i="1"/>
  <c r="B1823" i="1"/>
  <c r="B3930" i="1"/>
  <c r="B3565" i="1"/>
  <c r="B3805" i="1"/>
  <c r="B2685" i="1"/>
  <c r="B3585" i="1"/>
  <c r="B4770" i="1"/>
  <c r="B3505" i="1"/>
  <c r="B4194" i="1"/>
  <c r="B647" i="1"/>
  <c r="C3604" i="1"/>
  <c r="C1308" i="1"/>
  <c r="C3464" i="1"/>
  <c r="C3750" i="1"/>
  <c r="C2723" i="1"/>
  <c r="C4379" i="1"/>
  <c r="C3745" i="1"/>
  <c r="B4278" i="1"/>
  <c r="B4311" i="1"/>
  <c r="C3567" i="1"/>
  <c r="C4175" i="1"/>
  <c r="C3558" i="1"/>
  <c r="C2121" i="1"/>
  <c r="C1954" i="1"/>
  <c r="C2956" i="1"/>
  <c r="C3074" i="1"/>
  <c r="C2818" i="1"/>
  <c r="B3655" i="1"/>
  <c r="B4066" i="1"/>
  <c r="C4761" i="1"/>
  <c r="C3519" i="1"/>
  <c r="C3482" i="1"/>
  <c r="C2421" i="1"/>
  <c r="D3427" i="1"/>
  <c r="E1864" i="1"/>
  <c r="E3646" i="1"/>
  <c r="E3071" i="1"/>
  <c r="E4698" i="1"/>
  <c r="B598" i="1"/>
  <c r="B302" i="1"/>
  <c r="B1729" i="1"/>
  <c r="B2153" i="1"/>
  <c r="B2221" i="1"/>
  <c r="B2876" i="1"/>
  <c r="B3104" i="1"/>
  <c r="B3124" i="1"/>
  <c r="B342" i="1"/>
  <c r="B181" i="1"/>
  <c r="B3257" i="1"/>
  <c r="B519" i="1"/>
  <c r="B4329" i="1"/>
  <c r="B2106" i="1"/>
  <c r="B4355" i="1"/>
  <c r="B2142" i="1"/>
  <c r="B4681" i="1"/>
  <c r="B2538" i="1"/>
  <c r="B1739" i="1"/>
  <c r="B2811" i="1"/>
  <c r="B1235" i="1"/>
  <c r="B1242" i="1"/>
  <c r="B4479" i="1"/>
  <c r="B1312" i="1"/>
  <c r="B1318" i="1"/>
  <c r="B2159" i="1"/>
  <c r="B4475" i="1"/>
  <c r="B3654" i="1"/>
  <c r="B1604" i="1"/>
  <c r="B4575" i="1"/>
  <c r="B1131" i="1"/>
  <c r="B3275" i="1"/>
  <c r="B3269" i="1"/>
  <c r="C3600" i="1"/>
  <c r="C1776" i="1"/>
  <c r="C2539" i="1"/>
  <c r="C2904" i="1"/>
  <c r="B4738" i="1"/>
  <c r="C3701" i="1"/>
  <c r="C4565" i="1"/>
  <c r="C929" i="1"/>
  <c r="C1493" i="1"/>
  <c r="B1808" i="1"/>
  <c r="C3216" i="1"/>
  <c r="C2950" i="1"/>
  <c r="C2552" i="1"/>
  <c r="C3238" i="1"/>
  <c r="C1147" i="1"/>
  <c r="C4674" i="1"/>
  <c r="C1518" i="1"/>
  <c r="C1023" i="1"/>
  <c r="C2941" i="1"/>
  <c r="C4224" i="1"/>
  <c r="C1633" i="1"/>
  <c r="C3658" i="1"/>
  <c r="B4013" i="1"/>
  <c r="C3709" i="1"/>
  <c r="C2315" i="1"/>
  <c r="C1258" i="1"/>
  <c r="C2225" i="1"/>
  <c r="C1295" i="1"/>
  <c r="C3121" i="1"/>
  <c r="C2224" i="1"/>
  <c r="C1804" i="1"/>
  <c r="C3621" i="1"/>
  <c r="C2048" i="1"/>
  <c r="C819" i="1"/>
  <c r="C1437" i="1"/>
  <c r="C3649" i="1"/>
  <c r="C3912" i="1"/>
  <c r="C659" i="1"/>
  <c r="C655" i="1"/>
  <c r="C594" i="1"/>
  <c r="C1742" i="1"/>
  <c r="C2347" i="1"/>
  <c r="C2106" i="1"/>
  <c r="C2243" i="1"/>
  <c r="C2942" i="1"/>
  <c r="C808" i="1"/>
  <c r="C4306" i="1"/>
  <c r="C1903" i="1"/>
  <c r="C92" i="1"/>
  <c r="C216" i="1"/>
  <c r="C1790" i="1"/>
  <c r="C1059" i="1"/>
  <c r="C4543" i="1"/>
  <c r="C3630" i="1"/>
  <c r="C1551" i="1"/>
  <c r="C2727" i="1"/>
  <c r="C451" i="1"/>
  <c r="C4621" i="1"/>
  <c r="C4333" i="1"/>
  <c r="C2604" i="1"/>
  <c r="C2874" i="1"/>
  <c r="C4504" i="1"/>
  <c r="C1999" i="1"/>
  <c r="C2931" i="1"/>
  <c r="C524" i="1"/>
  <c r="C3332" i="1"/>
  <c r="C2857" i="1"/>
  <c r="C4284" i="1"/>
  <c r="C1607" i="1"/>
  <c r="C841" i="1"/>
  <c r="C542" i="1"/>
  <c r="C1405" i="1"/>
  <c r="C1130" i="1"/>
  <c r="C881" i="1"/>
  <c r="C99" i="1"/>
  <c r="C3855" i="1"/>
  <c r="C1618" i="1"/>
  <c r="C1993" i="1"/>
  <c r="C2670" i="1"/>
  <c r="C2725" i="1"/>
  <c r="C770" i="1"/>
  <c r="C3790" i="1"/>
  <c r="C1387" i="1"/>
  <c r="C3920" i="1"/>
  <c r="C2441" i="1"/>
  <c r="C4187" i="1"/>
  <c r="C125" i="1"/>
  <c r="B2919" i="1"/>
  <c r="C976" i="1"/>
  <c r="C3935" i="1"/>
  <c r="C1204" i="1"/>
  <c r="C605" i="1"/>
  <c r="C450" i="1"/>
  <c r="C511" i="1"/>
  <c r="C160" i="1"/>
  <c r="C2209" i="1"/>
  <c r="B4145" i="1"/>
  <c r="C2349" i="1"/>
  <c r="C4619" i="1"/>
  <c r="C699" i="1"/>
  <c r="C2659" i="1"/>
  <c r="C3122" i="1"/>
  <c r="C1468" i="1"/>
  <c r="C4362" i="1"/>
  <c r="C1562" i="1"/>
  <c r="C709" i="1"/>
  <c r="C1937" i="1"/>
  <c r="C1030" i="1"/>
  <c r="C327" i="1"/>
  <c r="C943" i="1"/>
  <c r="C3040" i="1"/>
  <c r="C512" i="1"/>
  <c r="C3179" i="1"/>
  <c r="C3875" i="1"/>
  <c r="C2676" i="1"/>
  <c r="C3642" i="1"/>
  <c r="C127" i="1"/>
  <c r="C4702" i="1"/>
  <c r="C1399" i="1"/>
  <c r="C4493" i="1"/>
  <c r="E1524" i="1"/>
  <c r="E3384" i="1"/>
  <c r="E4449" i="1"/>
  <c r="E4646" i="1"/>
  <c r="B223" i="1"/>
  <c r="B627" i="1"/>
  <c r="B1141" i="1"/>
  <c r="B2748" i="1"/>
  <c r="B4664" i="1"/>
  <c r="B3616" i="1"/>
  <c r="B3363" i="1"/>
  <c r="B1464" i="1"/>
  <c r="B1499" i="1"/>
  <c r="B4227" i="1"/>
  <c r="B4339" i="1"/>
  <c r="B2762" i="1"/>
  <c r="B2565" i="1"/>
  <c r="B209" i="1"/>
  <c r="B3711" i="1"/>
  <c r="B847" i="1"/>
  <c r="B1704" i="1"/>
  <c r="B3841" i="1"/>
  <c r="B2493" i="1"/>
  <c r="B4717" i="1"/>
  <c r="B3755" i="1"/>
  <c r="B2754" i="1"/>
  <c r="C3094" i="1"/>
  <c r="C3019" i="1"/>
  <c r="B4623" i="1"/>
  <c r="B3094" i="1"/>
  <c r="C4725" i="1"/>
  <c r="C1140" i="1"/>
  <c r="B156" i="1"/>
  <c r="C1333" i="1"/>
  <c r="C772" i="1"/>
  <c r="C3765" i="1"/>
  <c r="C3480" i="1"/>
  <c r="C2852" i="1"/>
  <c r="C1118" i="1"/>
  <c r="C4012" i="1"/>
  <c r="C3315" i="1"/>
  <c r="B4167" i="1"/>
  <c r="C2872" i="1"/>
  <c r="C553" i="1"/>
  <c r="C104" i="1"/>
  <c r="C4143" i="1"/>
  <c r="C4188" i="1"/>
  <c r="C19" i="1"/>
  <c r="C2612" i="1"/>
  <c r="C2815" i="1"/>
  <c r="C3001" i="1"/>
  <c r="C1506" i="1"/>
  <c r="C2367" i="1"/>
  <c r="C1973" i="1"/>
  <c r="C4100" i="1"/>
  <c r="C2432" i="1"/>
  <c r="C2814" i="1"/>
  <c r="C3936" i="1"/>
  <c r="C187" i="1"/>
  <c r="C1441" i="1"/>
  <c r="C1558" i="1"/>
  <c r="C2310" i="1"/>
  <c r="C101" i="1"/>
  <c r="C1901" i="1"/>
  <c r="C470" i="1"/>
  <c r="C1381" i="1"/>
  <c r="C2489" i="1"/>
  <c r="C3490" i="1"/>
  <c r="C2757" i="1"/>
  <c r="C3513" i="1"/>
  <c r="C380" i="1"/>
  <c r="C2909" i="1"/>
  <c r="C2798" i="1"/>
  <c r="C2049" i="1"/>
  <c r="C1787" i="1"/>
  <c r="C4212" i="1"/>
  <c r="C1945" i="1"/>
  <c r="C1828" i="1"/>
  <c r="C1762" i="1"/>
  <c r="C1475" i="1"/>
  <c r="D589" i="1"/>
  <c r="E1268" i="1"/>
  <c r="E3018" i="1"/>
  <c r="E4832" i="1"/>
  <c r="E4762" i="1"/>
  <c r="B164" i="1"/>
  <c r="B494" i="1"/>
  <c r="B300" i="1"/>
  <c r="B1847" i="1"/>
  <c r="B2500" i="1"/>
  <c r="B3420" i="1"/>
  <c r="B1067" i="1"/>
  <c r="B4750" i="1"/>
  <c r="B3091" i="1"/>
  <c r="B3118" i="1"/>
  <c r="B2027" i="1"/>
  <c r="B2148" i="1"/>
  <c r="B2641" i="1"/>
  <c r="B4298" i="1"/>
  <c r="B3562" i="1"/>
  <c r="B997" i="1"/>
  <c r="B326" i="1"/>
  <c r="B3986" i="1"/>
  <c r="B4667" i="1"/>
  <c r="B2714" i="1"/>
  <c r="B2307" i="1"/>
  <c r="B2016" i="1"/>
  <c r="B4882" i="1"/>
  <c r="C1521" i="1"/>
  <c r="C30" i="1"/>
  <c r="C3702" i="1"/>
  <c r="C2083" i="1"/>
  <c r="C3295" i="1"/>
  <c r="C3161" i="1"/>
  <c r="C2409" i="1"/>
  <c r="C3170" i="1"/>
  <c r="C2672" i="1"/>
  <c r="B3723" i="1"/>
  <c r="C1242" i="1"/>
  <c r="C4044" i="1"/>
  <c r="C2023" i="1"/>
  <c r="C2230" i="1"/>
  <c r="C3317" i="1"/>
  <c r="C1301" i="1"/>
  <c r="C4178" i="1"/>
  <c r="C651" i="1"/>
  <c r="C3732" i="1"/>
  <c r="C4762" i="1"/>
  <c r="C4111" i="1"/>
  <c r="C322" i="1"/>
  <c r="C1834" i="1"/>
  <c r="C3687" i="1"/>
  <c r="C3590" i="1"/>
  <c r="C2752" i="1"/>
  <c r="C1694" i="1"/>
  <c r="C4125" i="1"/>
  <c r="C3323" i="1"/>
  <c r="C308" i="1"/>
  <c r="C1145" i="1"/>
  <c r="C4430" i="1"/>
  <c r="C2901" i="1"/>
  <c r="C158" i="1"/>
  <c r="C1028" i="1"/>
  <c r="C4608" i="1"/>
  <c r="C4568" i="1"/>
  <c r="C1127" i="1"/>
  <c r="C2631" i="1"/>
  <c r="C2055" i="1"/>
  <c r="C4165" i="1"/>
  <c r="C207" i="1"/>
  <c r="C2692" i="1"/>
  <c r="C3833" i="1"/>
  <c r="C58" i="1"/>
  <c r="D4204" i="1"/>
  <c r="E1549" i="1"/>
  <c r="E3579" i="1"/>
  <c r="E3821" i="1"/>
  <c r="E4822" i="1"/>
  <c r="B1094" i="1"/>
  <c r="B626" i="1"/>
  <c r="B2001" i="1"/>
  <c r="B2425" i="1"/>
  <c r="B157" i="1"/>
  <c r="B900" i="1"/>
  <c r="B935" i="1"/>
  <c r="B3272" i="1"/>
  <c r="B3248" i="1"/>
  <c r="B924" i="1"/>
  <c r="B3513" i="1"/>
  <c r="B975" i="1"/>
  <c r="B4585" i="1"/>
  <c r="B2442" i="1"/>
  <c r="B4611" i="1"/>
  <c r="B603" i="1"/>
  <c r="B184" i="1"/>
  <c r="B1587" i="1"/>
  <c r="B4373" i="1"/>
  <c r="B2298" i="1"/>
  <c r="B4639" i="1"/>
  <c r="B1759" i="1"/>
  <c r="B3135" i="1"/>
  <c r="B1824" i="1"/>
  <c r="B1830" i="1"/>
  <c r="B1782" i="1"/>
  <c r="B1780" i="1"/>
  <c r="B4362" i="1"/>
  <c r="B3325" i="1"/>
  <c r="B3169" i="1"/>
  <c r="B2216" i="1"/>
  <c r="B4518" i="1"/>
  <c r="B2925" i="1"/>
  <c r="B2749" i="1"/>
  <c r="C3258" i="1"/>
  <c r="C4482" i="1"/>
  <c r="C3377" i="1"/>
  <c r="B3778" i="1"/>
  <c r="B3005" i="1"/>
  <c r="C2359" i="1"/>
  <c r="C4219" i="1"/>
  <c r="C4260" i="1"/>
  <c r="C1417" i="1"/>
  <c r="B3478" i="1"/>
  <c r="C3322" i="1"/>
  <c r="C3146" i="1"/>
  <c r="C914" i="1"/>
  <c r="C2947" i="1"/>
  <c r="C4553" i="1"/>
  <c r="C1202" i="1"/>
  <c r="C4442" i="1"/>
  <c r="C4541" i="1"/>
  <c r="C3938" i="1"/>
  <c r="B4193" i="1"/>
  <c r="C434" i="1"/>
  <c r="C4868" i="1"/>
  <c r="B3691" i="1"/>
  <c r="C4476" i="1"/>
  <c r="C4181" i="1"/>
  <c r="C4815" i="1"/>
  <c r="C2595" i="1"/>
  <c r="C3502" i="1"/>
  <c r="C236" i="1"/>
  <c r="C1076" i="1"/>
  <c r="C1764" i="1"/>
  <c r="C333" i="1"/>
  <c r="C1823" i="1"/>
  <c r="C2661" i="1"/>
  <c r="C357" i="1"/>
  <c r="C4263" i="1"/>
  <c r="C642" i="1"/>
  <c r="C2493" i="1"/>
  <c r="C2590" i="1"/>
  <c r="C4185" i="1"/>
  <c r="C1766" i="1"/>
  <c r="B942" i="1"/>
  <c r="B952" i="1"/>
  <c r="B1490" i="1"/>
  <c r="B4692" i="1"/>
  <c r="B2622" i="1"/>
  <c r="B3870" i="1"/>
  <c r="B4549" i="1"/>
  <c r="B362" i="1"/>
  <c r="B3110" i="1"/>
  <c r="B2351" i="1"/>
  <c r="C2255" i="1"/>
  <c r="C1234" i="1"/>
  <c r="C532" i="1"/>
  <c r="B4151" i="1"/>
  <c r="C2152" i="1"/>
  <c r="B2144" i="1"/>
  <c r="C1350" i="1"/>
  <c r="C2859" i="1"/>
  <c r="C1206" i="1"/>
  <c r="C575" i="1"/>
  <c r="C665" i="1"/>
  <c r="C2753" i="1"/>
  <c r="C1369" i="1"/>
  <c r="C2762" i="1"/>
  <c r="C4743" i="1"/>
  <c r="C2974" i="1"/>
  <c r="C1727" i="1"/>
  <c r="C3910" i="1"/>
  <c r="C2036" i="1"/>
  <c r="C409" i="1"/>
  <c r="C2580" i="1"/>
  <c r="C1880" i="1"/>
  <c r="C2841" i="1"/>
  <c r="C202" i="1"/>
  <c r="C1419" i="1"/>
  <c r="C460" i="1"/>
  <c r="B622" i="1"/>
  <c r="B480" i="1"/>
  <c r="B1170" i="1"/>
  <c r="B620" i="1"/>
  <c r="B321" i="1"/>
  <c r="B2304" i="1"/>
  <c r="B2453" i="1"/>
  <c r="B1518" i="1"/>
  <c r="B1072" i="1"/>
  <c r="B1818" i="1"/>
  <c r="B3867" i="1"/>
  <c r="B3702" i="1"/>
  <c r="C3486" i="1"/>
  <c r="B3638" i="1"/>
  <c r="C2104" i="1"/>
  <c r="C3354" i="1"/>
  <c r="C2274" i="1"/>
  <c r="C865" i="1"/>
  <c r="C4137" i="1"/>
  <c r="B4363" i="1"/>
  <c r="C2897" i="1"/>
  <c r="C228" i="1"/>
  <c r="C1571" i="1"/>
  <c r="C1620" i="1"/>
  <c r="C2188" i="1"/>
  <c r="C1080" i="1"/>
  <c r="C4232" i="1"/>
  <c r="C846" i="1"/>
  <c r="C4738" i="1"/>
  <c r="C2343" i="1"/>
  <c r="C1433" i="1"/>
  <c r="C3214" i="1"/>
  <c r="C1756" i="1"/>
  <c r="C1353" i="1"/>
  <c r="C4881" i="1"/>
  <c r="C1238" i="1"/>
  <c r="C698" i="1"/>
  <c r="C498" i="1"/>
  <c r="C3463" i="1"/>
  <c r="C1773" i="1"/>
  <c r="C2847" i="1"/>
  <c r="C2337" i="1"/>
  <c r="C637" i="1"/>
  <c r="C897" i="1"/>
  <c r="C628" i="1"/>
  <c r="C2593" i="1"/>
  <c r="D464" i="1"/>
  <c r="D313" i="1"/>
  <c r="D821" i="1"/>
  <c r="D50" i="1"/>
  <c r="D1375" i="1"/>
  <c r="D1040" i="1"/>
  <c r="D2176" i="1"/>
  <c r="D1621" i="1"/>
  <c r="D1175" i="1"/>
  <c r="D2322" i="1"/>
  <c r="D2737" i="1"/>
  <c r="D1525" i="1"/>
  <c r="D4437" i="1"/>
  <c r="D2360" i="1"/>
  <c r="D2653" i="1"/>
  <c r="D2587" i="1"/>
  <c r="D2951" i="1"/>
  <c r="D3398" i="1"/>
  <c r="D1995" i="1"/>
  <c r="D1533" i="1"/>
  <c r="D1549" i="1"/>
  <c r="D3572" i="1"/>
  <c r="D4089" i="1"/>
  <c r="D3420" i="1"/>
  <c r="D4162" i="1"/>
  <c r="D4834" i="1"/>
  <c r="D4416" i="1"/>
  <c r="D4559" i="1"/>
  <c r="D4563" i="1"/>
  <c r="D1250" i="1"/>
  <c r="D1978" i="1"/>
  <c r="D3353" i="1"/>
  <c r="D1843" i="1"/>
  <c r="D3624" i="1"/>
  <c r="D4141" i="1"/>
  <c r="D3266" i="1"/>
  <c r="D3822" i="1"/>
  <c r="D4270" i="1"/>
  <c r="D4718" i="1"/>
  <c r="D3715" i="1"/>
  <c r="D4664" i="1"/>
  <c r="D4039" i="1"/>
  <c r="D3915" i="1"/>
  <c r="D4791" i="1"/>
  <c r="D933" i="1"/>
  <c r="D1619" i="1"/>
  <c r="D2670" i="1"/>
  <c r="D3322" i="1"/>
  <c r="D4413" i="1"/>
  <c r="D3846" i="1"/>
  <c r="D4742" i="1"/>
  <c r="D4789" i="1"/>
  <c r="D3995" i="1"/>
  <c r="D4231" i="1"/>
  <c r="D4132" i="1"/>
  <c r="E399" i="1"/>
  <c r="E376" i="1"/>
  <c r="E333" i="1"/>
  <c r="E600" i="1"/>
  <c r="E537" i="1"/>
  <c r="E510" i="1"/>
  <c r="E619" i="1"/>
  <c r="E1134" i="1"/>
  <c r="E979" i="1"/>
  <c r="E495" i="1"/>
  <c r="E1104" i="1"/>
  <c r="E1307" i="1"/>
  <c r="E1643" i="1"/>
  <c r="E1979" i="1"/>
  <c r="E1392" i="1"/>
  <c r="E1728" i="1"/>
  <c r="E2064" i="1"/>
  <c r="E1397" i="1"/>
  <c r="E1733" i="1"/>
  <c r="E2069" i="1"/>
  <c r="E2192" i="1"/>
  <c r="E2528" i="1"/>
  <c r="E2864" i="1"/>
  <c r="E2197" i="1"/>
  <c r="E2533" i="1"/>
  <c r="E2869" i="1"/>
  <c r="E2098" i="1"/>
  <c r="E2454" i="1"/>
  <c r="E2790" i="1"/>
  <c r="E2875" i="1"/>
  <c r="E3248" i="1"/>
  <c r="E3584" i="1"/>
  <c r="D1609" i="1"/>
  <c r="D2371" i="1"/>
  <c r="D2253" i="1"/>
  <c r="D2783" i="1"/>
  <c r="D3103" i="1"/>
  <c r="D4585" i="1"/>
  <c r="D3738" i="1"/>
  <c r="D4410" i="1"/>
  <c r="D3230" i="1"/>
  <c r="D4300" i="1"/>
  <c r="D3607" i="1"/>
  <c r="D4428" i="1"/>
  <c r="D3171" i="1"/>
  <c r="D4220" i="1"/>
  <c r="E331" i="1"/>
  <c r="E212" i="1"/>
  <c r="E41" i="1"/>
  <c r="E377" i="1"/>
  <c r="E548" i="1"/>
  <c r="E14" i="1"/>
  <c r="E709" i="1"/>
  <c r="E554" i="1"/>
  <c r="E731" i="1"/>
  <c r="E1162" i="1"/>
  <c r="E1007" i="1"/>
  <c r="E611" i="1"/>
  <c r="E1132" i="1"/>
  <c r="E1335" i="1"/>
  <c r="E1671" i="1"/>
  <c r="E2007" i="1"/>
  <c r="E1420" i="1"/>
  <c r="E1756" i="1"/>
  <c r="E2092" i="1"/>
  <c r="E1425" i="1"/>
  <c r="E1761" i="1"/>
  <c r="E2097" i="1"/>
  <c r="E2220" i="1"/>
  <c r="E2556" i="1"/>
  <c r="E2892" i="1"/>
  <c r="E2225" i="1"/>
  <c r="E2561" i="1"/>
  <c r="E2897" i="1"/>
  <c r="E2138" i="1"/>
  <c r="E2482" i="1"/>
  <c r="E2818" i="1"/>
  <c r="E2926" i="1"/>
  <c r="E3276" i="1"/>
  <c r="E3612" i="1"/>
  <c r="D1895" i="1"/>
  <c r="D1651" i="1"/>
  <c r="D4041" i="1"/>
  <c r="D4170" i="1"/>
  <c r="D4432" i="1"/>
  <c r="D4515" i="1"/>
  <c r="D3980" i="1"/>
  <c r="E76" i="1"/>
  <c r="E241" i="1"/>
  <c r="E764" i="1"/>
  <c r="E194" i="1"/>
  <c r="E1026" i="1"/>
  <c r="E1223" i="1"/>
  <c r="E945" i="1"/>
  <c r="E1871" i="1"/>
  <c r="E1636" i="1"/>
  <c r="E1281" i="1"/>
  <c r="E1961" i="1"/>
  <c r="E2436" i="1"/>
  <c r="E1990" i="1"/>
  <c r="E2761" i="1"/>
  <c r="E2362" i="1"/>
  <c r="E2443" i="1"/>
  <c r="E3476" i="1"/>
  <c r="E2879" i="1"/>
  <c r="E3249" i="1"/>
  <c r="E3585" i="1"/>
  <c r="E2643" i="1"/>
  <c r="E3190" i="1"/>
  <c r="E3526" i="1"/>
  <c r="E3435" i="1"/>
  <c r="E3980" i="1"/>
  <c r="E4316" i="1"/>
  <c r="E4668" i="1"/>
  <c r="E3815" i="1"/>
  <c r="E4831" i="1"/>
  <c r="E3785" i="1"/>
  <c r="E4121" i="1"/>
  <c r="E4457" i="1"/>
  <c r="E4809" i="1"/>
  <c r="E4215" i="1"/>
  <c r="E3091" i="1"/>
  <c r="E3910" i="1"/>
  <c r="E4246" i="1"/>
  <c r="D1892" i="1"/>
  <c r="D2561" i="1"/>
  <c r="D3286" i="1"/>
  <c r="D3766" i="1"/>
  <c r="D3683" i="1"/>
  <c r="D3835" i="1"/>
  <c r="D3240" i="1"/>
  <c r="E375" i="1"/>
  <c r="E69" i="1"/>
  <c r="E560" i="1"/>
  <c r="E753" i="1"/>
  <c r="E827" i="1"/>
  <c r="E1019" i="1"/>
  <c r="E1176" i="1"/>
  <c r="E1699" i="1"/>
  <c r="E1432" i="1"/>
  <c r="E2136" i="1"/>
  <c r="E1789" i="1"/>
  <c r="E2232" i="1"/>
  <c r="E1302" i="1"/>
  <c r="E2589" i="1"/>
  <c r="E2154" i="1"/>
  <c r="E2862" i="1"/>
  <c r="E3304" i="1"/>
  <c r="E2479" i="1"/>
  <c r="E3165" i="1"/>
  <c r="E3501" i="1"/>
  <c r="E2243" i="1"/>
  <c r="E3106" i="1"/>
  <c r="E3442" i="1"/>
  <c r="E3035" i="1"/>
  <c r="E3896" i="1"/>
  <c r="E4232" i="1"/>
  <c r="E4568" i="1"/>
  <c r="E3127" i="1"/>
  <c r="E4563" i="1"/>
  <c r="E3599" i="1"/>
  <c r="E4037" i="1"/>
  <c r="E4373" i="1"/>
  <c r="E4709" i="1"/>
  <c r="E3955" i="1"/>
  <c r="E2247" i="1"/>
  <c r="E3810" i="1"/>
  <c r="E4162" i="1"/>
  <c r="E4498" i="1"/>
  <c r="E4834" i="1"/>
  <c r="E4383" i="1"/>
  <c r="B51" i="1"/>
  <c r="B1014" i="1"/>
  <c r="D2899" i="1"/>
  <c r="D4566" i="1"/>
  <c r="D4856" i="1"/>
  <c r="E240" i="1"/>
  <c r="E318" i="1"/>
  <c r="E1222" i="1"/>
  <c r="E1363" i="1"/>
  <c r="E1832" i="1"/>
  <c r="E1346" i="1"/>
  <c r="E2253" i="1"/>
  <c r="E2558" i="1"/>
  <c r="E3672" i="1"/>
  <c r="D2748" i="1"/>
  <c r="D4714" i="1"/>
  <c r="D4031" i="1"/>
  <c r="E316" i="1"/>
  <c r="E525" i="1"/>
  <c r="E591" i="1"/>
  <c r="D1731" i="1"/>
  <c r="D3899" i="1"/>
  <c r="E544" i="1"/>
  <c r="E1096" i="1"/>
  <c r="E1908" i="1"/>
  <c r="E2452" i="1"/>
  <c r="E2106" i="1"/>
  <c r="E1694" i="1"/>
  <c r="E3369" i="1"/>
  <c r="E2950" i="1"/>
  <c r="E3662" i="1"/>
  <c r="E4100" i="1"/>
  <c r="E4772" i="1"/>
  <c r="E3135" i="1"/>
  <c r="E4241" i="1"/>
  <c r="E2839" i="1"/>
  <c r="E3635" i="1"/>
  <c r="E4366" i="1"/>
  <c r="E4854" i="1"/>
  <c r="E4807" i="1"/>
  <c r="B104" i="1"/>
  <c r="B522" i="1"/>
  <c r="B283" i="1"/>
  <c r="B176" i="1"/>
  <c r="D2810" i="1"/>
  <c r="D4451" i="1"/>
  <c r="E684" i="1"/>
  <c r="E1224" i="1"/>
  <c r="E2004" i="1"/>
  <c r="E2548" i="1"/>
  <c r="E2218" i="1"/>
  <c r="E2191" i="1"/>
  <c r="E3413" i="1"/>
  <c r="E3002" i="1"/>
  <c r="E2215" i="1"/>
  <c r="E4144" i="1"/>
  <c r="E4816" i="1"/>
  <c r="E3311" i="1"/>
  <c r="E4285" i="1"/>
  <c r="D1612" i="1"/>
  <c r="E405" i="1"/>
  <c r="E1608" i="1"/>
  <c r="E2925" i="1"/>
  <c r="E3289" i="1"/>
  <c r="E3550" i="1"/>
  <c r="E4660" i="1"/>
  <c r="E4161" i="1"/>
  <c r="E4699" i="1"/>
  <c r="E4282" i="1"/>
  <c r="E3747" i="1"/>
  <c r="B393" i="1"/>
  <c r="B313" i="1"/>
  <c r="B105" i="1"/>
  <c r="B132" i="1"/>
  <c r="B856" i="1"/>
  <c r="B2337" i="1"/>
  <c r="B1877" i="1"/>
  <c r="B1353" i="1"/>
  <c r="B520" i="1"/>
  <c r="B2125" i="1"/>
  <c r="B1612" i="1"/>
  <c r="B1092" i="1"/>
  <c r="B2780" i="1"/>
  <c r="B2263" i="1"/>
  <c r="B1436" i="1"/>
  <c r="B3028" i="1"/>
  <c r="B4248" i="1"/>
  <c r="B3628" i="1"/>
  <c r="B216" i="1"/>
  <c r="B4224" i="1"/>
  <c r="B3380" i="1"/>
  <c r="B4724" i="1"/>
  <c r="B2139" i="1"/>
  <c r="B4089" i="1"/>
  <c r="B1179" i="1"/>
  <c r="B3283" i="1"/>
  <c r="B681" i="1"/>
  <c r="B1215" i="1"/>
  <c r="B3310" i="1"/>
  <c r="B727" i="1"/>
  <c r="B1648" i="1"/>
  <c r="B3635" i="1"/>
  <c r="B1267" i="1"/>
  <c r="B2997" i="1"/>
  <c r="B1176" i="1"/>
  <c r="B3575" i="1"/>
  <c r="B3130" i="1"/>
  <c r="D2933" i="1"/>
  <c r="E482" i="1"/>
  <c r="E1800" i="1"/>
  <c r="E1690" i="1"/>
  <c r="E3365" i="1"/>
  <c r="E3626" i="1"/>
  <c r="E4736" i="1"/>
  <c r="E4237" i="1"/>
  <c r="E4335" i="1"/>
  <c r="E3946" i="1"/>
  <c r="E4582" i="1"/>
  <c r="E3939" i="1"/>
  <c r="B275" i="1"/>
  <c r="B675" i="1"/>
  <c r="B890" i="1"/>
  <c r="B148" i="1"/>
  <c r="B207" i="1"/>
  <c r="B978" i="1"/>
  <c r="B1329" i="1"/>
  <c r="B2353" i="1"/>
  <c r="B1573" i="1"/>
  <c r="B405" i="1"/>
  <c r="B1753" i="1"/>
  <c r="B563" i="1"/>
  <c r="B1821" i="1"/>
  <c r="B565" i="1"/>
  <c r="B2146" i="1"/>
  <c r="B1120" i="1"/>
  <c r="B2476" i="1"/>
  <c r="B1431" i="1"/>
  <c r="B2704" i="1"/>
  <c r="B1458" i="1"/>
  <c r="B2724" i="1"/>
  <c r="B3624" i="1"/>
  <c r="B4648" i="1"/>
  <c r="B3644" i="1"/>
  <c r="B4668" i="1"/>
  <c r="B3600" i="1"/>
  <c r="B4624" i="1"/>
  <c r="B3396" i="1"/>
  <c r="B4420" i="1"/>
  <c r="B944" i="1"/>
  <c r="B2745" i="1"/>
  <c r="E272" i="1"/>
  <c r="E2041" i="1"/>
  <c r="E3129" i="1"/>
  <c r="E3860" i="1"/>
  <c r="E4001" i="1"/>
  <c r="E3740" i="1"/>
  <c r="E3015" i="1"/>
  <c r="B304" i="1"/>
  <c r="B379" i="1"/>
  <c r="B802" i="1"/>
  <c r="B2177" i="1"/>
  <c r="B2421" i="1"/>
  <c r="B413" i="1"/>
  <c r="B559" i="1"/>
  <c r="B807" i="1"/>
  <c r="B1196" i="1"/>
  <c r="B1223" i="1"/>
  <c r="B3448" i="1"/>
  <c r="B3468" i="1"/>
  <c r="B3424" i="1"/>
  <c r="B3220" i="1"/>
  <c r="B859" i="1"/>
  <c r="B3641" i="1"/>
  <c r="B1216" i="1"/>
  <c r="B2899" i="1"/>
  <c r="B4713" i="1"/>
  <c r="B2591" i="1"/>
  <c r="B2926" i="1"/>
  <c r="B4739" i="1"/>
  <c r="B1095" i="1"/>
  <c r="B3251" i="1"/>
  <c r="B511" i="1"/>
  <c r="B2383" i="1"/>
  <c r="B4671" i="1"/>
  <c r="B2679" i="1"/>
  <c r="B2693" i="1"/>
  <c r="B229" i="1"/>
  <c r="B2038" i="1"/>
  <c r="B2043" i="1"/>
  <c r="B3242" i="1"/>
  <c r="B549" i="1"/>
  <c r="B2110" i="1"/>
  <c r="B2115" i="1"/>
  <c r="B2797" i="1"/>
  <c r="B3421" i="1"/>
  <c r="B2817" i="1"/>
  <c r="B796" i="1"/>
  <c r="B1619" i="1"/>
  <c r="B4070" i="1"/>
  <c r="B3595" i="1"/>
  <c r="B581" i="1"/>
  <c r="B2695" i="1"/>
  <c r="B571" i="1"/>
  <c r="B4215" i="1"/>
  <c r="B3195" i="1"/>
  <c r="B3687" i="1"/>
  <c r="C4069" i="1"/>
  <c r="C283" i="1"/>
  <c r="C4170" i="1"/>
  <c r="C2266" i="1"/>
  <c r="C1100" i="1"/>
  <c r="B3419" i="1"/>
  <c r="B3901" i="1"/>
  <c r="C4171" i="1"/>
  <c r="C314" i="1"/>
  <c r="C840" i="1"/>
  <c r="C1789" i="1"/>
  <c r="C1705" i="1"/>
  <c r="C1507" i="1"/>
  <c r="B4637" i="1"/>
  <c r="B4146" i="1"/>
  <c r="C4874" i="1"/>
  <c r="C1411" i="1"/>
  <c r="C3685" i="1"/>
  <c r="C3284" i="1"/>
  <c r="C4307" i="1"/>
  <c r="C4836" i="1"/>
  <c r="C3140" i="1"/>
  <c r="C3769" i="1"/>
  <c r="C3442" i="1"/>
  <c r="C1991" i="1"/>
  <c r="C3028" i="1"/>
  <c r="C446" i="1"/>
  <c r="C4673" i="1"/>
  <c r="C2267" i="1"/>
  <c r="C84" i="1"/>
  <c r="C1997" i="1"/>
  <c r="C3106" i="1"/>
  <c r="C3627" i="1"/>
  <c r="C1233" i="1"/>
  <c r="C2256" i="1"/>
  <c r="C217" i="1"/>
  <c r="C230" i="1"/>
  <c r="C80" i="1"/>
  <c r="C1579" i="1"/>
  <c r="C1183" i="1"/>
  <c r="C94" i="1"/>
  <c r="C1531" i="1"/>
  <c r="B4827" i="1"/>
  <c r="C3958" i="1"/>
  <c r="C1477" i="1"/>
  <c r="C4198" i="1"/>
  <c r="C3495" i="1"/>
  <c r="C3963" i="1"/>
  <c r="C2170" i="1"/>
  <c r="C4276" i="1"/>
  <c r="C627" i="1"/>
  <c r="C1209" i="1"/>
  <c r="C2105" i="1"/>
  <c r="C3934" i="1"/>
  <c r="C414" i="1"/>
  <c r="C4690" i="1"/>
  <c r="C4234" i="1"/>
  <c r="C4854" i="1"/>
  <c r="C416" i="1"/>
  <c r="C4319" i="1"/>
  <c r="C3392" i="1"/>
  <c r="C1099" i="1"/>
  <c r="C1587" i="1"/>
  <c r="C1541" i="1"/>
  <c r="C257" i="1"/>
  <c r="C2439" i="1"/>
  <c r="C1588" i="1"/>
  <c r="C2579" i="1"/>
  <c r="C1315" i="1"/>
  <c r="C3300" i="1"/>
  <c r="C2215" i="1"/>
  <c r="C1162" i="1"/>
  <c r="C2796" i="1"/>
  <c r="C2999" i="1"/>
  <c r="C4532" i="1"/>
  <c r="C4678" i="1"/>
  <c r="C2720" i="1"/>
  <c r="C4505" i="1"/>
  <c r="C1066" i="1"/>
  <c r="C411" i="1"/>
  <c r="C3065" i="1"/>
  <c r="C1583" i="1"/>
  <c r="C2474" i="1"/>
  <c r="C1328" i="1"/>
  <c r="C293" i="1"/>
  <c r="C2008" i="1"/>
  <c r="C1842" i="1"/>
  <c r="C1365" i="1"/>
  <c r="C2342" i="1"/>
  <c r="C1152" i="1"/>
  <c r="C3681" i="1"/>
  <c r="C1064" i="1"/>
  <c r="C413" i="1"/>
  <c r="C1483" i="1"/>
  <c r="C1203" i="1"/>
  <c r="C922" i="1"/>
  <c r="C1126" i="1"/>
  <c r="C1447" i="1"/>
  <c r="C1661" i="1"/>
  <c r="C852" i="1"/>
  <c r="C3152" i="1"/>
  <c r="C1368" i="1"/>
  <c r="C3998" i="1"/>
  <c r="C609" i="1"/>
  <c r="C1027" i="1"/>
  <c r="C4110" i="1"/>
  <c r="C2352" i="1"/>
  <c r="D1784" i="1"/>
  <c r="E621" i="1"/>
  <c r="E1364" i="1"/>
  <c r="E2856" i="1"/>
  <c r="E3236" i="1"/>
  <c r="E3525" i="1"/>
  <c r="E3466" i="1"/>
  <c r="E4256" i="1"/>
  <c r="E4647" i="1"/>
  <c r="E4397" i="1"/>
  <c r="E4535" i="1"/>
  <c r="E4010" i="1"/>
  <c r="E4622" i="1"/>
  <c r="E4063" i="1"/>
  <c r="B211" i="1"/>
  <c r="B611" i="1"/>
  <c r="B858" i="1"/>
  <c r="B84" i="1"/>
  <c r="B159" i="1"/>
  <c r="B946" i="1"/>
  <c r="B1297" i="1"/>
  <c r="B2321" i="1"/>
  <c r="B1541" i="1"/>
  <c r="B328" i="1"/>
  <c r="B1721" i="1"/>
  <c r="B693" i="1"/>
  <c r="B1789" i="1"/>
  <c r="B357" i="1"/>
  <c r="B2103" i="1"/>
  <c r="B1063" i="1"/>
  <c r="B2444" i="1"/>
  <c r="B1388" i="1"/>
  <c r="B2672" i="1"/>
  <c r="B1415" i="1"/>
  <c r="B2692" i="1"/>
  <c r="B3592" i="1"/>
  <c r="B4616" i="1"/>
  <c r="B3612" i="1"/>
  <c r="B4636" i="1"/>
  <c r="B3568" i="1"/>
  <c r="B4592" i="1"/>
  <c r="B3364" i="1"/>
  <c r="B4388" i="1"/>
  <c r="B791" i="1"/>
  <c r="B2702" i="1"/>
  <c r="B3790" i="1"/>
  <c r="B4707" i="1"/>
  <c r="B1387" i="1"/>
  <c r="B2032" i="1"/>
  <c r="B3049" i="1"/>
  <c r="B3945" i="1"/>
  <c r="B4862" i="1"/>
  <c r="B1622" i="1"/>
  <c r="B2719" i="1"/>
  <c r="B2068" i="1"/>
  <c r="B3075" i="1"/>
  <c r="B3971" i="1"/>
  <c r="B13" i="1"/>
  <c r="B1658" i="1"/>
  <c r="B1279" i="1"/>
  <c r="B2483" i="1"/>
  <c r="B3401" i="1"/>
  <c r="B4297" i="1"/>
  <c r="B775" i="1"/>
  <c r="B2091" i="1"/>
  <c r="B2682" i="1"/>
  <c r="B3637" i="1"/>
  <c r="B312" i="1"/>
  <c r="B1109" i="1"/>
  <c r="B2978" i="1"/>
  <c r="B1972" i="1"/>
  <c r="B2853" i="1"/>
  <c r="B3770" i="1"/>
  <c r="B833" i="1"/>
  <c r="B825" i="1"/>
  <c r="B2323" i="1"/>
  <c r="B3714" i="1"/>
  <c r="B2328" i="1"/>
  <c r="B2575" i="1"/>
  <c r="B3349" i="1"/>
  <c r="B4037" i="1"/>
  <c r="B929" i="1"/>
  <c r="B919" i="1"/>
  <c r="B2394" i="1"/>
  <c r="B3767" i="1"/>
  <c r="B2399" i="1"/>
  <c r="B3978" i="1"/>
  <c r="B3650" i="1"/>
  <c r="B3899" i="1"/>
  <c r="B3847" i="1"/>
  <c r="B2770" i="1"/>
  <c r="B3670" i="1"/>
  <c r="B2891" i="1"/>
  <c r="B4709" i="1"/>
  <c r="B3057" i="1"/>
  <c r="B2187" i="1"/>
  <c r="B4470" i="1"/>
  <c r="B4497" i="1"/>
  <c r="B341" i="1"/>
  <c r="B3991" i="1"/>
  <c r="B3247" i="1"/>
  <c r="B2123" i="1"/>
  <c r="B3537" i="1"/>
  <c r="B3122" i="1"/>
  <c r="B639" i="1"/>
  <c r="B2150" i="1"/>
  <c r="B2079" i="1"/>
  <c r="B4429" i="1"/>
  <c r="B1952" i="1"/>
  <c r="B903" i="1"/>
  <c r="B3062" i="1"/>
  <c r="B4251" i="1"/>
  <c r="B4711" i="1"/>
  <c r="C750" i="1"/>
  <c r="C682" i="1"/>
  <c r="C589" i="1"/>
  <c r="C928" i="1"/>
  <c r="C4821" i="1"/>
  <c r="C3396" i="1"/>
  <c r="C2799" i="1"/>
  <c r="C4478" i="1"/>
  <c r="C1517" i="1"/>
  <c r="C569" i="1"/>
  <c r="B1675" i="1"/>
  <c r="B3297" i="1"/>
  <c r="B4358" i="1"/>
  <c r="B4818" i="1"/>
  <c r="C3265" i="1"/>
  <c r="C9" i="1"/>
  <c r="C4221" i="1"/>
  <c r="C2127" i="1"/>
  <c r="C3447" i="1"/>
  <c r="C3305" i="1"/>
  <c r="C2206" i="1"/>
  <c r="C4587" i="1"/>
  <c r="C2216" i="1"/>
  <c r="C3886" i="1"/>
  <c r="C3865" i="1"/>
  <c r="B3803" i="1"/>
  <c r="B2699" i="1"/>
  <c r="B4123" i="1"/>
  <c r="B4583" i="1"/>
  <c r="C3155" i="1"/>
  <c r="C1051" i="1"/>
  <c r="C4208" i="1"/>
  <c r="C2802" i="1"/>
  <c r="C857" i="1"/>
  <c r="D2848" i="1"/>
  <c r="E1439" i="1"/>
  <c r="E2590" i="1"/>
  <c r="E3134" i="1"/>
  <c r="E3447" i="1"/>
  <c r="E3847" i="1"/>
  <c r="E4474" i="1"/>
  <c r="B67" i="1"/>
  <c r="B746" i="1"/>
  <c r="B63" i="1"/>
  <c r="B1217" i="1"/>
  <c r="B1461" i="1"/>
  <c r="B1641" i="1"/>
  <c r="B1709" i="1"/>
  <c r="B1996" i="1"/>
  <c r="B2343" i="1"/>
  <c r="B2592" i="1"/>
  <c r="B2612" i="1"/>
  <c r="B4536" i="1"/>
  <c r="B4556" i="1"/>
  <c r="B4512" i="1"/>
  <c r="B4308" i="1"/>
  <c r="B2595" i="1"/>
  <c r="B4622" i="1"/>
  <c r="B1919" i="1"/>
  <c r="B3859" i="1"/>
  <c r="B1508" i="1"/>
  <c r="B1955" i="1"/>
  <c r="B3886" i="1"/>
  <c r="B1544" i="1"/>
  <c r="B2388" i="1"/>
  <c r="B4211" i="1"/>
  <c r="B1978" i="1"/>
  <c r="B3551" i="1"/>
  <c r="B805" i="1"/>
  <c r="B1744" i="1"/>
  <c r="B3685" i="1"/>
  <c r="B597" i="1"/>
  <c r="B3586" i="1"/>
  <c r="B2437" i="1"/>
  <c r="B3973" i="1"/>
  <c r="B692" i="1"/>
  <c r="B3639" i="1"/>
  <c r="B3717" i="1"/>
  <c r="B3771" i="1"/>
  <c r="B2230" i="1"/>
  <c r="B2635" i="1"/>
  <c r="B2673" i="1"/>
  <c r="B4342" i="1"/>
  <c r="B4679" i="1"/>
  <c r="B2991" i="1"/>
  <c r="B3409" i="1"/>
  <c r="B4779" i="1"/>
  <c r="B1738" i="1"/>
  <c r="B4277" i="1"/>
  <c r="B2107" i="1"/>
  <c r="B4445" i="1"/>
  <c r="C439" i="1"/>
  <c r="C1133" i="1"/>
  <c r="C4484" i="1"/>
  <c r="C4145" i="1"/>
  <c r="C297" i="1"/>
  <c r="B2614" i="1"/>
  <c r="B4562" i="1"/>
  <c r="C1728" i="1"/>
  <c r="C1314" i="1"/>
  <c r="C3969" i="1"/>
  <c r="C4247" i="1"/>
  <c r="C3082" i="1"/>
  <c r="B3291" i="1"/>
  <c r="B3773" i="1"/>
  <c r="C3329" i="1"/>
  <c r="C3250" i="1"/>
  <c r="C4354" i="1"/>
  <c r="C2715" i="1"/>
  <c r="C4394" i="1"/>
  <c r="C905" i="1"/>
  <c r="C1968" i="1"/>
  <c r="C1077" i="1"/>
  <c r="C4715" i="1"/>
  <c r="C4719" i="1"/>
  <c r="C3888" i="1"/>
  <c r="C1974" i="1"/>
  <c r="C147" i="1"/>
  <c r="C3622" i="1"/>
  <c r="C3532" i="1"/>
  <c r="C2937" i="1"/>
  <c r="C1911" i="1"/>
  <c r="C149" i="1"/>
  <c r="C2943" i="1"/>
  <c r="C1331" i="1"/>
  <c r="C4419" i="1"/>
  <c r="C3982" i="1"/>
  <c r="C1913" i="1"/>
  <c r="C858" i="1"/>
  <c r="C346" i="1"/>
  <c r="C3268" i="1"/>
  <c r="C650" i="1"/>
  <c r="C27" i="1"/>
  <c r="C4877" i="1"/>
  <c r="C4280" i="1"/>
  <c r="C1173" i="1"/>
  <c r="C4791" i="1"/>
  <c r="C3817" i="1"/>
  <c r="C1544" i="1"/>
  <c r="C135" i="1"/>
  <c r="C1211" i="1"/>
  <c r="C597" i="1"/>
  <c r="C1640" i="1"/>
  <c r="C586" i="1"/>
  <c r="C4262" i="1"/>
  <c r="C4850" i="1"/>
  <c r="C4658" i="1"/>
  <c r="C2674" i="1"/>
  <c r="C4845" i="1"/>
  <c r="C4104" i="1"/>
  <c r="C45" i="1"/>
  <c r="C4091" i="1"/>
  <c r="C4816" i="1"/>
  <c r="C1260" i="1"/>
  <c r="C4712" i="1"/>
  <c r="C980" i="1"/>
  <c r="C2687" i="1"/>
  <c r="C3556" i="1"/>
  <c r="C4523" i="1"/>
  <c r="C2682" i="1"/>
  <c r="C3340" i="1"/>
  <c r="C1812" i="1"/>
  <c r="C2573" i="1"/>
  <c r="C1020" i="1"/>
  <c r="C932" i="1"/>
  <c r="C2733" i="1"/>
  <c r="C1615" i="1"/>
  <c r="C389" i="1"/>
  <c r="C2822" i="1"/>
  <c r="C2829" i="1"/>
  <c r="C876" i="1"/>
  <c r="C862" i="1"/>
  <c r="C1384" i="1"/>
  <c r="C1613" i="1"/>
  <c r="C3941" i="1"/>
  <c r="C4841" i="1"/>
  <c r="C111" i="1"/>
  <c r="C2495" i="1"/>
  <c r="C1215" i="1"/>
  <c r="C1734" i="1"/>
  <c r="C2988" i="1"/>
  <c r="C2328" i="1"/>
  <c r="C271" i="1"/>
  <c r="C3610" i="1"/>
  <c r="C1806" i="1"/>
  <c r="C1976" i="1"/>
  <c r="C3134" i="1"/>
  <c r="C3060" i="1"/>
  <c r="C4098" i="1"/>
  <c r="C2450" i="1"/>
  <c r="C2437" i="1"/>
  <c r="C3952" i="1"/>
  <c r="C227" i="1"/>
  <c r="C3120" i="1"/>
  <c r="C360" i="1"/>
  <c r="C2746" i="1"/>
  <c r="C2622" i="1"/>
  <c r="C3758" i="1"/>
  <c r="C2869" i="1"/>
  <c r="C2389" i="1"/>
  <c r="C3281" i="1"/>
  <c r="C3989" i="1"/>
  <c r="C213" i="1"/>
  <c r="C323" i="1"/>
  <c r="C1146" i="1"/>
  <c r="C235" i="1"/>
  <c r="C505" i="1"/>
  <c r="C3761" i="1"/>
  <c r="C1534" i="1"/>
  <c r="C2084" i="1"/>
  <c r="C552" i="1"/>
  <c r="C1370" i="1"/>
  <c r="C1502" i="1"/>
  <c r="C3117" i="1"/>
  <c r="C1129" i="1"/>
  <c r="C2628" i="1"/>
  <c r="C2245" i="1"/>
  <c r="C225" i="1"/>
  <c r="C4099" i="1"/>
  <c r="C164" i="1"/>
  <c r="C3101" i="1"/>
  <c r="C1666" i="1"/>
  <c r="C3005" i="1"/>
  <c r="C3008" i="1"/>
  <c r="C2435" i="1"/>
  <c r="C4249" i="1"/>
  <c r="C3562" i="1"/>
  <c r="C3015" i="1"/>
  <c r="C2716" i="1"/>
  <c r="C4047" i="1"/>
  <c r="C538" i="1"/>
  <c r="C4648" i="1"/>
  <c r="C3174" i="1"/>
  <c r="C2873" i="1"/>
  <c r="C1366" i="1"/>
  <c r="C2719" i="1"/>
  <c r="C410" i="1"/>
  <c r="C1825" i="1"/>
  <c r="C2830" i="1"/>
  <c r="C3979" i="1"/>
  <c r="C2944" i="1"/>
  <c r="C1807" i="1"/>
  <c r="C2270" i="1"/>
  <c r="C4449" i="1"/>
  <c r="C3632" i="1"/>
  <c r="C4512" i="1"/>
  <c r="C2712" i="1"/>
  <c r="C2523" i="1"/>
  <c r="C2443" i="1"/>
  <c r="C3434" i="1"/>
  <c r="C61" i="1"/>
  <c r="C708" i="1"/>
  <c r="C1087" i="1"/>
  <c r="C3799" i="1"/>
  <c r="C383" i="1"/>
  <c r="C4124" i="1"/>
  <c r="C2451" i="1"/>
  <c r="C898" i="1"/>
  <c r="C539" i="1"/>
  <c r="C2538" i="1"/>
  <c r="C4120" i="1"/>
  <c r="C4126" i="1"/>
  <c r="C205" i="1"/>
  <c r="C3314" i="1"/>
  <c r="C3891" i="1"/>
  <c r="C4603" i="1"/>
  <c r="C1763" i="1"/>
  <c r="C64" i="1"/>
  <c r="D394" i="1"/>
  <c r="E1236" i="1"/>
  <c r="E2250" i="1"/>
  <c r="E3006" i="1"/>
  <c r="E3583" i="1"/>
  <c r="E4218" i="1"/>
  <c r="B838" i="1"/>
  <c r="B590" i="1"/>
  <c r="B1857" i="1"/>
  <c r="B1257" i="1"/>
  <c r="B2093" i="1"/>
  <c r="B1831" i="1"/>
  <c r="B2976" i="1"/>
  <c r="B3896" i="1"/>
  <c r="B141" i="1"/>
  <c r="B3668" i="1"/>
  <c r="B2766" i="1"/>
  <c r="B1125" i="1"/>
  <c r="B3753" i="1"/>
  <c r="B2527" i="1"/>
  <c r="B3545" i="1"/>
  <c r="B2283" i="1"/>
  <c r="B3657" i="1"/>
  <c r="B2431" i="1"/>
  <c r="B1232" i="1"/>
  <c r="B2598" i="1"/>
  <c r="B911" i="1"/>
  <c r="B3757" i="1"/>
  <c r="B3199" i="1"/>
  <c r="B4655" i="1"/>
  <c r="B1546" i="1"/>
  <c r="B3259" i="1"/>
  <c r="B4134" i="1"/>
  <c r="B1839" i="1"/>
  <c r="B4513" i="1"/>
  <c r="B3425" i="1"/>
  <c r="B2356" i="1"/>
  <c r="B4091" i="1"/>
  <c r="B4813" i="1"/>
  <c r="B4279" i="1"/>
  <c r="C3264" i="1"/>
  <c r="C1513" i="1"/>
  <c r="C3306" i="1"/>
  <c r="C4438" i="1"/>
  <c r="B3559" i="1"/>
  <c r="C4710" i="1"/>
  <c r="C3508" i="1"/>
  <c r="C4393" i="1"/>
  <c r="C3787" i="1"/>
  <c r="B4834" i="1"/>
  <c r="C4368" i="1"/>
  <c r="C4561" i="1"/>
  <c r="C2572" i="1"/>
  <c r="C2671" i="1"/>
  <c r="C1246" i="1"/>
  <c r="B492" i="1"/>
  <c r="C212" i="1"/>
  <c r="C743" i="1"/>
  <c r="C3067" i="1"/>
  <c r="B3303" i="1"/>
  <c r="C4010" i="1"/>
  <c r="C2107" i="1"/>
  <c r="B4722" i="1"/>
  <c r="C3698" i="1"/>
  <c r="C1950" i="1"/>
  <c r="C4250" i="1"/>
  <c r="C2173" i="1"/>
  <c r="C272" i="1"/>
  <c r="C3231" i="1"/>
  <c r="C3061" i="1"/>
  <c r="C640" i="1"/>
  <c r="C3911" i="1"/>
  <c r="C2051" i="1"/>
  <c r="C2480" i="1"/>
  <c r="C4737" i="1"/>
  <c r="C4548" i="1"/>
  <c r="C1745" i="1"/>
  <c r="C2125" i="1"/>
  <c r="C3879" i="1"/>
  <c r="C2101" i="1"/>
  <c r="C2185" i="1"/>
  <c r="C872" i="1"/>
  <c r="C2963" i="1"/>
  <c r="C1538" i="1"/>
  <c r="C2772" i="1"/>
  <c r="C2534" i="1"/>
  <c r="C1748" i="1"/>
  <c r="C3550" i="1"/>
  <c r="C536" i="1"/>
  <c r="C106" i="1"/>
  <c r="C3064" i="1"/>
  <c r="C1609" i="1"/>
  <c r="C1120" i="1"/>
  <c r="C2003" i="1"/>
  <c r="C1946" i="1"/>
  <c r="C1074" i="1"/>
  <c r="C4793" i="1"/>
  <c r="C425" i="1"/>
  <c r="C46" i="1"/>
  <c r="C1593" i="1"/>
  <c r="C2453" i="1"/>
  <c r="C4481" i="1"/>
  <c r="C1603" i="1"/>
  <c r="C1552" i="1"/>
  <c r="C3978" i="1"/>
  <c r="C3966" i="1"/>
  <c r="C2996" i="1"/>
  <c r="C776" i="1"/>
  <c r="C2452" i="1"/>
  <c r="C1739" i="1"/>
  <c r="C584" i="1"/>
  <c r="C700" i="1"/>
  <c r="C515" i="1"/>
  <c r="C831" i="1"/>
  <c r="C3930" i="1"/>
  <c r="C2202" i="1"/>
  <c r="C1701" i="1"/>
  <c r="C2050" i="1"/>
  <c r="C714" i="1"/>
  <c r="C2811" i="1"/>
  <c r="C1402" i="1"/>
  <c r="E877" i="1"/>
  <c r="E1670" i="1"/>
  <c r="E3589" i="1"/>
  <c r="E4320" i="1"/>
  <c r="E4461" i="1"/>
  <c r="E4394" i="1"/>
  <c r="B189" i="1"/>
  <c r="B261" i="1"/>
  <c r="B2385" i="1"/>
  <c r="B1785" i="1"/>
  <c r="B461" i="1"/>
  <c r="B2508" i="1"/>
  <c r="B1500" i="1"/>
  <c r="B4680" i="1"/>
  <c r="B3888" i="1"/>
  <c r="B4452" i="1"/>
  <c r="B4067" i="1"/>
  <c r="B2403" i="1"/>
  <c r="B641" i="1"/>
  <c r="B2435" i="1"/>
  <c r="B689" i="1"/>
  <c r="B2761" i="1"/>
  <c r="B1238" i="1"/>
  <c r="B4159" i="1"/>
  <c r="B264" i="1"/>
  <c r="B4426" i="1"/>
  <c r="B3117" i="1"/>
  <c r="B3050" i="1"/>
  <c r="B4698" i="1"/>
  <c r="B1008" i="1"/>
  <c r="B2630" i="1"/>
  <c r="B4219" i="1"/>
  <c r="B2067" i="1"/>
  <c r="B477" i="1"/>
  <c r="B4418" i="1"/>
  <c r="B60" i="1"/>
  <c r="B3926" i="1"/>
  <c r="B3846" i="1"/>
  <c r="B1467" i="1"/>
  <c r="C1488" i="1"/>
  <c r="C673" i="1"/>
  <c r="C4783" i="1"/>
  <c r="B4795" i="1"/>
  <c r="C3413" i="1"/>
  <c r="C4630" i="1"/>
  <c r="C4173" i="1"/>
  <c r="C3259" i="1"/>
  <c r="B4150" i="1"/>
  <c r="C3915" i="1"/>
  <c r="C3172" i="1"/>
  <c r="C935" i="1"/>
  <c r="C131" i="1"/>
  <c r="C4007" i="1"/>
  <c r="C2139" i="1"/>
  <c r="C1510" i="1"/>
  <c r="C115" i="1"/>
  <c r="C1231" i="1"/>
  <c r="C4084" i="1"/>
  <c r="C255" i="1"/>
  <c r="C3593" i="1"/>
  <c r="C116" i="1"/>
  <c r="C2567" i="1"/>
  <c r="C3484" i="1"/>
  <c r="C3863" i="1"/>
  <c r="C666" i="1"/>
  <c r="C4870" i="1"/>
  <c r="C4440" i="1"/>
  <c r="C2781" i="1"/>
  <c r="C2644" i="1"/>
  <c r="C2804" i="1"/>
  <c r="C291" i="1"/>
  <c r="C1797" i="1"/>
  <c r="C2902" i="1"/>
  <c r="C1749" i="1"/>
  <c r="C2221" i="1"/>
  <c r="C88" i="1"/>
  <c r="C3574" i="1"/>
  <c r="C1585" i="1"/>
  <c r="C4724" i="1"/>
  <c r="C3438" i="1"/>
  <c r="C667" i="1"/>
  <c r="C3948" i="1"/>
  <c r="C877" i="1"/>
  <c r="C4130" i="1"/>
  <c r="C378" i="1"/>
  <c r="C3345" i="1"/>
  <c r="C3953" i="1"/>
  <c r="C3923" i="1"/>
  <c r="C4736" i="1"/>
  <c r="C3866" i="1"/>
  <c r="C4687" i="1"/>
  <c r="C2500" i="1"/>
  <c r="C2546" i="1"/>
  <c r="C2557" i="1"/>
  <c r="C1570" i="1"/>
  <c r="C100" i="1"/>
  <c r="C2878" i="1"/>
  <c r="C3988" i="1"/>
  <c r="C508" i="1"/>
  <c r="C2535" i="1"/>
  <c r="C2690" i="1"/>
  <c r="C2302" i="1"/>
  <c r="C1346" i="1"/>
  <c r="C140" i="1"/>
  <c r="C1858" i="1"/>
  <c r="C2755" i="1"/>
  <c r="C1822" i="1"/>
  <c r="D4394" i="1"/>
  <c r="E965" i="1"/>
  <c r="E3064" i="1"/>
  <c r="E3402" i="1"/>
  <c r="E4443" i="1"/>
  <c r="E4427" i="1"/>
  <c r="E4590" i="1"/>
  <c r="B52" i="1"/>
  <c r="B1114" i="1"/>
  <c r="B415" i="1"/>
  <c r="B1489" i="1"/>
  <c r="B1733" i="1"/>
  <c r="B1913" i="1"/>
  <c r="B1981" i="1"/>
  <c r="B2359" i="1"/>
  <c r="B2636" i="1"/>
  <c r="B2864" i="1"/>
  <c r="B2884" i="1"/>
  <c r="B4808" i="1"/>
  <c r="B4828" i="1"/>
  <c r="B4784" i="1"/>
  <c r="B4580" i="1"/>
  <c r="B2958" i="1"/>
  <c r="B4878" i="1"/>
  <c r="B2260" i="1"/>
  <c r="B4115" i="1"/>
  <c r="B1850" i="1"/>
  <c r="B2296" i="1"/>
  <c r="B4142" i="1"/>
  <c r="B1886" i="1"/>
  <c r="B2654" i="1"/>
  <c r="B4467" i="1"/>
  <c r="B2319" i="1"/>
  <c r="B3807" i="1"/>
  <c r="B1073" i="1"/>
  <c r="B2427" i="1"/>
  <c r="B3941" i="1"/>
  <c r="B22" i="1"/>
  <c r="B42" i="1"/>
  <c r="B2794" i="1"/>
  <c r="B4181" i="1"/>
  <c r="B352" i="1"/>
  <c r="B364" i="1"/>
  <c r="B4831" i="1"/>
  <c r="B1363" i="1"/>
  <c r="B3794" i="1"/>
  <c r="B2885" i="1"/>
  <c r="B3355" i="1"/>
  <c r="B4726" i="1"/>
  <c r="B1595" i="1"/>
  <c r="B3759" i="1"/>
  <c r="B3793" i="1"/>
  <c r="B2344" i="1"/>
  <c r="B2678" i="1"/>
  <c r="B3142" i="1"/>
  <c r="B4023" i="1"/>
  <c r="C4771" i="1"/>
  <c r="C2253" i="1"/>
  <c r="C1425" i="1"/>
  <c r="C1380" i="1"/>
  <c r="C738" i="1"/>
  <c r="C4432" i="1"/>
  <c r="B4141" i="1"/>
  <c r="C4730" i="1"/>
  <c r="C1378" i="1"/>
  <c r="C1508" i="1"/>
  <c r="C598" i="1"/>
  <c r="C4421" i="1"/>
  <c r="C4132" i="1"/>
  <c r="B2973" i="1"/>
  <c r="B4635" i="1"/>
  <c r="C4784" i="1"/>
  <c r="C4732" i="1"/>
  <c r="C3026" i="1"/>
  <c r="C3544" i="1"/>
  <c r="C156" i="1"/>
  <c r="C43" i="1"/>
  <c r="C1426" i="1"/>
  <c r="C2066" i="1"/>
  <c r="C4795" i="1"/>
  <c r="C2079" i="1"/>
  <c r="C4367" i="1"/>
  <c r="C3950" i="1"/>
  <c r="C3032" i="1"/>
  <c r="C2889" i="1"/>
  <c r="C4046" i="1"/>
  <c r="C31" i="1"/>
  <c r="C3163" i="1"/>
  <c r="C796" i="1"/>
  <c r="B4354" i="1"/>
  <c r="C533" i="1"/>
  <c r="C2304" i="1"/>
  <c r="C1011" i="1"/>
  <c r="C843" i="1"/>
  <c r="C248" i="1"/>
  <c r="C1703" i="1"/>
  <c r="C2419" i="1"/>
  <c r="C306" i="1"/>
  <c r="C801" i="1"/>
  <c r="C2991" i="1"/>
  <c r="C150" i="1"/>
  <c r="C4002" i="1"/>
  <c r="C3753" i="1"/>
  <c r="C1270" i="1"/>
  <c r="C2190" i="1"/>
  <c r="C301" i="1"/>
  <c r="C4031" i="1"/>
  <c r="C3881" i="1"/>
  <c r="C4147" i="1"/>
  <c r="C804" i="1"/>
  <c r="C494" i="1"/>
  <c r="C397" i="1"/>
  <c r="C3047" i="1"/>
  <c r="C3847" i="1"/>
  <c r="C2618" i="1"/>
  <c r="C2598" i="1"/>
  <c r="E4705" i="1"/>
  <c r="B570" i="1"/>
  <c r="B1333" i="1"/>
  <c r="B1826" i="1"/>
  <c r="B2484" i="1"/>
  <c r="B37" i="1"/>
  <c r="B1151" i="1"/>
  <c r="B1187" i="1"/>
  <c r="B2246" i="1"/>
  <c r="B3658" i="1"/>
  <c r="B4810" i="1"/>
  <c r="B3370" i="1"/>
  <c r="B2629" i="1"/>
  <c r="B1672" i="1"/>
  <c r="B4375" i="1"/>
  <c r="B2192" i="1"/>
  <c r="C3488" i="1"/>
  <c r="C993" i="1"/>
  <c r="B1524" i="1"/>
  <c r="C4085" i="1"/>
  <c r="B4127" i="1"/>
  <c r="C2123" i="1"/>
  <c r="C4820" i="1"/>
  <c r="C2401" i="1"/>
  <c r="C970" i="1"/>
  <c r="C3611" i="1"/>
  <c r="C2154" i="1"/>
  <c r="C3173" i="1"/>
  <c r="C997" i="1"/>
  <c r="C4828" i="1"/>
  <c r="C2786" i="1"/>
  <c r="C1257" i="1"/>
  <c r="C2238" i="1"/>
  <c r="C3298" i="1"/>
  <c r="C2792" i="1"/>
  <c r="C2146" i="1"/>
  <c r="C1386" i="1"/>
  <c r="B4439" i="1"/>
  <c r="C2330" i="1"/>
  <c r="C284" i="1"/>
  <c r="C1392" i="1"/>
  <c r="C2241" i="1"/>
  <c r="C191" i="1"/>
  <c r="C418" i="1"/>
  <c r="C2457" i="1"/>
  <c r="C4080" i="1"/>
  <c r="C386" i="1"/>
  <c r="C4272" i="1"/>
  <c r="C90" i="1"/>
  <c r="C102" i="1"/>
  <c r="C1956" i="1"/>
  <c r="C641" i="1"/>
  <c r="C4282" i="1"/>
  <c r="C3427" i="1"/>
  <c r="D3066" i="1"/>
  <c r="B602" i="1"/>
  <c r="B1075" i="1"/>
  <c r="B1506" i="1"/>
  <c r="B2183" i="1"/>
  <c r="B3632" i="1"/>
  <c r="B3619" i="1"/>
  <c r="B4691" i="1"/>
  <c r="B4718" i="1"/>
  <c r="B458" i="1"/>
  <c r="B1512" i="1"/>
  <c r="B809" i="1"/>
  <c r="B4351" i="1"/>
  <c r="B193" i="1"/>
  <c r="B476" i="1"/>
  <c r="B4077" i="1"/>
  <c r="B2561" i="1"/>
  <c r="B4422" i="1"/>
  <c r="C3102" i="1"/>
  <c r="B939" i="1"/>
  <c r="C2420" i="1"/>
  <c r="C2159" i="1"/>
  <c r="B4754" i="1"/>
  <c r="C3352" i="1"/>
  <c r="C4733" i="1"/>
  <c r="C3493" i="1"/>
  <c r="C2160" i="1"/>
  <c r="C3260" i="1"/>
  <c r="C1715" i="1"/>
  <c r="C3634" i="1"/>
  <c r="C3207" i="1"/>
  <c r="C2087" i="1"/>
  <c r="C1883" i="1"/>
  <c r="C1022" i="1"/>
  <c r="C4594" i="1"/>
  <c r="C4207" i="1"/>
  <c r="C3296" i="1"/>
  <c r="C3390" i="1"/>
  <c r="C4580" i="1"/>
  <c r="C180" i="1"/>
  <c r="C2002" i="1"/>
  <c r="C778" i="1"/>
  <c r="C4631" i="1"/>
  <c r="C3085" i="1"/>
  <c r="C292" i="1"/>
  <c r="C829" i="1"/>
  <c r="C1744" i="1"/>
  <c r="C330" i="1"/>
  <c r="C4751" i="1"/>
  <c r="C388" i="1"/>
  <c r="C1412" i="1"/>
  <c r="C1604" i="1"/>
  <c r="C2764" i="1"/>
  <c r="C260" i="1"/>
  <c r="C1056" i="1"/>
  <c r="C2547" i="1"/>
  <c r="C4239" i="1"/>
  <c r="C4700" i="1"/>
  <c r="C2415" i="1"/>
  <c r="C1561" i="1"/>
  <c r="C1482" i="1"/>
  <c r="C1765" i="1"/>
  <c r="C1939" i="1"/>
  <c r="C3545" i="1"/>
  <c r="C2836" i="1"/>
  <c r="C2665" i="1"/>
  <c r="C496" i="1"/>
  <c r="C2006" i="1"/>
  <c r="E2075" i="1"/>
  <c r="E1398" i="1"/>
  <c r="E2198" i="1"/>
  <c r="E2992" i="1"/>
  <c r="D1329" i="1"/>
  <c r="D2193" i="1"/>
  <c r="D3898" i="1"/>
  <c r="D2856" i="1"/>
  <c r="D3595" i="1"/>
  <c r="E292" i="1"/>
  <c r="E628" i="1"/>
  <c r="E634" i="1"/>
  <c r="E1087" i="1"/>
  <c r="E1415" i="1"/>
  <c r="E1500" i="1"/>
  <c r="E1505" i="1"/>
  <c r="E2300" i="1"/>
  <c r="E2305" i="1"/>
  <c r="E2226" i="1"/>
  <c r="E3020" i="1"/>
  <c r="E3708" i="1"/>
  <c r="D4490" i="1"/>
  <c r="E35" i="1"/>
  <c r="E174" i="1"/>
  <c r="E771" i="1"/>
  <c r="E1796" i="1"/>
  <c r="E2249" i="1"/>
  <c r="E2958" i="1"/>
  <c r="E3329" i="1"/>
  <c r="E3622" i="1"/>
  <c r="E4412" i="1"/>
  <c r="E4051" i="1"/>
  <c r="E4201" i="1"/>
  <c r="E4463" i="1"/>
  <c r="E4326" i="1"/>
  <c r="D3997" i="1"/>
  <c r="D4475" i="1"/>
  <c r="E229" i="1"/>
  <c r="E1014" i="1"/>
  <c r="E1859" i="1"/>
  <c r="E1949" i="1"/>
  <c r="E1942" i="1"/>
  <c r="E2395" i="1"/>
  <c r="E3245" i="1"/>
  <c r="E3186" i="1"/>
  <c r="E3976" i="1"/>
  <c r="E3807" i="1"/>
  <c r="E4117" i="1"/>
  <c r="E4203" i="1"/>
  <c r="E4242" i="1"/>
  <c r="E4627" i="1"/>
  <c r="D3542" i="1"/>
  <c r="E769" i="1"/>
  <c r="E2152" i="1"/>
  <c r="E2637" i="1"/>
  <c r="D4112" i="1"/>
  <c r="E193" i="1"/>
  <c r="D3371" i="1"/>
  <c r="E1305" i="1"/>
  <c r="E2655" i="1"/>
  <c r="E3211" i="1"/>
  <c r="E3723" i="1"/>
  <c r="E4095" i="1"/>
  <c r="B259" i="1"/>
  <c r="B126" i="1"/>
  <c r="D3819" i="1"/>
  <c r="E1421" i="1"/>
  <c r="E2831" i="1"/>
  <c r="E3194" i="1"/>
  <c r="E3831" i="1"/>
  <c r="D4701" i="1"/>
  <c r="E2846" i="1"/>
  <c r="E3935" i="1"/>
  <c r="E4518" i="1"/>
  <c r="B638" i="1"/>
  <c r="B712" i="1"/>
  <c r="B1085" i="1"/>
  <c r="B1532" i="1"/>
  <c r="B1863" i="1"/>
  <c r="B3948" i="1"/>
  <c r="B266" i="1"/>
  <c r="B1748" i="1"/>
  <c r="B1784" i="1"/>
  <c r="B2218" i="1"/>
  <c r="B3423" i="1"/>
  <c r="B3557" i="1"/>
  <c r="E1625" i="1"/>
  <c r="E3695" i="1"/>
  <c r="E4835" i="1"/>
  <c r="E4267" i="1"/>
  <c r="B247" i="1"/>
  <c r="B154" i="1"/>
  <c r="B1829" i="1"/>
  <c r="B1021" i="1"/>
  <c r="B1468" i="1"/>
  <c r="B2960" i="1"/>
  <c r="B3880" i="1"/>
  <c r="B3856" i="1"/>
  <c r="B4676" i="1"/>
  <c r="B3086" i="1"/>
  <c r="E3641" i="1"/>
  <c r="E4090" i="1"/>
  <c r="B686" i="1"/>
  <c r="B1128" i="1"/>
  <c r="B1879" i="1"/>
  <c r="B3936" i="1"/>
  <c r="B4110" i="1"/>
  <c r="B719" i="1"/>
  <c r="B767" i="1"/>
  <c r="B1295" i="1"/>
  <c r="B3618" i="1"/>
  <c r="B2822" i="1"/>
  <c r="B2871" i="1"/>
  <c r="B4374" i="1"/>
  <c r="B3186" i="1"/>
  <c r="B591" i="1"/>
  <c r="B378" i="1"/>
  <c r="C4485" i="1"/>
  <c r="C3975" i="1"/>
  <c r="B1951" i="1"/>
  <c r="C3169" i="1"/>
  <c r="C3798" i="1"/>
  <c r="C1243" i="1"/>
  <c r="C4324" i="1"/>
  <c r="C403" i="1"/>
  <c r="C3083" i="1"/>
  <c r="C1289" i="1"/>
  <c r="C3448" i="1"/>
  <c r="C1083" i="1"/>
  <c r="C2410" i="1"/>
  <c r="C2840" i="1"/>
  <c r="C1966" i="1"/>
  <c r="C2980" i="1"/>
  <c r="C2695" i="1"/>
  <c r="C3940" i="1"/>
  <c r="C2016" i="1"/>
  <c r="C1721" i="1"/>
  <c r="C4268" i="1"/>
  <c r="C625" i="1"/>
  <c r="C2091" i="1"/>
  <c r="C2975" i="1"/>
  <c r="C4569" i="1"/>
  <c r="C2673" i="1"/>
  <c r="C1098" i="1"/>
  <c r="C1780" i="1"/>
  <c r="C198" i="1"/>
  <c r="C97" i="1"/>
  <c r="C155" i="1"/>
  <c r="C550" i="1"/>
  <c r="C2735" i="1"/>
  <c r="C3402" i="1"/>
  <c r="C4004" i="1"/>
  <c r="C3588" i="1"/>
  <c r="C393" i="1"/>
  <c r="C2701" i="1"/>
  <c r="C4201" i="1"/>
  <c r="C1042" i="1"/>
  <c r="C1626" i="1"/>
  <c r="C3197" i="1"/>
  <c r="C2887" i="1"/>
  <c r="C1031" i="1"/>
  <c r="C431" i="1"/>
  <c r="C1471" i="1"/>
  <c r="C2448" i="1"/>
  <c r="C2696" i="1"/>
  <c r="C580" i="1"/>
  <c r="D4707" i="1"/>
  <c r="E2521" i="1"/>
  <c r="E2471" i="1"/>
  <c r="E4653" i="1"/>
  <c r="E4734" i="1"/>
  <c r="B215" i="1"/>
  <c r="B4" i="1"/>
  <c r="B488" i="1"/>
  <c r="B1977" i="1"/>
  <c r="B2440" i="1"/>
  <c r="B1730" i="1"/>
  <c r="B2948" i="1"/>
  <c r="B3868" i="1"/>
  <c r="B4848" i="1"/>
  <c r="B3043" i="1"/>
  <c r="B1115" i="1"/>
  <c r="B4179" i="1"/>
  <c r="B1158" i="1"/>
  <c r="B613" i="1"/>
  <c r="B2718" i="1"/>
  <c r="B1182" i="1"/>
  <c r="B1119" i="1"/>
  <c r="B3087" i="1"/>
  <c r="B504" i="1"/>
  <c r="B2694" i="1"/>
  <c r="B4271" i="1"/>
  <c r="B704" i="1"/>
  <c r="B2243" i="1"/>
  <c r="B4049" i="1"/>
  <c r="B1611" i="1"/>
  <c r="B4811" i="1"/>
  <c r="B4333" i="1"/>
  <c r="B3878" i="1"/>
  <c r="B2849" i="1"/>
  <c r="B4065" i="1"/>
  <c r="C4177" i="1"/>
  <c r="C2284" i="1"/>
  <c r="C117" i="1"/>
  <c r="C4210" i="1"/>
  <c r="B1296" i="1"/>
  <c r="C1290" i="1"/>
  <c r="C762" i="1"/>
  <c r="C4392" i="1"/>
  <c r="C356" i="1"/>
  <c r="B4806" i="1"/>
  <c r="C2388" i="1"/>
  <c r="C2948" i="1"/>
  <c r="E1133" i="1"/>
  <c r="E4883" i="1"/>
  <c r="B509" i="1"/>
  <c r="B1973" i="1"/>
  <c r="B2616" i="1"/>
  <c r="B278" i="1"/>
  <c r="B4820" i="1"/>
  <c r="B2494" i="1"/>
  <c r="B2521" i="1"/>
  <c r="B2846" i="1"/>
  <c r="B4005" i="1"/>
  <c r="B4138" i="1"/>
  <c r="B2943" i="1"/>
  <c r="B4666" i="1"/>
  <c r="B3482" i="1"/>
  <c r="B2392" i="1"/>
  <c r="B3538" i="1"/>
  <c r="B4621" i="1"/>
  <c r="C836" i="1"/>
  <c r="B3695" i="1"/>
  <c r="C2277" i="1"/>
  <c r="C3582" i="1"/>
  <c r="B4662" i="1"/>
  <c r="C3626" i="1"/>
  <c r="C4539" i="1"/>
  <c r="C2134" i="1"/>
  <c r="C3918" i="1"/>
  <c r="C3166" i="1"/>
  <c r="C668" i="1"/>
  <c r="C3453" i="1"/>
  <c r="C2647" i="1"/>
  <c r="C2030" i="1"/>
  <c r="C1854" i="1"/>
  <c r="C2915" i="1"/>
  <c r="C623" i="1"/>
  <c r="C3961" i="1"/>
  <c r="C4646" i="1"/>
  <c r="C4332" i="1"/>
  <c r="C4115" i="1"/>
  <c r="C69" i="1"/>
  <c r="B2785" i="1"/>
  <c r="C2018" i="1"/>
  <c r="C2120" i="1"/>
  <c r="C2657" i="1"/>
  <c r="C2498" i="1"/>
  <c r="C4849" i="1"/>
  <c r="C1656" i="1"/>
  <c r="C265" i="1"/>
  <c r="C1473" i="1"/>
  <c r="C1936" i="1"/>
  <c r="C2394" i="1"/>
  <c r="C895" i="1"/>
  <c r="C2906" i="1"/>
  <c r="C2491" i="1"/>
  <c r="C3805" i="1"/>
  <c r="C1670" i="1"/>
  <c r="C3813" i="1"/>
  <c r="C1108" i="1"/>
  <c r="C4291" i="1"/>
  <c r="C2862" i="1"/>
  <c r="C2164" i="1"/>
  <c r="C13" i="1"/>
  <c r="C2921" i="1"/>
  <c r="C3657" i="1"/>
  <c r="C384" i="1"/>
  <c r="C2789" i="1"/>
  <c r="C373" i="1"/>
  <c r="C2317" i="1"/>
  <c r="C1577" i="1"/>
  <c r="C3292" i="1"/>
  <c r="C1277" i="1"/>
  <c r="C4500" i="1"/>
  <c r="C4074" i="1"/>
  <c r="C3529" i="1"/>
  <c r="C2417" i="1"/>
  <c r="C3802" i="1"/>
  <c r="D4200" i="1"/>
  <c r="E3019" i="1"/>
  <c r="B279" i="1"/>
  <c r="B2025" i="1"/>
  <c r="B1479" i="1"/>
  <c r="B4180" i="1"/>
  <c r="B4435" i="1"/>
  <c r="B1620" i="1"/>
  <c r="B1240" i="1"/>
  <c r="B1475" i="1"/>
  <c r="B2790" i="1"/>
  <c r="B1844" i="1"/>
  <c r="B3921" i="1"/>
  <c r="B4337" i="1"/>
  <c r="C3261" i="1"/>
  <c r="C2363" i="1"/>
  <c r="C3922" i="1"/>
  <c r="C401" i="1"/>
  <c r="C4190" i="1"/>
  <c r="C2331" i="1"/>
  <c r="C551" i="1"/>
  <c r="C3196" i="1"/>
  <c r="C3399" i="1"/>
  <c r="C678" i="1"/>
  <c r="C2750" i="1"/>
  <c r="C798" i="1"/>
  <c r="C603" i="1"/>
  <c r="C1868" i="1"/>
  <c r="C4058" i="1"/>
  <c r="C800" i="1"/>
  <c r="C525" i="1"/>
  <c r="C3436" i="1"/>
  <c r="C143" i="1"/>
  <c r="C4264" i="1"/>
  <c r="C2709" i="1"/>
  <c r="C1286" i="1"/>
  <c r="C4839" i="1"/>
  <c r="C2369" i="1"/>
  <c r="C3742" i="1"/>
  <c r="C1560" i="1"/>
  <c r="E2270" i="1"/>
  <c r="E4143" i="1"/>
  <c r="B1349" i="1"/>
  <c r="B1127" i="1"/>
  <c r="B4656" i="1"/>
  <c r="B1679" i="1"/>
  <c r="B3443" i="1"/>
  <c r="B4165" i="1"/>
  <c r="B817" i="1"/>
  <c r="B2491" i="1"/>
  <c r="B3174" i="1"/>
  <c r="B3293" i="1"/>
  <c r="C4812" i="1"/>
  <c r="B4482" i="1"/>
  <c r="C73" i="1"/>
  <c r="B3147" i="1"/>
  <c r="C1114" i="1"/>
  <c r="C2229" i="1"/>
  <c r="B4269" i="1"/>
  <c r="B2443" i="1"/>
  <c r="C4331" i="1"/>
  <c r="C587" i="1"/>
  <c r="C4745" i="1"/>
  <c r="C3149" i="1"/>
  <c r="C1779" i="1"/>
  <c r="C4600" i="1"/>
  <c r="C105" i="1"/>
  <c r="C4266" i="1"/>
  <c r="C2382" i="1"/>
  <c r="C1835" i="1"/>
  <c r="C4567" i="1"/>
  <c r="C4865" i="1"/>
  <c r="C2555" i="1"/>
  <c r="C487" i="1"/>
  <c r="C428" i="1"/>
  <c r="E2938" i="1"/>
  <c r="E3363" i="1"/>
  <c r="B139" i="1"/>
  <c r="B2245" i="1"/>
  <c r="B2888" i="1"/>
  <c r="B3292" i="1"/>
  <c r="B418" i="1"/>
  <c r="B2750" i="1"/>
  <c r="B2777" i="1"/>
  <c r="B3102" i="1"/>
  <c r="B2422" i="1"/>
  <c r="B1754" i="1"/>
  <c r="B4863" i="1"/>
  <c r="B2994" i="1"/>
  <c r="B752" i="1"/>
  <c r="B4751" i="1"/>
  <c r="B4002" i="1"/>
  <c r="C2143" i="1"/>
  <c r="C3526" i="1"/>
  <c r="C2970" i="1"/>
  <c r="C3334" i="1"/>
  <c r="B1723" i="1"/>
  <c r="C1359" i="1"/>
  <c r="C3006" i="1"/>
  <c r="B2717" i="1"/>
  <c r="C2864" i="1"/>
  <c r="C2145" i="1"/>
  <c r="C2122" i="1"/>
  <c r="C1716" i="1"/>
  <c r="C1918" i="1"/>
  <c r="C1667" i="1"/>
  <c r="C893" i="1"/>
  <c r="C1479" i="1"/>
  <c r="C3243" i="1"/>
  <c r="C1188" i="1"/>
  <c r="C1653" i="1"/>
  <c r="E3870" i="1"/>
  <c r="B4152" i="1"/>
  <c r="B2862" i="1"/>
  <c r="B656" i="1"/>
  <c r="B3821" i="1"/>
  <c r="B2315" i="1"/>
  <c r="C3465" i="1"/>
  <c r="C3347" i="1"/>
  <c r="B2064" i="1"/>
  <c r="C3542" i="1"/>
  <c r="C1617" i="1"/>
  <c r="C347" i="1"/>
  <c r="C3428" i="1"/>
  <c r="C4883" i="1"/>
  <c r="C3848" i="1"/>
  <c r="C3363" i="1"/>
  <c r="C752" i="1"/>
  <c r="C436" i="1"/>
  <c r="E3882" i="1"/>
  <c r="B3400" i="1"/>
  <c r="B1715" i="1"/>
  <c r="B3458" i="1"/>
  <c r="B1168" i="1"/>
  <c r="C4620" i="1"/>
  <c r="C4246" i="1"/>
  <c r="C3089" i="1"/>
  <c r="C1085" i="1"/>
  <c r="C1912" i="1"/>
  <c r="C1596" i="1"/>
  <c r="C1224" i="1"/>
  <c r="C3650" i="1"/>
  <c r="C1499" i="1"/>
  <c r="C3868" i="1"/>
  <c r="C4303" i="1"/>
  <c r="C1512" i="1"/>
  <c r="C3808" i="1"/>
  <c r="C554" i="1"/>
  <c r="C2892" i="1"/>
  <c r="C845" i="1"/>
  <c r="C2295" i="1"/>
  <c r="B1" i="2"/>
  <c r="F4228" i="1" l="1"/>
  <c r="A4228" i="1" s="1"/>
  <c r="F4220" i="1"/>
  <c r="A4220" i="1" s="1"/>
  <c r="F4212" i="1"/>
  <c r="A4212" i="1" s="1"/>
  <c r="F4204" i="1"/>
  <c r="A4204" i="1" s="1"/>
  <c r="F4196" i="1"/>
  <c r="A4196" i="1" s="1"/>
  <c r="F4188" i="1"/>
  <c r="A4188" i="1" s="1"/>
  <c r="F4180" i="1"/>
  <c r="A4180" i="1" s="1"/>
  <c r="F4172" i="1"/>
  <c r="A4172" i="1" s="1"/>
  <c r="F4164" i="1"/>
  <c r="A4164" i="1" s="1"/>
  <c r="F4156" i="1"/>
  <c r="A4156" i="1" s="1"/>
  <c r="F4148" i="1"/>
  <c r="A4148" i="1" s="1"/>
  <c r="F4140" i="1"/>
  <c r="A4140" i="1" s="1"/>
  <c r="F4132" i="1"/>
  <c r="A4132" i="1" s="1"/>
  <c r="F4124" i="1"/>
  <c r="A4124" i="1" s="1"/>
  <c r="F4116" i="1"/>
  <c r="A4116" i="1" s="1"/>
  <c r="F4108" i="1"/>
  <c r="A4108" i="1" s="1"/>
  <c r="F4100" i="1"/>
  <c r="A4100" i="1" s="1"/>
  <c r="F4092" i="1"/>
  <c r="A4092" i="1" s="1"/>
  <c r="F4084" i="1"/>
  <c r="A4084" i="1" s="1"/>
  <c r="F4076" i="1"/>
  <c r="A4076" i="1" s="1"/>
  <c r="F4068" i="1"/>
  <c r="A4068" i="1" s="1"/>
  <c r="F4060" i="1"/>
  <c r="A4060" i="1" s="1"/>
  <c r="F4052" i="1"/>
  <c r="A4052" i="1" s="1"/>
  <c r="F4044" i="1"/>
  <c r="A4044" i="1" s="1"/>
  <c r="F4036" i="1"/>
  <c r="A4036" i="1" s="1"/>
  <c r="F4028" i="1"/>
  <c r="A4028" i="1" s="1"/>
  <c r="F4020" i="1"/>
  <c r="A4020" i="1" s="1"/>
  <c r="F4012" i="1"/>
  <c r="A4012" i="1" s="1"/>
  <c r="F4004" i="1"/>
  <c r="A4004" i="1" s="1"/>
  <c r="F3996" i="1"/>
  <c r="A3996" i="1" s="1"/>
  <c r="F3988" i="1"/>
  <c r="A3988" i="1" s="1"/>
  <c r="F3980" i="1"/>
  <c r="A3980" i="1" s="1"/>
  <c r="F3972" i="1"/>
  <c r="A3972" i="1" s="1"/>
  <c r="F3964" i="1"/>
  <c r="A3964" i="1" s="1"/>
  <c r="F3956" i="1"/>
  <c r="A3956" i="1" s="1"/>
  <c r="F3948" i="1"/>
  <c r="A3948" i="1" s="1"/>
  <c r="F3940" i="1"/>
  <c r="A3940" i="1" s="1"/>
  <c r="F3932" i="1"/>
  <c r="A3932" i="1" s="1"/>
  <c r="F3924" i="1"/>
  <c r="A3924" i="1" s="1"/>
  <c r="F3916" i="1"/>
  <c r="A3916" i="1" s="1"/>
  <c r="F3908" i="1"/>
  <c r="A3908" i="1" s="1"/>
  <c r="F3900" i="1"/>
  <c r="A3900" i="1" s="1"/>
  <c r="F3892" i="1"/>
  <c r="A3892" i="1" s="1"/>
  <c r="F3884" i="1"/>
  <c r="A3884" i="1" s="1"/>
  <c r="F3876" i="1"/>
  <c r="A3876" i="1" s="1"/>
  <c r="F3868" i="1"/>
  <c r="A3868" i="1" s="1"/>
  <c r="F3860" i="1"/>
  <c r="A3860" i="1" s="1"/>
  <c r="F3852" i="1"/>
  <c r="A3852" i="1" s="1"/>
  <c r="F3844" i="1"/>
  <c r="A3844" i="1" s="1"/>
  <c r="F3836" i="1"/>
  <c r="A3836" i="1" s="1"/>
  <c r="F3828" i="1"/>
  <c r="A3828" i="1" s="1"/>
  <c r="F3819" i="1"/>
  <c r="A3819" i="1" s="1"/>
  <c r="F3803" i="1"/>
  <c r="A3803" i="1" s="1"/>
  <c r="F3787" i="1"/>
  <c r="A3787" i="1" s="1"/>
  <c r="F3771" i="1"/>
  <c r="A3771" i="1" s="1"/>
  <c r="F3755" i="1"/>
  <c r="A3755" i="1" s="1"/>
  <c r="F3739" i="1"/>
  <c r="A3739" i="1" s="1"/>
  <c r="F3723" i="1"/>
  <c r="A3723" i="1" s="1"/>
  <c r="F3707" i="1"/>
  <c r="A3707" i="1" s="1"/>
  <c r="F3691" i="1"/>
  <c r="A3691" i="1" s="1"/>
  <c r="F3675" i="1"/>
  <c r="A3675" i="1" s="1"/>
  <c r="F3659" i="1"/>
  <c r="A3659" i="1" s="1"/>
  <c r="F3643" i="1"/>
  <c r="A3643" i="1" s="1"/>
  <c r="F3627" i="1"/>
  <c r="A3627" i="1" s="1"/>
  <c r="F3611" i="1"/>
  <c r="A3611" i="1" s="1"/>
  <c r="F3595" i="1"/>
  <c r="A3595" i="1" s="1"/>
  <c r="F3579" i="1"/>
  <c r="A3579" i="1" s="1"/>
  <c r="F3560" i="1"/>
  <c r="A3560" i="1" s="1"/>
  <c r="F3539" i="1"/>
  <c r="A3539" i="1" s="1"/>
  <c r="F3518" i="1"/>
  <c r="A3518" i="1" s="1"/>
  <c r="F3496" i="1"/>
  <c r="A3496" i="1" s="1"/>
  <c r="F3475" i="1"/>
  <c r="A3475" i="1" s="1"/>
  <c r="F3454" i="1"/>
  <c r="A3454" i="1" s="1"/>
  <c r="F3432" i="1"/>
  <c r="A3432" i="1" s="1"/>
  <c r="F3411" i="1"/>
  <c r="A3411" i="1" s="1"/>
  <c r="F3390" i="1"/>
  <c r="A3390" i="1" s="1"/>
  <c r="F3368" i="1"/>
  <c r="A3368" i="1" s="1"/>
  <c r="F3347" i="1"/>
  <c r="A3347" i="1" s="1"/>
  <c r="F3326" i="1"/>
  <c r="A3326" i="1" s="1"/>
  <c r="F3304" i="1"/>
  <c r="A3304" i="1" s="1"/>
  <c r="F3283" i="1"/>
  <c r="A3283" i="1" s="1"/>
  <c r="F3262" i="1"/>
  <c r="A3262" i="1" s="1"/>
  <c r="F3240" i="1"/>
  <c r="A3240" i="1" s="1"/>
  <c r="F3219" i="1"/>
  <c r="A3219" i="1" s="1"/>
  <c r="F3198" i="1"/>
  <c r="A3198" i="1" s="1"/>
  <c r="F3171" i="1"/>
  <c r="A3171" i="1" s="1"/>
  <c r="F3139" i="1"/>
  <c r="A3139" i="1" s="1"/>
  <c r="F3107" i="1"/>
  <c r="A3107" i="1" s="1"/>
  <c r="F3075" i="1"/>
  <c r="A3075" i="1" s="1"/>
  <c r="F3032" i="1"/>
  <c r="A3032" i="1" s="1"/>
  <c r="F2968" i="1"/>
  <c r="A2968" i="1" s="1"/>
  <c r="F2904" i="1"/>
  <c r="A2904" i="1" s="1"/>
  <c r="F2840" i="1"/>
  <c r="A2840" i="1" s="1"/>
  <c r="F4772" i="1"/>
  <c r="A4772" i="1" s="1"/>
  <c r="F4761" i="1"/>
  <c r="A4761" i="1" s="1"/>
  <c r="F4751" i="1"/>
  <c r="A4751" i="1" s="1"/>
  <c r="F4735" i="1"/>
  <c r="A4735" i="1" s="1"/>
  <c r="F4719" i="1"/>
  <c r="A4719" i="1" s="1"/>
  <c r="F4703" i="1"/>
  <c r="A4703" i="1" s="1"/>
  <c r="F4687" i="1"/>
  <c r="A4687" i="1" s="1"/>
  <c r="F4671" i="1"/>
  <c r="A4671" i="1" s="1"/>
  <c r="F4655" i="1"/>
  <c r="A4655" i="1" s="1"/>
  <c r="F4639" i="1"/>
  <c r="A4639" i="1" s="1"/>
  <c r="F4623" i="1"/>
  <c r="A4623" i="1" s="1"/>
  <c r="F4607" i="1"/>
  <c r="A4607" i="1" s="1"/>
  <c r="F4599" i="1"/>
  <c r="A4599" i="1" s="1"/>
  <c r="F4583" i="1"/>
  <c r="A4583" i="1" s="1"/>
  <c r="F4567" i="1"/>
  <c r="A4567" i="1" s="1"/>
  <c r="F4543" i="1"/>
  <c r="A4543" i="1" s="1"/>
  <c r="F4527" i="1"/>
  <c r="A4527" i="1" s="1"/>
  <c r="F4519" i="1"/>
  <c r="A4519" i="1" s="1"/>
  <c r="F4503" i="1"/>
  <c r="A4503" i="1" s="1"/>
  <c r="F4487" i="1"/>
  <c r="A4487" i="1" s="1"/>
  <c r="F4471" i="1"/>
  <c r="A4471" i="1" s="1"/>
  <c r="F4455" i="1"/>
  <c r="A4455" i="1" s="1"/>
  <c r="F4439" i="1"/>
  <c r="A4439" i="1" s="1"/>
  <c r="F4423" i="1"/>
  <c r="A4423" i="1" s="1"/>
  <c r="F4407" i="1"/>
  <c r="A4407" i="1" s="1"/>
  <c r="F4391" i="1"/>
  <c r="A4391" i="1" s="1"/>
  <c r="F4375" i="1"/>
  <c r="A4375" i="1" s="1"/>
  <c r="F4359" i="1"/>
  <c r="A4359" i="1" s="1"/>
  <c r="F4343" i="1"/>
  <c r="A4343" i="1" s="1"/>
  <c r="F4327" i="1"/>
  <c r="A4327" i="1" s="1"/>
  <c r="F4311" i="1"/>
  <c r="A4311" i="1" s="1"/>
  <c r="F4295" i="1"/>
  <c r="A4295" i="1" s="1"/>
  <c r="F4279" i="1"/>
  <c r="A4279" i="1" s="1"/>
  <c r="F4263" i="1"/>
  <c r="A4263" i="1" s="1"/>
  <c r="F4247" i="1"/>
  <c r="A4247" i="1" s="1"/>
  <c r="F4231" i="1"/>
  <c r="A4231" i="1" s="1"/>
  <c r="F4215" i="1"/>
  <c r="A4215" i="1" s="1"/>
  <c r="F4199" i="1"/>
  <c r="A4199" i="1" s="1"/>
  <c r="F4183" i="1"/>
  <c r="A4183" i="1" s="1"/>
  <c r="F4167" i="1"/>
  <c r="A4167" i="1" s="1"/>
  <c r="F4143" i="1"/>
  <c r="A4143" i="1" s="1"/>
  <c r="F4127" i="1"/>
  <c r="A4127" i="1" s="1"/>
  <c r="F4111" i="1"/>
  <c r="A4111" i="1" s="1"/>
  <c r="F4095" i="1"/>
  <c r="A4095" i="1" s="1"/>
  <c r="F4079" i="1"/>
  <c r="A4079" i="1" s="1"/>
  <c r="F4063" i="1"/>
  <c r="A4063" i="1" s="1"/>
  <c r="F4047" i="1"/>
  <c r="A4047" i="1" s="1"/>
  <c r="F4031" i="1"/>
  <c r="A4031" i="1" s="1"/>
  <c r="F4023" i="1"/>
  <c r="A4023" i="1" s="1"/>
  <c r="F4007" i="1"/>
  <c r="A4007" i="1" s="1"/>
  <c r="F3991" i="1"/>
  <c r="A3991" i="1" s="1"/>
  <c r="F3975" i="1"/>
  <c r="A3975" i="1" s="1"/>
  <c r="F3959" i="1"/>
  <c r="A3959" i="1" s="1"/>
  <c r="F3943" i="1"/>
  <c r="A3943" i="1" s="1"/>
  <c r="F3927" i="1"/>
  <c r="A3927" i="1" s="1"/>
  <c r="F3911" i="1"/>
  <c r="A3911" i="1" s="1"/>
  <c r="F3895" i="1"/>
  <c r="A3895" i="1" s="1"/>
  <c r="F3879" i="1"/>
  <c r="A3879" i="1" s="1"/>
  <c r="F3863" i="1"/>
  <c r="A3863" i="1" s="1"/>
  <c r="F3847" i="1"/>
  <c r="A3847" i="1" s="1"/>
  <c r="F3831" i="1"/>
  <c r="A3831" i="1" s="1"/>
  <c r="F3807" i="1"/>
  <c r="A3807" i="1" s="1"/>
  <c r="F3791" i="1"/>
  <c r="A3791" i="1" s="1"/>
  <c r="F3759" i="1"/>
  <c r="A3759" i="1" s="1"/>
  <c r="F3727" i="1"/>
  <c r="A3727" i="1" s="1"/>
  <c r="F3695" i="1"/>
  <c r="A3695" i="1" s="1"/>
  <c r="F3663" i="1"/>
  <c r="A3663" i="1" s="1"/>
  <c r="F3631" i="1"/>
  <c r="A3631" i="1" s="1"/>
  <c r="F3599" i="1"/>
  <c r="A3599" i="1" s="1"/>
  <c r="F3583" i="1"/>
  <c r="A3583" i="1" s="1"/>
  <c r="F3544" i="1"/>
  <c r="A3544" i="1" s="1"/>
  <c r="F3502" i="1"/>
  <c r="A3502" i="1" s="1"/>
  <c r="F3459" i="1"/>
  <c r="A3459" i="1" s="1"/>
  <c r="F3416" i="1"/>
  <c r="A3416" i="1" s="1"/>
  <c r="F3374" i="1"/>
  <c r="A3374" i="1" s="1"/>
  <c r="F3331" i="1"/>
  <c r="A3331" i="1" s="1"/>
  <c r="F3288" i="1"/>
  <c r="A3288" i="1" s="1"/>
  <c r="F3246" i="1"/>
  <c r="A3246" i="1" s="1"/>
  <c r="F3203" i="1"/>
  <c r="A3203" i="1" s="1"/>
  <c r="F3147" i="1"/>
  <c r="A3147" i="1" s="1"/>
  <c r="F3115" i="1"/>
  <c r="A3115" i="1" s="1"/>
  <c r="F2920" i="1"/>
  <c r="A2920" i="1" s="1"/>
  <c r="F4877" i="1"/>
  <c r="A4877" i="1" s="1"/>
  <c r="F4867" i="1"/>
  <c r="A4867" i="1" s="1"/>
  <c r="F4856" i="1"/>
  <c r="A4856" i="1" s="1"/>
  <c r="F4845" i="1"/>
  <c r="A4845" i="1" s="1"/>
  <c r="F4835" i="1"/>
  <c r="A4835" i="1" s="1"/>
  <c r="F4824" i="1"/>
  <c r="A4824" i="1" s="1"/>
  <c r="F4813" i="1"/>
  <c r="A4813" i="1" s="1"/>
  <c r="F4803" i="1"/>
  <c r="A4803" i="1" s="1"/>
  <c r="F4792" i="1"/>
  <c r="A4792" i="1" s="1"/>
  <c r="F4787" i="1"/>
  <c r="A4787" i="1" s="1"/>
  <c r="F4776" i="1"/>
  <c r="A4776" i="1" s="1"/>
  <c r="F4765" i="1"/>
  <c r="A4765" i="1" s="1"/>
  <c r="F4755" i="1"/>
  <c r="A4755" i="1" s="1"/>
  <c r="F4740" i="1"/>
  <c r="A4740" i="1" s="1"/>
  <c r="F4724" i="1"/>
  <c r="A4724" i="1" s="1"/>
  <c r="F4708" i="1"/>
  <c r="A4708" i="1" s="1"/>
  <c r="F4692" i="1"/>
  <c r="A4692" i="1" s="1"/>
  <c r="F4676" i="1"/>
  <c r="A4676" i="1" s="1"/>
  <c r="F4660" i="1"/>
  <c r="A4660" i="1" s="1"/>
  <c r="F4644" i="1"/>
  <c r="A4644" i="1" s="1"/>
  <c r="F4628" i="1"/>
  <c r="A4628" i="1" s="1"/>
  <c r="F4612" i="1"/>
  <c r="A4612" i="1" s="1"/>
  <c r="F4596" i="1"/>
  <c r="A4596" i="1" s="1"/>
  <c r="F4580" i="1"/>
  <c r="A4580" i="1" s="1"/>
  <c r="F4564" i="1"/>
  <c r="A4564" i="1" s="1"/>
  <c r="F4548" i="1"/>
  <c r="A4548" i="1" s="1"/>
  <c r="F4532" i="1"/>
  <c r="A4532" i="1" s="1"/>
  <c r="F4524" i="1"/>
  <c r="A4524" i="1" s="1"/>
  <c r="F4508" i="1"/>
  <c r="A4508" i="1" s="1"/>
  <c r="F4492" i="1"/>
  <c r="A4492" i="1" s="1"/>
  <c r="F4476" i="1"/>
  <c r="A4476" i="1" s="1"/>
  <c r="F4460" i="1"/>
  <c r="A4460" i="1" s="1"/>
  <c r="F4444" i="1"/>
  <c r="A4444" i="1" s="1"/>
  <c r="F4428" i="1"/>
  <c r="A4428" i="1" s="1"/>
  <c r="F4412" i="1"/>
  <c r="A4412" i="1" s="1"/>
  <c r="F4396" i="1"/>
  <c r="A4396" i="1" s="1"/>
  <c r="F4380" i="1"/>
  <c r="A4380" i="1" s="1"/>
  <c r="F4364" i="1"/>
  <c r="A4364" i="1" s="1"/>
  <c r="F4348" i="1"/>
  <c r="A4348" i="1" s="1"/>
  <c r="F4332" i="1"/>
  <c r="A4332" i="1" s="1"/>
  <c r="F4316" i="1"/>
  <c r="A4316" i="1" s="1"/>
  <c r="F4308" i="1"/>
  <c r="A4308" i="1" s="1"/>
  <c r="F4292" i="1"/>
  <c r="A4292" i="1" s="1"/>
  <c r="F4276" i="1"/>
  <c r="A4276" i="1" s="1"/>
  <c r="F4260" i="1"/>
  <c r="A4260" i="1" s="1"/>
  <c r="F4252" i="1"/>
  <c r="A4252" i="1" s="1"/>
  <c r="F4236" i="1"/>
  <c r="A4236" i="1" s="1"/>
  <c r="F4881" i="1"/>
  <c r="A4881" i="1" s="1"/>
  <c r="F4876" i="1"/>
  <c r="A4876" i="1" s="1"/>
  <c r="F4871" i="1"/>
  <c r="A4871" i="1" s="1"/>
  <c r="F4865" i="1"/>
  <c r="A4865" i="1" s="1"/>
  <c r="F4860" i="1"/>
  <c r="A4860" i="1" s="1"/>
  <c r="F4855" i="1"/>
  <c r="A4855" i="1" s="1"/>
  <c r="F4849" i="1"/>
  <c r="A4849" i="1" s="1"/>
  <c r="F4844" i="1"/>
  <c r="A4844" i="1" s="1"/>
  <c r="F4839" i="1"/>
  <c r="A4839" i="1" s="1"/>
  <c r="F4833" i="1"/>
  <c r="A4833" i="1" s="1"/>
  <c r="F4828" i="1"/>
  <c r="A4828" i="1" s="1"/>
  <c r="F4823" i="1"/>
  <c r="A4823" i="1" s="1"/>
  <c r="F4817" i="1"/>
  <c r="A4817" i="1" s="1"/>
  <c r="F4812" i="1"/>
  <c r="A4812" i="1" s="1"/>
  <c r="F4807" i="1"/>
  <c r="A4807" i="1" s="1"/>
  <c r="F4801" i="1"/>
  <c r="A4801" i="1" s="1"/>
  <c r="F4796" i="1"/>
  <c r="A4796" i="1" s="1"/>
  <c r="F4791" i="1"/>
  <c r="A4791" i="1" s="1"/>
  <c r="F4785" i="1"/>
  <c r="A4785" i="1" s="1"/>
  <c r="F4780" i="1"/>
  <c r="A4780" i="1" s="1"/>
  <c r="F4775" i="1"/>
  <c r="A4775" i="1" s="1"/>
  <c r="F4769" i="1"/>
  <c r="A4769" i="1" s="1"/>
  <c r="F4764" i="1"/>
  <c r="A4764" i="1" s="1"/>
  <c r="F4759" i="1"/>
  <c r="A4759" i="1" s="1"/>
  <c r="F4753" i="1"/>
  <c r="A4753" i="1" s="1"/>
  <c r="F4747" i="1"/>
  <c r="A4747" i="1" s="1"/>
  <c r="F4739" i="1"/>
  <c r="A4739" i="1" s="1"/>
  <c r="F4731" i="1"/>
  <c r="A4731" i="1" s="1"/>
  <c r="F4723" i="1"/>
  <c r="A4723" i="1" s="1"/>
  <c r="F4715" i="1"/>
  <c r="A4715" i="1" s="1"/>
  <c r="F4707" i="1"/>
  <c r="A4707" i="1" s="1"/>
  <c r="F4699" i="1"/>
  <c r="A4699" i="1" s="1"/>
  <c r="F4691" i="1"/>
  <c r="A4691" i="1" s="1"/>
  <c r="F4683" i="1"/>
  <c r="A4683" i="1" s="1"/>
  <c r="F4675" i="1"/>
  <c r="A4675" i="1" s="1"/>
  <c r="F4667" i="1"/>
  <c r="A4667" i="1" s="1"/>
  <c r="F4659" i="1"/>
  <c r="A4659" i="1" s="1"/>
  <c r="F4651" i="1"/>
  <c r="A4651" i="1" s="1"/>
  <c r="F4643" i="1"/>
  <c r="A4643" i="1" s="1"/>
  <c r="F4635" i="1"/>
  <c r="A4635" i="1" s="1"/>
  <c r="F4627" i="1"/>
  <c r="A4627" i="1" s="1"/>
  <c r="F4619" i="1"/>
  <c r="A4619" i="1" s="1"/>
  <c r="F4611" i="1"/>
  <c r="A4611" i="1" s="1"/>
  <c r="F4603" i="1"/>
  <c r="A4603" i="1" s="1"/>
  <c r="F4595" i="1"/>
  <c r="A4595" i="1" s="1"/>
  <c r="F4587" i="1"/>
  <c r="A4587" i="1" s="1"/>
  <c r="F4579" i="1"/>
  <c r="A4579" i="1" s="1"/>
  <c r="F4571" i="1"/>
  <c r="A4571" i="1" s="1"/>
  <c r="F4563" i="1"/>
  <c r="A4563" i="1" s="1"/>
  <c r="F4555" i="1"/>
  <c r="A4555" i="1" s="1"/>
  <c r="F4547" i="1"/>
  <c r="A4547" i="1" s="1"/>
  <c r="F4539" i="1"/>
  <c r="A4539" i="1" s="1"/>
  <c r="F4531" i="1"/>
  <c r="A4531" i="1" s="1"/>
  <c r="F4523" i="1"/>
  <c r="A4523" i="1" s="1"/>
  <c r="F4515" i="1"/>
  <c r="A4515" i="1" s="1"/>
  <c r="F4507" i="1"/>
  <c r="A4507" i="1" s="1"/>
  <c r="F4499" i="1"/>
  <c r="A4499" i="1" s="1"/>
  <c r="F4491" i="1"/>
  <c r="A4491" i="1" s="1"/>
  <c r="F4483" i="1"/>
  <c r="A4483" i="1" s="1"/>
  <c r="F4475" i="1"/>
  <c r="A4475" i="1" s="1"/>
  <c r="F4467" i="1"/>
  <c r="A4467" i="1" s="1"/>
  <c r="F4459" i="1"/>
  <c r="A4459" i="1" s="1"/>
  <c r="F4451" i="1"/>
  <c r="A4451" i="1" s="1"/>
  <c r="F4443" i="1"/>
  <c r="A4443" i="1" s="1"/>
  <c r="F4435" i="1"/>
  <c r="A4435" i="1" s="1"/>
  <c r="F4427" i="1"/>
  <c r="A4427" i="1" s="1"/>
  <c r="F4419" i="1"/>
  <c r="A4419" i="1" s="1"/>
  <c r="F4411" i="1"/>
  <c r="A4411" i="1" s="1"/>
  <c r="F4403" i="1"/>
  <c r="A4403" i="1" s="1"/>
  <c r="F4395" i="1"/>
  <c r="A4395" i="1" s="1"/>
  <c r="F4387" i="1"/>
  <c r="A4387" i="1" s="1"/>
  <c r="F4379" i="1"/>
  <c r="A4379" i="1" s="1"/>
  <c r="F4371" i="1"/>
  <c r="A4371" i="1" s="1"/>
  <c r="F4363" i="1"/>
  <c r="A4363" i="1" s="1"/>
  <c r="F4355" i="1"/>
  <c r="A4355" i="1" s="1"/>
  <c r="F4347" i="1"/>
  <c r="A4347" i="1" s="1"/>
  <c r="F4339" i="1"/>
  <c r="A4339" i="1" s="1"/>
  <c r="F4331" i="1"/>
  <c r="A4331" i="1" s="1"/>
  <c r="F4323" i="1"/>
  <c r="A4323" i="1" s="1"/>
  <c r="F4315" i="1"/>
  <c r="A4315" i="1" s="1"/>
  <c r="F4307" i="1"/>
  <c r="A4307" i="1" s="1"/>
  <c r="F4299" i="1"/>
  <c r="A4299" i="1" s="1"/>
  <c r="F4291" i="1"/>
  <c r="A4291" i="1" s="1"/>
  <c r="F4283" i="1"/>
  <c r="A4283" i="1" s="1"/>
  <c r="F4275" i="1"/>
  <c r="A4275" i="1" s="1"/>
  <c r="F4267" i="1"/>
  <c r="A4267" i="1" s="1"/>
  <c r="F4259" i="1"/>
  <c r="A4259" i="1" s="1"/>
  <c r="F4251" i="1"/>
  <c r="A4251" i="1" s="1"/>
  <c r="F4243" i="1"/>
  <c r="A4243" i="1" s="1"/>
  <c r="F4235" i="1"/>
  <c r="A4235" i="1" s="1"/>
  <c r="F4227" i="1"/>
  <c r="A4227" i="1" s="1"/>
  <c r="F4219" i="1"/>
  <c r="A4219" i="1" s="1"/>
  <c r="F4211" i="1"/>
  <c r="A4211" i="1" s="1"/>
  <c r="F4203" i="1"/>
  <c r="A4203" i="1" s="1"/>
  <c r="F4195" i="1"/>
  <c r="A4195" i="1" s="1"/>
  <c r="F4187" i="1"/>
  <c r="A4187" i="1" s="1"/>
  <c r="F4179" i="1"/>
  <c r="A4179" i="1" s="1"/>
  <c r="F4171" i="1"/>
  <c r="A4171" i="1" s="1"/>
  <c r="F4163" i="1"/>
  <c r="A4163" i="1" s="1"/>
  <c r="F4155" i="1"/>
  <c r="A4155" i="1" s="1"/>
  <c r="F4147" i="1"/>
  <c r="A4147" i="1" s="1"/>
  <c r="F4139" i="1"/>
  <c r="A4139" i="1" s="1"/>
  <c r="F4131" i="1"/>
  <c r="A4131" i="1" s="1"/>
  <c r="F4123" i="1"/>
  <c r="A4123" i="1" s="1"/>
  <c r="F4115" i="1"/>
  <c r="A4115" i="1" s="1"/>
  <c r="F4107" i="1"/>
  <c r="A4107" i="1" s="1"/>
  <c r="F4099" i="1"/>
  <c r="A4099" i="1" s="1"/>
  <c r="F4091" i="1"/>
  <c r="A4091" i="1" s="1"/>
  <c r="F4083" i="1"/>
  <c r="A4083" i="1" s="1"/>
  <c r="F4075" i="1"/>
  <c r="A4075" i="1" s="1"/>
  <c r="F4067" i="1"/>
  <c r="A4067" i="1" s="1"/>
  <c r="F4059" i="1"/>
  <c r="A4059" i="1" s="1"/>
  <c r="F4051" i="1"/>
  <c r="A4051" i="1" s="1"/>
  <c r="F4043" i="1"/>
  <c r="A4043" i="1" s="1"/>
  <c r="F4035" i="1"/>
  <c r="A4035" i="1" s="1"/>
  <c r="F4027" i="1"/>
  <c r="A4027" i="1" s="1"/>
  <c r="F4019" i="1"/>
  <c r="A4019" i="1" s="1"/>
  <c r="F4011" i="1"/>
  <c r="A4011" i="1" s="1"/>
  <c r="F4003" i="1"/>
  <c r="A4003" i="1" s="1"/>
  <c r="F3995" i="1"/>
  <c r="A3995" i="1" s="1"/>
  <c r="F3987" i="1"/>
  <c r="A3987" i="1" s="1"/>
  <c r="F3979" i="1"/>
  <c r="A3979" i="1" s="1"/>
  <c r="F3971" i="1"/>
  <c r="A3971" i="1" s="1"/>
  <c r="F3963" i="1"/>
  <c r="A3963" i="1" s="1"/>
  <c r="F3955" i="1"/>
  <c r="A3955" i="1" s="1"/>
  <c r="F3947" i="1"/>
  <c r="A3947" i="1" s="1"/>
  <c r="F3939" i="1"/>
  <c r="A3939" i="1" s="1"/>
  <c r="F3931" i="1"/>
  <c r="A3931" i="1" s="1"/>
  <c r="F3923" i="1"/>
  <c r="A3923" i="1" s="1"/>
  <c r="F3915" i="1"/>
  <c r="A3915" i="1" s="1"/>
  <c r="F3907" i="1"/>
  <c r="A3907" i="1" s="1"/>
  <c r="F3899" i="1"/>
  <c r="A3899" i="1" s="1"/>
  <c r="F3891" i="1"/>
  <c r="A3891" i="1" s="1"/>
  <c r="F3883" i="1"/>
  <c r="A3883" i="1" s="1"/>
  <c r="F3875" i="1"/>
  <c r="A3875" i="1" s="1"/>
  <c r="F3867" i="1"/>
  <c r="A3867" i="1" s="1"/>
  <c r="F3859" i="1"/>
  <c r="A3859" i="1" s="1"/>
  <c r="F3851" i="1"/>
  <c r="A3851" i="1" s="1"/>
  <c r="F3843" i="1"/>
  <c r="A3843" i="1" s="1"/>
  <c r="F3835" i="1"/>
  <c r="A3835" i="1" s="1"/>
  <c r="F3827" i="1"/>
  <c r="A3827" i="1" s="1"/>
  <c r="F3815" i="1"/>
  <c r="A3815" i="1" s="1"/>
  <c r="F3799" i="1"/>
  <c r="A3799" i="1" s="1"/>
  <c r="F3783" i="1"/>
  <c r="A3783" i="1" s="1"/>
  <c r="F3767" i="1"/>
  <c r="A3767" i="1" s="1"/>
  <c r="F3751" i="1"/>
  <c r="A3751" i="1" s="1"/>
  <c r="F3735" i="1"/>
  <c r="A3735" i="1" s="1"/>
  <c r="F3719" i="1"/>
  <c r="A3719" i="1" s="1"/>
  <c r="F3703" i="1"/>
  <c r="A3703" i="1" s="1"/>
  <c r="F3687" i="1"/>
  <c r="A3687" i="1" s="1"/>
  <c r="F3671" i="1"/>
  <c r="A3671" i="1" s="1"/>
  <c r="F3655" i="1"/>
  <c r="A3655" i="1" s="1"/>
  <c r="F3639" i="1"/>
  <c r="A3639" i="1" s="1"/>
  <c r="F3623" i="1"/>
  <c r="A3623" i="1" s="1"/>
  <c r="F3607" i="1"/>
  <c r="A3607" i="1" s="1"/>
  <c r="F3591" i="1"/>
  <c r="A3591" i="1" s="1"/>
  <c r="F3575" i="1"/>
  <c r="A3575" i="1" s="1"/>
  <c r="F3555" i="1"/>
  <c r="A3555" i="1" s="1"/>
  <c r="F3534" i="1"/>
  <c r="A3534" i="1" s="1"/>
  <c r="F3512" i="1"/>
  <c r="A3512" i="1" s="1"/>
  <c r="F3491" i="1"/>
  <c r="A3491" i="1" s="1"/>
  <c r="F3470" i="1"/>
  <c r="A3470" i="1" s="1"/>
  <c r="F3448" i="1"/>
  <c r="A3448" i="1" s="1"/>
  <c r="F3427" i="1"/>
  <c r="A3427" i="1" s="1"/>
  <c r="F3406" i="1"/>
  <c r="A3406" i="1" s="1"/>
  <c r="F3384" i="1"/>
  <c r="A3384" i="1" s="1"/>
  <c r="F3363" i="1"/>
  <c r="A3363" i="1" s="1"/>
  <c r="F3342" i="1"/>
  <c r="A3342" i="1" s="1"/>
  <c r="F3320" i="1"/>
  <c r="A3320" i="1" s="1"/>
  <c r="F3299" i="1"/>
  <c r="A3299" i="1" s="1"/>
  <c r="F3278" i="1"/>
  <c r="A3278" i="1" s="1"/>
  <c r="F3256" i="1"/>
  <c r="A3256" i="1" s="1"/>
  <c r="F3235" i="1"/>
  <c r="A3235" i="1" s="1"/>
  <c r="F3214" i="1"/>
  <c r="A3214" i="1" s="1"/>
  <c r="F3192" i="1"/>
  <c r="A3192" i="1" s="1"/>
  <c r="F3163" i="1"/>
  <c r="A3163" i="1" s="1"/>
  <c r="F3131" i="1"/>
  <c r="A3131" i="1" s="1"/>
  <c r="F3099" i="1"/>
  <c r="A3099" i="1" s="1"/>
  <c r="F3067" i="1"/>
  <c r="A3067" i="1" s="1"/>
  <c r="F3016" i="1"/>
  <c r="A3016" i="1" s="1"/>
  <c r="F2952" i="1"/>
  <c r="A2952" i="1" s="1"/>
  <c r="F2888" i="1"/>
  <c r="A2888" i="1" s="1"/>
  <c r="F2824" i="1"/>
  <c r="A2824" i="1" s="1"/>
  <c r="F4879" i="1"/>
  <c r="A4879" i="1" s="1"/>
  <c r="F4873" i="1"/>
  <c r="A4873" i="1" s="1"/>
  <c r="F4868" i="1"/>
  <c r="A4868" i="1" s="1"/>
  <c r="F4863" i="1"/>
  <c r="A4863" i="1" s="1"/>
  <c r="F4857" i="1"/>
  <c r="A4857" i="1" s="1"/>
  <c r="F4852" i="1"/>
  <c r="A4852" i="1" s="1"/>
  <c r="F4847" i="1"/>
  <c r="A4847" i="1" s="1"/>
  <c r="F4841" i="1"/>
  <c r="A4841" i="1" s="1"/>
  <c r="F4836" i="1"/>
  <c r="A4836" i="1" s="1"/>
  <c r="F4831" i="1"/>
  <c r="A4831" i="1" s="1"/>
  <c r="F4825" i="1"/>
  <c r="A4825" i="1" s="1"/>
  <c r="F4820" i="1"/>
  <c r="A4820" i="1" s="1"/>
  <c r="F4815" i="1"/>
  <c r="A4815" i="1" s="1"/>
  <c r="F4809" i="1"/>
  <c r="A4809" i="1" s="1"/>
  <c r="F4804" i="1"/>
  <c r="A4804" i="1" s="1"/>
  <c r="F4799" i="1"/>
  <c r="A4799" i="1" s="1"/>
  <c r="F4793" i="1"/>
  <c r="A4793" i="1" s="1"/>
  <c r="F4788" i="1"/>
  <c r="A4788" i="1" s="1"/>
  <c r="F4783" i="1"/>
  <c r="A4783" i="1" s="1"/>
  <c r="F4777" i="1"/>
  <c r="A4777" i="1" s="1"/>
  <c r="F4767" i="1"/>
  <c r="A4767" i="1" s="1"/>
  <c r="F4756" i="1"/>
  <c r="A4756" i="1" s="1"/>
  <c r="F4743" i="1"/>
  <c r="A4743" i="1" s="1"/>
  <c r="F4727" i="1"/>
  <c r="A4727" i="1" s="1"/>
  <c r="F4711" i="1"/>
  <c r="A4711" i="1" s="1"/>
  <c r="F4695" i="1"/>
  <c r="A4695" i="1" s="1"/>
  <c r="F4679" i="1"/>
  <c r="A4679" i="1" s="1"/>
  <c r="F4663" i="1"/>
  <c r="A4663" i="1" s="1"/>
  <c r="F4647" i="1"/>
  <c r="A4647" i="1" s="1"/>
  <c r="F4631" i="1"/>
  <c r="A4631" i="1" s="1"/>
  <c r="F4615" i="1"/>
  <c r="A4615" i="1" s="1"/>
  <c r="F4591" i="1"/>
  <c r="A4591" i="1" s="1"/>
  <c r="F4575" i="1"/>
  <c r="A4575" i="1" s="1"/>
  <c r="F4559" i="1"/>
  <c r="A4559" i="1" s="1"/>
  <c r="F4551" i="1"/>
  <c r="A4551" i="1" s="1"/>
  <c r="F4535" i="1"/>
  <c r="A4535" i="1" s="1"/>
  <c r="F4511" i="1"/>
  <c r="A4511" i="1" s="1"/>
  <c r="F4495" i="1"/>
  <c r="A4495" i="1" s="1"/>
  <c r="F4479" i="1"/>
  <c r="A4479" i="1" s="1"/>
  <c r="F4463" i="1"/>
  <c r="A4463" i="1" s="1"/>
  <c r="F4447" i="1"/>
  <c r="A4447" i="1" s="1"/>
  <c r="F4431" i="1"/>
  <c r="A4431" i="1" s="1"/>
  <c r="F4415" i="1"/>
  <c r="A4415" i="1" s="1"/>
  <c r="F4399" i="1"/>
  <c r="A4399" i="1" s="1"/>
  <c r="F4383" i="1"/>
  <c r="A4383" i="1" s="1"/>
  <c r="F4367" i="1"/>
  <c r="A4367" i="1" s="1"/>
  <c r="F4351" i="1"/>
  <c r="A4351" i="1" s="1"/>
  <c r="F4335" i="1"/>
  <c r="A4335" i="1" s="1"/>
  <c r="F4319" i="1"/>
  <c r="A4319" i="1" s="1"/>
  <c r="F4303" i="1"/>
  <c r="A4303" i="1" s="1"/>
  <c r="F4287" i="1"/>
  <c r="A4287" i="1" s="1"/>
  <c r="F4271" i="1"/>
  <c r="A4271" i="1" s="1"/>
  <c r="F4255" i="1"/>
  <c r="A4255" i="1" s="1"/>
  <c r="F4239" i="1"/>
  <c r="A4239" i="1" s="1"/>
  <c r="F4223" i="1"/>
  <c r="A4223" i="1" s="1"/>
  <c r="F4207" i="1"/>
  <c r="A4207" i="1" s="1"/>
  <c r="F4191" i="1"/>
  <c r="A4191" i="1" s="1"/>
  <c r="F4175" i="1"/>
  <c r="A4175" i="1" s="1"/>
  <c r="F4159" i="1"/>
  <c r="A4159" i="1" s="1"/>
  <c r="F4151" i="1"/>
  <c r="A4151" i="1" s="1"/>
  <c r="F4135" i="1"/>
  <c r="A4135" i="1" s="1"/>
  <c r="F4119" i="1"/>
  <c r="A4119" i="1" s="1"/>
  <c r="F4103" i="1"/>
  <c r="A4103" i="1" s="1"/>
  <c r="F4087" i="1"/>
  <c r="A4087" i="1" s="1"/>
  <c r="F4071" i="1"/>
  <c r="A4071" i="1" s="1"/>
  <c r="F4055" i="1"/>
  <c r="A4055" i="1" s="1"/>
  <c r="F4039" i="1"/>
  <c r="A4039" i="1" s="1"/>
  <c r="F4015" i="1"/>
  <c r="A4015" i="1" s="1"/>
  <c r="F3999" i="1"/>
  <c r="A3999" i="1" s="1"/>
  <c r="F3983" i="1"/>
  <c r="A3983" i="1" s="1"/>
  <c r="F3967" i="1"/>
  <c r="A3967" i="1" s="1"/>
  <c r="F3951" i="1"/>
  <c r="A3951" i="1" s="1"/>
  <c r="F3935" i="1"/>
  <c r="A3935" i="1" s="1"/>
  <c r="F3919" i="1"/>
  <c r="A3919" i="1" s="1"/>
  <c r="F3903" i="1"/>
  <c r="A3903" i="1" s="1"/>
  <c r="F3887" i="1"/>
  <c r="A3887" i="1" s="1"/>
  <c r="F3871" i="1"/>
  <c r="A3871" i="1" s="1"/>
  <c r="F3855" i="1"/>
  <c r="A3855" i="1" s="1"/>
  <c r="F3839" i="1"/>
  <c r="A3839" i="1" s="1"/>
  <c r="F3823" i="1"/>
  <c r="A3823" i="1" s="1"/>
  <c r="F3775" i="1"/>
  <c r="A3775" i="1" s="1"/>
  <c r="F3743" i="1"/>
  <c r="A3743" i="1" s="1"/>
  <c r="F3711" i="1"/>
  <c r="A3711" i="1" s="1"/>
  <c r="F3679" i="1"/>
  <c r="A3679" i="1" s="1"/>
  <c r="F3647" i="1"/>
  <c r="A3647" i="1" s="1"/>
  <c r="F3615" i="1"/>
  <c r="A3615" i="1" s="1"/>
  <c r="F3566" i="1"/>
  <c r="A3566" i="1" s="1"/>
  <c r="F3523" i="1"/>
  <c r="A3523" i="1" s="1"/>
  <c r="F3480" i="1"/>
  <c r="A3480" i="1" s="1"/>
  <c r="F3438" i="1"/>
  <c r="A3438" i="1" s="1"/>
  <c r="F3395" i="1"/>
  <c r="A3395" i="1" s="1"/>
  <c r="F3352" i="1"/>
  <c r="A3352" i="1" s="1"/>
  <c r="F3310" i="1"/>
  <c r="A3310" i="1" s="1"/>
  <c r="F3267" i="1"/>
  <c r="A3267" i="1" s="1"/>
  <c r="F3224" i="1"/>
  <c r="A3224" i="1" s="1"/>
  <c r="F3179" i="1"/>
  <c r="A3179" i="1" s="1"/>
  <c r="F3083" i="1"/>
  <c r="A3083" i="1" s="1"/>
  <c r="F3048" i="1"/>
  <c r="A3048" i="1" s="1"/>
  <c r="F2984" i="1"/>
  <c r="A2984" i="1" s="1"/>
  <c r="F2856" i="1"/>
  <c r="A2856" i="1" s="1"/>
  <c r="F4883" i="1"/>
  <c r="A4883" i="1" s="1"/>
  <c r="F4872" i="1"/>
  <c r="A4872" i="1" s="1"/>
  <c r="F4861" i="1"/>
  <c r="A4861" i="1" s="1"/>
  <c r="F4851" i="1"/>
  <c r="A4851" i="1" s="1"/>
  <c r="F4840" i="1"/>
  <c r="A4840" i="1" s="1"/>
  <c r="F4829" i="1"/>
  <c r="A4829" i="1" s="1"/>
  <c r="F4819" i="1"/>
  <c r="A4819" i="1" s="1"/>
  <c r="F4808" i="1"/>
  <c r="A4808" i="1" s="1"/>
  <c r="F4797" i="1"/>
  <c r="A4797" i="1" s="1"/>
  <c r="F4781" i="1"/>
  <c r="A4781" i="1" s="1"/>
  <c r="F4771" i="1"/>
  <c r="A4771" i="1" s="1"/>
  <c r="F4760" i="1"/>
  <c r="A4760" i="1" s="1"/>
  <c r="F4748" i="1"/>
  <c r="A4748" i="1" s="1"/>
  <c r="F4732" i="1"/>
  <c r="A4732" i="1" s="1"/>
  <c r="F4716" i="1"/>
  <c r="A4716" i="1" s="1"/>
  <c r="F4700" i="1"/>
  <c r="A4700" i="1" s="1"/>
  <c r="F4684" i="1"/>
  <c r="A4684" i="1" s="1"/>
  <c r="F4668" i="1"/>
  <c r="A4668" i="1" s="1"/>
  <c r="F4652" i="1"/>
  <c r="A4652" i="1" s="1"/>
  <c r="F4636" i="1"/>
  <c r="A4636" i="1" s="1"/>
  <c r="F4620" i="1"/>
  <c r="A4620" i="1" s="1"/>
  <c r="F4604" i="1"/>
  <c r="A4604" i="1" s="1"/>
  <c r="F4588" i="1"/>
  <c r="A4588" i="1" s="1"/>
  <c r="F4572" i="1"/>
  <c r="A4572" i="1" s="1"/>
  <c r="F4556" i="1"/>
  <c r="A4556" i="1" s="1"/>
  <c r="F4540" i="1"/>
  <c r="A4540" i="1" s="1"/>
  <c r="F4516" i="1"/>
  <c r="A4516" i="1" s="1"/>
  <c r="F4500" i="1"/>
  <c r="A4500" i="1" s="1"/>
  <c r="F4484" i="1"/>
  <c r="A4484" i="1" s="1"/>
  <c r="F4468" i="1"/>
  <c r="A4468" i="1" s="1"/>
  <c r="F4452" i="1"/>
  <c r="A4452" i="1" s="1"/>
  <c r="F4436" i="1"/>
  <c r="A4436" i="1" s="1"/>
  <c r="F4420" i="1"/>
  <c r="A4420" i="1" s="1"/>
  <c r="F4404" i="1"/>
  <c r="A4404" i="1" s="1"/>
  <c r="F4388" i="1"/>
  <c r="A4388" i="1" s="1"/>
  <c r="F4372" i="1"/>
  <c r="A4372" i="1" s="1"/>
  <c r="F4356" i="1"/>
  <c r="A4356" i="1" s="1"/>
  <c r="F4340" i="1"/>
  <c r="A4340" i="1" s="1"/>
  <c r="F4324" i="1"/>
  <c r="A4324" i="1" s="1"/>
  <c r="F4300" i="1"/>
  <c r="A4300" i="1" s="1"/>
  <c r="F4284" i="1"/>
  <c r="A4284" i="1" s="1"/>
  <c r="F4268" i="1"/>
  <c r="A4268" i="1" s="1"/>
  <c r="F4244" i="1"/>
  <c r="A4244" i="1" s="1"/>
  <c r="F4880" i="1"/>
  <c r="A4880" i="1" s="1"/>
  <c r="F4875" i="1"/>
  <c r="A4875" i="1" s="1"/>
  <c r="F4869" i="1"/>
  <c r="A4869" i="1" s="1"/>
  <c r="F4864" i="1"/>
  <c r="A4864" i="1" s="1"/>
  <c r="F4859" i="1"/>
  <c r="A4859" i="1" s="1"/>
  <c r="F4853" i="1"/>
  <c r="A4853" i="1" s="1"/>
  <c r="F4848" i="1"/>
  <c r="A4848" i="1" s="1"/>
  <c r="F4843" i="1"/>
  <c r="A4843" i="1" s="1"/>
  <c r="F4837" i="1"/>
  <c r="A4837" i="1" s="1"/>
  <c r="F4832" i="1"/>
  <c r="A4832" i="1" s="1"/>
  <c r="F4827" i="1"/>
  <c r="A4827" i="1" s="1"/>
  <c r="F4821" i="1"/>
  <c r="A4821" i="1" s="1"/>
  <c r="F4816" i="1"/>
  <c r="A4816" i="1" s="1"/>
  <c r="F4811" i="1"/>
  <c r="A4811" i="1" s="1"/>
  <c r="F4805" i="1"/>
  <c r="A4805" i="1" s="1"/>
  <c r="F4800" i="1"/>
  <c r="A4800" i="1" s="1"/>
  <c r="F4795" i="1"/>
  <c r="A4795" i="1" s="1"/>
  <c r="F4789" i="1"/>
  <c r="A4789" i="1" s="1"/>
  <c r="F4784" i="1"/>
  <c r="A4784" i="1" s="1"/>
  <c r="F4779" i="1"/>
  <c r="A4779" i="1" s="1"/>
  <c r="F4773" i="1"/>
  <c r="A4773" i="1" s="1"/>
  <c r="F4768" i="1"/>
  <c r="A4768" i="1" s="1"/>
  <c r="F4763" i="1"/>
  <c r="A4763" i="1" s="1"/>
  <c r="F4757" i="1"/>
  <c r="A4757" i="1" s="1"/>
  <c r="F4752" i="1"/>
  <c r="A4752" i="1" s="1"/>
  <c r="F4744" i="1"/>
  <c r="A4744" i="1" s="1"/>
  <c r="F4736" i="1"/>
  <c r="A4736" i="1" s="1"/>
  <c r="F4728" i="1"/>
  <c r="A4728" i="1" s="1"/>
  <c r="F4720" i="1"/>
  <c r="A4720" i="1" s="1"/>
  <c r="F4712" i="1"/>
  <c r="A4712" i="1" s="1"/>
  <c r="F4704" i="1"/>
  <c r="A4704" i="1" s="1"/>
  <c r="F4696" i="1"/>
  <c r="A4696" i="1" s="1"/>
  <c r="F4688" i="1"/>
  <c r="A4688" i="1" s="1"/>
  <c r="F4680" i="1"/>
  <c r="A4680" i="1" s="1"/>
  <c r="F4672" i="1"/>
  <c r="A4672" i="1" s="1"/>
  <c r="F4664" i="1"/>
  <c r="A4664" i="1" s="1"/>
  <c r="F4656" i="1"/>
  <c r="A4656" i="1" s="1"/>
  <c r="F4648" i="1"/>
  <c r="A4648" i="1" s="1"/>
  <c r="F4640" i="1"/>
  <c r="A4640" i="1" s="1"/>
  <c r="F4632" i="1"/>
  <c r="A4632" i="1" s="1"/>
  <c r="F4624" i="1"/>
  <c r="A4624" i="1" s="1"/>
  <c r="F4616" i="1"/>
  <c r="A4616" i="1" s="1"/>
  <c r="F4608" i="1"/>
  <c r="A4608" i="1" s="1"/>
  <c r="F4600" i="1"/>
  <c r="A4600" i="1" s="1"/>
  <c r="F4592" i="1"/>
  <c r="A4592" i="1" s="1"/>
  <c r="F4584" i="1"/>
  <c r="A4584" i="1" s="1"/>
  <c r="F4576" i="1"/>
  <c r="A4576" i="1" s="1"/>
  <c r="F4568" i="1"/>
  <c r="A4568" i="1" s="1"/>
  <c r="F4560" i="1"/>
  <c r="A4560" i="1" s="1"/>
  <c r="F4552" i="1"/>
  <c r="A4552" i="1" s="1"/>
  <c r="F4544" i="1"/>
  <c r="A4544" i="1" s="1"/>
  <c r="F4536" i="1"/>
  <c r="A4536" i="1" s="1"/>
  <c r="F4528" i="1"/>
  <c r="A4528" i="1" s="1"/>
  <c r="F4520" i="1"/>
  <c r="A4520" i="1" s="1"/>
  <c r="F4512" i="1"/>
  <c r="A4512" i="1" s="1"/>
  <c r="F4504" i="1"/>
  <c r="A4504" i="1" s="1"/>
  <c r="F4496" i="1"/>
  <c r="A4496" i="1" s="1"/>
  <c r="F4488" i="1"/>
  <c r="A4488" i="1" s="1"/>
  <c r="F4480" i="1"/>
  <c r="A4480" i="1" s="1"/>
  <c r="F4472" i="1"/>
  <c r="A4472" i="1" s="1"/>
  <c r="F4464" i="1"/>
  <c r="A4464" i="1" s="1"/>
  <c r="F4456" i="1"/>
  <c r="A4456" i="1" s="1"/>
  <c r="F4448" i="1"/>
  <c r="A4448" i="1" s="1"/>
  <c r="F4440" i="1"/>
  <c r="A4440" i="1" s="1"/>
  <c r="F4432" i="1"/>
  <c r="A4432" i="1" s="1"/>
  <c r="F4424" i="1"/>
  <c r="A4424" i="1" s="1"/>
  <c r="F4416" i="1"/>
  <c r="A4416" i="1" s="1"/>
  <c r="F4408" i="1"/>
  <c r="A4408" i="1" s="1"/>
  <c r="F4400" i="1"/>
  <c r="A4400" i="1" s="1"/>
  <c r="F4392" i="1"/>
  <c r="A4392" i="1" s="1"/>
  <c r="F4384" i="1"/>
  <c r="A4384" i="1" s="1"/>
  <c r="F4376" i="1"/>
  <c r="A4376" i="1" s="1"/>
  <c r="F4368" i="1"/>
  <c r="A4368" i="1" s="1"/>
  <c r="F4360" i="1"/>
  <c r="A4360" i="1" s="1"/>
  <c r="F4352" i="1"/>
  <c r="A4352" i="1" s="1"/>
  <c r="F4344" i="1"/>
  <c r="A4344" i="1" s="1"/>
  <c r="F4336" i="1"/>
  <c r="A4336" i="1" s="1"/>
  <c r="F4328" i="1"/>
  <c r="A4328" i="1" s="1"/>
  <c r="F4320" i="1"/>
  <c r="A4320" i="1" s="1"/>
  <c r="F4312" i="1"/>
  <c r="A4312" i="1" s="1"/>
  <c r="F4304" i="1"/>
  <c r="A4304" i="1" s="1"/>
  <c r="F4296" i="1"/>
  <c r="A4296" i="1" s="1"/>
  <c r="F4288" i="1"/>
  <c r="A4288" i="1" s="1"/>
  <c r="F4280" i="1"/>
  <c r="A4280" i="1" s="1"/>
  <c r="F4272" i="1"/>
  <c r="A4272" i="1" s="1"/>
  <c r="F4264" i="1"/>
  <c r="A4264" i="1" s="1"/>
  <c r="F4256" i="1"/>
  <c r="A4256" i="1" s="1"/>
  <c r="F4248" i="1"/>
  <c r="A4248" i="1" s="1"/>
  <c r="F4240" i="1"/>
  <c r="A4240" i="1" s="1"/>
  <c r="F4232" i="1"/>
  <c r="A4232" i="1" s="1"/>
  <c r="F4224" i="1"/>
  <c r="A4224" i="1" s="1"/>
  <c r="F4216" i="1"/>
  <c r="A4216" i="1" s="1"/>
  <c r="F4208" i="1"/>
  <c r="A4208" i="1" s="1"/>
  <c r="F4200" i="1"/>
  <c r="A4200" i="1" s="1"/>
  <c r="F4192" i="1"/>
  <c r="A4192" i="1" s="1"/>
  <c r="F4184" i="1"/>
  <c r="A4184" i="1" s="1"/>
  <c r="F4176" i="1"/>
  <c r="A4176" i="1" s="1"/>
  <c r="F4168" i="1"/>
  <c r="A4168" i="1" s="1"/>
  <c r="F4160" i="1"/>
  <c r="A4160" i="1" s="1"/>
  <c r="F4152" i="1"/>
  <c r="A4152" i="1" s="1"/>
  <c r="F4144" i="1"/>
  <c r="A4144" i="1" s="1"/>
  <c r="F4136" i="1"/>
  <c r="A4136" i="1" s="1"/>
  <c r="F4128" i="1"/>
  <c r="A4128" i="1" s="1"/>
  <c r="F4120" i="1"/>
  <c r="A4120" i="1" s="1"/>
  <c r="F4112" i="1"/>
  <c r="A4112" i="1" s="1"/>
  <c r="F4104" i="1"/>
  <c r="A4104" i="1" s="1"/>
  <c r="F4096" i="1"/>
  <c r="A4096" i="1" s="1"/>
  <c r="F4088" i="1"/>
  <c r="A4088" i="1" s="1"/>
  <c r="F4080" i="1"/>
  <c r="A4080" i="1" s="1"/>
  <c r="F4072" i="1"/>
  <c r="A4072" i="1" s="1"/>
  <c r="F4064" i="1"/>
  <c r="A4064" i="1" s="1"/>
  <c r="F4056" i="1"/>
  <c r="A4056" i="1" s="1"/>
  <c r="F4048" i="1"/>
  <c r="A4048" i="1" s="1"/>
  <c r="F4040" i="1"/>
  <c r="A4040" i="1" s="1"/>
  <c r="F4032" i="1"/>
  <c r="A4032" i="1" s="1"/>
  <c r="F4024" i="1"/>
  <c r="A4024" i="1" s="1"/>
  <c r="F4016" i="1"/>
  <c r="A4016" i="1" s="1"/>
  <c r="F4008" i="1"/>
  <c r="A4008" i="1" s="1"/>
  <c r="F4000" i="1"/>
  <c r="A4000" i="1" s="1"/>
  <c r="F3992" i="1"/>
  <c r="A3992" i="1" s="1"/>
  <c r="F3984" i="1"/>
  <c r="A3984" i="1" s="1"/>
  <c r="F3976" i="1"/>
  <c r="A3976" i="1" s="1"/>
  <c r="F3968" i="1"/>
  <c r="A3968" i="1" s="1"/>
  <c r="F3960" i="1"/>
  <c r="A3960" i="1" s="1"/>
  <c r="F3952" i="1"/>
  <c r="A3952" i="1" s="1"/>
  <c r="F3944" i="1"/>
  <c r="A3944" i="1" s="1"/>
  <c r="F3936" i="1"/>
  <c r="A3936" i="1" s="1"/>
  <c r="F3928" i="1"/>
  <c r="A3928" i="1" s="1"/>
  <c r="F3920" i="1"/>
  <c r="A3920" i="1" s="1"/>
  <c r="F3912" i="1"/>
  <c r="A3912" i="1" s="1"/>
  <c r="F3904" i="1"/>
  <c r="A3904" i="1" s="1"/>
  <c r="F3896" i="1"/>
  <c r="A3896" i="1" s="1"/>
  <c r="F3888" i="1"/>
  <c r="A3888" i="1" s="1"/>
  <c r="F3880" i="1"/>
  <c r="A3880" i="1" s="1"/>
  <c r="F3872" i="1"/>
  <c r="A3872" i="1" s="1"/>
  <c r="F3864" i="1"/>
  <c r="A3864" i="1" s="1"/>
  <c r="F3856" i="1"/>
  <c r="A3856" i="1" s="1"/>
  <c r="F3848" i="1"/>
  <c r="A3848" i="1" s="1"/>
  <c r="F3840" i="1"/>
  <c r="A3840" i="1" s="1"/>
  <c r="F3832" i="1"/>
  <c r="A3832" i="1" s="1"/>
  <c r="F3824" i="1"/>
  <c r="A3824" i="1" s="1"/>
  <c r="F3811" i="1"/>
  <c r="A3811" i="1" s="1"/>
  <c r="F3795" i="1"/>
  <c r="A3795" i="1" s="1"/>
  <c r="F3779" i="1"/>
  <c r="A3779" i="1" s="1"/>
  <c r="F3763" i="1"/>
  <c r="A3763" i="1" s="1"/>
  <c r="F3747" i="1"/>
  <c r="A3747" i="1" s="1"/>
  <c r="F3731" i="1"/>
  <c r="A3731" i="1" s="1"/>
  <c r="F3715" i="1"/>
  <c r="A3715" i="1" s="1"/>
  <c r="F3699" i="1"/>
  <c r="A3699" i="1" s="1"/>
  <c r="F3683" i="1"/>
  <c r="A3683" i="1" s="1"/>
  <c r="F3667" i="1"/>
  <c r="A3667" i="1" s="1"/>
  <c r="F3651" i="1"/>
  <c r="A3651" i="1" s="1"/>
  <c r="F3635" i="1"/>
  <c r="A3635" i="1" s="1"/>
  <c r="F3619" i="1"/>
  <c r="A3619" i="1" s="1"/>
  <c r="F3603" i="1"/>
  <c r="A3603" i="1" s="1"/>
  <c r="F3587" i="1"/>
  <c r="A3587" i="1" s="1"/>
  <c r="F3571" i="1"/>
  <c r="A3571" i="1" s="1"/>
  <c r="F3550" i="1"/>
  <c r="A3550" i="1" s="1"/>
  <c r="F3528" i="1"/>
  <c r="A3528" i="1" s="1"/>
  <c r="F3507" i="1"/>
  <c r="A3507" i="1" s="1"/>
  <c r="F3486" i="1"/>
  <c r="A3486" i="1" s="1"/>
  <c r="F3464" i="1"/>
  <c r="A3464" i="1" s="1"/>
  <c r="F3443" i="1"/>
  <c r="A3443" i="1" s="1"/>
  <c r="F3422" i="1"/>
  <c r="A3422" i="1" s="1"/>
  <c r="F3400" i="1"/>
  <c r="A3400" i="1" s="1"/>
  <c r="F3379" i="1"/>
  <c r="A3379" i="1" s="1"/>
  <c r="F3358" i="1"/>
  <c r="A3358" i="1" s="1"/>
  <c r="F3336" i="1"/>
  <c r="A3336" i="1" s="1"/>
  <c r="F3315" i="1"/>
  <c r="A3315" i="1" s="1"/>
  <c r="F3294" i="1"/>
  <c r="A3294" i="1" s="1"/>
  <c r="F3272" i="1"/>
  <c r="A3272" i="1" s="1"/>
  <c r="F3251" i="1"/>
  <c r="A3251" i="1" s="1"/>
  <c r="F3230" i="1"/>
  <c r="A3230" i="1" s="1"/>
  <c r="F3208" i="1"/>
  <c r="A3208" i="1" s="1"/>
  <c r="F3187" i="1"/>
  <c r="A3187" i="1" s="1"/>
  <c r="F3155" i="1"/>
  <c r="A3155" i="1" s="1"/>
  <c r="F3123" i="1"/>
  <c r="A3123" i="1" s="1"/>
  <c r="F3091" i="1"/>
  <c r="A3091" i="1" s="1"/>
  <c r="F3059" i="1"/>
  <c r="A3059" i="1" s="1"/>
  <c r="F3000" i="1"/>
  <c r="A3000" i="1" s="1"/>
  <c r="F2936" i="1"/>
  <c r="A2936" i="1" s="1"/>
  <c r="F2872" i="1"/>
  <c r="A2872" i="1" s="1"/>
  <c r="F2808" i="1"/>
  <c r="A2808" i="1" s="1"/>
  <c r="F2792" i="1"/>
  <c r="A2792" i="1" s="1"/>
  <c r="F2776" i="1"/>
  <c r="A2776" i="1" s="1"/>
  <c r="F2760" i="1"/>
  <c r="A2760" i="1" s="1"/>
  <c r="F2744" i="1"/>
  <c r="A2744" i="1" s="1"/>
  <c r="F2728" i="1"/>
  <c r="A2728" i="1" s="1"/>
  <c r="F2712" i="1"/>
  <c r="A2712" i="1" s="1"/>
  <c r="F2696" i="1"/>
  <c r="A2696" i="1" s="1"/>
  <c r="F2680" i="1"/>
  <c r="A2680" i="1" s="1"/>
  <c r="F2664" i="1"/>
  <c r="A2664" i="1" s="1"/>
  <c r="F2648" i="1"/>
  <c r="A2648" i="1" s="1"/>
  <c r="F2632" i="1"/>
  <c r="A2632" i="1" s="1"/>
  <c r="F2616" i="1"/>
  <c r="A2616" i="1" s="1"/>
  <c r="F2595" i="1"/>
  <c r="A2595" i="1" s="1"/>
  <c r="F2574" i="1"/>
  <c r="A2574" i="1" s="1"/>
  <c r="F2553" i="1"/>
  <c r="A2553" i="1" s="1"/>
  <c r="F2531" i="1"/>
  <c r="A2531" i="1" s="1"/>
  <c r="F2510" i="1"/>
  <c r="A2510" i="1" s="1"/>
  <c r="F2489" i="1"/>
  <c r="A2489" i="1" s="1"/>
  <c r="F2467" i="1"/>
  <c r="A2467" i="1" s="1"/>
  <c r="F2441" i="1"/>
  <c r="A2441" i="1" s="1"/>
  <c r="F2409" i="1"/>
  <c r="A2409" i="1" s="1"/>
  <c r="F2377" i="1"/>
  <c r="A2377" i="1" s="1"/>
  <c r="F2345" i="1"/>
  <c r="A2345" i="1" s="1"/>
  <c r="F2313" i="1"/>
  <c r="A2313" i="1" s="1"/>
  <c r="F2281" i="1"/>
  <c r="A2281" i="1" s="1"/>
  <c r="F2249" i="1"/>
  <c r="A2249" i="1" s="1"/>
  <c r="F2217" i="1"/>
  <c r="A2217" i="1" s="1"/>
  <c r="F2185" i="1"/>
  <c r="A2185" i="1" s="1"/>
  <c r="F2139" i="1"/>
  <c r="A2139" i="1" s="1"/>
  <c r="F2075" i="1"/>
  <c r="A2075" i="1" s="1"/>
  <c r="F2011" i="1"/>
  <c r="A2011" i="1" s="1"/>
  <c r="F1947" i="1"/>
  <c r="A1947" i="1" s="1"/>
  <c r="F1869" i="1"/>
  <c r="A1869" i="1" s="1"/>
  <c r="F1784" i="1"/>
  <c r="A1784" i="1" s="1"/>
  <c r="F1699" i="1"/>
  <c r="A1699" i="1" s="1"/>
  <c r="F1613" i="1"/>
  <c r="A1613" i="1" s="1"/>
  <c r="F1493" i="1"/>
  <c r="A1493" i="1" s="1"/>
  <c r="F1365" i="1"/>
  <c r="A1365" i="1" s="1"/>
  <c r="F1161" i="1"/>
  <c r="A1161" i="1" s="1"/>
  <c r="F4882" i="1"/>
  <c r="A4882" i="1" s="1"/>
  <c r="F4878" i="1"/>
  <c r="A4878" i="1" s="1"/>
  <c r="F4874" i="1"/>
  <c r="A4874" i="1" s="1"/>
  <c r="F4870" i="1"/>
  <c r="A4870" i="1" s="1"/>
  <c r="F4866" i="1"/>
  <c r="A4866" i="1" s="1"/>
  <c r="F4862" i="1"/>
  <c r="A4862" i="1" s="1"/>
  <c r="F4858" i="1"/>
  <c r="A4858" i="1" s="1"/>
  <c r="F4854" i="1"/>
  <c r="A4854" i="1" s="1"/>
  <c r="F4850" i="1"/>
  <c r="A4850" i="1" s="1"/>
  <c r="F4846" i="1"/>
  <c r="A4846" i="1" s="1"/>
  <c r="F4842" i="1"/>
  <c r="A4842" i="1" s="1"/>
  <c r="F4838" i="1"/>
  <c r="A4838" i="1" s="1"/>
  <c r="F4834" i="1"/>
  <c r="A4834" i="1" s="1"/>
  <c r="F4830" i="1"/>
  <c r="A4830" i="1" s="1"/>
  <c r="F4826" i="1"/>
  <c r="A4826" i="1" s="1"/>
  <c r="F4822" i="1"/>
  <c r="A4822" i="1" s="1"/>
  <c r="F4818" i="1"/>
  <c r="A4818" i="1" s="1"/>
  <c r="F4814" i="1"/>
  <c r="A4814" i="1" s="1"/>
  <c r="F4810" i="1"/>
  <c r="A4810" i="1" s="1"/>
  <c r="F4806" i="1"/>
  <c r="A4806" i="1" s="1"/>
  <c r="F4802" i="1"/>
  <c r="A4802" i="1" s="1"/>
  <c r="F4798" i="1"/>
  <c r="A4798" i="1" s="1"/>
  <c r="F4794" i="1"/>
  <c r="A4794" i="1" s="1"/>
  <c r="F4790" i="1"/>
  <c r="A4790" i="1" s="1"/>
  <c r="F4786" i="1"/>
  <c r="A4786" i="1" s="1"/>
  <c r="F4782" i="1"/>
  <c r="A4782" i="1" s="1"/>
  <c r="F4778" i="1"/>
  <c r="A4778" i="1" s="1"/>
  <c r="F4774" i="1"/>
  <c r="A4774" i="1" s="1"/>
  <c r="F4770" i="1"/>
  <c r="A4770" i="1" s="1"/>
  <c r="F4766" i="1"/>
  <c r="A4766" i="1" s="1"/>
  <c r="F4762" i="1"/>
  <c r="A4762" i="1" s="1"/>
  <c r="F4758" i="1"/>
  <c r="A4758" i="1" s="1"/>
  <c r="F4754" i="1"/>
  <c r="A4754" i="1" s="1"/>
  <c r="F4750" i="1"/>
  <c r="A4750" i="1" s="1"/>
  <c r="F4746" i="1"/>
  <c r="A4746" i="1" s="1"/>
  <c r="F4742" i="1"/>
  <c r="A4742" i="1" s="1"/>
  <c r="F4738" i="1"/>
  <c r="A4738" i="1" s="1"/>
  <c r="F4734" i="1"/>
  <c r="A4734" i="1" s="1"/>
  <c r="F4730" i="1"/>
  <c r="A4730" i="1" s="1"/>
  <c r="F4726" i="1"/>
  <c r="A4726" i="1" s="1"/>
  <c r="F4722" i="1"/>
  <c r="A4722" i="1" s="1"/>
  <c r="F4718" i="1"/>
  <c r="A4718" i="1" s="1"/>
  <c r="F4714" i="1"/>
  <c r="A4714" i="1" s="1"/>
  <c r="F4710" i="1"/>
  <c r="A4710" i="1" s="1"/>
  <c r="F4706" i="1"/>
  <c r="A4706" i="1" s="1"/>
  <c r="F4702" i="1"/>
  <c r="A4702" i="1" s="1"/>
  <c r="F4698" i="1"/>
  <c r="A4698" i="1" s="1"/>
  <c r="F4694" i="1"/>
  <c r="A4694" i="1" s="1"/>
  <c r="F4690" i="1"/>
  <c r="A4690" i="1" s="1"/>
  <c r="F4686" i="1"/>
  <c r="A4686" i="1" s="1"/>
  <c r="F4682" i="1"/>
  <c r="A4682" i="1" s="1"/>
  <c r="F4678" i="1"/>
  <c r="A4678" i="1" s="1"/>
  <c r="F4674" i="1"/>
  <c r="A4674" i="1" s="1"/>
  <c r="F4670" i="1"/>
  <c r="A4670" i="1" s="1"/>
  <c r="F4666" i="1"/>
  <c r="A4666" i="1" s="1"/>
  <c r="F4662" i="1"/>
  <c r="A4662" i="1" s="1"/>
  <c r="F4658" i="1"/>
  <c r="A4658" i="1" s="1"/>
  <c r="F4654" i="1"/>
  <c r="A4654" i="1" s="1"/>
  <c r="F4650" i="1"/>
  <c r="A4650" i="1" s="1"/>
  <c r="F4646" i="1"/>
  <c r="A4646" i="1" s="1"/>
  <c r="F4642" i="1"/>
  <c r="A4642" i="1" s="1"/>
  <c r="F4638" i="1"/>
  <c r="A4638" i="1" s="1"/>
  <c r="F4634" i="1"/>
  <c r="A4634" i="1" s="1"/>
  <c r="F4630" i="1"/>
  <c r="A4630" i="1" s="1"/>
  <c r="F4626" i="1"/>
  <c r="A4626" i="1" s="1"/>
  <c r="F4622" i="1"/>
  <c r="A4622" i="1" s="1"/>
  <c r="F4618" i="1"/>
  <c r="A4618" i="1" s="1"/>
  <c r="F4614" i="1"/>
  <c r="A4614" i="1" s="1"/>
  <c r="F4610" i="1"/>
  <c r="A4610" i="1" s="1"/>
  <c r="F4606" i="1"/>
  <c r="A4606" i="1" s="1"/>
  <c r="F4602" i="1"/>
  <c r="A4602" i="1" s="1"/>
  <c r="F4598" i="1"/>
  <c r="A4598" i="1" s="1"/>
  <c r="F4594" i="1"/>
  <c r="A4594" i="1" s="1"/>
  <c r="F4590" i="1"/>
  <c r="A4590" i="1" s="1"/>
  <c r="F4586" i="1"/>
  <c r="A4586" i="1" s="1"/>
  <c r="F4582" i="1"/>
  <c r="A4582" i="1" s="1"/>
  <c r="F4578" i="1"/>
  <c r="A4578" i="1" s="1"/>
  <c r="F4574" i="1"/>
  <c r="A4574" i="1" s="1"/>
  <c r="F4570" i="1"/>
  <c r="A4570" i="1" s="1"/>
  <c r="F4566" i="1"/>
  <c r="A4566" i="1" s="1"/>
  <c r="F4562" i="1"/>
  <c r="A4562" i="1" s="1"/>
  <c r="F4558" i="1"/>
  <c r="A4558" i="1" s="1"/>
  <c r="F4554" i="1"/>
  <c r="A4554" i="1" s="1"/>
  <c r="F4550" i="1"/>
  <c r="A4550" i="1" s="1"/>
  <c r="F4546" i="1"/>
  <c r="A4546" i="1" s="1"/>
  <c r="F4542" i="1"/>
  <c r="A4542" i="1" s="1"/>
  <c r="F4538" i="1"/>
  <c r="A4538" i="1" s="1"/>
  <c r="F4534" i="1"/>
  <c r="A4534" i="1" s="1"/>
  <c r="F4530" i="1"/>
  <c r="A4530" i="1" s="1"/>
  <c r="F4526" i="1"/>
  <c r="A4526" i="1" s="1"/>
  <c r="F4522" i="1"/>
  <c r="A4522" i="1" s="1"/>
  <c r="F4518" i="1"/>
  <c r="A4518" i="1" s="1"/>
  <c r="F4514" i="1"/>
  <c r="A4514" i="1" s="1"/>
  <c r="F4510" i="1"/>
  <c r="A4510" i="1" s="1"/>
  <c r="F4506" i="1"/>
  <c r="A4506" i="1" s="1"/>
  <c r="F4502" i="1"/>
  <c r="A4502" i="1" s="1"/>
  <c r="F4498" i="1"/>
  <c r="A4498" i="1" s="1"/>
  <c r="F4494" i="1"/>
  <c r="A4494" i="1" s="1"/>
  <c r="F4490" i="1"/>
  <c r="A4490" i="1" s="1"/>
  <c r="F4486" i="1"/>
  <c r="A4486" i="1" s="1"/>
  <c r="F4482" i="1"/>
  <c r="A4482" i="1" s="1"/>
  <c r="F4478" i="1"/>
  <c r="A4478" i="1" s="1"/>
  <c r="F4474" i="1"/>
  <c r="A4474" i="1" s="1"/>
  <c r="F4470" i="1"/>
  <c r="A4470" i="1" s="1"/>
  <c r="F4466" i="1"/>
  <c r="A4466" i="1" s="1"/>
  <c r="F4462" i="1"/>
  <c r="A4462" i="1" s="1"/>
  <c r="F4458" i="1"/>
  <c r="A4458" i="1" s="1"/>
  <c r="F4454" i="1"/>
  <c r="A4454" i="1" s="1"/>
  <c r="F4450" i="1"/>
  <c r="A4450" i="1" s="1"/>
  <c r="F4446" i="1"/>
  <c r="A4446" i="1" s="1"/>
  <c r="F4442" i="1"/>
  <c r="A4442" i="1" s="1"/>
  <c r="F4438" i="1"/>
  <c r="A4438" i="1" s="1"/>
  <c r="F4434" i="1"/>
  <c r="A4434" i="1" s="1"/>
  <c r="F4430" i="1"/>
  <c r="A4430" i="1" s="1"/>
  <c r="F4426" i="1"/>
  <c r="A4426" i="1" s="1"/>
  <c r="F4422" i="1"/>
  <c r="A4422" i="1" s="1"/>
  <c r="F4418" i="1"/>
  <c r="A4418" i="1" s="1"/>
  <c r="F4414" i="1"/>
  <c r="A4414" i="1" s="1"/>
  <c r="F4410" i="1"/>
  <c r="A4410" i="1" s="1"/>
  <c r="F4406" i="1"/>
  <c r="A4406" i="1" s="1"/>
  <c r="F4402" i="1"/>
  <c r="A4402" i="1" s="1"/>
  <c r="F4398" i="1"/>
  <c r="A4398" i="1" s="1"/>
  <c r="F4394" i="1"/>
  <c r="A4394" i="1" s="1"/>
  <c r="F4390" i="1"/>
  <c r="A4390" i="1" s="1"/>
  <c r="F4386" i="1"/>
  <c r="A4386" i="1" s="1"/>
  <c r="F4382" i="1"/>
  <c r="A4382" i="1" s="1"/>
  <c r="F4378" i="1"/>
  <c r="A4378" i="1" s="1"/>
  <c r="F4374" i="1"/>
  <c r="A4374" i="1" s="1"/>
  <c r="F4370" i="1"/>
  <c r="A4370" i="1" s="1"/>
  <c r="F4366" i="1"/>
  <c r="A4366" i="1" s="1"/>
  <c r="F4362" i="1"/>
  <c r="A4362" i="1" s="1"/>
  <c r="F4358" i="1"/>
  <c r="A4358" i="1" s="1"/>
  <c r="F4354" i="1"/>
  <c r="A4354" i="1" s="1"/>
  <c r="F4350" i="1"/>
  <c r="A4350" i="1" s="1"/>
  <c r="F4346" i="1"/>
  <c r="A4346" i="1" s="1"/>
  <c r="F4342" i="1"/>
  <c r="A4342" i="1" s="1"/>
  <c r="F4338" i="1"/>
  <c r="A4338" i="1" s="1"/>
  <c r="F4334" i="1"/>
  <c r="A4334" i="1" s="1"/>
  <c r="F4330" i="1"/>
  <c r="A4330" i="1" s="1"/>
  <c r="F4326" i="1"/>
  <c r="A4326" i="1" s="1"/>
  <c r="F4322" i="1"/>
  <c r="A4322" i="1" s="1"/>
  <c r="F4318" i="1"/>
  <c r="A4318" i="1" s="1"/>
  <c r="F4314" i="1"/>
  <c r="A4314" i="1" s="1"/>
  <c r="F4310" i="1"/>
  <c r="A4310" i="1" s="1"/>
  <c r="F4306" i="1"/>
  <c r="A4306" i="1" s="1"/>
  <c r="F4302" i="1"/>
  <c r="A4302" i="1" s="1"/>
  <c r="F4298" i="1"/>
  <c r="A4298" i="1" s="1"/>
  <c r="F4294" i="1"/>
  <c r="A4294" i="1" s="1"/>
  <c r="F4290" i="1"/>
  <c r="A4290" i="1" s="1"/>
  <c r="F4286" i="1"/>
  <c r="A4286" i="1" s="1"/>
  <c r="F4282" i="1"/>
  <c r="A4282" i="1" s="1"/>
  <c r="F4278" i="1"/>
  <c r="A4278" i="1" s="1"/>
  <c r="F4274" i="1"/>
  <c r="A4274" i="1" s="1"/>
  <c r="F4270" i="1"/>
  <c r="A4270" i="1" s="1"/>
  <c r="F4266" i="1"/>
  <c r="A4266" i="1" s="1"/>
  <c r="F4262" i="1"/>
  <c r="A4262" i="1" s="1"/>
  <c r="F4258" i="1"/>
  <c r="A4258" i="1" s="1"/>
  <c r="F4254" i="1"/>
  <c r="A4254" i="1" s="1"/>
  <c r="F4250" i="1"/>
  <c r="A4250" i="1" s="1"/>
  <c r="F4246" i="1"/>
  <c r="A4246" i="1" s="1"/>
  <c r="F4242" i="1"/>
  <c r="A4242" i="1" s="1"/>
  <c r="F4238" i="1"/>
  <c r="A4238" i="1" s="1"/>
  <c r="F4234" i="1"/>
  <c r="A4234" i="1" s="1"/>
  <c r="F4230" i="1"/>
  <c r="A4230" i="1" s="1"/>
  <c r="F4226" i="1"/>
  <c r="A4226" i="1" s="1"/>
  <c r="F4222" i="1"/>
  <c r="A4222" i="1" s="1"/>
  <c r="F4218" i="1"/>
  <c r="A4218" i="1" s="1"/>
  <c r="F4214" i="1"/>
  <c r="A4214" i="1" s="1"/>
  <c r="F4210" i="1"/>
  <c r="A4210" i="1" s="1"/>
  <c r="F4206" i="1"/>
  <c r="A4206" i="1" s="1"/>
  <c r="F4202" i="1"/>
  <c r="A4202" i="1" s="1"/>
  <c r="F4198" i="1"/>
  <c r="A4198" i="1" s="1"/>
  <c r="F4194" i="1"/>
  <c r="A4194" i="1" s="1"/>
  <c r="F4190" i="1"/>
  <c r="A4190" i="1" s="1"/>
  <c r="F4186" i="1"/>
  <c r="A4186" i="1" s="1"/>
  <c r="F4182" i="1"/>
  <c r="A4182" i="1" s="1"/>
  <c r="F4178" i="1"/>
  <c r="A4178" i="1" s="1"/>
  <c r="F4174" i="1"/>
  <c r="A4174" i="1" s="1"/>
  <c r="F4170" i="1"/>
  <c r="A4170" i="1" s="1"/>
  <c r="F4166" i="1"/>
  <c r="A4166" i="1" s="1"/>
  <c r="F4162" i="1"/>
  <c r="A4162" i="1" s="1"/>
  <c r="F4158" i="1"/>
  <c r="A4158" i="1" s="1"/>
  <c r="F4154" i="1"/>
  <c r="A4154" i="1" s="1"/>
  <c r="F4150" i="1"/>
  <c r="A4150" i="1" s="1"/>
  <c r="F4146" i="1"/>
  <c r="A4146" i="1" s="1"/>
  <c r="F4142" i="1"/>
  <c r="A4142" i="1" s="1"/>
  <c r="F4138" i="1"/>
  <c r="A4138" i="1" s="1"/>
  <c r="F4134" i="1"/>
  <c r="A4134" i="1" s="1"/>
  <c r="F4130" i="1"/>
  <c r="A4130" i="1" s="1"/>
  <c r="F4126" i="1"/>
  <c r="A4126" i="1" s="1"/>
  <c r="F4122" i="1"/>
  <c r="A4122" i="1" s="1"/>
  <c r="F4118" i="1"/>
  <c r="A4118" i="1" s="1"/>
  <c r="F4114" i="1"/>
  <c r="A4114" i="1" s="1"/>
  <c r="F4110" i="1"/>
  <c r="A4110" i="1" s="1"/>
  <c r="F4106" i="1"/>
  <c r="A4106" i="1" s="1"/>
  <c r="F4102" i="1"/>
  <c r="A4102" i="1" s="1"/>
  <c r="F4098" i="1"/>
  <c r="A4098" i="1" s="1"/>
  <c r="F4094" i="1"/>
  <c r="A4094" i="1" s="1"/>
  <c r="F4090" i="1"/>
  <c r="A4090" i="1" s="1"/>
  <c r="F4086" i="1"/>
  <c r="A4086" i="1" s="1"/>
  <c r="F4082" i="1"/>
  <c r="A4082" i="1" s="1"/>
  <c r="F4078" i="1"/>
  <c r="A4078" i="1" s="1"/>
  <c r="F4074" i="1"/>
  <c r="A4074" i="1" s="1"/>
  <c r="F4070" i="1"/>
  <c r="A4070" i="1" s="1"/>
  <c r="F4066" i="1"/>
  <c r="A4066" i="1" s="1"/>
  <c r="F4062" i="1"/>
  <c r="A4062" i="1" s="1"/>
  <c r="F4058" i="1"/>
  <c r="A4058" i="1" s="1"/>
  <c r="F4054" i="1"/>
  <c r="A4054" i="1" s="1"/>
  <c r="F4050" i="1"/>
  <c r="A4050" i="1" s="1"/>
  <c r="F4046" i="1"/>
  <c r="A4046" i="1" s="1"/>
  <c r="F4042" i="1"/>
  <c r="A4042" i="1" s="1"/>
  <c r="F4038" i="1"/>
  <c r="A4038" i="1" s="1"/>
  <c r="F4034" i="1"/>
  <c r="A4034" i="1" s="1"/>
  <c r="F4030" i="1"/>
  <c r="A4030" i="1" s="1"/>
  <c r="F4026" i="1"/>
  <c r="A4026" i="1" s="1"/>
  <c r="F4022" i="1"/>
  <c r="A4022" i="1" s="1"/>
  <c r="F4018" i="1"/>
  <c r="A4018" i="1" s="1"/>
  <c r="F4014" i="1"/>
  <c r="A4014" i="1" s="1"/>
  <c r="F4010" i="1"/>
  <c r="A4010" i="1" s="1"/>
  <c r="F4006" i="1"/>
  <c r="A4006" i="1" s="1"/>
  <c r="F4002" i="1"/>
  <c r="A4002" i="1" s="1"/>
  <c r="F3998" i="1"/>
  <c r="A3998" i="1" s="1"/>
  <c r="F3994" i="1"/>
  <c r="A3994" i="1" s="1"/>
  <c r="F3990" i="1"/>
  <c r="A3990" i="1" s="1"/>
  <c r="F3986" i="1"/>
  <c r="A3986" i="1" s="1"/>
  <c r="F3982" i="1"/>
  <c r="A3982" i="1" s="1"/>
  <c r="F3978" i="1"/>
  <c r="A3978" i="1" s="1"/>
  <c r="F3974" i="1"/>
  <c r="A3974" i="1" s="1"/>
  <c r="F3970" i="1"/>
  <c r="A3970" i="1" s="1"/>
  <c r="F3966" i="1"/>
  <c r="A3966" i="1" s="1"/>
  <c r="F3962" i="1"/>
  <c r="A3962" i="1" s="1"/>
  <c r="F3958" i="1"/>
  <c r="A3958" i="1" s="1"/>
  <c r="F3954" i="1"/>
  <c r="A3954" i="1" s="1"/>
  <c r="F3950" i="1"/>
  <c r="A3950" i="1" s="1"/>
  <c r="F3946" i="1"/>
  <c r="A3946" i="1" s="1"/>
  <c r="F3942" i="1"/>
  <c r="A3942" i="1" s="1"/>
  <c r="F3938" i="1"/>
  <c r="A3938" i="1" s="1"/>
  <c r="F3934" i="1"/>
  <c r="A3934" i="1" s="1"/>
  <c r="F3930" i="1"/>
  <c r="A3930" i="1" s="1"/>
  <c r="F3926" i="1"/>
  <c r="A3926" i="1" s="1"/>
  <c r="F3922" i="1"/>
  <c r="A3922" i="1" s="1"/>
  <c r="F3918" i="1"/>
  <c r="A3918" i="1" s="1"/>
  <c r="F3914" i="1"/>
  <c r="A3914" i="1" s="1"/>
  <c r="F3910" i="1"/>
  <c r="A3910" i="1" s="1"/>
  <c r="F3906" i="1"/>
  <c r="A3906" i="1" s="1"/>
  <c r="F3902" i="1"/>
  <c r="A3902" i="1" s="1"/>
  <c r="F3898" i="1"/>
  <c r="A3898" i="1" s="1"/>
  <c r="F3894" i="1"/>
  <c r="A3894" i="1" s="1"/>
  <c r="F3890" i="1"/>
  <c r="A3890" i="1" s="1"/>
  <c r="F3886" i="1"/>
  <c r="A3886" i="1" s="1"/>
  <c r="F3882" i="1"/>
  <c r="A3882" i="1" s="1"/>
  <c r="F3878" i="1"/>
  <c r="A3878" i="1" s="1"/>
  <c r="F3874" i="1"/>
  <c r="A3874" i="1" s="1"/>
  <c r="F3870" i="1"/>
  <c r="A3870" i="1" s="1"/>
  <c r="F3866" i="1"/>
  <c r="A3866" i="1" s="1"/>
  <c r="F3862" i="1"/>
  <c r="A3862" i="1" s="1"/>
  <c r="F3858" i="1"/>
  <c r="A3858" i="1" s="1"/>
  <c r="F3854" i="1"/>
  <c r="A3854" i="1" s="1"/>
  <c r="F3850" i="1"/>
  <c r="A3850" i="1" s="1"/>
  <c r="F3846" i="1"/>
  <c r="A3846" i="1" s="1"/>
  <c r="F3842" i="1"/>
  <c r="A3842" i="1" s="1"/>
  <c r="F3838" i="1"/>
  <c r="A3838" i="1" s="1"/>
  <c r="F3834" i="1"/>
  <c r="A3834" i="1" s="1"/>
  <c r="F3830" i="1"/>
  <c r="A3830" i="1" s="1"/>
  <c r="F3826" i="1"/>
  <c r="A3826" i="1" s="1"/>
  <c r="F3822" i="1"/>
  <c r="A3822" i="1" s="1"/>
  <c r="F3818" i="1"/>
  <c r="A3818" i="1" s="1"/>
  <c r="F3814" i="1"/>
  <c r="A3814" i="1" s="1"/>
  <c r="F3810" i="1"/>
  <c r="A3810" i="1" s="1"/>
  <c r="F3806" i="1"/>
  <c r="A3806" i="1" s="1"/>
  <c r="F3802" i="1"/>
  <c r="A3802" i="1" s="1"/>
  <c r="F3798" i="1"/>
  <c r="A3798" i="1" s="1"/>
  <c r="F3794" i="1"/>
  <c r="A3794" i="1" s="1"/>
  <c r="F3790" i="1"/>
  <c r="A3790" i="1" s="1"/>
  <c r="F3786" i="1"/>
  <c r="A3786" i="1" s="1"/>
  <c r="F3782" i="1"/>
  <c r="A3782" i="1" s="1"/>
  <c r="F3778" i="1"/>
  <c r="A3778" i="1" s="1"/>
  <c r="F3774" i="1"/>
  <c r="A3774" i="1" s="1"/>
  <c r="F3770" i="1"/>
  <c r="A3770" i="1" s="1"/>
  <c r="F3766" i="1"/>
  <c r="A3766" i="1" s="1"/>
  <c r="F3762" i="1"/>
  <c r="A3762" i="1" s="1"/>
  <c r="F3758" i="1"/>
  <c r="A3758" i="1" s="1"/>
  <c r="F3754" i="1"/>
  <c r="A3754" i="1" s="1"/>
  <c r="F3750" i="1"/>
  <c r="A3750" i="1" s="1"/>
  <c r="F3746" i="1"/>
  <c r="A3746" i="1" s="1"/>
  <c r="F3742" i="1"/>
  <c r="A3742" i="1" s="1"/>
  <c r="F3738" i="1"/>
  <c r="A3738" i="1" s="1"/>
  <c r="F3734" i="1"/>
  <c r="A3734" i="1" s="1"/>
  <c r="F3730" i="1"/>
  <c r="A3730" i="1" s="1"/>
  <c r="F3726" i="1"/>
  <c r="A3726" i="1" s="1"/>
  <c r="F3722" i="1"/>
  <c r="A3722" i="1" s="1"/>
  <c r="F3718" i="1"/>
  <c r="A3718" i="1" s="1"/>
  <c r="F3714" i="1"/>
  <c r="A3714" i="1" s="1"/>
  <c r="F3710" i="1"/>
  <c r="A3710" i="1" s="1"/>
  <c r="F3706" i="1"/>
  <c r="A3706" i="1" s="1"/>
  <c r="F3702" i="1"/>
  <c r="A3702" i="1" s="1"/>
  <c r="F3698" i="1"/>
  <c r="A3698" i="1" s="1"/>
  <c r="F3694" i="1"/>
  <c r="A3694" i="1" s="1"/>
  <c r="F3690" i="1"/>
  <c r="A3690" i="1" s="1"/>
  <c r="F3686" i="1"/>
  <c r="A3686" i="1" s="1"/>
  <c r="F3682" i="1"/>
  <c r="A3682" i="1" s="1"/>
  <c r="F3678" i="1"/>
  <c r="A3678" i="1" s="1"/>
  <c r="F3674" i="1"/>
  <c r="A3674" i="1" s="1"/>
  <c r="F3670" i="1"/>
  <c r="A3670" i="1" s="1"/>
  <c r="F3666" i="1"/>
  <c r="A3666" i="1" s="1"/>
  <c r="F3662" i="1"/>
  <c r="A3662" i="1" s="1"/>
  <c r="F3658" i="1"/>
  <c r="A3658" i="1" s="1"/>
  <c r="F3654" i="1"/>
  <c r="A3654" i="1" s="1"/>
  <c r="F3650" i="1"/>
  <c r="A3650" i="1" s="1"/>
  <c r="F3646" i="1"/>
  <c r="A3646" i="1" s="1"/>
  <c r="F3642" i="1"/>
  <c r="A3642" i="1" s="1"/>
  <c r="F3638" i="1"/>
  <c r="A3638" i="1" s="1"/>
  <c r="F3634" i="1"/>
  <c r="A3634" i="1" s="1"/>
  <c r="F3630" i="1"/>
  <c r="A3630" i="1" s="1"/>
  <c r="F3626" i="1"/>
  <c r="A3626" i="1" s="1"/>
  <c r="F3622" i="1"/>
  <c r="A3622" i="1" s="1"/>
  <c r="F3618" i="1"/>
  <c r="A3618" i="1" s="1"/>
  <c r="F3614" i="1"/>
  <c r="A3614" i="1" s="1"/>
  <c r="F3610" i="1"/>
  <c r="A3610" i="1" s="1"/>
  <c r="F3606" i="1"/>
  <c r="A3606" i="1" s="1"/>
  <c r="F3602" i="1"/>
  <c r="A3602" i="1" s="1"/>
  <c r="F3598" i="1"/>
  <c r="A3598" i="1" s="1"/>
  <c r="F3594" i="1"/>
  <c r="A3594" i="1" s="1"/>
  <c r="F3590" i="1"/>
  <c r="A3590" i="1" s="1"/>
  <c r="F3586" i="1"/>
  <c r="A3586" i="1" s="1"/>
  <c r="F3582" i="1"/>
  <c r="A3582" i="1" s="1"/>
  <c r="F3578" i="1"/>
  <c r="A3578" i="1" s="1"/>
  <c r="F3574" i="1"/>
  <c r="A3574" i="1" s="1"/>
  <c r="F3570" i="1"/>
  <c r="A3570" i="1" s="1"/>
  <c r="F3564" i="1"/>
  <c r="A3564" i="1" s="1"/>
  <c r="F3559" i="1"/>
  <c r="A3559" i="1" s="1"/>
  <c r="F3554" i="1"/>
  <c r="A3554" i="1" s="1"/>
  <c r="F3548" i="1"/>
  <c r="A3548" i="1" s="1"/>
  <c r="F3543" i="1"/>
  <c r="A3543" i="1" s="1"/>
  <c r="F3538" i="1"/>
  <c r="A3538" i="1" s="1"/>
  <c r="F3532" i="1"/>
  <c r="A3532" i="1" s="1"/>
  <c r="F3527" i="1"/>
  <c r="A3527" i="1" s="1"/>
  <c r="F3522" i="1"/>
  <c r="A3522" i="1" s="1"/>
  <c r="F3516" i="1"/>
  <c r="A3516" i="1" s="1"/>
  <c r="F3511" i="1"/>
  <c r="A3511" i="1" s="1"/>
  <c r="F3506" i="1"/>
  <c r="A3506" i="1" s="1"/>
  <c r="F3500" i="1"/>
  <c r="A3500" i="1" s="1"/>
  <c r="F3495" i="1"/>
  <c r="A3495" i="1" s="1"/>
  <c r="F3490" i="1"/>
  <c r="A3490" i="1" s="1"/>
  <c r="F3484" i="1"/>
  <c r="A3484" i="1" s="1"/>
  <c r="F3479" i="1"/>
  <c r="A3479" i="1" s="1"/>
  <c r="F3474" i="1"/>
  <c r="A3474" i="1" s="1"/>
  <c r="F3468" i="1"/>
  <c r="A3468" i="1" s="1"/>
  <c r="F3463" i="1"/>
  <c r="A3463" i="1" s="1"/>
  <c r="F3458" i="1"/>
  <c r="A3458" i="1" s="1"/>
  <c r="F3452" i="1"/>
  <c r="A3452" i="1" s="1"/>
  <c r="F3447" i="1"/>
  <c r="A3447" i="1" s="1"/>
  <c r="F3442" i="1"/>
  <c r="A3442" i="1" s="1"/>
  <c r="F3436" i="1"/>
  <c r="A3436" i="1" s="1"/>
  <c r="F3431" i="1"/>
  <c r="A3431" i="1" s="1"/>
  <c r="F3426" i="1"/>
  <c r="A3426" i="1" s="1"/>
  <c r="F3420" i="1"/>
  <c r="A3420" i="1" s="1"/>
  <c r="F3415" i="1"/>
  <c r="A3415" i="1" s="1"/>
  <c r="F3410" i="1"/>
  <c r="A3410" i="1" s="1"/>
  <c r="F3404" i="1"/>
  <c r="A3404" i="1" s="1"/>
  <c r="F3399" i="1"/>
  <c r="A3399" i="1" s="1"/>
  <c r="F3394" i="1"/>
  <c r="A3394" i="1" s="1"/>
  <c r="F3388" i="1"/>
  <c r="A3388" i="1" s="1"/>
  <c r="F3383" i="1"/>
  <c r="A3383" i="1" s="1"/>
  <c r="F3378" i="1"/>
  <c r="A3378" i="1" s="1"/>
  <c r="F3372" i="1"/>
  <c r="A3372" i="1" s="1"/>
  <c r="F3367" i="1"/>
  <c r="A3367" i="1" s="1"/>
  <c r="F3362" i="1"/>
  <c r="A3362" i="1" s="1"/>
  <c r="F3356" i="1"/>
  <c r="A3356" i="1" s="1"/>
  <c r="F3351" i="1"/>
  <c r="A3351" i="1" s="1"/>
  <c r="F3346" i="1"/>
  <c r="A3346" i="1" s="1"/>
  <c r="F3340" i="1"/>
  <c r="A3340" i="1" s="1"/>
  <c r="F3335" i="1"/>
  <c r="A3335" i="1" s="1"/>
  <c r="F3330" i="1"/>
  <c r="A3330" i="1" s="1"/>
  <c r="F3324" i="1"/>
  <c r="A3324" i="1" s="1"/>
  <c r="F3319" i="1"/>
  <c r="A3319" i="1" s="1"/>
  <c r="F3314" i="1"/>
  <c r="A3314" i="1" s="1"/>
  <c r="F3308" i="1"/>
  <c r="A3308" i="1" s="1"/>
  <c r="F3303" i="1"/>
  <c r="A3303" i="1" s="1"/>
  <c r="F3298" i="1"/>
  <c r="A3298" i="1" s="1"/>
  <c r="F3292" i="1"/>
  <c r="A3292" i="1" s="1"/>
  <c r="F3287" i="1"/>
  <c r="A3287" i="1" s="1"/>
  <c r="F3282" i="1"/>
  <c r="A3282" i="1" s="1"/>
  <c r="F3276" i="1"/>
  <c r="A3276" i="1" s="1"/>
  <c r="F3271" i="1"/>
  <c r="A3271" i="1" s="1"/>
  <c r="F3266" i="1"/>
  <c r="A3266" i="1" s="1"/>
  <c r="F3260" i="1"/>
  <c r="A3260" i="1" s="1"/>
  <c r="F3255" i="1"/>
  <c r="A3255" i="1" s="1"/>
  <c r="F3250" i="1"/>
  <c r="A3250" i="1" s="1"/>
  <c r="F3244" i="1"/>
  <c r="A3244" i="1" s="1"/>
  <c r="F3239" i="1"/>
  <c r="A3239" i="1" s="1"/>
  <c r="F3234" i="1"/>
  <c r="A3234" i="1" s="1"/>
  <c r="F3228" i="1"/>
  <c r="A3228" i="1" s="1"/>
  <c r="F3223" i="1"/>
  <c r="A3223" i="1" s="1"/>
  <c r="F3218" i="1"/>
  <c r="A3218" i="1" s="1"/>
  <c r="F3212" i="1"/>
  <c r="A3212" i="1" s="1"/>
  <c r="F3207" i="1"/>
  <c r="A3207" i="1" s="1"/>
  <c r="F3202" i="1"/>
  <c r="A3202" i="1" s="1"/>
  <c r="F3196" i="1"/>
  <c r="A3196" i="1" s="1"/>
  <c r="F3191" i="1"/>
  <c r="A3191" i="1" s="1"/>
  <c r="F3184" i="1"/>
  <c r="A3184" i="1" s="1"/>
  <c r="F3176" i="1"/>
  <c r="A3176" i="1" s="1"/>
  <c r="F3168" i="1"/>
  <c r="A3168" i="1" s="1"/>
  <c r="F3160" i="1"/>
  <c r="A3160" i="1" s="1"/>
  <c r="F3152" i="1"/>
  <c r="A3152" i="1" s="1"/>
  <c r="F3144" i="1"/>
  <c r="A3144" i="1" s="1"/>
  <c r="F3136" i="1"/>
  <c r="A3136" i="1" s="1"/>
  <c r="F3128" i="1"/>
  <c r="A3128" i="1" s="1"/>
  <c r="F3120" i="1"/>
  <c r="A3120" i="1" s="1"/>
  <c r="F3112" i="1"/>
  <c r="A3112" i="1" s="1"/>
  <c r="F3104" i="1"/>
  <c r="A3104" i="1" s="1"/>
  <c r="F3096" i="1"/>
  <c r="A3096" i="1" s="1"/>
  <c r="F3088" i="1"/>
  <c r="A3088" i="1" s="1"/>
  <c r="F3080" i="1"/>
  <c r="A3080" i="1" s="1"/>
  <c r="F3072" i="1"/>
  <c r="A3072" i="1" s="1"/>
  <c r="F3064" i="1"/>
  <c r="A3064" i="1" s="1"/>
  <c r="F3056" i="1"/>
  <c r="A3056" i="1" s="1"/>
  <c r="F3044" i="1"/>
  <c r="A3044" i="1" s="1"/>
  <c r="F3028" i="1"/>
  <c r="A3028" i="1" s="1"/>
  <c r="F3012" i="1"/>
  <c r="A3012" i="1" s="1"/>
  <c r="F2996" i="1"/>
  <c r="A2996" i="1" s="1"/>
  <c r="F2980" i="1"/>
  <c r="A2980" i="1" s="1"/>
  <c r="F2964" i="1"/>
  <c r="A2964" i="1" s="1"/>
  <c r="F2948" i="1"/>
  <c r="A2948" i="1" s="1"/>
  <c r="F2932" i="1"/>
  <c r="A2932" i="1" s="1"/>
  <c r="F2916" i="1"/>
  <c r="A2916" i="1" s="1"/>
  <c r="F2900" i="1"/>
  <c r="A2900" i="1" s="1"/>
  <c r="F2884" i="1"/>
  <c r="A2884" i="1" s="1"/>
  <c r="F2868" i="1"/>
  <c r="A2868" i="1" s="1"/>
  <c r="F2852" i="1"/>
  <c r="A2852" i="1" s="1"/>
  <c r="F2836" i="1"/>
  <c r="A2836" i="1" s="1"/>
  <c r="F2820" i="1"/>
  <c r="A2820" i="1" s="1"/>
  <c r="F2804" i="1"/>
  <c r="A2804" i="1" s="1"/>
  <c r="F2788" i="1"/>
  <c r="A2788" i="1" s="1"/>
  <c r="F2772" i="1"/>
  <c r="A2772" i="1" s="1"/>
  <c r="F2756" i="1"/>
  <c r="A2756" i="1" s="1"/>
  <c r="F2740" i="1"/>
  <c r="A2740" i="1" s="1"/>
  <c r="F2724" i="1"/>
  <c r="A2724" i="1" s="1"/>
  <c r="F2708" i="1"/>
  <c r="A2708" i="1" s="1"/>
  <c r="F2692" i="1"/>
  <c r="A2692" i="1" s="1"/>
  <c r="F2676" i="1"/>
  <c r="A2676" i="1" s="1"/>
  <c r="F2660" i="1"/>
  <c r="A2660" i="1" s="1"/>
  <c r="F2644" i="1"/>
  <c r="A2644" i="1" s="1"/>
  <c r="F2628" i="1"/>
  <c r="A2628" i="1" s="1"/>
  <c r="F2611" i="1"/>
  <c r="A2611" i="1" s="1"/>
  <c r="F2590" i="1"/>
  <c r="A2590" i="1" s="1"/>
  <c r="F2569" i="1"/>
  <c r="A2569" i="1" s="1"/>
  <c r="F2547" i="1"/>
  <c r="A2547" i="1" s="1"/>
  <c r="F2526" i="1"/>
  <c r="A2526" i="1" s="1"/>
  <c r="F2505" i="1"/>
  <c r="A2505" i="1" s="1"/>
  <c r="F2483" i="1"/>
  <c r="A2483" i="1" s="1"/>
  <c r="F2462" i="1"/>
  <c r="A2462" i="1" s="1"/>
  <c r="F2433" i="1"/>
  <c r="A2433" i="1" s="1"/>
  <c r="F2401" i="1"/>
  <c r="A2401" i="1" s="1"/>
  <c r="F2369" i="1"/>
  <c r="A2369" i="1" s="1"/>
  <c r="F2337" i="1"/>
  <c r="A2337" i="1" s="1"/>
  <c r="F2305" i="1"/>
  <c r="A2305" i="1" s="1"/>
  <c r="F2273" i="1"/>
  <c r="A2273" i="1" s="1"/>
  <c r="F2241" i="1"/>
  <c r="A2241" i="1" s="1"/>
  <c r="F2209" i="1"/>
  <c r="A2209" i="1" s="1"/>
  <c r="F2177" i="1"/>
  <c r="A2177" i="1" s="1"/>
  <c r="F2123" i="1"/>
  <c r="A2123" i="1" s="1"/>
  <c r="F2059" i="1"/>
  <c r="A2059" i="1" s="1"/>
  <c r="F1995" i="1"/>
  <c r="A1995" i="1" s="1"/>
  <c r="F1931" i="1"/>
  <c r="A1931" i="1" s="1"/>
  <c r="F1848" i="1"/>
  <c r="A1848" i="1" s="1"/>
  <c r="F1763" i="1"/>
  <c r="A1763" i="1" s="1"/>
  <c r="F1677" i="1"/>
  <c r="A1677" i="1" s="1"/>
  <c r="F1589" i="1"/>
  <c r="A1589" i="1" s="1"/>
  <c r="F1461" i="1"/>
  <c r="A1461" i="1" s="1"/>
  <c r="F1333" i="1"/>
  <c r="A1333" i="1" s="1"/>
  <c r="F1079" i="1"/>
  <c r="A1079" i="1" s="1"/>
  <c r="F4749" i="1"/>
  <c r="A4749" i="1" s="1"/>
  <c r="F4745" i="1"/>
  <c r="A4745" i="1" s="1"/>
  <c r="F4741" i="1"/>
  <c r="A4741" i="1" s="1"/>
  <c r="F4737" i="1"/>
  <c r="A4737" i="1" s="1"/>
  <c r="F4733" i="1"/>
  <c r="A4733" i="1" s="1"/>
  <c r="F4729" i="1"/>
  <c r="A4729" i="1" s="1"/>
  <c r="F4725" i="1"/>
  <c r="A4725" i="1" s="1"/>
  <c r="F4721" i="1"/>
  <c r="A4721" i="1" s="1"/>
  <c r="F4717" i="1"/>
  <c r="A4717" i="1" s="1"/>
  <c r="F4713" i="1"/>
  <c r="A4713" i="1" s="1"/>
  <c r="F4709" i="1"/>
  <c r="A4709" i="1" s="1"/>
  <c r="F4705" i="1"/>
  <c r="A4705" i="1" s="1"/>
  <c r="F4701" i="1"/>
  <c r="A4701" i="1" s="1"/>
  <c r="F4697" i="1"/>
  <c r="A4697" i="1" s="1"/>
  <c r="F4693" i="1"/>
  <c r="A4693" i="1" s="1"/>
  <c r="F4689" i="1"/>
  <c r="A4689" i="1" s="1"/>
  <c r="F4685" i="1"/>
  <c r="A4685" i="1" s="1"/>
  <c r="F4681" i="1"/>
  <c r="A4681" i="1" s="1"/>
  <c r="F4677" i="1"/>
  <c r="A4677" i="1" s="1"/>
  <c r="F4673" i="1"/>
  <c r="A4673" i="1" s="1"/>
  <c r="F4669" i="1"/>
  <c r="A4669" i="1" s="1"/>
  <c r="F4665" i="1"/>
  <c r="A4665" i="1" s="1"/>
  <c r="F4661" i="1"/>
  <c r="A4661" i="1" s="1"/>
  <c r="F4657" i="1"/>
  <c r="A4657" i="1" s="1"/>
  <c r="F4653" i="1"/>
  <c r="A4653" i="1" s="1"/>
  <c r="F4649" i="1"/>
  <c r="A4649" i="1" s="1"/>
  <c r="F4645" i="1"/>
  <c r="A4645" i="1" s="1"/>
  <c r="F4641" i="1"/>
  <c r="A4641" i="1" s="1"/>
  <c r="F4637" i="1"/>
  <c r="A4637" i="1" s="1"/>
  <c r="F4633" i="1"/>
  <c r="A4633" i="1" s="1"/>
  <c r="F4629" i="1"/>
  <c r="A4629" i="1" s="1"/>
  <c r="F4625" i="1"/>
  <c r="A4625" i="1" s="1"/>
  <c r="F4621" i="1"/>
  <c r="A4621" i="1" s="1"/>
  <c r="F4617" i="1"/>
  <c r="A4617" i="1" s="1"/>
  <c r="F4613" i="1"/>
  <c r="A4613" i="1" s="1"/>
  <c r="F4609" i="1"/>
  <c r="A4609" i="1" s="1"/>
  <c r="F4605" i="1"/>
  <c r="A4605" i="1" s="1"/>
  <c r="F4601" i="1"/>
  <c r="A4601" i="1" s="1"/>
  <c r="F4597" i="1"/>
  <c r="A4597" i="1" s="1"/>
  <c r="F4593" i="1"/>
  <c r="A4593" i="1" s="1"/>
  <c r="F4589" i="1"/>
  <c r="A4589" i="1" s="1"/>
  <c r="F4585" i="1"/>
  <c r="A4585" i="1" s="1"/>
  <c r="F4581" i="1"/>
  <c r="A4581" i="1" s="1"/>
  <c r="F4577" i="1"/>
  <c r="A4577" i="1" s="1"/>
  <c r="F4573" i="1"/>
  <c r="A4573" i="1" s="1"/>
  <c r="F4569" i="1"/>
  <c r="A4569" i="1" s="1"/>
  <c r="F4565" i="1"/>
  <c r="A4565" i="1" s="1"/>
  <c r="F4561" i="1"/>
  <c r="A4561" i="1" s="1"/>
  <c r="F4557" i="1"/>
  <c r="A4557" i="1" s="1"/>
  <c r="F4553" i="1"/>
  <c r="A4553" i="1" s="1"/>
  <c r="F4549" i="1"/>
  <c r="A4549" i="1" s="1"/>
  <c r="F4545" i="1"/>
  <c r="A4545" i="1" s="1"/>
  <c r="F4541" i="1"/>
  <c r="A4541" i="1" s="1"/>
  <c r="F4537" i="1"/>
  <c r="A4537" i="1" s="1"/>
  <c r="F4533" i="1"/>
  <c r="A4533" i="1" s="1"/>
  <c r="F4529" i="1"/>
  <c r="A4529" i="1" s="1"/>
  <c r="F4525" i="1"/>
  <c r="A4525" i="1" s="1"/>
  <c r="F4521" i="1"/>
  <c r="A4521" i="1" s="1"/>
  <c r="F4517" i="1"/>
  <c r="A4517" i="1" s="1"/>
  <c r="F4513" i="1"/>
  <c r="A4513" i="1" s="1"/>
  <c r="F4509" i="1"/>
  <c r="A4509" i="1" s="1"/>
  <c r="F4505" i="1"/>
  <c r="A4505" i="1" s="1"/>
  <c r="F4501" i="1"/>
  <c r="A4501" i="1" s="1"/>
  <c r="F4497" i="1"/>
  <c r="A4497" i="1" s="1"/>
  <c r="F4493" i="1"/>
  <c r="A4493" i="1" s="1"/>
  <c r="F4489" i="1"/>
  <c r="A4489" i="1" s="1"/>
  <c r="F4485" i="1"/>
  <c r="A4485" i="1" s="1"/>
  <c r="F4481" i="1"/>
  <c r="A4481" i="1" s="1"/>
  <c r="F4477" i="1"/>
  <c r="A4477" i="1" s="1"/>
  <c r="F4473" i="1"/>
  <c r="A4473" i="1" s="1"/>
  <c r="F4469" i="1"/>
  <c r="A4469" i="1" s="1"/>
  <c r="F4465" i="1"/>
  <c r="A4465" i="1" s="1"/>
  <c r="F4461" i="1"/>
  <c r="A4461" i="1" s="1"/>
  <c r="F4457" i="1"/>
  <c r="A4457" i="1" s="1"/>
  <c r="F4453" i="1"/>
  <c r="A4453" i="1" s="1"/>
  <c r="F4449" i="1"/>
  <c r="A4449" i="1" s="1"/>
  <c r="F4445" i="1"/>
  <c r="A4445" i="1" s="1"/>
  <c r="F4441" i="1"/>
  <c r="A4441" i="1" s="1"/>
  <c r="F4437" i="1"/>
  <c r="A4437" i="1" s="1"/>
  <c r="F4433" i="1"/>
  <c r="A4433" i="1" s="1"/>
  <c r="F4429" i="1"/>
  <c r="A4429" i="1" s="1"/>
  <c r="F4425" i="1"/>
  <c r="A4425" i="1" s="1"/>
  <c r="F4421" i="1"/>
  <c r="A4421" i="1" s="1"/>
  <c r="F4417" i="1"/>
  <c r="A4417" i="1" s="1"/>
  <c r="F4413" i="1"/>
  <c r="A4413" i="1" s="1"/>
  <c r="F4409" i="1"/>
  <c r="A4409" i="1" s="1"/>
  <c r="F4405" i="1"/>
  <c r="A4405" i="1" s="1"/>
  <c r="F4401" i="1"/>
  <c r="A4401" i="1" s="1"/>
  <c r="F4397" i="1"/>
  <c r="A4397" i="1" s="1"/>
  <c r="F4393" i="1"/>
  <c r="A4393" i="1" s="1"/>
  <c r="F4389" i="1"/>
  <c r="A4389" i="1" s="1"/>
  <c r="F4385" i="1"/>
  <c r="A4385" i="1" s="1"/>
  <c r="F4381" i="1"/>
  <c r="A4381" i="1" s="1"/>
  <c r="F4377" i="1"/>
  <c r="A4377" i="1" s="1"/>
  <c r="F4373" i="1"/>
  <c r="A4373" i="1" s="1"/>
  <c r="F4369" i="1"/>
  <c r="A4369" i="1" s="1"/>
  <c r="F4365" i="1"/>
  <c r="A4365" i="1" s="1"/>
  <c r="F4361" i="1"/>
  <c r="A4361" i="1" s="1"/>
  <c r="F4357" i="1"/>
  <c r="A4357" i="1" s="1"/>
  <c r="F4353" i="1"/>
  <c r="A4353" i="1" s="1"/>
  <c r="F4349" i="1"/>
  <c r="A4349" i="1" s="1"/>
  <c r="F4345" i="1"/>
  <c r="A4345" i="1" s="1"/>
  <c r="F4341" i="1"/>
  <c r="A4341" i="1" s="1"/>
  <c r="F4337" i="1"/>
  <c r="A4337" i="1" s="1"/>
  <c r="F4333" i="1"/>
  <c r="A4333" i="1" s="1"/>
  <c r="F4329" i="1"/>
  <c r="A4329" i="1" s="1"/>
  <c r="F4325" i="1"/>
  <c r="A4325" i="1" s="1"/>
  <c r="F4321" i="1"/>
  <c r="A4321" i="1" s="1"/>
  <c r="F4317" i="1"/>
  <c r="A4317" i="1" s="1"/>
  <c r="F4313" i="1"/>
  <c r="A4313" i="1" s="1"/>
  <c r="F4309" i="1"/>
  <c r="A4309" i="1" s="1"/>
  <c r="F4305" i="1"/>
  <c r="A4305" i="1" s="1"/>
  <c r="F4301" i="1"/>
  <c r="A4301" i="1" s="1"/>
  <c r="F4297" i="1"/>
  <c r="A4297" i="1" s="1"/>
  <c r="F4293" i="1"/>
  <c r="A4293" i="1" s="1"/>
  <c r="F4289" i="1"/>
  <c r="A4289" i="1" s="1"/>
  <c r="F4285" i="1"/>
  <c r="A4285" i="1" s="1"/>
  <c r="F4281" i="1"/>
  <c r="A4281" i="1" s="1"/>
  <c r="F4277" i="1"/>
  <c r="A4277" i="1" s="1"/>
  <c r="F4273" i="1"/>
  <c r="A4273" i="1" s="1"/>
  <c r="F4269" i="1"/>
  <c r="A4269" i="1" s="1"/>
  <c r="F4265" i="1"/>
  <c r="A4265" i="1" s="1"/>
  <c r="F4261" i="1"/>
  <c r="A4261" i="1" s="1"/>
  <c r="F4257" i="1"/>
  <c r="A4257" i="1" s="1"/>
  <c r="F4253" i="1"/>
  <c r="A4253" i="1" s="1"/>
  <c r="F4249" i="1"/>
  <c r="A4249" i="1" s="1"/>
  <c r="F4245" i="1"/>
  <c r="A4245" i="1" s="1"/>
  <c r="F4241" i="1"/>
  <c r="A4241" i="1" s="1"/>
  <c r="F4237" i="1"/>
  <c r="A4237" i="1" s="1"/>
  <c r="F4233" i="1"/>
  <c r="A4233" i="1" s="1"/>
  <c r="F4229" i="1"/>
  <c r="A4229" i="1" s="1"/>
  <c r="F4225" i="1"/>
  <c r="A4225" i="1" s="1"/>
  <c r="F4221" i="1"/>
  <c r="A4221" i="1" s="1"/>
  <c r="F4217" i="1"/>
  <c r="A4217" i="1" s="1"/>
  <c r="F4213" i="1"/>
  <c r="A4213" i="1" s="1"/>
  <c r="F4209" i="1"/>
  <c r="A4209" i="1" s="1"/>
  <c r="F4205" i="1"/>
  <c r="A4205" i="1" s="1"/>
  <c r="F4201" i="1"/>
  <c r="A4201" i="1" s="1"/>
  <c r="F4197" i="1"/>
  <c r="A4197" i="1" s="1"/>
  <c r="F4193" i="1"/>
  <c r="A4193" i="1" s="1"/>
  <c r="F4189" i="1"/>
  <c r="A4189" i="1" s="1"/>
  <c r="F4185" i="1"/>
  <c r="A4185" i="1" s="1"/>
  <c r="F4181" i="1"/>
  <c r="A4181" i="1" s="1"/>
  <c r="F4177" i="1"/>
  <c r="A4177" i="1" s="1"/>
  <c r="F4173" i="1"/>
  <c r="A4173" i="1" s="1"/>
  <c r="F4169" i="1"/>
  <c r="A4169" i="1" s="1"/>
  <c r="F4165" i="1"/>
  <c r="A4165" i="1" s="1"/>
  <c r="F4161" i="1"/>
  <c r="A4161" i="1" s="1"/>
  <c r="F4157" i="1"/>
  <c r="A4157" i="1" s="1"/>
  <c r="F4153" i="1"/>
  <c r="A4153" i="1" s="1"/>
  <c r="F4149" i="1"/>
  <c r="A4149" i="1" s="1"/>
  <c r="F4145" i="1"/>
  <c r="A4145" i="1" s="1"/>
  <c r="F4141" i="1"/>
  <c r="A4141" i="1" s="1"/>
  <c r="F4137" i="1"/>
  <c r="A4137" i="1" s="1"/>
  <c r="F4133" i="1"/>
  <c r="A4133" i="1" s="1"/>
  <c r="F4129" i="1"/>
  <c r="A4129" i="1" s="1"/>
  <c r="F4125" i="1"/>
  <c r="A4125" i="1" s="1"/>
  <c r="F4121" i="1"/>
  <c r="A4121" i="1" s="1"/>
  <c r="F4117" i="1"/>
  <c r="A4117" i="1" s="1"/>
  <c r="F4113" i="1"/>
  <c r="A4113" i="1" s="1"/>
  <c r="F4109" i="1"/>
  <c r="A4109" i="1" s="1"/>
  <c r="F4105" i="1"/>
  <c r="A4105" i="1" s="1"/>
  <c r="F4101" i="1"/>
  <c r="A4101" i="1" s="1"/>
  <c r="F4097" i="1"/>
  <c r="A4097" i="1" s="1"/>
  <c r="F4093" i="1"/>
  <c r="A4093" i="1" s="1"/>
  <c r="F4089" i="1"/>
  <c r="A4089" i="1" s="1"/>
  <c r="F4085" i="1"/>
  <c r="A4085" i="1" s="1"/>
  <c r="F4081" i="1"/>
  <c r="A4081" i="1" s="1"/>
  <c r="F4077" i="1"/>
  <c r="A4077" i="1" s="1"/>
  <c r="F4073" i="1"/>
  <c r="A4073" i="1" s="1"/>
  <c r="F4069" i="1"/>
  <c r="A4069" i="1" s="1"/>
  <c r="F4065" i="1"/>
  <c r="A4065" i="1" s="1"/>
  <c r="F4061" i="1"/>
  <c r="A4061" i="1" s="1"/>
  <c r="F4057" i="1"/>
  <c r="A4057" i="1" s="1"/>
  <c r="F4053" i="1"/>
  <c r="A4053" i="1" s="1"/>
  <c r="F4049" i="1"/>
  <c r="A4049" i="1" s="1"/>
  <c r="F4045" i="1"/>
  <c r="A4045" i="1" s="1"/>
  <c r="F4041" i="1"/>
  <c r="A4041" i="1" s="1"/>
  <c r="F4037" i="1"/>
  <c r="A4037" i="1" s="1"/>
  <c r="F4033" i="1"/>
  <c r="A4033" i="1" s="1"/>
  <c r="F4029" i="1"/>
  <c r="A4029" i="1" s="1"/>
  <c r="F4025" i="1"/>
  <c r="A4025" i="1" s="1"/>
  <c r="F4021" i="1"/>
  <c r="A4021" i="1" s="1"/>
  <c r="F4017" i="1"/>
  <c r="A4017" i="1" s="1"/>
  <c r="F4013" i="1"/>
  <c r="A4013" i="1" s="1"/>
  <c r="F4009" i="1"/>
  <c r="A4009" i="1" s="1"/>
  <c r="F4005" i="1"/>
  <c r="A4005" i="1" s="1"/>
  <c r="F4001" i="1"/>
  <c r="A4001" i="1" s="1"/>
  <c r="F3997" i="1"/>
  <c r="A3997" i="1" s="1"/>
  <c r="F3993" i="1"/>
  <c r="A3993" i="1" s="1"/>
  <c r="F3989" i="1"/>
  <c r="A3989" i="1" s="1"/>
  <c r="F3985" i="1"/>
  <c r="A3985" i="1" s="1"/>
  <c r="F3981" i="1"/>
  <c r="A3981" i="1" s="1"/>
  <c r="F3977" i="1"/>
  <c r="A3977" i="1" s="1"/>
  <c r="F3973" i="1"/>
  <c r="A3973" i="1" s="1"/>
  <c r="F3969" i="1"/>
  <c r="A3969" i="1" s="1"/>
  <c r="F3965" i="1"/>
  <c r="A3965" i="1" s="1"/>
  <c r="F3961" i="1"/>
  <c r="A3961" i="1" s="1"/>
  <c r="F3957" i="1"/>
  <c r="A3957" i="1" s="1"/>
  <c r="F3953" i="1"/>
  <c r="A3953" i="1" s="1"/>
  <c r="F3949" i="1"/>
  <c r="A3949" i="1" s="1"/>
  <c r="F3945" i="1"/>
  <c r="A3945" i="1" s="1"/>
  <c r="F3941" i="1"/>
  <c r="A3941" i="1" s="1"/>
  <c r="F3937" i="1"/>
  <c r="A3937" i="1" s="1"/>
  <c r="F3933" i="1"/>
  <c r="A3933" i="1" s="1"/>
  <c r="F3929" i="1"/>
  <c r="A3929" i="1" s="1"/>
  <c r="F3925" i="1"/>
  <c r="A3925" i="1" s="1"/>
  <c r="F3921" i="1"/>
  <c r="A3921" i="1" s="1"/>
  <c r="F3917" i="1"/>
  <c r="A3917" i="1" s="1"/>
  <c r="F3913" i="1"/>
  <c r="A3913" i="1" s="1"/>
  <c r="F3909" i="1"/>
  <c r="A3909" i="1" s="1"/>
  <c r="F3905" i="1"/>
  <c r="A3905" i="1" s="1"/>
  <c r="F3901" i="1"/>
  <c r="A3901" i="1" s="1"/>
  <c r="F3897" i="1"/>
  <c r="A3897" i="1" s="1"/>
  <c r="F3893" i="1"/>
  <c r="A3893" i="1" s="1"/>
  <c r="F3889" i="1"/>
  <c r="A3889" i="1" s="1"/>
  <c r="F3885" i="1"/>
  <c r="A3885" i="1" s="1"/>
  <c r="F3881" i="1"/>
  <c r="A3881" i="1" s="1"/>
  <c r="F3877" i="1"/>
  <c r="A3877" i="1" s="1"/>
  <c r="F3873" i="1"/>
  <c r="A3873" i="1" s="1"/>
  <c r="F3869" i="1"/>
  <c r="A3869" i="1" s="1"/>
  <c r="F3865" i="1"/>
  <c r="A3865" i="1" s="1"/>
  <c r="F3861" i="1"/>
  <c r="A3861" i="1" s="1"/>
  <c r="F3857" i="1"/>
  <c r="A3857" i="1" s="1"/>
  <c r="F3853" i="1"/>
  <c r="A3853" i="1" s="1"/>
  <c r="F3849" i="1"/>
  <c r="A3849" i="1" s="1"/>
  <c r="F3845" i="1"/>
  <c r="A3845" i="1" s="1"/>
  <c r="F3841" i="1"/>
  <c r="A3841" i="1" s="1"/>
  <c r="F3837" i="1"/>
  <c r="A3837" i="1" s="1"/>
  <c r="F3833" i="1"/>
  <c r="A3833" i="1" s="1"/>
  <c r="F3829" i="1"/>
  <c r="A3829" i="1" s="1"/>
  <c r="F3825" i="1"/>
  <c r="A3825" i="1" s="1"/>
  <c r="F3821" i="1"/>
  <c r="A3821" i="1" s="1"/>
  <c r="F3817" i="1"/>
  <c r="A3817" i="1" s="1"/>
  <c r="F3813" i="1"/>
  <c r="A3813" i="1" s="1"/>
  <c r="F3809" i="1"/>
  <c r="A3809" i="1" s="1"/>
  <c r="F3805" i="1"/>
  <c r="A3805" i="1" s="1"/>
  <c r="F3801" i="1"/>
  <c r="A3801" i="1" s="1"/>
  <c r="F3797" i="1"/>
  <c r="A3797" i="1" s="1"/>
  <c r="F3793" i="1"/>
  <c r="A3793" i="1" s="1"/>
  <c r="F3789" i="1"/>
  <c r="A3789" i="1" s="1"/>
  <c r="F3785" i="1"/>
  <c r="A3785" i="1" s="1"/>
  <c r="F3781" i="1"/>
  <c r="A3781" i="1" s="1"/>
  <c r="F3777" i="1"/>
  <c r="A3777" i="1" s="1"/>
  <c r="F3773" i="1"/>
  <c r="A3773" i="1" s="1"/>
  <c r="F3769" i="1"/>
  <c r="A3769" i="1" s="1"/>
  <c r="F3765" i="1"/>
  <c r="A3765" i="1" s="1"/>
  <c r="F3761" i="1"/>
  <c r="A3761" i="1" s="1"/>
  <c r="F3757" i="1"/>
  <c r="A3757" i="1" s="1"/>
  <c r="F3753" i="1"/>
  <c r="A3753" i="1" s="1"/>
  <c r="F3749" i="1"/>
  <c r="A3749" i="1" s="1"/>
  <c r="F3745" i="1"/>
  <c r="A3745" i="1" s="1"/>
  <c r="F3741" i="1"/>
  <c r="A3741" i="1" s="1"/>
  <c r="F3737" i="1"/>
  <c r="A3737" i="1" s="1"/>
  <c r="F3733" i="1"/>
  <c r="A3733" i="1" s="1"/>
  <c r="F3729" i="1"/>
  <c r="A3729" i="1" s="1"/>
  <c r="F3725" i="1"/>
  <c r="A3725" i="1" s="1"/>
  <c r="F3721" i="1"/>
  <c r="A3721" i="1" s="1"/>
  <c r="F3717" i="1"/>
  <c r="A3717" i="1" s="1"/>
  <c r="F3713" i="1"/>
  <c r="A3713" i="1" s="1"/>
  <c r="F3709" i="1"/>
  <c r="A3709" i="1" s="1"/>
  <c r="F3705" i="1"/>
  <c r="A3705" i="1" s="1"/>
  <c r="F3701" i="1"/>
  <c r="A3701" i="1" s="1"/>
  <c r="F3697" i="1"/>
  <c r="A3697" i="1" s="1"/>
  <c r="F3693" i="1"/>
  <c r="A3693" i="1" s="1"/>
  <c r="F3689" i="1"/>
  <c r="A3689" i="1" s="1"/>
  <c r="F3685" i="1"/>
  <c r="A3685" i="1" s="1"/>
  <c r="F3681" i="1"/>
  <c r="A3681" i="1" s="1"/>
  <c r="F3677" i="1"/>
  <c r="A3677" i="1" s="1"/>
  <c r="F3673" i="1"/>
  <c r="A3673" i="1" s="1"/>
  <c r="F3669" i="1"/>
  <c r="A3669" i="1" s="1"/>
  <c r="F3665" i="1"/>
  <c r="A3665" i="1" s="1"/>
  <c r="F3661" i="1"/>
  <c r="A3661" i="1" s="1"/>
  <c r="F3657" i="1"/>
  <c r="A3657" i="1" s="1"/>
  <c r="F3653" i="1"/>
  <c r="A3653" i="1" s="1"/>
  <c r="F3649" i="1"/>
  <c r="A3649" i="1" s="1"/>
  <c r="F3645" i="1"/>
  <c r="A3645" i="1" s="1"/>
  <c r="F3641" i="1"/>
  <c r="A3641" i="1" s="1"/>
  <c r="F3637" i="1"/>
  <c r="A3637" i="1" s="1"/>
  <c r="F3633" i="1"/>
  <c r="A3633" i="1" s="1"/>
  <c r="F3629" i="1"/>
  <c r="A3629" i="1" s="1"/>
  <c r="F3625" i="1"/>
  <c r="A3625" i="1" s="1"/>
  <c r="F3621" i="1"/>
  <c r="A3621" i="1" s="1"/>
  <c r="F3617" i="1"/>
  <c r="A3617" i="1" s="1"/>
  <c r="F3613" i="1"/>
  <c r="A3613" i="1" s="1"/>
  <c r="F3609" i="1"/>
  <c r="A3609" i="1" s="1"/>
  <c r="F3605" i="1"/>
  <c r="A3605" i="1" s="1"/>
  <c r="F3601" i="1"/>
  <c r="A3601" i="1" s="1"/>
  <c r="F3597" i="1"/>
  <c r="A3597" i="1" s="1"/>
  <c r="F3593" i="1"/>
  <c r="A3593" i="1" s="1"/>
  <c r="F3589" i="1"/>
  <c r="A3589" i="1" s="1"/>
  <c r="F3585" i="1"/>
  <c r="A3585" i="1" s="1"/>
  <c r="F3581" i="1"/>
  <c r="A3581" i="1" s="1"/>
  <c r="F3577" i="1"/>
  <c r="A3577" i="1" s="1"/>
  <c r="F3573" i="1"/>
  <c r="A3573" i="1" s="1"/>
  <c r="F3568" i="1"/>
  <c r="A3568" i="1" s="1"/>
  <c r="F3563" i="1"/>
  <c r="A3563" i="1" s="1"/>
  <c r="F3558" i="1"/>
  <c r="A3558" i="1" s="1"/>
  <c r="F3552" i="1"/>
  <c r="A3552" i="1" s="1"/>
  <c r="F3547" i="1"/>
  <c r="A3547" i="1" s="1"/>
  <c r="F3542" i="1"/>
  <c r="A3542" i="1" s="1"/>
  <c r="F3536" i="1"/>
  <c r="A3536" i="1" s="1"/>
  <c r="F3531" i="1"/>
  <c r="A3531" i="1" s="1"/>
  <c r="F3526" i="1"/>
  <c r="A3526" i="1" s="1"/>
  <c r="F3520" i="1"/>
  <c r="A3520" i="1" s="1"/>
  <c r="F3515" i="1"/>
  <c r="A3515" i="1" s="1"/>
  <c r="F3510" i="1"/>
  <c r="A3510" i="1" s="1"/>
  <c r="F3504" i="1"/>
  <c r="A3504" i="1" s="1"/>
  <c r="F3499" i="1"/>
  <c r="A3499" i="1" s="1"/>
  <c r="F3494" i="1"/>
  <c r="A3494" i="1" s="1"/>
  <c r="F3488" i="1"/>
  <c r="A3488" i="1" s="1"/>
  <c r="F3483" i="1"/>
  <c r="A3483" i="1" s="1"/>
  <c r="F3478" i="1"/>
  <c r="A3478" i="1" s="1"/>
  <c r="F3472" i="1"/>
  <c r="A3472" i="1" s="1"/>
  <c r="F3467" i="1"/>
  <c r="A3467" i="1" s="1"/>
  <c r="F3462" i="1"/>
  <c r="A3462" i="1" s="1"/>
  <c r="F3456" i="1"/>
  <c r="A3456" i="1" s="1"/>
  <c r="F3451" i="1"/>
  <c r="A3451" i="1" s="1"/>
  <c r="F3446" i="1"/>
  <c r="A3446" i="1" s="1"/>
  <c r="F3440" i="1"/>
  <c r="A3440" i="1" s="1"/>
  <c r="F3435" i="1"/>
  <c r="A3435" i="1" s="1"/>
  <c r="F3430" i="1"/>
  <c r="A3430" i="1" s="1"/>
  <c r="F3424" i="1"/>
  <c r="A3424" i="1" s="1"/>
  <c r="F3419" i="1"/>
  <c r="A3419" i="1" s="1"/>
  <c r="F3414" i="1"/>
  <c r="A3414" i="1" s="1"/>
  <c r="F3408" i="1"/>
  <c r="A3408" i="1" s="1"/>
  <c r="F3403" i="1"/>
  <c r="A3403" i="1" s="1"/>
  <c r="F3398" i="1"/>
  <c r="A3398" i="1" s="1"/>
  <c r="F3392" i="1"/>
  <c r="A3392" i="1" s="1"/>
  <c r="F3387" i="1"/>
  <c r="A3387" i="1" s="1"/>
  <c r="F3382" i="1"/>
  <c r="A3382" i="1" s="1"/>
  <c r="F3376" i="1"/>
  <c r="A3376" i="1" s="1"/>
  <c r="F3371" i="1"/>
  <c r="A3371" i="1" s="1"/>
  <c r="F3366" i="1"/>
  <c r="A3366" i="1" s="1"/>
  <c r="F3360" i="1"/>
  <c r="A3360" i="1" s="1"/>
  <c r="F3355" i="1"/>
  <c r="A3355" i="1" s="1"/>
  <c r="F3350" i="1"/>
  <c r="A3350" i="1" s="1"/>
  <c r="F3344" i="1"/>
  <c r="A3344" i="1" s="1"/>
  <c r="F3339" i="1"/>
  <c r="A3339" i="1" s="1"/>
  <c r="F3334" i="1"/>
  <c r="A3334" i="1" s="1"/>
  <c r="F3328" i="1"/>
  <c r="A3328" i="1" s="1"/>
  <c r="F3323" i="1"/>
  <c r="A3323" i="1" s="1"/>
  <c r="F3318" i="1"/>
  <c r="A3318" i="1" s="1"/>
  <c r="F3312" i="1"/>
  <c r="A3312" i="1" s="1"/>
  <c r="F3307" i="1"/>
  <c r="A3307" i="1" s="1"/>
  <c r="F3302" i="1"/>
  <c r="A3302" i="1" s="1"/>
  <c r="F3296" i="1"/>
  <c r="A3296" i="1" s="1"/>
  <c r="F3291" i="1"/>
  <c r="A3291" i="1" s="1"/>
  <c r="F3286" i="1"/>
  <c r="A3286" i="1" s="1"/>
  <c r="F3280" i="1"/>
  <c r="A3280" i="1" s="1"/>
  <c r="F3275" i="1"/>
  <c r="A3275" i="1" s="1"/>
  <c r="F3270" i="1"/>
  <c r="A3270" i="1" s="1"/>
  <c r="F3264" i="1"/>
  <c r="A3264" i="1" s="1"/>
  <c r="F3259" i="1"/>
  <c r="A3259" i="1" s="1"/>
  <c r="F3254" i="1"/>
  <c r="A3254" i="1" s="1"/>
  <c r="F3248" i="1"/>
  <c r="A3248" i="1" s="1"/>
  <c r="F3243" i="1"/>
  <c r="A3243" i="1" s="1"/>
  <c r="F3238" i="1"/>
  <c r="A3238" i="1" s="1"/>
  <c r="F3232" i="1"/>
  <c r="A3232" i="1" s="1"/>
  <c r="F3227" i="1"/>
  <c r="A3227" i="1" s="1"/>
  <c r="F3222" i="1"/>
  <c r="A3222" i="1" s="1"/>
  <c r="F3216" i="1"/>
  <c r="A3216" i="1" s="1"/>
  <c r="F3211" i="1"/>
  <c r="A3211" i="1" s="1"/>
  <c r="F3206" i="1"/>
  <c r="A3206" i="1" s="1"/>
  <c r="F3200" i="1"/>
  <c r="A3200" i="1" s="1"/>
  <c r="F3195" i="1"/>
  <c r="A3195" i="1" s="1"/>
  <c r="F3190" i="1"/>
  <c r="A3190" i="1" s="1"/>
  <c r="F3183" i="1"/>
  <c r="A3183" i="1" s="1"/>
  <c r="F3175" i="1"/>
  <c r="A3175" i="1" s="1"/>
  <c r="F3167" i="1"/>
  <c r="A3167" i="1" s="1"/>
  <c r="F3159" i="1"/>
  <c r="A3159" i="1" s="1"/>
  <c r="F3151" i="1"/>
  <c r="A3151" i="1" s="1"/>
  <c r="F3143" i="1"/>
  <c r="A3143" i="1" s="1"/>
  <c r="F3135" i="1"/>
  <c r="A3135" i="1" s="1"/>
  <c r="F3127" i="1"/>
  <c r="A3127" i="1" s="1"/>
  <c r="F3119" i="1"/>
  <c r="A3119" i="1" s="1"/>
  <c r="F3111" i="1"/>
  <c r="A3111" i="1" s="1"/>
  <c r="F3103" i="1"/>
  <c r="A3103" i="1" s="1"/>
  <c r="F3095" i="1"/>
  <c r="A3095" i="1" s="1"/>
  <c r="F3087" i="1"/>
  <c r="A3087" i="1" s="1"/>
  <c r="F3079" i="1"/>
  <c r="A3079" i="1" s="1"/>
  <c r="F3071" i="1"/>
  <c r="A3071" i="1" s="1"/>
  <c r="F3063" i="1"/>
  <c r="A3063" i="1" s="1"/>
  <c r="F3055" i="1"/>
  <c r="A3055" i="1" s="1"/>
  <c r="F3040" i="1"/>
  <c r="A3040" i="1" s="1"/>
  <c r="F3024" i="1"/>
  <c r="A3024" i="1" s="1"/>
  <c r="F3008" i="1"/>
  <c r="A3008" i="1" s="1"/>
  <c r="F2992" i="1"/>
  <c r="A2992" i="1" s="1"/>
  <c r="F2976" i="1"/>
  <c r="A2976" i="1" s="1"/>
  <c r="F2960" i="1"/>
  <c r="A2960" i="1" s="1"/>
  <c r="F2944" i="1"/>
  <c r="A2944" i="1" s="1"/>
  <c r="F2928" i="1"/>
  <c r="A2928" i="1" s="1"/>
  <c r="F2912" i="1"/>
  <c r="A2912" i="1" s="1"/>
  <c r="F2896" i="1"/>
  <c r="A2896" i="1" s="1"/>
  <c r="F2880" i="1"/>
  <c r="A2880" i="1" s="1"/>
  <c r="F2864" i="1"/>
  <c r="A2864" i="1" s="1"/>
  <c r="F2848" i="1"/>
  <c r="A2848" i="1" s="1"/>
  <c r="F2832" i="1"/>
  <c r="A2832" i="1" s="1"/>
  <c r="F2816" i="1"/>
  <c r="A2816" i="1" s="1"/>
  <c r="F2800" i="1"/>
  <c r="A2800" i="1" s="1"/>
  <c r="F2784" i="1"/>
  <c r="A2784" i="1" s="1"/>
  <c r="F2768" i="1"/>
  <c r="A2768" i="1" s="1"/>
  <c r="F2752" i="1"/>
  <c r="A2752" i="1" s="1"/>
  <c r="F2736" i="1"/>
  <c r="A2736" i="1" s="1"/>
  <c r="F2720" i="1"/>
  <c r="A2720" i="1" s="1"/>
  <c r="F2704" i="1"/>
  <c r="A2704" i="1" s="1"/>
  <c r="F2688" i="1"/>
  <c r="A2688" i="1" s="1"/>
  <c r="F2672" i="1"/>
  <c r="A2672" i="1" s="1"/>
  <c r="F2656" i="1"/>
  <c r="A2656" i="1" s="1"/>
  <c r="F2640" i="1"/>
  <c r="A2640" i="1" s="1"/>
  <c r="F2624" i="1"/>
  <c r="A2624" i="1" s="1"/>
  <c r="F2606" i="1"/>
  <c r="A2606" i="1" s="1"/>
  <c r="F2585" i="1"/>
  <c r="A2585" i="1" s="1"/>
  <c r="F2563" i="1"/>
  <c r="A2563" i="1" s="1"/>
  <c r="F2542" i="1"/>
  <c r="A2542" i="1" s="1"/>
  <c r="F2521" i="1"/>
  <c r="A2521" i="1" s="1"/>
  <c r="F2499" i="1"/>
  <c r="A2499" i="1" s="1"/>
  <c r="F2478" i="1"/>
  <c r="A2478" i="1" s="1"/>
  <c r="F2457" i="1"/>
  <c r="A2457" i="1" s="1"/>
  <c r="F2425" i="1"/>
  <c r="A2425" i="1" s="1"/>
  <c r="F2393" i="1"/>
  <c r="A2393" i="1" s="1"/>
  <c r="F2361" i="1"/>
  <c r="A2361" i="1" s="1"/>
  <c r="F2329" i="1"/>
  <c r="A2329" i="1" s="1"/>
  <c r="F2297" i="1"/>
  <c r="A2297" i="1" s="1"/>
  <c r="F2265" i="1"/>
  <c r="A2265" i="1" s="1"/>
  <c r="F2233" i="1"/>
  <c r="A2233" i="1" s="1"/>
  <c r="F2201" i="1"/>
  <c r="A2201" i="1" s="1"/>
  <c r="F2169" i="1"/>
  <c r="A2169" i="1" s="1"/>
  <c r="F2107" i="1"/>
  <c r="A2107" i="1" s="1"/>
  <c r="F2043" i="1"/>
  <c r="A2043" i="1" s="1"/>
  <c r="F1979" i="1"/>
  <c r="A1979" i="1" s="1"/>
  <c r="F1912" i="1"/>
  <c r="A1912" i="1" s="1"/>
  <c r="F1827" i="1"/>
  <c r="A1827" i="1" s="1"/>
  <c r="F1741" i="1"/>
  <c r="A1741" i="1" s="1"/>
  <c r="F1656" i="1"/>
  <c r="A1656" i="1" s="1"/>
  <c r="F1557" i="1"/>
  <c r="A1557" i="1" s="1"/>
  <c r="F1429" i="1"/>
  <c r="A1429" i="1" s="1"/>
  <c r="F1289" i="1"/>
  <c r="A1289" i="1" s="1"/>
  <c r="F951" i="1"/>
  <c r="A951" i="1" s="1"/>
  <c r="F3820" i="1"/>
  <c r="A3820" i="1" s="1"/>
  <c r="F3816" i="1"/>
  <c r="A3816" i="1" s="1"/>
  <c r="F3812" i="1"/>
  <c r="A3812" i="1" s="1"/>
  <c r="F3808" i="1"/>
  <c r="A3808" i="1" s="1"/>
  <c r="F3804" i="1"/>
  <c r="A3804" i="1" s="1"/>
  <c r="F3800" i="1"/>
  <c r="A3800" i="1" s="1"/>
  <c r="F3796" i="1"/>
  <c r="A3796" i="1" s="1"/>
  <c r="F3792" i="1"/>
  <c r="A3792" i="1" s="1"/>
  <c r="F3788" i="1"/>
  <c r="A3788" i="1" s="1"/>
  <c r="F3784" i="1"/>
  <c r="A3784" i="1" s="1"/>
  <c r="F3780" i="1"/>
  <c r="A3780" i="1" s="1"/>
  <c r="F3776" i="1"/>
  <c r="A3776" i="1" s="1"/>
  <c r="F3772" i="1"/>
  <c r="A3772" i="1" s="1"/>
  <c r="F3768" i="1"/>
  <c r="A3768" i="1" s="1"/>
  <c r="F3764" i="1"/>
  <c r="A3764" i="1" s="1"/>
  <c r="F3760" i="1"/>
  <c r="A3760" i="1" s="1"/>
  <c r="F3756" i="1"/>
  <c r="A3756" i="1" s="1"/>
  <c r="F3752" i="1"/>
  <c r="A3752" i="1" s="1"/>
  <c r="F3748" i="1"/>
  <c r="A3748" i="1" s="1"/>
  <c r="F3744" i="1"/>
  <c r="A3744" i="1" s="1"/>
  <c r="F3740" i="1"/>
  <c r="A3740" i="1" s="1"/>
  <c r="F3736" i="1"/>
  <c r="A3736" i="1" s="1"/>
  <c r="F3732" i="1"/>
  <c r="A3732" i="1" s="1"/>
  <c r="F3728" i="1"/>
  <c r="A3728" i="1" s="1"/>
  <c r="F3724" i="1"/>
  <c r="A3724" i="1" s="1"/>
  <c r="F3720" i="1"/>
  <c r="A3720" i="1" s="1"/>
  <c r="F3716" i="1"/>
  <c r="A3716" i="1" s="1"/>
  <c r="F3712" i="1"/>
  <c r="A3712" i="1" s="1"/>
  <c r="F3708" i="1"/>
  <c r="A3708" i="1" s="1"/>
  <c r="F3704" i="1"/>
  <c r="A3704" i="1" s="1"/>
  <c r="F3700" i="1"/>
  <c r="A3700" i="1" s="1"/>
  <c r="F3696" i="1"/>
  <c r="A3696" i="1" s="1"/>
  <c r="F3692" i="1"/>
  <c r="A3692" i="1" s="1"/>
  <c r="F3688" i="1"/>
  <c r="A3688" i="1" s="1"/>
  <c r="F3684" i="1"/>
  <c r="A3684" i="1" s="1"/>
  <c r="F3680" i="1"/>
  <c r="A3680" i="1" s="1"/>
  <c r="F3676" i="1"/>
  <c r="A3676" i="1" s="1"/>
  <c r="F3672" i="1"/>
  <c r="A3672" i="1" s="1"/>
  <c r="F3668" i="1"/>
  <c r="A3668" i="1" s="1"/>
  <c r="F3664" i="1"/>
  <c r="A3664" i="1" s="1"/>
  <c r="F3660" i="1"/>
  <c r="A3660" i="1" s="1"/>
  <c r="F3656" i="1"/>
  <c r="A3656" i="1" s="1"/>
  <c r="F3652" i="1"/>
  <c r="A3652" i="1" s="1"/>
  <c r="F3648" i="1"/>
  <c r="A3648" i="1" s="1"/>
  <c r="F3644" i="1"/>
  <c r="A3644" i="1" s="1"/>
  <c r="F3640" i="1"/>
  <c r="A3640" i="1" s="1"/>
  <c r="F3636" i="1"/>
  <c r="A3636" i="1" s="1"/>
  <c r="F3632" i="1"/>
  <c r="A3632" i="1" s="1"/>
  <c r="F3628" i="1"/>
  <c r="A3628" i="1" s="1"/>
  <c r="F3624" i="1"/>
  <c r="A3624" i="1" s="1"/>
  <c r="F3620" i="1"/>
  <c r="A3620" i="1" s="1"/>
  <c r="F3616" i="1"/>
  <c r="A3616" i="1" s="1"/>
  <c r="F3612" i="1"/>
  <c r="A3612" i="1" s="1"/>
  <c r="F3608" i="1"/>
  <c r="A3608" i="1" s="1"/>
  <c r="F3604" i="1"/>
  <c r="A3604" i="1" s="1"/>
  <c r="F3600" i="1"/>
  <c r="A3600" i="1" s="1"/>
  <c r="F3596" i="1"/>
  <c r="A3596" i="1" s="1"/>
  <c r="F3592" i="1"/>
  <c r="A3592" i="1" s="1"/>
  <c r="F3588" i="1"/>
  <c r="A3588" i="1" s="1"/>
  <c r="F3584" i="1"/>
  <c r="A3584" i="1" s="1"/>
  <c r="F3580" i="1"/>
  <c r="A3580" i="1" s="1"/>
  <c r="F3576" i="1"/>
  <c r="A3576" i="1" s="1"/>
  <c r="F3572" i="1"/>
  <c r="A3572" i="1" s="1"/>
  <c r="F3567" i="1"/>
  <c r="A3567" i="1" s="1"/>
  <c r="F3562" i="1"/>
  <c r="A3562" i="1" s="1"/>
  <c r="F3556" i="1"/>
  <c r="A3556" i="1" s="1"/>
  <c r="F3551" i="1"/>
  <c r="A3551" i="1" s="1"/>
  <c r="F3546" i="1"/>
  <c r="A3546" i="1" s="1"/>
  <c r="F3540" i="1"/>
  <c r="A3540" i="1" s="1"/>
  <c r="F3535" i="1"/>
  <c r="A3535" i="1" s="1"/>
  <c r="F3530" i="1"/>
  <c r="A3530" i="1" s="1"/>
  <c r="F3524" i="1"/>
  <c r="A3524" i="1" s="1"/>
  <c r="F3519" i="1"/>
  <c r="A3519" i="1" s="1"/>
  <c r="F3514" i="1"/>
  <c r="A3514" i="1" s="1"/>
  <c r="F3508" i="1"/>
  <c r="A3508" i="1" s="1"/>
  <c r="F3503" i="1"/>
  <c r="A3503" i="1" s="1"/>
  <c r="F3498" i="1"/>
  <c r="A3498" i="1" s="1"/>
  <c r="F3492" i="1"/>
  <c r="A3492" i="1" s="1"/>
  <c r="F3487" i="1"/>
  <c r="A3487" i="1" s="1"/>
  <c r="F3482" i="1"/>
  <c r="A3482" i="1" s="1"/>
  <c r="F3476" i="1"/>
  <c r="A3476" i="1" s="1"/>
  <c r="F3471" i="1"/>
  <c r="A3471" i="1" s="1"/>
  <c r="F3466" i="1"/>
  <c r="A3466" i="1" s="1"/>
  <c r="F3460" i="1"/>
  <c r="A3460" i="1" s="1"/>
  <c r="F3455" i="1"/>
  <c r="A3455" i="1" s="1"/>
  <c r="F3450" i="1"/>
  <c r="A3450" i="1" s="1"/>
  <c r="F3444" i="1"/>
  <c r="A3444" i="1" s="1"/>
  <c r="F3439" i="1"/>
  <c r="A3439" i="1" s="1"/>
  <c r="F3434" i="1"/>
  <c r="A3434" i="1" s="1"/>
  <c r="F3428" i="1"/>
  <c r="A3428" i="1" s="1"/>
  <c r="F3423" i="1"/>
  <c r="A3423" i="1" s="1"/>
  <c r="F3418" i="1"/>
  <c r="A3418" i="1" s="1"/>
  <c r="F3412" i="1"/>
  <c r="A3412" i="1" s="1"/>
  <c r="F3407" i="1"/>
  <c r="A3407" i="1" s="1"/>
  <c r="F3402" i="1"/>
  <c r="A3402" i="1" s="1"/>
  <c r="F3396" i="1"/>
  <c r="A3396" i="1" s="1"/>
  <c r="F3391" i="1"/>
  <c r="A3391" i="1" s="1"/>
  <c r="F3386" i="1"/>
  <c r="A3386" i="1" s="1"/>
  <c r="F3380" i="1"/>
  <c r="A3380" i="1" s="1"/>
  <c r="F3375" i="1"/>
  <c r="A3375" i="1" s="1"/>
  <c r="F3370" i="1"/>
  <c r="A3370" i="1" s="1"/>
  <c r="F3364" i="1"/>
  <c r="A3364" i="1" s="1"/>
  <c r="F3359" i="1"/>
  <c r="A3359" i="1" s="1"/>
  <c r="F3354" i="1"/>
  <c r="A3354" i="1" s="1"/>
  <c r="F3348" i="1"/>
  <c r="A3348" i="1" s="1"/>
  <c r="F3343" i="1"/>
  <c r="A3343" i="1" s="1"/>
  <c r="F3338" i="1"/>
  <c r="A3338" i="1" s="1"/>
  <c r="F3332" i="1"/>
  <c r="A3332" i="1" s="1"/>
  <c r="F3327" i="1"/>
  <c r="A3327" i="1" s="1"/>
  <c r="F3322" i="1"/>
  <c r="A3322" i="1" s="1"/>
  <c r="F3316" i="1"/>
  <c r="A3316" i="1" s="1"/>
  <c r="F3311" i="1"/>
  <c r="A3311" i="1" s="1"/>
  <c r="F3306" i="1"/>
  <c r="A3306" i="1" s="1"/>
  <c r="F3300" i="1"/>
  <c r="A3300" i="1" s="1"/>
  <c r="F3295" i="1"/>
  <c r="A3295" i="1" s="1"/>
  <c r="F3290" i="1"/>
  <c r="A3290" i="1" s="1"/>
  <c r="F3284" i="1"/>
  <c r="A3284" i="1" s="1"/>
  <c r="F3279" i="1"/>
  <c r="A3279" i="1" s="1"/>
  <c r="F3274" i="1"/>
  <c r="A3274" i="1" s="1"/>
  <c r="F3268" i="1"/>
  <c r="A3268" i="1" s="1"/>
  <c r="F3263" i="1"/>
  <c r="A3263" i="1" s="1"/>
  <c r="F3258" i="1"/>
  <c r="A3258" i="1" s="1"/>
  <c r="F3252" i="1"/>
  <c r="A3252" i="1" s="1"/>
  <c r="F3247" i="1"/>
  <c r="A3247" i="1" s="1"/>
  <c r="F3242" i="1"/>
  <c r="A3242" i="1" s="1"/>
  <c r="F3236" i="1"/>
  <c r="A3236" i="1" s="1"/>
  <c r="F3231" i="1"/>
  <c r="A3231" i="1" s="1"/>
  <c r="F3226" i="1"/>
  <c r="A3226" i="1" s="1"/>
  <c r="F3220" i="1"/>
  <c r="A3220" i="1" s="1"/>
  <c r="F3215" i="1"/>
  <c r="A3215" i="1" s="1"/>
  <c r="F3210" i="1"/>
  <c r="A3210" i="1" s="1"/>
  <c r="F3204" i="1"/>
  <c r="A3204" i="1" s="1"/>
  <c r="F3199" i="1"/>
  <c r="A3199" i="1" s="1"/>
  <c r="F3194" i="1"/>
  <c r="A3194" i="1" s="1"/>
  <c r="F3188" i="1"/>
  <c r="A3188" i="1" s="1"/>
  <c r="F3180" i="1"/>
  <c r="A3180" i="1" s="1"/>
  <c r="F3172" i="1"/>
  <c r="A3172" i="1" s="1"/>
  <c r="F3164" i="1"/>
  <c r="A3164" i="1" s="1"/>
  <c r="F3156" i="1"/>
  <c r="A3156" i="1" s="1"/>
  <c r="F3148" i="1"/>
  <c r="A3148" i="1" s="1"/>
  <c r="F3140" i="1"/>
  <c r="A3140" i="1" s="1"/>
  <c r="F3132" i="1"/>
  <c r="A3132" i="1" s="1"/>
  <c r="F3124" i="1"/>
  <c r="A3124" i="1" s="1"/>
  <c r="F3116" i="1"/>
  <c r="A3116" i="1" s="1"/>
  <c r="F3108" i="1"/>
  <c r="A3108" i="1" s="1"/>
  <c r="F3100" i="1"/>
  <c r="A3100" i="1" s="1"/>
  <c r="F3092" i="1"/>
  <c r="A3092" i="1" s="1"/>
  <c r="F3084" i="1"/>
  <c r="A3084" i="1" s="1"/>
  <c r="F3076" i="1"/>
  <c r="A3076" i="1" s="1"/>
  <c r="F3068" i="1"/>
  <c r="A3068" i="1" s="1"/>
  <c r="F3060" i="1"/>
  <c r="A3060" i="1" s="1"/>
  <c r="F3052" i="1"/>
  <c r="A3052" i="1" s="1"/>
  <c r="F3036" i="1"/>
  <c r="A3036" i="1" s="1"/>
  <c r="F3020" i="1"/>
  <c r="A3020" i="1" s="1"/>
  <c r="F3004" i="1"/>
  <c r="A3004" i="1" s="1"/>
  <c r="F2988" i="1"/>
  <c r="A2988" i="1" s="1"/>
  <c r="F2972" i="1"/>
  <c r="A2972" i="1" s="1"/>
  <c r="F2956" i="1"/>
  <c r="A2956" i="1" s="1"/>
  <c r="F2940" i="1"/>
  <c r="A2940" i="1" s="1"/>
  <c r="F2924" i="1"/>
  <c r="A2924" i="1" s="1"/>
  <c r="F2908" i="1"/>
  <c r="A2908" i="1" s="1"/>
  <c r="F2892" i="1"/>
  <c r="A2892" i="1" s="1"/>
  <c r="F2876" i="1"/>
  <c r="A2876" i="1" s="1"/>
  <c r="F2860" i="1"/>
  <c r="A2860" i="1" s="1"/>
  <c r="F2844" i="1"/>
  <c r="A2844" i="1" s="1"/>
  <c r="F2828" i="1"/>
  <c r="A2828" i="1" s="1"/>
  <c r="F2812" i="1"/>
  <c r="A2812" i="1" s="1"/>
  <c r="F2796" i="1"/>
  <c r="A2796" i="1" s="1"/>
  <c r="F2780" i="1"/>
  <c r="A2780" i="1" s="1"/>
  <c r="F2764" i="1"/>
  <c r="A2764" i="1" s="1"/>
  <c r="F2748" i="1"/>
  <c r="A2748" i="1" s="1"/>
  <c r="F2732" i="1"/>
  <c r="A2732" i="1" s="1"/>
  <c r="F2716" i="1"/>
  <c r="A2716" i="1" s="1"/>
  <c r="F2700" i="1"/>
  <c r="A2700" i="1" s="1"/>
  <c r="F2684" i="1"/>
  <c r="A2684" i="1" s="1"/>
  <c r="F2668" i="1"/>
  <c r="A2668" i="1" s="1"/>
  <c r="F2652" i="1"/>
  <c r="A2652" i="1" s="1"/>
  <c r="F2636" i="1"/>
  <c r="A2636" i="1" s="1"/>
  <c r="F2620" i="1"/>
  <c r="A2620" i="1" s="1"/>
  <c r="F2601" i="1"/>
  <c r="A2601" i="1" s="1"/>
  <c r="F2579" i="1"/>
  <c r="A2579" i="1" s="1"/>
  <c r="F2558" i="1"/>
  <c r="A2558" i="1" s="1"/>
  <c r="F2537" i="1"/>
  <c r="A2537" i="1" s="1"/>
  <c r="F2515" i="1"/>
  <c r="A2515" i="1" s="1"/>
  <c r="F2494" i="1"/>
  <c r="A2494" i="1" s="1"/>
  <c r="F2473" i="1"/>
  <c r="A2473" i="1" s="1"/>
  <c r="F2449" i="1"/>
  <c r="A2449" i="1" s="1"/>
  <c r="F2417" i="1"/>
  <c r="A2417" i="1" s="1"/>
  <c r="F2385" i="1"/>
  <c r="A2385" i="1" s="1"/>
  <c r="F2353" i="1"/>
  <c r="A2353" i="1" s="1"/>
  <c r="F2321" i="1"/>
  <c r="A2321" i="1" s="1"/>
  <c r="F2289" i="1"/>
  <c r="A2289" i="1" s="1"/>
  <c r="F2257" i="1"/>
  <c r="A2257" i="1" s="1"/>
  <c r="F2225" i="1"/>
  <c r="A2225" i="1" s="1"/>
  <c r="F2193" i="1"/>
  <c r="A2193" i="1" s="1"/>
  <c r="F2155" i="1"/>
  <c r="A2155" i="1" s="1"/>
  <c r="F2091" i="1"/>
  <c r="A2091" i="1" s="1"/>
  <c r="F2027" i="1"/>
  <c r="A2027" i="1" s="1"/>
  <c r="F1963" i="1"/>
  <c r="A1963" i="1" s="1"/>
  <c r="F1891" i="1"/>
  <c r="A1891" i="1" s="1"/>
  <c r="F1805" i="1"/>
  <c r="A1805" i="1" s="1"/>
  <c r="F1720" i="1"/>
  <c r="A1720" i="1" s="1"/>
  <c r="F1635" i="1"/>
  <c r="A1635" i="1" s="1"/>
  <c r="F1525" i="1"/>
  <c r="A1525" i="1" s="1"/>
  <c r="F1397" i="1"/>
  <c r="A1397" i="1" s="1"/>
  <c r="F1225" i="1"/>
  <c r="A1225" i="1" s="1"/>
  <c r="F823" i="1"/>
  <c r="A823" i="1" s="1"/>
  <c r="F3051" i="1"/>
  <c r="A3051" i="1" s="1"/>
  <c r="F3047" i="1"/>
  <c r="A3047" i="1" s="1"/>
  <c r="F3043" i="1"/>
  <c r="A3043" i="1" s="1"/>
  <c r="F3039" i="1"/>
  <c r="A3039" i="1" s="1"/>
  <c r="F3035" i="1"/>
  <c r="A3035" i="1" s="1"/>
  <c r="F3031" i="1"/>
  <c r="A3031" i="1" s="1"/>
  <c r="F3027" i="1"/>
  <c r="A3027" i="1" s="1"/>
  <c r="F3023" i="1"/>
  <c r="A3023" i="1" s="1"/>
  <c r="F3019" i="1"/>
  <c r="A3019" i="1" s="1"/>
  <c r="F3015" i="1"/>
  <c r="A3015" i="1" s="1"/>
  <c r="F3011" i="1"/>
  <c r="A3011" i="1" s="1"/>
  <c r="F3007" i="1"/>
  <c r="A3007" i="1" s="1"/>
  <c r="F3003" i="1"/>
  <c r="A3003" i="1" s="1"/>
  <c r="F2999" i="1"/>
  <c r="A2999" i="1" s="1"/>
  <c r="F2995" i="1"/>
  <c r="A2995" i="1" s="1"/>
  <c r="F2991" i="1"/>
  <c r="A2991" i="1" s="1"/>
  <c r="F2987" i="1"/>
  <c r="A2987" i="1" s="1"/>
  <c r="F2983" i="1"/>
  <c r="A2983" i="1" s="1"/>
  <c r="F2979" i="1"/>
  <c r="A2979" i="1" s="1"/>
  <c r="F2975" i="1"/>
  <c r="A2975" i="1" s="1"/>
  <c r="F2971" i="1"/>
  <c r="A2971" i="1" s="1"/>
  <c r="F2967" i="1"/>
  <c r="A2967" i="1" s="1"/>
  <c r="F2963" i="1"/>
  <c r="A2963" i="1" s="1"/>
  <c r="F2959" i="1"/>
  <c r="A2959" i="1" s="1"/>
  <c r="F2955" i="1"/>
  <c r="A2955" i="1" s="1"/>
  <c r="F2951" i="1"/>
  <c r="A2951" i="1" s="1"/>
  <c r="F2947" i="1"/>
  <c r="A2947" i="1" s="1"/>
  <c r="F2943" i="1"/>
  <c r="A2943" i="1" s="1"/>
  <c r="F2939" i="1"/>
  <c r="A2939" i="1" s="1"/>
  <c r="F2935" i="1"/>
  <c r="A2935" i="1" s="1"/>
  <c r="F2931" i="1"/>
  <c r="A2931" i="1" s="1"/>
  <c r="F2927" i="1"/>
  <c r="A2927" i="1" s="1"/>
  <c r="F2923" i="1"/>
  <c r="A2923" i="1" s="1"/>
  <c r="F2919" i="1"/>
  <c r="A2919" i="1" s="1"/>
  <c r="F2915" i="1"/>
  <c r="A2915" i="1" s="1"/>
  <c r="F2911" i="1"/>
  <c r="A2911" i="1" s="1"/>
  <c r="F2907" i="1"/>
  <c r="A2907" i="1" s="1"/>
  <c r="F2903" i="1"/>
  <c r="A2903" i="1" s="1"/>
  <c r="F2899" i="1"/>
  <c r="A2899" i="1" s="1"/>
  <c r="F2895" i="1"/>
  <c r="A2895" i="1" s="1"/>
  <c r="F2891" i="1"/>
  <c r="A2891" i="1" s="1"/>
  <c r="F2887" i="1"/>
  <c r="A2887" i="1" s="1"/>
  <c r="F2883" i="1"/>
  <c r="A2883" i="1" s="1"/>
  <c r="F2879" i="1"/>
  <c r="A2879" i="1" s="1"/>
  <c r="F2875" i="1"/>
  <c r="A2875" i="1" s="1"/>
  <c r="F2871" i="1"/>
  <c r="A2871" i="1" s="1"/>
  <c r="F2867" i="1"/>
  <c r="A2867" i="1" s="1"/>
  <c r="F2863" i="1"/>
  <c r="A2863" i="1" s="1"/>
  <c r="F2859" i="1"/>
  <c r="A2859" i="1" s="1"/>
  <c r="F2855" i="1"/>
  <c r="A2855" i="1" s="1"/>
  <c r="F2851" i="1"/>
  <c r="A2851" i="1" s="1"/>
  <c r="F2847" i="1"/>
  <c r="A2847" i="1" s="1"/>
  <c r="F2843" i="1"/>
  <c r="A2843" i="1" s="1"/>
  <c r="F2839" i="1"/>
  <c r="A2839" i="1" s="1"/>
  <c r="F2835" i="1"/>
  <c r="A2835" i="1" s="1"/>
  <c r="F2831" i="1"/>
  <c r="A2831" i="1" s="1"/>
  <c r="F2827" i="1"/>
  <c r="A2827" i="1" s="1"/>
  <c r="F2823" i="1"/>
  <c r="A2823" i="1" s="1"/>
  <c r="F2819" i="1"/>
  <c r="A2819" i="1" s="1"/>
  <c r="F2815" i="1"/>
  <c r="A2815" i="1" s="1"/>
  <c r="F2811" i="1"/>
  <c r="A2811" i="1" s="1"/>
  <c r="F2807" i="1"/>
  <c r="A2807" i="1" s="1"/>
  <c r="F2803" i="1"/>
  <c r="A2803" i="1" s="1"/>
  <c r="F2799" i="1"/>
  <c r="A2799" i="1" s="1"/>
  <c r="F2795" i="1"/>
  <c r="A2795" i="1" s="1"/>
  <c r="F2791" i="1"/>
  <c r="A2791" i="1" s="1"/>
  <c r="F2787" i="1"/>
  <c r="A2787" i="1" s="1"/>
  <c r="F2783" i="1"/>
  <c r="A2783" i="1" s="1"/>
  <c r="F2779" i="1"/>
  <c r="A2779" i="1" s="1"/>
  <c r="F2775" i="1"/>
  <c r="A2775" i="1" s="1"/>
  <c r="F2771" i="1"/>
  <c r="A2771" i="1" s="1"/>
  <c r="F2767" i="1"/>
  <c r="A2767" i="1" s="1"/>
  <c r="F2763" i="1"/>
  <c r="A2763" i="1" s="1"/>
  <c r="F2759" i="1"/>
  <c r="A2759" i="1" s="1"/>
  <c r="F2755" i="1"/>
  <c r="A2755" i="1" s="1"/>
  <c r="F2751" i="1"/>
  <c r="A2751" i="1" s="1"/>
  <c r="F2747" i="1"/>
  <c r="A2747" i="1" s="1"/>
  <c r="F2743" i="1"/>
  <c r="A2743" i="1" s="1"/>
  <c r="F2739" i="1"/>
  <c r="A2739" i="1" s="1"/>
  <c r="F2735" i="1"/>
  <c r="A2735" i="1" s="1"/>
  <c r="F2731" i="1"/>
  <c r="A2731" i="1" s="1"/>
  <c r="F2727" i="1"/>
  <c r="A2727" i="1" s="1"/>
  <c r="F2723" i="1"/>
  <c r="A2723" i="1" s="1"/>
  <c r="F2719" i="1"/>
  <c r="A2719" i="1" s="1"/>
  <c r="F2715" i="1"/>
  <c r="A2715" i="1" s="1"/>
  <c r="F2711" i="1"/>
  <c r="A2711" i="1" s="1"/>
  <c r="F2707" i="1"/>
  <c r="A2707" i="1" s="1"/>
  <c r="F2703" i="1"/>
  <c r="A2703" i="1" s="1"/>
  <c r="F2699" i="1"/>
  <c r="A2699" i="1" s="1"/>
  <c r="F2695" i="1"/>
  <c r="A2695" i="1" s="1"/>
  <c r="F2691" i="1"/>
  <c r="A2691" i="1" s="1"/>
  <c r="F2687" i="1"/>
  <c r="A2687" i="1" s="1"/>
  <c r="F2683" i="1"/>
  <c r="A2683" i="1" s="1"/>
  <c r="F2679" i="1"/>
  <c r="A2679" i="1" s="1"/>
  <c r="F2675" i="1"/>
  <c r="A2675" i="1" s="1"/>
  <c r="F2671" i="1"/>
  <c r="A2671" i="1" s="1"/>
  <c r="F2667" i="1"/>
  <c r="A2667" i="1" s="1"/>
  <c r="F2663" i="1"/>
  <c r="A2663" i="1" s="1"/>
  <c r="F2659" i="1"/>
  <c r="A2659" i="1" s="1"/>
  <c r="F2655" i="1"/>
  <c r="A2655" i="1" s="1"/>
  <c r="F2651" i="1"/>
  <c r="A2651" i="1" s="1"/>
  <c r="F2647" i="1"/>
  <c r="A2647" i="1" s="1"/>
  <c r="F2643" i="1"/>
  <c r="A2643" i="1" s="1"/>
  <c r="F2639" i="1"/>
  <c r="A2639" i="1" s="1"/>
  <c r="F2635" i="1"/>
  <c r="A2635" i="1" s="1"/>
  <c r="F2631" i="1"/>
  <c r="A2631" i="1" s="1"/>
  <c r="F2627" i="1"/>
  <c r="A2627" i="1" s="1"/>
  <c r="F2623" i="1"/>
  <c r="A2623" i="1" s="1"/>
  <c r="F2619" i="1"/>
  <c r="A2619" i="1" s="1"/>
  <c r="F2615" i="1"/>
  <c r="A2615" i="1" s="1"/>
  <c r="F2610" i="1"/>
  <c r="A2610" i="1" s="1"/>
  <c r="F2605" i="1"/>
  <c r="A2605" i="1" s="1"/>
  <c r="F2599" i="1"/>
  <c r="A2599" i="1" s="1"/>
  <c r="F2594" i="1"/>
  <c r="A2594" i="1" s="1"/>
  <c r="F2589" i="1"/>
  <c r="A2589" i="1" s="1"/>
  <c r="F2583" i="1"/>
  <c r="A2583" i="1" s="1"/>
  <c r="F2578" i="1"/>
  <c r="A2578" i="1" s="1"/>
  <c r="F2573" i="1"/>
  <c r="A2573" i="1" s="1"/>
  <c r="F2567" i="1"/>
  <c r="A2567" i="1" s="1"/>
  <c r="F2562" i="1"/>
  <c r="A2562" i="1" s="1"/>
  <c r="F2557" i="1"/>
  <c r="A2557" i="1" s="1"/>
  <c r="F2551" i="1"/>
  <c r="A2551" i="1" s="1"/>
  <c r="F2546" i="1"/>
  <c r="A2546" i="1" s="1"/>
  <c r="F2541" i="1"/>
  <c r="A2541" i="1" s="1"/>
  <c r="F2535" i="1"/>
  <c r="A2535" i="1" s="1"/>
  <c r="F2530" i="1"/>
  <c r="A2530" i="1" s="1"/>
  <c r="F2525" i="1"/>
  <c r="A2525" i="1" s="1"/>
  <c r="F2519" i="1"/>
  <c r="A2519" i="1" s="1"/>
  <c r="F2514" i="1"/>
  <c r="A2514" i="1" s="1"/>
  <c r="F2509" i="1"/>
  <c r="A2509" i="1" s="1"/>
  <c r="F2503" i="1"/>
  <c r="A2503" i="1" s="1"/>
  <c r="F2498" i="1"/>
  <c r="A2498" i="1" s="1"/>
  <c r="F2493" i="1"/>
  <c r="A2493" i="1" s="1"/>
  <c r="F2487" i="1"/>
  <c r="A2487" i="1" s="1"/>
  <c r="F2482" i="1"/>
  <c r="A2482" i="1" s="1"/>
  <c r="F2477" i="1"/>
  <c r="A2477" i="1" s="1"/>
  <c r="F2471" i="1"/>
  <c r="A2471" i="1" s="1"/>
  <c r="F2466" i="1"/>
  <c r="A2466" i="1" s="1"/>
  <c r="F2461" i="1"/>
  <c r="A2461" i="1" s="1"/>
  <c r="F2455" i="1"/>
  <c r="A2455" i="1" s="1"/>
  <c r="F2447" i="1"/>
  <c r="A2447" i="1" s="1"/>
  <c r="F2439" i="1"/>
  <c r="A2439" i="1" s="1"/>
  <c r="F2431" i="1"/>
  <c r="A2431" i="1" s="1"/>
  <c r="F2423" i="1"/>
  <c r="A2423" i="1" s="1"/>
  <c r="F2415" i="1"/>
  <c r="A2415" i="1" s="1"/>
  <c r="F2407" i="1"/>
  <c r="A2407" i="1" s="1"/>
  <c r="F2399" i="1"/>
  <c r="A2399" i="1" s="1"/>
  <c r="F2391" i="1"/>
  <c r="A2391" i="1" s="1"/>
  <c r="F2383" i="1"/>
  <c r="A2383" i="1" s="1"/>
  <c r="F2375" i="1"/>
  <c r="A2375" i="1" s="1"/>
  <c r="F2367" i="1"/>
  <c r="A2367" i="1" s="1"/>
  <c r="F2359" i="1"/>
  <c r="A2359" i="1" s="1"/>
  <c r="F2351" i="1"/>
  <c r="A2351" i="1" s="1"/>
  <c r="F2343" i="1"/>
  <c r="A2343" i="1" s="1"/>
  <c r="F2335" i="1"/>
  <c r="A2335" i="1" s="1"/>
  <c r="F2327" i="1"/>
  <c r="A2327" i="1" s="1"/>
  <c r="F2319" i="1"/>
  <c r="A2319" i="1" s="1"/>
  <c r="F2311" i="1"/>
  <c r="A2311" i="1" s="1"/>
  <c r="F2303" i="1"/>
  <c r="A2303" i="1" s="1"/>
  <c r="F2295" i="1"/>
  <c r="A2295" i="1" s="1"/>
  <c r="F2287" i="1"/>
  <c r="A2287" i="1" s="1"/>
  <c r="F2279" i="1"/>
  <c r="A2279" i="1" s="1"/>
  <c r="F2271" i="1"/>
  <c r="A2271" i="1" s="1"/>
  <c r="F2263" i="1"/>
  <c r="A2263" i="1" s="1"/>
  <c r="F2255" i="1"/>
  <c r="A2255" i="1" s="1"/>
  <c r="F2247" i="1"/>
  <c r="A2247" i="1" s="1"/>
  <c r="F2239" i="1"/>
  <c r="A2239" i="1" s="1"/>
  <c r="F2231" i="1"/>
  <c r="A2231" i="1" s="1"/>
  <c r="F2223" i="1"/>
  <c r="A2223" i="1" s="1"/>
  <c r="F2215" i="1"/>
  <c r="A2215" i="1" s="1"/>
  <c r="F2207" i="1"/>
  <c r="A2207" i="1" s="1"/>
  <c r="F2199" i="1"/>
  <c r="A2199" i="1" s="1"/>
  <c r="F2191" i="1"/>
  <c r="A2191" i="1" s="1"/>
  <c r="F2183" i="1"/>
  <c r="A2183" i="1" s="1"/>
  <c r="F2175" i="1"/>
  <c r="A2175" i="1" s="1"/>
  <c r="F2167" i="1"/>
  <c r="A2167" i="1" s="1"/>
  <c r="F2151" i="1"/>
  <c r="A2151" i="1" s="1"/>
  <c r="F2135" i="1"/>
  <c r="A2135" i="1" s="1"/>
  <c r="F2119" i="1"/>
  <c r="A2119" i="1" s="1"/>
  <c r="F2103" i="1"/>
  <c r="A2103" i="1" s="1"/>
  <c r="F2087" i="1"/>
  <c r="A2087" i="1" s="1"/>
  <c r="F2071" i="1"/>
  <c r="A2071" i="1" s="1"/>
  <c r="F2055" i="1"/>
  <c r="A2055" i="1" s="1"/>
  <c r="F2039" i="1"/>
  <c r="A2039" i="1" s="1"/>
  <c r="F2023" i="1"/>
  <c r="A2023" i="1" s="1"/>
  <c r="F2007" i="1"/>
  <c r="A2007" i="1" s="1"/>
  <c r="F1991" i="1"/>
  <c r="A1991" i="1" s="1"/>
  <c r="F1975" i="1"/>
  <c r="A1975" i="1" s="1"/>
  <c r="F1959" i="1"/>
  <c r="A1959" i="1" s="1"/>
  <c r="F1943" i="1"/>
  <c r="A1943" i="1" s="1"/>
  <c r="F1927" i="1"/>
  <c r="A1927" i="1" s="1"/>
  <c r="F1907" i="1"/>
  <c r="A1907" i="1" s="1"/>
  <c r="F1885" i="1"/>
  <c r="A1885" i="1" s="1"/>
  <c r="F1864" i="1"/>
  <c r="A1864" i="1" s="1"/>
  <c r="F1843" i="1"/>
  <c r="A1843" i="1" s="1"/>
  <c r="F1821" i="1"/>
  <c r="A1821" i="1" s="1"/>
  <c r="F1800" i="1"/>
  <c r="A1800" i="1" s="1"/>
  <c r="F1779" i="1"/>
  <c r="A1779" i="1" s="1"/>
  <c r="F1757" i="1"/>
  <c r="A1757" i="1" s="1"/>
  <c r="F1736" i="1"/>
  <c r="A1736" i="1" s="1"/>
  <c r="F1715" i="1"/>
  <c r="A1715" i="1" s="1"/>
  <c r="F1693" i="1"/>
  <c r="A1693" i="1" s="1"/>
  <c r="F1672" i="1"/>
  <c r="A1672" i="1" s="1"/>
  <c r="F1651" i="1"/>
  <c r="A1651" i="1" s="1"/>
  <c r="F1629" i="1"/>
  <c r="A1629" i="1" s="1"/>
  <c r="F1608" i="1"/>
  <c r="A1608" i="1" s="1"/>
  <c r="F1581" i="1"/>
  <c r="A1581" i="1" s="1"/>
  <c r="F1549" i="1"/>
  <c r="A1549" i="1" s="1"/>
  <c r="F1517" i="1"/>
  <c r="A1517" i="1" s="1"/>
  <c r="F1485" i="1"/>
  <c r="A1485" i="1" s="1"/>
  <c r="F1453" i="1"/>
  <c r="A1453" i="1" s="1"/>
  <c r="F1421" i="1"/>
  <c r="A1421" i="1" s="1"/>
  <c r="F1389" i="1"/>
  <c r="A1389" i="1" s="1"/>
  <c r="F1357" i="1"/>
  <c r="A1357" i="1" s="1"/>
  <c r="F1325" i="1"/>
  <c r="A1325" i="1" s="1"/>
  <c r="F1273" i="1"/>
  <c r="A1273" i="1" s="1"/>
  <c r="F1209" i="1"/>
  <c r="A1209" i="1" s="1"/>
  <c r="F1144" i="1"/>
  <c r="A1144" i="1" s="1"/>
  <c r="F1047" i="1"/>
  <c r="A1047" i="1" s="1"/>
  <c r="F919" i="1"/>
  <c r="A919" i="1" s="1"/>
  <c r="F756" i="1"/>
  <c r="A756" i="1" s="1"/>
  <c r="F3186" i="1"/>
  <c r="A3186" i="1" s="1"/>
  <c r="F3182" i="1"/>
  <c r="A3182" i="1" s="1"/>
  <c r="F3178" i="1"/>
  <c r="A3178" i="1" s="1"/>
  <c r="F3174" i="1"/>
  <c r="A3174" i="1" s="1"/>
  <c r="F3170" i="1"/>
  <c r="A3170" i="1" s="1"/>
  <c r="F3166" i="1"/>
  <c r="A3166" i="1" s="1"/>
  <c r="F3162" i="1"/>
  <c r="A3162" i="1" s="1"/>
  <c r="F3158" i="1"/>
  <c r="A3158" i="1" s="1"/>
  <c r="F3154" i="1"/>
  <c r="A3154" i="1" s="1"/>
  <c r="F3150" i="1"/>
  <c r="A3150" i="1" s="1"/>
  <c r="F3146" i="1"/>
  <c r="A3146" i="1" s="1"/>
  <c r="F3142" i="1"/>
  <c r="A3142" i="1" s="1"/>
  <c r="F3138" i="1"/>
  <c r="A3138" i="1" s="1"/>
  <c r="F3134" i="1"/>
  <c r="A3134" i="1" s="1"/>
  <c r="F3130" i="1"/>
  <c r="A3130" i="1" s="1"/>
  <c r="F3126" i="1"/>
  <c r="A3126" i="1" s="1"/>
  <c r="F3122" i="1"/>
  <c r="A3122" i="1" s="1"/>
  <c r="F3118" i="1"/>
  <c r="A3118" i="1" s="1"/>
  <c r="F3114" i="1"/>
  <c r="A3114" i="1" s="1"/>
  <c r="F3110" i="1"/>
  <c r="A3110" i="1" s="1"/>
  <c r="F3106" i="1"/>
  <c r="A3106" i="1" s="1"/>
  <c r="F3102" i="1"/>
  <c r="A3102" i="1" s="1"/>
  <c r="F3098" i="1"/>
  <c r="A3098" i="1" s="1"/>
  <c r="F3094" i="1"/>
  <c r="A3094" i="1" s="1"/>
  <c r="F3090" i="1"/>
  <c r="A3090" i="1" s="1"/>
  <c r="F3086" i="1"/>
  <c r="A3086" i="1" s="1"/>
  <c r="F3082" i="1"/>
  <c r="A3082" i="1" s="1"/>
  <c r="F3078" i="1"/>
  <c r="A3078" i="1" s="1"/>
  <c r="F3074" i="1"/>
  <c r="A3074" i="1" s="1"/>
  <c r="F3070" i="1"/>
  <c r="A3070" i="1" s="1"/>
  <c r="F3066" i="1"/>
  <c r="A3066" i="1" s="1"/>
  <c r="F3062" i="1"/>
  <c r="A3062" i="1" s="1"/>
  <c r="F3058" i="1"/>
  <c r="A3058" i="1" s="1"/>
  <c r="F3054" i="1"/>
  <c r="A3054" i="1" s="1"/>
  <c r="F3050" i="1"/>
  <c r="A3050" i="1" s="1"/>
  <c r="F3046" i="1"/>
  <c r="A3046" i="1" s="1"/>
  <c r="F3042" i="1"/>
  <c r="A3042" i="1" s="1"/>
  <c r="F3038" i="1"/>
  <c r="A3038" i="1" s="1"/>
  <c r="F3034" i="1"/>
  <c r="A3034" i="1" s="1"/>
  <c r="F3030" i="1"/>
  <c r="A3030" i="1" s="1"/>
  <c r="F3026" i="1"/>
  <c r="A3026" i="1" s="1"/>
  <c r="F3022" i="1"/>
  <c r="A3022" i="1" s="1"/>
  <c r="F3018" i="1"/>
  <c r="A3018" i="1" s="1"/>
  <c r="F3014" i="1"/>
  <c r="A3014" i="1" s="1"/>
  <c r="F3010" i="1"/>
  <c r="A3010" i="1" s="1"/>
  <c r="F3006" i="1"/>
  <c r="A3006" i="1" s="1"/>
  <c r="F3002" i="1"/>
  <c r="A3002" i="1" s="1"/>
  <c r="F2998" i="1"/>
  <c r="A2998" i="1" s="1"/>
  <c r="F2994" i="1"/>
  <c r="A2994" i="1" s="1"/>
  <c r="F2990" i="1"/>
  <c r="A2990" i="1" s="1"/>
  <c r="F2986" i="1"/>
  <c r="A2986" i="1" s="1"/>
  <c r="F2982" i="1"/>
  <c r="A2982" i="1" s="1"/>
  <c r="F2978" i="1"/>
  <c r="A2978" i="1" s="1"/>
  <c r="F2974" i="1"/>
  <c r="A2974" i="1" s="1"/>
  <c r="F2970" i="1"/>
  <c r="A2970" i="1" s="1"/>
  <c r="F2966" i="1"/>
  <c r="A2966" i="1" s="1"/>
  <c r="F2962" i="1"/>
  <c r="A2962" i="1" s="1"/>
  <c r="F2958" i="1"/>
  <c r="A2958" i="1" s="1"/>
  <c r="F2954" i="1"/>
  <c r="A2954" i="1" s="1"/>
  <c r="F2950" i="1"/>
  <c r="A2950" i="1" s="1"/>
  <c r="F2946" i="1"/>
  <c r="A2946" i="1" s="1"/>
  <c r="F2942" i="1"/>
  <c r="A2942" i="1" s="1"/>
  <c r="F2938" i="1"/>
  <c r="A2938" i="1" s="1"/>
  <c r="F2934" i="1"/>
  <c r="A2934" i="1" s="1"/>
  <c r="F2930" i="1"/>
  <c r="A2930" i="1" s="1"/>
  <c r="F2926" i="1"/>
  <c r="A2926" i="1" s="1"/>
  <c r="F2922" i="1"/>
  <c r="A2922" i="1" s="1"/>
  <c r="F2918" i="1"/>
  <c r="A2918" i="1" s="1"/>
  <c r="F2914" i="1"/>
  <c r="A2914" i="1" s="1"/>
  <c r="F2910" i="1"/>
  <c r="A2910" i="1" s="1"/>
  <c r="F2906" i="1"/>
  <c r="A2906" i="1" s="1"/>
  <c r="F2902" i="1"/>
  <c r="A2902" i="1" s="1"/>
  <c r="F2898" i="1"/>
  <c r="A2898" i="1" s="1"/>
  <c r="F2894" i="1"/>
  <c r="A2894" i="1" s="1"/>
  <c r="F2890" i="1"/>
  <c r="A2890" i="1" s="1"/>
  <c r="F2886" i="1"/>
  <c r="A2886" i="1" s="1"/>
  <c r="F2882" i="1"/>
  <c r="A2882" i="1" s="1"/>
  <c r="F2878" i="1"/>
  <c r="A2878" i="1" s="1"/>
  <c r="F2874" i="1"/>
  <c r="A2874" i="1" s="1"/>
  <c r="F2870" i="1"/>
  <c r="A2870" i="1" s="1"/>
  <c r="F2866" i="1"/>
  <c r="A2866" i="1" s="1"/>
  <c r="F2862" i="1"/>
  <c r="A2862" i="1" s="1"/>
  <c r="F2858" i="1"/>
  <c r="A2858" i="1" s="1"/>
  <c r="F2854" i="1"/>
  <c r="A2854" i="1" s="1"/>
  <c r="F2850" i="1"/>
  <c r="A2850" i="1" s="1"/>
  <c r="F2846" i="1"/>
  <c r="A2846" i="1" s="1"/>
  <c r="F2842" i="1"/>
  <c r="A2842" i="1" s="1"/>
  <c r="F2838" i="1"/>
  <c r="A2838" i="1" s="1"/>
  <c r="F2834" i="1"/>
  <c r="A2834" i="1" s="1"/>
  <c r="F2830" i="1"/>
  <c r="A2830" i="1" s="1"/>
  <c r="F2826" i="1"/>
  <c r="A2826" i="1" s="1"/>
  <c r="F2822" i="1"/>
  <c r="A2822" i="1" s="1"/>
  <c r="F2818" i="1"/>
  <c r="A2818" i="1" s="1"/>
  <c r="F2814" i="1"/>
  <c r="A2814" i="1" s="1"/>
  <c r="F2810" i="1"/>
  <c r="A2810" i="1" s="1"/>
  <c r="F2806" i="1"/>
  <c r="A2806" i="1" s="1"/>
  <c r="F2802" i="1"/>
  <c r="A2802" i="1" s="1"/>
  <c r="F2798" i="1"/>
  <c r="A2798" i="1" s="1"/>
  <c r="F2794" i="1"/>
  <c r="A2794" i="1" s="1"/>
  <c r="F2790" i="1"/>
  <c r="A2790" i="1" s="1"/>
  <c r="F2786" i="1"/>
  <c r="A2786" i="1" s="1"/>
  <c r="F2782" i="1"/>
  <c r="A2782" i="1" s="1"/>
  <c r="F2778" i="1"/>
  <c r="A2778" i="1" s="1"/>
  <c r="F2774" i="1"/>
  <c r="A2774" i="1" s="1"/>
  <c r="F2770" i="1"/>
  <c r="A2770" i="1" s="1"/>
  <c r="F2766" i="1"/>
  <c r="A2766" i="1" s="1"/>
  <c r="F2762" i="1"/>
  <c r="A2762" i="1" s="1"/>
  <c r="F2758" i="1"/>
  <c r="A2758" i="1" s="1"/>
  <c r="F2754" i="1"/>
  <c r="A2754" i="1" s="1"/>
  <c r="F2750" i="1"/>
  <c r="A2750" i="1" s="1"/>
  <c r="F2746" i="1"/>
  <c r="A2746" i="1" s="1"/>
  <c r="F2742" i="1"/>
  <c r="A2742" i="1" s="1"/>
  <c r="F2738" i="1"/>
  <c r="A2738" i="1" s="1"/>
  <c r="F2734" i="1"/>
  <c r="A2734" i="1" s="1"/>
  <c r="F2730" i="1"/>
  <c r="A2730" i="1" s="1"/>
  <c r="F2726" i="1"/>
  <c r="A2726" i="1" s="1"/>
  <c r="F2722" i="1"/>
  <c r="A2722" i="1" s="1"/>
  <c r="F2718" i="1"/>
  <c r="A2718" i="1" s="1"/>
  <c r="F2714" i="1"/>
  <c r="A2714" i="1" s="1"/>
  <c r="F2710" i="1"/>
  <c r="A2710" i="1" s="1"/>
  <c r="F2706" i="1"/>
  <c r="A2706" i="1" s="1"/>
  <c r="F2702" i="1"/>
  <c r="A2702" i="1" s="1"/>
  <c r="F2698" i="1"/>
  <c r="A2698" i="1" s="1"/>
  <c r="F2694" i="1"/>
  <c r="A2694" i="1" s="1"/>
  <c r="F2690" i="1"/>
  <c r="A2690" i="1" s="1"/>
  <c r="F2686" i="1"/>
  <c r="A2686" i="1" s="1"/>
  <c r="F2682" i="1"/>
  <c r="A2682" i="1" s="1"/>
  <c r="F2678" i="1"/>
  <c r="A2678" i="1" s="1"/>
  <c r="F2674" i="1"/>
  <c r="A2674" i="1" s="1"/>
  <c r="F2670" i="1"/>
  <c r="A2670" i="1" s="1"/>
  <c r="F2666" i="1"/>
  <c r="A2666" i="1" s="1"/>
  <c r="F2662" i="1"/>
  <c r="A2662" i="1" s="1"/>
  <c r="F2658" i="1"/>
  <c r="A2658" i="1" s="1"/>
  <c r="F2654" i="1"/>
  <c r="A2654" i="1" s="1"/>
  <c r="F2650" i="1"/>
  <c r="A2650" i="1" s="1"/>
  <c r="F2646" i="1"/>
  <c r="A2646" i="1" s="1"/>
  <c r="F2642" i="1"/>
  <c r="A2642" i="1" s="1"/>
  <c r="F2638" i="1"/>
  <c r="A2638" i="1" s="1"/>
  <c r="F2634" i="1"/>
  <c r="A2634" i="1" s="1"/>
  <c r="F2630" i="1"/>
  <c r="A2630" i="1" s="1"/>
  <c r="F2626" i="1"/>
  <c r="A2626" i="1" s="1"/>
  <c r="F2622" i="1"/>
  <c r="A2622" i="1" s="1"/>
  <c r="F2618" i="1"/>
  <c r="A2618" i="1" s="1"/>
  <c r="F2614" i="1"/>
  <c r="A2614" i="1" s="1"/>
  <c r="F2609" i="1"/>
  <c r="A2609" i="1" s="1"/>
  <c r="F2603" i="1"/>
  <c r="A2603" i="1" s="1"/>
  <c r="F2598" i="1"/>
  <c r="A2598" i="1" s="1"/>
  <c r="F2593" i="1"/>
  <c r="A2593" i="1" s="1"/>
  <c r="F2587" i="1"/>
  <c r="A2587" i="1" s="1"/>
  <c r="F2582" i="1"/>
  <c r="A2582" i="1" s="1"/>
  <c r="F2577" i="1"/>
  <c r="A2577" i="1" s="1"/>
  <c r="F2571" i="1"/>
  <c r="A2571" i="1" s="1"/>
  <c r="F2566" i="1"/>
  <c r="A2566" i="1" s="1"/>
  <c r="F2561" i="1"/>
  <c r="A2561" i="1" s="1"/>
  <c r="F2555" i="1"/>
  <c r="A2555" i="1" s="1"/>
  <c r="F2550" i="1"/>
  <c r="A2550" i="1" s="1"/>
  <c r="F2545" i="1"/>
  <c r="A2545" i="1" s="1"/>
  <c r="F2539" i="1"/>
  <c r="A2539" i="1" s="1"/>
  <c r="F2534" i="1"/>
  <c r="A2534" i="1" s="1"/>
  <c r="F2529" i="1"/>
  <c r="A2529" i="1" s="1"/>
  <c r="F2523" i="1"/>
  <c r="A2523" i="1" s="1"/>
  <c r="F2518" i="1"/>
  <c r="A2518" i="1" s="1"/>
  <c r="F2513" i="1"/>
  <c r="A2513" i="1" s="1"/>
  <c r="F2507" i="1"/>
  <c r="A2507" i="1" s="1"/>
  <c r="F2502" i="1"/>
  <c r="A2502" i="1" s="1"/>
  <c r="F2497" i="1"/>
  <c r="A2497" i="1" s="1"/>
  <c r="F2491" i="1"/>
  <c r="A2491" i="1" s="1"/>
  <c r="F2486" i="1"/>
  <c r="A2486" i="1" s="1"/>
  <c r="F2481" i="1"/>
  <c r="A2481" i="1" s="1"/>
  <c r="F2475" i="1"/>
  <c r="A2475" i="1" s="1"/>
  <c r="F2470" i="1"/>
  <c r="A2470" i="1" s="1"/>
  <c r="F2465" i="1"/>
  <c r="A2465" i="1" s="1"/>
  <c r="F2459" i="1"/>
  <c r="A2459" i="1" s="1"/>
  <c r="F2453" i="1"/>
  <c r="A2453" i="1" s="1"/>
  <c r="F2445" i="1"/>
  <c r="A2445" i="1" s="1"/>
  <c r="F2437" i="1"/>
  <c r="A2437" i="1" s="1"/>
  <c r="F2429" i="1"/>
  <c r="A2429" i="1" s="1"/>
  <c r="F2421" i="1"/>
  <c r="A2421" i="1" s="1"/>
  <c r="F2413" i="1"/>
  <c r="A2413" i="1" s="1"/>
  <c r="F2405" i="1"/>
  <c r="A2405" i="1" s="1"/>
  <c r="F2397" i="1"/>
  <c r="A2397" i="1" s="1"/>
  <c r="F2389" i="1"/>
  <c r="A2389" i="1" s="1"/>
  <c r="F2381" i="1"/>
  <c r="A2381" i="1" s="1"/>
  <c r="F2373" i="1"/>
  <c r="A2373" i="1" s="1"/>
  <c r="F2365" i="1"/>
  <c r="A2365" i="1" s="1"/>
  <c r="F2357" i="1"/>
  <c r="A2357" i="1" s="1"/>
  <c r="F2349" i="1"/>
  <c r="A2349" i="1" s="1"/>
  <c r="F2341" i="1"/>
  <c r="A2341" i="1" s="1"/>
  <c r="F2333" i="1"/>
  <c r="A2333" i="1" s="1"/>
  <c r="F2325" i="1"/>
  <c r="A2325" i="1" s="1"/>
  <c r="F2317" i="1"/>
  <c r="A2317" i="1" s="1"/>
  <c r="F2309" i="1"/>
  <c r="A2309" i="1" s="1"/>
  <c r="F2301" i="1"/>
  <c r="A2301" i="1" s="1"/>
  <c r="F2293" i="1"/>
  <c r="A2293" i="1" s="1"/>
  <c r="F2285" i="1"/>
  <c r="A2285" i="1" s="1"/>
  <c r="F2277" i="1"/>
  <c r="A2277" i="1" s="1"/>
  <c r="F2269" i="1"/>
  <c r="A2269" i="1" s="1"/>
  <c r="F2261" i="1"/>
  <c r="A2261" i="1" s="1"/>
  <c r="F2253" i="1"/>
  <c r="A2253" i="1" s="1"/>
  <c r="F2245" i="1"/>
  <c r="A2245" i="1" s="1"/>
  <c r="F2237" i="1"/>
  <c r="A2237" i="1" s="1"/>
  <c r="F2229" i="1"/>
  <c r="A2229" i="1" s="1"/>
  <c r="F2221" i="1"/>
  <c r="A2221" i="1" s="1"/>
  <c r="F2213" i="1"/>
  <c r="A2213" i="1" s="1"/>
  <c r="F2205" i="1"/>
  <c r="A2205" i="1" s="1"/>
  <c r="F2197" i="1"/>
  <c r="A2197" i="1" s="1"/>
  <c r="F2189" i="1"/>
  <c r="A2189" i="1" s="1"/>
  <c r="F2181" i="1"/>
  <c r="A2181" i="1" s="1"/>
  <c r="F2173" i="1"/>
  <c r="A2173" i="1" s="1"/>
  <c r="F2163" i="1"/>
  <c r="A2163" i="1" s="1"/>
  <c r="F2147" i="1"/>
  <c r="A2147" i="1" s="1"/>
  <c r="F2131" i="1"/>
  <c r="A2131" i="1" s="1"/>
  <c r="F2115" i="1"/>
  <c r="A2115" i="1" s="1"/>
  <c r="F2099" i="1"/>
  <c r="A2099" i="1" s="1"/>
  <c r="F2083" i="1"/>
  <c r="A2083" i="1" s="1"/>
  <c r="F2067" i="1"/>
  <c r="A2067" i="1" s="1"/>
  <c r="F2051" i="1"/>
  <c r="A2051" i="1" s="1"/>
  <c r="F2035" i="1"/>
  <c r="A2035" i="1" s="1"/>
  <c r="F2019" i="1"/>
  <c r="A2019" i="1" s="1"/>
  <c r="F2003" i="1"/>
  <c r="A2003" i="1" s="1"/>
  <c r="F1987" i="1"/>
  <c r="A1987" i="1" s="1"/>
  <c r="F1971" i="1"/>
  <c r="A1971" i="1" s="1"/>
  <c r="F1955" i="1"/>
  <c r="A1955" i="1" s="1"/>
  <c r="F1939" i="1"/>
  <c r="A1939" i="1" s="1"/>
  <c r="F1923" i="1"/>
  <c r="A1923" i="1" s="1"/>
  <c r="F1901" i="1"/>
  <c r="A1901" i="1" s="1"/>
  <c r="F1880" i="1"/>
  <c r="A1880" i="1" s="1"/>
  <c r="F1859" i="1"/>
  <c r="A1859" i="1" s="1"/>
  <c r="F1837" i="1"/>
  <c r="A1837" i="1" s="1"/>
  <c r="F1816" i="1"/>
  <c r="A1816" i="1" s="1"/>
  <c r="F1795" i="1"/>
  <c r="A1795" i="1" s="1"/>
  <c r="F1773" i="1"/>
  <c r="A1773" i="1" s="1"/>
  <c r="F1752" i="1"/>
  <c r="A1752" i="1" s="1"/>
  <c r="F1731" i="1"/>
  <c r="A1731" i="1" s="1"/>
  <c r="F1709" i="1"/>
  <c r="A1709" i="1" s="1"/>
  <c r="F1688" i="1"/>
  <c r="A1688" i="1" s="1"/>
  <c r="F1667" i="1"/>
  <c r="A1667" i="1" s="1"/>
  <c r="F1645" i="1"/>
  <c r="A1645" i="1" s="1"/>
  <c r="F1624" i="1"/>
  <c r="A1624" i="1" s="1"/>
  <c r="F1603" i="1"/>
  <c r="A1603" i="1" s="1"/>
  <c r="F1573" i="1"/>
  <c r="A1573" i="1" s="1"/>
  <c r="F1541" i="1"/>
  <c r="A1541" i="1" s="1"/>
  <c r="F1509" i="1"/>
  <c r="A1509" i="1" s="1"/>
  <c r="F1477" i="1"/>
  <c r="A1477" i="1" s="1"/>
  <c r="F1445" i="1"/>
  <c r="A1445" i="1" s="1"/>
  <c r="F1413" i="1"/>
  <c r="A1413" i="1" s="1"/>
  <c r="F1381" i="1"/>
  <c r="A1381" i="1" s="1"/>
  <c r="F1349" i="1"/>
  <c r="A1349" i="1" s="1"/>
  <c r="F1317" i="1"/>
  <c r="A1317" i="1" s="1"/>
  <c r="F1257" i="1"/>
  <c r="A1257" i="1" s="1"/>
  <c r="F1193" i="1"/>
  <c r="A1193" i="1" s="1"/>
  <c r="F1123" i="1"/>
  <c r="A1123" i="1" s="1"/>
  <c r="F1015" i="1"/>
  <c r="A1015" i="1" s="1"/>
  <c r="F887" i="1"/>
  <c r="A887" i="1" s="1"/>
  <c r="F635" i="1"/>
  <c r="A635" i="1" s="1"/>
  <c r="F3569" i="1"/>
  <c r="A3569" i="1" s="1"/>
  <c r="F3565" i="1"/>
  <c r="A3565" i="1" s="1"/>
  <c r="F3561" i="1"/>
  <c r="A3561" i="1" s="1"/>
  <c r="F3557" i="1"/>
  <c r="A3557" i="1" s="1"/>
  <c r="F3553" i="1"/>
  <c r="A3553" i="1" s="1"/>
  <c r="F3549" i="1"/>
  <c r="A3549" i="1" s="1"/>
  <c r="F3545" i="1"/>
  <c r="A3545" i="1" s="1"/>
  <c r="F3541" i="1"/>
  <c r="A3541" i="1" s="1"/>
  <c r="F3537" i="1"/>
  <c r="A3537" i="1" s="1"/>
  <c r="F3533" i="1"/>
  <c r="A3533" i="1" s="1"/>
  <c r="F3529" i="1"/>
  <c r="A3529" i="1" s="1"/>
  <c r="F3525" i="1"/>
  <c r="A3525" i="1" s="1"/>
  <c r="F3521" i="1"/>
  <c r="A3521" i="1" s="1"/>
  <c r="F3517" i="1"/>
  <c r="A3517" i="1" s="1"/>
  <c r="F3513" i="1"/>
  <c r="A3513" i="1" s="1"/>
  <c r="F3509" i="1"/>
  <c r="A3509" i="1" s="1"/>
  <c r="F3505" i="1"/>
  <c r="A3505" i="1" s="1"/>
  <c r="F3501" i="1"/>
  <c r="A3501" i="1" s="1"/>
  <c r="F3497" i="1"/>
  <c r="A3497" i="1" s="1"/>
  <c r="F3493" i="1"/>
  <c r="A3493" i="1" s="1"/>
  <c r="F3489" i="1"/>
  <c r="A3489" i="1" s="1"/>
  <c r="F3485" i="1"/>
  <c r="A3485" i="1" s="1"/>
  <c r="F3481" i="1"/>
  <c r="A3481" i="1" s="1"/>
  <c r="F3477" i="1"/>
  <c r="A3477" i="1" s="1"/>
  <c r="F3473" i="1"/>
  <c r="A3473" i="1" s="1"/>
  <c r="F3469" i="1"/>
  <c r="A3469" i="1" s="1"/>
  <c r="F3465" i="1"/>
  <c r="A3465" i="1" s="1"/>
  <c r="F3461" i="1"/>
  <c r="A3461" i="1" s="1"/>
  <c r="F3457" i="1"/>
  <c r="A3457" i="1" s="1"/>
  <c r="F3453" i="1"/>
  <c r="A3453" i="1" s="1"/>
  <c r="F3449" i="1"/>
  <c r="A3449" i="1" s="1"/>
  <c r="F3445" i="1"/>
  <c r="A3445" i="1" s="1"/>
  <c r="F3441" i="1"/>
  <c r="A3441" i="1" s="1"/>
  <c r="F3437" i="1"/>
  <c r="A3437" i="1" s="1"/>
  <c r="F3433" i="1"/>
  <c r="A3433" i="1" s="1"/>
  <c r="F3429" i="1"/>
  <c r="A3429" i="1" s="1"/>
  <c r="F3425" i="1"/>
  <c r="A3425" i="1" s="1"/>
  <c r="F3421" i="1"/>
  <c r="A3421" i="1" s="1"/>
  <c r="F3417" i="1"/>
  <c r="A3417" i="1" s="1"/>
  <c r="F3413" i="1"/>
  <c r="A3413" i="1" s="1"/>
  <c r="F3409" i="1"/>
  <c r="A3409" i="1" s="1"/>
  <c r="F3405" i="1"/>
  <c r="A3405" i="1" s="1"/>
  <c r="F3401" i="1"/>
  <c r="A3401" i="1" s="1"/>
  <c r="F3397" i="1"/>
  <c r="A3397" i="1" s="1"/>
  <c r="F3393" i="1"/>
  <c r="A3393" i="1" s="1"/>
  <c r="F3389" i="1"/>
  <c r="A3389" i="1" s="1"/>
  <c r="F3385" i="1"/>
  <c r="A3385" i="1" s="1"/>
  <c r="F3381" i="1"/>
  <c r="A3381" i="1" s="1"/>
  <c r="F3377" i="1"/>
  <c r="A3377" i="1" s="1"/>
  <c r="F3373" i="1"/>
  <c r="A3373" i="1" s="1"/>
  <c r="F3369" i="1"/>
  <c r="A3369" i="1" s="1"/>
  <c r="F3365" i="1"/>
  <c r="A3365" i="1" s="1"/>
  <c r="F3361" i="1"/>
  <c r="A3361" i="1" s="1"/>
  <c r="F3357" i="1"/>
  <c r="A3357" i="1" s="1"/>
  <c r="F3353" i="1"/>
  <c r="A3353" i="1" s="1"/>
  <c r="F3349" i="1"/>
  <c r="A3349" i="1" s="1"/>
  <c r="F3345" i="1"/>
  <c r="A3345" i="1" s="1"/>
  <c r="F3341" i="1"/>
  <c r="A3341" i="1" s="1"/>
  <c r="F3337" i="1"/>
  <c r="A3337" i="1" s="1"/>
  <c r="F3333" i="1"/>
  <c r="A3333" i="1" s="1"/>
  <c r="F3329" i="1"/>
  <c r="A3329" i="1" s="1"/>
  <c r="F3325" i="1"/>
  <c r="A3325" i="1" s="1"/>
  <c r="F3321" i="1"/>
  <c r="A3321" i="1" s="1"/>
  <c r="F3317" i="1"/>
  <c r="A3317" i="1" s="1"/>
  <c r="F3313" i="1"/>
  <c r="A3313" i="1" s="1"/>
  <c r="F3309" i="1"/>
  <c r="A3309" i="1" s="1"/>
  <c r="F3305" i="1"/>
  <c r="A3305" i="1" s="1"/>
  <c r="F3301" i="1"/>
  <c r="A3301" i="1" s="1"/>
  <c r="F3297" i="1"/>
  <c r="A3297" i="1" s="1"/>
  <c r="F3293" i="1"/>
  <c r="A3293" i="1" s="1"/>
  <c r="F3289" i="1"/>
  <c r="A3289" i="1" s="1"/>
  <c r="F3285" i="1"/>
  <c r="A3285" i="1" s="1"/>
  <c r="F3281" i="1"/>
  <c r="A3281" i="1" s="1"/>
  <c r="F3277" i="1"/>
  <c r="A3277" i="1" s="1"/>
  <c r="F3273" i="1"/>
  <c r="A3273" i="1" s="1"/>
  <c r="F3269" i="1"/>
  <c r="A3269" i="1" s="1"/>
  <c r="F3265" i="1"/>
  <c r="A3265" i="1" s="1"/>
  <c r="F3261" i="1"/>
  <c r="A3261" i="1" s="1"/>
  <c r="F3257" i="1"/>
  <c r="A3257" i="1" s="1"/>
  <c r="F3253" i="1"/>
  <c r="A3253" i="1" s="1"/>
  <c r="F3249" i="1"/>
  <c r="A3249" i="1" s="1"/>
  <c r="F3245" i="1"/>
  <c r="A3245" i="1" s="1"/>
  <c r="F3241" i="1"/>
  <c r="A3241" i="1" s="1"/>
  <c r="F3237" i="1"/>
  <c r="A3237" i="1" s="1"/>
  <c r="F3233" i="1"/>
  <c r="A3233" i="1" s="1"/>
  <c r="F3229" i="1"/>
  <c r="A3229" i="1" s="1"/>
  <c r="F3225" i="1"/>
  <c r="A3225" i="1" s="1"/>
  <c r="F3221" i="1"/>
  <c r="A3221" i="1" s="1"/>
  <c r="F3217" i="1"/>
  <c r="A3217" i="1" s="1"/>
  <c r="F3213" i="1"/>
  <c r="A3213" i="1" s="1"/>
  <c r="F3209" i="1"/>
  <c r="A3209" i="1" s="1"/>
  <c r="F3205" i="1"/>
  <c r="A3205" i="1" s="1"/>
  <c r="F3201" i="1"/>
  <c r="A3201" i="1" s="1"/>
  <c r="F3197" i="1"/>
  <c r="A3197" i="1" s="1"/>
  <c r="F3193" i="1"/>
  <c r="A3193" i="1" s="1"/>
  <c r="F3189" i="1"/>
  <c r="A3189" i="1" s="1"/>
  <c r="F3185" i="1"/>
  <c r="A3185" i="1" s="1"/>
  <c r="F3181" i="1"/>
  <c r="A3181" i="1" s="1"/>
  <c r="F3177" i="1"/>
  <c r="A3177" i="1" s="1"/>
  <c r="F3173" i="1"/>
  <c r="A3173" i="1" s="1"/>
  <c r="F3169" i="1"/>
  <c r="A3169" i="1" s="1"/>
  <c r="F3165" i="1"/>
  <c r="A3165" i="1" s="1"/>
  <c r="F3161" i="1"/>
  <c r="A3161" i="1" s="1"/>
  <c r="F3157" i="1"/>
  <c r="A3157" i="1" s="1"/>
  <c r="F3153" i="1"/>
  <c r="A3153" i="1" s="1"/>
  <c r="F3149" i="1"/>
  <c r="A3149" i="1" s="1"/>
  <c r="F3145" i="1"/>
  <c r="A3145" i="1" s="1"/>
  <c r="F3141" i="1"/>
  <c r="A3141" i="1" s="1"/>
  <c r="F3137" i="1"/>
  <c r="A3137" i="1" s="1"/>
  <c r="F3133" i="1"/>
  <c r="A3133" i="1" s="1"/>
  <c r="F3129" i="1"/>
  <c r="A3129" i="1" s="1"/>
  <c r="F3125" i="1"/>
  <c r="A3125" i="1" s="1"/>
  <c r="F3121" i="1"/>
  <c r="A3121" i="1" s="1"/>
  <c r="F3117" i="1"/>
  <c r="A3117" i="1" s="1"/>
  <c r="F3113" i="1"/>
  <c r="A3113" i="1" s="1"/>
  <c r="F3109" i="1"/>
  <c r="A3109" i="1" s="1"/>
  <c r="F3105" i="1"/>
  <c r="A3105" i="1" s="1"/>
  <c r="F3101" i="1"/>
  <c r="A3101" i="1" s="1"/>
  <c r="F3097" i="1"/>
  <c r="A3097" i="1" s="1"/>
  <c r="F3093" i="1"/>
  <c r="A3093" i="1" s="1"/>
  <c r="F3089" i="1"/>
  <c r="A3089" i="1" s="1"/>
  <c r="F3085" i="1"/>
  <c r="A3085" i="1" s="1"/>
  <c r="F3081" i="1"/>
  <c r="A3081" i="1" s="1"/>
  <c r="F3077" i="1"/>
  <c r="A3077" i="1" s="1"/>
  <c r="F3073" i="1"/>
  <c r="A3073" i="1" s="1"/>
  <c r="F3069" i="1"/>
  <c r="A3069" i="1" s="1"/>
  <c r="F3065" i="1"/>
  <c r="A3065" i="1" s="1"/>
  <c r="F3061" i="1"/>
  <c r="A3061" i="1" s="1"/>
  <c r="F3057" i="1"/>
  <c r="A3057" i="1" s="1"/>
  <c r="F3053" i="1"/>
  <c r="A3053" i="1" s="1"/>
  <c r="F3049" i="1"/>
  <c r="A3049" i="1" s="1"/>
  <c r="F3045" i="1"/>
  <c r="A3045" i="1" s="1"/>
  <c r="F3041" i="1"/>
  <c r="A3041" i="1" s="1"/>
  <c r="F3037" i="1"/>
  <c r="A3037" i="1" s="1"/>
  <c r="F3033" i="1"/>
  <c r="A3033" i="1" s="1"/>
  <c r="F3029" i="1"/>
  <c r="A3029" i="1" s="1"/>
  <c r="F3025" i="1"/>
  <c r="A3025" i="1" s="1"/>
  <c r="F3021" i="1"/>
  <c r="A3021" i="1" s="1"/>
  <c r="F3017" i="1"/>
  <c r="A3017" i="1" s="1"/>
  <c r="F3013" i="1"/>
  <c r="A3013" i="1" s="1"/>
  <c r="F3009" i="1"/>
  <c r="A3009" i="1" s="1"/>
  <c r="F3005" i="1"/>
  <c r="A3005" i="1" s="1"/>
  <c r="F3001" i="1"/>
  <c r="A3001" i="1" s="1"/>
  <c r="F2997" i="1"/>
  <c r="A2997" i="1" s="1"/>
  <c r="F2993" i="1"/>
  <c r="A2993" i="1" s="1"/>
  <c r="F2989" i="1"/>
  <c r="A2989" i="1" s="1"/>
  <c r="F2985" i="1"/>
  <c r="A2985" i="1" s="1"/>
  <c r="F2981" i="1"/>
  <c r="A2981" i="1" s="1"/>
  <c r="F2977" i="1"/>
  <c r="A2977" i="1" s="1"/>
  <c r="F2973" i="1"/>
  <c r="A2973" i="1" s="1"/>
  <c r="F2969" i="1"/>
  <c r="A2969" i="1" s="1"/>
  <c r="F2965" i="1"/>
  <c r="A2965" i="1" s="1"/>
  <c r="F2961" i="1"/>
  <c r="A2961" i="1" s="1"/>
  <c r="F2957" i="1"/>
  <c r="A2957" i="1" s="1"/>
  <c r="F2953" i="1"/>
  <c r="A2953" i="1" s="1"/>
  <c r="F2949" i="1"/>
  <c r="A2949" i="1" s="1"/>
  <c r="F2945" i="1"/>
  <c r="A2945" i="1" s="1"/>
  <c r="F2941" i="1"/>
  <c r="A2941" i="1" s="1"/>
  <c r="F2937" i="1"/>
  <c r="A2937" i="1" s="1"/>
  <c r="F2933" i="1"/>
  <c r="A2933" i="1" s="1"/>
  <c r="F2929" i="1"/>
  <c r="A2929" i="1" s="1"/>
  <c r="F2925" i="1"/>
  <c r="A2925" i="1" s="1"/>
  <c r="F2921" i="1"/>
  <c r="A2921" i="1" s="1"/>
  <c r="F2917" i="1"/>
  <c r="A2917" i="1" s="1"/>
  <c r="F2913" i="1"/>
  <c r="A2913" i="1" s="1"/>
  <c r="F2909" i="1"/>
  <c r="A2909" i="1" s="1"/>
  <c r="F2905" i="1"/>
  <c r="A2905" i="1" s="1"/>
  <c r="F2901" i="1"/>
  <c r="A2901" i="1" s="1"/>
  <c r="F2897" i="1"/>
  <c r="A2897" i="1" s="1"/>
  <c r="F2893" i="1"/>
  <c r="A2893" i="1" s="1"/>
  <c r="F2889" i="1"/>
  <c r="A2889" i="1" s="1"/>
  <c r="F2885" i="1"/>
  <c r="A2885" i="1" s="1"/>
  <c r="F2881" i="1"/>
  <c r="A2881" i="1" s="1"/>
  <c r="F2877" i="1"/>
  <c r="A2877" i="1" s="1"/>
  <c r="F2873" i="1"/>
  <c r="A2873" i="1" s="1"/>
  <c r="F2869" i="1"/>
  <c r="A2869" i="1" s="1"/>
  <c r="F2865" i="1"/>
  <c r="A2865" i="1" s="1"/>
  <c r="F2861" i="1"/>
  <c r="A2861" i="1" s="1"/>
  <c r="F2857" i="1"/>
  <c r="A2857" i="1" s="1"/>
  <c r="F2853" i="1"/>
  <c r="A2853" i="1" s="1"/>
  <c r="F2849" i="1"/>
  <c r="A2849" i="1" s="1"/>
  <c r="F2845" i="1"/>
  <c r="A2845" i="1" s="1"/>
  <c r="F2841" i="1"/>
  <c r="A2841" i="1" s="1"/>
  <c r="F2837" i="1"/>
  <c r="A2837" i="1" s="1"/>
  <c r="F2833" i="1"/>
  <c r="A2833" i="1" s="1"/>
  <c r="F2829" i="1"/>
  <c r="A2829" i="1" s="1"/>
  <c r="F2825" i="1"/>
  <c r="A2825" i="1" s="1"/>
  <c r="F2821" i="1"/>
  <c r="A2821" i="1" s="1"/>
  <c r="F2817" i="1"/>
  <c r="A2817" i="1" s="1"/>
  <c r="F2813" i="1"/>
  <c r="A2813" i="1" s="1"/>
  <c r="F2809" i="1"/>
  <c r="A2809" i="1" s="1"/>
  <c r="F2805" i="1"/>
  <c r="A2805" i="1" s="1"/>
  <c r="F2801" i="1"/>
  <c r="A2801" i="1" s="1"/>
  <c r="F2797" i="1"/>
  <c r="A2797" i="1" s="1"/>
  <c r="F2793" i="1"/>
  <c r="A2793" i="1" s="1"/>
  <c r="F2789" i="1"/>
  <c r="A2789" i="1" s="1"/>
  <c r="F2785" i="1"/>
  <c r="A2785" i="1" s="1"/>
  <c r="F2781" i="1"/>
  <c r="A2781" i="1" s="1"/>
  <c r="F2777" i="1"/>
  <c r="A2777" i="1" s="1"/>
  <c r="F2773" i="1"/>
  <c r="A2773" i="1" s="1"/>
  <c r="F2769" i="1"/>
  <c r="A2769" i="1" s="1"/>
  <c r="F2765" i="1"/>
  <c r="A2765" i="1" s="1"/>
  <c r="F2761" i="1"/>
  <c r="A2761" i="1" s="1"/>
  <c r="F2757" i="1"/>
  <c r="A2757" i="1" s="1"/>
  <c r="F2753" i="1"/>
  <c r="A2753" i="1" s="1"/>
  <c r="F2749" i="1"/>
  <c r="A2749" i="1" s="1"/>
  <c r="F2745" i="1"/>
  <c r="A2745" i="1" s="1"/>
  <c r="F2741" i="1"/>
  <c r="A2741" i="1" s="1"/>
  <c r="F2737" i="1"/>
  <c r="A2737" i="1" s="1"/>
  <c r="F2733" i="1"/>
  <c r="A2733" i="1" s="1"/>
  <c r="F2729" i="1"/>
  <c r="A2729" i="1" s="1"/>
  <c r="F2725" i="1"/>
  <c r="A2725" i="1" s="1"/>
  <c r="F2721" i="1"/>
  <c r="A2721" i="1" s="1"/>
  <c r="F2717" i="1"/>
  <c r="A2717" i="1" s="1"/>
  <c r="F2713" i="1"/>
  <c r="A2713" i="1" s="1"/>
  <c r="F2709" i="1"/>
  <c r="A2709" i="1" s="1"/>
  <c r="F2705" i="1"/>
  <c r="A2705" i="1" s="1"/>
  <c r="F2701" i="1"/>
  <c r="A2701" i="1" s="1"/>
  <c r="F2697" i="1"/>
  <c r="A2697" i="1" s="1"/>
  <c r="F2693" i="1"/>
  <c r="A2693" i="1" s="1"/>
  <c r="F2689" i="1"/>
  <c r="A2689" i="1" s="1"/>
  <c r="F2685" i="1"/>
  <c r="A2685" i="1" s="1"/>
  <c r="F2681" i="1"/>
  <c r="A2681" i="1" s="1"/>
  <c r="F2677" i="1"/>
  <c r="A2677" i="1" s="1"/>
  <c r="F2673" i="1"/>
  <c r="A2673" i="1" s="1"/>
  <c r="F2669" i="1"/>
  <c r="A2669" i="1" s="1"/>
  <c r="F2665" i="1"/>
  <c r="A2665" i="1" s="1"/>
  <c r="F2661" i="1"/>
  <c r="A2661" i="1" s="1"/>
  <c r="F2657" i="1"/>
  <c r="A2657" i="1" s="1"/>
  <c r="F2653" i="1"/>
  <c r="A2653" i="1" s="1"/>
  <c r="F2649" i="1"/>
  <c r="A2649" i="1" s="1"/>
  <c r="F2645" i="1"/>
  <c r="A2645" i="1" s="1"/>
  <c r="F2641" i="1"/>
  <c r="A2641" i="1" s="1"/>
  <c r="F2637" i="1"/>
  <c r="A2637" i="1" s="1"/>
  <c r="F2633" i="1"/>
  <c r="A2633" i="1" s="1"/>
  <c r="F2629" i="1"/>
  <c r="A2629" i="1" s="1"/>
  <c r="F2625" i="1"/>
  <c r="A2625" i="1" s="1"/>
  <c r="F2621" i="1"/>
  <c r="A2621" i="1" s="1"/>
  <c r="F2617" i="1"/>
  <c r="A2617" i="1" s="1"/>
  <c r="F2613" i="1"/>
  <c r="A2613" i="1" s="1"/>
  <c r="F2607" i="1"/>
  <c r="A2607" i="1" s="1"/>
  <c r="F2602" i="1"/>
  <c r="A2602" i="1" s="1"/>
  <c r="F2597" i="1"/>
  <c r="A2597" i="1" s="1"/>
  <c r="F2591" i="1"/>
  <c r="A2591" i="1" s="1"/>
  <c r="F2586" i="1"/>
  <c r="A2586" i="1" s="1"/>
  <c r="F2581" i="1"/>
  <c r="A2581" i="1" s="1"/>
  <c r="F2575" i="1"/>
  <c r="A2575" i="1" s="1"/>
  <c r="F2570" i="1"/>
  <c r="A2570" i="1" s="1"/>
  <c r="F2565" i="1"/>
  <c r="A2565" i="1" s="1"/>
  <c r="F2559" i="1"/>
  <c r="A2559" i="1" s="1"/>
  <c r="F2554" i="1"/>
  <c r="A2554" i="1" s="1"/>
  <c r="F2549" i="1"/>
  <c r="A2549" i="1" s="1"/>
  <c r="F2543" i="1"/>
  <c r="A2543" i="1" s="1"/>
  <c r="F2538" i="1"/>
  <c r="A2538" i="1" s="1"/>
  <c r="F2533" i="1"/>
  <c r="A2533" i="1" s="1"/>
  <c r="F2527" i="1"/>
  <c r="A2527" i="1" s="1"/>
  <c r="F2522" i="1"/>
  <c r="A2522" i="1" s="1"/>
  <c r="F2517" i="1"/>
  <c r="A2517" i="1" s="1"/>
  <c r="F2511" i="1"/>
  <c r="A2511" i="1" s="1"/>
  <c r="F2506" i="1"/>
  <c r="A2506" i="1" s="1"/>
  <c r="F2501" i="1"/>
  <c r="A2501" i="1" s="1"/>
  <c r="F2495" i="1"/>
  <c r="A2495" i="1" s="1"/>
  <c r="F2490" i="1"/>
  <c r="A2490" i="1" s="1"/>
  <c r="F2485" i="1"/>
  <c r="A2485" i="1" s="1"/>
  <c r="F2479" i="1"/>
  <c r="A2479" i="1" s="1"/>
  <c r="F2474" i="1"/>
  <c r="A2474" i="1" s="1"/>
  <c r="F2469" i="1"/>
  <c r="A2469" i="1" s="1"/>
  <c r="F2463" i="1"/>
  <c r="A2463" i="1" s="1"/>
  <c r="F2458" i="1"/>
  <c r="A2458" i="1" s="1"/>
  <c r="F2451" i="1"/>
  <c r="A2451" i="1" s="1"/>
  <c r="F2443" i="1"/>
  <c r="A2443" i="1" s="1"/>
  <c r="F2435" i="1"/>
  <c r="A2435" i="1" s="1"/>
  <c r="F2427" i="1"/>
  <c r="A2427" i="1" s="1"/>
  <c r="F2419" i="1"/>
  <c r="A2419" i="1" s="1"/>
  <c r="F2411" i="1"/>
  <c r="A2411" i="1" s="1"/>
  <c r="F2403" i="1"/>
  <c r="A2403" i="1" s="1"/>
  <c r="F2395" i="1"/>
  <c r="A2395" i="1" s="1"/>
  <c r="F2387" i="1"/>
  <c r="A2387" i="1" s="1"/>
  <c r="F2379" i="1"/>
  <c r="A2379" i="1" s="1"/>
  <c r="F2371" i="1"/>
  <c r="A2371" i="1" s="1"/>
  <c r="F2363" i="1"/>
  <c r="A2363" i="1" s="1"/>
  <c r="F2355" i="1"/>
  <c r="A2355" i="1" s="1"/>
  <c r="F2347" i="1"/>
  <c r="A2347" i="1" s="1"/>
  <c r="F2339" i="1"/>
  <c r="A2339" i="1" s="1"/>
  <c r="F2331" i="1"/>
  <c r="A2331" i="1" s="1"/>
  <c r="F2323" i="1"/>
  <c r="A2323" i="1" s="1"/>
  <c r="F2315" i="1"/>
  <c r="A2315" i="1" s="1"/>
  <c r="F2307" i="1"/>
  <c r="A2307" i="1" s="1"/>
  <c r="F2299" i="1"/>
  <c r="A2299" i="1" s="1"/>
  <c r="F2291" i="1"/>
  <c r="A2291" i="1" s="1"/>
  <c r="F2283" i="1"/>
  <c r="A2283" i="1" s="1"/>
  <c r="F2275" i="1"/>
  <c r="A2275" i="1" s="1"/>
  <c r="F2267" i="1"/>
  <c r="A2267" i="1" s="1"/>
  <c r="F2259" i="1"/>
  <c r="A2259" i="1" s="1"/>
  <c r="F2251" i="1"/>
  <c r="A2251" i="1" s="1"/>
  <c r="F2243" i="1"/>
  <c r="A2243" i="1" s="1"/>
  <c r="F2235" i="1"/>
  <c r="A2235" i="1" s="1"/>
  <c r="F2227" i="1"/>
  <c r="A2227" i="1" s="1"/>
  <c r="F2219" i="1"/>
  <c r="A2219" i="1" s="1"/>
  <c r="F2211" i="1"/>
  <c r="A2211" i="1" s="1"/>
  <c r="F2203" i="1"/>
  <c r="A2203" i="1" s="1"/>
  <c r="F2195" i="1"/>
  <c r="A2195" i="1" s="1"/>
  <c r="F2187" i="1"/>
  <c r="A2187" i="1" s="1"/>
  <c r="F2179" i="1"/>
  <c r="A2179" i="1" s="1"/>
  <c r="F2171" i="1"/>
  <c r="A2171" i="1" s="1"/>
  <c r="F2159" i="1"/>
  <c r="A2159" i="1" s="1"/>
  <c r="F2143" i="1"/>
  <c r="A2143" i="1" s="1"/>
  <c r="F2127" i="1"/>
  <c r="A2127" i="1" s="1"/>
  <c r="F2111" i="1"/>
  <c r="A2111" i="1" s="1"/>
  <c r="F2095" i="1"/>
  <c r="A2095" i="1" s="1"/>
  <c r="F2079" i="1"/>
  <c r="A2079" i="1" s="1"/>
  <c r="F2063" i="1"/>
  <c r="A2063" i="1" s="1"/>
  <c r="F2047" i="1"/>
  <c r="A2047" i="1" s="1"/>
  <c r="F2031" i="1"/>
  <c r="A2031" i="1" s="1"/>
  <c r="F2015" i="1"/>
  <c r="A2015" i="1" s="1"/>
  <c r="F1999" i="1"/>
  <c r="A1999" i="1" s="1"/>
  <c r="F1983" i="1"/>
  <c r="A1983" i="1" s="1"/>
  <c r="F1967" i="1"/>
  <c r="A1967" i="1" s="1"/>
  <c r="F1951" i="1"/>
  <c r="A1951" i="1" s="1"/>
  <c r="F1935" i="1"/>
  <c r="A1935" i="1" s="1"/>
  <c r="F1917" i="1"/>
  <c r="A1917" i="1" s="1"/>
  <c r="F1896" i="1"/>
  <c r="A1896" i="1" s="1"/>
  <c r="F1875" i="1"/>
  <c r="A1875" i="1" s="1"/>
  <c r="F1853" i="1"/>
  <c r="A1853" i="1" s="1"/>
  <c r="F1832" i="1"/>
  <c r="A1832" i="1" s="1"/>
  <c r="F1811" i="1"/>
  <c r="A1811" i="1" s="1"/>
  <c r="F1789" i="1"/>
  <c r="A1789" i="1" s="1"/>
  <c r="F1768" i="1"/>
  <c r="A1768" i="1" s="1"/>
  <c r="F1747" i="1"/>
  <c r="A1747" i="1" s="1"/>
  <c r="F1725" i="1"/>
  <c r="A1725" i="1" s="1"/>
  <c r="F1704" i="1"/>
  <c r="A1704" i="1" s="1"/>
  <c r="F1683" i="1"/>
  <c r="A1683" i="1" s="1"/>
  <c r="F1661" i="1"/>
  <c r="A1661" i="1" s="1"/>
  <c r="F1640" i="1"/>
  <c r="A1640" i="1" s="1"/>
  <c r="F1619" i="1"/>
  <c r="A1619" i="1" s="1"/>
  <c r="F1597" i="1"/>
  <c r="A1597" i="1" s="1"/>
  <c r="F1565" i="1"/>
  <c r="A1565" i="1" s="1"/>
  <c r="F1533" i="1"/>
  <c r="A1533" i="1" s="1"/>
  <c r="F1501" i="1"/>
  <c r="A1501" i="1" s="1"/>
  <c r="F1469" i="1"/>
  <c r="A1469" i="1" s="1"/>
  <c r="F1437" i="1"/>
  <c r="A1437" i="1" s="1"/>
  <c r="F1405" i="1"/>
  <c r="A1405" i="1" s="1"/>
  <c r="F1373" i="1"/>
  <c r="A1373" i="1" s="1"/>
  <c r="F1341" i="1"/>
  <c r="A1341" i="1" s="1"/>
  <c r="F1305" i="1"/>
  <c r="A1305" i="1" s="1"/>
  <c r="F1241" i="1"/>
  <c r="A1241" i="1" s="1"/>
  <c r="F1177" i="1"/>
  <c r="A1177" i="1" s="1"/>
  <c r="F1102" i="1"/>
  <c r="A1102" i="1" s="1"/>
  <c r="F983" i="1"/>
  <c r="A983" i="1" s="1"/>
  <c r="F855" i="1"/>
  <c r="A855" i="1" s="1"/>
  <c r="F506" i="1"/>
  <c r="A506" i="1" s="1"/>
  <c r="F2454" i="1"/>
  <c r="A2454" i="1" s="1"/>
  <c r="F2450" i="1"/>
  <c r="A2450" i="1" s="1"/>
  <c r="F2446" i="1"/>
  <c r="A2446" i="1" s="1"/>
  <c r="F2442" i="1"/>
  <c r="A2442" i="1" s="1"/>
  <c r="F2438" i="1"/>
  <c r="A2438" i="1" s="1"/>
  <c r="F2434" i="1"/>
  <c r="A2434" i="1" s="1"/>
  <c r="F2430" i="1"/>
  <c r="A2430" i="1" s="1"/>
  <c r="F2426" i="1"/>
  <c r="A2426" i="1" s="1"/>
  <c r="F2422" i="1"/>
  <c r="A2422" i="1" s="1"/>
  <c r="F2418" i="1"/>
  <c r="A2418" i="1" s="1"/>
  <c r="F2414" i="1"/>
  <c r="A2414" i="1" s="1"/>
  <c r="F2410" i="1"/>
  <c r="A2410" i="1" s="1"/>
  <c r="F2406" i="1"/>
  <c r="A2406" i="1" s="1"/>
  <c r="F2402" i="1"/>
  <c r="A2402" i="1" s="1"/>
  <c r="F2398" i="1"/>
  <c r="A2398" i="1" s="1"/>
  <c r="F2394" i="1"/>
  <c r="A2394" i="1" s="1"/>
  <c r="F2390" i="1"/>
  <c r="A2390" i="1" s="1"/>
  <c r="F2386" i="1"/>
  <c r="A2386" i="1" s="1"/>
  <c r="F2382" i="1"/>
  <c r="A2382" i="1" s="1"/>
  <c r="F2378" i="1"/>
  <c r="A2378" i="1" s="1"/>
  <c r="F2374" i="1"/>
  <c r="A2374" i="1" s="1"/>
  <c r="F2370" i="1"/>
  <c r="A2370" i="1" s="1"/>
  <c r="F2366" i="1"/>
  <c r="A2366" i="1" s="1"/>
  <c r="F2362" i="1"/>
  <c r="A2362" i="1" s="1"/>
  <c r="F2358" i="1"/>
  <c r="A2358" i="1" s="1"/>
  <c r="F2354" i="1"/>
  <c r="A2354" i="1" s="1"/>
  <c r="F2350" i="1"/>
  <c r="A2350" i="1" s="1"/>
  <c r="F2346" i="1"/>
  <c r="A2346" i="1" s="1"/>
  <c r="F2342" i="1"/>
  <c r="A2342" i="1" s="1"/>
  <c r="F2338" i="1"/>
  <c r="A2338" i="1" s="1"/>
  <c r="F2334" i="1"/>
  <c r="A2334" i="1" s="1"/>
  <c r="F2330" i="1"/>
  <c r="A2330" i="1" s="1"/>
  <c r="F2326" i="1"/>
  <c r="A2326" i="1" s="1"/>
  <c r="F2322" i="1"/>
  <c r="A2322" i="1" s="1"/>
  <c r="F2318" i="1"/>
  <c r="A2318" i="1" s="1"/>
  <c r="F2314" i="1"/>
  <c r="A2314" i="1" s="1"/>
  <c r="F2310" i="1"/>
  <c r="A2310" i="1" s="1"/>
  <c r="F2306" i="1"/>
  <c r="A2306" i="1" s="1"/>
  <c r="F2302" i="1"/>
  <c r="A2302" i="1" s="1"/>
  <c r="F2298" i="1"/>
  <c r="A2298" i="1" s="1"/>
  <c r="F2294" i="1"/>
  <c r="A2294" i="1" s="1"/>
  <c r="F2290" i="1"/>
  <c r="A2290" i="1" s="1"/>
  <c r="F2286" i="1"/>
  <c r="A2286" i="1" s="1"/>
  <c r="F2282" i="1"/>
  <c r="A2282" i="1" s="1"/>
  <c r="F2278" i="1"/>
  <c r="A2278" i="1" s="1"/>
  <c r="F2274" i="1"/>
  <c r="A2274" i="1" s="1"/>
  <c r="F2270" i="1"/>
  <c r="A2270" i="1" s="1"/>
  <c r="F2266" i="1"/>
  <c r="A2266" i="1" s="1"/>
  <c r="F2262" i="1"/>
  <c r="A2262" i="1" s="1"/>
  <c r="F2258" i="1"/>
  <c r="A2258" i="1" s="1"/>
  <c r="F2254" i="1"/>
  <c r="A2254" i="1" s="1"/>
  <c r="F2250" i="1"/>
  <c r="A2250" i="1" s="1"/>
  <c r="F2246" i="1"/>
  <c r="A2246" i="1" s="1"/>
  <c r="F2242" i="1"/>
  <c r="A2242" i="1" s="1"/>
  <c r="F2238" i="1"/>
  <c r="A2238" i="1" s="1"/>
  <c r="F2234" i="1"/>
  <c r="A2234" i="1" s="1"/>
  <c r="F2230" i="1"/>
  <c r="A2230" i="1" s="1"/>
  <c r="F2226" i="1"/>
  <c r="A2226" i="1" s="1"/>
  <c r="F2222" i="1"/>
  <c r="A2222" i="1" s="1"/>
  <c r="F2218" i="1"/>
  <c r="A2218" i="1" s="1"/>
  <c r="F2214" i="1"/>
  <c r="A2214" i="1" s="1"/>
  <c r="F2210" i="1"/>
  <c r="A2210" i="1" s="1"/>
  <c r="F2206" i="1"/>
  <c r="A2206" i="1" s="1"/>
  <c r="F2202" i="1"/>
  <c r="A2202" i="1" s="1"/>
  <c r="F2198" i="1"/>
  <c r="A2198" i="1" s="1"/>
  <c r="F2194" i="1"/>
  <c r="A2194" i="1" s="1"/>
  <c r="F2190" i="1"/>
  <c r="A2190" i="1" s="1"/>
  <c r="F2186" i="1"/>
  <c r="A2186" i="1" s="1"/>
  <c r="F2182" i="1"/>
  <c r="A2182" i="1" s="1"/>
  <c r="F2178" i="1"/>
  <c r="A2178" i="1" s="1"/>
  <c r="F2174" i="1"/>
  <c r="A2174" i="1" s="1"/>
  <c r="F2170" i="1"/>
  <c r="A2170" i="1" s="1"/>
  <c r="F2166" i="1"/>
  <c r="A2166" i="1" s="1"/>
  <c r="F2162" i="1"/>
  <c r="A2162" i="1" s="1"/>
  <c r="F2158" i="1"/>
  <c r="A2158" i="1" s="1"/>
  <c r="F2154" i="1"/>
  <c r="A2154" i="1" s="1"/>
  <c r="F2150" i="1"/>
  <c r="A2150" i="1" s="1"/>
  <c r="F2146" i="1"/>
  <c r="A2146" i="1" s="1"/>
  <c r="F2142" i="1"/>
  <c r="A2142" i="1" s="1"/>
  <c r="F2138" i="1"/>
  <c r="A2138" i="1" s="1"/>
  <c r="F2134" i="1"/>
  <c r="A2134" i="1" s="1"/>
  <c r="F2130" i="1"/>
  <c r="A2130" i="1" s="1"/>
  <c r="F2126" i="1"/>
  <c r="A2126" i="1" s="1"/>
  <c r="F2122" i="1"/>
  <c r="A2122" i="1" s="1"/>
  <c r="F2118" i="1"/>
  <c r="A2118" i="1" s="1"/>
  <c r="F2114" i="1"/>
  <c r="A2114" i="1" s="1"/>
  <c r="F2110" i="1"/>
  <c r="A2110" i="1" s="1"/>
  <c r="F2106" i="1"/>
  <c r="A2106" i="1" s="1"/>
  <c r="F2102" i="1"/>
  <c r="A2102" i="1" s="1"/>
  <c r="F2098" i="1"/>
  <c r="A2098" i="1" s="1"/>
  <c r="F2094" i="1"/>
  <c r="A2094" i="1" s="1"/>
  <c r="F2090" i="1"/>
  <c r="A2090" i="1" s="1"/>
  <c r="F2086" i="1"/>
  <c r="A2086" i="1" s="1"/>
  <c r="F2082" i="1"/>
  <c r="A2082" i="1" s="1"/>
  <c r="F2078" i="1"/>
  <c r="A2078" i="1" s="1"/>
  <c r="F2074" i="1"/>
  <c r="A2074" i="1" s="1"/>
  <c r="F2070" i="1"/>
  <c r="A2070" i="1" s="1"/>
  <c r="F2066" i="1"/>
  <c r="A2066" i="1" s="1"/>
  <c r="F2062" i="1"/>
  <c r="A2062" i="1" s="1"/>
  <c r="F2058" i="1"/>
  <c r="A2058" i="1" s="1"/>
  <c r="F2054" i="1"/>
  <c r="A2054" i="1" s="1"/>
  <c r="F2050" i="1"/>
  <c r="A2050" i="1" s="1"/>
  <c r="F2046" i="1"/>
  <c r="A2046" i="1" s="1"/>
  <c r="F2042" i="1"/>
  <c r="A2042" i="1" s="1"/>
  <c r="F2038" i="1"/>
  <c r="A2038" i="1" s="1"/>
  <c r="F2034" i="1"/>
  <c r="A2034" i="1" s="1"/>
  <c r="F2030" i="1"/>
  <c r="A2030" i="1" s="1"/>
  <c r="F2026" i="1"/>
  <c r="A2026" i="1" s="1"/>
  <c r="F2022" i="1"/>
  <c r="A2022" i="1" s="1"/>
  <c r="F2018" i="1"/>
  <c r="A2018" i="1" s="1"/>
  <c r="F2014" i="1"/>
  <c r="A2014" i="1" s="1"/>
  <c r="F2010" i="1"/>
  <c r="A2010" i="1" s="1"/>
  <c r="F2006" i="1"/>
  <c r="A2006" i="1" s="1"/>
  <c r="F2002" i="1"/>
  <c r="A2002" i="1" s="1"/>
  <c r="F1998" i="1"/>
  <c r="A1998" i="1" s="1"/>
  <c r="F1994" i="1"/>
  <c r="A1994" i="1" s="1"/>
  <c r="F1990" i="1"/>
  <c r="A1990" i="1" s="1"/>
  <c r="F1986" i="1"/>
  <c r="A1986" i="1" s="1"/>
  <c r="F1982" i="1"/>
  <c r="A1982" i="1" s="1"/>
  <c r="F1978" i="1"/>
  <c r="A1978" i="1" s="1"/>
  <c r="F1974" i="1"/>
  <c r="A1974" i="1" s="1"/>
  <c r="F1970" i="1"/>
  <c r="A1970" i="1" s="1"/>
  <c r="F1966" i="1"/>
  <c r="A1966" i="1" s="1"/>
  <c r="F1962" i="1"/>
  <c r="A1962" i="1" s="1"/>
  <c r="F1958" i="1"/>
  <c r="A1958" i="1" s="1"/>
  <c r="F1954" i="1"/>
  <c r="A1954" i="1" s="1"/>
  <c r="F1950" i="1"/>
  <c r="A1950" i="1" s="1"/>
  <c r="F1946" i="1"/>
  <c r="A1946" i="1" s="1"/>
  <c r="F1942" i="1"/>
  <c r="A1942" i="1" s="1"/>
  <c r="F1938" i="1"/>
  <c r="A1938" i="1" s="1"/>
  <c r="F1934" i="1"/>
  <c r="A1934" i="1" s="1"/>
  <c r="F1930" i="1"/>
  <c r="A1930" i="1" s="1"/>
  <c r="F1926" i="1"/>
  <c r="A1926" i="1" s="1"/>
  <c r="F1921" i="1"/>
  <c r="A1921" i="1" s="1"/>
  <c r="F1916" i="1"/>
  <c r="A1916" i="1" s="1"/>
  <c r="F1911" i="1"/>
  <c r="A1911" i="1" s="1"/>
  <c r="F1905" i="1"/>
  <c r="A1905" i="1" s="1"/>
  <c r="F1900" i="1"/>
  <c r="A1900" i="1" s="1"/>
  <c r="F1895" i="1"/>
  <c r="A1895" i="1" s="1"/>
  <c r="F1889" i="1"/>
  <c r="A1889" i="1" s="1"/>
  <c r="F1884" i="1"/>
  <c r="A1884" i="1" s="1"/>
  <c r="F1879" i="1"/>
  <c r="A1879" i="1" s="1"/>
  <c r="F1873" i="1"/>
  <c r="A1873" i="1" s="1"/>
  <c r="F1868" i="1"/>
  <c r="A1868" i="1" s="1"/>
  <c r="F1863" i="1"/>
  <c r="A1863" i="1" s="1"/>
  <c r="F1857" i="1"/>
  <c r="A1857" i="1" s="1"/>
  <c r="F1852" i="1"/>
  <c r="A1852" i="1" s="1"/>
  <c r="F1847" i="1"/>
  <c r="A1847" i="1" s="1"/>
  <c r="F1841" i="1"/>
  <c r="A1841" i="1" s="1"/>
  <c r="F1836" i="1"/>
  <c r="A1836" i="1" s="1"/>
  <c r="F1831" i="1"/>
  <c r="A1831" i="1" s="1"/>
  <c r="F1825" i="1"/>
  <c r="A1825" i="1" s="1"/>
  <c r="F1820" i="1"/>
  <c r="A1820" i="1" s="1"/>
  <c r="F1815" i="1"/>
  <c r="A1815" i="1" s="1"/>
  <c r="F1809" i="1"/>
  <c r="A1809" i="1" s="1"/>
  <c r="F1804" i="1"/>
  <c r="A1804" i="1" s="1"/>
  <c r="F1799" i="1"/>
  <c r="A1799" i="1" s="1"/>
  <c r="F1793" i="1"/>
  <c r="A1793" i="1" s="1"/>
  <c r="F1788" i="1"/>
  <c r="A1788" i="1" s="1"/>
  <c r="F1783" i="1"/>
  <c r="A1783" i="1" s="1"/>
  <c r="F1777" i="1"/>
  <c r="A1777" i="1" s="1"/>
  <c r="F1772" i="1"/>
  <c r="A1772" i="1" s="1"/>
  <c r="F1767" i="1"/>
  <c r="A1767" i="1" s="1"/>
  <c r="F1761" i="1"/>
  <c r="A1761" i="1" s="1"/>
  <c r="F1756" i="1"/>
  <c r="A1756" i="1" s="1"/>
  <c r="F1751" i="1"/>
  <c r="A1751" i="1" s="1"/>
  <c r="F1745" i="1"/>
  <c r="A1745" i="1" s="1"/>
  <c r="F1740" i="1"/>
  <c r="A1740" i="1" s="1"/>
  <c r="F1735" i="1"/>
  <c r="A1735" i="1" s="1"/>
  <c r="F1729" i="1"/>
  <c r="A1729" i="1" s="1"/>
  <c r="F1724" i="1"/>
  <c r="A1724" i="1" s="1"/>
  <c r="F1719" i="1"/>
  <c r="A1719" i="1" s="1"/>
  <c r="F1713" i="1"/>
  <c r="A1713" i="1" s="1"/>
  <c r="F1708" i="1"/>
  <c r="A1708" i="1" s="1"/>
  <c r="F1703" i="1"/>
  <c r="A1703" i="1" s="1"/>
  <c r="F1697" i="1"/>
  <c r="A1697" i="1" s="1"/>
  <c r="F1692" i="1"/>
  <c r="A1692" i="1" s="1"/>
  <c r="F1687" i="1"/>
  <c r="A1687" i="1" s="1"/>
  <c r="F1681" i="1"/>
  <c r="A1681" i="1" s="1"/>
  <c r="F1676" i="1"/>
  <c r="A1676" i="1" s="1"/>
  <c r="F1671" i="1"/>
  <c r="A1671" i="1" s="1"/>
  <c r="F1665" i="1"/>
  <c r="A1665" i="1" s="1"/>
  <c r="F1660" i="1"/>
  <c r="A1660" i="1" s="1"/>
  <c r="F1655" i="1"/>
  <c r="A1655" i="1" s="1"/>
  <c r="F1649" i="1"/>
  <c r="A1649" i="1" s="1"/>
  <c r="F1644" i="1"/>
  <c r="A1644" i="1" s="1"/>
  <c r="F1639" i="1"/>
  <c r="A1639" i="1" s="1"/>
  <c r="F1633" i="1"/>
  <c r="A1633" i="1" s="1"/>
  <c r="F1628" i="1"/>
  <c r="A1628" i="1" s="1"/>
  <c r="F1623" i="1"/>
  <c r="A1623" i="1" s="1"/>
  <c r="F1617" i="1"/>
  <c r="A1617" i="1" s="1"/>
  <c r="F1612" i="1"/>
  <c r="A1612" i="1" s="1"/>
  <c r="F1607" i="1"/>
  <c r="A1607" i="1" s="1"/>
  <c r="F1601" i="1"/>
  <c r="A1601" i="1" s="1"/>
  <c r="F1596" i="1"/>
  <c r="A1596" i="1" s="1"/>
  <c r="F1588" i="1"/>
  <c r="A1588" i="1" s="1"/>
  <c r="F1580" i="1"/>
  <c r="A1580" i="1" s="1"/>
  <c r="F1572" i="1"/>
  <c r="A1572" i="1" s="1"/>
  <c r="F1564" i="1"/>
  <c r="A1564" i="1" s="1"/>
  <c r="F1556" i="1"/>
  <c r="A1556" i="1" s="1"/>
  <c r="F1548" i="1"/>
  <c r="A1548" i="1" s="1"/>
  <c r="F1540" i="1"/>
  <c r="A1540" i="1" s="1"/>
  <c r="F1532" i="1"/>
  <c r="A1532" i="1" s="1"/>
  <c r="F1524" i="1"/>
  <c r="A1524" i="1" s="1"/>
  <c r="F1516" i="1"/>
  <c r="A1516" i="1" s="1"/>
  <c r="F1508" i="1"/>
  <c r="A1508" i="1" s="1"/>
  <c r="F1500" i="1"/>
  <c r="A1500" i="1" s="1"/>
  <c r="F1492" i="1"/>
  <c r="A1492" i="1" s="1"/>
  <c r="F1484" i="1"/>
  <c r="A1484" i="1" s="1"/>
  <c r="F1476" i="1"/>
  <c r="A1476" i="1" s="1"/>
  <c r="F1468" i="1"/>
  <c r="A1468" i="1" s="1"/>
  <c r="F1460" i="1"/>
  <c r="A1460" i="1" s="1"/>
  <c r="F1452" i="1"/>
  <c r="A1452" i="1" s="1"/>
  <c r="F1444" i="1"/>
  <c r="A1444" i="1" s="1"/>
  <c r="F1436" i="1"/>
  <c r="A1436" i="1" s="1"/>
  <c r="F1428" i="1"/>
  <c r="A1428" i="1" s="1"/>
  <c r="F1420" i="1"/>
  <c r="A1420" i="1" s="1"/>
  <c r="F1412" i="1"/>
  <c r="A1412" i="1" s="1"/>
  <c r="F1404" i="1"/>
  <c r="A1404" i="1" s="1"/>
  <c r="F1396" i="1"/>
  <c r="A1396" i="1" s="1"/>
  <c r="F1388" i="1"/>
  <c r="A1388" i="1" s="1"/>
  <c r="F1380" i="1"/>
  <c r="A1380" i="1" s="1"/>
  <c r="F1372" i="1"/>
  <c r="A1372" i="1" s="1"/>
  <c r="F1364" i="1"/>
  <c r="A1364" i="1" s="1"/>
  <c r="F1356" i="1"/>
  <c r="A1356" i="1" s="1"/>
  <c r="F1348" i="1"/>
  <c r="A1348" i="1" s="1"/>
  <c r="F1340" i="1"/>
  <c r="A1340" i="1" s="1"/>
  <c r="F1332" i="1"/>
  <c r="A1332" i="1" s="1"/>
  <c r="F1324" i="1"/>
  <c r="A1324" i="1" s="1"/>
  <c r="F1316" i="1"/>
  <c r="A1316" i="1" s="1"/>
  <c r="F1301" i="1"/>
  <c r="A1301" i="1" s="1"/>
  <c r="F1285" i="1"/>
  <c r="A1285" i="1" s="1"/>
  <c r="F1269" i="1"/>
  <c r="A1269" i="1" s="1"/>
  <c r="F1253" i="1"/>
  <c r="A1253" i="1" s="1"/>
  <c r="F1237" i="1"/>
  <c r="A1237" i="1" s="1"/>
  <c r="F1221" i="1"/>
  <c r="A1221" i="1" s="1"/>
  <c r="F1205" i="1"/>
  <c r="A1205" i="1" s="1"/>
  <c r="F1189" i="1"/>
  <c r="A1189" i="1" s="1"/>
  <c r="F1173" i="1"/>
  <c r="A1173" i="1" s="1"/>
  <c r="F1157" i="1"/>
  <c r="A1157" i="1" s="1"/>
  <c r="F1139" i="1"/>
  <c r="A1139" i="1" s="1"/>
  <c r="F1118" i="1"/>
  <c r="A1118" i="1" s="1"/>
  <c r="F1096" i="1"/>
  <c r="A1096" i="1" s="1"/>
  <c r="F1071" i="1"/>
  <c r="A1071" i="1" s="1"/>
  <c r="F1039" i="1"/>
  <c r="A1039" i="1" s="1"/>
  <c r="F1007" i="1"/>
  <c r="A1007" i="1" s="1"/>
  <c r="F975" i="1"/>
  <c r="A975" i="1" s="1"/>
  <c r="F943" i="1"/>
  <c r="A943" i="1" s="1"/>
  <c r="F911" i="1"/>
  <c r="A911" i="1" s="1"/>
  <c r="F879" i="1"/>
  <c r="A879" i="1" s="1"/>
  <c r="F847" i="1"/>
  <c r="A847" i="1" s="1"/>
  <c r="F815" i="1"/>
  <c r="A815" i="1" s="1"/>
  <c r="F731" i="1"/>
  <c r="A731" i="1" s="1"/>
  <c r="F603" i="1"/>
  <c r="A603" i="1" s="1"/>
  <c r="F449" i="1"/>
  <c r="A449" i="1" s="1"/>
  <c r="F2165" i="1"/>
  <c r="A2165" i="1" s="1"/>
  <c r="F2161" i="1"/>
  <c r="A2161" i="1" s="1"/>
  <c r="F2157" i="1"/>
  <c r="A2157" i="1" s="1"/>
  <c r="F2153" i="1"/>
  <c r="A2153" i="1" s="1"/>
  <c r="F2149" i="1"/>
  <c r="A2149" i="1" s="1"/>
  <c r="F2145" i="1"/>
  <c r="A2145" i="1" s="1"/>
  <c r="F2141" i="1"/>
  <c r="A2141" i="1" s="1"/>
  <c r="F2137" i="1"/>
  <c r="A2137" i="1" s="1"/>
  <c r="F2133" i="1"/>
  <c r="A2133" i="1" s="1"/>
  <c r="F2129" i="1"/>
  <c r="A2129" i="1" s="1"/>
  <c r="F2125" i="1"/>
  <c r="A2125" i="1" s="1"/>
  <c r="F2121" i="1"/>
  <c r="A2121" i="1" s="1"/>
  <c r="F2117" i="1"/>
  <c r="A2117" i="1" s="1"/>
  <c r="F2113" i="1"/>
  <c r="A2113" i="1" s="1"/>
  <c r="F2109" i="1"/>
  <c r="A2109" i="1" s="1"/>
  <c r="F2105" i="1"/>
  <c r="A2105" i="1" s="1"/>
  <c r="F2101" i="1"/>
  <c r="A2101" i="1" s="1"/>
  <c r="F2097" i="1"/>
  <c r="A2097" i="1" s="1"/>
  <c r="F2093" i="1"/>
  <c r="A2093" i="1" s="1"/>
  <c r="F2089" i="1"/>
  <c r="A2089" i="1" s="1"/>
  <c r="F2085" i="1"/>
  <c r="A2085" i="1" s="1"/>
  <c r="F2081" i="1"/>
  <c r="A2081" i="1" s="1"/>
  <c r="F2077" i="1"/>
  <c r="A2077" i="1" s="1"/>
  <c r="F2073" i="1"/>
  <c r="A2073" i="1" s="1"/>
  <c r="F2069" i="1"/>
  <c r="A2069" i="1" s="1"/>
  <c r="F2065" i="1"/>
  <c r="A2065" i="1" s="1"/>
  <c r="F2061" i="1"/>
  <c r="A2061" i="1" s="1"/>
  <c r="F2057" i="1"/>
  <c r="A2057" i="1" s="1"/>
  <c r="F2053" i="1"/>
  <c r="A2053" i="1" s="1"/>
  <c r="F2049" i="1"/>
  <c r="A2049" i="1" s="1"/>
  <c r="F2045" i="1"/>
  <c r="A2045" i="1" s="1"/>
  <c r="F2041" i="1"/>
  <c r="A2041" i="1" s="1"/>
  <c r="F2037" i="1"/>
  <c r="A2037" i="1" s="1"/>
  <c r="F2033" i="1"/>
  <c r="A2033" i="1" s="1"/>
  <c r="F2029" i="1"/>
  <c r="A2029" i="1" s="1"/>
  <c r="F2025" i="1"/>
  <c r="A2025" i="1" s="1"/>
  <c r="F2021" i="1"/>
  <c r="A2021" i="1" s="1"/>
  <c r="F2017" i="1"/>
  <c r="A2017" i="1" s="1"/>
  <c r="F2013" i="1"/>
  <c r="A2013" i="1" s="1"/>
  <c r="F2009" i="1"/>
  <c r="A2009" i="1" s="1"/>
  <c r="F2005" i="1"/>
  <c r="A2005" i="1" s="1"/>
  <c r="F2001" i="1"/>
  <c r="A2001" i="1" s="1"/>
  <c r="F1997" i="1"/>
  <c r="A1997" i="1" s="1"/>
  <c r="F1993" i="1"/>
  <c r="A1993" i="1" s="1"/>
  <c r="F1989" i="1"/>
  <c r="A1989" i="1" s="1"/>
  <c r="F1985" i="1"/>
  <c r="A1985" i="1" s="1"/>
  <c r="F1981" i="1"/>
  <c r="A1981" i="1" s="1"/>
  <c r="F1977" i="1"/>
  <c r="A1977" i="1" s="1"/>
  <c r="F1973" i="1"/>
  <c r="A1973" i="1" s="1"/>
  <c r="F1969" i="1"/>
  <c r="A1969" i="1" s="1"/>
  <c r="F1965" i="1"/>
  <c r="A1965" i="1" s="1"/>
  <c r="F1961" i="1"/>
  <c r="A1961" i="1" s="1"/>
  <c r="F1957" i="1"/>
  <c r="A1957" i="1" s="1"/>
  <c r="F1953" i="1"/>
  <c r="A1953" i="1" s="1"/>
  <c r="F1949" i="1"/>
  <c r="A1949" i="1" s="1"/>
  <c r="F1945" i="1"/>
  <c r="A1945" i="1" s="1"/>
  <c r="F1941" i="1"/>
  <c r="A1941" i="1" s="1"/>
  <c r="F1937" i="1"/>
  <c r="A1937" i="1" s="1"/>
  <c r="F1933" i="1"/>
  <c r="A1933" i="1" s="1"/>
  <c r="F1929" i="1"/>
  <c r="A1929" i="1" s="1"/>
  <c r="F1925" i="1"/>
  <c r="A1925" i="1" s="1"/>
  <c r="F1920" i="1"/>
  <c r="A1920" i="1" s="1"/>
  <c r="F1915" i="1"/>
  <c r="A1915" i="1" s="1"/>
  <c r="F1909" i="1"/>
  <c r="A1909" i="1" s="1"/>
  <c r="F1904" i="1"/>
  <c r="A1904" i="1" s="1"/>
  <c r="F1899" i="1"/>
  <c r="A1899" i="1" s="1"/>
  <c r="F1893" i="1"/>
  <c r="A1893" i="1" s="1"/>
  <c r="F1888" i="1"/>
  <c r="A1888" i="1" s="1"/>
  <c r="F1883" i="1"/>
  <c r="A1883" i="1" s="1"/>
  <c r="F1877" i="1"/>
  <c r="A1877" i="1" s="1"/>
  <c r="F1872" i="1"/>
  <c r="A1872" i="1" s="1"/>
  <c r="F1867" i="1"/>
  <c r="A1867" i="1" s="1"/>
  <c r="F1861" i="1"/>
  <c r="A1861" i="1" s="1"/>
  <c r="F1856" i="1"/>
  <c r="A1856" i="1" s="1"/>
  <c r="F1851" i="1"/>
  <c r="A1851" i="1" s="1"/>
  <c r="F1845" i="1"/>
  <c r="A1845" i="1" s="1"/>
  <c r="F1840" i="1"/>
  <c r="A1840" i="1" s="1"/>
  <c r="F1835" i="1"/>
  <c r="A1835" i="1" s="1"/>
  <c r="F1829" i="1"/>
  <c r="A1829" i="1" s="1"/>
  <c r="F1824" i="1"/>
  <c r="A1824" i="1" s="1"/>
  <c r="F1819" i="1"/>
  <c r="A1819" i="1" s="1"/>
  <c r="F1813" i="1"/>
  <c r="A1813" i="1" s="1"/>
  <c r="F1808" i="1"/>
  <c r="A1808" i="1" s="1"/>
  <c r="F1803" i="1"/>
  <c r="A1803" i="1" s="1"/>
  <c r="F1797" i="1"/>
  <c r="A1797" i="1" s="1"/>
  <c r="F1792" i="1"/>
  <c r="A1792" i="1" s="1"/>
  <c r="F1787" i="1"/>
  <c r="A1787" i="1" s="1"/>
  <c r="F1781" i="1"/>
  <c r="A1781" i="1" s="1"/>
  <c r="F1776" i="1"/>
  <c r="A1776" i="1" s="1"/>
  <c r="F1771" i="1"/>
  <c r="A1771" i="1" s="1"/>
  <c r="F1765" i="1"/>
  <c r="A1765" i="1" s="1"/>
  <c r="F1760" i="1"/>
  <c r="A1760" i="1" s="1"/>
  <c r="F1755" i="1"/>
  <c r="A1755" i="1" s="1"/>
  <c r="F1749" i="1"/>
  <c r="A1749" i="1" s="1"/>
  <c r="F1744" i="1"/>
  <c r="A1744" i="1" s="1"/>
  <c r="F1739" i="1"/>
  <c r="A1739" i="1" s="1"/>
  <c r="F1733" i="1"/>
  <c r="A1733" i="1" s="1"/>
  <c r="F1728" i="1"/>
  <c r="A1728" i="1" s="1"/>
  <c r="F1723" i="1"/>
  <c r="A1723" i="1" s="1"/>
  <c r="F1717" i="1"/>
  <c r="A1717" i="1" s="1"/>
  <c r="F1712" i="1"/>
  <c r="A1712" i="1" s="1"/>
  <c r="F1707" i="1"/>
  <c r="A1707" i="1" s="1"/>
  <c r="F1701" i="1"/>
  <c r="A1701" i="1" s="1"/>
  <c r="F1696" i="1"/>
  <c r="A1696" i="1" s="1"/>
  <c r="F1691" i="1"/>
  <c r="A1691" i="1" s="1"/>
  <c r="F1685" i="1"/>
  <c r="A1685" i="1" s="1"/>
  <c r="F1680" i="1"/>
  <c r="A1680" i="1" s="1"/>
  <c r="F1675" i="1"/>
  <c r="A1675" i="1" s="1"/>
  <c r="F1669" i="1"/>
  <c r="A1669" i="1" s="1"/>
  <c r="F1664" i="1"/>
  <c r="A1664" i="1" s="1"/>
  <c r="F1659" i="1"/>
  <c r="A1659" i="1" s="1"/>
  <c r="F1653" i="1"/>
  <c r="A1653" i="1" s="1"/>
  <c r="F1648" i="1"/>
  <c r="A1648" i="1" s="1"/>
  <c r="F1643" i="1"/>
  <c r="A1643" i="1" s="1"/>
  <c r="F1637" i="1"/>
  <c r="A1637" i="1" s="1"/>
  <c r="F1632" i="1"/>
  <c r="A1632" i="1" s="1"/>
  <c r="F1627" i="1"/>
  <c r="A1627" i="1" s="1"/>
  <c r="F1621" i="1"/>
  <c r="A1621" i="1" s="1"/>
  <c r="F1616" i="1"/>
  <c r="A1616" i="1" s="1"/>
  <c r="F1611" i="1"/>
  <c r="A1611" i="1" s="1"/>
  <c r="F1605" i="1"/>
  <c r="A1605" i="1" s="1"/>
  <c r="F1600" i="1"/>
  <c r="A1600" i="1" s="1"/>
  <c r="F1593" i="1"/>
  <c r="A1593" i="1" s="1"/>
  <c r="F1585" i="1"/>
  <c r="A1585" i="1" s="1"/>
  <c r="F1577" i="1"/>
  <c r="A1577" i="1" s="1"/>
  <c r="F1569" i="1"/>
  <c r="A1569" i="1" s="1"/>
  <c r="F1561" i="1"/>
  <c r="A1561" i="1" s="1"/>
  <c r="F1553" i="1"/>
  <c r="A1553" i="1" s="1"/>
  <c r="F1545" i="1"/>
  <c r="A1545" i="1" s="1"/>
  <c r="F1537" i="1"/>
  <c r="A1537" i="1" s="1"/>
  <c r="F1529" i="1"/>
  <c r="A1529" i="1" s="1"/>
  <c r="F1521" i="1"/>
  <c r="A1521" i="1" s="1"/>
  <c r="F1513" i="1"/>
  <c r="A1513" i="1" s="1"/>
  <c r="F1505" i="1"/>
  <c r="A1505" i="1" s="1"/>
  <c r="F1497" i="1"/>
  <c r="A1497" i="1" s="1"/>
  <c r="F1489" i="1"/>
  <c r="A1489" i="1" s="1"/>
  <c r="F1481" i="1"/>
  <c r="A1481" i="1" s="1"/>
  <c r="F1473" i="1"/>
  <c r="A1473" i="1" s="1"/>
  <c r="F1465" i="1"/>
  <c r="A1465" i="1" s="1"/>
  <c r="F1457" i="1"/>
  <c r="A1457" i="1" s="1"/>
  <c r="F1449" i="1"/>
  <c r="A1449" i="1" s="1"/>
  <c r="F1441" i="1"/>
  <c r="A1441" i="1" s="1"/>
  <c r="F1433" i="1"/>
  <c r="A1433" i="1" s="1"/>
  <c r="F1425" i="1"/>
  <c r="A1425" i="1" s="1"/>
  <c r="F1417" i="1"/>
  <c r="A1417" i="1" s="1"/>
  <c r="F1409" i="1"/>
  <c r="A1409" i="1" s="1"/>
  <c r="F1401" i="1"/>
  <c r="A1401" i="1" s="1"/>
  <c r="F1393" i="1"/>
  <c r="A1393" i="1" s="1"/>
  <c r="F1385" i="1"/>
  <c r="A1385" i="1" s="1"/>
  <c r="F1377" i="1"/>
  <c r="A1377" i="1" s="1"/>
  <c r="F1369" i="1"/>
  <c r="A1369" i="1" s="1"/>
  <c r="F1361" i="1"/>
  <c r="A1361" i="1" s="1"/>
  <c r="F1353" i="1"/>
  <c r="A1353" i="1" s="1"/>
  <c r="F1345" i="1"/>
  <c r="A1345" i="1" s="1"/>
  <c r="F1337" i="1"/>
  <c r="A1337" i="1" s="1"/>
  <c r="F1329" i="1"/>
  <c r="A1329" i="1" s="1"/>
  <c r="F1321" i="1"/>
  <c r="A1321" i="1" s="1"/>
  <c r="F1313" i="1"/>
  <c r="A1313" i="1" s="1"/>
  <c r="F1297" i="1"/>
  <c r="A1297" i="1" s="1"/>
  <c r="F1281" i="1"/>
  <c r="A1281" i="1" s="1"/>
  <c r="F1265" i="1"/>
  <c r="A1265" i="1" s="1"/>
  <c r="F1249" i="1"/>
  <c r="A1249" i="1" s="1"/>
  <c r="F1233" i="1"/>
  <c r="A1233" i="1" s="1"/>
  <c r="F1217" i="1"/>
  <c r="A1217" i="1" s="1"/>
  <c r="F1201" i="1"/>
  <c r="A1201" i="1" s="1"/>
  <c r="F1185" i="1"/>
  <c r="A1185" i="1" s="1"/>
  <c r="F1169" i="1"/>
  <c r="A1169" i="1" s="1"/>
  <c r="F1153" i="1"/>
  <c r="A1153" i="1" s="1"/>
  <c r="F1134" i="1"/>
  <c r="A1134" i="1" s="1"/>
  <c r="F1112" i="1"/>
  <c r="A1112" i="1" s="1"/>
  <c r="F1091" i="1"/>
  <c r="A1091" i="1" s="1"/>
  <c r="F1063" i="1"/>
  <c r="A1063" i="1" s="1"/>
  <c r="F1031" i="1"/>
  <c r="A1031" i="1" s="1"/>
  <c r="F999" i="1"/>
  <c r="A999" i="1" s="1"/>
  <c r="F967" i="1"/>
  <c r="A967" i="1" s="1"/>
  <c r="F935" i="1"/>
  <c r="A935" i="1" s="1"/>
  <c r="F903" i="1"/>
  <c r="A903" i="1" s="1"/>
  <c r="F871" i="1"/>
  <c r="A871" i="1" s="1"/>
  <c r="F839" i="1"/>
  <c r="A839" i="1" s="1"/>
  <c r="F799" i="1"/>
  <c r="A799" i="1" s="1"/>
  <c r="F699" i="1"/>
  <c r="A699" i="1" s="1"/>
  <c r="F571" i="1"/>
  <c r="A571" i="1" s="1"/>
  <c r="F342" i="1"/>
  <c r="A342" i="1" s="1"/>
  <c r="F2612" i="1"/>
  <c r="A2612" i="1" s="1"/>
  <c r="F2608" i="1"/>
  <c r="A2608" i="1" s="1"/>
  <c r="F2604" i="1"/>
  <c r="A2604" i="1" s="1"/>
  <c r="F2600" i="1"/>
  <c r="A2600" i="1" s="1"/>
  <c r="F2596" i="1"/>
  <c r="A2596" i="1" s="1"/>
  <c r="F2592" i="1"/>
  <c r="A2592" i="1" s="1"/>
  <c r="F2588" i="1"/>
  <c r="A2588" i="1" s="1"/>
  <c r="F2584" i="1"/>
  <c r="A2584" i="1" s="1"/>
  <c r="F2580" i="1"/>
  <c r="A2580" i="1" s="1"/>
  <c r="F2576" i="1"/>
  <c r="A2576" i="1" s="1"/>
  <c r="F2572" i="1"/>
  <c r="A2572" i="1" s="1"/>
  <c r="F2568" i="1"/>
  <c r="A2568" i="1" s="1"/>
  <c r="F2564" i="1"/>
  <c r="A2564" i="1" s="1"/>
  <c r="F2560" i="1"/>
  <c r="A2560" i="1" s="1"/>
  <c r="F2556" i="1"/>
  <c r="A2556" i="1" s="1"/>
  <c r="F2552" i="1"/>
  <c r="A2552" i="1" s="1"/>
  <c r="F2548" i="1"/>
  <c r="A2548" i="1" s="1"/>
  <c r="F2544" i="1"/>
  <c r="A2544" i="1" s="1"/>
  <c r="F2540" i="1"/>
  <c r="A2540" i="1" s="1"/>
  <c r="F2536" i="1"/>
  <c r="A2536" i="1" s="1"/>
  <c r="F2532" i="1"/>
  <c r="A2532" i="1" s="1"/>
  <c r="F2528" i="1"/>
  <c r="A2528" i="1" s="1"/>
  <c r="F2524" i="1"/>
  <c r="A2524" i="1" s="1"/>
  <c r="F2520" i="1"/>
  <c r="A2520" i="1" s="1"/>
  <c r="F2516" i="1"/>
  <c r="A2516" i="1" s="1"/>
  <c r="F2512" i="1"/>
  <c r="A2512" i="1" s="1"/>
  <c r="F2508" i="1"/>
  <c r="A2508" i="1" s="1"/>
  <c r="F2504" i="1"/>
  <c r="A2504" i="1" s="1"/>
  <c r="F2500" i="1"/>
  <c r="A2500" i="1" s="1"/>
  <c r="F2496" i="1"/>
  <c r="A2496" i="1" s="1"/>
  <c r="F2492" i="1"/>
  <c r="A2492" i="1" s="1"/>
  <c r="F2488" i="1"/>
  <c r="A2488" i="1" s="1"/>
  <c r="F2484" i="1"/>
  <c r="A2484" i="1" s="1"/>
  <c r="F2480" i="1"/>
  <c r="A2480" i="1" s="1"/>
  <c r="F2476" i="1"/>
  <c r="A2476" i="1" s="1"/>
  <c r="F2472" i="1"/>
  <c r="A2472" i="1" s="1"/>
  <c r="F2468" i="1"/>
  <c r="A2468" i="1" s="1"/>
  <c r="F2464" i="1"/>
  <c r="A2464" i="1" s="1"/>
  <c r="F2460" i="1"/>
  <c r="A2460" i="1" s="1"/>
  <c r="F2456" i="1"/>
  <c r="A2456" i="1" s="1"/>
  <c r="F2452" i="1"/>
  <c r="A2452" i="1" s="1"/>
  <c r="F2448" i="1"/>
  <c r="A2448" i="1" s="1"/>
  <c r="F2444" i="1"/>
  <c r="A2444" i="1" s="1"/>
  <c r="F2440" i="1"/>
  <c r="A2440" i="1" s="1"/>
  <c r="F2436" i="1"/>
  <c r="A2436" i="1" s="1"/>
  <c r="F2432" i="1"/>
  <c r="A2432" i="1" s="1"/>
  <c r="F2428" i="1"/>
  <c r="A2428" i="1" s="1"/>
  <c r="F2424" i="1"/>
  <c r="A2424" i="1" s="1"/>
  <c r="F2420" i="1"/>
  <c r="A2420" i="1" s="1"/>
  <c r="F2416" i="1"/>
  <c r="A2416" i="1" s="1"/>
  <c r="F2412" i="1"/>
  <c r="A2412" i="1" s="1"/>
  <c r="F2408" i="1"/>
  <c r="A2408" i="1" s="1"/>
  <c r="F2404" i="1"/>
  <c r="A2404" i="1" s="1"/>
  <c r="F2400" i="1"/>
  <c r="A2400" i="1" s="1"/>
  <c r="F2396" i="1"/>
  <c r="A2396" i="1" s="1"/>
  <c r="F2392" i="1"/>
  <c r="A2392" i="1" s="1"/>
  <c r="F2388" i="1"/>
  <c r="A2388" i="1" s="1"/>
  <c r="F2384" i="1"/>
  <c r="A2384" i="1" s="1"/>
  <c r="F2380" i="1"/>
  <c r="A2380" i="1" s="1"/>
  <c r="F2376" i="1"/>
  <c r="A2376" i="1" s="1"/>
  <c r="F2372" i="1"/>
  <c r="A2372" i="1" s="1"/>
  <c r="F2368" i="1"/>
  <c r="A2368" i="1" s="1"/>
  <c r="F2364" i="1"/>
  <c r="A2364" i="1" s="1"/>
  <c r="F2360" i="1"/>
  <c r="A2360" i="1" s="1"/>
  <c r="F2356" i="1"/>
  <c r="A2356" i="1" s="1"/>
  <c r="F2352" i="1"/>
  <c r="A2352" i="1" s="1"/>
  <c r="F2348" i="1"/>
  <c r="A2348" i="1" s="1"/>
  <c r="F2344" i="1"/>
  <c r="A2344" i="1" s="1"/>
  <c r="F2340" i="1"/>
  <c r="A2340" i="1" s="1"/>
  <c r="F2336" i="1"/>
  <c r="A2336" i="1" s="1"/>
  <c r="F2332" i="1"/>
  <c r="A2332" i="1" s="1"/>
  <c r="F2328" i="1"/>
  <c r="A2328" i="1" s="1"/>
  <c r="F2324" i="1"/>
  <c r="A2324" i="1" s="1"/>
  <c r="F2320" i="1"/>
  <c r="A2320" i="1" s="1"/>
  <c r="F2316" i="1"/>
  <c r="A2316" i="1" s="1"/>
  <c r="F2312" i="1"/>
  <c r="A2312" i="1" s="1"/>
  <c r="F2308" i="1"/>
  <c r="A2308" i="1" s="1"/>
  <c r="F2304" i="1"/>
  <c r="A2304" i="1" s="1"/>
  <c r="F2300" i="1"/>
  <c r="A2300" i="1" s="1"/>
  <c r="F2296" i="1"/>
  <c r="A2296" i="1" s="1"/>
  <c r="F2292" i="1"/>
  <c r="A2292" i="1" s="1"/>
  <c r="F2288" i="1"/>
  <c r="A2288" i="1" s="1"/>
  <c r="F2284" i="1"/>
  <c r="A2284" i="1" s="1"/>
  <c r="F2280" i="1"/>
  <c r="A2280" i="1" s="1"/>
  <c r="F2276" i="1"/>
  <c r="A2276" i="1" s="1"/>
  <c r="F2272" i="1"/>
  <c r="A2272" i="1" s="1"/>
  <c r="F2268" i="1"/>
  <c r="A2268" i="1" s="1"/>
  <c r="F2264" i="1"/>
  <c r="A2264" i="1" s="1"/>
  <c r="F2260" i="1"/>
  <c r="A2260" i="1" s="1"/>
  <c r="F2256" i="1"/>
  <c r="A2256" i="1" s="1"/>
  <c r="F2252" i="1"/>
  <c r="A2252" i="1" s="1"/>
  <c r="F2248" i="1"/>
  <c r="A2248" i="1" s="1"/>
  <c r="F2244" i="1"/>
  <c r="A2244" i="1" s="1"/>
  <c r="F2240" i="1"/>
  <c r="A2240" i="1" s="1"/>
  <c r="F2236" i="1"/>
  <c r="A2236" i="1" s="1"/>
  <c r="F2232" i="1"/>
  <c r="A2232" i="1" s="1"/>
  <c r="F2228" i="1"/>
  <c r="A2228" i="1" s="1"/>
  <c r="F2224" i="1"/>
  <c r="A2224" i="1" s="1"/>
  <c r="F2220" i="1"/>
  <c r="A2220" i="1" s="1"/>
  <c r="F2216" i="1"/>
  <c r="A2216" i="1" s="1"/>
  <c r="F2212" i="1"/>
  <c r="A2212" i="1" s="1"/>
  <c r="F2208" i="1"/>
  <c r="A2208" i="1" s="1"/>
  <c r="F2204" i="1"/>
  <c r="A2204" i="1" s="1"/>
  <c r="F2200" i="1"/>
  <c r="A2200" i="1" s="1"/>
  <c r="F2196" i="1"/>
  <c r="A2196" i="1" s="1"/>
  <c r="F2192" i="1"/>
  <c r="A2192" i="1" s="1"/>
  <c r="F2188" i="1"/>
  <c r="A2188" i="1" s="1"/>
  <c r="F2184" i="1"/>
  <c r="A2184" i="1" s="1"/>
  <c r="F2180" i="1"/>
  <c r="A2180" i="1" s="1"/>
  <c r="F2176" i="1"/>
  <c r="A2176" i="1" s="1"/>
  <c r="F2172" i="1"/>
  <c r="A2172" i="1" s="1"/>
  <c r="F2168" i="1"/>
  <c r="A2168" i="1" s="1"/>
  <c r="F2164" i="1"/>
  <c r="A2164" i="1" s="1"/>
  <c r="F2160" i="1"/>
  <c r="A2160" i="1" s="1"/>
  <c r="F2156" i="1"/>
  <c r="A2156" i="1" s="1"/>
  <c r="F2152" i="1"/>
  <c r="A2152" i="1" s="1"/>
  <c r="F2148" i="1"/>
  <c r="A2148" i="1" s="1"/>
  <c r="F2144" i="1"/>
  <c r="A2144" i="1" s="1"/>
  <c r="F2140" i="1"/>
  <c r="A2140" i="1" s="1"/>
  <c r="F2136" i="1"/>
  <c r="A2136" i="1" s="1"/>
  <c r="F2132" i="1"/>
  <c r="A2132" i="1" s="1"/>
  <c r="F2128" i="1"/>
  <c r="A2128" i="1" s="1"/>
  <c r="F2124" i="1"/>
  <c r="A2124" i="1" s="1"/>
  <c r="F2120" i="1"/>
  <c r="A2120" i="1" s="1"/>
  <c r="F2116" i="1"/>
  <c r="A2116" i="1" s="1"/>
  <c r="F2112" i="1"/>
  <c r="A2112" i="1" s="1"/>
  <c r="F2108" i="1"/>
  <c r="A2108" i="1" s="1"/>
  <c r="F2104" i="1"/>
  <c r="A2104" i="1" s="1"/>
  <c r="F2100" i="1"/>
  <c r="A2100" i="1" s="1"/>
  <c r="F2096" i="1"/>
  <c r="A2096" i="1" s="1"/>
  <c r="F2092" i="1"/>
  <c r="A2092" i="1" s="1"/>
  <c r="F2088" i="1"/>
  <c r="A2088" i="1" s="1"/>
  <c r="F2084" i="1"/>
  <c r="A2084" i="1" s="1"/>
  <c r="F2080" i="1"/>
  <c r="A2080" i="1" s="1"/>
  <c r="F2076" i="1"/>
  <c r="A2076" i="1" s="1"/>
  <c r="F2072" i="1"/>
  <c r="A2072" i="1" s="1"/>
  <c r="F2068" i="1"/>
  <c r="A2068" i="1" s="1"/>
  <c r="F2064" i="1"/>
  <c r="A2064" i="1" s="1"/>
  <c r="F2060" i="1"/>
  <c r="A2060" i="1" s="1"/>
  <c r="F2056" i="1"/>
  <c r="A2056" i="1" s="1"/>
  <c r="F2052" i="1"/>
  <c r="A2052" i="1" s="1"/>
  <c r="F2048" i="1"/>
  <c r="A2048" i="1" s="1"/>
  <c r="F2044" i="1"/>
  <c r="A2044" i="1" s="1"/>
  <c r="F2040" i="1"/>
  <c r="A2040" i="1" s="1"/>
  <c r="F2036" i="1"/>
  <c r="A2036" i="1" s="1"/>
  <c r="F2032" i="1"/>
  <c r="A2032" i="1" s="1"/>
  <c r="F2028" i="1"/>
  <c r="A2028" i="1" s="1"/>
  <c r="F2024" i="1"/>
  <c r="A2024" i="1" s="1"/>
  <c r="F2020" i="1"/>
  <c r="A2020" i="1" s="1"/>
  <c r="F2016" i="1"/>
  <c r="A2016" i="1" s="1"/>
  <c r="F2012" i="1"/>
  <c r="A2012" i="1" s="1"/>
  <c r="F2008" i="1"/>
  <c r="A2008" i="1" s="1"/>
  <c r="F2004" i="1"/>
  <c r="A2004" i="1" s="1"/>
  <c r="F2000" i="1"/>
  <c r="A2000" i="1" s="1"/>
  <c r="F1996" i="1"/>
  <c r="A1996" i="1" s="1"/>
  <c r="F1992" i="1"/>
  <c r="A1992" i="1" s="1"/>
  <c r="F1988" i="1"/>
  <c r="A1988" i="1" s="1"/>
  <c r="F1984" i="1"/>
  <c r="A1984" i="1" s="1"/>
  <c r="F1980" i="1"/>
  <c r="A1980" i="1" s="1"/>
  <c r="F1976" i="1"/>
  <c r="A1976" i="1" s="1"/>
  <c r="F1972" i="1"/>
  <c r="A1972" i="1" s="1"/>
  <c r="F1968" i="1"/>
  <c r="A1968" i="1" s="1"/>
  <c r="F1964" i="1"/>
  <c r="A1964" i="1" s="1"/>
  <c r="F1960" i="1"/>
  <c r="A1960" i="1" s="1"/>
  <c r="F1956" i="1"/>
  <c r="A1956" i="1" s="1"/>
  <c r="F1952" i="1"/>
  <c r="A1952" i="1" s="1"/>
  <c r="F1948" i="1"/>
  <c r="A1948" i="1" s="1"/>
  <c r="F1944" i="1"/>
  <c r="A1944" i="1" s="1"/>
  <c r="F1940" i="1"/>
  <c r="A1940" i="1" s="1"/>
  <c r="F1936" i="1"/>
  <c r="A1936" i="1" s="1"/>
  <c r="F1932" i="1"/>
  <c r="A1932" i="1" s="1"/>
  <c r="F1928" i="1"/>
  <c r="A1928" i="1" s="1"/>
  <c r="F1924" i="1"/>
  <c r="A1924" i="1" s="1"/>
  <c r="F1919" i="1"/>
  <c r="A1919" i="1" s="1"/>
  <c r="F1913" i="1"/>
  <c r="A1913" i="1" s="1"/>
  <c r="F1908" i="1"/>
  <c r="A1908" i="1" s="1"/>
  <c r="F1903" i="1"/>
  <c r="A1903" i="1" s="1"/>
  <c r="F1897" i="1"/>
  <c r="A1897" i="1" s="1"/>
  <c r="F1892" i="1"/>
  <c r="A1892" i="1" s="1"/>
  <c r="F1887" i="1"/>
  <c r="A1887" i="1" s="1"/>
  <c r="F1881" i="1"/>
  <c r="A1881" i="1" s="1"/>
  <c r="F1876" i="1"/>
  <c r="A1876" i="1" s="1"/>
  <c r="F1871" i="1"/>
  <c r="A1871" i="1" s="1"/>
  <c r="F1865" i="1"/>
  <c r="A1865" i="1" s="1"/>
  <c r="F1860" i="1"/>
  <c r="A1860" i="1" s="1"/>
  <c r="F1855" i="1"/>
  <c r="A1855" i="1" s="1"/>
  <c r="F1849" i="1"/>
  <c r="A1849" i="1" s="1"/>
  <c r="F1844" i="1"/>
  <c r="A1844" i="1" s="1"/>
  <c r="F1839" i="1"/>
  <c r="A1839" i="1" s="1"/>
  <c r="F1833" i="1"/>
  <c r="A1833" i="1" s="1"/>
  <c r="F1828" i="1"/>
  <c r="A1828" i="1" s="1"/>
  <c r="F1823" i="1"/>
  <c r="A1823" i="1" s="1"/>
  <c r="F1817" i="1"/>
  <c r="A1817" i="1" s="1"/>
  <c r="F1812" i="1"/>
  <c r="A1812" i="1" s="1"/>
  <c r="F1807" i="1"/>
  <c r="A1807" i="1" s="1"/>
  <c r="F1801" i="1"/>
  <c r="A1801" i="1" s="1"/>
  <c r="F1796" i="1"/>
  <c r="A1796" i="1" s="1"/>
  <c r="F1791" i="1"/>
  <c r="A1791" i="1" s="1"/>
  <c r="F1785" i="1"/>
  <c r="A1785" i="1" s="1"/>
  <c r="F1780" i="1"/>
  <c r="A1780" i="1" s="1"/>
  <c r="F1775" i="1"/>
  <c r="A1775" i="1" s="1"/>
  <c r="F1769" i="1"/>
  <c r="A1769" i="1" s="1"/>
  <c r="F1764" i="1"/>
  <c r="A1764" i="1" s="1"/>
  <c r="F1759" i="1"/>
  <c r="A1759" i="1" s="1"/>
  <c r="F1753" i="1"/>
  <c r="A1753" i="1" s="1"/>
  <c r="F1748" i="1"/>
  <c r="A1748" i="1" s="1"/>
  <c r="F1743" i="1"/>
  <c r="A1743" i="1" s="1"/>
  <c r="F1737" i="1"/>
  <c r="A1737" i="1" s="1"/>
  <c r="F1732" i="1"/>
  <c r="A1732" i="1" s="1"/>
  <c r="F1727" i="1"/>
  <c r="A1727" i="1" s="1"/>
  <c r="F1721" i="1"/>
  <c r="A1721" i="1" s="1"/>
  <c r="F1716" i="1"/>
  <c r="A1716" i="1" s="1"/>
  <c r="F1711" i="1"/>
  <c r="A1711" i="1" s="1"/>
  <c r="F1705" i="1"/>
  <c r="A1705" i="1" s="1"/>
  <c r="F1700" i="1"/>
  <c r="A1700" i="1" s="1"/>
  <c r="F1695" i="1"/>
  <c r="A1695" i="1" s="1"/>
  <c r="F1689" i="1"/>
  <c r="A1689" i="1" s="1"/>
  <c r="F1684" i="1"/>
  <c r="A1684" i="1" s="1"/>
  <c r="F1679" i="1"/>
  <c r="A1679" i="1" s="1"/>
  <c r="F1673" i="1"/>
  <c r="A1673" i="1" s="1"/>
  <c r="F1668" i="1"/>
  <c r="A1668" i="1" s="1"/>
  <c r="F1663" i="1"/>
  <c r="A1663" i="1" s="1"/>
  <c r="F1657" i="1"/>
  <c r="A1657" i="1" s="1"/>
  <c r="F1652" i="1"/>
  <c r="A1652" i="1" s="1"/>
  <c r="F1647" i="1"/>
  <c r="A1647" i="1" s="1"/>
  <c r="F1641" i="1"/>
  <c r="A1641" i="1" s="1"/>
  <c r="F1636" i="1"/>
  <c r="A1636" i="1" s="1"/>
  <c r="F1631" i="1"/>
  <c r="A1631" i="1" s="1"/>
  <c r="F1625" i="1"/>
  <c r="A1625" i="1" s="1"/>
  <c r="F1620" i="1"/>
  <c r="A1620" i="1" s="1"/>
  <c r="F1615" i="1"/>
  <c r="A1615" i="1" s="1"/>
  <c r="F1609" i="1"/>
  <c r="A1609" i="1" s="1"/>
  <c r="F1604" i="1"/>
  <c r="A1604" i="1" s="1"/>
  <c r="F1599" i="1"/>
  <c r="A1599" i="1" s="1"/>
  <c r="F1592" i="1"/>
  <c r="A1592" i="1" s="1"/>
  <c r="F1584" i="1"/>
  <c r="A1584" i="1" s="1"/>
  <c r="F1576" i="1"/>
  <c r="A1576" i="1" s="1"/>
  <c r="F1568" i="1"/>
  <c r="A1568" i="1" s="1"/>
  <c r="F1560" i="1"/>
  <c r="A1560" i="1" s="1"/>
  <c r="F1552" i="1"/>
  <c r="A1552" i="1" s="1"/>
  <c r="F1544" i="1"/>
  <c r="A1544" i="1" s="1"/>
  <c r="F1536" i="1"/>
  <c r="A1536" i="1" s="1"/>
  <c r="F1528" i="1"/>
  <c r="A1528" i="1" s="1"/>
  <c r="F1520" i="1"/>
  <c r="A1520" i="1" s="1"/>
  <c r="F1512" i="1"/>
  <c r="A1512" i="1" s="1"/>
  <c r="F1504" i="1"/>
  <c r="A1504" i="1" s="1"/>
  <c r="F1496" i="1"/>
  <c r="A1496" i="1" s="1"/>
  <c r="F1488" i="1"/>
  <c r="A1488" i="1" s="1"/>
  <c r="F1480" i="1"/>
  <c r="A1480" i="1" s="1"/>
  <c r="F1472" i="1"/>
  <c r="A1472" i="1" s="1"/>
  <c r="F1464" i="1"/>
  <c r="A1464" i="1" s="1"/>
  <c r="F1456" i="1"/>
  <c r="A1456" i="1" s="1"/>
  <c r="F1448" i="1"/>
  <c r="A1448" i="1" s="1"/>
  <c r="F1440" i="1"/>
  <c r="A1440" i="1" s="1"/>
  <c r="F1432" i="1"/>
  <c r="A1432" i="1" s="1"/>
  <c r="F1424" i="1"/>
  <c r="A1424" i="1" s="1"/>
  <c r="F1416" i="1"/>
  <c r="A1416" i="1" s="1"/>
  <c r="F1408" i="1"/>
  <c r="A1408" i="1" s="1"/>
  <c r="F1400" i="1"/>
  <c r="A1400" i="1" s="1"/>
  <c r="F1392" i="1"/>
  <c r="A1392" i="1" s="1"/>
  <c r="F1384" i="1"/>
  <c r="A1384" i="1" s="1"/>
  <c r="F1376" i="1"/>
  <c r="A1376" i="1" s="1"/>
  <c r="F1368" i="1"/>
  <c r="A1368" i="1" s="1"/>
  <c r="F1360" i="1"/>
  <c r="A1360" i="1" s="1"/>
  <c r="F1352" i="1"/>
  <c r="A1352" i="1" s="1"/>
  <c r="F1344" i="1"/>
  <c r="A1344" i="1" s="1"/>
  <c r="F1336" i="1"/>
  <c r="A1336" i="1" s="1"/>
  <c r="F1328" i="1"/>
  <c r="A1328" i="1" s="1"/>
  <c r="F1320" i="1"/>
  <c r="A1320" i="1" s="1"/>
  <c r="F1309" i="1"/>
  <c r="A1309" i="1" s="1"/>
  <c r="F1293" i="1"/>
  <c r="A1293" i="1" s="1"/>
  <c r="F1277" i="1"/>
  <c r="A1277" i="1" s="1"/>
  <c r="F1261" i="1"/>
  <c r="A1261" i="1" s="1"/>
  <c r="F1245" i="1"/>
  <c r="A1245" i="1" s="1"/>
  <c r="F1229" i="1"/>
  <c r="A1229" i="1" s="1"/>
  <c r="F1213" i="1"/>
  <c r="A1213" i="1" s="1"/>
  <c r="F1197" i="1"/>
  <c r="A1197" i="1" s="1"/>
  <c r="F1181" i="1"/>
  <c r="A1181" i="1" s="1"/>
  <c r="F1165" i="1"/>
  <c r="A1165" i="1" s="1"/>
  <c r="F1149" i="1"/>
  <c r="A1149" i="1" s="1"/>
  <c r="F1128" i="1"/>
  <c r="A1128" i="1" s="1"/>
  <c r="F1107" i="1"/>
  <c r="A1107" i="1" s="1"/>
  <c r="F1086" i="1"/>
  <c r="A1086" i="1" s="1"/>
  <c r="F1055" i="1"/>
  <c r="A1055" i="1" s="1"/>
  <c r="F1023" i="1"/>
  <c r="A1023" i="1" s="1"/>
  <c r="F991" i="1"/>
  <c r="A991" i="1" s="1"/>
  <c r="F959" i="1"/>
  <c r="A959" i="1" s="1"/>
  <c r="F927" i="1"/>
  <c r="A927" i="1" s="1"/>
  <c r="F895" i="1"/>
  <c r="A895" i="1" s="1"/>
  <c r="F863" i="1"/>
  <c r="A863" i="1" s="1"/>
  <c r="F831" i="1"/>
  <c r="A831" i="1" s="1"/>
  <c r="F778" i="1"/>
  <c r="A778" i="1" s="1"/>
  <c r="F667" i="1"/>
  <c r="A667" i="1" s="1"/>
  <c r="F539" i="1"/>
  <c r="A539" i="1" s="1"/>
  <c r="F214" i="1"/>
  <c r="A214" i="1" s="1"/>
  <c r="F1312" i="1"/>
  <c r="A1312" i="1" s="1"/>
  <c r="F1308" i="1"/>
  <c r="A1308" i="1" s="1"/>
  <c r="F1304" i="1"/>
  <c r="A1304" i="1" s="1"/>
  <c r="F1300" i="1"/>
  <c r="A1300" i="1" s="1"/>
  <c r="F1296" i="1"/>
  <c r="A1296" i="1" s="1"/>
  <c r="F1292" i="1"/>
  <c r="A1292" i="1" s="1"/>
  <c r="F1288" i="1"/>
  <c r="A1288" i="1" s="1"/>
  <c r="F1284" i="1"/>
  <c r="A1284" i="1" s="1"/>
  <c r="F1280" i="1"/>
  <c r="A1280" i="1" s="1"/>
  <c r="F1276" i="1"/>
  <c r="A1276" i="1" s="1"/>
  <c r="F1272" i="1"/>
  <c r="A1272" i="1" s="1"/>
  <c r="F1268" i="1"/>
  <c r="A1268" i="1" s="1"/>
  <c r="F1264" i="1"/>
  <c r="A1264" i="1" s="1"/>
  <c r="F1260" i="1"/>
  <c r="A1260" i="1" s="1"/>
  <c r="F1256" i="1"/>
  <c r="A1256" i="1" s="1"/>
  <c r="F1252" i="1"/>
  <c r="A1252" i="1" s="1"/>
  <c r="F1248" i="1"/>
  <c r="A1248" i="1" s="1"/>
  <c r="F1244" i="1"/>
  <c r="A1244" i="1" s="1"/>
  <c r="F1240" i="1"/>
  <c r="A1240" i="1" s="1"/>
  <c r="F1236" i="1"/>
  <c r="A1236" i="1" s="1"/>
  <c r="F1232" i="1"/>
  <c r="A1232" i="1" s="1"/>
  <c r="F1228" i="1"/>
  <c r="A1228" i="1" s="1"/>
  <c r="F1224" i="1"/>
  <c r="A1224" i="1" s="1"/>
  <c r="F1220" i="1"/>
  <c r="A1220" i="1" s="1"/>
  <c r="F1216" i="1"/>
  <c r="A1216" i="1" s="1"/>
  <c r="F1212" i="1"/>
  <c r="A1212" i="1" s="1"/>
  <c r="F1208" i="1"/>
  <c r="A1208" i="1" s="1"/>
  <c r="F1204" i="1"/>
  <c r="A1204" i="1" s="1"/>
  <c r="F1200" i="1"/>
  <c r="A1200" i="1" s="1"/>
  <c r="F1196" i="1"/>
  <c r="A1196" i="1" s="1"/>
  <c r="F1192" i="1"/>
  <c r="A1192" i="1" s="1"/>
  <c r="F1188" i="1"/>
  <c r="A1188" i="1" s="1"/>
  <c r="F1184" i="1"/>
  <c r="A1184" i="1" s="1"/>
  <c r="F1180" i="1"/>
  <c r="A1180" i="1" s="1"/>
  <c r="F1176" i="1"/>
  <c r="A1176" i="1" s="1"/>
  <c r="F1172" i="1"/>
  <c r="A1172" i="1" s="1"/>
  <c r="F1168" i="1"/>
  <c r="A1168" i="1" s="1"/>
  <c r="F1164" i="1"/>
  <c r="A1164" i="1" s="1"/>
  <c r="F1160" i="1"/>
  <c r="A1160" i="1" s="1"/>
  <c r="F1156" i="1"/>
  <c r="A1156" i="1" s="1"/>
  <c r="F1152" i="1"/>
  <c r="A1152" i="1" s="1"/>
  <c r="F1148" i="1"/>
  <c r="A1148" i="1" s="1"/>
  <c r="F1143" i="1"/>
  <c r="A1143" i="1" s="1"/>
  <c r="F1138" i="1"/>
  <c r="A1138" i="1" s="1"/>
  <c r="F1132" i="1"/>
  <c r="A1132" i="1" s="1"/>
  <c r="F1127" i="1"/>
  <c r="A1127" i="1" s="1"/>
  <c r="F1122" i="1"/>
  <c r="A1122" i="1" s="1"/>
  <c r="F1116" i="1"/>
  <c r="A1116" i="1" s="1"/>
  <c r="F1111" i="1"/>
  <c r="A1111" i="1" s="1"/>
  <c r="F1106" i="1"/>
  <c r="A1106" i="1" s="1"/>
  <c r="F1100" i="1"/>
  <c r="A1100" i="1" s="1"/>
  <c r="F1095" i="1"/>
  <c r="A1095" i="1" s="1"/>
  <c r="F1090" i="1"/>
  <c r="A1090" i="1" s="1"/>
  <c r="F1084" i="1"/>
  <c r="A1084" i="1" s="1"/>
  <c r="F1076" i="1"/>
  <c r="A1076" i="1" s="1"/>
  <c r="F1068" i="1"/>
  <c r="A1068" i="1" s="1"/>
  <c r="F1060" i="1"/>
  <c r="A1060" i="1" s="1"/>
  <c r="F1052" i="1"/>
  <c r="A1052" i="1" s="1"/>
  <c r="F1044" i="1"/>
  <c r="A1044" i="1" s="1"/>
  <c r="F1036" i="1"/>
  <c r="A1036" i="1" s="1"/>
  <c r="F1028" i="1"/>
  <c r="A1028" i="1" s="1"/>
  <c r="F1020" i="1"/>
  <c r="A1020" i="1" s="1"/>
  <c r="F1012" i="1"/>
  <c r="A1012" i="1" s="1"/>
  <c r="F1004" i="1"/>
  <c r="A1004" i="1" s="1"/>
  <c r="F996" i="1"/>
  <c r="A996" i="1" s="1"/>
  <c r="F988" i="1"/>
  <c r="A988" i="1" s="1"/>
  <c r="F980" i="1"/>
  <c r="A980" i="1" s="1"/>
  <c r="F972" i="1"/>
  <c r="A972" i="1" s="1"/>
  <c r="F964" i="1"/>
  <c r="A964" i="1" s="1"/>
  <c r="F956" i="1"/>
  <c r="A956" i="1" s="1"/>
  <c r="F948" i="1"/>
  <c r="A948" i="1" s="1"/>
  <c r="F940" i="1"/>
  <c r="A940" i="1" s="1"/>
  <c r="F932" i="1"/>
  <c r="A932" i="1" s="1"/>
  <c r="F924" i="1"/>
  <c r="A924" i="1" s="1"/>
  <c r="F916" i="1"/>
  <c r="A916" i="1" s="1"/>
  <c r="F908" i="1"/>
  <c r="A908" i="1" s="1"/>
  <c r="F900" i="1"/>
  <c r="A900" i="1" s="1"/>
  <c r="F892" i="1"/>
  <c r="A892" i="1" s="1"/>
  <c r="F884" i="1"/>
  <c r="A884" i="1" s="1"/>
  <c r="F876" i="1"/>
  <c r="A876" i="1" s="1"/>
  <c r="F868" i="1"/>
  <c r="A868" i="1" s="1"/>
  <c r="F860" i="1"/>
  <c r="A860" i="1" s="1"/>
  <c r="F852" i="1"/>
  <c r="A852" i="1" s="1"/>
  <c r="F844" i="1"/>
  <c r="A844" i="1" s="1"/>
  <c r="F836" i="1"/>
  <c r="A836" i="1" s="1"/>
  <c r="F828" i="1"/>
  <c r="A828" i="1" s="1"/>
  <c r="F820" i="1"/>
  <c r="A820" i="1" s="1"/>
  <c r="F812" i="1"/>
  <c r="A812" i="1" s="1"/>
  <c r="F794" i="1"/>
  <c r="A794" i="1" s="1"/>
  <c r="F772" i="1"/>
  <c r="A772" i="1" s="1"/>
  <c r="F751" i="1"/>
  <c r="A751" i="1" s="1"/>
  <c r="F723" i="1"/>
  <c r="A723" i="1" s="1"/>
  <c r="F691" i="1"/>
  <c r="A691" i="1" s="1"/>
  <c r="F659" i="1"/>
  <c r="A659" i="1" s="1"/>
  <c r="F627" i="1"/>
  <c r="A627" i="1" s="1"/>
  <c r="F595" i="1"/>
  <c r="A595" i="1" s="1"/>
  <c r="F563" i="1"/>
  <c r="A563" i="1" s="1"/>
  <c r="F531" i="1"/>
  <c r="A531" i="1" s="1"/>
  <c r="F496" i="1"/>
  <c r="A496" i="1" s="1"/>
  <c r="F433" i="1"/>
  <c r="A433" i="1" s="1"/>
  <c r="F310" i="1"/>
  <c r="A310" i="1" s="1"/>
  <c r="F182" i="1"/>
  <c r="A182" i="1" s="1"/>
  <c r="F1595" i="1"/>
  <c r="A1595" i="1" s="1"/>
  <c r="F1591" i="1"/>
  <c r="A1591" i="1" s="1"/>
  <c r="F1587" i="1"/>
  <c r="A1587" i="1" s="1"/>
  <c r="F1583" i="1"/>
  <c r="A1583" i="1" s="1"/>
  <c r="F1579" i="1"/>
  <c r="A1579" i="1" s="1"/>
  <c r="F1575" i="1"/>
  <c r="A1575" i="1" s="1"/>
  <c r="F1571" i="1"/>
  <c r="A1571" i="1" s="1"/>
  <c r="F1567" i="1"/>
  <c r="A1567" i="1" s="1"/>
  <c r="F1563" i="1"/>
  <c r="A1563" i="1" s="1"/>
  <c r="F1559" i="1"/>
  <c r="A1559" i="1" s="1"/>
  <c r="F1555" i="1"/>
  <c r="A1555" i="1" s="1"/>
  <c r="F1551" i="1"/>
  <c r="A1551" i="1" s="1"/>
  <c r="F1547" i="1"/>
  <c r="A1547" i="1" s="1"/>
  <c r="F1543" i="1"/>
  <c r="A1543" i="1" s="1"/>
  <c r="F1539" i="1"/>
  <c r="A1539" i="1" s="1"/>
  <c r="F1535" i="1"/>
  <c r="A1535" i="1" s="1"/>
  <c r="F1531" i="1"/>
  <c r="A1531" i="1" s="1"/>
  <c r="F1527" i="1"/>
  <c r="A1527" i="1" s="1"/>
  <c r="F1523" i="1"/>
  <c r="A1523" i="1" s="1"/>
  <c r="F1519" i="1"/>
  <c r="A1519" i="1" s="1"/>
  <c r="F1515" i="1"/>
  <c r="A1515" i="1" s="1"/>
  <c r="F1511" i="1"/>
  <c r="A1511" i="1" s="1"/>
  <c r="F1507" i="1"/>
  <c r="A1507" i="1" s="1"/>
  <c r="F1503" i="1"/>
  <c r="A1503" i="1" s="1"/>
  <c r="F1499" i="1"/>
  <c r="A1499" i="1" s="1"/>
  <c r="F1495" i="1"/>
  <c r="A1495" i="1" s="1"/>
  <c r="F1491" i="1"/>
  <c r="A1491" i="1" s="1"/>
  <c r="F1487" i="1"/>
  <c r="A1487" i="1" s="1"/>
  <c r="F1483" i="1"/>
  <c r="A1483" i="1" s="1"/>
  <c r="F1479" i="1"/>
  <c r="A1479" i="1" s="1"/>
  <c r="F1475" i="1"/>
  <c r="A1475" i="1" s="1"/>
  <c r="F1471" i="1"/>
  <c r="A1471" i="1" s="1"/>
  <c r="F1467" i="1"/>
  <c r="A1467" i="1" s="1"/>
  <c r="F1463" i="1"/>
  <c r="A1463" i="1" s="1"/>
  <c r="F1459" i="1"/>
  <c r="A1459" i="1" s="1"/>
  <c r="F1455" i="1"/>
  <c r="A1455" i="1" s="1"/>
  <c r="F1451" i="1"/>
  <c r="A1451" i="1" s="1"/>
  <c r="F1447" i="1"/>
  <c r="A1447" i="1" s="1"/>
  <c r="F1443" i="1"/>
  <c r="A1443" i="1" s="1"/>
  <c r="F1439" i="1"/>
  <c r="A1439" i="1" s="1"/>
  <c r="F1435" i="1"/>
  <c r="A1435" i="1" s="1"/>
  <c r="F1431" i="1"/>
  <c r="A1431" i="1" s="1"/>
  <c r="F1427" i="1"/>
  <c r="A1427" i="1" s="1"/>
  <c r="F1423" i="1"/>
  <c r="A1423" i="1" s="1"/>
  <c r="F1419" i="1"/>
  <c r="A1419" i="1" s="1"/>
  <c r="F1415" i="1"/>
  <c r="A1415" i="1" s="1"/>
  <c r="F1411" i="1"/>
  <c r="A1411" i="1" s="1"/>
  <c r="F1407" i="1"/>
  <c r="A1407" i="1" s="1"/>
  <c r="F1403" i="1"/>
  <c r="A1403" i="1" s="1"/>
  <c r="F1399" i="1"/>
  <c r="A1399" i="1" s="1"/>
  <c r="F1395" i="1"/>
  <c r="A1395" i="1" s="1"/>
  <c r="F1391" i="1"/>
  <c r="A1391" i="1" s="1"/>
  <c r="F1387" i="1"/>
  <c r="A1387" i="1" s="1"/>
  <c r="F1383" i="1"/>
  <c r="A1383" i="1" s="1"/>
  <c r="F1379" i="1"/>
  <c r="A1379" i="1" s="1"/>
  <c r="F1375" i="1"/>
  <c r="A1375" i="1" s="1"/>
  <c r="F1371" i="1"/>
  <c r="A1371" i="1" s="1"/>
  <c r="F1367" i="1"/>
  <c r="A1367" i="1" s="1"/>
  <c r="F1363" i="1"/>
  <c r="A1363" i="1" s="1"/>
  <c r="F1359" i="1"/>
  <c r="A1359" i="1" s="1"/>
  <c r="F1355" i="1"/>
  <c r="A1355" i="1" s="1"/>
  <c r="F1351" i="1"/>
  <c r="A1351" i="1" s="1"/>
  <c r="F1347" i="1"/>
  <c r="A1347" i="1" s="1"/>
  <c r="F1343" i="1"/>
  <c r="A1343" i="1" s="1"/>
  <c r="F1339" i="1"/>
  <c r="A1339" i="1" s="1"/>
  <c r="F1335" i="1"/>
  <c r="A1335" i="1" s="1"/>
  <c r="F1331" i="1"/>
  <c r="A1331" i="1" s="1"/>
  <c r="F1327" i="1"/>
  <c r="A1327" i="1" s="1"/>
  <c r="F1323" i="1"/>
  <c r="A1323" i="1" s="1"/>
  <c r="F1319" i="1"/>
  <c r="A1319" i="1" s="1"/>
  <c r="F1315" i="1"/>
  <c r="A1315" i="1" s="1"/>
  <c r="F1311" i="1"/>
  <c r="A1311" i="1" s="1"/>
  <c r="F1307" i="1"/>
  <c r="A1307" i="1" s="1"/>
  <c r="F1303" i="1"/>
  <c r="A1303" i="1" s="1"/>
  <c r="F1299" i="1"/>
  <c r="A1299" i="1" s="1"/>
  <c r="F1295" i="1"/>
  <c r="A1295" i="1" s="1"/>
  <c r="F1291" i="1"/>
  <c r="A1291" i="1" s="1"/>
  <c r="F1287" i="1"/>
  <c r="A1287" i="1" s="1"/>
  <c r="F1283" i="1"/>
  <c r="A1283" i="1" s="1"/>
  <c r="F1279" i="1"/>
  <c r="A1279" i="1" s="1"/>
  <c r="F1275" i="1"/>
  <c r="A1275" i="1" s="1"/>
  <c r="F1271" i="1"/>
  <c r="A1271" i="1" s="1"/>
  <c r="F1267" i="1"/>
  <c r="A1267" i="1" s="1"/>
  <c r="F1263" i="1"/>
  <c r="A1263" i="1" s="1"/>
  <c r="F1259" i="1"/>
  <c r="A1259" i="1" s="1"/>
  <c r="F1255" i="1"/>
  <c r="A1255" i="1" s="1"/>
  <c r="F1251" i="1"/>
  <c r="A1251" i="1" s="1"/>
  <c r="F1247" i="1"/>
  <c r="A1247" i="1" s="1"/>
  <c r="F1243" i="1"/>
  <c r="A1243" i="1" s="1"/>
  <c r="F1239" i="1"/>
  <c r="A1239" i="1" s="1"/>
  <c r="F1235" i="1"/>
  <c r="A1235" i="1" s="1"/>
  <c r="F1231" i="1"/>
  <c r="A1231" i="1" s="1"/>
  <c r="F1227" i="1"/>
  <c r="A1227" i="1" s="1"/>
  <c r="F1223" i="1"/>
  <c r="A1223" i="1" s="1"/>
  <c r="F1219" i="1"/>
  <c r="A1219" i="1" s="1"/>
  <c r="F1215" i="1"/>
  <c r="A1215" i="1" s="1"/>
  <c r="F1211" i="1"/>
  <c r="A1211" i="1" s="1"/>
  <c r="F1207" i="1"/>
  <c r="A1207" i="1" s="1"/>
  <c r="F1203" i="1"/>
  <c r="A1203" i="1" s="1"/>
  <c r="F1199" i="1"/>
  <c r="A1199" i="1" s="1"/>
  <c r="F1195" i="1"/>
  <c r="A1195" i="1" s="1"/>
  <c r="F1191" i="1"/>
  <c r="A1191" i="1" s="1"/>
  <c r="F1187" i="1"/>
  <c r="A1187" i="1" s="1"/>
  <c r="F1183" i="1"/>
  <c r="A1183" i="1" s="1"/>
  <c r="F1179" i="1"/>
  <c r="A1179" i="1" s="1"/>
  <c r="F1175" i="1"/>
  <c r="A1175" i="1" s="1"/>
  <c r="F1171" i="1"/>
  <c r="A1171" i="1" s="1"/>
  <c r="F1167" i="1"/>
  <c r="A1167" i="1" s="1"/>
  <c r="F1163" i="1"/>
  <c r="A1163" i="1" s="1"/>
  <c r="F1159" i="1"/>
  <c r="A1159" i="1" s="1"/>
  <c r="F1155" i="1"/>
  <c r="A1155" i="1" s="1"/>
  <c r="F1151" i="1"/>
  <c r="A1151" i="1" s="1"/>
  <c r="F1147" i="1"/>
  <c r="A1147" i="1" s="1"/>
  <c r="F1142" i="1"/>
  <c r="A1142" i="1" s="1"/>
  <c r="F1136" i="1"/>
  <c r="A1136" i="1" s="1"/>
  <c r="F1131" i="1"/>
  <c r="A1131" i="1" s="1"/>
  <c r="F1126" i="1"/>
  <c r="A1126" i="1" s="1"/>
  <c r="F1120" i="1"/>
  <c r="A1120" i="1" s="1"/>
  <c r="F1115" i="1"/>
  <c r="A1115" i="1" s="1"/>
  <c r="F1110" i="1"/>
  <c r="A1110" i="1" s="1"/>
  <c r="F1104" i="1"/>
  <c r="A1104" i="1" s="1"/>
  <c r="F1099" i="1"/>
  <c r="A1099" i="1" s="1"/>
  <c r="F1094" i="1"/>
  <c r="A1094" i="1" s="1"/>
  <c r="F1088" i="1"/>
  <c r="A1088" i="1" s="1"/>
  <c r="F1083" i="1"/>
  <c r="A1083" i="1" s="1"/>
  <c r="F1075" i="1"/>
  <c r="A1075" i="1" s="1"/>
  <c r="F1067" i="1"/>
  <c r="A1067" i="1" s="1"/>
  <c r="F1059" i="1"/>
  <c r="A1059" i="1" s="1"/>
  <c r="F1051" i="1"/>
  <c r="A1051" i="1" s="1"/>
  <c r="F1043" i="1"/>
  <c r="A1043" i="1" s="1"/>
  <c r="F1035" i="1"/>
  <c r="A1035" i="1" s="1"/>
  <c r="F1027" i="1"/>
  <c r="A1027" i="1" s="1"/>
  <c r="F1019" i="1"/>
  <c r="A1019" i="1" s="1"/>
  <c r="F1011" i="1"/>
  <c r="A1011" i="1" s="1"/>
  <c r="F1003" i="1"/>
  <c r="A1003" i="1" s="1"/>
  <c r="F995" i="1"/>
  <c r="A995" i="1" s="1"/>
  <c r="F987" i="1"/>
  <c r="A987" i="1" s="1"/>
  <c r="F979" i="1"/>
  <c r="A979" i="1" s="1"/>
  <c r="F971" i="1"/>
  <c r="A971" i="1" s="1"/>
  <c r="F963" i="1"/>
  <c r="A963" i="1" s="1"/>
  <c r="F955" i="1"/>
  <c r="A955" i="1" s="1"/>
  <c r="F947" i="1"/>
  <c r="A947" i="1" s="1"/>
  <c r="F939" i="1"/>
  <c r="A939" i="1" s="1"/>
  <c r="F931" i="1"/>
  <c r="A931" i="1" s="1"/>
  <c r="F923" i="1"/>
  <c r="A923" i="1" s="1"/>
  <c r="F915" i="1"/>
  <c r="A915" i="1" s="1"/>
  <c r="F907" i="1"/>
  <c r="A907" i="1" s="1"/>
  <c r="F899" i="1"/>
  <c r="A899" i="1" s="1"/>
  <c r="F891" i="1"/>
  <c r="A891" i="1" s="1"/>
  <c r="F883" i="1"/>
  <c r="A883" i="1" s="1"/>
  <c r="F875" i="1"/>
  <c r="A875" i="1" s="1"/>
  <c r="F867" i="1"/>
  <c r="A867" i="1" s="1"/>
  <c r="F859" i="1"/>
  <c r="A859" i="1" s="1"/>
  <c r="F851" i="1"/>
  <c r="A851" i="1" s="1"/>
  <c r="F843" i="1"/>
  <c r="A843" i="1" s="1"/>
  <c r="F835" i="1"/>
  <c r="A835" i="1" s="1"/>
  <c r="F827" i="1"/>
  <c r="A827" i="1" s="1"/>
  <c r="F819" i="1"/>
  <c r="A819" i="1" s="1"/>
  <c r="F808" i="1"/>
  <c r="A808" i="1" s="1"/>
  <c r="F788" i="1"/>
  <c r="A788" i="1" s="1"/>
  <c r="F767" i="1"/>
  <c r="A767" i="1" s="1"/>
  <c r="F746" i="1"/>
  <c r="A746" i="1" s="1"/>
  <c r="F715" i="1"/>
  <c r="A715" i="1" s="1"/>
  <c r="F683" i="1"/>
  <c r="A683" i="1" s="1"/>
  <c r="F651" i="1"/>
  <c r="A651" i="1" s="1"/>
  <c r="F619" i="1"/>
  <c r="A619" i="1" s="1"/>
  <c r="F587" i="1"/>
  <c r="A587" i="1" s="1"/>
  <c r="F555" i="1"/>
  <c r="A555" i="1" s="1"/>
  <c r="F523" i="1"/>
  <c r="A523" i="1" s="1"/>
  <c r="F481" i="1"/>
  <c r="A481" i="1" s="1"/>
  <c r="F406" i="1"/>
  <c r="A406" i="1" s="1"/>
  <c r="F278" i="1"/>
  <c r="A278" i="1" s="1"/>
  <c r="F130" i="1"/>
  <c r="A130" i="1" s="1"/>
  <c r="F1922" i="1"/>
  <c r="A1922" i="1" s="1"/>
  <c r="F1918" i="1"/>
  <c r="A1918" i="1" s="1"/>
  <c r="F1914" i="1"/>
  <c r="A1914" i="1" s="1"/>
  <c r="F1910" i="1"/>
  <c r="A1910" i="1" s="1"/>
  <c r="F1906" i="1"/>
  <c r="A1906" i="1" s="1"/>
  <c r="F1902" i="1"/>
  <c r="A1902" i="1" s="1"/>
  <c r="F1898" i="1"/>
  <c r="A1898" i="1" s="1"/>
  <c r="F1894" i="1"/>
  <c r="A1894" i="1" s="1"/>
  <c r="F1890" i="1"/>
  <c r="A1890" i="1" s="1"/>
  <c r="F1886" i="1"/>
  <c r="A1886" i="1" s="1"/>
  <c r="F1882" i="1"/>
  <c r="A1882" i="1" s="1"/>
  <c r="F1878" i="1"/>
  <c r="A1878" i="1" s="1"/>
  <c r="F1874" i="1"/>
  <c r="A1874" i="1" s="1"/>
  <c r="F1870" i="1"/>
  <c r="A1870" i="1" s="1"/>
  <c r="F1866" i="1"/>
  <c r="A1866" i="1" s="1"/>
  <c r="F1862" i="1"/>
  <c r="A1862" i="1" s="1"/>
  <c r="F1858" i="1"/>
  <c r="A1858" i="1" s="1"/>
  <c r="F1854" i="1"/>
  <c r="A1854" i="1" s="1"/>
  <c r="F1850" i="1"/>
  <c r="A1850" i="1" s="1"/>
  <c r="F1846" i="1"/>
  <c r="A1846" i="1" s="1"/>
  <c r="F1842" i="1"/>
  <c r="A1842" i="1" s="1"/>
  <c r="F1838" i="1"/>
  <c r="A1838" i="1" s="1"/>
  <c r="F1834" i="1"/>
  <c r="A1834" i="1" s="1"/>
  <c r="F1830" i="1"/>
  <c r="A1830" i="1" s="1"/>
  <c r="F1826" i="1"/>
  <c r="A1826" i="1" s="1"/>
  <c r="F1822" i="1"/>
  <c r="A1822" i="1" s="1"/>
  <c r="F1818" i="1"/>
  <c r="A1818" i="1" s="1"/>
  <c r="F1814" i="1"/>
  <c r="A1814" i="1" s="1"/>
  <c r="F1810" i="1"/>
  <c r="A1810" i="1" s="1"/>
  <c r="F1806" i="1"/>
  <c r="A1806" i="1" s="1"/>
  <c r="F1802" i="1"/>
  <c r="A1802" i="1" s="1"/>
  <c r="F1798" i="1"/>
  <c r="A1798" i="1" s="1"/>
  <c r="F1794" i="1"/>
  <c r="A1794" i="1" s="1"/>
  <c r="F1790" i="1"/>
  <c r="A1790" i="1" s="1"/>
  <c r="F1786" i="1"/>
  <c r="A1786" i="1" s="1"/>
  <c r="F1782" i="1"/>
  <c r="A1782" i="1" s="1"/>
  <c r="F1778" i="1"/>
  <c r="A1778" i="1" s="1"/>
  <c r="F1774" i="1"/>
  <c r="A1774" i="1" s="1"/>
  <c r="F1770" i="1"/>
  <c r="A1770" i="1" s="1"/>
  <c r="F1766" i="1"/>
  <c r="A1766" i="1" s="1"/>
  <c r="F1762" i="1"/>
  <c r="A1762" i="1" s="1"/>
  <c r="F1758" i="1"/>
  <c r="A1758" i="1" s="1"/>
  <c r="F1754" i="1"/>
  <c r="A1754" i="1" s="1"/>
  <c r="F1750" i="1"/>
  <c r="A1750" i="1" s="1"/>
  <c r="F1746" i="1"/>
  <c r="A1746" i="1" s="1"/>
  <c r="F1742" i="1"/>
  <c r="A1742" i="1" s="1"/>
  <c r="F1738" i="1"/>
  <c r="A1738" i="1" s="1"/>
  <c r="F1734" i="1"/>
  <c r="A1734" i="1" s="1"/>
  <c r="F1730" i="1"/>
  <c r="A1730" i="1" s="1"/>
  <c r="F1726" i="1"/>
  <c r="A1726" i="1" s="1"/>
  <c r="F1722" i="1"/>
  <c r="A1722" i="1" s="1"/>
  <c r="F1718" i="1"/>
  <c r="A1718" i="1" s="1"/>
  <c r="F1714" i="1"/>
  <c r="A1714" i="1" s="1"/>
  <c r="F1710" i="1"/>
  <c r="A1710" i="1" s="1"/>
  <c r="F1706" i="1"/>
  <c r="A1706" i="1" s="1"/>
  <c r="F1702" i="1"/>
  <c r="A1702" i="1" s="1"/>
  <c r="F1698" i="1"/>
  <c r="A1698" i="1" s="1"/>
  <c r="F1694" i="1"/>
  <c r="A1694" i="1" s="1"/>
  <c r="F1690" i="1"/>
  <c r="A1690" i="1" s="1"/>
  <c r="F1686" i="1"/>
  <c r="A1686" i="1" s="1"/>
  <c r="F1682" i="1"/>
  <c r="A1682" i="1" s="1"/>
  <c r="F1678" i="1"/>
  <c r="A1678" i="1" s="1"/>
  <c r="F1674" i="1"/>
  <c r="A1674" i="1" s="1"/>
  <c r="F1670" i="1"/>
  <c r="A1670" i="1" s="1"/>
  <c r="F1666" i="1"/>
  <c r="A1666" i="1" s="1"/>
  <c r="F1662" i="1"/>
  <c r="A1662" i="1" s="1"/>
  <c r="F1658" i="1"/>
  <c r="A1658" i="1" s="1"/>
  <c r="F1654" i="1"/>
  <c r="A1654" i="1" s="1"/>
  <c r="F1650" i="1"/>
  <c r="A1650" i="1" s="1"/>
  <c r="F1646" i="1"/>
  <c r="A1646" i="1" s="1"/>
  <c r="F1642" i="1"/>
  <c r="A1642" i="1" s="1"/>
  <c r="F1638" i="1"/>
  <c r="A1638" i="1" s="1"/>
  <c r="F1634" i="1"/>
  <c r="A1634" i="1" s="1"/>
  <c r="F1630" i="1"/>
  <c r="A1630" i="1" s="1"/>
  <c r="F1626" i="1"/>
  <c r="A1626" i="1" s="1"/>
  <c r="F1622" i="1"/>
  <c r="A1622" i="1" s="1"/>
  <c r="F1618" i="1"/>
  <c r="A1618" i="1" s="1"/>
  <c r="F1614" i="1"/>
  <c r="A1614" i="1" s="1"/>
  <c r="F1610" i="1"/>
  <c r="A1610" i="1" s="1"/>
  <c r="F1606" i="1"/>
  <c r="A1606" i="1" s="1"/>
  <c r="F1602" i="1"/>
  <c r="A1602" i="1" s="1"/>
  <c r="F1598" i="1"/>
  <c r="A1598" i="1" s="1"/>
  <c r="F1594" i="1"/>
  <c r="A1594" i="1" s="1"/>
  <c r="F1590" i="1"/>
  <c r="A1590" i="1" s="1"/>
  <c r="F1586" i="1"/>
  <c r="A1586" i="1" s="1"/>
  <c r="F1582" i="1"/>
  <c r="A1582" i="1" s="1"/>
  <c r="F1578" i="1"/>
  <c r="A1578" i="1" s="1"/>
  <c r="F1574" i="1"/>
  <c r="A1574" i="1" s="1"/>
  <c r="F1570" i="1"/>
  <c r="A1570" i="1" s="1"/>
  <c r="F1566" i="1"/>
  <c r="A1566" i="1" s="1"/>
  <c r="F1562" i="1"/>
  <c r="A1562" i="1" s="1"/>
  <c r="F1558" i="1"/>
  <c r="A1558" i="1" s="1"/>
  <c r="F1554" i="1"/>
  <c r="A1554" i="1" s="1"/>
  <c r="F1550" i="1"/>
  <c r="A1550" i="1" s="1"/>
  <c r="F1546" i="1"/>
  <c r="A1546" i="1" s="1"/>
  <c r="F1542" i="1"/>
  <c r="A1542" i="1" s="1"/>
  <c r="F1538" i="1"/>
  <c r="A1538" i="1" s="1"/>
  <c r="F1534" i="1"/>
  <c r="A1534" i="1" s="1"/>
  <c r="F1530" i="1"/>
  <c r="A1530" i="1" s="1"/>
  <c r="F1526" i="1"/>
  <c r="A1526" i="1" s="1"/>
  <c r="F1522" i="1"/>
  <c r="A1522" i="1" s="1"/>
  <c r="F1518" i="1"/>
  <c r="A1518" i="1" s="1"/>
  <c r="F1514" i="1"/>
  <c r="A1514" i="1" s="1"/>
  <c r="F1510" i="1"/>
  <c r="A1510" i="1" s="1"/>
  <c r="F1506" i="1"/>
  <c r="A1506" i="1" s="1"/>
  <c r="F1502" i="1"/>
  <c r="A1502" i="1" s="1"/>
  <c r="F1498" i="1"/>
  <c r="A1498" i="1" s="1"/>
  <c r="F1494" i="1"/>
  <c r="A1494" i="1" s="1"/>
  <c r="F1490" i="1"/>
  <c r="A1490" i="1" s="1"/>
  <c r="F1486" i="1"/>
  <c r="A1486" i="1" s="1"/>
  <c r="F1482" i="1"/>
  <c r="A1482" i="1" s="1"/>
  <c r="F1478" i="1"/>
  <c r="A1478" i="1" s="1"/>
  <c r="F1474" i="1"/>
  <c r="A1474" i="1" s="1"/>
  <c r="F1470" i="1"/>
  <c r="A1470" i="1" s="1"/>
  <c r="F1466" i="1"/>
  <c r="A1466" i="1" s="1"/>
  <c r="F1462" i="1"/>
  <c r="A1462" i="1" s="1"/>
  <c r="F1458" i="1"/>
  <c r="A1458" i="1" s="1"/>
  <c r="F1454" i="1"/>
  <c r="A1454" i="1" s="1"/>
  <c r="F1450" i="1"/>
  <c r="A1450" i="1" s="1"/>
  <c r="F1446" i="1"/>
  <c r="A1446" i="1" s="1"/>
  <c r="F1442" i="1"/>
  <c r="A1442" i="1" s="1"/>
  <c r="F1438" i="1"/>
  <c r="A1438" i="1" s="1"/>
  <c r="F1434" i="1"/>
  <c r="A1434" i="1" s="1"/>
  <c r="F1430" i="1"/>
  <c r="A1430" i="1" s="1"/>
  <c r="F1426" i="1"/>
  <c r="A1426" i="1" s="1"/>
  <c r="F1422" i="1"/>
  <c r="A1422" i="1" s="1"/>
  <c r="F1418" i="1"/>
  <c r="A1418" i="1" s="1"/>
  <c r="F1414" i="1"/>
  <c r="A1414" i="1" s="1"/>
  <c r="F1410" i="1"/>
  <c r="A1410" i="1" s="1"/>
  <c r="F1406" i="1"/>
  <c r="A1406" i="1" s="1"/>
  <c r="F1402" i="1"/>
  <c r="A1402" i="1" s="1"/>
  <c r="F1398" i="1"/>
  <c r="A1398" i="1" s="1"/>
  <c r="F1394" i="1"/>
  <c r="A1394" i="1" s="1"/>
  <c r="F1390" i="1"/>
  <c r="A1390" i="1" s="1"/>
  <c r="F1386" i="1"/>
  <c r="A1386" i="1" s="1"/>
  <c r="F1382" i="1"/>
  <c r="A1382" i="1" s="1"/>
  <c r="F1378" i="1"/>
  <c r="A1378" i="1" s="1"/>
  <c r="F1374" i="1"/>
  <c r="A1374" i="1" s="1"/>
  <c r="F1370" i="1"/>
  <c r="A1370" i="1" s="1"/>
  <c r="F1366" i="1"/>
  <c r="A1366" i="1" s="1"/>
  <c r="F1362" i="1"/>
  <c r="A1362" i="1" s="1"/>
  <c r="F1358" i="1"/>
  <c r="A1358" i="1" s="1"/>
  <c r="F1354" i="1"/>
  <c r="A1354" i="1" s="1"/>
  <c r="F1350" i="1"/>
  <c r="A1350" i="1" s="1"/>
  <c r="F1346" i="1"/>
  <c r="A1346" i="1" s="1"/>
  <c r="F1342" i="1"/>
  <c r="A1342" i="1" s="1"/>
  <c r="F1338" i="1"/>
  <c r="A1338" i="1" s="1"/>
  <c r="F1334" i="1"/>
  <c r="A1334" i="1" s="1"/>
  <c r="F1330" i="1"/>
  <c r="A1330" i="1" s="1"/>
  <c r="F1326" i="1"/>
  <c r="A1326" i="1" s="1"/>
  <c r="F1322" i="1"/>
  <c r="A1322" i="1" s="1"/>
  <c r="F1318" i="1"/>
  <c r="A1318" i="1" s="1"/>
  <c r="F1314" i="1"/>
  <c r="A1314" i="1" s="1"/>
  <c r="F1310" i="1"/>
  <c r="A1310" i="1" s="1"/>
  <c r="F1306" i="1"/>
  <c r="A1306" i="1" s="1"/>
  <c r="F1302" i="1"/>
  <c r="A1302" i="1" s="1"/>
  <c r="F1298" i="1"/>
  <c r="A1298" i="1" s="1"/>
  <c r="F1294" i="1"/>
  <c r="A1294" i="1" s="1"/>
  <c r="F1290" i="1"/>
  <c r="A1290" i="1" s="1"/>
  <c r="F1286" i="1"/>
  <c r="A1286" i="1" s="1"/>
  <c r="F1282" i="1"/>
  <c r="A1282" i="1" s="1"/>
  <c r="F1278" i="1"/>
  <c r="A1278" i="1" s="1"/>
  <c r="F1274" i="1"/>
  <c r="A1274" i="1" s="1"/>
  <c r="F1270" i="1"/>
  <c r="A1270" i="1" s="1"/>
  <c r="F1266" i="1"/>
  <c r="A1266" i="1" s="1"/>
  <c r="F1262" i="1"/>
  <c r="A1262" i="1" s="1"/>
  <c r="F1258" i="1"/>
  <c r="A1258" i="1" s="1"/>
  <c r="F1254" i="1"/>
  <c r="A1254" i="1" s="1"/>
  <c r="F1250" i="1"/>
  <c r="A1250" i="1" s="1"/>
  <c r="F1246" i="1"/>
  <c r="A1246" i="1" s="1"/>
  <c r="F1242" i="1"/>
  <c r="A1242" i="1" s="1"/>
  <c r="F1238" i="1"/>
  <c r="A1238" i="1" s="1"/>
  <c r="F1234" i="1"/>
  <c r="A1234" i="1" s="1"/>
  <c r="F1230" i="1"/>
  <c r="A1230" i="1" s="1"/>
  <c r="F1226" i="1"/>
  <c r="A1226" i="1" s="1"/>
  <c r="F1222" i="1"/>
  <c r="A1222" i="1" s="1"/>
  <c r="F1218" i="1"/>
  <c r="A1218" i="1" s="1"/>
  <c r="F1214" i="1"/>
  <c r="A1214" i="1" s="1"/>
  <c r="F1210" i="1"/>
  <c r="A1210" i="1" s="1"/>
  <c r="F1206" i="1"/>
  <c r="A1206" i="1" s="1"/>
  <c r="F1202" i="1"/>
  <c r="A1202" i="1" s="1"/>
  <c r="F1198" i="1"/>
  <c r="A1198" i="1" s="1"/>
  <c r="F1194" i="1"/>
  <c r="A1194" i="1" s="1"/>
  <c r="F1190" i="1"/>
  <c r="A1190" i="1" s="1"/>
  <c r="F1186" i="1"/>
  <c r="A1186" i="1" s="1"/>
  <c r="F1182" i="1"/>
  <c r="A1182" i="1" s="1"/>
  <c r="F1178" i="1"/>
  <c r="A1178" i="1" s="1"/>
  <c r="F1174" i="1"/>
  <c r="A1174" i="1" s="1"/>
  <c r="F1170" i="1"/>
  <c r="A1170" i="1" s="1"/>
  <c r="F1166" i="1"/>
  <c r="A1166" i="1" s="1"/>
  <c r="F1162" i="1"/>
  <c r="A1162" i="1" s="1"/>
  <c r="F1158" i="1"/>
  <c r="A1158" i="1" s="1"/>
  <c r="F1154" i="1"/>
  <c r="A1154" i="1" s="1"/>
  <c r="F1150" i="1"/>
  <c r="A1150" i="1" s="1"/>
  <c r="F1146" i="1"/>
  <c r="A1146" i="1" s="1"/>
  <c r="F1140" i="1"/>
  <c r="A1140" i="1" s="1"/>
  <c r="F1135" i="1"/>
  <c r="A1135" i="1" s="1"/>
  <c r="F1130" i="1"/>
  <c r="A1130" i="1" s="1"/>
  <c r="F1124" i="1"/>
  <c r="A1124" i="1" s="1"/>
  <c r="F1119" i="1"/>
  <c r="A1119" i="1" s="1"/>
  <c r="F1114" i="1"/>
  <c r="A1114" i="1" s="1"/>
  <c r="F1108" i="1"/>
  <c r="A1108" i="1" s="1"/>
  <c r="F1103" i="1"/>
  <c r="A1103" i="1" s="1"/>
  <c r="F1098" i="1"/>
  <c r="A1098" i="1" s="1"/>
  <c r="F1092" i="1"/>
  <c r="A1092" i="1" s="1"/>
  <c r="F1087" i="1"/>
  <c r="A1087" i="1" s="1"/>
  <c r="F1080" i="1"/>
  <c r="A1080" i="1" s="1"/>
  <c r="F1072" i="1"/>
  <c r="A1072" i="1" s="1"/>
  <c r="F1064" i="1"/>
  <c r="A1064" i="1" s="1"/>
  <c r="F1056" i="1"/>
  <c r="A1056" i="1" s="1"/>
  <c r="F1048" i="1"/>
  <c r="A1048" i="1" s="1"/>
  <c r="F1040" i="1"/>
  <c r="A1040" i="1" s="1"/>
  <c r="F1032" i="1"/>
  <c r="A1032" i="1" s="1"/>
  <c r="F1024" i="1"/>
  <c r="A1024" i="1" s="1"/>
  <c r="F1016" i="1"/>
  <c r="A1016" i="1" s="1"/>
  <c r="F1008" i="1"/>
  <c r="A1008" i="1" s="1"/>
  <c r="F1000" i="1"/>
  <c r="A1000" i="1" s="1"/>
  <c r="F992" i="1"/>
  <c r="A992" i="1" s="1"/>
  <c r="F984" i="1"/>
  <c r="A984" i="1" s="1"/>
  <c r="F976" i="1"/>
  <c r="A976" i="1" s="1"/>
  <c r="F968" i="1"/>
  <c r="A968" i="1" s="1"/>
  <c r="F960" i="1"/>
  <c r="A960" i="1" s="1"/>
  <c r="F952" i="1"/>
  <c r="A952" i="1" s="1"/>
  <c r="F944" i="1"/>
  <c r="A944" i="1" s="1"/>
  <c r="F936" i="1"/>
  <c r="A936" i="1" s="1"/>
  <c r="F928" i="1"/>
  <c r="A928" i="1" s="1"/>
  <c r="F920" i="1"/>
  <c r="A920" i="1" s="1"/>
  <c r="F912" i="1"/>
  <c r="A912" i="1" s="1"/>
  <c r="F904" i="1"/>
  <c r="A904" i="1" s="1"/>
  <c r="F896" i="1"/>
  <c r="A896" i="1" s="1"/>
  <c r="F888" i="1"/>
  <c r="A888" i="1" s="1"/>
  <c r="F880" i="1"/>
  <c r="A880" i="1" s="1"/>
  <c r="F872" i="1"/>
  <c r="A872" i="1" s="1"/>
  <c r="F864" i="1"/>
  <c r="A864" i="1" s="1"/>
  <c r="F856" i="1"/>
  <c r="A856" i="1" s="1"/>
  <c r="F848" i="1"/>
  <c r="A848" i="1" s="1"/>
  <c r="F840" i="1"/>
  <c r="A840" i="1" s="1"/>
  <c r="F832" i="1"/>
  <c r="A832" i="1" s="1"/>
  <c r="F824" i="1"/>
  <c r="A824" i="1" s="1"/>
  <c r="F816" i="1"/>
  <c r="A816" i="1" s="1"/>
  <c r="F804" i="1"/>
  <c r="A804" i="1" s="1"/>
  <c r="F783" i="1"/>
  <c r="A783" i="1" s="1"/>
  <c r="F762" i="1"/>
  <c r="A762" i="1" s="1"/>
  <c r="F739" i="1"/>
  <c r="A739" i="1" s="1"/>
  <c r="F707" i="1"/>
  <c r="A707" i="1" s="1"/>
  <c r="F675" i="1"/>
  <c r="A675" i="1" s="1"/>
  <c r="F643" i="1"/>
  <c r="A643" i="1" s="1"/>
  <c r="F611" i="1"/>
  <c r="A611" i="1" s="1"/>
  <c r="F579" i="1"/>
  <c r="A579" i="1" s="1"/>
  <c r="F547" i="1"/>
  <c r="A547" i="1" s="1"/>
  <c r="F515" i="1"/>
  <c r="A515" i="1" s="1"/>
  <c r="F465" i="1"/>
  <c r="A465" i="1" s="1"/>
  <c r="F374" i="1"/>
  <c r="A374" i="1" s="1"/>
  <c r="F246" i="1"/>
  <c r="A246" i="1" s="1"/>
  <c r="F66" i="1"/>
  <c r="A66" i="1" s="1"/>
  <c r="F811" i="1"/>
  <c r="A811" i="1" s="1"/>
  <c r="F807" i="1"/>
  <c r="A807" i="1" s="1"/>
  <c r="F803" i="1"/>
  <c r="A803" i="1" s="1"/>
  <c r="F798" i="1"/>
  <c r="A798" i="1" s="1"/>
  <c r="F792" i="1"/>
  <c r="A792" i="1" s="1"/>
  <c r="F787" i="1"/>
  <c r="A787" i="1" s="1"/>
  <c r="F782" i="1"/>
  <c r="A782" i="1" s="1"/>
  <c r="F776" i="1"/>
  <c r="A776" i="1" s="1"/>
  <c r="F771" i="1"/>
  <c r="A771" i="1" s="1"/>
  <c r="F766" i="1"/>
  <c r="A766" i="1" s="1"/>
  <c r="F760" i="1"/>
  <c r="A760" i="1" s="1"/>
  <c r="F755" i="1"/>
  <c r="A755" i="1" s="1"/>
  <c r="F750" i="1"/>
  <c r="A750" i="1" s="1"/>
  <c r="F744" i="1"/>
  <c r="A744" i="1" s="1"/>
  <c r="F738" i="1"/>
  <c r="A738" i="1" s="1"/>
  <c r="F730" i="1"/>
  <c r="A730" i="1" s="1"/>
  <c r="F722" i="1"/>
  <c r="A722" i="1" s="1"/>
  <c r="F714" i="1"/>
  <c r="A714" i="1" s="1"/>
  <c r="F706" i="1"/>
  <c r="A706" i="1" s="1"/>
  <c r="F698" i="1"/>
  <c r="A698" i="1" s="1"/>
  <c r="F690" i="1"/>
  <c r="A690" i="1" s="1"/>
  <c r="F682" i="1"/>
  <c r="A682" i="1" s="1"/>
  <c r="F674" i="1"/>
  <c r="A674" i="1" s="1"/>
  <c r="F666" i="1"/>
  <c r="A666" i="1" s="1"/>
  <c r="F658" i="1"/>
  <c r="A658" i="1" s="1"/>
  <c r="F650" i="1"/>
  <c r="A650" i="1" s="1"/>
  <c r="F642" i="1"/>
  <c r="A642" i="1" s="1"/>
  <c r="F634" i="1"/>
  <c r="A634" i="1" s="1"/>
  <c r="F626" i="1"/>
  <c r="A626" i="1" s="1"/>
  <c r="F618" i="1"/>
  <c r="A618" i="1" s="1"/>
  <c r="F610" i="1"/>
  <c r="A610" i="1" s="1"/>
  <c r="F602" i="1"/>
  <c r="A602" i="1" s="1"/>
  <c r="F594" i="1"/>
  <c r="A594" i="1" s="1"/>
  <c r="F586" i="1"/>
  <c r="A586" i="1" s="1"/>
  <c r="F578" i="1"/>
  <c r="A578" i="1" s="1"/>
  <c r="F570" i="1"/>
  <c r="A570" i="1" s="1"/>
  <c r="F562" i="1"/>
  <c r="A562" i="1" s="1"/>
  <c r="F554" i="1"/>
  <c r="A554" i="1" s="1"/>
  <c r="F546" i="1"/>
  <c r="A546" i="1" s="1"/>
  <c r="F538" i="1"/>
  <c r="A538" i="1" s="1"/>
  <c r="F530" i="1"/>
  <c r="A530" i="1" s="1"/>
  <c r="F522" i="1"/>
  <c r="A522" i="1" s="1"/>
  <c r="F514" i="1"/>
  <c r="A514" i="1" s="1"/>
  <c r="F505" i="1"/>
  <c r="A505" i="1" s="1"/>
  <c r="F494" i="1"/>
  <c r="A494" i="1" s="1"/>
  <c r="F478" i="1"/>
  <c r="A478" i="1" s="1"/>
  <c r="F462" i="1"/>
  <c r="A462" i="1" s="1"/>
  <c r="F446" i="1"/>
  <c r="A446" i="1" s="1"/>
  <c r="F430" i="1"/>
  <c r="A430" i="1" s="1"/>
  <c r="F398" i="1"/>
  <c r="A398" i="1" s="1"/>
  <c r="F366" i="1"/>
  <c r="A366" i="1" s="1"/>
  <c r="F334" i="1"/>
  <c r="A334" i="1" s="1"/>
  <c r="F302" i="1"/>
  <c r="A302" i="1" s="1"/>
  <c r="F270" i="1"/>
  <c r="A270" i="1" s="1"/>
  <c r="F238" i="1"/>
  <c r="A238" i="1" s="1"/>
  <c r="F206" i="1"/>
  <c r="A206" i="1" s="1"/>
  <c r="F174" i="1"/>
  <c r="A174" i="1" s="1"/>
  <c r="F114" i="1"/>
  <c r="A114" i="1" s="1"/>
  <c r="F50" i="1"/>
  <c r="A50" i="1" s="1"/>
  <c r="F1082" i="1"/>
  <c r="A1082" i="1" s="1"/>
  <c r="F1078" i="1"/>
  <c r="A1078" i="1" s="1"/>
  <c r="F1074" i="1"/>
  <c r="A1074" i="1" s="1"/>
  <c r="F1070" i="1"/>
  <c r="A1070" i="1" s="1"/>
  <c r="F1066" i="1"/>
  <c r="A1066" i="1" s="1"/>
  <c r="F1062" i="1"/>
  <c r="A1062" i="1" s="1"/>
  <c r="F1058" i="1"/>
  <c r="A1058" i="1" s="1"/>
  <c r="F1054" i="1"/>
  <c r="A1054" i="1" s="1"/>
  <c r="F1050" i="1"/>
  <c r="A1050" i="1" s="1"/>
  <c r="F1046" i="1"/>
  <c r="A1046" i="1" s="1"/>
  <c r="F1042" i="1"/>
  <c r="A1042" i="1" s="1"/>
  <c r="F1038" i="1"/>
  <c r="A1038" i="1" s="1"/>
  <c r="F1034" i="1"/>
  <c r="A1034" i="1" s="1"/>
  <c r="F1030" i="1"/>
  <c r="A1030" i="1" s="1"/>
  <c r="F1026" i="1"/>
  <c r="A1026" i="1" s="1"/>
  <c r="F1022" i="1"/>
  <c r="A1022" i="1" s="1"/>
  <c r="F1018" i="1"/>
  <c r="A1018" i="1" s="1"/>
  <c r="F1014" i="1"/>
  <c r="A1014" i="1" s="1"/>
  <c r="F1010" i="1"/>
  <c r="A1010" i="1" s="1"/>
  <c r="F1006" i="1"/>
  <c r="A1006" i="1" s="1"/>
  <c r="F1002" i="1"/>
  <c r="A1002" i="1" s="1"/>
  <c r="F998" i="1"/>
  <c r="A998" i="1" s="1"/>
  <c r="F994" i="1"/>
  <c r="A994" i="1" s="1"/>
  <c r="F990" i="1"/>
  <c r="A990" i="1" s="1"/>
  <c r="F986" i="1"/>
  <c r="A986" i="1" s="1"/>
  <c r="F982" i="1"/>
  <c r="A982" i="1" s="1"/>
  <c r="F978" i="1"/>
  <c r="A978" i="1" s="1"/>
  <c r="F974" i="1"/>
  <c r="A974" i="1" s="1"/>
  <c r="F970" i="1"/>
  <c r="A970" i="1" s="1"/>
  <c r="F966" i="1"/>
  <c r="A966" i="1" s="1"/>
  <c r="F962" i="1"/>
  <c r="A962" i="1" s="1"/>
  <c r="F958" i="1"/>
  <c r="A958" i="1" s="1"/>
  <c r="F954" i="1"/>
  <c r="A954" i="1" s="1"/>
  <c r="F950" i="1"/>
  <c r="A950" i="1" s="1"/>
  <c r="F946" i="1"/>
  <c r="A946" i="1" s="1"/>
  <c r="F942" i="1"/>
  <c r="A942" i="1" s="1"/>
  <c r="F938" i="1"/>
  <c r="A938" i="1" s="1"/>
  <c r="F934" i="1"/>
  <c r="A934" i="1" s="1"/>
  <c r="F930" i="1"/>
  <c r="A930" i="1" s="1"/>
  <c r="F926" i="1"/>
  <c r="A926" i="1" s="1"/>
  <c r="F922" i="1"/>
  <c r="A922" i="1" s="1"/>
  <c r="F918" i="1"/>
  <c r="A918" i="1" s="1"/>
  <c r="F914" i="1"/>
  <c r="A914" i="1" s="1"/>
  <c r="F910" i="1"/>
  <c r="A910" i="1" s="1"/>
  <c r="F906" i="1"/>
  <c r="A906" i="1" s="1"/>
  <c r="F902" i="1"/>
  <c r="A902" i="1" s="1"/>
  <c r="F898" i="1"/>
  <c r="A898" i="1" s="1"/>
  <c r="F894" i="1"/>
  <c r="A894" i="1" s="1"/>
  <c r="F890" i="1"/>
  <c r="A890" i="1" s="1"/>
  <c r="F886" i="1"/>
  <c r="A886" i="1" s="1"/>
  <c r="F882" i="1"/>
  <c r="A882" i="1" s="1"/>
  <c r="F878" i="1"/>
  <c r="A878" i="1" s="1"/>
  <c r="F874" i="1"/>
  <c r="A874" i="1" s="1"/>
  <c r="F870" i="1"/>
  <c r="A870" i="1" s="1"/>
  <c r="F866" i="1"/>
  <c r="A866" i="1" s="1"/>
  <c r="F862" i="1"/>
  <c r="A862" i="1" s="1"/>
  <c r="F858" i="1"/>
  <c r="A858" i="1" s="1"/>
  <c r="F854" i="1"/>
  <c r="A854" i="1" s="1"/>
  <c r="F850" i="1"/>
  <c r="A850" i="1" s="1"/>
  <c r="F846" i="1"/>
  <c r="A846" i="1" s="1"/>
  <c r="F842" i="1"/>
  <c r="A842" i="1" s="1"/>
  <c r="F838" i="1"/>
  <c r="A838" i="1" s="1"/>
  <c r="F834" i="1"/>
  <c r="A834" i="1" s="1"/>
  <c r="F830" i="1"/>
  <c r="A830" i="1" s="1"/>
  <c r="F826" i="1"/>
  <c r="A826" i="1" s="1"/>
  <c r="F822" i="1"/>
  <c r="A822" i="1" s="1"/>
  <c r="F818" i="1"/>
  <c r="A818" i="1" s="1"/>
  <c r="F814" i="1"/>
  <c r="A814" i="1" s="1"/>
  <c r="F810" i="1"/>
  <c r="A810" i="1" s="1"/>
  <c r="F806" i="1"/>
  <c r="A806" i="1" s="1"/>
  <c r="F802" i="1"/>
  <c r="A802" i="1" s="1"/>
  <c r="F796" i="1"/>
  <c r="A796" i="1" s="1"/>
  <c r="F791" i="1"/>
  <c r="A791" i="1" s="1"/>
  <c r="F786" i="1"/>
  <c r="A786" i="1" s="1"/>
  <c r="F780" i="1"/>
  <c r="A780" i="1" s="1"/>
  <c r="F775" i="1"/>
  <c r="A775" i="1" s="1"/>
  <c r="F770" i="1"/>
  <c r="A770" i="1" s="1"/>
  <c r="F764" i="1"/>
  <c r="A764" i="1" s="1"/>
  <c r="F759" i="1"/>
  <c r="A759" i="1" s="1"/>
  <c r="F754" i="1"/>
  <c r="A754" i="1" s="1"/>
  <c r="F748" i="1"/>
  <c r="A748" i="1" s="1"/>
  <c r="F743" i="1"/>
  <c r="A743" i="1" s="1"/>
  <c r="F735" i="1"/>
  <c r="A735" i="1" s="1"/>
  <c r="F727" i="1"/>
  <c r="A727" i="1" s="1"/>
  <c r="F719" i="1"/>
  <c r="A719" i="1" s="1"/>
  <c r="F711" i="1"/>
  <c r="A711" i="1" s="1"/>
  <c r="F703" i="1"/>
  <c r="A703" i="1" s="1"/>
  <c r="F695" i="1"/>
  <c r="A695" i="1" s="1"/>
  <c r="F687" i="1"/>
  <c r="A687" i="1" s="1"/>
  <c r="F679" i="1"/>
  <c r="A679" i="1" s="1"/>
  <c r="F671" i="1"/>
  <c r="A671" i="1" s="1"/>
  <c r="F663" i="1"/>
  <c r="A663" i="1" s="1"/>
  <c r="F655" i="1"/>
  <c r="A655" i="1" s="1"/>
  <c r="F647" i="1"/>
  <c r="A647" i="1" s="1"/>
  <c r="F639" i="1"/>
  <c r="A639" i="1" s="1"/>
  <c r="F631" i="1"/>
  <c r="A631" i="1" s="1"/>
  <c r="F623" i="1"/>
  <c r="A623" i="1" s="1"/>
  <c r="F615" i="1"/>
  <c r="A615" i="1" s="1"/>
  <c r="F607" i="1"/>
  <c r="A607" i="1" s="1"/>
  <c r="F599" i="1"/>
  <c r="A599" i="1" s="1"/>
  <c r="F591" i="1"/>
  <c r="A591" i="1" s="1"/>
  <c r="F583" i="1"/>
  <c r="A583" i="1" s="1"/>
  <c r="F575" i="1"/>
  <c r="A575" i="1" s="1"/>
  <c r="F567" i="1"/>
  <c r="A567" i="1" s="1"/>
  <c r="F559" i="1"/>
  <c r="A559" i="1" s="1"/>
  <c r="F551" i="1"/>
  <c r="A551" i="1" s="1"/>
  <c r="F543" i="1"/>
  <c r="A543" i="1" s="1"/>
  <c r="F535" i="1"/>
  <c r="A535" i="1" s="1"/>
  <c r="F527" i="1"/>
  <c r="A527" i="1" s="1"/>
  <c r="F519" i="1"/>
  <c r="A519" i="1" s="1"/>
  <c r="F511" i="1"/>
  <c r="A511" i="1" s="1"/>
  <c r="F501" i="1"/>
  <c r="A501" i="1" s="1"/>
  <c r="F489" i="1"/>
  <c r="A489" i="1" s="1"/>
  <c r="F473" i="1"/>
  <c r="A473" i="1" s="1"/>
  <c r="F457" i="1"/>
  <c r="A457" i="1" s="1"/>
  <c r="F441" i="1"/>
  <c r="A441" i="1" s="1"/>
  <c r="F422" i="1"/>
  <c r="A422" i="1" s="1"/>
  <c r="F390" i="1"/>
  <c r="A390" i="1" s="1"/>
  <c r="F358" i="1"/>
  <c r="A358" i="1" s="1"/>
  <c r="F326" i="1"/>
  <c r="A326" i="1" s="1"/>
  <c r="F294" i="1"/>
  <c r="A294" i="1" s="1"/>
  <c r="F262" i="1"/>
  <c r="A262" i="1" s="1"/>
  <c r="F230" i="1"/>
  <c r="A230" i="1" s="1"/>
  <c r="F198" i="1"/>
  <c r="A198" i="1" s="1"/>
  <c r="F162" i="1"/>
  <c r="A162" i="1" s="1"/>
  <c r="F98" i="1"/>
  <c r="A98" i="1" s="1"/>
  <c r="F34" i="1"/>
  <c r="A34" i="1" s="1"/>
  <c r="F1145" i="1"/>
  <c r="A1145" i="1" s="1"/>
  <c r="F1141" i="1"/>
  <c r="A1141" i="1" s="1"/>
  <c r="F1137" i="1"/>
  <c r="A1137" i="1" s="1"/>
  <c r="F1133" i="1"/>
  <c r="A1133" i="1" s="1"/>
  <c r="F1129" i="1"/>
  <c r="A1129" i="1" s="1"/>
  <c r="F1125" i="1"/>
  <c r="A1125" i="1" s="1"/>
  <c r="F1121" i="1"/>
  <c r="A1121" i="1" s="1"/>
  <c r="F1117" i="1"/>
  <c r="A1117" i="1" s="1"/>
  <c r="F1113" i="1"/>
  <c r="A1113" i="1" s="1"/>
  <c r="F1109" i="1"/>
  <c r="A1109" i="1" s="1"/>
  <c r="F1105" i="1"/>
  <c r="A1105" i="1" s="1"/>
  <c r="F1101" i="1"/>
  <c r="A1101" i="1" s="1"/>
  <c r="F1097" i="1"/>
  <c r="A1097" i="1" s="1"/>
  <c r="F1093" i="1"/>
  <c r="A1093" i="1" s="1"/>
  <c r="F1089" i="1"/>
  <c r="A1089" i="1" s="1"/>
  <c r="F1085" i="1"/>
  <c r="A1085" i="1" s="1"/>
  <c r="F1081" i="1"/>
  <c r="A1081" i="1" s="1"/>
  <c r="F1077" i="1"/>
  <c r="A1077" i="1" s="1"/>
  <c r="F1073" i="1"/>
  <c r="A1073" i="1" s="1"/>
  <c r="F1069" i="1"/>
  <c r="A1069" i="1" s="1"/>
  <c r="F1065" i="1"/>
  <c r="A1065" i="1" s="1"/>
  <c r="F1061" i="1"/>
  <c r="A1061" i="1" s="1"/>
  <c r="F1057" i="1"/>
  <c r="A1057" i="1" s="1"/>
  <c r="F1053" i="1"/>
  <c r="A1053" i="1" s="1"/>
  <c r="F1049" i="1"/>
  <c r="A1049" i="1" s="1"/>
  <c r="F1045" i="1"/>
  <c r="A1045" i="1" s="1"/>
  <c r="F1041" i="1"/>
  <c r="A1041" i="1" s="1"/>
  <c r="F1037" i="1"/>
  <c r="A1037" i="1" s="1"/>
  <c r="F1033" i="1"/>
  <c r="A1033" i="1" s="1"/>
  <c r="F1029" i="1"/>
  <c r="A1029" i="1" s="1"/>
  <c r="F1025" i="1"/>
  <c r="A1025" i="1" s="1"/>
  <c r="F1021" i="1"/>
  <c r="A1021" i="1" s="1"/>
  <c r="F1017" i="1"/>
  <c r="A1017" i="1" s="1"/>
  <c r="F1013" i="1"/>
  <c r="A1013" i="1" s="1"/>
  <c r="F1009" i="1"/>
  <c r="A1009" i="1" s="1"/>
  <c r="F1005" i="1"/>
  <c r="A1005" i="1" s="1"/>
  <c r="F1001" i="1"/>
  <c r="A1001" i="1" s="1"/>
  <c r="F997" i="1"/>
  <c r="A997" i="1" s="1"/>
  <c r="F993" i="1"/>
  <c r="A993" i="1" s="1"/>
  <c r="F989" i="1"/>
  <c r="A989" i="1" s="1"/>
  <c r="F985" i="1"/>
  <c r="A985" i="1" s="1"/>
  <c r="F981" i="1"/>
  <c r="A981" i="1" s="1"/>
  <c r="F977" i="1"/>
  <c r="A977" i="1" s="1"/>
  <c r="F973" i="1"/>
  <c r="A973" i="1" s="1"/>
  <c r="F969" i="1"/>
  <c r="A969" i="1" s="1"/>
  <c r="F965" i="1"/>
  <c r="A965" i="1" s="1"/>
  <c r="F961" i="1"/>
  <c r="A961" i="1" s="1"/>
  <c r="F957" i="1"/>
  <c r="A957" i="1" s="1"/>
  <c r="F953" i="1"/>
  <c r="A953" i="1" s="1"/>
  <c r="F949" i="1"/>
  <c r="A949" i="1" s="1"/>
  <c r="F945" i="1"/>
  <c r="A945" i="1" s="1"/>
  <c r="F941" i="1"/>
  <c r="A941" i="1" s="1"/>
  <c r="F937" i="1"/>
  <c r="A937" i="1" s="1"/>
  <c r="F933" i="1"/>
  <c r="A933" i="1" s="1"/>
  <c r="F929" i="1"/>
  <c r="A929" i="1" s="1"/>
  <c r="F925" i="1"/>
  <c r="A925" i="1" s="1"/>
  <c r="F921" i="1"/>
  <c r="A921" i="1" s="1"/>
  <c r="F917" i="1"/>
  <c r="A917" i="1" s="1"/>
  <c r="F913" i="1"/>
  <c r="A913" i="1" s="1"/>
  <c r="F909" i="1"/>
  <c r="A909" i="1" s="1"/>
  <c r="F905" i="1"/>
  <c r="A905" i="1" s="1"/>
  <c r="F901" i="1"/>
  <c r="A901" i="1" s="1"/>
  <c r="F897" i="1"/>
  <c r="A897" i="1" s="1"/>
  <c r="F893" i="1"/>
  <c r="A893" i="1" s="1"/>
  <c r="F889" i="1"/>
  <c r="A889" i="1" s="1"/>
  <c r="F885" i="1"/>
  <c r="A885" i="1" s="1"/>
  <c r="F881" i="1"/>
  <c r="A881" i="1" s="1"/>
  <c r="F877" i="1"/>
  <c r="A877" i="1" s="1"/>
  <c r="F873" i="1"/>
  <c r="A873" i="1" s="1"/>
  <c r="F869" i="1"/>
  <c r="A869" i="1" s="1"/>
  <c r="F865" i="1"/>
  <c r="A865" i="1" s="1"/>
  <c r="F861" i="1"/>
  <c r="A861" i="1" s="1"/>
  <c r="F857" i="1"/>
  <c r="A857" i="1" s="1"/>
  <c r="F853" i="1"/>
  <c r="A853" i="1" s="1"/>
  <c r="F849" i="1"/>
  <c r="A849" i="1" s="1"/>
  <c r="F845" i="1"/>
  <c r="A845" i="1" s="1"/>
  <c r="F841" i="1"/>
  <c r="A841" i="1" s="1"/>
  <c r="F837" i="1"/>
  <c r="A837" i="1" s="1"/>
  <c r="F833" i="1"/>
  <c r="A833" i="1" s="1"/>
  <c r="F829" i="1"/>
  <c r="A829" i="1" s="1"/>
  <c r="F825" i="1"/>
  <c r="A825" i="1" s="1"/>
  <c r="F821" i="1"/>
  <c r="A821" i="1" s="1"/>
  <c r="F817" i="1"/>
  <c r="A817" i="1" s="1"/>
  <c r="F813" i="1"/>
  <c r="A813" i="1" s="1"/>
  <c r="F809" i="1"/>
  <c r="A809" i="1" s="1"/>
  <c r="F805" i="1"/>
  <c r="A805" i="1" s="1"/>
  <c r="F800" i="1"/>
  <c r="A800" i="1" s="1"/>
  <c r="F795" i="1"/>
  <c r="A795" i="1" s="1"/>
  <c r="F790" i="1"/>
  <c r="A790" i="1" s="1"/>
  <c r="F784" i="1"/>
  <c r="A784" i="1" s="1"/>
  <c r="F779" i="1"/>
  <c r="A779" i="1" s="1"/>
  <c r="F774" i="1"/>
  <c r="A774" i="1" s="1"/>
  <c r="F768" i="1"/>
  <c r="A768" i="1" s="1"/>
  <c r="F763" i="1"/>
  <c r="A763" i="1" s="1"/>
  <c r="F758" i="1"/>
  <c r="A758" i="1" s="1"/>
  <c r="F752" i="1"/>
  <c r="A752" i="1" s="1"/>
  <c r="F747" i="1"/>
  <c r="A747" i="1" s="1"/>
  <c r="F742" i="1"/>
  <c r="A742" i="1" s="1"/>
  <c r="F734" i="1"/>
  <c r="A734" i="1" s="1"/>
  <c r="F726" i="1"/>
  <c r="A726" i="1" s="1"/>
  <c r="F718" i="1"/>
  <c r="A718" i="1" s="1"/>
  <c r="F710" i="1"/>
  <c r="A710" i="1" s="1"/>
  <c r="F702" i="1"/>
  <c r="A702" i="1" s="1"/>
  <c r="F694" i="1"/>
  <c r="A694" i="1" s="1"/>
  <c r="F686" i="1"/>
  <c r="A686" i="1" s="1"/>
  <c r="F678" i="1"/>
  <c r="A678" i="1" s="1"/>
  <c r="F670" i="1"/>
  <c r="A670" i="1" s="1"/>
  <c r="F662" i="1"/>
  <c r="A662" i="1" s="1"/>
  <c r="F654" i="1"/>
  <c r="A654" i="1" s="1"/>
  <c r="F646" i="1"/>
  <c r="A646" i="1" s="1"/>
  <c r="F638" i="1"/>
  <c r="A638" i="1" s="1"/>
  <c r="F630" i="1"/>
  <c r="A630" i="1" s="1"/>
  <c r="F622" i="1"/>
  <c r="A622" i="1" s="1"/>
  <c r="F614" i="1"/>
  <c r="A614" i="1" s="1"/>
  <c r="F606" i="1"/>
  <c r="A606" i="1" s="1"/>
  <c r="F598" i="1"/>
  <c r="A598" i="1" s="1"/>
  <c r="F590" i="1"/>
  <c r="A590" i="1" s="1"/>
  <c r="F582" i="1"/>
  <c r="A582" i="1" s="1"/>
  <c r="F574" i="1"/>
  <c r="A574" i="1" s="1"/>
  <c r="F566" i="1"/>
  <c r="A566" i="1" s="1"/>
  <c r="F558" i="1"/>
  <c r="A558" i="1" s="1"/>
  <c r="F550" i="1"/>
  <c r="A550" i="1" s="1"/>
  <c r="F542" i="1"/>
  <c r="A542" i="1" s="1"/>
  <c r="F534" i="1"/>
  <c r="A534" i="1" s="1"/>
  <c r="F526" i="1"/>
  <c r="A526" i="1" s="1"/>
  <c r="F518" i="1"/>
  <c r="A518" i="1" s="1"/>
  <c r="F510" i="1"/>
  <c r="A510" i="1" s="1"/>
  <c r="F500" i="1"/>
  <c r="A500" i="1" s="1"/>
  <c r="F486" i="1"/>
  <c r="A486" i="1" s="1"/>
  <c r="F470" i="1"/>
  <c r="A470" i="1" s="1"/>
  <c r="F454" i="1"/>
  <c r="A454" i="1" s="1"/>
  <c r="F438" i="1"/>
  <c r="A438" i="1" s="1"/>
  <c r="F414" i="1"/>
  <c r="A414" i="1" s="1"/>
  <c r="F382" i="1"/>
  <c r="A382" i="1" s="1"/>
  <c r="F350" i="1"/>
  <c r="A350" i="1" s="1"/>
  <c r="F318" i="1"/>
  <c r="A318" i="1" s="1"/>
  <c r="F286" i="1"/>
  <c r="A286" i="1" s="1"/>
  <c r="F254" i="1"/>
  <c r="A254" i="1" s="1"/>
  <c r="F222" i="1"/>
  <c r="A222" i="1" s="1"/>
  <c r="F190" i="1"/>
  <c r="A190" i="1" s="1"/>
  <c r="F146" i="1"/>
  <c r="A146" i="1" s="1"/>
  <c r="F82" i="1"/>
  <c r="A82" i="1" s="1"/>
  <c r="F18" i="1"/>
  <c r="A18" i="1" s="1"/>
  <c r="F801" i="1"/>
  <c r="A801" i="1" s="1"/>
  <c r="F797" i="1"/>
  <c r="A797" i="1" s="1"/>
  <c r="F793" i="1"/>
  <c r="A793" i="1" s="1"/>
  <c r="F789" i="1"/>
  <c r="A789" i="1" s="1"/>
  <c r="F785" i="1"/>
  <c r="A785" i="1" s="1"/>
  <c r="F781" i="1"/>
  <c r="A781" i="1" s="1"/>
  <c r="F777" i="1"/>
  <c r="A777" i="1" s="1"/>
  <c r="F773" i="1"/>
  <c r="A773" i="1" s="1"/>
  <c r="F769" i="1"/>
  <c r="A769" i="1" s="1"/>
  <c r="F765" i="1"/>
  <c r="A765" i="1" s="1"/>
  <c r="F761" i="1"/>
  <c r="A761" i="1" s="1"/>
  <c r="F757" i="1"/>
  <c r="A757" i="1" s="1"/>
  <c r="F753" i="1"/>
  <c r="A753" i="1" s="1"/>
  <c r="F749" i="1"/>
  <c r="A749" i="1" s="1"/>
  <c r="F745" i="1"/>
  <c r="A745" i="1" s="1"/>
  <c r="F741" i="1"/>
  <c r="A741" i="1" s="1"/>
  <c r="F737" i="1"/>
  <c r="A737" i="1" s="1"/>
  <c r="F733" i="1"/>
  <c r="A733" i="1" s="1"/>
  <c r="F729" i="1"/>
  <c r="A729" i="1" s="1"/>
  <c r="F725" i="1"/>
  <c r="A725" i="1" s="1"/>
  <c r="F721" i="1"/>
  <c r="A721" i="1" s="1"/>
  <c r="F717" i="1"/>
  <c r="A717" i="1" s="1"/>
  <c r="F713" i="1"/>
  <c r="A713" i="1" s="1"/>
  <c r="F709" i="1"/>
  <c r="A709" i="1" s="1"/>
  <c r="F705" i="1"/>
  <c r="A705" i="1" s="1"/>
  <c r="F701" i="1"/>
  <c r="A701" i="1" s="1"/>
  <c r="F697" i="1"/>
  <c r="A697" i="1" s="1"/>
  <c r="F693" i="1"/>
  <c r="A693" i="1" s="1"/>
  <c r="F689" i="1"/>
  <c r="A689" i="1" s="1"/>
  <c r="F685" i="1"/>
  <c r="A685" i="1" s="1"/>
  <c r="F681" i="1"/>
  <c r="A681" i="1" s="1"/>
  <c r="F677" i="1"/>
  <c r="A677" i="1" s="1"/>
  <c r="F673" i="1"/>
  <c r="A673" i="1" s="1"/>
  <c r="F669" i="1"/>
  <c r="A669" i="1" s="1"/>
  <c r="F665" i="1"/>
  <c r="A665" i="1" s="1"/>
  <c r="F661" i="1"/>
  <c r="A661" i="1" s="1"/>
  <c r="F657" i="1"/>
  <c r="A657" i="1" s="1"/>
  <c r="F653" i="1"/>
  <c r="A653" i="1" s="1"/>
  <c r="F649" i="1"/>
  <c r="A649" i="1" s="1"/>
  <c r="F645" i="1"/>
  <c r="A645" i="1" s="1"/>
  <c r="F641" i="1"/>
  <c r="A641" i="1" s="1"/>
  <c r="F637" i="1"/>
  <c r="A637" i="1" s="1"/>
  <c r="F633" i="1"/>
  <c r="A633" i="1" s="1"/>
  <c r="F629" i="1"/>
  <c r="A629" i="1" s="1"/>
  <c r="F625" i="1"/>
  <c r="A625" i="1" s="1"/>
  <c r="F621" i="1"/>
  <c r="A621" i="1" s="1"/>
  <c r="F617" i="1"/>
  <c r="A617" i="1" s="1"/>
  <c r="F613" i="1"/>
  <c r="A613" i="1" s="1"/>
  <c r="F609" i="1"/>
  <c r="A609" i="1" s="1"/>
  <c r="F605" i="1"/>
  <c r="A605" i="1" s="1"/>
  <c r="F601" i="1"/>
  <c r="A601" i="1" s="1"/>
  <c r="F597" i="1"/>
  <c r="A597" i="1" s="1"/>
  <c r="F593" i="1"/>
  <c r="A593" i="1" s="1"/>
  <c r="F589" i="1"/>
  <c r="A589" i="1" s="1"/>
  <c r="F585" i="1"/>
  <c r="A585" i="1" s="1"/>
  <c r="F581" i="1"/>
  <c r="A581" i="1" s="1"/>
  <c r="F577" i="1"/>
  <c r="A577" i="1" s="1"/>
  <c r="F573" i="1"/>
  <c r="A573" i="1" s="1"/>
  <c r="F569" i="1"/>
  <c r="A569" i="1" s="1"/>
  <c r="F565" i="1"/>
  <c r="A565" i="1" s="1"/>
  <c r="F561" i="1"/>
  <c r="A561" i="1" s="1"/>
  <c r="F557" i="1"/>
  <c r="A557" i="1" s="1"/>
  <c r="F553" i="1"/>
  <c r="A553" i="1" s="1"/>
  <c r="F549" i="1"/>
  <c r="A549" i="1" s="1"/>
  <c r="F545" i="1"/>
  <c r="A545" i="1" s="1"/>
  <c r="F541" i="1"/>
  <c r="A541" i="1" s="1"/>
  <c r="F537" i="1"/>
  <c r="A537" i="1" s="1"/>
  <c r="F533" i="1"/>
  <c r="A533" i="1" s="1"/>
  <c r="F529" i="1"/>
  <c r="A529" i="1" s="1"/>
  <c r="F525" i="1"/>
  <c r="A525" i="1" s="1"/>
  <c r="F521" i="1"/>
  <c r="A521" i="1" s="1"/>
  <c r="F517" i="1"/>
  <c r="A517" i="1" s="1"/>
  <c r="F513" i="1"/>
  <c r="A513" i="1" s="1"/>
  <c r="F509" i="1"/>
  <c r="A509" i="1" s="1"/>
  <c r="F504" i="1"/>
  <c r="A504" i="1" s="1"/>
  <c r="F498" i="1"/>
  <c r="A498" i="1" s="1"/>
  <c r="F493" i="1"/>
  <c r="A493" i="1" s="1"/>
  <c r="F485" i="1"/>
  <c r="A485" i="1" s="1"/>
  <c r="F477" i="1"/>
  <c r="A477" i="1" s="1"/>
  <c r="F469" i="1"/>
  <c r="A469" i="1" s="1"/>
  <c r="F461" i="1"/>
  <c r="A461" i="1" s="1"/>
  <c r="F453" i="1"/>
  <c r="A453" i="1" s="1"/>
  <c r="F445" i="1"/>
  <c r="A445" i="1" s="1"/>
  <c r="F437" i="1"/>
  <c r="A437" i="1" s="1"/>
  <c r="F429" i="1"/>
  <c r="A429" i="1" s="1"/>
  <c r="F421" i="1"/>
  <c r="A421" i="1" s="1"/>
  <c r="F413" i="1"/>
  <c r="A413" i="1" s="1"/>
  <c r="F405" i="1"/>
  <c r="A405" i="1" s="1"/>
  <c r="F397" i="1"/>
  <c r="A397" i="1" s="1"/>
  <c r="F389" i="1"/>
  <c r="A389" i="1" s="1"/>
  <c r="F381" i="1"/>
  <c r="A381" i="1" s="1"/>
  <c r="F373" i="1"/>
  <c r="A373" i="1" s="1"/>
  <c r="F365" i="1"/>
  <c r="A365" i="1" s="1"/>
  <c r="F357" i="1"/>
  <c r="A357" i="1" s="1"/>
  <c r="F349" i="1"/>
  <c r="A349" i="1" s="1"/>
  <c r="F341" i="1"/>
  <c r="A341" i="1" s="1"/>
  <c r="F333" i="1"/>
  <c r="A333" i="1" s="1"/>
  <c r="F325" i="1"/>
  <c r="A325" i="1" s="1"/>
  <c r="F317" i="1"/>
  <c r="A317" i="1" s="1"/>
  <c r="F309" i="1"/>
  <c r="A309" i="1" s="1"/>
  <c r="F301" i="1"/>
  <c r="A301" i="1" s="1"/>
  <c r="F293" i="1"/>
  <c r="A293" i="1" s="1"/>
  <c r="F285" i="1"/>
  <c r="A285" i="1" s="1"/>
  <c r="F277" i="1"/>
  <c r="A277" i="1" s="1"/>
  <c r="F269" i="1"/>
  <c r="A269" i="1" s="1"/>
  <c r="F261" i="1"/>
  <c r="A261" i="1" s="1"/>
  <c r="F253" i="1"/>
  <c r="A253" i="1" s="1"/>
  <c r="F245" i="1"/>
  <c r="A245" i="1" s="1"/>
  <c r="F237" i="1"/>
  <c r="A237" i="1" s="1"/>
  <c r="F229" i="1"/>
  <c r="A229" i="1" s="1"/>
  <c r="F221" i="1"/>
  <c r="A221" i="1" s="1"/>
  <c r="F213" i="1"/>
  <c r="A213" i="1" s="1"/>
  <c r="F205" i="1"/>
  <c r="A205" i="1" s="1"/>
  <c r="F197" i="1"/>
  <c r="A197" i="1" s="1"/>
  <c r="F189" i="1"/>
  <c r="A189" i="1" s="1"/>
  <c r="F181" i="1"/>
  <c r="A181" i="1" s="1"/>
  <c r="F173" i="1"/>
  <c r="A173" i="1" s="1"/>
  <c r="F158" i="1"/>
  <c r="A158" i="1" s="1"/>
  <c r="F142" i="1"/>
  <c r="A142" i="1" s="1"/>
  <c r="F126" i="1"/>
  <c r="A126" i="1" s="1"/>
  <c r="F110" i="1"/>
  <c r="A110" i="1" s="1"/>
  <c r="F94" i="1"/>
  <c r="A94" i="1" s="1"/>
  <c r="F78" i="1"/>
  <c r="A78" i="1" s="1"/>
  <c r="F62" i="1"/>
  <c r="A62" i="1" s="1"/>
  <c r="F46" i="1"/>
  <c r="A46" i="1" s="1"/>
  <c r="F30" i="1"/>
  <c r="A30" i="1" s="1"/>
  <c r="F14" i="1"/>
  <c r="A14" i="1" s="1"/>
  <c r="F740" i="1"/>
  <c r="A740" i="1" s="1"/>
  <c r="F736" i="1"/>
  <c r="A736" i="1" s="1"/>
  <c r="F732" i="1"/>
  <c r="A732" i="1" s="1"/>
  <c r="F728" i="1"/>
  <c r="A728" i="1" s="1"/>
  <c r="F724" i="1"/>
  <c r="A724" i="1" s="1"/>
  <c r="F720" i="1"/>
  <c r="A720" i="1" s="1"/>
  <c r="F716" i="1"/>
  <c r="A716" i="1" s="1"/>
  <c r="F712" i="1"/>
  <c r="A712" i="1" s="1"/>
  <c r="F708" i="1"/>
  <c r="A708" i="1" s="1"/>
  <c r="F704" i="1"/>
  <c r="A704" i="1" s="1"/>
  <c r="F700" i="1"/>
  <c r="A700" i="1" s="1"/>
  <c r="F696" i="1"/>
  <c r="A696" i="1" s="1"/>
  <c r="F692" i="1"/>
  <c r="A692" i="1" s="1"/>
  <c r="F688" i="1"/>
  <c r="A688" i="1" s="1"/>
  <c r="F684" i="1"/>
  <c r="A684" i="1" s="1"/>
  <c r="F680" i="1"/>
  <c r="A680" i="1" s="1"/>
  <c r="F676" i="1"/>
  <c r="A676" i="1" s="1"/>
  <c r="F672" i="1"/>
  <c r="A672" i="1" s="1"/>
  <c r="F668" i="1"/>
  <c r="A668" i="1" s="1"/>
  <c r="F664" i="1"/>
  <c r="A664" i="1" s="1"/>
  <c r="F660" i="1"/>
  <c r="A660" i="1" s="1"/>
  <c r="F656" i="1"/>
  <c r="A656" i="1" s="1"/>
  <c r="F652" i="1"/>
  <c r="A652" i="1" s="1"/>
  <c r="F648" i="1"/>
  <c r="A648" i="1" s="1"/>
  <c r="F644" i="1"/>
  <c r="A644" i="1" s="1"/>
  <c r="F640" i="1"/>
  <c r="A640" i="1" s="1"/>
  <c r="F636" i="1"/>
  <c r="A636" i="1" s="1"/>
  <c r="F632" i="1"/>
  <c r="A632" i="1" s="1"/>
  <c r="F628" i="1"/>
  <c r="A628" i="1" s="1"/>
  <c r="F624" i="1"/>
  <c r="A624" i="1" s="1"/>
  <c r="F620" i="1"/>
  <c r="A620" i="1" s="1"/>
  <c r="F616" i="1"/>
  <c r="A616" i="1" s="1"/>
  <c r="F612" i="1"/>
  <c r="A612" i="1" s="1"/>
  <c r="F608" i="1"/>
  <c r="A608" i="1" s="1"/>
  <c r="F604" i="1"/>
  <c r="A604" i="1" s="1"/>
  <c r="F600" i="1"/>
  <c r="A600" i="1" s="1"/>
  <c r="F596" i="1"/>
  <c r="A596" i="1" s="1"/>
  <c r="F592" i="1"/>
  <c r="A592" i="1" s="1"/>
  <c r="F588" i="1"/>
  <c r="A588" i="1" s="1"/>
  <c r="F584" i="1"/>
  <c r="A584" i="1" s="1"/>
  <c r="F580" i="1"/>
  <c r="A580" i="1" s="1"/>
  <c r="F576" i="1"/>
  <c r="A576" i="1" s="1"/>
  <c r="F572" i="1"/>
  <c r="A572" i="1" s="1"/>
  <c r="F568" i="1"/>
  <c r="A568" i="1" s="1"/>
  <c r="F564" i="1"/>
  <c r="A564" i="1" s="1"/>
  <c r="F560" i="1"/>
  <c r="A560" i="1" s="1"/>
  <c r="F556" i="1"/>
  <c r="A556" i="1" s="1"/>
  <c r="F552" i="1"/>
  <c r="A552" i="1" s="1"/>
  <c r="F548" i="1"/>
  <c r="A548" i="1" s="1"/>
  <c r="F544" i="1"/>
  <c r="A544" i="1" s="1"/>
  <c r="F540" i="1"/>
  <c r="A540" i="1" s="1"/>
  <c r="F536" i="1"/>
  <c r="A536" i="1" s="1"/>
  <c r="F532" i="1"/>
  <c r="A532" i="1" s="1"/>
  <c r="F528" i="1"/>
  <c r="A528" i="1" s="1"/>
  <c r="F524" i="1"/>
  <c r="A524" i="1" s="1"/>
  <c r="F520" i="1"/>
  <c r="A520" i="1" s="1"/>
  <c r="F516" i="1"/>
  <c r="A516" i="1" s="1"/>
  <c r="F512" i="1"/>
  <c r="A512" i="1" s="1"/>
  <c r="F508" i="1"/>
  <c r="A508" i="1" s="1"/>
  <c r="F502" i="1"/>
  <c r="A502" i="1" s="1"/>
  <c r="F497" i="1"/>
  <c r="A497" i="1" s="1"/>
  <c r="F490" i="1"/>
  <c r="A490" i="1" s="1"/>
  <c r="F482" i="1"/>
  <c r="A482" i="1" s="1"/>
  <c r="F474" i="1"/>
  <c r="A474" i="1" s="1"/>
  <c r="F466" i="1"/>
  <c r="A466" i="1" s="1"/>
  <c r="F458" i="1"/>
  <c r="A458" i="1" s="1"/>
  <c r="F450" i="1"/>
  <c r="A450" i="1" s="1"/>
  <c r="F442" i="1"/>
  <c r="A442" i="1" s="1"/>
  <c r="F434" i="1"/>
  <c r="A434" i="1" s="1"/>
  <c r="F426" i="1"/>
  <c r="A426" i="1" s="1"/>
  <c r="F418" i="1"/>
  <c r="A418" i="1" s="1"/>
  <c r="F410" i="1"/>
  <c r="A410" i="1" s="1"/>
  <c r="F402" i="1"/>
  <c r="A402" i="1" s="1"/>
  <c r="F394" i="1"/>
  <c r="A394" i="1" s="1"/>
  <c r="F386" i="1"/>
  <c r="A386" i="1" s="1"/>
  <c r="F378" i="1"/>
  <c r="A378" i="1" s="1"/>
  <c r="F370" i="1"/>
  <c r="A370" i="1" s="1"/>
  <c r="F362" i="1"/>
  <c r="A362" i="1" s="1"/>
  <c r="F354" i="1"/>
  <c r="A354" i="1" s="1"/>
  <c r="F346" i="1"/>
  <c r="A346" i="1" s="1"/>
  <c r="F338" i="1"/>
  <c r="A338" i="1" s="1"/>
  <c r="F330" i="1"/>
  <c r="A330" i="1" s="1"/>
  <c r="F322" i="1"/>
  <c r="A322" i="1" s="1"/>
  <c r="F314" i="1"/>
  <c r="A314" i="1" s="1"/>
  <c r="F306" i="1"/>
  <c r="A306" i="1" s="1"/>
  <c r="F298" i="1"/>
  <c r="A298" i="1" s="1"/>
  <c r="F290" i="1"/>
  <c r="A290" i="1" s="1"/>
  <c r="F282" i="1"/>
  <c r="A282" i="1" s="1"/>
  <c r="F274" i="1"/>
  <c r="A274" i="1" s="1"/>
  <c r="F266" i="1"/>
  <c r="A266" i="1" s="1"/>
  <c r="F258" i="1"/>
  <c r="A258" i="1" s="1"/>
  <c r="F250" i="1"/>
  <c r="A250" i="1" s="1"/>
  <c r="F242" i="1"/>
  <c r="A242" i="1" s="1"/>
  <c r="F234" i="1"/>
  <c r="A234" i="1" s="1"/>
  <c r="F226" i="1"/>
  <c r="A226" i="1" s="1"/>
  <c r="F218" i="1"/>
  <c r="A218" i="1" s="1"/>
  <c r="F210" i="1"/>
  <c r="A210" i="1" s="1"/>
  <c r="F202" i="1"/>
  <c r="A202" i="1" s="1"/>
  <c r="F194" i="1"/>
  <c r="A194" i="1" s="1"/>
  <c r="F186" i="1"/>
  <c r="A186" i="1" s="1"/>
  <c r="F178" i="1"/>
  <c r="A178" i="1" s="1"/>
  <c r="F170" i="1"/>
  <c r="A170" i="1" s="1"/>
  <c r="F154" i="1"/>
  <c r="A154" i="1" s="1"/>
  <c r="F138" i="1"/>
  <c r="A138" i="1" s="1"/>
  <c r="F122" i="1"/>
  <c r="A122" i="1" s="1"/>
  <c r="F106" i="1"/>
  <c r="A106" i="1" s="1"/>
  <c r="F90" i="1"/>
  <c r="A90" i="1" s="1"/>
  <c r="F74" i="1"/>
  <c r="A74" i="1" s="1"/>
  <c r="F58" i="1"/>
  <c r="A58" i="1" s="1"/>
  <c r="F42" i="1"/>
  <c r="A42" i="1" s="1"/>
  <c r="F26" i="1"/>
  <c r="A26" i="1" s="1"/>
  <c r="F10" i="1"/>
  <c r="A10" i="1" s="1"/>
  <c r="F425" i="1"/>
  <c r="A425" i="1" s="1"/>
  <c r="F417" i="1"/>
  <c r="A417" i="1" s="1"/>
  <c r="F409" i="1"/>
  <c r="A409" i="1" s="1"/>
  <c r="F401" i="1"/>
  <c r="A401" i="1" s="1"/>
  <c r="F393" i="1"/>
  <c r="A393" i="1" s="1"/>
  <c r="F385" i="1"/>
  <c r="A385" i="1" s="1"/>
  <c r="F377" i="1"/>
  <c r="A377" i="1" s="1"/>
  <c r="F369" i="1"/>
  <c r="A369" i="1" s="1"/>
  <c r="F361" i="1"/>
  <c r="A361" i="1" s="1"/>
  <c r="F353" i="1"/>
  <c r="A353" i="1" s="1"/>
  <c r="F345" i="1"/>
  <c r="A345" i="1" s="1"/>
  <c r="F337" i="1"/>
  <c r="A337" i="1" s="1"/>
  <c r="F329" i="1"/>
  <c r="A329" i="1" s="1"/>
  <c r="F321" i="1"/>
  <c r="A321" i="1" s="1"/>
  <c r="F313" i="1"/>
  <c r="A313" i="1" s="1"/>
  <c r="F305" i="1"/>
  <c r="A305" i="1" s="1"/>
  <c r="F297" i="1"/>
  <c r="A297" i="1" s="1"/>
  <c r="F289" i="1"/>
  <c r="A289" i="1" s="1"/>
  <c r="F281" i="1"/>
  <c r="A281" i="1" s="1"/>
  <c r="F273" i="1"/>
  <c r="A273" i="1" s="1"/>
  <c r="F265" i="1"/>
  <c r="A265" i="1" s="1"/>
  <c r="F257" i="1"/>
  <c r="A257" i="1" s="1"/>
  <c r="F249" i="1"/>
  <c r="A249" i="1" s="1"/>
  <c r="F241" i="1"/>
  <c r="A241" i="1" s="1"/>
  <c r="F233" i="1"/>
  <c r="A233" i="1" s="1"/>
  <c r="F225" i="1"/>
  <c r="A225" i="1" s="1"/>
  <c r="F217" i="1"/>
  <c r="A217" i="1" s="1"/>
  <c r="F209" i="1"/>
  <c r="A209" i="1" s="1"/>
  <c r="F201" i="1"/>
  <c r="A201" i="1" s="1"/>
  <c r="F193" i="1"/>
  <c r="A193" i="1" s="1"/>
  <c r="F185" i="1"/>
  <c r="A185" i="1" s="1"/>
  <c r="F177" i="1"/>
  <c r="A177" i="1" s="1"/>
  <c r="F166" i="1"/>
  <c r="A166" i="1" s="1"/>
  <c r="F150" i="1"/>
  <c r="A150" i="1" s="1"/>
  <c r="F134" i="1"/>
  <c r="A134" i="1" s="1"/>
  <c r="F118" i="1"/>
  <c r="A118" i="1" s="1"/>
  <c r="F102" i="1"/>
  <c r="A102" i="1" s="1"/>
  <c r="F86" i="1"/>
  <c r="A86" i="1" s="1"/>
  <c r="F70" i="1"/>
  <c r="A70" i="1" s="1"/>
  <c r="F54" i="1"/>
  <c r="A54" i="1" s="1"/>
  <c r="F38" i="1"/>
  <c r="A38" i="1" s="1"/>
  <c r="F22" i="1"/>
  <c r="A22" i="1" s="1"/>
  <c r="F6" i="1"/>
  <c r="A6" i="1" s="1"/>
  <c r="F169" i="1"/>
  <c r="A169" i="1" s="1"/>
  <c r="F165" i="1"/>
  <c r="A165" i="1" s="1"/>
  <c r="F161" i="1"/>
  <c r="A161" i="1" s="1"/>
  <c r="F157" i="1"/>
  <c r="A157" i="1" s="1"/>
  <c r="F153" i="1"/>
  <c r="A153" i="1" s="1"/>
  <c r="F149" i="1"/>
  <c r="A149" i="1" s="1"/>
  <c r="F145" i="1"/>
  <c r="A145" i="1" s="1"/>
  <c r="F141" i="1"/>
  <c r="A141" i="1" s="1"/>
  <c r="F137" i="1"/>
  <c r="A137" i="1" s="1"/>
  <c r="F133" i="1"/>
  <c r="A133" i="1" s="1"/>
  <c r="F129" i="1"/>
  <c r="A129" i="1" s="1"/>
  <c r="F125" i="1"/>
  <c r="A125" i="1" s="1"/>
  <c r="F121" i="1"/>
  <c r="A121" i="1" s="1"/>
  <c r="F117" i="1"/>
  <c r="A117" i="1" s="1"/>
  <c r="F113" i="1"/>
  <c r="A113" i="1" s="1"/>
  <c r="F109" i="1"/>
  <c r="A109" i="1" s="1"/>
  <c r="F105" i="1"/>
  <c r="A105" i="1" s="1"/>
  <c r="F101" i="1"/>
  <c r="A101" i="1" s="1"/>
  <c r="F97" i="1"/>
  <c r="A97" i="1" s="1"/>
  <c r="F93" i="1"/>
  <c r="A93" i="1" s="1"/>
  <c r="F89" i="1"/>
  <c r="A89" i="1" s="1"/>
  <c r="F85" i="1"/>
  <c r="A85" i="1" s="1"/>
  <c r="F81" i="1"/>
  <c r="A81" i="1" s="1"/>
  <c r="F77" i="1"/>
  <c r="A77" i="1" s="1"/>
  <c r="F73" i="1"/>
  <c r="A73" i="1" s="1"/>
  <c r="F69" i="1"/>
  <c r="A69" i="1" s="1"/>
  <c r="F65" i="1"/>
  <c r="A65" i="1" s="1"/>
  <c r="F61" i="1"/>
  <c r="A61" i="1" s="1"/>
  <c r="F57" i="1"/>
  <c r="A57" i="1" s="1"/>
  <c r="F53" i="1"/>
  <c r="A53" i="1" s="1"/>
  <c r="F49" i="1"/>
  <c r="A49" i="1" s="1"/>
  <c r="F45" i="1"/>
  <c r="A45" i="1" s="1"/>
  <c r="F41" i="1"/>
  <c r="A41" i="1" s="1"/>
  <c r="F37" i="1"/>
  <c r="A37" i="1" s="1"/>
  <c r="F33" i="1"/>
  <c r="A33" i="1" s="1"/>
  <c r="F29" i="1"/>
  <c r="A29" i="1" s="1"/>
  <c r="F25" i="1"/>
  <c r="A25" i="1" s="1"/>
  <c r="F21" i="1"/>
  <c r="A21" i="1" s="1"/>
  <c r="F17" i="1"/>
  <c r="A17" i="1" s="1"/>
  <c r="F13" i="1"/>
  <c r="A13" i="1" s="1"/>
  <c r="F9" i="1"/>
  <c r="A9" i="1" s="1"/>
  <c r="F5" i="1"/>
  <c r="A5" i="1" s="1"/>
  <c r="F492" i="1"/>
  <c r="A492" i="1" s="1"/>
  <c r="F488" i="1"/>
  <c r="A488" i="1" s="1"/>
  <c r="F484" i="1"/>
  <c r="A484" i="1" s="1"/>
  <c r="F480" i="1"/>
  <c r="A480" i="1" s="1"/>
  <c r="F476" i="1"/>
  <c r="A476" i="1" s="1"/>
  <c r="F472" i="1"/>
  <c r="A472" i="1" s="1"/>
  <c r="F468" i="1"/>
  <c r="A468" i="1" s="1"/>
  <c r="F464" i="1"/>
  <c r="A464" i="1" s="1"/>
  <c r="F460" i="1"/>
  <c r="A460" i="1" s="1"/>
  <c r="F456" i="1"/>
  <c r="A456" i="1" s="1"/>
  <c r="F452" i="1"/>
  <c r="A452" i="1" s="1"/>
  <c r="F448" i="1"/>
  <c r="A448" i="1" s="1"/>
  <c r="F444" i="1"/>
  <c r="A444" i="1" s="1"/>
  <c r="F440" i="1"/>
  <c r="A440" i="1" s="1"/>
  <c r="F436" i="1"/>
  <c r="A436" i="1" s="1"/>
  <c r="F432" i="1"/>
  <c r="A432" i="1" s="1"/>
  <c r="F428" i="1"/>
  <c r="A428" i="1" s="1"/>
  <c r="F424" i="1"/>
  <c r="A424" i="1" s="1"/>
  <c r="F420" i="1"/>
  <c r="A420" i="1" s="1"/>
  <c r="F416" i="1"/>
  <c r="A416" i="1" s="1"/>
  <c r="F412" i="1"/>
  <c r="A412" i="1" s="1"/>
  <c r="F408" i="1"/>
  <c r="A408" i="1" s="1"/>
  <c r="F404" i="1"/>
  <c r="A404" i="1" s="1"/>
  <c r="F400" i="1"/>
  <c r="A400" i="1" s="1"/>
  <c r="F396" i="1"/>
  <c r="A396" i="1" s="1"/>
  <c r="F392" i="1"/>
  <c r="A392" i="1" s="1"/>
  <c r="F388" i="1"/>
  <c r="A388" i="1" s="1"/>
  <c r="F384" i="1"/>
  <c r="A384" i="1" s="1"/>
  <c r="F380" i="1"/>
  <c r="A380" i="1" s="1"/>
  <c r="F376" i="1"/>
  <c r="A376" i="1" s="1"/>
  <c r="F372" i="1"/>
  <c r="A372" i="1" s="1"/>
  <c r="F368" i="1"/>
  <c r="A368" i="1" s="1"/>
  <c r="F364" i="1"/>
  <c r="A364" i="1" s="1"/>
  <c r="F360" i="1"/>
  <c r="A360" i="1" s="1"/>
  <c r="F356" i="1"/>
  <c r="A356" i="1" s="1"/>
  <c r="F352" i="1"/>
  <c r="A352" i="1" s="1"/>
  <c r="F348" i="1"/>
  <c r="A348" i="1" s="1"/>
  <c r="F344" i="1"/>
  <c r="A344" i="1" s="1"/>
  <c r="F340" i="1"/>
  <c r="A340" i="1" s="1"/>
  <c r="F336" i="1"/>
  <c r="A336" i="1" s="1"/>
  <c r="F332" i="1"/>
  <c r="A332" i="1" s="1"/>
  <c r="F328" i="1"/>
  <c r="A328" i="1" s="1"/>
  <c r="F324" i="1"/>
  <c r="A324" i="1" s="1"/>
  <c r="F320" i="1"/>
  <c r="A320" i="1" s="1"/>
  <c r="F316" i="1"/>
  <c r="A316" i="1" s="1"/>
  <c r="F312" i="1"/>
  <c r="A312" i="1" s="1"/>
  <c r="F308" i="1"/>
  <c r="A308" i="1" s="1"/>
  <c r="F304" i="1"/>
  <c r="A304" i="1" s="1"/>
  <c r="F300" i="1"/>
  <c r="A300" i="1" s="1"/>
  <c r="F296" i="1"/>
  <c r="A296" i="1" s="1"/>
  <c r="F292" i="1"/>
  <c r="A292" i="1" s="1"/>
  <c r="F288" i="1"/>
  <c r="A288" i="1" s="1"/>
  <c r="F284" i="1"/>
  <c r="A284" i="1" s="1"/>
  <c r="F280" i="1"/>
  <c r="A280" i="1" s="1"/>
  <c r="F276" i="1"/>
  <c r="A276" i="1" s="1"/>
  <c r="F272" i="1"/>
  <c r="A272" i="1" s="1"/>
  <c r="F268" i="1"/>
  <c r="A268" i="1" s="1"/>
  <c r="F264" i="1"/>
  <c r="A264" i="1" s="1"/>
  <c r="F260" i="1"/>
  <c r="A260" i="1" s="1"/>
  <c r="F256" i="1"/>
  <c r="A256" i="1" s="1"/>
  <c r="F252" i="1"/>
  <c r="A252" i="1" s="1"/>
  <c r="F248" i="1"/>
  <c r="A248" i="1" s="1"/>
  <c r="F244" i="1"/>
  <c r="A244" i="1" s="1"/>
  <c r="F240" i="1"/>
  <c r="A240" i="1" s="1"/>
  <c r="F236" i="1"/>
  <c r="A236" i="1" s="1"/>
  <c r="F232" i="1"/>
  <c r="A232" i="1" s="1"/>
  <c r="F228" i="1"/>
  <c r="A228" i="1" s="1"/>
  <c r="F224" i="1"/>
  <c r="A224" i="1" s="1"/>
  <c r="F220" i="1"/>
  <c r="A220" i="1" s="1"/>
  <c r="F216" i="1"/>
  <c r="A216" i="1" s="1"/>
  <c r="F212" i="1"/>
  <c r="A212" i="1" s="1"/>
  <c r="F208" i="1"/>
  <c r="A208" i="1" s="1"/>
  <c r="F204" i="1"/>
  <c r="A204" i="1" s="1"/>
  <c r="F200" i="1"/>
  <c r="A200" i="1" s="1"/>
  <c r="F196" i="1"/>
  <c r="A196" i="1" s="1"/>
  <c r="F192" i="1"/>
  <c r="A192" i="1" s="1"/>
  <c r="F188" i="1"/>
  <c r="A188" i="1" s="1"/>
  <c r="F184" i="1"/>
  <c r="A184" i="1" s="1"/>
  <c r="F180" i="1"/>
  <c r="A180" i="1" s="1"/>
  <c r="F176" i="1"/>
  <c r="A176" i="1" s="1"/>
  <c r="F172" i="1"/>
  <c r="A172" i="1" s="1"/>
  <c r="F168" i="1"/>
  <c r="A168" i="1" s="1"/>
  <c r="F164" i="1"/>
  <c r="A164" i="1" s="1"/>
  <c r="F160" i="1"/>
  <c r="A160" i="1" s="1"/>
  <c r="F156" i="1"/>
  <c r="A156" i="1" s="1"/>
  <c r="F152" i="1"/>
  <c r="A152" i="1" s="1"/>
  <c r="F148" i="1"/>
  <c r="A148" i="1" s="1"/>
  <c r="F144" i="1"/>
  <c r="A144" i="1" s="1"/>
  <c r="F140" i="1"/>
  <c r="A140" i="1" s="1"/>
  <c r="F136" i="1"/>
  <c r="A136" i="1" s="1"/>
  <c r="F132" i="1"/>
  <c r="A132" i="1" s="1"/>
  <c r="F128" i="1"/>
  <c r="A128" i="1" s="1"/>
  <c r="F124" i="1"/>
  <c r="A124" i="1" s="1"/>
  <c r="F120" i="1"/>
  <c r="A120" i="1" s="1"/>
  <c r="F116" i="1"/>
  <c r="A116" i="1" s="1"/>
  <c r="F112" i="1"/>
  <c r="A112" i="1" s="1"/>
  <c r="F108" i="1"/>
  <c r="A108" i="1" s="1"/>
  <c r="F104" i="1"/>
  <c r="A104" i="1" s="1"/>
  <c r="F100" i="1"/>
  <c r="A100" i="1" s="1"/>
  <c r="F96" i="1"/>
  <c r="A96" i="1" s="1"/>
  <c r="F92" i="1"/>
  <c r="A92" i="1" s="1"/>
  <c r="F88" i="1"/>
  <c r="A88" i="1" s="1"/>
  <c r="F84" i="1"/>
  <c r="A84" i="1" s="1"/>
  <c r="F80" i="1"/>
  <c r="A80" i="1" s="1"/>
  <c r="F76" i="1"/>
  <c r="A76" i="1" s="1"/>
  <c r="F72" i="1"/>
  <c r="A72" i="1" s="1"/>
  <c r="F68" i="1"/>
  <c r="A68" i="1" s="1"/>
  <c r="F64" i="1"/>
  <c r="A64" i="1" s="1"/>
  <c r="F60" i="1"/>
  <c r="A60" i="1" s="1"/>
  <c r="F56" i="1"/>
  <c r="A56" i="1" s="1"/>
  <c r="F52" i="1"/>
  <c r="A52" i="1" s="1"/>
  <c r="F48" i="1"/>
  <c r="A48" i="1" s="1"/>
  <c r="F44" i="1"/>
  <c r="A44" i="1" s="1"/>
  <c r="F40" i="1"/>
  <c r="A40" i="1" s="1"/>
  <c r="F36" i="1"/>
  <c r="A36" i="1" s="1"/>
  <c r="F32" i="1"/>
  <c r="A32" i="1" s="1"/>
  <c r="F28" i="1"/>
  <c r="A28" i="1" s="1"/>
  <c r="F24" i="1"/>
  <c r="A24" i="1" s="1"/>
  <c r="F20" i="1"/>
  <c r="A20" i="1" s="1"/>
  <c r="F16" i="1"/>
  <c r="A16" i="1" s="1"/>
  <c r="F12" i="1"/>
  <c r="A12" i="1" s="1"/>
  <c r="F8" i="1"/>
  <c r="A8" i="1" s="1"/>
  <c r="F4" i="1"/>
  <c r="A4" i="1" s="1"/>
  <c r="F507" i="1"/>
  <c r="A507" i="1" s="1"/>
  <c r="F503" i="1"/>
  <c r="A503" i="1" s="1"/>
  <c r="F499" i="1"/>
  <c r="A499" i="1" s="1"/>
  <c r="F495" i="1"/>
  <c r="A495" i="1" s="1"/>
  <c r="F491" i="1"/>
  <c r="A491" i="1" s="1"/>
  <c r="F487" i="1"/>
  <c r="A487" i="1" s="1"/>
  <c r="F483" i="1"/>
  <c r="A483" i="1" s="1"/>
  <c r="F479" i="1"/>
  <c r="A479" i="1" s="1"/>
  <c r="F475" i="1"/>
  <c r="A475" i="1" s="1"/>
  <c r="F471" i="1"/>
  <c r="A471" i="1" s="1"/>
  <c r="F467" i="1"/>
  <c r="A467" i="1" s="1"/>
  <c r="F463" i="1"/>
  <c r="A463" i="1" s="1"/>
  <c r="F459" i="1"/>
  <c r="A459" i="1" s="1"/>
  <c r="F455" i="1"/>
  <c r="A455" i="1" s="1"/>
  <c r="F451" i="1"/>
  <c r="A451" i="1" s="1"/>
  <c r="F447" i="1"/>
  <c r="A447" i="1" s="1"/>
  <c r="F443" i="1"/>
  <c r="A443" i="1" s="1"/>
  <c r="F439" i="1"/>
  <c r="A439" i="1" s="1"/>
  <c r="F435" i="1"/>
  <c r="A435" i="1" s="1"/>
  <c r="F431" i="1"/>
  <c r="A431" i="1" s="1"/>
  <c r="F427" i="1"/>
  <c r="A427" i="1" s="1"/>
  <c r="F423" i="1"/>
  <c r="A423" i="1" s="1"/>
  <c r="F419" i="1"/>
  <c r="A419" i="1" s="1"/>
  <c r="F415" i="1"/>
  <c r="A415" i="1" s="1"/>
  <c r="F411" i="1"/>
  <c r="A411" i="1" s="1"/>
  <c r="F407" i="1"/>
  <c r="A407" i="1" s="1"/>
  <c r="F403" i="1"/>
  <c r="A403" i="1" s="1"/>
  <c r="F399" i="1"/>
  <c r="A399" i="1" s="1"/>
  <c r="F395" i="1"/>
  <c r="A395" i="1" s="1"/>
  <c r="F391" i="1"/>
  <c r="A391" i="1" s="1"/>
  <c r="F387" i="1"/>
  <c r="A387" i="1" s="1"/>
  <c r="F383" i="1"/>
  <c r="A383" i="1" s="1"/>
  <c r="F379" i="1"/>
  <c r="A379" i="1" s="1"/>
  <c r="F375" i="1"/>
  <c r="A375" i="1" s="1"/>
  <c r="F371" i="1"/>
  <c r="A371" i="1" s="1"/>
  <c r="F367" i="1"/>
  <c r="A367" i="1" s="1"/>
  <c r="F363" i="1"/>
  <c r="A363" i="1" s="1"/>
  <c r="F359" i="1"/>
  <c r="A359" i="1" s="1"/>
  <c r="F355" i="1"/>
  <c r="A355" i="1" s="1"/>
  <c r="F351" i="1"/>
  <c r="A351" i="1" s="1"/>
  <c r="F347" i="1"/>
  <c r="A347" i="1" s="1"/>
  <c r="F343" i="1"/>
  <c r="A343" i="1" s="1"/>
  <c r="F339" i="1"/>
  <c r="A339" i="1" s="1"/>
  <c r="F335" i="1"/>
  <c r="A335" i="1" s="1"/>
  <c r="F331" i="1"/>
  <c r="A331" i="1" s="1"/>
  <c r="F327" i="1"/>
  <c r="A327" i="1" s="1"/>
  <c r="F323" i="1"/>
  <c r="A323" i="1" s="1"/>
  <c r="F319" i="1"/>
  <c r="A319" i="1" s="1"/>
  <c r="F315" i="1"/>
  <c r="A315" i="1" s="1"/>
  <c r="F311" i="1"/>
  <c r="A311" i="1" s="1"/>
  <c r="F307" i="1"/>
  <c r="A307" i="1" s="1"/>
  <c r="F303" i="1"/>
  <c r="A303" i="1" s="1"/>
  <c r="F299" i="1"/>
  <c r="A299" i="1" s="1"/>
  <c r="F295" i="1"/>
  <c r="A295" i="1" s="1"/>
  <c r="F291" i="1"/>
  <c r="A291" i="1" s="1"/>
  <c r="F287" i="1"/>
  <c r="A287" i="1" s="1"/>
  <c r="F283" i="1"/>
  <c r="A283" i="1" s="1"/>
  <c r="F279" i="1"/>
  <c r="A279" i="1" s="1"/>
  <c r="F275" i="1"/>
  <c r="A275" i="1" s="1"/>
  <c r="F271" i="1"/>
  <c r="A271" i="1" s="1"/>
  <c r="F267" i="1"/>
  <c r="A267" i="1" s="1"/>
  <c r="F263" i="1"/>
  <c r="A263" i="1" s="1"/>
  <c r="F259" i="1"/>
  <c r="A259" i="1" s="1"/>
  <c r="F255" i="1"/>
  <c r="A255" i="1" s="1"/>
  <c r="F251" i="1"/>
  <c r="A251" i="1" s="1"/>
  <c r="F247" i="1"/>
  <c r="A247" i="1" s="1"/>
  <c r="F243" i="1"/>
  <c r="A243" i="1" s="1"/>
  <c r="F239" i="1"/>
  <c r="A239" i="1" s="1"/>
  <c r="F235" i="1"/>
  <c r="A235" i="1" s="1"/>
  <c r="F231" i="1"/>
  <c r="A231" i="1" s="1"/>
  <c r="F227" i="1"/>
  <c r="A227" i="1" s="1"/>
  <c r="F223" i="1"/>
  <c r="A223" i="1" s="1"/>
  <c r="F219" i="1"/>
  <c r="A219" i="1" s="1"/>
  <c r="F215" i="1"/>
  <c r="A215" i="1" s="1"/>
  <c r="F211" i="1"/>
  <c r="A211" i="1" s="1"/>
  <c r="F207" i="1"/>
  <c r="A207" i="1" s="1"/>
  <c r="F203" i="1"/>
  <c r="A203" i="1" s="1"/>
  <c r="F199" i="1"/>
  <c r="A199" i="1" s="1"/>
  <c r="F195" i="1"/>
  <c r="A195" i="1" s="1"/>
  <c r="F191" i="1"/>
  <c r="A191" i="1" s="1"/>
  <c r="F187" i="1"/>
  <c r="A187" i="1" s="1"/>
  <c r="F183" i="1"/>
  <c r="A183" i="1" s="1"/>
  <c r="F179" i="1"/>
  <c r="A179" i="1" s="1"/>
  <c r="F175" i="1"/>
  <c r="A175" i="1" s="1"/>
  <c r="F171" i="1"/>
  <c r="A171" i="1" s="1"/>
  <c r="F167" i="1"/>
  <c r="A167" i="1" s="1"/>
  <c r="F163" i="1"/>
  <c r="A163" i="1" s="1"/>
  <c r="F159" i="1"/>
  <c r="A159" i="1" s="1"/>
  <c r="F155" i="1"/>
  <c r="A155" i="1" s="1"/>
  <c r="F151" i="1"/>
  <c r="A151" i="1" s="1"/>
  <c r="F147" i="1"/>
  <c r="A147" i="1" s="1"/>
  <c r="F143" i="1"/>
  <c r="A143" i="1" s="1"/>
  <c r="F139" i="1"/>
  <c r="A139" i="1" s="1"/>
  <c r="F135" i="1"/>
  <c r="A135" i="1" s="1"/>
  <c r="F131" i="1"/>
  <c r="A131" i="1" s="1"/>
  <c r="F127" i="1"/>
  <c r="A127" i="1" s="1"/>
  <c r="F123" i="1"/>
  <c r="A123" i="1" s="1"/>
  <c r="F119" i="1"/>
  <c r="A119" i="1" s="1"/>
  <c r="F115" i="1"/>
  <c r="A115" i="1" s="1"/>
  <c r="F111" i="1"/>
  <c r="A111" i="1" s="1"/>
  <c r="F107" i="1"/>
  <c r="A107" i="1" s="1"/>
  <c r="F103" i="1"/>
  <c r="A103" i="1" s="1"/>
  <c r="F99" i="1"/>
  <c r="A99" i="1" s="1"/>
  <c r="F95" i="1"/>
  <c r="A95" i="1" s="1"/>
  <c r="F91" i="1"/>
  <c r="A91" i="1" s="1"/>
  <c r="F87" i="1"/>
  <c r="A87" i="1" s="1"/>
  <c r="F83" i="1"/>
  <c r="A83" i="1" s="1"/>
  <c r="F79" i="1"/>
  <c r="A79" i="1" s="1"/>
  <c r="F75" i="1"/>
  <c r="A75" i="1" s="1"/>
  <c r="F71" i="1"/>
  <c r="A71" i="1" s="1"/>
  <c r="F67" i="1"/>
  <c r="A67" i="1" s="1"/>
  <c r="F63" i="1"/>
  <c r="A63" i="1" s="1"/>
  <c r="F59" i="1"/>
  <c r="A59" i="1" s="1"/>
  <c r="F55" i="1"/>
  <c r="A55" i="1" s="1"/>
  <c r="F51" i="1"/>
  <c r="A51" i="1" s="1"/>
  <c r="F47" i="1"/>
  <c r="A47" i="1" s="1"/>
  <c r="F43" i="1"/>
  <c r="A43" i="1" s="1"/>
  <c r="F39" i="1"/>
  <c r="A39" i="1" s="1"/>
  <c r="F35" i="1"/>
  <c r="A35" i="1" s="1"/>
  <c r="F31" i="1"/>
  <c r="A31" i="1" s="1"/>
  <c r="F27" i="1"/>
  <c r="A27" i="1" s="1"/>
  <c r="F23" i="1"/>
  <c r="A23" i="1" s="1"/>
  <c r="F19" i="1"/>
  <c r="A19" i="1" s="1"/>
  <c r="F15" i="1"/>
  <c r="A15" i="1" s="1"/>
  <c r="F11" i="1"/>
  <c r="A11" i="1" s="1"/>
  <c r="F7" i="1"/>
  <c r="A7" i="1" s="1"/>
  <c r="F3" i="1"/>
  <c r="A3" i="1" s="1"/>
</calcChain>
</file>

<file path=xl/sharedStrings.xml><?xml version="1.0" encoding="utf-8"?>
<sst xmlns="http://schemas.openxmlformats.org/spreadsheetml/2006/main" count="78579" uniqueCount="9561">
  <si>
    <t>Agreement Name</t>
  </si>
  <si>
    <t>Created Date</t>
  </si>
  <si>
    <t>Agreement Status</t>
  </si>
  <si>
    <t>Last Transaction Date</t>
  </si>
  <si>
    <t>Sender Name</t>
  </si>
  <si>
    <t>Sender Email</t>
  </si>
  <si>
    <t>Sender Group</t>
  </si>
  <si>
    <t>Form</t>
  </si>
  <si>
    <t>Workflow</t>
  </si>
  <si>
    <t>Type</t>
  </si>
  <si>
    <t>To 1</t>
  </si>
  <si>
    <t>To 2</t>
  </si>
  <si>
    <t>To 3</t>
  </si>
  <si>
    <t>To 4</t>
  </si>
  <si>
    <t>To 5</t>
  </si>
  <si>
    <t>To 6</t>
  </si>
  <si>
    <t>Recipient 1 Name</t>
  </si>
  <si>
    <t>Recipient 1 Email</t>
  </si>
  <si>
    <t>Recipient 1 Role</t>
  </si>
  <si>
    <t>Recipient 1 Date</t>
  </si>
  <si>
    <t>Recipient 1 IP Address</t>
  </si>
  <si>
    <t>Recipient 2 Name</t>
  </si>
  <si>
    <t>Recipient 2 Email</t>
  </si>
  <si>
    <t>Recipient 2 Role</t>
  </si>
  <si>
    <t>Recipient 2 Date</t>
  </si>
  <si>
    <t>Recipient 2 IP Address</t>
  </si>
  <si>
    <t>Recipient 3 Name</t>
  </si>
  <si>
    <t>Recipient 3 Email</t>
  </si>
  <si>
    <t>Recipient 3 Role</t>
  </si>
  <si>
    <t>Recipient 3 Date</t>
  </si>
  <si>
    <t>Recipient 3 IP Address</t>
  </si>
  <si>
    <t>Next Recipient Email</t>
  </si>
  <si>
    <t>Next Recipient Role</t>
  </si>
  <si>
    <t>Concrete Cutters Master Service</t>
  </si>
  <si>
    <t>Completed</t>
  </si>
  <si>
    <t>Latonya Leek</t>
  </si>
  <si>
    <t>LatonyaL@McKinstry.com</t>
  </si>
  <si>
    <t>Subcontracts Team</t>
  </si>
  <si>
    <t>Standard</t>
  </si>
  <si>
    <t>eSignature</t>
  </si>
  <si>
    <t>concretecutters@sisna.com</t>
  </si>
  <si>
    <t>ronj@mckinstry.com</t>
  </si>
  <si>
    <t>Linda Bonnett</t>
  </si>
  <si>
    <t>SIGNER</t>
  </si>
  <si>
    <t>70.199.136.213</t>
  </si>
  <si>
    <t>Ron Johnson</t>
  </si>
  <si>
    <t>65.122.179.162</t>
  </si>
  <si>
    <t>Carrier Service Master Service</t>
  </si>
  <si>
    <t>In Process</t>
  </si>
  <si>
    <t>clifton.hazen@carrier.utc.com</t>
  </si>
  <si>
    <t>Mehrer Drywall, Inc. Master Service</t>
  </si>
  <si>
    <t>kurt@mehrer.com</t>
  </si>
  <si>
    <t>Kurt Mehrer</t>
  </si>
  <si>
    <t>208.79.147.130</t>
  </si>
  <si>
    <t>75443-14064-SIEMENS INDUSTRY, INC. (11071-001)-CO 155</t>
  </si>
  <si>
    <t>Cancelled</t>
  </si>
  <si>
    <t>jessica.northrup@siemens.com</t>
  </si>
  <si>
    <t>NEDG@McKinstry.com</t>
  </si>
  <si>
    <t>77091-14064-NDE PROFESSIONALS, INC. (11071-001)-CO 1</t>
  </si>
  <si>
    <t>bob@qnpi.com</t>
  </si>
  <si>
    <t>20-Tyler Electric, LLC Master</t>
  </si>
  <si>
    <t>ron@tyler-electric.com</t>
  </si>
  <si>
    <t>chrisl@mckinstry.com</t>
  </si>
  <si>
    <t>Ronald S Davis</t>
  </si>
  <si>
    <t>174.45.120.55</t>
  </si>
  <si>
    <t>Chris Larocque</t>
  </si>
  <si>
    <t>75.148.43.162</t>
  </si>
  <si>
    <t>john.claudio@siemens.com</t>
  </si>
  <si>
    <t>Doug McCoy</t>
  </si>
  <si>
    <t>63.87.61.78</t>
  </si>
  <si>
    <t>Ned Gebert</t>
  </si>
  <si>
    <t>209.23.255.130</t>
  </si>
  <si>
    <t>20-ESS Group Master</t>
  </si>
  <si>
    <t>kdreyer@ess-group.com</t>
  </si>
  <si>
    <t>Kim Shupak</t>
  </si>
  <si>
    <t>12.163.179.34</t>
  </si>
  <si>
    <t>40.130.154.2</t>
  </si>
  <si>
    <t>Modern Sewer Corporation Master Service</t>
  </si>
  <si>
    <t>rwood@modsewer.com</t>
  </si>
  <si>
    <t>Kirk Weinz</t>
  </si>
  <si>
    <t>50.132.124.221</t>
  </si>
  <si>
    <t>20-Enersys Delaware, Inc. Master</t>
  </si>
  <si>
    <t>stefan.zidaru@enersys.com</t>
  </si>
  <si>
    <t>steve.christian@enersys.com</t>
  </si>
  <si>
    <t>20-Iowa Insulation, Inc. Master</t>
  </si>
  <si>
    <t>darrell@iowainsulation.com</t>
  </si>
  <si>
    <t>todd@iowainsulation.com</t>
  </si>
  <si>
    <t>Marine Systems, Inc. Master Service</t>
  </si>
  <si>
    <t>william.murphy@kirbycorp.com</t>
  </si>
  <si>
    <t>Phoenix Energy Technologies Master Service</t>
  </si>
  <si>
    <t>ryates@phoenixet.com</t>
  </si>
  <si>
    <t>Roxanne Yates</t>
  </si>
  <si>
    <t>98.190.7.90</t>
  </si>
  <si>
    <t>78370-14064-ABSS POWER (11071-001)-CO2</t>
  </si>
  <si>
    <t>patrick.allen@absspower.com</t>
  </si>
  <si>
    <t>20-Dynamic Systems INC Master</t>
  </si>
  <si>
    <t>rford@dynamicsystemsusa.com</t>
  </si>
  <si>
    <t>20-Hawkins Industrial Water Master</t>
  </si>
  <si>
    <t>hawkins@hawkinsindustrial.com</t>
  </si>
  <si>
    <t>79776-60814-NORTH STAR CONSTRUCTION (13134-001)-CO1</t>
  </si>
  <si>
    <t>kurt@nsconst.com</t>
  </si>
  <si>
    <t>danielr@mckinstry.com</t>
  </si>
  <si>
    <t>Kurt Schonewald</t>
  </si>
  <si>
    <t>50.170.27.229</t>
  </si>
  <si>
    <t>Dan Ronco</t>
  </si>
  <si>
    <t>Custom Painting, Inc. Master Service</t>
  </si>
  <si>
    <t>custompaintinginc3204@yahoo.com</t>
  </si>
  <si>
    <t>Gary Liles</t>
  </si>
  <si>
    <t>71.34.219.148</t>
  </si>
  <si>
    <t>20-SCM Architects PLLC Master</t>
  </si>
  <si>
    <t>connell@scmarchitects.com</t>
  </si>
  <si>
    <t>michaelfl@mckinstry.com</t>
  </si>
  <si>
    <t>20-Securitas Master</t>
  </si>
  <si>
    <t>v-duyork@microsoft.com</t>
  </si>
  <si>
    <t>20-Emergency Power Services, Inc. Master</t>
  </si>
  <si>
    <t>abasham@emergencypowerservices.com</t>
  </si>
  <si>
    <t>ybackstrom@emergencypowerservices.com</t>
  </si>
  <si>
    <t>Michael Smith</t>
  </si>
  <si>
    <t>67.158.208.74</t>
  </si>
  <si>
    <t>20-Miller Insulation Co. Inc.</t>
  </si>
  <si>
    <t>mackpatterson@millerinsulation.com</t>
  </si>
  <si>
    <t>dwightmiller@millerinsulation.com</t>
  </si>
  <si>
    <t>Dwight Miller</t>
  </si>
  <si>
    <t>96.3.193.66</t>
  </si>
  <si>
    <t>20-RG-3 Utilities Master</t>
  </si>
  <si>
    <t>lee@rg3meter.com</t>
  </si>
  <si>
    <t>Lee Gregory</t>
  </si>
  <si>
    <t>166.173.57.81</t>
  </si>
  <si>
    <t>Michael Flores</t>
  </si>
  <si>
    <t>12.201.105.150</t>
  </si>
  <si>
    <t>77240-14064-NESS &amp; CAMPBELL CRANE, INC. (11071-001)-CO68</t>
  </si>
  <si>
    <t>jeff@nessandcampbell.com</t>
  </si>
  <si>
    <t>Kurt Kleppe</t>
  </si>
  <si>
    <t>67.158.194.79</t>
  </si>
  <si>
    <t>77934-14064-OREGON ELECTRIC GROUP (11071-001)-CO143</t>
  </si>
  <si>
    <t>paul.libby@oregon-electric.com</t>
  </si>
  <si>
    <t>Scott Weinbender</t>
  </si>
  <si>
    <t>66.97.254.237</t>
  </si>
  <si>
    <t>78052-14064-NEUDORFER ENGINEERS, INC. (11071-001)-CO1</t>
  </si>
  <si>
    <t>kneudorfer@neudorferengineers.com</t>
  </si>
  <si>
    <t>WM C. NEUDORFER</t>
  </si>
  <si>
    <t>50.78.173.133</t>
  </si>
  <si>
    <t>78187-14064-SIEMENS INDUSTRY (11071-001)-CO1</t>
  </si>
  <si>
    <t>benton.freeman@siemens.com</t>
  </si>
  <si>
    <t>joshuabeck@siemens.com</t>
  </si>
  <si>
    <t>Joshua Beck</t>
  </si>
  <si>
    <t>194.138.39.52</t>
  </si>
  <si>
    <t>20-Southern Flowmeter, Inc. Master</t>
  </si>
  <si>
    <t>jrgoodnight@southernmeter.com</t>
  </si>
  <si>
    <t>20-Advanced Comfort Solutions Master</t>
  </si>
  <si>
    <t>wendyt@acsiwy.com</t>
  </si>
  <si>
    <t>lukes@advancedcomfortwy.com</t>
  </si>
  <si>
    <t>20-RK Mechanical Services Master</t>
  </si>
  <si>
    <t>ssteiner@rkmi.com</t>
  </si>
  <si>
    <t>20-Wagner Rents-Power Systems Master</t>
  </si>
  <si>
    <t>kmyers@wagnerequipment.com</t>
  </si>
  <si>
    <t>79590-14064-GENERAL SHEET METAL (11071-001)-CO2</t>
  </si>
  <si>
    <t>ehill@gsmw.com</t>
  </si>
  <si>
    <t>Kelly True</t>
  </si>
  <si>
    <t>50.78.185.34</t>
  </si>
  <si>
    <t>1-IRS Environmental of Washington, Inc. Master</t>
  </si>
  <si>
    <t>ryan@irsenviro.com</t>
  </si>
  <si>
    <t>carl@irsenviro.com</t>
  </si>
  <si>
    <t>Carl Burnham</t>
  </si>
  <si>
    <t>67.160.63.186</t>
  </si>
  <si>
    <t>70.196.5.63</t>
  </si>
  <si>
    <t>1-Power City Electric Master</t>
  </si>
  <si>
    <t>paga@powercityelectric.com</t>
  </si>
  <si>
    <t>PAUL AGA</t>
  </si>
  <si>
    <t>66.162.137.114</t>
  </si>
  <si>
    <t>174.250.241.229</t>
  </si>
  <si>
    <t>20-CTA Architects Engineers Master</t>
  </si>
  <si>
    <t>carlm@ctagroup.com</t>
  </si>
  <si>
    <t>Carl J. Maehl</t>
  </si>
  <si>
    <t>74.116.160.71</t>
  </si>
  <si>
    <t>70.196.15.121</t>
  </si>
  <si>
    <t>1-ACCO Engineered Systems Master</t>
  </si>
  <si>
    <t>cseyforth@accoes.com</t>
  </si>
  <si>
    <t>thentze@accoes.com</t>
  </si>
  <si>
    <t>Carlton Seyforth</t>
  </si>
  <si>
    <t>216.31.150.2</t>
  </si>
  <si>
    <t>1-Sunbelt Controls Master</t>
  </si>
  <si>
    <t>Sunbelt Controls Master Service</t>
  </si>
  <si>
    <t>20-ACCO Engineered Systems Master</t>
  </si>
  <si>
    <t>MikeL@McKinstry.com</t>
  </si>
  <si>
    <t>Michael Locke</t>
  </si>
  <si>
    <t>73.193.3.225</t>
  </si>
  <si>
    <t>20-Great Southwest Meters, Inc. Master</t>
  </si>
  <si>
    <t>greatswmeters@aol.com</t>
  </si>
  <si>
    <t>Sheri Lancon</t>
  </si>
  <si>
    <t>206.248.52.240</t>
  </si>
  <si>
    <t>108.62.36.26</t>
  </si>
  <si>
    <t>20-Mechanical Specialty Systems Master</t>
  </si>
  <si>
    <t>ryan.rosson@mechanicalspecialtysystems.com</t>
  </si>
  <si>
    <t>79711-14089-MCKINSTRY CO. LLC (15636-001)-CO2</t>
  </si>
  <si>
    <t>easan@mckinstry.com</t>
  </si>
  <si>
    <t>loub@mckinstry.com</t>
  </si>
  <si>
    <t>Easa Nourouzee</t>
  </si>
  <si>
    <t>Lou Bailey</t>
  </si>
  <si>
    <t>Commercial Chemtech Master Service</t>
  </si>
  <si>
    <t>brock.miller@commercialchemtech.com</t>
  </si>
  <si>
    <t>Katie Miller</t>
  </si>
  <si>
    <t>76.104.147.143</t>
  </si>
  <si>
    <t>101413-001001-SUNBELT CONTROLS</t>
  </si>
  <si>
    <t>stemme@sunbeltcontrols.com</t>
  </si>
  <si>
    <t>Steve Temme</t>
  </si>
  <si>
    <t>98.247.155.224</t>
  </si>
  <si>
    <t>Don Allen</t>
  </si>
  <si>
    <t>50.251.223.65</t>
  </si>
  <si>
    <t>79281-04701-DCI ENGINEERS, INC. (10369-001)-CO1</t>
  </si>
  <si>
    <t>jglazer@dci-engineers.com</t>
  </si>
  <si>
    <t>johnbow@mckinstry.com</t>
  </si>
  <si>
    <t>John F. Bowman</t>
  </si>
  <si>
    <t>20-GRAEF USA, INC. Master (WI) (REV)</t>
  </si>
  <si>
    <t>loei.badreddine@graef-usa.com</t>
  </si>
  <si>
    <t>Brianf@McKinstry.com</t>
  </si>
  <si>
    <t>Loei Badreddine</t>
  </si>
  <si>
    <t>207.250.243.26</t>
  </si>
  <si>
    <t>Brian Floyd</t>
  </si>
  <si>
    <t>24.183.57.8</t>
  </si>
  <si>
    <t>20-Ziegler, Inc. Master (REV)</t>
  </si>
  <si>
    <t>bob.mullenbach@zieglercat.com</t>
  </si>
  <si>
    <t>bruce.erickson@zieglercat.com</t>
  </si>
  <si>
    <t>Bruce Erickson</t>
  </si>
  <si>
    <t>207.225.128.74</t>
  </si>
  <si>
    <t>20-Wagner Equipment Co. Master</t>
  </si>
  <si>
    <t>bvangorder@wagnerequipment.com</t>
  </si>
  <si>
    <t>Robert VanGorder</t>
  </si>
  <si>
    <t>63.225.27.222</t>
  </si>
  <si>
    <t>20-Wyoming Machinery Company Master (REV)</t>
  </si>
  <si>
    <t>jcthorpen@wyomingcat.com</t>
  </si>
  <si>
    <t>John A. Kupko</t>
  </si>
  <si>
    <t>63.233.219.3</t>
  </si>
  <si>
    <t>22499-002001-COASTAL AIR BALANCE CORPORATION</t>
  </si>
  <si>
    <t>john@coastalbcorp.com</t>
  </si>
  <si>
    <t>john@coastalabcorp.com</t>
  </si>
  <si>
    <t>bradw@mckinstry.com</t>
  </si>
  <si>
    <t>Walter Haskins</t>
  </si>
  <si>
    <t>72.205.200.178</t>
  </si>
  <si>
    <t>1-Safway Services, LLC Master</t>
  </si>
  <si>
    <t>scott.rowden@safway.com</t>
  </si>
  <si>
    <t>Performance Power Concepts Master Service (REV)</t>
  </si>
  <si>
    <t>jhessen@ppcwac.om</t>
  </si>
  <si>
    <t>jhessen@ppcwa.com</t>
  </si>
  <si>
    <t>Jon Hessen</t>
  </si>
  <si>
    <t>75.147.188.189</t>
  </si>
  <si>
    <t>20-Precision Calibrate Meter Services Master</t>
  </si>
  <si>
    <t>noffy3@yahoo.com</t>
  </si>
  <si>
    <t>1-Hunter Design &amp; Consultation Master</t>
  </si>
  <si>
    <t>gary@hunterdesign1.com</t>
  </si>
  <si>
    <t>Gary McDaniel</t>
  </si>
  <si>
    <t>50.172.129.207</t>
  </si>
  <si>
    <t>20-Team Mechanical of Texas Master</t>
  </si>
  <si>
    <t>chumphries@tmechtx.com</t>
  </si>
  <si>
    <t>Chris Humphries</t>
  </si>
  <si>
    <t>71.42.211.174</t>
  </si>
  <si>
    <t>173.244.181.82</t>
  </si>
  <si>
    <t>20-Travis Brothers Building Automation Texas Master</t>
  </si>
  <si>
    <t>dan.travis@travisbrothers.com</t>
  </si>
  <si>
    <t>Daniel V. Travis</t>
  </si>
  <si>
    <t>68.201.113.59</t>
  </si>
  <si>
    <t>20-Cascade Alarm LLC Master</t>
  </si>
  <si>
    <t>ljones@cascadealarm.com</t>
  </si>
  <si>
    <t>Leanne Jones</t>
  </si>
  <si>
    <t>67.160.48.104</t>
  </si>
  <si>
    <t>20-J.C. Richards Company Master</t>
  </si>
  <si>
    <t>linda@jcrichards.com</t>
  </si>
  <si>
    <t>Linda Richards</t>
  </si>
  <si>
    <t>24.199.34.59</t>
  </si>
  <si>
    <t>20-Mechanical Specialty Systems Master (REV)</t>
  </si>
  <si>
    <t>Ryan A. Rosson</t>
  </si>
  <si>
    <t>70.196.128.165</t>
  </si>
  <si>
    <t>20-Davis Door Service, Inc. Master</t>
  </si>
  <si>
    <t>camillag@davisdoor.com</t>
  </si>
  <si>
    <t>jeffd@davisdoor.com</t>
  </si>
  <si>
    <t>Jefferson T. Davis</t>
  </si>
  <si>
    <t>75.146.51.13</t>
  </si>
  <si>
    <t>20-Fire One, Inc. Master</t>
  </si>
  <si>
    <t>andyryan@fire-one.org</t>
  </si>
  <si>
    <t>Pam Lovell</t>
  </si>
  <si>
    <t>75.146.52.81</t>
  </si>
  <si>
    <t>20-RK Mechanical, Inc. Master (REV)</t>
  </si>
  <si>
    <t>jgucker@rkmi.com</t>
  </si>
  <si>
    <t>Jeffrey D Gucker</t>
  </si>
  <si>
    <t>64.58.13.130</t>
  </si>
  <si>
    <t>Columbia Crane Master Servce</t>
  </si>
  <si>
    <t>columbia.crane@yahoo.com</t>
  </si>
  <si>
    <t>Lance Hansen</t>
  </si>
  <si>
    <t>63.142.217.212</t>
  </si>
  <si>
    <t>20-Automated Logic-Chicago Master</t>
  </si>
  <si>
    <t>anthony.mccallion@automatedlogic.com</t>
  </si>
  <si>
    <t>20-Big State Electric, LTD Master</t>
  </si>
  <si>
    <t>kevin@bigstateelectric.com</t>
  </si>
  <si>
    <t>Vincent Real</t>
  </si>
  <si>
    <t>71.40.5.214</t>
  </si>
  <si>
    <t>1-PMA Engineering Master</t>
  </si>
  <si>
    <t>rgranger@pma-engr.com</t>
  </si>
  <si>
    <t>Robb L Granger</t>
  </si>
  <si>
    <t>173.160.149.201</t>
  </si>
  <si>
    <t>20-Dynamic Systems INC Master (REV)</t>
  </si>
  <si>
    <t>Performance Contracting, Inc. Master Service (REV)</t>
  </si>
  <si>
    <t>duncan.mckellar@pcg.com</t>
  </si>
  <si>
    <t>Curt P. Holdt</t>
  </si>
  <si>
    <t>199.168.148.137</t>
  </si>
  <si>
    <t>Testing</t>
  </si>
  <si>
    <t>geng@mckinstry.com</t>
  </si>
  <si>
    <t xml:space="preserve">Cleopatra </t>
  </si>
  <si>
    <t>TESTING Multiple Docs</t>
  </si>
  <si>
    <t>tonyk@mckinstry.com</t>
  </si>
  <si>
    <t>Papa Smurf</t>
  </si>
  <si>
    <t>1-Airtest Co., Inc. Master (REV)</t>
  </si>
  <si>
    <t>brent@airtest.us</t>
  </si>
  <si>
    <t>1-ATS Automation, Inc. Master (REV)</t>
  </si>
  <si>
    <t>briana@atsinc.org</t>
  </si>
  <si>
    <t>Brian K Allen</t>
  </si>
  <si>
    <t>64.65.155.10</t>
  </si>
  <si>
    <t>1-Convergint Master (REV)</t>
  </si>
  <si>
    <t>jeff.rogers@convergint.com</t>
  </si>
  <si>
    <t>1-Hudson Bay Insulation, Co. Master (REV)</t>
  </si>
  <si>
    <t>admin@hudsonbayins.com</t>
  </si>
  <si>
    <t>ken@hudsonbayins.com</t>
  </si>
  <si>
    <t>Ken Gritter</t>
  </si>
  <si>
    <t>209.210.239.163</t>
  </si>
  <si>
    <t>20-Airtest Co., Inc. Master</t>
  </si>
  <si>
    <t>20-ATS Automation, Inc. Master (REV)</t>
  </si>
  <si>
    <t>20-Convergint Master (REV)</t>
  </si>
  <si>
    <t>20-Hudson Bay Insulation, Co. Master (REV)</t>
  </si>
  <si>
    <t>Mike Locke</t>
  </si>
  <si>
    <t>TESTING</t>
  </si>
  <si>
    <t>Lara Croft the Tombraider</t>
  </si>
  <si>
    <t>20-Dynamic Systems INC Master (REV2)</t>
  </si>
  <si>
    <t>Roger Ford</t>
  </si>
  <si>
    <t>70.195.200.165</t>
  </si>
  <si>
    <t>1-Airtest Co., Inc. Master (REV2)</t>
  </si>
  <si>
    <t>Brent K. Wyman</t>
  </si>
  <si>
    <t>70.90.176.73</t>
  </si>
  <si>
    <t>20-Airtest Co., Inc. Master (REV)</t>
  </si>
  <si>
    <t>10425-001002-SPIDER STAGING CORP. -CO1</t>
  </si>
  <si>
    <t>sean.jobes@safeworks.com</t>
  </si>
  <si>
    <t>kennyb@mckinstry.com</t>
  </si>
  <si>
    <t>Greg M. Kennelly</t>
  </si>
  <si>
    <t>198.36.184.138</t>
  </si>
  <si>
    <t>Kenneth A Branson</t>
  </si>
  <si>
    <t>79748-06147-CONGERGINT TECHNOLOGIES (15994-001) -CO1</t>
  </si>
  <si>
    <t>kevin.currey@convergint.com</t>
  </si>
  <si>
    <t>rob.scovel@convergint.com</t>
  </si>
  <si>
    <t>samr@McKinstry.com</t>
  </si>
  <si>
    <t>Robert D Scovel</t>
  </si>
  <si>
    <t>Sam Rathert</t>
  </si>
  <si>
    <t>102286-001001-TRANE U.S. INC.</t>
  </si>
  <si>
    <t>michael.mcdaniel@trane.com</t>
  </si>
  <si>
    <t>brianan@mckinstry.com</t>
  </si>
  <si>
    <t>10523-001002-FINISH LINE CONCRETE CUTTING</t>
  </si>
  <si>
    <t>troy@finishlineconcretecutting.com</t>
  </si>
  <si>
    <t>damonc@mckinstry.com</t>
  </si>
  <si>
    <t>Deanne Snow</t>
  </si>
  <si>
    <t>98.246.239.141</t>
  </si>
  <si>
    <t>Damon Cannon</t>
  </si>
  <si>
    <t>216.111.122.170</t>
  </si>
  <si>
    <t>100194-006001-HUDSON BAY INSULATION CO.</t>
  </si>
  <si>
    <t>102705-001001-VISUAL COMMANDS, LLC</t>
  </si>
  <si>
    <t>james@visualcommands.com</t>
  </si>
  <si>
    <t>James Wilson</t>
  </si>
  <si>
    <t>71.236.146.200</t>
  </si>
  <si>
    <t>101185-001001-SEATTLE CONCRETE</t>
  </si>
  <si>
    <t>lynda@seattleconcretecoredrilling.com</t>
  </si>
  <si>
    <t>jamesm@mckinstry.com</t>
  </si>
  <si>
    <t>101185-001001-SEATTLE CONCRETE (REV)</t>
  </si>
  <si>
    <t>Steve Forsell</t>
  </si>
  <si>
    <t>75.165.57.149</t>
  </si>
  <si>
    <t>James W. Miller</t>
  </si>
  <si>
    <t>102385-001001-INDUSTRIAL CUTTING</t>
  </si>
  <si>
    <t>indusci@yahoo.com</t>
  </si>
  <si>
    <t>Pat Brown</t>
  </si>
  <si>
    <t>96.46.24.156</t>
  </si>
  <si>
    <t>15574-001004-CH2O INC.</t>
  </si>
  <si>
    <t>dmerritt@ch2o.com</t>
  </si>
  <si>
    <t>dmerrritt@ch2o.com</t>
  </si>
  <si>
    <t>101738-001003-SIMPLEXGRINNELL</t>
  </si>
  <si>
    <t>Dsackwar@simplexgrinnell.com</t>
  </si>
  <si>
    <t>rslabaugh@simplexgrinnell.com</t>
  </si>
  <si>
    <t>Darrell Sackwar</t>
  </si>
  <si>
    <t>12.30.47.234</t>
  </si>
  <si>
    <t>102286-001002-AIRTEST CO., INC.</t>
  </si>
  <si>
    <t>al@airtest.us</t>
  </si>
  <si>
    <t>102025-002001-SIMPLEXGRINNELL</t>
  </si>
  <si>
    <t>donpetit@simplexgrinnell.com</t>
  </si>
  <si>
    <t>Don G Petit</t>
  </si>
  <si>
    <t>74.10.248.243</t>
  </si>
  <si>
    <t>10302-001009-SIEMENS INDUSTRY, INC.</t>
  </si>
  <si>
    <t>celeste.glade@siemens.com</t>
  </si>
  <si>
    <t>dewight.west@siemens.com</t>
  </si>
  <si>
    <t>richard.burvant@siemens.com</t>
  </si>
  <si>
    <t>doylek@mckinstry.com</t>
  </si>
  <si>
    <t>Richard Burvant</t>
  </si>
  <si>
    <t>12.54.94.111</t>
  </si>
  <si>
    <t>Doyle Kahabka</t>
  </si>
  <si>
    <t>173.160.206.245</t>
  </si>
  <si>
    <t>10677-001006-LONG PAINTING</t>
  </si>
  <si>
    <t>seanc@longpainting.com</t>
  </si>
  <si>
    <t>johnf@longpainting.com</t>
  </si>
  <si>
    <t>John Fisher</t>
  </si>
  <si>
    <t>50.205.121.94</t>
  </si>
  <si>
    <t>102876-001001-CASCADE ACOUSTICS INC</t>
  </si>
  <si>
    <t>jerry@cainc.biz</t>
  </si>
  <si>
    <t>brent@cainc.biz</t>
  </si>
  <si>
    <t>Brent Fulbright</t>
  </si>
  <si>
    <t>50.126.93.186</t>
  </si>
  <si>
    <t>102022-002003-MASON OREGON, INC</t>
  </si>
  <si>
    <t>mcattell@masonoregon.com</t>
  </si>
  <si>
    <t>102239-001003-SAFWAY SERVICES, LLC</t>
  </si>
  <si>
    <t>jacob.huston@safway.com</t>
  </si>
  <si>
    <t>Jorge Torres</t>
  </si>
  <si>
    <t>207.250.169.31</t>
  </si>
  <si>
    <t>102852-001001-ARC ELECTRIC &amp; LIGHTING CORP</t>
  </si>
  <si>
    <t>lance@arcelectriccorp.com</t>
  </si>
  <si>
    <t>todd@arcelectriccorp.com</t>
  </si>
  <si>
    <t>Todd Bro</t>
  </si>
  <si>
    <t>74.94.74.237</t>
  </si>
  <si>
    <t>10318-001005-FLINT SERVICES</t>
  </si>
  <si>
    <t>flintservices@yahoo.com</t>
  </si>
  <si>
    <t>Lonny B Spaulding</t>
  </si>
  <si>
    <t>50.120.91.101</t>
  </si>
  <si>
    <t>101257-001002-CERTIFIED CLEANING SVC.</t>
  </si>
  <si>
    <t>djohnson@certifiedcleaning.com</t>
  </si>
  <si>
    <t>David K. Johnson</t>
  </si>
  <si>
    <t>24.17.173.142</t>
  </si>
  <si>
    <t>98.247.65.145</t>
  </si>
  <si>
    <t>102478-001001-JACKOLA ENGINEERING &amp; ARCHITECTURE, PC</t>
  </si>
  <si>
    <t>awozniak@jackola.com</t>
  </si>
  <si>
    <t>102472-001003-RHODES CRANE &amp; RIGGING, INC</t>
  </si>
  <si>
    <t>kim@rhodescrane.com</t>
  </si>
  <si>
    <t>jeffd@mckinstry.com</t>
  </si>
  <si>
    <t>Kim Hillyard</t>
  </si>
  <si>
    <t>50.132.51.26</t>
  </si>
  <si>
    <t>14649-002001-AIR BALANCING SPECIALTY</t>
  </si>
  <si>
    <t>dale@air-balancing.com</t>
  </si>
  <si>
    <t>Dale Neffendorf</t>
  </si>
  <si>
    <t>67.42.158.139</t>
  </si>
  <si>
    <t>100674-001005-CASCADE SAWING &amp; DRILLING</t>
  </si>
  <si>
    <t>gporter@cascadeconcretesawing.com</t>
  </si>
  <si>
    <t>Jeff Lawson</t>
  </si>
  <si>
    <t>173.14.244.85</t>
  </si>
  <si>
    <t>100194-006002-BEDROCK CONCRETE CUTTING</t>
  </si>
  <si>
    <t>kcramer@bedrockconcretecutting.com</t>
  </si>
  <si>
    <t>Kathy Cramer</t>
  </si>
  <si>
    <t>72.11.127.100</t>
  </si>
  <si>
    <t>102191-001002-HUDSON BAY INSULATION CO</t>
  </si>
  <si>
    <t>102448-001001-CENTERLINE FIRE SPRNKLER</t>
  </si>
  <si>
    <t>centerlinefire@comcast.net</t>
  </si>
  <si>
    <t>Scott Surby</t>
  </si>
  <si>
    <t>71.231.252.186</t>
  </si>
  <si>
    <t>101086-003004-SEATTLE CONCRETE CORE</t>
  </si>
  <si>
    <t>14649-002003-JOHNSON CONTROLS INC</t>
  </si>
  <si>
    <t>randy.k.humphreys@jci.com</t>
  </si>
  <si>
    <t>101306-001001-NESS &amp; CAMPBELL CRANE INC</t>
  </si>
  <si>
    <t>russ@nessandcampbell.com</t>
  </si>
  <si>
    <t>kurt@nessandcampbell.com</t>
  </si>
  <si>
    <t>50.245.138.29</t>
  </si>
  <si>
    <t>102895-001001-MCKINSTRY ESSENTION LLC</t>
  </si>
  <si>
    <t>mikep@mckinstry.com</t>
  </si>
  <si>
    <t>jkoch@mckinstry.com</t>
  </si>
  <si>
    <t>Mikeal Porter</t>
  </si>
  <si>
    <t>Jennifer Koch</t>
  </si>
  <si>
    <t>102896-001001-MCKINSTRY ESSENTION LLC</t>
  </si>
  <si>
    <t>102897-001001-MCKINSTRY ESSENTION LLC</t>
  </si>
  <si>
    <t>102900-001001-MCKINSTRY ESSENTION LLC</t>
  </si>
  <si>
    <t>102902-001001-MCKINSTRY ESSENTION LLC</t>
  </si>
  <si>
    <t>102906-001001-MCKINSTRY ESSENTION LLC</t>
  </si>
  <si>
    <t>101022-001002-SAFWAY SERVICES, LLC</t>
  </si>
  <si>
    <t>102430-001001-ADVANCED ALARM SYS INC</t>
  </si>
  <si>
    <t>scotts@advancedalarmsystemsinc.com</t>
  </si>
  <si>
    <t>102379-001003-FIELDS ROOF SERVICE</t>
  </si>
  <si>
    <t>garyg@fieldsroofservice.com</t>
  </si>
  <si>
    <t>Gary S Gilmer</t>
  </si>
  <si>
    <t>67.139.40.66</t>
  </si>
  <si>
    <t>10179-002006-HUDSON BAY INSULATION, CO</t>
  </si>
  <si>
    <t>102211-001003-HUDSON BAY INSULATION CO</t>
  </si>
  <si>
    <t>70.199.170.157</t>
  </si>
  <si>
    <t>101757-002002-SEATTLE CONCRETE CORE</t>
  </si>
  <si>
    <t>71.35.190.163</t>
  </si>
  <si>
    <t>101757-002001-STRUCTURAL IMAGING LLC</t>
  </si>
  <si>
    <t>uv@structuralimagingllc.com</t>
  </si>
  <si>
    <t>Ulrich Van Landeghem</t>
  </si>
  <si>
    <t>24.99.164.147</t>
  </si>
  <si>
    <t>102888-001001-MEDICAL GAS SYSTEMS SERVICES, LLC</t>
  </si>
  <si>
    <t>medgasservice@comcast.net</t>
  </si>
  <si>
    <t>Harry Pomeranz</t>
  </si>
  <si>
    <t>67.168.158.170</t>
  </si>
  <si>
    <t>102728-001001-FINISH LINE CONCRETE CUTTING</t>
  </si>
  <si>
    <t>102478-001002-HUNTER DESIGN &amp; CONSULT</t>
  </si>
  <si>
    <t>101022-001004-NESS &amp; CAMPBELL CRANE INC</t>
  </si>
  <si>
    <t>garys@nessandcampbell.com</t>
  </si>
  <si>
    <t>101022-001003-CENTIMARK CORPORATION</t>
  </si>
  <si>
    <t>martin.alexander@centimark.com</t>
  </si>
  <si>
    <t>10523-001003-ASSOCIATED CONSULTANT INC</t>
  </si>
  <si>
    <t>manouch@aciengineers.com</t>
  </si>
  <si>
    <t xml:space="preserve">ManouchYaganeh </t>
  </si>
  <si>
    <t>50.198.169.62</t>
  </si>
  <si>
    <t>101107-001001-NESS &amp; CAMPBELL CRANE INC</t>
  </si>
  <si>
    <t>71.35.96.143</t>
  </si>
  <si>
    <t>102025-001004-JOHNSON CONTROLS INC</t>
  </si>
  <si>
    <t>jake.k.fowler@jci.com</t>
  </si>
  <si>
    <t>101263-002006-AMERICAN BACKFLOW SERVICE</t>
  </si>
  <si>
    <t>kyleh@apslp.com</t>
  </si>
  <si>
    <t>deanb@absh2o.com</t>
  </si>
  <si>
    <t>Kyle Harms</t>
  </si>
  <si>
    <t>198.0.52.181</t>
  </si>
  <si>
    <t>100289-001007-NESS &amp; CAMPBELL CRANE INC</t>
  </si>
  <si>
    <t>102976-001001-CENTERLINE FIRE SPRNKLER</t>
  </si>
  <si>
    <t>102496-001001-CENTERLINE FIRE SPRNKLER</t>
  </si>
  <si>
    <t>101799-001009-CASCADE SAWING &amp; DRILLING</t>
  </si>
  <si>
    <t>Jeffrey R Lawson</t>
  </si>
  <si>
    <t>Marine Systems, Inc. Master Service (REV)</t>
  </si>
  <si>
    <t>lynn.ahlemeyer@kirbycorp.com</t>
  </si>
  <si>
    <t>josephh@mckinstry.com</t>
  </si>
  <si>
    <t>Lynn Ahlemeyer</t>
  </si>
  <si>
    <t>64.129.39.162</t>
  </si>
  <si>
    <t>Joseph Hagar</t>
  </si>
  <si>
    <t>RK Mechanical Service Master Service</t>
  </si>
  <si>
    <t>rpalato@rkmi.com</t>
  </si>
  <si>
    <t>101022-001002-SAFWAY SERVICES, LLC (REV)</t>
  </si>
  <si>
    <t>14649-002003-JOHNSON CONTROLS INC (REV)</t>
  </si>
  <si>
    <t>Randy Humphreys</t>
  </si>
  <si>
    <t>104.129.192.76</t>
  </si>
  <si>
    <t>102920-001001-CMO CONSULTING ENGINEERS, LLC</t>
  </si>
  <si>
    <t>cbocek@cmoengineering.com</t>
  </si>
  <si>
    <t>Charlene Bocek</t>
  </si>
  <si>
    <t>63.227.13.210</t>
  </si>
  <si>
    <t>102286-001002-AIRTEST CO., INC (REV)</t>
  </si>
  <si>
    <t>Al Fudge</t>
  </si>
  <si>
    <t>101022-001002-SAFWAY SERVICES, LLC (REV2)</t>
  </si>
  <si>
    <t>10286-001001-POWER CITY ELECTRIC INC</t>
  </si>
  <si>
    <t>mstepper@powercityelectric.com</t>
  </si>
  <si>
    <t>Michael R. Stepper</t>
  </si>
  <si>
    <t>102746-001001-SIMPLEX GRINNELL</t>
  </si>
  <si>
    <t>mathomas@simplexgrinnell.com</t>
  </si>
  <si>
    <t>101805-003005-AIRTEST CO., INC</t>
  </si>
  <si>
    <t>101805-003006-SEATTLE CONCRETE CORE</t>
  </si>
  <si>
    <t>101805-003007-MEDICAL GAS SYSTEMS SERVICES, LLC</t>
  </si>
  <si>
    <t>harry Pomeranz</t>
  </si>
  <si>
    <t>101805-003009-MISTRAS GROUP INC,SVC DIV</t>
  </si>
  <si>
    <t>rob.lageson@mistrasgroup.com</t>
  </si>
  <si>
    <t>Antonio Mercado</t>
  </si>
  <si>
    <t>199.38.183.188</t>
  </si>
  <si>
    <t>101327-002004-CHEROKEE CONSTRUCTION SERVICES, LLC</t>
  </si>
  <si>
    <t>kevin@cherokeeconstruction.biz</t>
  </si>
  <si>
    <t>Paul Herschell</t>
  </si>
  <si>
    <t>173.12.182.201</t>
  </si>
  <si>
    <t>101512-001001-SEMAPHORE CORPORATION</t>
  </si>
  <si>
    <t>patrick@semaphore.com</t>
  </si>
  <si>
    <t>101512-001003-TELLABS, INC</t>
  </si>
  <si>
    <t>michael.weare@tellabs.com</t>
  </si>
  <si>
    <t>102529-001001-COCHRAN INC</t>
  </si>
  <si>
    <t>DHOLT@COCHRANINC.COM</t>
  </si>
  <si>
    <t>v-adrame@microsoft.com</t>
  </si>
  <si>
    <t>lcochran@cochraninc.com</t>
  </si>
  <si>
    <t>LeeAnn Ccohran</t>
  </si>
  <si>
    <t>207.66.184.2</t>
  </si>
  <si>
    <t>JW Miller</t>
  </si>
  <si>
    <t>101092-001001-HUDSON BAY INSULATION CO</t>
  </si>
  <si>
    <t>102478-001003-ACCURATE CONCRETE CUTTING</t>
  </si>
  <si>
    <t>vernjr@accurate-concrete-cut.com</t>
  </si>
  <si>
    <t>Vern Balkowitsch Jr</t>
  </si>
  <si>
    <t>70.89.189.137</t>
  </si>
  <si>
    <t>102424-001001-GUARDIAN SECURITY SYSTEMS</t>
  </si>
  <si>
    <t>lwhitton@guardiansecurity.com</t>
  </si>
  <si>
    <t>Lynda Whitton</t>
  </si>
  <si>
    <t>65.122.120.66</t>
  </si>
  <si>
    <t>102645-001001-TERENCE L THORNHILL ARCHITECT</t>
  </si>
  <si>
    <t>tlt@tltarch.com</t>
  </si>
  <si>
    <t>Terence L. Thornhill</t>
  </si>
  <si>
    <t>66.189.180.234</t>
  </si>
  <si>
    <t>15997-001011-DYNALECTRIC CO</t>
  </si>
  <si>
    <t>hmiller@dyna-oregon.com</t>
  </si>
  <si>
    <t>Randy Wagner</t>
  </si>
  <si>
    <t>66.235.229.94</t>
  </si>
  <si>
    <t>102750-001001-K &amp; E FIRE PROTECTION</t>
  </si>
  <si>
    <t>r.pianko@kefire.com</t>
  </si>
  <si>
    <t>10092-003004-AIRTEST CO., INC (REV)</t>
  </si>
  <si>
    <t>102286-001003-SEATTLE CONCRETE CORE</t>
  </si>
  <si>
    <t>101805-003006-SEATTLE CONCRETE CORE (REV)</t>
  </si>
  <si>
    <t>CB Pacific, Inc. Master Service</t>
  </si>
  <si>
    <t>mike.reeve@cb-pacific.com</t>
  </si>
  <si>
    <t>Michael Reeve</t>
  </si>
  <si>
    <t>74.93.98.94</t>
  </si>
  <si>
    <t>102166-001001-ROOFCORP OF WA</t>
  </si>
  <si>
    <t>milka@roofcorp.com</t>
  </si>
  <si>
    <t>Milka Joya</t>
  </si>
  <si>
    <t>74.94.76.72</t>
  </si>
  <si>
    <t>102472-001004-NEALS FLAGGING SERVICE, LLC</t>
  </si>
  <si>
    <t>nealsflaggingservice@yahoo.com</t>
  </si>
  <si>
    <t>Nancy Neal-Hawkins</t>
  </si>
  <si>
    <t>63.140.17.4</t>
  </si>
  <si>
    <t>102971-001001-TRANE - OREGON</t>
  </si>
  <si>
    <t>jessica.hines@trane.com</t>
  </si>
  <si>
    <t>Tammy Nelson</t>
  </si>
  <si>
    <t>50.193.221.49</t>
  </si>
  <si>
    <t>1-US Water Services, Inc. Master</t>
  </si>
  <si>
    <t>perrykenin@gmail.com</t>
  </si>
  <si>
    <t>billshe@McKinstry.com</t>
  </si>
  <si>
    <t>perry kenin</t>
  </si>
  <si>
    <t>64.79.144.10</t>
  </si>
  <si>
    <t>WF Sheppard</t>
  </si>
  <si>
    <t>102957-001001-FERGUSON CONSTRUCTION INC</t>
  </si>
  <si>
    <t>joep@fergusonconstruction.com</t>
  </si>
  <si>
    <t>102957-001002-SUMMIT CONTRACTING LLC</t>
  </si>
  <si>
    <t>kflanigan@summitcontractingllc.com</t>
  </si>
  <si>
    <t>Kevin Flanigan</t>
  </si>
  <si>
    <t>209.63.173.188</t>
  </si>
  <si>
    <t>70.199.178.68</t>
  </si>
  <si>
    <t>102426-001001-H20 WELL SERVICE INC</t>
  </si>
  <si>
    <t>tomr@h2owell.com</t>
  </si>
  <si>
    <t>Tom Richardson</t>
  </si>
  <si>
    <t>64.183.150.122</t>
  </si>
  <si>
    <t>101907-001004-TESTCOMM LLC</t>
  </si>
  <si>
    <t>jerrye@testcommllc.com</t>
  </si>
  <si>
    <t>Gerald Ensminger</t>
  </si>
  <si>
    <t>50.251.215.145</t>
  </si>
  <si>
    <t>13210-001003-BUILDING CONTRACTING SERVICES, INC</t>
  </si>
  <si>
    <t>lilia@buildingcsinc.com</t>
  </si>
  <si>
    <t>Santos Gomez</t>
  </si>
  <si>
    <t>192.183.198.66</t>
  </si>
  <si>
    <t>102239-001004-NESS &amp; CAMPBELL CRANE INC</t>
  </si>
  <si>
    <t>rick@nessandcampbell.com</t>
  </si>
  <si>
    <t>1-PCTEL, Inc. Master</t>
  </si>
  <si>
    <t>john.shubin@pctel.com</t>
  </si>
  <si>
    <t>15792-001001-VISUAL COMMANDS LLC</t>
  </si>
  <si>
    <t>101738-001004-SIMPLEX GRINNELL</t>
  </si>
  <si>
    <t>ecazier@simplexgrinnell.com</t>
  </si>
  <si>
    <t>101805-003008-HARTFORD STEAM BOILER</t>
  </si>
  <si>
    <t>roy_wyatt@hsbct.com</t>
  </si>
  <si>
    <t>101805-003010-CH2O INCORPORATED</t>
  </si>
  <si>
    <t>Crystal Lees</t>
  </si>
  <si>
    <t>70.89.125.130</t>
  </si>
  <si>
    <t>14649-002002-PERFORMANCE CONTRCTNG INC</t>
  </si>
  <si>
    <t>carsten.collins@pcg.com</t>
  </si>
  <si>
    <t>100408-004001-PAINTMASTER SERVICES INC</t>
  </si>
  <si>
    <t>jonathan@paintmasterservices.com</t>
  </si>
  <si>
    <t>Jonathan Duarte</t>
  </si>
  <si>
    <t>66.191.14.36</t>
  </si>
  <si>
    <t>102022-002002-NEUDORFER ENGINEERS INC</t>
  </si>
  <si>
    <t>adavis@neudorferengineers.com</t>
  </si>
  <si>
    <t>WM C. Neudorfer</t>
  </si>
  <si>
    <t>102278-001001-ATS AUTOMATION INC</t>
  </si>
  <si>
    <t>paulc@atsinc.org</t>
  </si>
  <si>
    <t>102982-001001-TRANE - OREGON</t>
  </si>
  <si>
    <t>bill.walsh@trane.com</t>
  </si>
  <si>
    <t>tanelson@trane.com</t>
  </si>
  <si>
    <t>102957-001001-FERGUSON ENTERPRISES, INC</t>
  </si>
  <si>
    <t>bruce.ford@ferguson.com</t>
  </si>
  <si>
    <t>Bruce Ford</t>
  </si>
  <si>
    <t>198.90.15.66</t>
  </si>
  <si>
    <t>101327-002006-FINISH LINE CONCRETE</t>
  </si>
  <si>
    <t>caseyj@finishlineconcretecutting.com</t>
  </si>
  <si>
    <t>102022-002001-CASCADE ACOUSTICS INC</t>
  </si>
  <si>
    <t>101327-002007-TOTAL RECLAIM INC</t>
  </si>
  <si>
    <t>dbaugh@totalreclaim.com</t>
  </si>
  <si>
    <t>craig lorch</t>
  </si>
  <si>
    <t>174.127.184.35</t>
  </si>
  <si>
    <t>101327-002005-HUDSON BAY INSULATION CO</t>
  </si>
  <si>
    <t>103112-001001-INMOTION TECH, INC</t>
  </si>
  <si>
    <t>kevink@inmotiontechinc.com</t>
  </si>
  <si>
    <t>Kevin Krick</t>
  </si>
  <si>
    <t>50.245.156.249</t>
  </si>
  <si>
    <t>102478-001001-JACKOLA ENGINEERING &amp; ARCHITECTURE, PC (REV)</t>
  </si>
  <si>
    <t>Aaron Wozniak</t>
  </si>
  <si>
    <t>198.0.40.65</t>
  </si>
  <si>
    <t>11068-001001-SUNBELT CONTROLS INC</t>
  </si>
  <si>
    <t>66.192.183.226</t>
  </si>
  <si>
    <t>1-Simplex Grinnell Master Subcontract</t>
  </si>
  <si>
    <t>101121-001005-AIRTEST CO., INC</t>
  </si>
  <si>
    <t>101981-001002-ATS AUTOMATION INC</t>
  </si>
  <si>
    <t>nicolek@atsinc.org</t>
  </si>
  <si>
    <t>101981-001003-CCI AUTOMATED TECH</t>
  </si>
  <si>
    <t>mgelowitz@long.com</t>
  </si>
  <si>
    <t>Matthew A Williams</t>
  </si>
  <si>
    <t>209.117.18.162</t>
  </si>
  <si>
    <t>10081-001005-SHORELINE CONCRETE</t>
  </si>
  <si>
    <t>shorelineconcrete@msn.com</t>
  </si>
  <si>
    <t>Laurie Legault</t>
  </si>
  <si>
    <t>174.21.25.224</t>
  </si>
  <si>
    <t>James W Miller</t>
  </si>
  <si>
    <t>166.171.251.190</t>
  </si>
  <si>
    <t>102939-001001-CASCADE ACOUSTICS INC</t>
  </si>
  <si>
    <t>11068-001002-JOHNSON CONTROLS INC</t>
  </si>
  <si>
    <t>lee.hooker@jci.com</t>
  </si>
  <si>
    <t>102427-001003-STRUCTURAL RADAR IMG INC</t>
  </si>
  <si>
    <t>Rachael@SRImaging.com</t>
  </si>
  <si>
    <t>102482-001001-BRD ROOFING INC</t>
  </si>
  <si>
    <t>brdbill@qwestoffice.net</t>
  </si>
  <si>
    <t>William Stephens</t>
  </si>
  <si>
    <t>97.113.196.140</t>
  </si>
  <si>
    <t>10195-001003-AAR TESTING LABORATORY, INC</t>
  </si>
  <si>
    <t>larry@aartesting.com</t>
  </si>
  <si>
    <t>Kimberle Anderson</t>
  </si>
  <si>
    <t>50.47.43.6</t>
  </si>
  <si>
    <t>102793-001001-AMERICAN BACKFLOW SERVICE</t>
  </si>
  <si>
    <t>102851-001001-BEKO MECHANICAL INSULATION</t>
  </si>
  <si>
    <t>joans@bekomi.com</t>
  </si>
  <si>
    <t>Joan M Smith</t>
  </si>
  <si>
    <t>67.22.244.179</t>
  </si>
  <si>
    <t>101865-001001-CONVERGINT TECHNOLOGIES</t>
  </si>
  <si>
    <t>103200-001001-CASCADE ACOUSTICS INC</t>
  </si>
  <si>
    <t>102025-001004-JOHNSON CONTROLS INC (REV)</t>
  </si>
  <si>
    <t>Saybr Contractors, Inc. Master Service</t>
  </si>
  <si>
    <t>bdurkin@saybr.com</t>
  </si>
  <si>
    <t>Bill Durkin</t>
  </si>
  <si>
    <t>75.149.170.177</t>
  </si>
  <si>
    <t>22499-003004-CUMMINGS ELECTRICAL LP</t>
  </si>
  <si>
    <t>celsberry@cummingselec.com</t>
  </si>
  <si>
    <t>bsamardzija@cummingselec.com</t>
  </si>
  <si>
    <t>101121-001005-AIRTEST CO., INC. (REV)</t>
  </si>
  <si>
    <t>16144-001007-EATON CORPORATION</t>
  </si>
  <si>
    <t>alanloges@eaton.com</t>
  </si>
  <si>
    <t>briantkemp@eaton.com</t>
  </si>
  <si>
    <t>82499-001001-WAYNES ROOFING</t>
  </si>
  <si>
    <t>brian@waynesroofing.com</t>
  </si>
  <si>
    <t>Donald Guthrie</t>
  </si>
  <si>
    <t>50.248.194.217</t>
  </si>
  <si>
    <t>82500-001002-HUDSON BAY INSULATION CO</t>
  </si>
  <si>
    <t>82500-001003-HUDSON BAY INSULATION CO</t>
  </si>
  <si>
    <t>101194-001003-NESS &amp; CAMPBELL CRANE INC</t>
  </si>
  <si>
    <t>102242-001002-DYKMAN ELECTRICAL INC</t>
  </si>
  <si>
    <t>catkins@dykman.com</t>
  </si>
  <si>
    <t>Craig Atkins</t>
  </si>
  <si>
    <t>74.93.29.29</t>
  </si>
  <si>
    <t>103103-001001-HAGEN INDUSTRIAL REFRIGERATION, LLC</t>
  </si>
  <si>
    <t>stevehagen11@comcast.net</t>
  </si>
  <si>
    <t>Steve Hagen</t>
  </si>
  <si>
    <t>50.135.63.207</t>
  </si>
  <si>
    <t>101978-001004-NESS &amp; CAMPBELL CRANE INC</t>
  </si>
  <si>
    <t>101978-001003-HUDSON BAY INSULATION CO</t>
  </si>
  <si>
    <t>102427-001005-HUDSON BAY INSULATION CO</t>
  </si>
  <si>
    <t>102851-001002-FINISH LINE CONCRETE CUTTING</t>
  </si>
  <si>
    <t>102851-001003-HUNTER DESIGN &amp; CONSULTING</t>
  </si>
  <si>
    <t>103272-001001-ATS AUTOMATION INC</t>
  </si>
  <si>
    <t>petes@atsinc.org</t>
  </si>
  <si>
    <t>103272-001002-NESS &amp; CAMPBELL CRANE INC</t>
  </si>
  <si>
    <t>Wayne's Roofing Master Service</t>
  </si>
  <si>
    <t>tami@waynesroofing.com</t>
  </si>
  <si>
    <t>73.221.138.191</t>
  </si>
  <si>
    <t>101564-003001-ARONSON SECURITY GROUP (REV)</t>
  </si>
  <si>
    <t>dlo.sykes@aronsonsecurity.com</t>
  </si>
  <si>
    <t>John Harlow</t>
  </si>
  <si>
    <t>66.87.138.182</t>
  </si>
  <si>
    <t>70.210.148.156</t>
  </si>
  <si>
    <t>102430-001001-ADVANCED ALARM SYS INC (REV)</t>
  </si>
  <si>
    <t>Scott Sullivan</t>
  </si>
  <si>
    <t>50.38.120.150</t>
  </si>
  <si>
    <t>102427-001003-STRUCTURAL RADAR IMG INC (REV)</t>
  </si>
  <si>
    <t>L. Rachael Coe</t>
  </si>
  <si>
    <t>75.151.123.141</t>
  </si>
  <si>
    <t>102707-001001-MCKINSTRY ESSENTION LLC (REV)</t>
  </si>
  <si>
    <t>hendrikv@mckinstry.com</t>
  </si>
  <si>
    <t>Hendrik Van Hemert</t>
  </si>
  <si>
    <t>100408-002005-COLUMBIA CRANE</t>
  </si>
  <si>
    <t>lanceh@columbiacrane.com</t>
  </si>
  <si>
    <t>102099-001002-PCTEL INC</t>
  </si>
  <si>
    <t>102025-001006-HUDSON BAY INSULATION CO</t>
  </si>
  <si>
    <t>103235-001001-CIPRIANO &amp; SON CONSTRUCTION, INC</t>
  </si>
  <si>
    <t>cipnson@comcast.net</t>
  </si>
  <si>
    <t>Denise L. Cipriano</t>
  </si>
  <si>
    <t>73.164.159.218</t>
  </si>
  <si>
    <t>103235-001002-ACD ENGINEERING</t>
  </si>
  <si>
    <t>eavelar@acdengineering.com</t>
  </si>
  <si>
    <t>Eduardo Avelar</t>
  </si>
  <si>
    <t>155.130.107.101</t>
  </si>
  <si>
    <t>101865-001002-HOS BROS CONSTRUCTION</t>
  </si>
  <si>
    <t>kenc@hosbros.com</t>
  </si>
  <si>
    <t>Ken Cherf</t>
  </si>
  <si>
    <t>69.164.170.2</t>
  </si>
  <si>
    <t>102242-001003-PRO MECHANICAL SVCS INC</t>
  </si>
  <si>
    <t>skite@pro-msi.com</t>
  </si>
  <si>
    <t>102478-001004-BEKO MECHANICAL INSULATION</t>
  </si>
  <si>
    <t>101079-001003-VISUAL COMMANDS, LLC</t>
  </si>
  <si>
    <t>102022-003001-CASCADE ACOUSTICS INC</t>
  </si>
  <si>
    <t>10294-002001-CTA ARCHITECTS ENGINEERS</t>
  </si>
  <si>
    <t>70.193.11.170</t>
  </si>
  <si>
    <t>101862-001003-NEUDORFER ENGINEERS INC</t>
  </si>
  <si>
    <t>mvawter@neudorferengineers.com</t>
  </si>
  <si>
    <t>102871-001001-HUDSON BAY INSULATION CO</t>
  </si>
  <si>
    <t>10175-001003-SAFWAY SERVICES, LLC-CO2</t>
  </si>
  <si>
    <t>John.May@Safway.com</t>
  </si>
  <si>
    <t>John May</t>
  </si>
  <si>
    <t>103118-001001-SIEMENS INDUSTRY INC</t>
  </si>
  <si>
    <t>mike.scanlan@siemens.com</t>
  </si>
  <si>
    <t>63.87.61.110</t>
  </si>
  <si>
    <t>101757-002003-HUDSON BAY INSULATION CO</t>
  </si>
  <si>
    <t>102651-001002-SPOKANE OVERHEAD DOOR</t>
  </si>
  <si>
    <t>allan@spokaneoverheaddoor.com</t>
  </si>
  <si>
    <t>ALLAN MANZAK</t>
  </si>
  <si>
    <t>50.194.53.174</t>
  </si>
  <si>
    <t>101079-001002-MCKINSTRY ESSENTION</t>
  </si>
  <si>
    <t>166.176.58.8</t>
  </si>
  <si>
    <t>200612-001005-SERVPRO OF SHORELINE-WOODINVILLE</t>
  </si>
  <si>
    <t>cbrand@servpro10027.com</t>
  </si>
  <si>
    <t>Charlie Brand</t>
  </si>
  <si>
    <t>50.34.161.27</t>
  </si>
  <si>
    <t>101327-002008-TEAM INDUSTRIAL SVCS INC</t>
  </si>
  <si>
    <t>jeffrey.vargo@teaminc.com</t>
  </si>
  <si>
    <t>Sally Sheffield</t>
  </si>
  <si>
    <t>63.147.250.30</t>
  </si>
  <si>
    <t>101327-002009-CASCADE ACOUSTICS INC</t>
  </si>
  <si>
    <t>dan@cainc.biz</t>
  </si>
  <si>
    <t>101189-001007-MILL PLAIN ELECTRIC</t>
  </si>
  <si>
    <t>lorih@mp-electric.com</t>
  </si>
  <si>
    <t>John Halme</t>
  </si>
  <si>
    <t>50.232.165.66</t>
  </si>
  <si>
    <t>10140-001002-SEATTLE CONCRETE CORE</t>
  </si>
  <si>
    <t>71.35.177.241</t>
  </si>
  <si>
    <t>102967-001001-CASCADE SAWING &amp; DRILLING</t>
  </si>
  <si>
    <t>Karen E Aguiling</t>
  </si>
  <si>
    <t>103119-001001-BEKO MECHANICAL INSULATION</t>
  </si>
  <si>
    <t>103164-001001-DELTA CONNECTS</t>
  </si>
  <si>
    <t>jstephens@deltaconnects.com</t>
  </si>
  <si>
    <t>Jeffrey M. Stephens</t>
  </si>
  <si>
    <t>50.252.1.121</t>
  </si>
  <si>
    <t>102241-001001-MAPLE VALLEY ENERGY SOLUTIONS</t>
  </si>
  <si>
    <t>tylermarkegard@maplevalleyenergy.com</t>
  </si>
  <si>
    <t>Tyler Markegard</t>
  </si>
  <si>
    <t>71.217.126.213</t>
  </si>
  <si>
    <t>102241-001002-NESS &amp; CAMPBELL CRANE INC</t>
  </si>
  <si>
    <t>102523-001003-AXIS CRANE LLC</t>
  </si>
  <si>
    <t>alex@axiscrane.com</t>
  </si>
  <si>
    <t>alex clark</t>
  </si>
  <si>
    <t>65.182.228.109</t>
  </si>
  <si>
    <t>103157-001001-NESS &amp; CAMPBELL CRANE INC</t>
  </si>
  <si>
    <t>10168-002001-SEATTLE CONCRETE CORE</t>
  </si>
  <si>
    <t>50.159.60.147</t>
  </si>
  <si>
    <t>103033-001001-HEINZ MECHANICAL INC</t>
  </si>
  <si>
    <t>dwightt@heinz-controls.com</t>
  </si>
  <si>
    <t>103033-001002-ADVANCED TECH GROUP INC</t>
  </si>
  <si>
    <t>dennisd@atgweb.com</t>
  </si>
  <si>
    <t>akuzmenko@atgweb.com</t>
  </si>
  <si>
    <t>100925-003001-INNOVAC</t>
  </si>
  <si>
    <t>alisa@innovac.com</t>
  </si>
  <si>
    <t>PATRICKR@McKinstry.com</t>
  </si>
  <si>
    <t>Alisa Muntz</t>
  </si>
  <si>
    <t>50.125.119.78</t>
  </si>
  <si>
    <t>Patrick Roberts</t>
  </si>
  <si>
    <t>101805-003005-AIRTEST CO., INC. (REV)</t>
  </si>
  <si>
    <t>102242-001003-PRO MECHANICAL SVCS INC (REV)</t>
  </si>
  <si>
    <t>Jon Vanos</t>
  </si>
  <si>
    <t>50.78.175.17</t>
  </si>
  <si>
    <t>70.193.33.21</t>
  </si>
  <si>
    <t>101034-001003-THYSENKRUPP ELEVATOR (REV)</t>
  </si>
  <si>
    <t>geoff.vestman@thyssenkrupp.com</t>
  </si>
  <si>
    <t>annen@mckinstry.com</t>
  </si>
  <si>
    <t>Geoff Vestman</t>
  </si>
  <si>
    <t>66.194.145.20</t>
  </si>
  <si>
    <t>anne neely</t>
  </si>
  <si>
    <t>Curtius-Huntley Plumbing, Inc Master Service</t>
  </si>
  <si>
    <t>chpi@curtiushuntley.com</t>
  </si>
  <si>
    <t>Kimberly Britt</t>
  </si>
  <si>
    <t>96.39.176.169</t>
  </si>
  <si>
    <t>66.87.139.85</t>
  </si>
  <si>
    <t>1-Jackola Engineering &amp; Architecture, PC Master</t>
  </si>
  <si>
    <t>Building Contracting Services, Inc. Master</t>
  </si>
  <si>
    <t>100213-002007-NESS &amp; CAMPBELL CRANE, INC</t>
  </si>
  <si>
    <t>bill@nessandcampbell.com</t>
  </si>
  <si>
    <t>102651-001003-THERMA SHIELD SOLAR CONTROL, LLC</t>
  </si>
  <si>
    <t>alex@thermashieldspokane.com</t>
  </si>
  <si>
    <t>Alexander A. Draeger</t>
  </si>
  <si>
    <t>65.101.108.223</t>
  </si>
  <si>
    <t>10341-001001-DCI ENGINEERS INC</t>
  </si>
  <si>
    <t>jglaser@dci-engineers.com</t>
  </si>
  <si>
    <t>Joseph Glaser</t>
  </si>
  <si>
    <t>74.202.210.102</t>
  </si>
  <si>
    <t>103227-001001-SIEMENS INDUSTRY, INC</t>
  </si>
  <si>
    <t>brad.stevens@siemens.com</t>
  </si>
  <si>
    <t>doug.mccoy@siemens.com</t>
  </si>
  <si>
    <t>103363-001001-PACIFIC WINDOW TINTING, INC</t>
  </si>
  <si>
    <t>sdubats@pacific-tint.com</t>
  </si>
  <si>
    <t>Jared Gray</t>
  </si>
  <si>
    <t>75.150.44.206</t>
  </si>
  <si>
    <t>101562-001001-HUDSON BAY INSULATION CO</t>
  </si>
  <si>
    <t>102529-001002-NESS &amp; CAMPBELL CRANE INC</t>
  </si>
  <si>
    <t>70.199.175.96</t>
  </si>
  <si>
    <t>100811-001002-NW KITCHEN EXHAUST CLEAN INC</t>
  </si>
  <si>
    <t>kitchencleaners@yahoo.com</t>
  </si>
  <si>
    <t>Matthew Williams</t>
  </si>
  <si>
    <t>73.169.220.64</t>
  </si>
  <si>
    <t>100949-001010-OXARC, INC</t>
  </si>
  <si>
    <t>mcaprye@oxarc.com</t>
  </si>
  <si>
    <t>Sunbelt Rentals, Inc. Master Service</t>
  </si>
  <si>
    <t>pcm736@sunbeltrentals.com</t>
  </si>
  <si>
    <t>10182-001002-STRUCTURAL IMAGING LLC</t>
  </si>
  <si>
    <t>jake@structuralimagingllc.com</t>
  </si>
  <si>
    <t>70.193.165.209</t>
  </si>
  <si>
    <t>10182-001001-HUDSON BAY INSULATION CO</t>
  </si>
  <si>
    <t>100579-001001-PLATINUM SCAFFOLDING SERVICES, INC</t>
  </si>
  <si>
    <t>barry.humphreys@platscaff.com</t>
  </si>
  <si>
    <t>14649-003002-FINISH LINE CONCRETE</t>
  </si>
  <si>
    <t>103202-001001-PERFORMANCE CONTRACTING</t>
  </si>
  <si>
    <t>torry.iyall@pcg.com</t>
  </si>
  <si>
    <t>Dean A. Courser</t>
  </si>
  <si>
    <t>104.129.192.106</t>
  </si>
  <si>
    <t>100809-001018-ALL CITY FENCE CO</t>
  </si>
  <si>
    <t>taustin@allcityfence.com</t>
  </si>
  <si>
    <t xml:space="preserve">TomAustin </t>
  </si>
  <si>
    <t>76.164.47.162</t>
  </si>
  <si>
    <t>100809-001017-PACIFIC PARKING LOT MAINT</t>
  </si>
  <si>
    <t>pacificparkinglot@gmail.com</t>
  </si>
  <si>
    <t>Dean Anderson</t>
  </si>
  <si>
    <t>24.18.35.171</t>
  </si>
  <si>
    <t>100809-001020-IMPERIAL PARKING (US) LLC</t>
  </si>
  <si>
    <t>mtiemens@impark.com</t>
  </si>
  <si>
    <t>100809-001019-NW KITCHEN EXHAUST CLEAN INC</t>
  </si>
  <si>
    <t>matthew williams</t>
  </si>
  <si>
    <t>15984-001004-CASCADE SAWING &amp; DRILLING</t>
  </si>
  <si>
    <t>15984-001005-STRUCTURAL IMAGING LLC</t>
  </si>
  <si>
    <t>102254-001001-AUTOMATED CONTROLS</t>
  </si>
  <si>
    <t>peters@automatedbcs.com</t>
  </si>
  <si>
    <t>Carol Middaugh</t>
  </si>
  <si>
    <t>50.47.37.154</t>
  </si>
  <si>
    <t>101185-002001-HUDSON BAY INSULATION CO</t>
  </si>
  <si>
    <t>103416-001001-SEATTLE CONCRETE CORE</t>
  </si>
  <si>
    <t>71.35.117.98</t>
  </si>
  <si>
    <t>103369-001001-DB ENGINEERING</t>
  </si>
  <si>
    <t>mharshman@dbengineering.net</t>
  </si>
  <si>
    <t>v-dougbl@microsoft.com</t>
  </si>
  <si>
    <t>Douglas Blome</t>
  </si>
  <si>
    <t>98.237.198.65</t>
  </si>
  <si>
    <t>103388-001001-MCKINSTRY ESSENTION LLC</t>
  </si>
  <si>
    <t>100158-001010-COLD SOLUTIONS LLC</t>
  </si>
  <si>
    <t>jcp@cold-solutions.net</t>
  </si>
  <si>
    <t>James C Peterson</t>
  </si>
  <si>
    <t>73.140.237.93</t>
  </si>
  <si>
    <t>103033-001001-HEINZ MECHANICAL SERVICE, INC (REV)</t>
  </si>
  <si>
    <t>troyh@heinz-service.com</t>
  </si>
  <si>
    <t>deanib@heinz-service.com</t>
  </si>
  <si>
    <t>Troy C. Hartfeil</t>
  </si>
  <si>
    <t>70.89.182.41</t>
  </si>
  <si>
    <t>102286-001001-TRANE U.S. INC (REV)</t>
  </si>
  <si>
    <t>kristenewhitt@trane.com</t>
  </si>
  <si>
    <t>103322-001002-DIRT &amp; AGGREGATE INTERCHANGE, INC</t>
  </si>
  <si>
    <t>srobinson@dirtagg.com</t>
  </si>
  <si>
    <t>102241-001003-CASCADE SAWING &amp; DRILLING</t>
  </si>
  <si>
    <t>100864-001006 NALCO CHEMICAL COMPANY</t>
  </si>
  <si>
    <t>ekschmidt@nalco.com</t>
  </si>
  <si>
    <t>10168-002002-PERFORMANCE CONTRCTNG INC</t>
  </si>
  <si>
    <t>greg.larsen@pcg.com</t>
  </si>
  <si>
    <t>dean.courser@pcg.com</t>
  </si>
  <si>
    <t>10105-001001-CH2O INCORPORATED</t>
  </si>
  <si>
    <t>khaskins@ch2o.com</t>
  </si>
  <si>
    <t>102275-001001-TRANE (REV)</t>
  </si>
  <si>
    <t>70.212.129.215</t>
  </si>
  <si>
    <t>10081-001004-TRANE (REV)</t>
  </si>
  <si>
    <t>tomte@mckinstry.com</t>
  </si>
  <si>
    <t>Thomas Tellefson</t>
  </si>
  <si>
    <t>10545-001005-MILLER CONSULTING ENGINEERS (REV)</t>
  </si>
  <si>
    <t>andrew@miller-se.com</t>
  </si>
  <si>
    <t>Andrew Leichty</t>
  </si>
  <si>
    <t>64.62.25.18</t>
  </si>
  <si>
    <t>102430-001002-BEKO MECHANICAL INSULATION</t>
  </si>
  <si>
    <t>102148-001001-ANCHOR CONCRETE INC</t>
  </si>
  <si>
    <t>joe@anchorconcrete.us</t>
  </si>
  <si>
    <t>Jared Currie</t>
  </si>
  <si>
    <t>63.230.163.145</t>
  </si>
  <si>
    <t>102279-001002-HUDSON BAY INSULATION CO</t>
  </si>
  <si>
    <t>100142-001002-TRANE (REV)</t>
  </si>
  <si>
    <t>cmuench@trane.com</t>
  </si>
  <si>
    <t>102728-001002-ASSOCIATED CONSULTANT INC</t>
  </si>
  <si>
    <t xml:space="preserve">ManouchYaganh </t>
  </si>
  <si>
    <t>102585-001001-MEHRER DRYWALL</t>
  </si>
  <si>
    <t>103426-001002-PERFORMANCE CONTRCTNG INC</t>
  </si>
  <si>
    <t>jeff.craker@pcg.com</t>
  </si>
  <si>
    <t>mike.johnson@pcg.com</t>
  </si>
  <si>
    <t>Jeff Craker</t>
  </si>
  <si>
    <t>66.208.251.109</t>
  </si>
  <si>
    <t>101263-002002-JOHNSON CONTROLS INC (REV)</t>
  </si>
  <si>
    <t>22499-003004-CUMMINGS ELECTRICAL LP (REV)</t>
  </si>
  <si>
    <t>Chris Elsberry</t>
  </si>
  <si>
    <t>12.189.49.186</t>
  </si>
  <si>
    <t>Brad Worth</t>
  </si>
  <si>
    <t>71.42.202.82</t>
  </si>
  <si>
    <t>103419-001001-BURKE ELECTRIC</t>
  </si>
  <si>
    <t>dburke@burkeelectric.com</t>
  </si>
  <si>
    <t>Dominic Burke</t>
  </si>
  <si>
    <t>68.178.28.114</t>
  </si>
  <si>
    <t>102605-001001-HUDSON BAY INSULATION CO</t>
  </si>
  <si>
    <t>102605-001002-ATS AUTOMATION INC</t>
  </si>
  <si>
    <t>dana@atsinc.org</t>
  </si>
  <si>
    <t>101757-002005-ATS AUTOMATION INC</t>
  </si>
  <si>
    <t>shario@atsinc.org</t>
  </si>
  <si>
    <t>101757-002004-AIRTEST CO., INC</t>
  </si>
  <si>
    <t>102430-001003-FINISH LINE CONCRETE</t>
  </si>
  <si>
    <t>102427-001004-SEATTLE CONCRETE CORE</t>
  </si>
  <si>
    <t>75.165.59.13</t>
  </si>
  <si>
    <t>103110-001001-PERFORMANCE CONTRACTING</t>
  </si>
  <si>
    <t>103202-001002-NESS &amp; CAMPBELL CRANE INC</t>
  </si>
  <si>
    <t>102701-001001-BEKO MECHANICAL INSULATION</t>
  </si>
  <si>
    <t>15999-001007-BEKO MECHANICAL INSULATION</t>
  </si>
  <si>
    <t>100925-003002-SEATTLE CONCRETE CORE</t>
  </si>
  <si>
    <t>Emerald Master Service</t>
  </si>
  <si>
    <t>rdelong@emeraldrenews.com</t>
  </si>
  <si>
    <t>101981-001004-ATS AUTOMATION INC</t>
  </si>
  <si>
    <t>carsonf@atsinc.org</t>
  </si>
  <si>
    <t>cathrines@atsinc.org</t>
  </si>
  <si>
    <t>103369-001002-ATS AUTOMATION INC</t>
  </si>
  <si>
    <t>102597-001001-HUDSON BAY INSULATION CO</t>
  </si>
  <si>
    <t>100408-004002-MISTRAS GROUP INC,SVC</t>
  </si>
  <si>
    <t>Robert D Lageson</t>
  </si>
  <si>
    <t>199.38.183.207</t>
  </si>
  <si>
    <t>166.176.184.9</t>
  </si>
  <si>
    <t>102660-001001-JOHN M RUSSELL CONSTRUCTION</t>
  </si>
  <si>
    <t>jmrus503@yahoo.com</t>
  </si>
  <si>
    <t>John M. Russell</t>
  </si>
  <si>
    <t>73.164.139.107</t>
  </si>
  <si>
    <t>Nalco Master Service (REV)</t>
  </si>
  <si>
    <t>15581-001002-SPIDER STAGING CORP (With Addendum)</t>
  </si>
  <si>
    <t>rushorders.callcenter@spiderstaging.com</t>
  </si>
  <si>
    <t>101935-001001-NESS &amp; CAMPBELL CRANE INC</t>
  </si>
  <si>
    <t>patrick@nessandcampbell.com</t>
  </si>
  <si>
    <t>103202-001003-PERFORMANCE CONTRACTING</t>
  </si>
  <si>
    <t>102239-001005-NEUDORFER ENGINEERS INC</t>
  </si>
  <si>
    <t>Wm C Neudorfer</t>
  </si>
  <si>
    <t>103157-001002-PERFORMANCE CONTRACTING</t>
  </si>
  <si>
    <t>102426-001002-GEOTILITY</t>
  </si>
  <si>
    <t>ccoley@geotility.com</t>
  </si>
  <si>
    <t>syanow@geotility.com</t>
  </si>
  <si>
    <t>102426-001003-ENERGY CONTROL INC</t>
  </si>
  <si>
    <t>al@energycontrolinc.com</t>
  </si>
  <si>
    <t>Alan Leech</t>
  </si>
  <si>
    <t>173.160.187.33</t>
  </si>
  <si>
    <t>103368-001001-FINISH LINE CONCRETE</t>
  </si>
  <si>
    <t>10092-002006-MCKINSTRY ESSENTION LLC</t>
  </si>
  <si>
    <t>102660-001002-FINISH LINE CONCRETE</t>
  </si>
  <si>
    <t>103322-001002-DIRT &amp; AGGREGATE INTERCHANGE, INC (REV)</t>
  </si>
  <si>
    <t>Henry H. Pelfrey, President</t>
  </si>
  <si>
    <t>70.91.187.97</t>
  </si>
  <si>
    <t>100408-002007-PERFORMANCE CONTRACTING</t>
  </si>
  <si>
    <t>clint.helvey@pcg.com</t>
  </si>
  <si>
    <t>brad.depew@pcg.com</t>
  </si>
  <si>
    <t>Brad DePew</t>
  </si>
  <si>
    <t>69.28.40.209</t>
  </si>
  <si>
    <t>103032-001002-SUNBELT CONTROLS INC</t>
  </si>
  <si>
    <t>70.199.168.199</t>
  </si>
  <si>
    <t>102934-001001-BEKO MECHANICAL INSULATION</t>
  </si>
  <si>
    <t>102934-001002-NESS &amp; CAMPBELL CRANE INC</t>
  </si>
  <si>
    <t>101327-002010-OREGON AIR REPS</t>
  </si>
  <si>
    <t>mikew@oregonairreps.com</t>
  </si>
  <si>
    <t>101327-002011-REECE COMPLETE SECURITY SOLUTIONS</t>
  </si>
  <si>
    <t>joanc@rcss.us</t>
  </si>
  <si>
    <t>Gina Reece</t>
  </si>
  <si>
    <t>23.24.248.5</t>
  </si>
  <si>
    <t>103034-001001-CASCADE SAWING &amp; DRILLING</t>
  </si>
  <si>
    <t>103646-001002-NESS &amp; CAMPBELL CRANE INC</t>
  </si>
  <si>
    <t>102585-001002-NW RESOURCE LLC</t>
  </si>
  <si>
    <t>mjgarske@comcast.net</t>
  </si>
  <si>
    <t xml:space="preserve">MJGarske </t>
  </si>
  <si>
    <t>73.42.140.146</t>
  </si>
  <si>
    <t>103421-001001-RHODES CRANE&amp;RIGGING INC</t>
  </si>
  <si>
    <t>103369-001002-ATS AUTOMATION INC (REV)</t>
  </si>
  <si>
    <t>14345-002001-AEGIS ENGINEERING PLLC</t>
  </si>
  <si>
    <t>louannec@aegisengineering.com</t>
  </si>
  <si>
    <t>MICHAELF@McKinstry.com</t>
  </si>
  <si>
    <t>102481-001001-SIMPLEXGRINNELL</t>
  </si>
  <si>
    <t>15581-001002-SPIDER STAGING CORP (REV2)</t>
  </si>
  <si>
    <t>Greg M Kennelly</t>
  </si>
  <si>
    <t>103646-001001-JOHNSON BACKHOE&amp;DOZ SVCS</t>
  </si>
  <si>
    <t>jaret@jbdexcavation.com</t>
  </si>
  <si>
    <t>Jaret Johnson</t>
  </si>
  <si>
    <t>74.61.28.16</t>
  </si>
  <si>
    <t>102227-001001-SPECTRUM SPEC BUILDERS</t>
  </si>
  <si>
    <t>dan@spbuild.com</t>
  </si>
  <si>
    <t>10523-001004-BEKO MECHANICAL INSULATION</t>
  </si>
  <si>
    <t>10523-001005-AXIS CRANE LLC</t>
  </si>
  <si>
    <t>102114-001001-PERFORMANCE CONTRACTING</t>
  </si>
  <si>
    <t>curt.watts@pcg.com</t>
  </si>
  <si>
    <t>102114-001002-CASCADE SAWING &amp; DRILLING</t>
  </si>
  <si>
    <t>102091-001001-HUDSON BAY INSULATION CO</t>
  </si>
  <si>
    <t>101564-002001-PRAETORIAN POWER PROTECTION, LLC</t>
  </si>
  <si>
    <t>dpeterson@praetorianpower.com</t>
  </si>
  <si>
    <t>Daniel D Peterson</t>
  </si>
  <si>
    <t>97.113.177.62</t>
  </si>
  <si>
    <t>Advanced Industrial Automation Corp. Master Service</t>
  </si>
  <si>
    <t>jon@advancedia.com</t>
  </si>
  <si>
    <t>100814-001021-UNIVERSAL PROTECTION SERVICE L.P</t>
  </si>
  <si>
    <t>randy.neely@universalpro.com</t>
  </si>
  <si>
    <t>toni.ippolito@universalpro.com</t>
  </si>
  <si>
    <t>allison.orozco@universalpro.com</t>
  </si>
  <si>
    <t>10310-001001-BLUE SKY CNSLTING SVC LLC</t>
  </si>
  <si>
    <t>sean@blueskycx.com</t>
  </si>
  <si>
    <t>Sean T. Rasmussen</t>
  </si>
  <si>
    <t>97.45.192.121</t>
  </si>
  <si>
    <t>101862-001004-HUDSON BAY INSULATION CO</t>
  </si>
  <si>
    <t>103235-001003-VLMK CONSULTING ENGRS INC</t>
  </si>
  <si>
    <t>jasons@vlmk.com</t>
  </si>
  <si>
    <t>Jason Sahlin</t>
  </si>
  <si>
    <t>173.11.22.193</t>
  </si>
  <si>
    <t>100502-001002-VISUAL COMMANDS LLC</t>
  </si>
  <si>
    <t>monty@visualcommands.com</t>
  </si>
  <si>
    <t>Monty Champoux</t>
  </si>
  <si>
    <t>67.131.47.74</t>
  </si>
  <si>
    <t>102969-001001-SIMPLEX GRINNELL</t>
  </si>
  <si>
    <t>hrolfs@simplexgrinnell.com</t>
  </si>
  <si>
    <t>Hank Rolfs</t>
  </si>
  <si>
    <t>103353-001001-FINISH LINE CONCRETE</t>
  </si>
  <si>
    <t>103381-001001-FINISH LINE CONCRETE</t>
  </si>
  <si>
    <t>102592-001002-HUDSON BAY INSULATION</t>
  </si>
  <si>
    <t>15982-001003-ATS AUTOMATION INC</t>
  </si>
  <si>
    <t>101935-001002-ENVIRONMNTL CONTROLS CORP</t>
  </si>
  <si>
    <t>jacksonm@eccportland.com</t>
  </si>
  <si>
    <t>accounting@eccportland.com</t>
  </si>
  <si>
    <t>Rick Devlin</t>
  </si>
  <si>
    <t>107.1.138.118</t>
  </si>
  <si>
    <t>103119-001002-FINISH LINE CONCRETE</t>
  </si>
  <si>
    <t>102112-001001-PERFORMANCE CONTRACTING</t>
  </si>
  <si>
    <t>103110-001002-HUDSON BAY INSULATION CO</t>
  </si>
  <si>
    <t>102417-001002-MAYES TESTING ENGINEERS</t>
  </si>
  <si>
    <t>jhempel@mayestesting.com</t>
  </si>
  <si>
    <t>Jennifer Hempel</t>
  </si>
  <si>
    <t>173.10.108.226</t>
  </si>
  <si>
    <t>103580-001001-FLOOR FACTORS, INC</t>
  </si>
  <si>
    <t>daveb@floorfactors.com</t>
  </si>
  <si>
    <t>David Brandolf</t>
  </si>
  <si>
    <t>173.164.96.205</t>
  </si>
  <si>
    <t>103651-001001-FERGUSON ENTERPRISES, INC</t>
  </si>
  <si>
    <t>barney.gibbs@ferguson.com</t>
  </si>
  <si>
    <t>101240-001004-SNYDER ROOFING, LLC - WA</t>
  </si>
  <si>
    <t>jvesperman@snyder-builds.com</t>
  </si>
  <si>
    <t>102751-001002-SEATTLE CONCRETE CORE</t>
  </si>
  <si>
    <t>102224-001001-BALANCE DYNAMICS SVCS INC</t>
  </si>
  <si>
    <t>greg@balancedynamics.com</t>
  </si>
  <si>
    <t>Greg Herber</t>
  </si>
  <si>
    <t>70.199.181.78</t>
  </si>
  <si>
    <t>103381-001002-OMEGA RIGGING &amp; MACHINERY</t>
  </si>
  <si>
    <t>mark.shanholtzer@omegamorgan.com</t>
  </si>
  <si>
    <t>Mark Shanholtzer</t>
  </si>
  <si>
    <t>69.64.233.42</t>
  </si>
  <si>
    <t>102751-001001-FERGUSON ENTERPRISES, INC</t>
  </si>
  <si>
    <t>103381-001003-CARLSON TESTING INC</t>
  </si>
  <si>
    <t>jschell@carlsontesting.com</t>
  </si>
  <si>
    <t>nshannon@carlsontesting.com</t>
  </si>
  <si>
    <t>Neil Shannon</t>
  </si>
  <si>
    <t>67.51.46.202</t>
  </si>
  <si>
    <t>10425-001003-TECHNICAL WATERPROOFING</t>
  </si>
  <si>
    <t>bnaser@technicalh2o.com</t>
  </si>
  <si>
    <t>Brandon Naser</t>
  </si>
  <si>
    <t>73.193.115.45</t>
  </si>
  <si>
    <t>87770-001003-PRIME ELECTRIC INC</t>
  </si>
  <si>
    <t>jschuler@primeelectric.com</t>
  </si>
  <si>
    <t>mbroberg@primeelectric.com</t>
  </si>
  <si>
    <t>Michael Broberg</t>
  </si>
  <si>
    <t>107.1.229.250</t>
  </si>
  <si>
    <t>103517-001001-JOHNSON BACKHOE&amp;DOZ SVCS</t>
  </si>
  <si>
    <t>103369-001003-SEATTLE CONCRETE CORE</t>
  </si>
  <si>
    <t>103721-001001-VIETZKE EXCAVATING INC</t>
  </si>
  <si>
    <t>tyrell@vietzke.biz</t>
  </si>
  <si>
    <t>Keenan Sells</t>
  </si>
  <si>
    <t>67.168.118.184</t>
  </si>
  <si>
    <t>70.199.174.49</t>
  </si>
  <si>
    <t>100408-002008-SAGEBRUSH CONCRETE SAWING</t>
  </si>
  <si>
    <t>brianhaberlack@gmail.com</t>
  </si>
  <si>
    <t>jamest@mckinstry.com</t>
  </si>
  <si>
    <t>Brian Haberlack</t>
  </si>
  <si>
    <t>50.106.11.34</t>
  </si>
  <si>
    <t>11269-001003-HUDSON BAY INSULATION CO</t>
  </si>
  <si>
    <t>103516-001001-KING SOFT WATER</t>
  </si>
  <si>
    <t>doug@kingsoftwater.com</t>
  </si>
  <si>
    <t>Douglas Denney</t>
  </si>
  <si>
    <t>173.160.144.221</t>
  </si>
  <si>
    <t>100578-001002-HUDSON BAY INSULATION CO</t>
  </si>
  <si>
    <t>103710-001001-AMERICAN BACKFLOW SERVICE</t>
  </si>
  <si>
    <t>103262-001001-HUDSON BAY INSULATION CO</t>
  </si>
  <si>
    <t>103313-001001-STRUCTURAL IMAGING LLC</t>
  </si>
  <si>
    <t>103313-001002-SEATTLE CONCRETE CORE</t>
  </si>
  <si>
    <t>71.35.183.180</t>
  </si>
  <si>
    <t>103307-001001-INDUSTRIAL CUTTING</t>
  </si>
  <si>
    <t>101022-001005-HUDSON BAY INSULATION CO</t>
  </si>
  <si>
    <t>70.212.131.48</t>
  </si>
  <si>
    <t>103369-001003-SEATTLE CONCRETE CORE (REV)</t>
  </si>
  <si>
    <t>102241-001004-US WATER SERVICES INC</t>
  </si>
  <si>
    <t>amber.shields@uswaterservices.com</t>
  </si>
  <si>
    <t>Amber Shields</t>
  </si>
  <si>
    <t>50.46.221.111</t>
  </si>
  <si>
    <t>102991-001001-BOTECH, LLC</t>
  </si>
  <si>
    <t>aboveda@botechllcmedgas.com</t>
  </si>
  <si>
    <t>Al Boveda</t>
  </si>
  <si>
    <t>24.160.41.211</t>
  </si>
  <si>
    <t>102426-001002-GEOTILITY (REV)</t>
  </si>
  <si>
    <t>Chris Coley</t>
  </si>
  <si>
    <t>184.70.232.166</t>
  </si>
  <si>
    <t>102471-001001-SIEMENS INDUSTRY, INC</t>
  </si>
  <si>
    <t>david.yarbrough@siemens.com</t>
  </si>
  <si>
    <t>63.87.61.111</t>
  </si>
  <si>
    <t>100579-001001-PLATINUM SCAFFOLDING SERVICES, INC (REV)</t>
  </si>
  <si>
    <t xml:space="preserve">WillieWestmoreland </t>
  </si>
  <si>
    <t>45.22.233.14</t>
  </si>
  <si>
    <t>Kenneth Branson</t>
  </si>
  <si>
    <t>101240-001004-SNYDER ROOFING, LLC - WA (REV)</t>
  </si>
  <si>
    <t>Jay Vesperman</t>
  </si>
  <si>
    <t>23.25.137.153</t>
  </si>
  <si>
    <t>103164-001002-NEUDORFER ENGINEERS INC</t>
  </si>
  <si>
    <t>102622-001001-WESTERN ELECTRICAL SERVICES</t>
  </si>
  <si>
    <t>jgarner@westernelectricalservices.com</t>
  </si>
  <si>
    <t>Bruce Archer</t>
  </si>
  <si>
    <t>208.44.73.74</t>
  </si>
  <si>
    <t>103381-001004-PERFORMANCE CONTRACTING</t>
  </si>
  <si>
    <t>pete.martin@pcg.com</t>
  </si>
  <si>
    <t>daryl.hare@pcg.com</t>
  </si>
  <si>
    <t>Daryl Hare</t>
  </si>
  <si>
    <t>173.11.5.45</t>
  </si>
  <si>
    <t>103137-001001-NESS &amp; CAMPBELL CRANE INC</t>
  </si>
  <si>
    <t>103793-001001-TANZ MECHANICAL INSULATION</t>
  </si>
  <si>
    <t>seantanz77@yahoo.com</t>
  </si>
  <si>
    <t>Marsha Tansy</t>
  </si>
  <si>
    <t>67.185.125.184</t>
  </si>
  <si>
    <t>103653-004001-CONVERGINT TECHNOLOGIES</t>
  </si>
  <si>
    <t>103652-004001-CONVERGINT TECHNOLOGIES</t>
  </si>
  <si>
    <t>101564-001001-NESS &amp; CAMPBELL CRANE INC</t>
  </si>
  <si>
    <t>100408-002006-HUDSON BAY INSULATION CO</t>
  </si>
  <si>
    <t>199.231.246.48</t>
  </si>
  <si>
    <t>100109-006003-ASSOCIATED CONSULTANT INC</t>
  </si>
  <si>
    <t>14608-002003-PENHALL COMPANY</t>
  </si>
  <si>
    <t>mheckinger@penhall.com</t>
  </si>
  <si>
    <t>jrowley@penhall.com</t>
  </si>
  <si>
    <t>John Rowley</t>
  </si>
  <si>
    <t>198.233.130.18</t>
  </si>
  <si>
    <t>10168-002004-SIEMENS INDUSTRY INC</t>
  </si>
  <si>
    <t>100408-002009-TRANE US INC</t>
  </si>
  <si>
    <t>STSAVORY@TRANE.COM</t>
  </si>
  <si>
    <t>103913-001001-GRAYBAR ELECTRIC CO</t>
  </si>
  <si>
    <t>rick.stover@graybar.com</t>
  </si>
  <si>
    <t>103651-001002-PERFORMANCE CONTRACTING</t>
  </si>
  <si>
    <t>10301-001004-AIR DIXON</t>
  </si>
  <si>
    <t>airdixon1@msn.com</t>
  </si>
  <si>
    <t>Mike Dixon</t>
  </si>
  <si>
    <t>174.61.162.241</t>
  </si>
  <si>
    <t>100158-001009-AIRGAS SPECIALTY PROD INC</t>
  </si>
  <si>
    <t>joe.ennes@airgas.com</t>
  </si>
  <si>
    <t>103091-002001-INTER MOUNTAIN BIOMEDICAL SERVICES, INC</t>
  </si>
  <si>
    <t>jerimye@imbio.org</t>
  </si>
  <si>
    <t>101757-002006-SNYDER ROOFING, LLC - WA</t>
  </si>
  <si>
    <t>101757-002007-CH2O INCORPORATED</t>
  </si>
  <si>
    <t>101757-002009-SSA ACOUSTICS, LLC</t>
  </si>
  <si>
    <t>dawn@ssaacoustics.com</t>
  </si>
  <si>
    <t>100812-001006-UNIVERSAL PROTECTION SERVICE L.P</t>
  </si>
  <si>
    <t>103433-001001-TM RIPPEY CONSULTING ENGINEERS</t>
  </si>
  <si>
    <t>kkruger@tmrippey.com</t>
  </si>
  <si>
    <t>Ralph Turnbaugh</t>
  </si>
  <si>
    <t>173.8.206.177</t>
  </si>
  <si>
    <t>103313-001003-HUDSON BAY INSULATION CO</t>
  </si>
  <si>
    <t>100864-006001-FLOOR SOLUTIONS</t>
  </si>
  <si>
    <t>steve@floorsolutions.com</t>
  </si>
  <si>
    <t>Karissa Berg</t>
  </si>
  <si>
    <t>75.121.239.133</t>
  </si>
  <si>
    <t>103551-004001-CONVERGINT TECHNOLOGIES</t>
  </si>
  <si>
    <t>101327-002012-MASON OREGON, INC</t>
  </si>
  <si>
    <t>awood@masonoregon.com</t>
  </si>
  <si>
    <t>Mark Cattell</t>
  </si>
  <si>
    <t>76.115.94.235</t>
  </si>
  <si>
    <t>102090-001001-TYCO WESTFIRE</t>
  </si>
  <si>
    <t>mikes@westfire.com</t>
  </si>
  <si>
    <t>14878-001001-COFFMAN EXCAVATION INC</t>
  </si>
  <si>
    <t>mballard@coffmanteam.com</t>
  </si>
  <si>
    <t>14878-001002-CONTAINER LIFTERS NW LLC</t>
  </si>
  <si>
    <t>parkj@comcast.net</t>
  </si>
  <si>
    <t>103369-001004-HUDSON BAY INSULATION CO-original</t>
  </si>
  <si>
    <t>103369-001004-HUDSON BAY INSULATION CO</t>
  </si>
  <si>
    <t>100925-003003-HUDSON BAY INSULATION CO</t>
  </si>
  <si>
    <t>100408-002001-LANDAU ASSOCIATES (REV)</t>
  </si>
  <si>
    <t>jwilder@landauinc.com</t>
  </si>
  <si>
    <t>James Wilder</t>
  </si>
  <si>
    <t>50.170.79.106</t>
  </si>
  <si>
    <t>10318-001004-TANZ MECHANICAL</t>
  </si>
  <si>
    <t>101757-002004-AIRTEST CO., INC (REV)</t>
  </si>
  <si>
    <t>10417-001001-NESS &amp; CAMPBELL CRANE INC</t>
  </si>
  <si>
    <t>103027-002001-INDIVIREV LLC</t>
  </si>
  <si>
    <t>shawnh@indivirev.com</t>
  </si>
  <si>
    <t>Shawn M. Hescock</t>
  </si>
  <si>
    <t>50.252.27.97</t>
  </si>
  <si>
    <t>103952-001001-CENTERLINE FIRE SPRNKLER</t>
  </si>
  <si>
    <t>10353-001002-CENTERLINE FIRE SPRNKLER</t>
  </si>
  <si>
    <t>101121-001006-JGL ACOUSTICS, INC</t>
  </si>
  <si>
    <t>jerry@jglacoustics.com</t>
  </si>
  <si>
    <t>103941-001001-TRANE OREGON SERVICE</t>
  </si>
  <si>
    <t>102090-001002-CONCRETE SAW &amp; CORE INC</t>
  </si>
  <si>
    <t>concretesawinc@hotmail.com</t>
  </si>
  <si>
    <t>Matthew B Ackerman</t>
  </si>
  <si>
    <t>162.250.117.40</t>
  </si>
  <si>
    <t>15587-001001-NESS &amp; CAMPBELL CRANE</t>
  </si>
  <si>
    <t>Nemia Bailey</t>
  </si>
  <si>
    <t>nemiab@mckinstry.com</t>
  </si>
  <si>
    <t>7799-79802-INFINITE CAD SOLUTIONS - APPROVED AMENDMENT</t>
  </si>
  <si>
    <t>adrian@infinitecad.com</t>
  </si>
  <si>
    <t>Corey Horspool</t>
  </si>
  <si>
    <t>75.148.99.246</t>
  </si>
  <si>
    <t>76847-14064-HUDSON BAY INSULATION CO1</t>
  </si>
  <si>
    <t>lisa@hudsonbayins.com</t>
  </si>
  <si>
    <t>Lisa King</t>
  </si>
  <si>
    <t>10104-001001-AIRTEST CO., INC</t>
  </si>
  <si>
    <t>al@airtest.com</t>
  </si>
  <si>
    <t>78998-07765-NEUDORFER ENGINEERS - CO1</t>
  </si>
  <si>
    <t>15587-001002-SAFWAY SERVICES LLC</t>
  </si>
  <si>
    <t>jorge.torres@safway.com</t>
  </si>
  <si>
    <t>10545-001001-COFFMAN EXCAVATION INC</t>
  </si>
  <si>
    <t>ahibbs@coffmanteam.com</t>
  </si>
  <si>
    <t>Aaron HIbbs</t>
  </si>
  <si>
    <t>199.108.226.11</t>
  </si>
  <si>
    <t>79576-Y97007-GREAT FLOORS LLC - CO1</t>
  </si>
  <si>
    <t>c.garrison@greatfloors.com</t>
  </si>
  <si>
    <t>paulz@mckinstry.com</t>
  </si>
  <si>
    <t>CLIFF GARRISON</t>
  </si>
  <si>
    <t>66.182.5.34</t>
  </si>
  <si>
    <t>Paul Zasada</t>
  </si>
  <si>
    <t>166.171.122.160</t>
  </si>
  <si>
    <t>15596-001001-KPFF CONSULTING</t>
  </si>
  <si>
    <t>manny.golez@kpff.com</t>
  </si>
  <si>
    <t>77425-00581-HUDSON BAY INSULATION - CO29</t>
  </si>
  <si>
    <t>78331-00311-COCHRAN INC - CO12</t>
  </si>
  <si>
    <t>shuebner@cochraninc.com</t>
  </si>
  <si>
    <t>15596-001001-KPFF CONSULTING - rev</t>
  </si>
  <si>
    <t>Manny Golez</t>
  </si>
  <si>
    <t>69.164.172.242</t>
  </si>
  <si>
    <t>10651-001001-SPEER TAPS INC</t>
  </si>
  <si>
    <t>jeanosal@hughes.net</t>
  </si>
  <si>
    <t>Jeannie Sparks</t>
  </si>
  <si>
    <t>72.168.138.243</t>
  </si>
  <si>
    <t>15989-001001-HUDSON BAY INSULATION CO</t>
  </si>
  <si>
    <t>15997-002001-DYNALECTRIC</t>
  </si>
  <si>
    <t>jrainville@dyna-oregon.com</t>
  </si>
  <si>
    <t>10177-001001-SEATTLE CONCRETE CORE</t>
  </si>
  <si>
    <t>admin@cascadeconcretesawing.com</t>
  </si>
  <si>
    <t>100140-001001-LINESCAPE LLC</t>
  </si>
  <si>
    <t>linescape1@aol.com</t>
  </si>
  <si>
    <t>andrewc@mckinstry.com</t>
  </si>
  <si>
    <t>Doug Russell</t>
  </si>
  <si>
    <t>50.39.195.169</t>
  </si>
  <si>
    <t>Andrew L Crall</t>
  </si>
  <si>
    <t>14869-001001-SPOKANE OVERHEAD DOOR CO</t>
  </si>
  <si>
    <t>melody@spokaneoverheaddoor.com</t>
  </si>
  <si>
    <t>Melody Manzak</t>
  </si>
  <si>
    <t>14746-001001-NORTHWEST INSPECTION INC</t>
  </si>
  <si>
    <t>contact@northwestinspectioninc.com</t>
  </si>
  <si>
    <t>Jennifer Nugent</t>
  </si>
  <si>
    <t>68.113.28.156</t>
  </si>
  <si>
    <t>15997-002002-PERFORMANCE CONTRACTING</t>
  </si>
  <si>
    <t>15587-001001-NESS &amp; CAMPBELL CRANE - REVISED MASTER SUBCONTRACT</t>
  </si>
  <si>
    <t>15602-001002-MAYES TESTING</t>
  </si>
  <si>
    <t>rmoon@mayestesting.com</t>
  </si>
  <si>
    <t>mdolder@mayestesting.com</t>
  </si>
  <si>
    <t>Michael S. Dolder</t>
  </si>
  <si>
    <t>10194-001001-AIRTEST CO., INC</t>
  </si>
  <si>
    <t>74.212.129.190</t>
  </si>
  <si>
    <t>15602-001001-HUDSON BAY INSULATION</t>
  </si>
  <si>
    <t>15624-001001-HUDSON BAY INSULATION</t>
  </si>
  <si>
    <t>10545-001003-FIRST IMPRESSION CONCRETE</t>
  </si>
  <si>
    <t>joe@firstimpressionsconcrete.com</t>
  </si>
  <si>
    <t>10302-001001-ALLWEST TESTING</t>
  </si>
  <si>
    <t>wmccoy@allwesttesting.com</t>
  </si>
  <si>
    <t>10009-001001-RED HAWK FIRE</t>
  </si>
  <si>
    <t>michael.abrams@redhawkus.com</t>
  </si>
  <si>
    <t>100134-001001-NESS CAMPBELL</t>
  </si>
  <si>
    <t>matts@mckinstry.com</t>
  </si>
  <si>
    <t>Matt sater</t>
  </si>
  <si>
    <t>174.31.231.43</t>
  </si>
  <si>
    <t>10534-001001-FINISH LINE CONCRETE CUT</t>
  </si>
  <si>
    <t>tory@finishlineconcretecutting.com</t>
  </si>
  <si>
    <t>Kelly Johnson</t>
  </si>
  <si>
    <t>71.59.228.243</t>
  </si>
  <si>
    <t>10178-001001-MCKINSTRY ESSENTION</t>
  </si>
  <si>
    <t>troyhe@mckinstry.com</t>
  </si>
  <si>
    <t>Troy Heerwagen</t>
  </si>
  <si>
    <t>71.217.127.102</t>
  </si>
  <si>
    <t>16204-001001-VISUAL COMMANDS</t>
  </si>
  <si>
    <t>162.17.179.221</t>
  </si>
  <si>
    <t>TEST Page</t>
  </si>
  <si>
    <t>10364-001001-DCI ENGINEERS</t>
  </si>
  <si>
    <t>scottsp@mckinstry.com</t>
  </si>
  <si>
    <t>77802-50203-MCKINSTRY CO - CO15</t>
  </si>
  <si>
    <t>andrewc@mckisntry.com</t>
  </si>
  <si>
    <t>James Taylor</t>
  </si>
  <si>
    <t>78383-C11111-WSU FACOPS CONSTRUCTION S-CO2</t>
  </si>
  <si>
    <t>Kameron Harper</t>
  </si>
  <si>
    <t>kameronh@Mckinstry.com</t>
  </si>
  <si>
    <t>jeremy.griffin@wsu.edu</t>
  </si>
  <si>
    <t>Kathleen Kamerrer</t>
  </si>
  <si>
    <t>134.121.231.97</t>
  </si>
  <si>
    <t>Jeff Davis</t>
  </si>
  <si>
    <t>20143-001001-SONITROL PACIFIC</t>
  </si>
  <si>
    <t>kgreene@sonitrolpacific.com</t>
  </si>
  <si>
    <t>MARKJ@McKinstry.com</t>
  </si>
  <si>
    <t>Kari Greene</t>
  </si>
  <si>
    <t>74.202.213.2</t>
  </si>
  <si>
    <t>Mark Jonson</t>
  </si>
  <si>
    <t>21016-003001-SIEMENS INDUSTRY INC.</t>
  </si>
  <si>
    <t>vichhean.chhin@siemens.com</t>
  </si>
  <si>
    <t>200578-001001-JMV CORPORATION-revised</t>
  </si>
  <si>
    <t>vickg@mckinstry.com</t>
  </si>
  <si>
    <t>chrisr@McKinstry.com</t>
  </si>
  <si>
    <t>Vickramjit Grewal</t>
  </si>
  <si>
    <t>207.229.7.166</t>
  </si>
  <si>
    <t>chris Read</t>
  </si>
  <si>
    <t>20149-001003-MCKINSTRY CO LLC (2)</t>
  </si>
  <si>
    <t>79191-F10746-PERFORMANCE PWR CONCEPTS-CO7</t>
  </si>
  <si>
    <t>nlarson@ppcwa.com</t>
  </si>
  <si>
    <t>nancy larson</t>
  </si>
  <si>
    <t>22870-002002-OMNI GLASS &amp; PAINT INC. (2)</t>
  </si>
  <si>
    <t>mpetersen@omnigp.com</t>
  </si>
  <si>
    <t>mattde@mckinstry.com</t>
  </si>
  <si>
    <t>Carrie Johnson</t>
  </si>
  <si>
    <t>67.52.215.146</t>
  </si>
  <si>
    <t>Matthew D. DeMeuse</t>
  </si>
  <si>
    <t>69.130.252.27</t>
  </si>
  <si>
    <t>200155-002005-ALOISIO PLUMBING AND HEATING</t>
  </si>
  <si>
    <t>aloisiopi@yahoo.com</t>
  </si>
  <si>
    <t>200125-001002-MCKINSTRY CO LLC-CO3</t>
  </si>
  <si>
    <t>erikt@McKinstry.com</t>
  </si>
  <si>
    <t>leeh@mckinstry.com</t>
  </si>
  <si>
    <t>Erik Teyema</t>
  </si>
  <si>
    <t>Lee Hankins</t>
  </si>
  <si>
    <t>200222-001002-MCKINSTRY CO LLC-CO3</t>
  </si>
  <si>
    <t>200222-001005-ROGERS MACHINERY CO, INC.</t>
  </si>
  <si>
    <t>Chris.Mckillop@rogers-machinery.com</t>
  </si>
  <si>
    <t>joe.poznanski@rogers-machinery.com</t>
  </si>
  <si>
    <t>del.loose@rogers-machinery.com</t>
  </si>
  <si>
    <t>20 - PENDING Master BTECH-revised (3)</t>
  </si>
  <si>
    <t>jcenturrino@email.btechinc.com</t>
  </si>
  <si>
    <t>jfreiermuth@btechinc.com</t>
  </si>
  <si>
    <t>Joyce Freiermuth</t>
  </si>
  <si>
    <t>173.220.124.106</t>
  </si>
  <si>
    <t>20128-001008-TYCO WESTFIRE-revised</t>
  </si>
  <si>
    <t>eweibull@tyco.com</t>
  </si>
  <si>
    <t>thagen@simplexgrinnell.com</t>
  </si>
  <si>
    <t>Todd Hagen</t>
  </si>
  <si>
    <t>200268-002024-J.F. AHERN CO.</t>
  </si>
  <si>
    <t>rremen@ahernfire.com</t>
  </si>
  <si>
    <t>Jace Hierlmeier</t>
  </si>
  <si>
    <t>208.48.7.140</t>
  </si>
  <si>
    <t>174.24.245.146</t>
  </si>
  <si>
    <t>21173-002011-OMNI GLASS &amp; PAINT INC.</t>
  </si>
  <si>
    <t>200256-002013-BRANDT COMPANIES LLC-CO6</t>
  </si>
  <si>
    <t>wemiller@brandt-companies.com</t>
  </si>
  <si>
    <t>Wes MIller</t>
  </si>
  <si>
    <t>69.166.70.237</t>
  </si>
  <si>
    <t>200268-003010-BAKER GROUP</t>
  </si>
  <si>
    <t>doved@thebakergroup.com</t>
  </si>
  <si>
    <t>Dan Dove</t>
  </si>
  <si>
    <t>97.64.168.226</t>
  </si>
  <si>
    <t>21173-002004-QUALITY CONTROL SERVICES-CO2</t>
  </si>
  <si>
    <t>srehn@qcservicesfdl.com</t>
  </si>
  <si>
    <t>Stephen A. Rehn</t>
  </si>
  <si>
    <t>68.190.82.6</t>
  </si>
  <si>
    <t>70.194.144.242</t>
  </si>
  <si>
    <t>22940-002012-STAY'N POWER, INC.</t>
  </si>
  <si>
    <t>lee.moss@staynpower.com</t>
  </si>
  <si>
    <t>Lee Moss</t>
  </si>
  <si>
    <t>173.8.208.129</t>
  </si>
  <si>
    <t>22940-003002-STAY'N POWER, INC.</t>
  </si>
  <si>
    <t>200256-002016-JOHNSON CONTROLS INC.-CO4</t>
  </si>
  <si>
    <t>peter.a.smith@jci.com</t>
  </si>
  <si>
    <t>Reuel.E.Suazo@jci.com</t>
  </si>
  <si>
    <t>Reuel E. Suazo</t>
  </si>
  <si>
    <t>72.5.190.134</t>
  </si>
  <si>
    <t>200268-004005-ZIEGLER INC.-CO1</t>
  </si>
  <si>
    <t>shane.johnson@zieglercat.com</t>
  </si>
  <si>
    <t>Bob Mullenbach</t>
  </si>
  <si>
    <t>21071-002005-MCKINSTRY CO LLC (2)</t>
  </si>
  <si>
    <t>72.175.254.158</t>
  </si>
  <si>
    <t>200222-001001-MCKINSTRY CO LLC-CO6</t>
  </si>
  <si>
    <t>200606-001001-AUTOMATED LOGIC CHICAGO</t>
  </si>
  <si>
    <t>anthony.mccallion@alcchicago.com</t>
  </si>
  <si>
    <t>Chris Basken</t>
  </si>
  <si>
    <t>192.249.47.209</t>
  </si>
  <si>
    <t>78778-C50005-ABLE ENGINEERING SVCS-CO5</t>
  </si>
  <si>
    <t>dmastri@ableservie.com</t>
  </si>
  <si>
    <t>evan.dubose@ableserve.com</t>
  </si>
  <si>
    <t>mikem@mckinstry.com</t>
  </si>
  <si>
    <t>Jeff Palmer</t>
  </si>
  <si>
    <t>72.244.116.118</t>
  </si>
  <si>
    <t>Michael Moriarty</t>
  </si>
  <si>
    <t>68.15.69.180</t>
  </si>
  <si>
    <t>21136-001002-BIG LADDER SOFTWARE LLC-CO1</t>
  </si>
  <si>
    <t>peter.ellis@bigladdersoftware.com</t>
  </si>
  <si>
    <t>dennisj@mckinstry.com</t>
  </si>
  <si>
    <t>Peter Ellis</t>
  </si>
  <si>
    <t>67.135.67.236</t>
  </si>
  <si>
    <t>Dennis Jacobs</t>
  </si>
  <si>
    <t>73.181.93.168</t>
  </si>
  <si>
    <t>22841-001014-ELECTRIC DESIGNS (2)</t>
  </si>
  <si>
    <t>alexhaleyschneider@yahoo.com</t>
  </si>
  <si>
    <t>tim schneider</t>
  </si>
  <si>
    <t>184.158.74.210</t>
  </si>
  <si>
    <t>76362-C30047-JOE DANIELS CONST CO INC.-CO16</t>
  </si>
  <si>
    <t>jtrainor@danielsco.com</t>
  </si>
  <si>
    <t>smeier@danielsco.com</t>
  </si>
  <si>
    <t>Joseph D. Trainor</t>
  </si>
  <si>
    <t>69.128.53.162</t>
  </si>
  <si>
    <t>20-Quantum Mechanical SVC Inc Master</t>
  </si>
  <si>
    <t>dphelps@quantumna.com</t>
  </si>
  <si>
    <t>mflores@mckinstry.com</t>
  </si>
  <si>
    <t>20222-002002-MCKINSTRY ESSENTION, LLC</t>
  </si>
  <si>
    <t>20406-001010-HARRIS ACOUSTICS LTD-CO2</t>
  </si>
  <si>
    <t>teasterly@harrisabilene.com</t>
  </si>
  <si>
    <t>Todd Easterly</t>
  </si>
  <si>
    <t>70.195.204.218</t>
  </si>
  <si>
    <t>78000-C60059-VALCOUR CASEWORK INC.-CO2</t>
  </si>
  <si>
    <t>will@valcourcasework.com</t>
  </si>
  <si>
    <t>Edward P. Clukey</t>
  </si>
  <si>
    <t>107.195.109.209</t>
  </si>
  <si>
    <t>78799-C30061-APEX BLDG CONSULTANTS LLC-CO21</t>
  </si>
  <si>
    <t>apexbuild@gmail.com</t>
  </si>
  <si>
    <t>Jordan Tuminaro</t>
  </si>
  <si>
    <t>70.210.81.218</t>
  </si>
  <si>
    <t>78416-C30058-GENERAL HEATING &amp; AIR CONDITIONING INC.-CO12</t>
  </si>
  <si>
    <t>pkinsman@generalheating.com</t>
  </si>
  <si>
    <t>Joe Kinsman</t>
  </si>
  <si>
    <t>184.60.122.30</t>
  </si>
  <si>
    <t>21591-001001-JOHNSON BARROW, INC. WA</t>
  </si>
  <si>
    <t>brandons@jbarrow.com</t>
  </si>
  <si>
    <t>geremyw@mckinstry.com</t>
  </si>
  <si>
    <t>Brandon Stock</t>
  </si>
  <si>
    <t>173.10.75.145</t>
  </si>
  <si>
    <t>Geremy Wolff</t>
  </si>
  <si>
    <t>68.188.56.42</t>
  </si>
  <si>
    <t>200268-003011-SHERMCO INDUSTRIES CO</t>
  </si>
  <si>
    <t>tbrown@shermco.com</t>
  </si>
  <si>
    <t>blippold@shermco.com</t>
  </si>
  <si>
    <t>Brett Lippold</t>
  </si>
  <si>
    <t>75.170.142.140</t>
  </si>
  <si>
    <t>75077-C30047-LAKE CITY GLASS INC.-CO40</t>
  </si>
  <si>
    <t>brownew@lakecityglass.com</t>
  </si>
  <si>
    <t>22849-001014-ASCO SERVICES INC.-CO1</t>
  </si>
  <si>
    <t>terry.ennis@emerson.com</t>
  </si>
  <si>
    <t>200268-002025-COMMONWEALTH ELECTRIC CO</t>
  </si>
  <si>
    <t>bnorth@commonwealthelectric.com</t>
  </si>
  <si>
    <t>Brandon North</t>
  </si>
  <si>
    <t>40.132.53.116</t>
  </si>
  <si>
    <t>21071-002008-CTA ARCHITECTS ENGINEERS</t>
  </si>
  <si>
    <t>20306-001004-RETRO TECH SYSTEMS INC.-CO2</t>
  </si>
  <si>
    <t>toby.leafgreen@retrotechsystems.com</t>
  </si>
  <si>
    <t>lesliel@McKinstry.com</t>
  </si>
  <si>
    <t>Kurt T. Minko</t>
  </si>
  <si>
    <t>50.203.102.226</t>
  </si>
  <si>
    <t>Leslie Larocque</t>
  </si>
  <si>
    <t>200364-001004-ATS AUTOMATION INC.-CO1</t>
  </si>
  <si>
    <t>200364-001007-MCKINSTRY CO LLC-CO1</t>
  </si>
  <si>
    <t>22685-003002-CASTLE GLASS, INC.</t>
  </si>
  <si>
    <t>donmcconnell@copper.net</t>
  </si>
  <si>
    <t>dmcconnell@castleglass-cgi.com</t>
  </si>
  <si>
    <t>Don McConnell</t>
  </si>
  <si>
    <t>204.16.82.85</t>
  </si>
  <si>
    <t>66.87.96.193</t>
  </si>
  <si>
    <t>20136-002003-MCKINSTRY CO LLC (2)</t>
  </si>
  <si>
    <t>20136-002006-WESTERN PARTITIONS INC.</t>
  </si>
  <si>
    <t>mike.campbell@westernpartitions.com</t>
  </si>
  <si>
    <t>Angela S. Roach</t>
  </si>
  <si>
    <t>173.11.24.250</t>
  </si>
  <si>
    <t>20136-002007-JBD EXCAVATION</t>
  </si>
  <si>
    <t>71.197.181.68</t>
  </si>
  <si>
    <t>22841-001009-ELECTRIC DESIGNS-CO1</t>
  </si>
  <si>
    <t>78774-C11143-BLUE SKY CONSULTING SVC LLC-CO1</t>
  </si>
  <si>
    <t>65.129.43.78</t>
  </si>
  <si>
    <t>200268-003004-ZIEGLER INC.-CO1</t>
  </si>
  <si>
    <t>200320-001001-CORELL CONTRACTOR, INC.-CO1</t>
  </si>
  <si>
    <t>joel@corellcontractorinc.com</t>
  </si>
  <si>
    <t>Joel Jackson</t>
  </si>
  <si>
    <t>192.119.197.222</t>
  </si>
  <si>
    <t>200155-002001-THYSSENKRUPP ELEVATOR CORP.-revised</t>
  </si>
  <si>
    <t>lee.smith@thyssenkrupp.com</t>
  </si>
  <si>
    <t>200155-002001-THYSSENKRUPP ELEVATOR CORP. (2)-revised</t>
  </si>
  <si>
    <t>bill.kimbro@thyssenkrupp.com</t>
  </si>
  <si>
    <t>Bill Kimbro</t>
  </si>
  <si>
    <t>200330-002001-BIG LADDER SOFTWARE LLC</t>
  </si>
  <si>
    <t>79014-C11143-MCKINSTRY CO LLC-CO2</t>
  </si>
  <si>
    <t>70.209.96.63</t>
  </si>
  <si>
    <t>200217-002001-NAC MECHANICAL &amp; ELECTRICAL SERVICES</t>
  </si>
  <si>
    <t>jgrad@nac-hvac.com</t>
  </si>
  <si>
    <t>lynn bishop</t>
  </si>
  <si>
    <t>173.165.250.65</t>
  </si>
  <si>
    <t>200559-001001-SUMMIT CONTRACTING LLC</t>
  </si>
  <si>
    <t>cbuck@summitcontractingllc.com</t>
  </si>
  <si>
    <t>200401-002002-COMBUSTION SERVICES CO INC.</t>
  </si>
  <si>
    <t>combustionservicecompany@gmail.com</t>
  </si>
  <si>
    <t>dales@McKinstry.com</t>
  </si>
  <si>
    <t>David Covert</t>
  </si>
  <si>
    <t>75.143.201.162</t>
  </si>
  <si>
    <t>Dale Silha</t>
  </si>
  <si>
    <t>20142-001004-TRUE NORTH LAND SURVEYING, INC. (2)</t>
  </si>
  <si>
    <t>eileen@truenorthlandsurveying.com</t>
  </si>
  <si>
    <t>Eileen Forrester</t>
  </si>
  <si>
    <t>209.210.236.6</t>
  </si>
  <si>
    <t>200612-001001-AMEC ENVIRO &amp; INFRA INC.</t>
  </si>
  <si>
    <t>mike.s.smith@amecfw.com</t>
  </si>
  <si>
    <t>200612-001002-SELLEN CONSTRUCITON COMPANY, INC.</t>
  </si>
  <si>
    <t>nancy.rickert@sellen.com</t>
  </si>
  <si>
    <t>Nancy Rickert</t>
  </si>
  <si>
    <t>70.103.250.200</t>
  </si>
  <si>
    <t>200612-001003-COCHRAN INC.</t>
  </si>
  <si>
    <t>ecarrasco@cochraninc.com</t>
  </si>
  <si>
    <t>LeeAnn Cochran</t>
  </si>
  <si>
    <t>71.4.20.250</t>
  </si>
  <si>
    <t>21150-002004-J&amp;H CONTROLS, INC.</t>
  </si>
  <si>
    <t>mhawley@jhcontrols.com</t>
  </si>
  <si>
    <t>Mark S. Hawley</t>
  </si>
  <si>
    <t>69.129.74.138</t>
  </si>
  <si>
    <t>20672-001004-WESTERN ELECTRICAL SVCS</t>
  </si>
  <si>
    <t>Joshua Garner</t>
  </si>
  <si>
    <t>79889-C12080-MCKINSTRY CO LLC-CO4</t>
  </si>
  <si>
    <t>20136-002010-SHINE A BLIND</t>
  </si>
  <si>
    <t>craig@shineablind.net</t>
  </si>
  <si>
    <t>Craig Lee</t>
  </si>
  <si>
    <t>67.183.60.116</t>
  </si>
  <si>
    <t>200559-001002-MCKINSTRY CO LLC</t>
  </si>
  <si>
    <t>79480-C10308-PUGET SOUND CONTROLS LLC-CO1</t>
  </si>
  <si>
    <t>jcarlson@pugetsoundcontrols.com</t>
  </si>
  <si>
    <t>Jon Carlson</t>
  </si>
  <si>
    <t>98.237.174.42</t>
  </si>
  <si>
    <t>mark jonson</t>
  </si>
  <si>
    <t>78516-C34003-COMMONWEALTH ELECTRIC CO-CO1</t>
  </si>
  <si>
    <t>kevink@McKinstry.com</t>
  </si>
  <si>
    <t>Kevin Kuhlman</t>
  </si>
  <si>
    <t>173.24.137.63</t>
  </si>
  <si>
    <t>200401-002001-H20 APPLIED TECHNOLOGIES</t>
  </si>
  <si>
    <t>gwest@h20appliedtech.com</t>
  </si>
  <si>
    <t>gwest@h2oappliedtech.com</t>
  </si>
  <si>
    <t>George West</t>
  </si>
  <si>
    <t>173.162.131.17</t>
  </si>
  <si>
    <t>20215-001002-MCKINSTRY CO LLC-CO1</t>
  </si>
  <si>
    <t>73.169.235.231</t>
  </si>
  <si>
    <t>21055-002014-MAC'S METALS</t>
  </si>
  <si>
    <t>macmetals@msn.com</t>
  </si>
  <si>
    <t>Darlene C McCallum</t>
  </si>
  <si>
    <t>67.185.45.234</t>
  </si>
  <si>
    <t>20374-001002-ATHENA ENGINEERING INC.-CO3</t>
  </si>
  <si>
    <t>richardc@athenaengineering.net</t>
  </si>
  <si>
    <t>Richard D. Chiera</t>
  </si>
  <si>
    <t>98.119.212.34</t>
  </si>
  <si>
    <t>70.209.206.222</t>
  </si>
  <si>
    <t>20374-001002-ATHENA ENGINEERING INC.-CO4</t>
  </si>
  <si>
    <t>20374-001002-ATHENA ENGINEERING INC.-CO5</t>
  </si>
  <si>
    <t>20374-001002-ATHENA ENGINEERING INC.-CO6 (2)</t>
  </si>
  <si>
    <t>15577-001001-RHODES CRANE &amp; RIGGING INC.-CO1</t>
  </si>
  <si>
    <t>66.172.112.145</t>
  </si>
  <si>
    <t>20329-001001-STRAND'S ON THE FLOOR-CO2</t>
  </si>
  <si>
    <t>strandsonthefloor@yahoo.com</t>
  </si>
  <si>
    <t>Eydie Strand</t>
  </si>
  <si>
    <t>66.188.102.61</t>
  </si>
  <si>
    <t>22849-001017-CAROLINA DOOR SPECIALTIES, INC.</t>
  </si>
  <si>
    <t>bcato@carolinadoorspecialties.com</t>
  </si>
  <si>
    <t>Bill Cato</t>
  </si>
  <si>
    <t>173.221.82.230</t>
  </si>
  <si>
    <t>78515-C34002-COMMONWEALTH ELECTRIC CO-CO1</t>
  </si>
  <si>
    <t>mprice@commonwealthelectric.com</t>
  </si>
  <si>
    <t>78848-C10321-DELTA TECHNOLOGY-CO2</t>
  </si>
  <si>
    <t>kylet@deltatechnologycorp.com</t>
  </si>
  <si>
    <t>78875-C10321-NETVERSANT SOLUTIONS LLC-CO2</t>
  </si>
  <si>
    <t>tellez@netversant.com</t>
  </si>
  <si>
    <t>Tom Ellez</t>
  </si>
  <si>
    <t>38.100.157.2</t>
  </si>
  <si>
    <t>78891-C10321-FERGUSON CONSTRUCTION INC.-CO4</t>
  </si>
  <si>
    <t>todd vacura</t>
  </si>
  <si>
    <t>173.160.152.59</t>
  </si>
  <si>
    <t>200155-002007-INTERSTATE RESTORATION, LLC WA</t>
  </si>
  <si>
    <t>jtatman@interstaterestoration.com</t>
  </si>
  <si>
    <t>Kyle Thomas</t>
  </si>
  <si>
    <t>74.93.108.114</t>
  </si>
  <si>
    <t>77967-C60059-HARRIS ACOUSTICS LTD-CO34</t>
  </si>
  <si>
    <t>kendrick@harrisabilene.com</t>
  </si>
  <si>
    <t>Kelley Kendrick</t>
  </si>
  <si>
    <t>70.133.150.111</t>
  </si>
  <si>
    <t>77987-C60059-TEAM MECHANICAL OF TX LLC-CO29</t>
  </si>
  <si>
    <t>mpatterson@tmechtx.com</t>
  </si>
  <si>
    <t>Mitchell R. Patterson</t>
  </si>
  <si>
    <t>78509-C34003-THOMPSON ENVIRONMENTAL CONSULTING INC.-CO1</t>
  </si>
  <si>
    <t>bbilyeu@tecenv.com</t>
  </si>
  <si>
    <t>Lisa M. Schmidt</t>
  </si>
  <si>
    <t>209.234.70.26</t>
  </si>
  <si>
    <t>21016-003002-HUDSON BAY INSULATION CO</t>
  </si>
  <si>
    <t>76146-C11124-RIVER CITY GLASS INC.-CO36</t>
  </si>
  <si>
    <t>harry@spokaneglass.com</t>
  </si>
  <si>
    <t>Harry Cashman</t>
  </si>
  <si>
    <t>70.90.185.118</t>
  </si>
  <si>
    <t>20-TERRACON CONSULTANTS-MASTER</t>
  </si>
  <si>
    <t>seriggenbach@terracon.com</t>
  </si>
  <si>
    <t>22863-002007-AIR REPS LLC-CO1</t>
  </si>
  <si>
    <t>bob@airreps.com</t>
  </si>
  <si>
    <t>Robert Guerin</t>
  </si>
  <si>
    <t>206.63.187.90</t>
  </si>
  <si>
    <t>21133-002009-TYCO FIRE &amp; SECURITY</t>
  </si>
  <si>
    <t>vwest@simplexgrinnell.com</t>
  </si>
  <si>
    <t>20672-001005-WESTERN ELECTRICAL SVCS</t>
  </si>
  <si>
    <t>200269-002013-SIGMA SIX SOLUTIONS INC.-CO1</t>
  </si>
  <si>
    <t>gbaughman@sigmasix.com</t>
  </si>
  <si>
    <t>Greg Baughman</t>
  </si>
  <si>
    <t>204.9.16.205</t>
  </si>
  <si>
    <t>71.212.29.63</t>
  </si>
  <si>
    <t>200296-002003-SIGMA SIX SOLUTIONS INC.-CO1</t>
  </si>
  <si>
    <t>22841-001016-ALL AMERICAN DO IT CTR</t>
  </si>
  <si>
    <t>tpage@allamericandoitcenter.com</t>
  </si>
  <si>
    <t>78508-C34002-THOMPSON ENVIRONMENTAL CONSULTING INC.-CO1</t>
  </si>
  <si>
    <t>20373-001002-ENGINEERING ECONOMICS, INC.</t>
  </si>
  <si>
    <t>russell.feery@eeiengineers.com</t>
  </si>
  <si>
    <t>20397-001002-TEXAS ELECTRIC</t>
  </si>
  <si>
    <t>texas_electric_05@yahoo.com</t>
  </si>
  <si>
    <t>Jerrod P. Griffith</t>
  </si>
  <si>
    <t>108.88.118.233</t>
  </si>
  <si>
    <t>66.87.139.181</t>
  </si>
  <si>
    <t>20402-001004-MCVEY NATIVE NURSERY</t>
  </si>
  <si>
    <t>mcveynatives@gmail.com</t>
  </si>
  <si>
    <t>Regina Mcvey</t>
  </si>
  <si>
    <t>216.143.47.48</t>
  </si>
  <si>
    <t>20402-001005-CENTURY WEATHERPROOFING, INC.</t>
  </si>
  <si>
    <t>centurywpinc@yahoo.com</t>
  </si>
  <si>
    <t>Chris Gresham</t>
  </si>
  <si>
    <t>166.173.63.159</t>
  </si>
  <si>
    <t>65.169.68.232</t>
  </si>
  <si>
    <t>77967-C60059-HARRIS ACOUSTICS LTD-CO35</t>
  </si>
  <si>
    <t>79176-C60062-ARMORED ROOFING COMPANY-CO1</t>
  </si>
  <si>
    <t>armored@armoredroofing.com</t>
  </si>
  <si>
    <t>Richard Koetter</t>
  </si>
  <si>
    <t>162.212.98.81</t>
  </si>
  <si>
    <t>21012-002006-PERFORMANCE CONTRACTING</t>
  </si>
  <si>
    <t>104.129.200.61</t>
  </si>
  <si>
    <t>20411-001003-HEAT TRANSFER SOLUTIONS-CO1</t>
  </si>
  <si>
    <t>larry.pate@hts.com</t>
  </si>
  <si>
    <t>Larry Pate</t>
  </si>
  <si>
    <t>104.189.146.65</t>
  </si>
  <si>
    <t>22685-003005-RHS CONSTRUCTION SVCS LLC (3)</t>
  </si>
  <si>
    <t>michael@rhs-construction.com</t>
  </si>
  <si>
    <t>Michael Riley</t>
  </si>
  <si>
    <t>208.180.106.72</t>
  </si>
  <si>
    <t>200284-001002-GRAEF USA, INC.</t>
  </si>
  <si>
    <t>jason.gerke@graef-usa.com</t>
  </si>
  <si>
    <t>62.63.247.223</t>
  </si>
  <si>
    <t>200125-001003-SWAGGART BROTHERS INC.-CO1</t>
  </si>
  <si>
    <t>jimh@swaggertbrothers.com</t>
  </si>
  <si>
    <t>20307-001005-COLORADO CLIMATE MAINTENANCE INC.-CO1</t>
  </si>
  <si>
    <t>sam@ccmhvac.com</t>
  </si>
  <si>
    <t>Sam De Angelis</t>
  </si>
  <si>
    <t>50.198.207.249</t>
  </si>
  <si>
    <t>20307-001001-JPG ENGINEERING-CO1</t>
  </si>
  <si>
    <t>jock@jpgengr.com</t>
  </si>
  <si>
    <t>Jock Griffith</t>
  </si>
  <si>
    <t>97.118.45.217</t>
  </si>
  <si>
    <t>200248-003002-ECO ENGINEERING</t>
  </si>
  <si>
    <t>mzukowski@ecoengineering.com</t>
  </si>
  <si>
    <t>paulg@mckinstry.com</t>
  </si>
  <si>
    <t>Thomas L Kirkpatrick</t>
  </si>
  <si>
    <t>50.137.221.236</t>
  </si>
  <si>
    <t>Paul Gustafson</t>
  </si>
  <si>
    <t>23.30.235.182</t>
  </si>
  <si>
    <t>21173-002008-AUGUST WINTER &amp; SONS INC-revised</t>
  </si>
  <si>
    <t>bconrad@augustwinter.com</t>
  </si>
  <si>
    <t>Gerald J Hietpas</t>
  </si>
  <si>
    <t>69.129.142.226</t>
  </si>
  <si>
    <t>166.176.185.244</t>
  </si>
  <si>
    <t>200212-001004-GREEN IT SOLUTIONS LLC-CO1</t>
  </si>
  <si>
    <t>mpatton@git-solutions.com</t>
  </si>
  <si>
    <t>Michael Patton</t>
  </si>
  <si>
    <t>173.89.156.0</t>
  </si>
  <si>
    <t>20399-001002-HILL ROM COMPANY INC-revised</t>
  </si>
  <si>
    <t>michael.latorre@hill-rom.com</t>
  </si>
  <si>
    <t>22685-003006-WEST ELECTRIC (2)</t>
  </si>
  <si>
    <t>bradwest@srcaccess.net</t>
  </si>
  <si>
    <t>Bradley West</t>
  </si>
  <si>
    <t>70.195.199.101</t>
  </si>
  <si>
    <t>20222-002005-STANDARD PLUMBING HEATING &amp; CONTROLS (3)</t>
  </si>
  <si>
    <t>bryanj@sphcontrols.com</t>
  </si>
  <si>
    <t>Bryan Johnson</t>
  </si>
  <si>
    <t>70.89.143.201</t>
  </si>
  <si>
    <t>200256-002017-SABER POWER SERVICES, LLC-CO3</t>
  </si>
  <si>
    <t>djackson@saberpower.com</t>
  </si>
  <si>
    <t>Don Jackson</t>
  </si>
  <si>
    <t>50.203.118.242</t>
  </si>
  <si>
    <t>200579-001001-GRAEF USA INC.</t>
  </si>
  <si>
    <t>200268-002028-BAKER GROUP</t>
  </si>
  <si>
    <t>200268-002027-AUTOMATED LOGIC - CHICAGO</t>
  </si>
  <si>
    <t>22841-001018-SCHOLASTIC EQUIPMENT CO, LLC</t>
  </si>
  <si>
    <t>mhoward_scholasticequip@yahoo.com</t>
  </si>
  <si>
    <t>Randy Danielson</t>
  </si>
  <si>
    <t>71.34.35.200</t>
  </si>
  <si>
    <t>C60062-79467-HALLGREN COMPANY-revised</t>
  </si>
  <si>
    <t>joshh@hallgrenco.com</t>
  </si>
  <si>
    <t>Joshua Hallgren</t>
  </si>
  <si>
    <t>65.182.71.9</t>
  </si>
  <si>
    <t>20411-001002-QUANTUM MECHANICAL SVC INC.-CO2</t>
  </si>
  <si>
    <t>David Phelps</t>
  </si>
  <si>
    <t>64.123.161.156</t>
  </si>
  <si>
    <t>20126-001003-MAYES TESTING ENGINEERS-CO1</t>
  </si>
  <si>
    <t>20126-001002-CASCADE SAWING &amp; DRILLING-CO3</t>
  </si>
  <si>
    <t>24.113.143.146</t>
  </si>
  <si>
    <t>79883-C10305-CUNNINGHAM ELECTRIC CO INC.-CO4</t>
  </si>
  <si>
    <t>cunninghamelectric@comcast.net</t>
  </si>
  <si>
    <t>Dan A Cunningham</t>
  </si>
  <si>
    <t>73.169.242.171</t>
  </si>
  <si>
    <t>20-Engineering Economics, Inc. Master-revised</t>
  </si>
  <si>
    <t>blake.hickok@eeiengineers.com</t>
  </si>
  <si>
    <t>Blake N. Hickok</t>
  </si>
  <si>
    <t>50.207.106.90</t>
  </si>
  <si>
    <t>21026-002002-JOHNSON CONTROLS, INC (2)</t>
  </si>
  <si>
    <t>stephen.p.douglas@jci.com</t>
  </si>
  <si>
    <t>thomas.l.mahrer@jci.com</t>
  </si>
  <si>
    <t>Tom Mahrer</t>
  </si>
  <si>
    <t>104.129.192.116</t>
  </si>
  <si>
    <t>22841-001016-ALL AMERICAN DO IT CTR (2)</t>
  </si>
  <si>
    <t>Todd Page</t>
  </si>
  <si>
    <t>71.13.197.162</t>
  </si>
  <si>
    <t>200540-001001-LIBERTY ELECTRIC INC.</t>
  </si>
  <si>
    <t>clay.ledbetter@libertyelectricinc.com</t>
  </si>
  <si>
    <t>janice.moog@libertyelectricinc.com</t>
  </si>
  <si>
    <t>Janice B Moog</t>
  </si>
  <si>
    <t>69.51.111.14</t>
  </si>
  <si>
    <t>20126-001015-PERFORMANCE SYSTEMS</t>
  </si>
  <si>
    <t>matthewd@psintegrated.com</t>
  </si>
  <si>
    <t>Travis Everton</t>
  </si>
  <si>
    <t>50.205.80.82</t>
  </si>
  <si>
    <t>200381-001001-AUTOMATED LOGIC CHICAGO (2)</t>
  </si>
  <si>
    <t>192.249.47.203</t>
  </si>
  <si>
    <t>21029-002001-PCS STRUCTURAL SOLUTIONS</t>
  </si>
  <si>
    <t>roehmcke@pcs-structural.com</t>
  </si>
  <si>
    <t>21133-002007-MUSCO SPORTS LIGHTING LLC (2)</t>
  </si>
  <si>
    <t>nathan.johnson@musco.com</t>
  </si>
  <si>
    <t>21016-003003-ANGELES HEATING, INC.</t>
  </si>
  <si>
    <t>bob@angelesheating.com</t>
  </si>
  <si>
    <t>Robert Price</t>
  </si>
  <si>
    <t>97.113.33.135</t>
  </si>
  <si>
    <t>200280-001040-FIRE ONE INC.</t>
  </si>
  <si>
    <t>brehenfreeman@fire-one.org</t>
  </si>
  <si>
    <t>22870-002004-LAFORCE, INC.</t>
  </si>
  <si>
    <t>vvm@laforceinc.com</t>
  </si>
  <si>
    <t>22870-002005-LAFORCE, INC.</t>
  </si>
  <si>
    <t>20136-002011-DEAMOR ASSOCIATES INC.</t>
  </si>
  <si>
    <t>sandy@deamor.com</t>
  </si>
  <si>
    <t>20136-003001-MCKINSTRY CO LLC</t>
  </si>
  <si>
    <t>21071-002003-STANDARD PLUMBING HEATING CONTROLS</t>
  </si>
  <si>
    <t>jayc@sphcontrols.com</t>
  </si>
  <si>
    <t>22962-003001-SIEMENS INDUSTRY INC.</t>
  </si>
  <si>
    <t>12.54.94.110</t>
  </si>
  <si>
    <t>20222-002007-POLHAMUS HEATING &amp; AC</t>
  </si>
  <si>
    <t>greco@polhamusheating.com</t>
  </si>
  <si>
    <t>Greco Signorelli</t>
  </si>
  <si>
    <t>64.184.170.85</t>
  </si>
  <si>
    <t>200559-001003-BETSCHART ELECTRICAL CO INC.</t>
  </si>
  <si>
    <t>brandonb@betschartelectric.com</t>
  </si>
  <si>
    <t>Brandon Betschart</t>
  </si>
  <si>
    <t>50.251.218.173</t>
  </si>
  <si>
    <t>22841-001019-STONEY HILL CONSTRUCTION</t>
  </si>
  <si>
    <t>wigearht@mwt.net</t>
  </si>
  <si>
    <t>Monte C Gearhart</t>
  </si>
  <si>
    <t>207.190.127.9</t>
  </si>
  <si>
    <t>20149-001004-SNYDER ROOFING, LLC-WA</t>
  </si>
  <si>
    <t>bfield@snyder-builds.com</t>
  </si>
  <si>
    <t>Brian Field</t>
  </si>
  <si>
    <t>20149-001005-SOUND ELECTRONICS</t>
  </si>
  <si>
    <t>jeff@soundelectronics.com</t>
  </si>
  <si>
    <t>Richard Macdougall</t>
  </si>
  <si>
    <t>131.191.97.140</t>
  </si>
  <si>
    <t>200155-002008-SUSTAINABLE FLOORS, INC.</t>
  </si>
  <si>
    <t>jackh@sustainableint.com</t>
  </si>
  <si>
    <t>danap@sustainableint.com</t>
  </si>
  <si>
    <t>200155-002009-ACOUSTICS NORTHWEST</t>
  </si>
  <si>
    <t>travis@acousticsnw.com</t>
  </si>
  <si>
    <t>20222-002008-MCKINSTRY CO LLC</t>
  </si>
  <si>
    <t>C30060-79256-CUBIC WALL SYSTEMS, INC-revised (2)</t>
  </si>
  <si>
    <t>rob@cubicwallsystems.com</t>
  </si>
  <si>
    <t>20406-001024-LEYDEN</t>
  </si>
  <si>
    <t>tim@leydenservices.com</t>
  </si>
  <si>
    <t>michaelg@mckinstry.com</t>
  </si>
  <si>
    <t>20135-001002-INSULATION NORTHWEST</t>
  </si>
  <si>
    <t>cparker@insulationnw.com</t>
  </si>
  <si>
    <t>20670-001045-CASCADIAN BUILDING MAINTENANCE</t>
  </si>
  <si>
    <t>msowder@cascadian.org</t>
  </si>
  <si>
    <t>Michael Sowder</t>
  </si>
  <si>
    <t>75.151.106.189</t>
  </si>
  <si>
    <t>20670-001046-CASCADIAN BUILDING MAINTENANCE</t>
  </si>
  <si>
    <t>20670-001047-CASCADIAN BUILDING MAINTENANCE</t>
  </si>
  <si>
    <t>20670-001048-CASCADIAN BUILDING MAINTENANCE</t>
  </si>
  <si>
    <t>20670-001049-CASCADIAN BUILDING MAINTENANCE</t>
  </si>
  <si>
    <t>200559-001004-PUGET SOUND CONTROLS LLC</t>
  </si>
  <si>
    <t>200268-002027-AUTOMATED LOGIC - CHICAGO (2)</t>
  </si>
  <si>
    <t>alm@mckinstry.com</t>
  </si>
  <si>
    <t>22870-002001-AUTOMATIC BLDG CONTROLS (2)</t>
  </si>
  <si>
    <t>sokolj@ab-controls.com</t>
  </si>
  <si>
    <t>Jeffrey R Sokol</t>
  </si>
  <si>
    <t>98.100.206.82</t>
  </si>
  <si>
    <t>79656-C50014-AIR EX AIR CONDITIONING-CO1</t>
  </si>
  <si>
    <t>s.cazel@air-ex.com</t>
  </si>
  <si>
    <t>Richard S Cazel</t>
  </si>
  <si>
    <t>69.198.190.222</t>
  </si>
  <si>
    <t>79656-C50014-AIR EX AIR CONDITIONING-CO3</t>
  </si>
  <si>
    <t>200401-002004-MORRISON MAIERLE INC.</t>
  </si>
  <si>
    <t>baschim@m-m.net</t>
  </si>
  <si>
    <t>20406-001023-AXIUM SOLAR INC.</t>
  </si>
  <si>
    <t>russellspeed@axiumsolar.com</t>
  </si>
  <si>
    <t>Russell Speed</t>
  </si>
  <si>
    <t>50.59.77.238</t>
  </si>
  <si>
    <t>Michael Grabham</t>
  </si>
  <si>
    <t>70.196.140.86</t>
  </si>
  <si>
    <t>20406-001027-MCVEY NATIVE NURSERY</t>
  </si>
  <si>
    <t>20-Acme Electric Company Master</t>
  </si>
  <si>
    <t>rwalker@acmeelect.com</t>
  </si>
  <si>
    <t>rbrown@acmeelect.com</t>
  </si>
  <si>
    <t>Ronny Brown</t>
  </si>
  <si>
    <t>199.106.156.56</t>
  </si>
  <si>
    <t>12.130.116.82</t>
  </si>
  <si>
    <t>21016-003004-OLYMPIC ELECTRIC INC.</t>
  </si>
  <si>
    <t>miker@olympicelectric.net</t>
  </si>
  <si>
    <t>mikej@mckinstry.com</t>
  </si>
  <si>
    <t>200256-002001-MCKINSTRY CO LLC</t>
  </si>
  <si>
    <t>200268-002029-J.F. AHERN CO.</t>
  </si>
  <si>
    <t>200268-002030-J.F. AHERN CO.</t>
  </si>
  <si>
    <t>108.166.130.170</t>
  </si>
  <si>
    <t>79426-C10324-MCKINSTRY CO LLC-CO15</t>
  </si>
  <si>
    <t>21136-002002-ELITE BALANCING, LLC</t>
  </si>
  <si>
    <t>jon@elitebalancing.com</t>
  </si>
  <si>
    <t>Jonathan Winegar</t>
  </si>
  <si>
    <t>73.3.228.200</t>
  </si>
  <si>
    <t>21136-002005-LIGHTING RETROFIT ENERGY</t>
  </si>
  <si>
    <t>rlynch@lr-inc.com</t>
  </si>
  <si>
    <t>Richard T. Lynch</t>
  </si>
  <si>
    <t>75.148.31.93</t>
  </si>
  <si>
    <t>70.208.0.251</t>
  </si>
  <si>
    <t>21026-002003-MCKINSTRY CO LLC</t>
  </si>
  <si>
    <t>20672-001006-MCKINSTRY CO LLC</t>
  </si>
  <si>
    <t>marke@mckinstry.com</t>
  </si>
  <si>
    <t>jkoch@mckintry.com</t>
  </si>
  <si>
    <t>22849-001018-PIEDMONT DOOR AUTOMATION</t>
  </si>
  <si>
    <t>kmehltretter@automaticdoorscarolina.com</t>
  </si>
  <si>
    <t>Keith Mehltretter</t>
  </si>
  <si>
    <t>74.218.244.34</t>
  </si>
  <si>
    <t>21826-002001-CRO ENGINEERING GROUP, INC. (2)</t>
  </si>
  <si>
    <t>Conrad@Croeg.Com</t>
  </si>
  <si>
    <t>Conrad R. Orr</t>
  </si>
  <si>
    <t>72.67.47.32</t>
  </si>
  <si>
    <t>70.209.203.100</t>
  </si>
  <si>
    <t>79561-C20059-SOUTHPAW ELECTRIC CORP.-CO7</t>
  </si>
  <si>
    <t>trevor@southpawelectric.com</t>
  </si>
  <si>
    <t>Trevor Parmenter</t>
  </si>
  <si>
    <t>73.34.218.222</t>
  </si>
  <si>
    <t>200156-001001-NAMASTE SOLAR ELECTRIC-CO2</t>
  </si>
  <si>
    <t>ben.griffin@namastesolar.com</t>
  </si>
  <si>
    <t>21136-002004-HYDRAMETRICS</t>
  </si>
  <si>
    <t>p.bechtold@hydrametrics.com</t>
  </si>
  <si>
    <t>Jayson R. Naughton</t>
  </si>
  <si>
    <t>50.78.226.125</t>
  </si>
  <si>
    <t>21185-002004-SONUS INTERIORS, INC. (2)</t>
  </si>
  <si>
    <t>chris@sonusinteriors.com</t>
  </si>
  <si>
    <t>Chris Scrabeck</t>
  </si>
  <si>
    <t>66.173.35.66</t>
  </si>
  <si>
    <t>20406-001025-ZEPHYR CONSTRUCTION SERVICES (2)</t>
  </si>
  <si>
    <t>zephyrconst@aol.com</t>
  </si>
  <si>
    <t>200155-002011-ATS AUTOMATION INC.</t>
  </si>
  <si>
    <t>johni@atsinc.org</t>
  </si>
  <si>
    <t>20136-002012-PBS ENVIRONMENTAL</t>
  </si>
  <si>
    <t>gregg.middaugh@pbsenv.com</t>
  </si>
  <si>
    <t>nicole.edmondson@pbsenv.com</t>
  </si>
  <si>
    <t>Nicole Edmondson</t>
  </si>
  <si>
    <t>50.197.67.201</t>
  </si>
  <si>
    <t>20406-001026-JDR INSTALLATIONS</t>
  </si>
  <si>
    <t>javier@jdridoors.com</t>
  </si>
  <si>
    <t>Javier Perez</t>
  </si>
  <si>
    <t>75.147.152.254</t>
  </si>
  <si>
    <t>200155-002013-SEATTLE GLASS INC.</t>
  </si>
  <si>
    <t>scottk@seattleglass.com</t>
  </si>
  <si>
    <t>200155-002015-MEHRER DRYWALL</t>
  </si>
  <si>
    <t>eric@mehrer.com</t>
  </si>
  <si>
    <t>21173-002014-ADLEMAN ELECTRIC, LLC</t>
  </si>
  <si>
    <t>scott@adlemanelectric.com</t>
  </si>
  <si>
    <t>Scott Adleman</t>
  </si>
  <si>
    <t>50.105.150.255</t>
  </si>
  <si>
    <t>21173-002015-BEEZ ELECTRIC</t>
  </si>
  <si>
    <t>craigfochs@beezelectric.com</t>
  </si>
  <si>
    <t>Craig Fochs</t>
  </si>
  <si>
    <t>67.52.23.74</t>
  </si>
  <si>
    <t>20406-001022-CLIMATEC LLC (2)</t>
  </si>
  <si>
    <t>rcollins@climatec.com</t>
  </si>
  <si>
    <t>aradovan@climatec.com</t>
  </si>
  <si>
    <t>20406-001028-SPECTRA CONTRACT FLOORING</t>
  </si>
  <si>
    <t>Phillip.Chambers@spectracf.com</t>
  </si>
  <si>
    <t>21026-002004-SEAHURST ELECTRIC INC. (2)</t>
  </si>
  <si>
    <t>dbowers@seahurst.com</t>
  </si>
  <si>
    <t>Terry B. Hicks</t>
  </si>
  <si>
    <t>50.47.57.35</t>
  </si>
  <si>
    <t>21133-002008-LIGHTING RETROFIT ENERGY-revised</t>
  </si>
  <si>
    <t>200280-001041-MCKINSTRY CO LLC</t>
  </si>
  <si>
    <t>lynnes@mckinstry.com</t>
  </si>
  <si>
    <t>Lynne Stimson</t>
  </si>
  <si>
    <t>200280-001042-BERG EQUIPMENT &amp; SCAFFOLDING CO.</t>
  </si>
  <si>
    <t>+steve@bergscaffold.com</t>
  </si>
  <si>
    <t>dwight@bergscaffold.com</t>
  </si>
  <si>
    <t>Steven Myron</t>
  </si>
  <si>
    <t>70.199.129.54</t>
  </si>
  <si>
    <t>200581-001001-MCKINSTRY CO LLC</t>
  </si>
  <si>
    <t>jennifer Koch</t>
  </si>
  <si>
    <t>200581-001002-MCKINSTRY CO LLC</t>
  </si>
  <si>
    <t>21185-002005-A.G. O'BRIEN PLUMBING &amp; HEATING CO</t>
  </si>
  <si>
    <t>doug@agobrien.com</t>
  </si>
  <si>
    <t>Derrill J. Adatte</t>
  </si>
  <si>
    <t>108.178.212.38</t>
  </si>
  <si>
    <t>20279-002002-ALLIED PLUMBING INC.</t>
  </si>
  <si>
    <t>sosjad1691@hotmail.com</t>
  </si>
  <si>
    <t>Sean Lineback</t>
  </si>
  <si>
    <t>184.167.247.215</t>
  </si>
  <si>
    <t>20279-002003-ATS INLAND NW</t>
  </si>
  <si>
    <t>damonk@atsinlandnw.com</t>
  </si>
  <si>
    <t>Damon Kramer</t>
  </si>
  <si>
    <t>70.89.143.21</t>
  </si>
  <si>
    <t>72.174.239.10</t>
  </si>
  <si>
    <t>21055-002015-VALLEY GLASS</t>
  </si>
  <si>
    <t>jimw@valleyglas.com</t>
  </si>
  <si>
    <t>jimw@valleyglass.com</t>
  </si>
  <si>
    <t>22685-003007-AOC ENVIRONMENTAL, INC.</t>
  </si>
  <si>
    <t>Mkussavage@aocenviro.net</t>
  </si>
  <si>
    <t>msnichols@aocenviro.net</t>
  </si>
  <si>
    <t>Mandy Nichols</t>
  </si>
  <si>
    <t>199.30.106.224</t>
  </si>
  <si>
    <t>66.87.99.122</t>
  </si>
  <si>
    <t>21136-002003-PUEBLO ELECTRIC'S, INC. (2)</t>
  </si>
  <si>
    <t>scott@puebloelectrics.com</t>
  </si>
  <si>
    <t>Scott Welch</t>
  </si>
  <si>
    <t>23.31.64.101</t>
  </si>
  <si>
    <t>21136-002007-RELIANT ENERGY SYSTEMS, INC. (2)</t>
  </si>
  <si>
    <t>preston@resinsulation.com</t>
  </si>
  <si>
    <t>shula@resinsulation.com</t>
  </si>
  <si>
    <t>Shula S Gorski</t>
  </si>
  <si>
    <t>174.16.104.169</t>
  </si>
  <si>
    <t>70.196.193.177</t>
  </si>
  <si>
    <t>200296-002009-HATTON MARINE AND INDUSTRIAL REPAIR, INC.</t>
  </si>
  <si>
    <t>ellen.hatton@hattonmarine.com</t>
  </si>
  <si>
    <t>Ellen Hatton</t>
  </si>
  <si>
    <t>207.109.176.68</t>
  </si>
  <si>
    <t>200206-002001-GEOTECHNOLOGY, INC.</t>
  </si>
  <si>
    <t>b_sanders@geotechnology.com</t>
  </si>
  <si>
    <t>200155-002009-ACOUSTICS NORTHWEST (2)</t>
  </si>
  <si>
    <t>Travis Gimse</t>
  </si>
  <si>
    <t>73.35.129.188</t>
  </si>
  <si>
    <t>200155-002012-ALL CITY FENCE CO</t>
  </si>
  <si>
    <t>dcaldwell@allcityfence.com</t>
  </si>
  <si>
    <t>David Caldwell</t>
  </si>
  <si>
    <t>200155-002013-SEATTLE GLASS INC. (2)</t>
  </si>
  <si>
    <t>Scott Katzele</t>
  </si>
  <si>
    <t>50.135.124.162</t>
  </si>
  <si>
    <t>200155-002016-VIKING CABINETS, INC.</t>
  </si>
  <si>
    <t>vikingcabinets@hotmail.com</t>
  </si>
  <si>
    <t>Jared Larson</t>
  </si>
  <si>
    <t>50.20.181.101</t>
  </si>
  <si>
    <t>200155-002017-SECURE PACIFIC, INC.</t>
  </si>
  <si>
    <t>bcarpenter@securepacific.com</t>
  </si>
  <si>
    <t>200155-002018-INSULPRO PROJECTS, INC.</t>
  </si>
  <si>
    <t>shane.fogel@mascocs.com</t>
  </si>
  <si>
    <t>gregory.duckworth@mascocs.com</t>
  </si>
  <si>
    <t>Greg Duckworth</t>
  </si>
  <si>
    <t>66.194.193.253</t>
  </si>
  <si>
    <t>200155-002019-MAPLE VALLEY ENERGY SOLUTIONS</t>
  </si>
  <si>
    <t>72.168.131.83</t>
  </si>
  <si>
    <t>21232-001001-SIEMENS INDUSTRY INC. (2)</t>
  </si>
  <si>
    <t>steven.perkins@siemens.com</t>
  </si>
  <si>
    <t>200276-006003-DYNAMIC SYSTEMS (2)</t>
  </si>
  <si>
    <t>Justin Russell</t>
  </si>
  <si>
    <t>216.177.181.100</t>
  </si>
  <si>
    <t>198.134.88.152</t>
  </si>
  <si>
    <t>200559-001001-SUMMIT CONTRACTING LLC-revised</t>
  </si>
  <si>
    <t>andymartin@irexcorp.com</t>
  </si>
  <si>
    <t>Andrew Martin</t>
  </si>
  <si>
    <t>50.32.255.148</t>
  </si>
  <si>
    <t>Jim Wohrle</t>
  </si>
  <si>
    <t>97.115.187.144</t>
  </si>
  <si>
    <t>200268-002031-BAKER GROUP</t>
  </si>
  <si>
    <t>200268-004007-JOHNSON CONTROLS INC.</t>
  </si>
  <si>
    <t>scott.j.mccollam@jci.com</t>
  </si>
  <si>
    <t>kimberly.l.beall@jci.com</t>
  </si>
  <si>
    <t>Gordon.J.Hall@jci.com</t>
  </si>
  <si>
    <t>Gordon Hall</t>
  </si>
  <si>
    <t>72.5.190.133</t>
  </si>
  <si>
    <t>71.35.110.69</t>
  </si>
  <si>
    <t>20373-001002-ENGINEERING ECONOMICS, INC. (2)</t>
  </si>
  <si>
    <t>21133-002007-MUSCO SPORTS LIGHTING LLC (3)</t>
  </si>
  <si>
    <t>21827-002001-CRO ENGINEERING GROUP, INC. (3)</t>
  </si>
  <si>
    <t>Conrad R Orr</t>
  </si>
  <si>
    <t>21136-001003-MCKINSTRY ESSENTION LLC</t>
  </si>
  <si>
    <t>4.28.100.6</t>
  </si>
  <si>
    <t>20355-001002-GARTNER REFRIGERATION AND MANUFACTURING, INC. (2)</t>
  </si>
  <si>
    <t>brets@gartner-refrig.com</t>
  </si>
  <si>
    <t>Bret C. Swanson</t>
  </si>
  <si>
    <t>50.241.37.221</t>
  </si>
  <si>
    <t>200127-003001-APEX BLDG CONSULTANTS LLC</t>
  </si>
  <si>
    <t>71.90.64.248</t>
  </si>
  <si>
    <t>200127-003002-COMMERCIAL AIR, INC.</t>
  </si>
  <si>
    <t>tom.duffy@commercialair.cc</t>
  </si>
  <si>
    <t>Thomas E Duffy</t>
  </si>
  <si>
    <t>99.25.253.65</t>
  </si>
  <si>
    <t>21136-002001-VISION AIR HVAC, INC.</t>
  </si>
  <si>
    <t>bsingleton@visionmech.net</t>
  </si>
  <si>
    <t>21136-002006-LATCON CORPORATION</t>
  </si>
  <si>
    <t>rgarcia@latconcorp.com</t>
  </si>
  <si>
    <t>Ronney L Garcia</t>
  </si>
  <si>
    <t>66.180.126.194</t>
  </si>
  <si>
    <t>22849-001016-SOUTHWEST ENGINEERS</t>
  </si>
  <si>
    <t>ldoneal@southwestengineers.com</t>
  </si>
  <si>
    <t>Larry O'Neal</t>
  </si>
  <si>
    <t>71.68.34.16</t>
  </si>
  <si>
    <t>22849-001020-TRANE</t>
  </si>
  <si>
    <t>MGUACCI@TRANE.COM</t>
  </si>
  <si>
    <t>Michael Guacci</t>
  </si>
  <si>
    <t>208.42.251.123</t>
  </si>
  <si>
    <t>72.21.225.66</t>
  </si>
  <si>
    <t>78158-C12076-CA ROWLES ENGINEERING-CO3</t>
  </si>
  <si>
    <t>crowles@bendbroadband.com</t>
  </si>
  <si>
    <t>Charlie Rowles</t>
  </si>
  <si>
    <t>208.100.153.131</t>
  </si>
  <si>
    <t>20136-002013-MCKINSTRY CO LLC</t>
  </si>
  <si>
    <t>ericc@mckinstry.com</t>
  </si>
  <si>
    <t>200155-002007-INTERSTATE RESTORATION, LLC WA-revised (2)</t>
  </si>
  <si>
    <t>200284-002002-PURE MECHANICAL, LLC</t>
  </si>
  <si>
    <t>jason.hull@pure-hvac.com</t>
  </si>
  <si>
    <t>Jason Hull</t>
  </si>
  <si>
    <t>24.123.90.170</t>
  </si>
  <si>
    <t>20149-001006-JGL ACOUSTICS, INC.</t>
  </si>
  <si>
    <t>Jerry G Lilly</t>
  </si>
  <si>
    <t>98.203.245.207</t>
  </si>
  <si>
    <t>20136-002011-DEAMOR ASSOCIATES INC. (2)</t>
  </si>
  <si>
    <t>dave@deamor.com</t>
  </si>
  <si>
    <t>David DeAntonis</t>
  </si>
  <si>
    <t>173.12.182.241</t>
  </si>
  <si>
    <t>20136-002014-NATIONAL CONST. RENTALS</t>
  </si>
  <si>
    <t>lwilson@rentnational.com</t>
  </si>
  <si>
    <t>John-Michael Demetre</t>
  </si>
  <si>
    <t>208.87.233.201</t>
  </si>
  <si>
    <t>200280-001043-MCKINSTRY CO LLC</t>
  </si>
  <si>
    <t>markh@mckinstry.com</t>
  </si>
  <si>
    <t>200280-001044-MCKINSTRY CO LLC</t>
  </si>
  <si>
    <t>200280-001045-MCKINSTRY CO LLC</t>
  </si>
  <si>
    <t>200280-001046-MCKINSTRY CO LLC</t>
  </si>
  <si>
    <t>200280-001047-MCKINSTRY CO LLC</t>
  </si>
  <si>
    <t>200280-001048-MCKINSTRY CO LLC</t>
  </si>
  <si>
    <t>22840-001002-LITTLE WOLF LANDSCAPING AND TREE SERVICE</t>
  </si>
  <si>
    <t>rglocke@wolfnet.net</t>
  </si>
  <si>
    <t>22962-003002-MCKINSTRY CO LLC</t>
  </si>
  <si>
    <t>20406-001029-WISS, JANNEY, ELSTNER ASSOC, INC.</t>
  </si>
  <si>
    <t>fiona.aldous@gmail.com</t>
  </si>
  <si>
    <t>20411-001007-N D WHITE ENG SVC INC.</t>
  </si>
  <si>
    <t>nick@ndwhite.com</t>
  </si>
  <si>
    <t>21150-002005-AUGUST WINTER &amp; SONS INC.</t>
  </si>
  <si>
    <t>jhietpas@augustwinter.com</t>
  </si>
  <si>
    <t>mhill@augustwinter.com</t>
  </si>
  <si>
    <t>Mark A. Hill</t>
  </si>
  <si>
    <t>71.87.31.101</t>
  </si>
  <si>
    <t>Russell F. Feery</t>
  </si>
  <si>
    <t>184.176.143.210</t>
  </si>
  <si>
    <t>70.209.200.181</t>
  </si>
  <si>
    <t>21029-002002-ATS AUTOMATION INC.</t>
  </si>
  <si>
    <t>21173-002016-ACOUSTIC PROFESSIONALS, LLC</t>
  </si>
  <si>
    <t>acousticprofessionals@yahoo.com</t>
  </si>
  <si>
    <t>Ryan Racette</t>
  </si>
  <si>
    <t>24.208.33.149</t>
  </si>
  <si>
    <t>200113-003001-NDE PROFESSIONALS INC.</t>
  </si>
  <si>
    <t>Jennifer Martel</t>
  </si>
  <si>
    <t>198.145.11.132</t>
  </si>
  <si>
    <t>200673-004001-AUTOMATED LOGIC TEXAS</t>
  </si>
  <si>
    <t>daniel.nuckolls@automatedlogic.com</t>
  </si>
  <si>
    <t>stephen.archer@automatedlogic.com</t>
  </si>
  <si>
    <t>21133-002009-SIMPLEX GRINNELL</t>
  </si>
  <si>
    <t>21136-002008-JOHNSON CONTROLS INC. (2)</t>
  </si>
  <si>
    <t>daren.b.murray@jci.com</t>
  </si>
  <si>
    <t>20670-001050-COCHRAN INC.</t>
  </si>
  <si>
    <t>12.130.117.144</t>
  </si>
  <si>
    <t>20670-001051-CONVERGINT TECHNOLOGIES</t>
  </si>
  <si>
    <t>warren.teafatiller@convergint.com</t>
  </si>
  <si>
    <t>jeff rogers</t>
  </si>
  <si>
    <t>71.197.145.227</t>
  </si>
  <si>
    <t>200461-001003-SELLEN CONSTRUCTION</t>
  </si>
  <si>
    <t>conrad.callahan@sellen.com</t>
  </si>
  <si>
    <t>kevin.peterson@sellen.com</t>
  </si>
  <si>
    <t>Kevin Peterson</t>
  </si>
  <si>
    <t>162.17.176.241</t>
  </si>
  <si>
    <t>20672-001007-MCKINSTRY CO LLC</t>
  </si>
  <si>
    <t>200280-001049-MCKINSTRY CO LLC</t>
  </si>
  <si>
    <t>200268-003012-ZIEGLER INC.</t>
  </si>
  <si>
    <t>21826-002004-WILLIAMS SCOTSMAN, INC.</t>
  </si>
  <si>
    <t>sfpogoze@willscot.com</t>
  </si>
  <si>
    <t>21827-002002-WILLIAMS SCOTSMAN, INC.</t>
  </si>
  <si>
    <t>22962-003003-MCKINSTRY CO LLC</t>
  </si>
  <si>
    <t>20149-001007-FRANK CO STRCTRL ENG LLC</t>
  </si>
  <si>
    <t>e_fekete@msn.com</t>
  </si>
  <si>
    <t>Elizabeth A Fekete</t>
  </si>
  <si>
    <t>98.232.63.29</t>
  </si>
  <si>
    <t>200155-002008-SUSTAINABLE FLOORS, INC. (2)</t>
  </si>
  <si>
    <t>Dana G. Pittman</t>
  </si>
  <si>
    <t>173.10.70.89</t>
  </si>
  <si>
    <t>C30060-79256-CUBIC WALL SYSTEMS, INC-revised2</t>
  </si>
  <si>
    <t>Rob Peterson</t>
  </si>
  <si>
    <t>97.86.99.73</t>
  </si>
  <si>
    <t>200693-001001-COMPVIEW</t>
  </si>
  <si>
    <t>lsimon@compview.com</t>
  </si>
  <si>
    <t>Laurie Simon</t>
  </si>
  <si>
    <t>173.160.242.93</t>
  </si>
  <si>
    <t>200693-001002-COCHRAN INC.</t>
  </si>
  <si>
    <t>71.35.99.173</t>
  </si>
  <si>
    <t>200212-001010-TYLER ELECTRIC LLC</t>
  </si>
  <si>
    <t>Ronald Davis</t>
  </si>
  <si>
    <t>200346-002002-STRATA INC.</t>
  </si>
  <si>
    <t>jthomasson@stratageotech.com</t>
  </si>
  <si>
    <t>21826-002003-ATHENA ENGINEERING INC. (3)</t>
  </si>
  <si>
    <t>200335-002001-MCKINSTRY CO LLC</t>
  </si>
  <si>
    <t>jamesme@mckinstry.com</t>
  </si>
  <si>
    <t>200127-003003-CONTROL WORKS INC.</t>
  </si>
  <si>
    <t>marquis@charter.net</t>
  </si>
  <si>
    <t>Marquis Harding</t>
  </si>
  <si>
    <t>68.187.92.75</t>
  </si>
  <si>
    <t>200284-002001-RESOURCE CONSULTING ENGINEERS LLC</t>
  </si>
  <si>
    <t>corey.metzger@resourcece.com</t>
  </si>
  <si>
    <t>Corey B Metzger</t>
  </si>
  <si>
    <t>173.20.98.153</t>
  </si>
  <si>
    <t>75.100.95.221</t>
  </si>
  <si>
    <t>200708-001001-MCKINSTRY CO LLC</t>
  </si>
  <si>
    <t>200708-001002-MCKINSTRY CO LLC</t>
  </si>
  <si>
    <t>21872-002003-ATHENA ENGINEERING INC.</t>
  </si>
  <si>
    <t>20411-001007-N D WHITE ENG SVC INC. (2)</t>
  </si>
  <si>
    <t>Nicholas D. White</t>
  </si>
  <si>
    <t>70.133.130.102</t>
  </si>
  <si>
    <t>173.11.213.78</t>
  </si>
  <si>
    <t>22849-001021-TRANE</t>
  </si>
  <si>
    <t>20670-001052-J C RICHARDS COMPANY</t>
  </si>
  <si>
    <t>gerry@jcrichards.com</t>
  </si>
  <si>
    <t>Gerry Richards</t>
  </si>
  <si>
    <t>73.140.165.102</t>
  </si>
  <si>
    <t>20670-001053-MCKINSTRY CO LLC</t>
  </si>
  <si>
    <t>20670-001054-AFFILIATED ENG NW INC.</t>
  </si>
  <si>
    <t>mzlateff@aeieng.com</t>
  </si>
  <si>
    <t>20670-001055-EASTSIDE GLASS &amp; SEALANTS</t>
  </si>
  <si>
    <t>rstrain@eastsideglass.com</t>
  </si>
  <si>
    <t>kwilson@eastsideglass.com</t>
  </si>
  <si>
    <t>Katie Wilson</t>
  </si>
  <si>
    <t>74.93.28.121</t>
  </si>
  <si>
    <t>21016-003004-OLYMPIC ELECTRIC INC. (2)</t>
  </si>
  <si>
    <t>Michael L. Rutten</t>
  </si>
  <si>
    <t>24.113.20.39</t>
  </si>
  <si>
    <t>22962-003003-MCKINSTRY CO LLC (2)</t>
  </si>
  <si>
    <t>23010-003002-CTA ARCHITECTS ENGINEERS</t>
  </si>
  <si>
    <t>200708-001003-SIEMENS INDUSTRY INC.</t>
  </si>
  <si>
    <t>dave.simpson@siemens.com</t>
  </si>
  <si>
    <t>200687-001001-RK MECHANICAL, INC.</t>
  </si>
  <si>
    <t>Jeffrey D. Gucker</t>
  </si>
  <si>
    <t>200155-002007-INTERSTATE RESTORATION, LLC WA-revised (3)</t>
  </si>
  <si>
    <t>Kim Goss</t>
  </si>
  <si>
    <t>71.96.197.128</t>
  </si>
  <si>
    <t>22870-002004-LAFORCE, INC.-revised</t>
  </si>
  <si>
    <t>Ken Metzler</t>
  </si>
  <si>
    <t>74.219.136.110</t>
  </si>
  <si>
    <t>22870-002005-LAFORCE, INC.-revised</t>
  </si>
  <si>
    <t>200364-001008-SNYDER ROOFING, LLC - WA</t>
  </si>
  <si>
    <t>20672-001008-MCKINSTRY CO LLC</t>
  </si>
  <si>
    <t>23010-003001-IRS ENVIRONMENTAL OF WA, INC. (2)</t>
  </si>
  <si>
    <t>D. Ryan Buford</t>
  </si>
  <si>
    <t>69.145.60.174</t>
  </si>
  <si>
    <t>23010-003003-MCKINSTRY CO LLC</t>
  </si>
  <si>
    <t>21136-002001-VISION AIR HVAC, INC. (2)</t>
  </si>
  <si>
    <t>William R. Singleton</t>
  </si>
  <si>
    <t>23010-003004-M&amp;M HARRISON ELECTRIC</t>
  </si>
  <si>
    <t>mikeh@mmharrison.com</t>
  </si>
  <si>
    <t>Mark Harrison</t>
  </si>
  <si>
    <t>162.248.147.30</t>
  </si>
  <si>
    <t>22866-002001-RETRO TECH SYSTEMS INC.</t>
  </si>
  <si>
    <t>70.196.204.197</t>
  </si>
  <si>
    <t>21150-002006-CLIMATE PROS, INC.</t>
  </si>
  <si>
    <t>bill@climateprosinc.com</t>
  </si>
  <si>
    <t>John R. Schneider</t>
  </si>
  <si>
    <t>173.165.118.226</t>
  </si>
  <si>
    <t>20670-001056-MCKINSTRY CO LLC</t>
  </si>
  <si>
    <t>20670-001057-MCKINSTRY CO LLC</t>
  </si>
  <si>
    <t>200516-002001-SELLEN CONSTRUCTION</t>
  </si>
  <si>
    <t>50.132.9.148</t>
  </si>
  <si>
    <t>22866-002002-THERMAIR INTEGRATED TECHNOLOGIES, LLC (3)</t>
  </si>
  <si>
    <t>richardf@thermairsystems.com</t>
  </si>
  <si>
    <t>21055-002016-BUILDING ENVELOPE SOLUTIONS LLC</t>
  </si>
  <si>
    <t>pzasada@tel-solutions-us.com</t>
  </si>
  <si>
    <t>20328-001002-REILLY PLUMBING &amp; HEATING, INC.</t>
  </si>
  <si>
    <t>reillyph@mhtc.net</t>
  </si>
  <si>
    <t>Tom M. Reilly</t>
  </si>
  <si>
    <t>184.157.222.27</t>
  </si>
  <si>
    <t>200631-001001-CTA ARCHITECTS ENGINEERS</t>
  </si>
  <si>
    <t>robertj@ctagroup.com</t>
  </si>
  <si>
    <t>Robert D. Jones</t>
  </si>
  <si>
    <t>21136-003001-NAMASTE SOLAR ELECTRIC</t>
  </si>
  <si>
    <t>200485-002001-NORTH STAR CONSTRUCTION</t>
  </si>
  <si>
    <t>20135-001002-INSULATION NORTHWEST (2)</t>
  </si>
  <si>
    <t>allan@insulationnw.com</t>
  </si>
  <si>
    <t>Allan D Dobyns</t>
  </si>
  <si>
    <t>24.106.99.253</t>
  </si>
  <si>
    <t>21055-002017-BLUE SKY CONSULTING SVC LLC</t>
  </si>
  <si>
    <t>63.155.60.202</t>
  </si>
  <si>
    <t>200649-001001-CTA ARCHITECTS ENGINEERS</t>
  </si>
  <si>
    <t>200485-002003-GRUND &amp; CO INC.</t>
  </si>
  <si>
    <t>jclothier@grund.com</t>
  </si>
  <si>
    <t>200674-001001-SYSTEMS SOURCE INC.</t>
  </si>
  <si>
    <t>kanderson@systemsource.com</t>
  </si>
  <si>
    <t>20 - Talisen Technologies, Inc Master</t>
  </si>
  <si>
    <t>mtaphorn@talisentech.com</t>
  </si>
  <si>
    <t>21136-002008-JOHNSON CONTROLS INC. (3)</t>
  </si>
  <si>
    <t>Coy.Marriott@jci.com</t>
  </si>
  <si>
    <t>steve.black@jci.com</t>
  </si>
  <si>
    <t>Steven E Black</t>
  </si>
  <si>
    <t>104.129.200.74</t>
  </si>
  <si>
    <t>200268-002032-J.F. AHERN CO.</t>
  </si>
  <si>
    <t>200364-001008-SNYDER ROOFING, LLC-WA (4)</t>
  </si>
  <si>
    <t>200484-003001-YMC INC.</t>
  </si>
  <si>
    <t>nathanm@ymcinc.com</t>
  </si>
  <si>
    <t>20222-002009-IRS ENVIRONMENTAL WA, INC.</t>
  </si>
  <si>
    <t>21826-002005-WILLIAMS SCOTSMAN, INC.</t>
  </si>
  <si>
    <t>maggie.efren@as.willscot.com</t>
  </si>
  <si>
    <t>21827-002002-WILLIAMS SCOTSMAN, INC. (2)</t>
  </si>
  <si>
    <t>21827-002004-WILLIAMS SCOTSMAN, INC.</t>
  </si>
  <si>
    <t>200206-002002-AIR MASTERS CORPORATION</t>
  </si>
  <si>
    <t>dans@airmasters.com</t>
  </si>
  <si>
    <t>christinas@airmasters.com</t>
  </si>
  <si>
    <t>Dan Salomon</t>
  </si>
  <si>
    <t>64.19.4.10</t>
  </si>
  <si>
    <t>200485-002004-MEHRER DRYWALL</t>
  </si>
  <si>
    <t>heather@mehrer.com</t>
  </si>
  <si>
    <t>200485-002005-FRYER KNOWLES INC.</t>
  </si>
  <si>
    <t>sbittner@fryerk.com</t>
  </si>
  <si>
    <t>Susan P. Bittner</t>
  </si>
  <si>
    <t>70.99.237.52</t>
  </si>
  <si>
    <t>200485-002006-RELIABLE COMM CLEANING</t>
  </si>
  <si>
    <t>wheeler.rcc@gmail.com</t>
  </si>
  <si>
    <t>Carey Wheeler</t>
  </si>
  <si>
    <t>71.231.216.98</t>
  </si>
  <si>
    <t>21027-002001-NORTHWEST EDISON</t>
  </si>
  <si>
    <t>sinjina@nwedison.com</t>
  </si>
  <si>
    <t>Daniel Camilleri</t>
  </si>
  <si>
    <t>50.125.113.114</t>
  </si>
  <si>
    <t>166.170.29.71</t>
  </si>
  <si>
    <t>200689-001001-BAKER GROUP</t>
  </si>
  <si>
    <t>200689-001002-COMMONWEALTH ELECTRIC CO.</t>
  </si>
  <si>
    <t>200689-001003-AUTOMATED LOGIC - CHICAGO</t>
  </si>
  <si>
    <t>200689-002001-BAKER GROUP</t>
  </si>
  <si>
    <t>200689-002002-AUTOMATED LOGIC - CHICAGO</t>
  </si>
  <si>
    <t>200689-003001-BAKER GROUP</t>
  </si>
  <si>
    <t>200679-001001-NALCO COMPANY</t>
  </si>
  <si>
    <t>awilke@nalco.com</t>
  </si>
  <si>
    <t>vwinters@nalco.com</t>
  </si>
  <si>
    <t>200679-001002-EMERSON NETWORK POWER</t>
  </si>
  <si>
    <t>lori.nugen@emerson.com</t>
  </si>
  <si>
    <t>200679-001003-SIMPLEX GRINNELL</t>
  </si>
  <si>
    <t>jsemlinger@simplexgrinnell.com</t>
  </si>
  <si>
    <t>Vince Baker</t>
  </si>
  <si>
    <t>200679-001004-HOLT TEXAS LTD</t>
  </si>
  <si>
    <t>michael.sheffield@holtcat.com</t>
  </si>
  <si>
    <t>Michael Puryear</t>
  </si>
  <si>
    <t>67.79.37.189</t>
  </si>
  <si>
    <t>200679-001005-STRATEGIC PROTECTION SYS</t>
  </si>
  <si>
    <t>brandon@sps-sales.com</t>
  </si>
  <si>
    <t>Brandon Stefan</t>
  </si>
  <si>
    <t>63.252.157.74</t>
  </si>
  <si>
    <t>200679-001006-UNIFIED POWER LLC</t>
  </si>
  <si>
    <t>joel.cheshier@unifiedpowerusa.com</t>
  </si>
  <si>
    <t>charles.cantrell@unifiedpowerusa.com</t>
  </si>
  <si>
    <t>Joel Cheshier</t>
  </si>
  <si>
    <t>209.64.152.240</t>
  </si>
  <si>
    <t>200679-001007-QUINCY COMPRESSOR LLC</t>
  </si>
  <si>
    <t>carleen.varga@quincycompressor.com</t>
  </si>
  <si>
    <t>Carleen Varga for Mike Thompson</t>
  </si>
  <si>
    <t>72.5.190.175</t>
  </si>
  <si>
    <t>200679-001008-BRANDT COMPANIES LLC</t>
  </si>
  <si>
    <t>Dillon Varner</t>
  </si>
  <si>
    <t>66.162.88.154</t>
  </si>
  <si>
    <t>20670-001058-COCHRAN INC.</t>
  </si>
  <si>
    <t>lcochran@cochranin.com</t>
  </si>
  <si>
    <t>200612-001004-CASCADIAN BUILDING MAINTENANCE</t>
  </si>
  <si>
    <t>21826-002003-ATHENA ENGINEERING INC. (4)</t>
  </si>
  <si>
    <t>70.181.87.120</t>
  </si>
  <si>
    <t>173.74.169.199</t>
  </si>
  <si>
    <t>21185-002006-NAC MECHANICAL &amp; ELECTRICAL SERVICES</t>
  </si>
  <si>
    <t>200581-001003-MCKINSTRY CO LLC</t>
  </si>
  <si>
    <t>20-Morrison-Maierle Inc.-Master</t>
  </si>
  <si>
    <t>kkeith@m-m.net</t>
  </si>
  <si>
    <t>21058-002001-ICON CORPORATION (2)</t>
  </si>
  <si>
    <t>jack@iconroofing.com</t>
  </si>
  <si>
    <t>Jack Johnson</t>
  </si>
  <si>
    <t>67.185.236.103</t>
  </si>
  <si>
    <t>21826-002004-WILLIAMS SCOTSMAN, INC. (2)</t>
  </si>
  <si>
    <t>200673-004001-AUTOMATED LOGIC TEXAS-revised</t>
  </si>
  <si>
    <t>Daniel Nuckolls</t>
  </si>
  <si>
    <t>22866-002002-THERMAIR INTEGRATED TECHNOLOGIES, LLC (4)</t>
  </si>
  <si>
    <t>Richard French</t>
  </si>
  <si>
    <t>98.174.247.62</t>
  </si>
  <si>
    <t>73.34.58.223</t>
  </si>
  <si>
    <t>22866-002003-THERMAIR INTEGRATED TECHNOLOGIES, LLC</t>
  </si>
  <si>
    <t>22866-002004-THERMAIR INTEGRATED TECHNOLOGIES, LLC</t>
  </si>
  <si>
    <t>200674-001001-SYSTEMS SOURCE INC-revised</t>
  </si>
  <si>
    <t>Keith L anderson</t>
  </si>
  <si>
    <t>38.104.231.38</t>
  </si>
  <si>
    <t>20136-005001-CUMMINS NW LLC</t>
  </si>
  <si>
    <t>terri.l.day@cummins.com</t>
  </si>
  <si>
    <t>zach.t.schulte@cummins.com</t>
  </si>
  <si>
    <t>20136-005002-WESTERN ELECTRICAL SVCS</t>
  </si>
  <si>
    <t>barcher@westernelectricalservices.com</t>
  </si>
  <si>
    <t>200484-003002-CLIMA TECH</t>
  </si>
  <si>
    <t>kevinsp@clima-tech.com</t>
  </si>
  <si>
    <t>Ayesha Townsend</t>
  </si>
  <si>
    <t>207.170.247.202</t>
  </si>
  <si>
    <t>20328-001002-REILLY PLUMBING &amp; HEATING, INC (2)</t>
  </si>
  <si>
    <t>50.203.178.2</t>
  </si>
  <si>
    <t>200612-001001-AMEC ENVIRO &amp; INFRA INC.-revised</t>
  </si>
  <si>
    <t xml:space="preserve">M.Strong </t>
  </si>
  <si>
    <t>69.33.100.218</t>
  </si>
  <si>
    <t>20983-003001-SNYDER ROOFING, LLC - WA</t>
  </si>
  <si>
    <t>20-Morrison-Maierle Inc.-Master-revised</t>
  </si>
  <si>
    <t>Kurt W. Keith</t>
  </si>
  <si>
    <t>69.145.19.70</t>
  </si>
  <si>
    <t>Chris larocque</t>
  </si>
  <si>
    <t>70.196.210.164</t>
  </si>
  <si>
    <t>200679-001009-SABER POWER SERVICES, LLC</t>
  </si>
  <si>
    <t>Donald Jackson</t>
  </si>
  <si>
    <t>200559-001005-TODD HESS BUILDING CO</t>
  </si>
  <si>
    <t>amorrow@toddhessbldg.com</t>
  </si>
  <si>
    <t>Al Morrow</t>
  </si>
  <si>
    <t>70.90.133.85</t>
  </si>
  <si>
    <t>Mark jonson</t>
  </si>
  <si>
    <t>50.141.109.20</t>
  </si>
  <si>
    <t>200689-002003-THOMAS &amp; BETTS POWER SLTN</t>
  </si>
  <si>
    <t>nancy.haasch@tnb.com</t>
  </si>
  <si>
    <t>200689-001004-WATER ENGINEERING, INC.</t>
  </si>
  <si>
    <t>dwagenfuhr@h2oeng.com</t>
  </si>
  <si>
    <t>David Wagenfuhr</t>
  </si>
  <si>
    <t>69.80.123.39</t>
  </si>
  <si>
    <t>200689-002004-ZIEGLER INC.</t>
  </si>
  <si>
    <t>200689-003003-ZIEGLER INC.</t>
  </si>
  <si>
    <t>20670-001059-EVOQUA WATER TECHNOLOGY LLC</t>
  </si>
  <si>
    <t>kurt.eims@evoqua.com</t>
  </si>
  <si>
    <t>Ransom Alexander</t>
  </si>
  <si>
    <t>66.212.151.21</t>
  </si>
  <si>
    <t>200689-001005-SHERMCO INDUSTRIES CO</t>
  </si>
  <si>
    <t>174.30.123.209</t>
  </si>
  <si>
    <t>200689-001006-EATON CORPORATION</t>
  </si>
  <si>
    <t>keithabisson@eaton.com</t>
  </si>
  <si>
    <t>22962-003005-MAYES TESTING ENGINEERS</t>
  </si>
  <si>
    <t>cwheeler@mayestesting.com</t>
  </si>
  <si>
    <t>Michael S Dolder</t>
  </si>
  <si>
    <t>200652-001001-BAKER GROUP</t>
  </si>
  <si>
    <t>21071-002002-A CENTRAL LLC</t>
  </si>
  <si>
    <t>acentral@hotmail.com</t>
  </si>
  <si>
    <t>ROBERT WITHERIDGE</t>
  </si>
  <si>
    <t>63.142.212.178</t>
  </si>
  <si>
    <t>200687-001002-SIMPLEX GRINNELL</t>
  </si>
  <si>
    <t>maryann@westfire.com</t>
  </si>
  <si>
    <t>tyenh@tyco.com</t>
  </si>
  <si>
    <t>200490-001001-AUTOMATED LOGIC - CHICAGO</t>
  </si>
  <si>
    <t>192.249.47.201</t>
  </si>
  <si>
    <t>200490-001002-AUTOMATED LOGIC - CHICAGO</t>
  </si>
  <si>
    <t>200683-001001-MCKINSTRY CO LLC</t>
  </si>
  <si>
    <t>200612-001006-ENGINEERING ECONOMICS, INC.</t>
  </si>
  <si>
    <t>dave.hoffman@eeiengineers.com</t>
  </si>
  <si>
    <t>200612-001007-ATS AUTOMATION INC.</t>
  </si>
  <si>
    <t>kylem@atsinc.org</t>
  </si>
  <si>
    <t>200490-001003-COMMONWEALTH ELECTRIC CO</t>
  </si>
  <si>
    <t>200490-001004-COMMONWEALTH ELECTRIC CO</t>
  </si>
  <si>
    <t>200739-001001-COCHRAN INC.</t>
  </si>
  <si>
    <t>200739-001002-SELLEN CONSTRUCTION</t>
  </si>
  <si>
    <t>200226-001003-SOUND ENERGY SYSTEMS</t>
  </si>
  <si>
    <t>d.vanvolkenburg@soundenergysystems.com</t>
  </si>
  <si>
    <t>200679-001002-EMERSON NETWORK POWER (2)</t>
  </si>
  <si>
    <t>Lori Nugen</t>
  </si>
  <si>
    <t>144.191.148.9</t>
  </si>
  <si>
    <t>200679-001010-PETROLEUM SOLUTIONS INC.</t>
  </si>
  <si>
    <t>rward@Petroleumsolutionsinc.com</t>
  </si>
  <si>
    <t>Chris Read</t>
  </si>
  <si>
    <t>200649-001001-CTA ARCHITECTS ENGINEERS (2)</t>
  </si>
  <si>
    <t>200284-002003-GRAEF USA INC.</t>
  </si>
  <si>
    <t>200310-002006-MICHAEL W HOUGHTON</t>
  </si>
  <si>
    <t>shopmaestro@gmail.com</t>
  </si>
  <si>
    <t>Michael W. Houghton</t>
  </si>
  <si>
    <t>69.145.80.50</t>
  </si>
  <si>
    <t>21012-002007-NORTHWEST ABATEMENT SVC</t>
  </si>
  <si>
    <t>paul@nwabatement.com</t>
  </si>
  <si>
    <t>Paul Peters</t>
  </si>
  <si>
    <t>173.10.104.109</t>
  </si>
  <si>
    <t>21055-002018-M&amp;M HARRISON ELECTRIC</t>
  </si>
  <si>
    <t>Mike J Harrison</t>
  </si>
  <si>
    <t>22654-002002-MCKINSTRY CO LLC</t>
  </si>
  <si>
    <t>Michael Frank</t>
  </si>
  <si>
    <t>200426-002001-SOUTHPAW ELECTRIC CORP</t>
  </si>
  <si>
    <t>200631-001002-ACE ELECTRIC, INC.</t>
  </si>
  <si>
    <t>cfischer@aceelectricmt.com</t>
  </si>
  <si>
    <t>200226-001003-SOUND ENERGY SYSTEMS (2)</t>
  </si>
  <si>
    <t>d.newton@soundenergysystems.com</t>
  </si>
  <si>
    <t>Dan Newton</t>
  </si>
  <si>
    <t>131.191.87.193</t>
  </si>
  <si>
    <t>21055-002016-BUILDING ENVELOPE SOLUTIONS LLC (2)</t>
  </si>
  <si>
    <t>John Krinke</t>
  </si>
  <si>
    <t>21003-002003-MCKINSTRY CO LLC</t>
  </si>
  <si>
    <t>23016-003002-CLIMA TECH</t>
  </si>
  <si>
    <t>timo@clima-tech.com</t>
  </si>
  <si>
    <t>200722-001001-COMPRESSION ENGINEERING</t>
  </si>
  <si>
    <t>tim.dugan@comp-eng.com</t>
  </si>
  <si>
    <t>Tim Dugan</t>
  </si>
  <si>
    <t>76.115.22.113</t>
  </si>
  <si>
    <t>200280-001050-EVOQUA WATER TECHNOLOGY LLC</t>
  </si>
  <si>
    <t>ransom.alexander@evoqua.com</t>
  </si>
  <si>
    <t>leslie.kolodziej@evoqua.com</t>
  </si>
  <si>
    <t>200306-002001-SOUTHPAW ELECTRIC CORP.</t>
  </si>
  <si>
    <t>21827-002005-SYLVANIA LIGHTING SERVICES CORP. (2)</t>
  </si>
  <si>
    <t>peter.alpert@sylvania.com</t>
  </si>
  <si>
    <t>todd.myers@sylvania.com</t>
  </si>
  <si>
    <t>Todd Myers</t>
  </si>
  <si>
    <t>198.28.128.155</t>
  </si>
  <si>
    <t>70.214.41.43</t>
  </si>
  <si>
    <t>20136-002015-MCKINSTRY CO LLC</t>
  </si>
  <si>
    <t>200155-002020-CASCADE SAWING &amp; DRILLING</t>
  </si>
  <si>
    <t>kaguiling@cascadeconcretesawing.com</t>
  </si>
  <si>
    <t>200280-001051-MCKINSTRY CO LLC</t>
  </si>
  <si>
    <t>200280-001052-MCKINSTRY CO LLC</t>
  </si>
  <si>
    <t>22841-001020-LUTHER AND WEBER</t>
  </si>
  <si>
    <t>lwp1@merr.com</t>
  </si>
  <si>
    <t>nicholas weber</t>
  </si>
  <si>
    <t>24.183.60.130</t>
  </si>
  <si>
    <t>200206-002001-GEOTECHNOLOGY, INC-revised</t>
  </si>
  <si>
    <t>Duane Kreuger</t>
  </si>
  <si>
    <t>208.75.85.1</t>
  </si>
  <si>
    <t>200268-002033-BAKER GROUP</t>
  </si>
  <si>
    <t>20406-001028-SPECTRA CONTRACT FLOORING (4)</t>
  </si>
  <si>
    <t>Phillip C. Chambers</t>
  </si>
  <si>
    <t>108.171.130.186</t>
  </si>
  <si>
    <t>200649-001002-MCKINSTRY CO LLC</t>
  </si>
  <si>
    <t>21041-002001-WSU FACILITIES OPERATIONS</t>
  </si>
  <si>
    <t>maja_huff@wsu.edu</t>
  </si>
  <si>
    <t>22402-006002-DESIGN BUILD SOLUTIONS, INC.</t>
  </si>
  <si>
    <t>jsharp@garlandind.com</t>
  </si>
  <si>
    <t>21016-003005-JGL ACOUSTICS, INC.</t>
  </si>
  <si>
    <t>22962-003004-STRUCTURAL RADAR IMG INC.</t>
  </si>
  <si>
    <t>20670-001060-PENTHOUSE DRAPERY</t>
  </si>
  <si>
    <t>colin@penthousedrapery.com</t>
  </si>
  <si>
    <t>accounting@penthousedrapery.com</t>
  </si>
  <si>
    <t>Ruth Neitzel</t>
  </si>
  <si>
    <t>173.160.171.197</t>
  </si>
  <si>
    <t>21136-003001-NAMASTE SOLAR ELECTRIC-revised</t>
  </si>
  <si>
    <t>cchristensen@namastesolar.com</t>
  </si>
  <si>
    <t>Tom Zwahlen</t>
  </si>
  <si>
    <t>24.9.61.237</t>
  </si>
  <si>
    <t>200683-001002-MCKINSTRY CO LLC</t>
  </si>
  <si>
    <t>200683-001003-SUNBELT CONTROLS INC.</t>
  </si>
  <si>
    <t>200683-001004-SUNBELT CONTROLS INC.</t>
  </si>
  <si>
    <t>200683-001005-STAY'N POWER, INC.</t>
  </si>
  <si>
    <t>rick@staynpower.com</t>
  </si>
  <si>
    <t>Richard Freeman</t>
  </si>
  <si>
    <t>200683-001006-STAY'N POWER, INC.</t>
  </si>
  <si>
    <t>200683-001007-STAY'N POWER, INC.</t>
  </si>
  <si>
    <t>200683-001008-STAY'N POWER, INC.</t>
  </si>
  <si>
    <t>200683-001009-STAY'N POWER, INC.</t>
  </si>
  <si>
    <t>200683-001010-STAY'N POWER, INC.</t>
  </si>
  <si>
    <t>200683-001011-SIGMA SIX SOLUTIONS INC.</t>
  </si>
  <si>
    <t>174.61.155.234</t>
  </si>
  <si>
    <t>200683-001012-SIGMA SIX SOLUTIONS INC.</t>
  </si>
  <si>
    <t>200683-001013-SIGMA SIX SOLUTIONS INC.</t>
  </si>
  <si>
    <t>200683-001014-SAYBR CONTRACTORS INC.</t>
  </si>
  <si>
    <t>mmcaloon@saybr.com</t>
  </si>
  <si>
    <t>Michael Mc Aloon</t>
  </si>
  <si>
    <t>200484-003001-YMC INC. (2)-revised</t>
  </si>
  <si>
    <t>xlong@ymcinc.com</t>
  </si>
  <si>
    <t>Rod Marcum</t>
  </si>
  <si>
    <t>67.51.107.2</t>
  </si>
  <si>
    <t>200484-003002-CLIMA TECH (2)</t>
  </si>
  <si>
    <t>200485-002002-BARCLAY DEAN ARCHITECTURA</t>
  </si>
  <si>
    <t>stacyh@bdap.com</t>
  </si>
  <si>
    <t>JOHN HARVEY</t>
  </si>
  <si>
    <t>50.125.69.210</t>
  </si>
  <si>
    <t>200604-002001-MCKINSTRY CO LLC</t>
  </si>
  <si>
    <t>200604-002002-MCKINSTRY CO LLC</t>
  </si>
  <si>
    <t>200604-002003-MCKINSTRY CO LLC</t>
  </si>
  <si>
    <t>200604-002004-MCKINSTRY CO LLC</t>
  </si>
  <si>
    <t>21827-002003-ATHENA ENGINEERING INC. (3)</t>
  </si>
  <si>
    <t>173.74.168.245</t>
  </si>
  <si>
    <t>21826-002002-SYLVANIA LIGHTING SERVICES CORP (5)</t>
  </si>
  <si>
    <t>200612-001008-CONVERGINT TECHNOLOGIES</t>
  </si>
  <si>
    <t>200631-001003-EMPIRE ROOFING, INC.</t>
  </si>
  <si>
    <t>mike@empireroofingmt.com</t>
  </si>
  <si>
    <t>200655-001005-WATERSIDE ASSET MNGMT LLC</t>
  </si>
  <si>
    <t>gordonguthrie@comcast.net</t>
  </si>
  <si>
    <t>Gordon Guthrie</t>
  </si>
  <si>
    <t>50.159.88.209</t>
  </si>
  <si>
    <t>192.195.66.132</t>
  </si>
  <si>
    <t>200655-001006-WATERSIDE ASSET MNGMT LLC</t>
  </si>
  <si>
    <t>200655-001009-SMITH FIRE SYSTEMS</t>
  </si>
  <si>
    <t>slavin@smithfire.com</t>
  </si>
  <si>
    <t>bdavidson@smithfire.com</t>
  </si>
  <si>
    <t>Santiago R Lavin</t>
  </si>
  <si>
    <t>23.25.138.241</t>
  </si>
  <si>
    <t>200655-001010-SMITH FIRE SYSTEMS</t>
  </si>
  <si>
    <t>200655-001013-MASCOTT EQUIPMENT CO</t>
  </si>
  <si>
    <t>jwhite@mascottec.com</t>
  </si>
  <si>
    <t>bmascott@mascottec.com</t>
  </si>
  <si>
    <t>200655-001016-CASCADE TECH SOLUTION INC.</t>
  </si>
  <si>
    <t>jim@cascade-tech.net</t>
  </si>
  <si>
    <t>200689-002005-BAKER GROUP</t>
  </si>
  <si>
    <t>12.130.117.152</t>
  </si>
  <si>
    <t>200683-001015-FIRE CHIEF EQUIPMENT CO</t>
  </si>
  <si>
    <t>patd@fire-chief.com</t>
  </si>
  <si>
    <t>Pat Dillon</t>
  </si>
  <si>
    <t>173.160.250.141</t>
  </si>
  <si>
    <t>200683-001016-FUEL CARE</t>
  </si>
  <si>
    <t>kenm@fuelcareusa.com</t>
  </si>
  <si>
    <t>Ken Malloch</t>
  </si>
  <si>
    <t>67.170.21.97</t>
  </si>
  <si>
    <t>200685-001004-EATON CORPORATION</t>
  </si>
  <si>
    <t>DeanTFilip@Eaton.com</t>
  </si>
  <si>
    <t>feliciambaird@eaton.com</t>
  </si>
  <si>
    <t>200685-001005-MCKINSTRY CO LLC</t>
  </si>
  <si>
    <t>200685-001003-EATON CORPORATION</t>
  </si>
  <si>
    <t>200685-001002-FUEL CARE</t>
  </si>
  <si>
    <t>200674-001002-ALLSTATE VAN &amp; STORAGE, INC.</t>
  </si>
  <si>
    <t>beckyg@amove.com</t>
  </si>
  <si>
    <t>NIck Luni</t>
  </si>
  <si>
    <t>198.101.101.26</t>
  </si>
  <si>
    <t>20136-005001-CUMMINS NW LLC-revised</t>
  </si>
  <si>
    <t>20136-005001-CUMMINS NW LLC-revised2</t>
  </si>
  <si>
    <t>200687-001003-STAY'N POWER, INC.</t>
  </si>
  <si>
    <t>200687-002001-STAY'N POWER, INC.</t>
  </si>
  <si>
    <t>22849-001022-PERFORMANCE FIRE PROTECTION, LLC</t>
  </si>
  <si>
    <t>brabon@performancefire.com</t>
  </si>
  <si>
    <t>Edward W Cook</t>
  </si>
  <si>
    <t>70.60.195.130</t>
  </si>
  <si>
    <t>200280-001053-MCKINSTRY CO LLC</t>
  </si>
  <si>
    <t>200364-001009-MAGNUM CRANE SERVICES LLC</t>
  </si>
  <si>
    <t>janet@magnumcrane.net</t>
  </si>
  <si>
    <t>andyn@magnumcrane.net</t>
  </si>
  <si>
    <t>200689-002006-SCHNEIDER ELEC IT MISSION</t>
  </si>
  <si>
    <t>Marshari.Murphy@schneider-electric.com</t>
  </si>
  <si>
    <t>katherine.gullickson@schneider-electric.com</t>
  </si>
  <si>
    <t>Katherine Gullickson</t>
  </si>
  <si>
    <t>198.202.137.37</t>
  </si>
  <si>
    <t>20983-003002-MCKINSTRY CO LLC</t>
  </si>
  <si>
    <t>200689-001006-EATON CORPORATION (2)</t>
  </si>
  <si>
    <t>200113-004001-CLIMA TECH</t>
  </si>
  <si>
    <t>tim.snyder@clima-tech.com</t>
  </si>
  <si>
    <t>20670-001041-EVOQUA WATER TECHNOLOGY LLC-revised</t>
  </si>
  <si>
    <t>22326-002001-NORTHWEST EDISON</t>
  </si>
  <si>
    <t>danc@nwedison.com</t>
  </si>
  <si>
    <t>200314-002001-ATS AUTOMATION INC.</t>
  </si>
  <si>
    <t>michaelc@atsinc.org</t>
  </si>
  <si>
    <t>21012-002005-NALCO CHEM CO</t>
  </si>
  <si>
    <t>200280-001054-PACIFIC PARKING LOT MAINTENANCE</t>
  </si>
  <si>
    <t>24.18.9.85</t>
  </si>
  <si>
    <t>200581-001004-MCKINSTRY CO LLC</t>
  </si>
  <si>
    <t>200687-001004-WESTERN STATES FIRE PROTECTION</t>
  </si>
  <si>
    <t>gary.cantwell@wsfp.us</t>
  </si>
  <si>
    <t>Gary W. Cantwell</t>
  </si>
  <si>
    <t>173.8.244.141</t>
  </si>
  <si>
    <t>200516-006001-PENTHOUSE DRAPERY</t>
  </si>
  <si>
    <t>Colin Tsuchikawa</t>
  </si>
  <si>
    <t>20126-001018-MT VIEW LOCATING SVCS LLC</t>
  </si>
  <si>
    <t>may@mtviewlocating.com</t>
  </si>
  <si>
    <t>200127-003005-VOGEL BROS BUILDING CO</t>
  </si>
  <si>
    <t>jthomsen@vogelbldg.com</t>
  </si>
  <si>
    <t>RoJeane Anderson</t>
  </si>
  <si>
    <t>69.128.54.130</t>
  </si>
  <si>
    <t>38.96.210.165</t>
  </si>
  <si>
    <t>200155-002020-CASCADE SAWING &amp; DRILLING-revised</t>
  </si>
  <si>
    <t>20-Imperial Parking-Master</t>
  </si>
  <si>
    <t>hdelosreyes@impark.com</t>
  </si>
  <si>
    <t>20399-001002-HILL ROM COMPANY INC-revised2</t>
  </si>
  <si>
    <t>20983-003003-MAYES TESTING ENGINEERS</t>
  </si>
  <si>
    <t>21003-002004-MAYES TESTING ENGINEERS</t>
  </si>
  <si>
    <t>21003-002005-STRUCTURAL RADAR IMG INC.</t>
  </si>
  <si>
    <t>200784-001001-MCKINSTRY CO LLC</t>
  </si>
  <si>
    <t>22586-002001-XTRALIGHT MANUFACTURING, LTD.</t>
  </si>
  <si>
    <t>richard.shirley@xlm.com</t>
  </si>
  <si>
    <t>Richard K. Shirley</t>
  </si>
  <si>
    <t>72.54.179.146</t>
  </si>
  <si>
    <t>200155-002014-WA COMMERCIAL PAINTERS</t>
  </si>
  <si>
    <t>john@wa-cp.com</t>
  </si>
  <si>
    <t>John Noble</t>
  </si>
  <si>
    <t>50.251.200.249</t>
  </si>
  <si>
    <t>20406-001030-DEAN HAGLER, LTD.</t>
  </si>
  <si>
    <t>dsloan@deanhagler.com</t>
  </si>
  <si>
    <t>Dwayne Sloan</t>
  </si>
  <si>
    <t>205.201.68.155</t>
  </si>
  <si>
    <t>20220-001001-AIR DIXON</t>
  </si>
  <si>
    <t>21136-002009-WESTERN STATES FIRE PROTECTION COMPANY</t>
  </si>
  <si>
    <t>tim.runyon@wsfp.us</t>
  </si>
  <si>
    <t>Tim Runyon</t>
  </si>
  <si>
    <t>208.85.182.82</t>
  </si>
  <si>
    <t>200113-004002-NORTHWEST EDISON</t>
  </si>
  <si>
    <t>200127-003004-BUILDING ENVELOPE SOLUTIONS LLC</t>
  </si>
  <si>
    <t>jkrinke@energy-bes.com</t>
  </si>
  <si>
    <t>200689-001007-J.F. AHERN CO.</t>
  </si>
  <si>
    <t>20670-001061-BMP INC.</t>
  </si>
  <si>
    <t>timbmppainting@qwestoffice.net</t>
  </si>
  <si>
    <t>Tim Mjelde</t>
  </si>
  <si>
    <t>67.40.22.223</t>
  </si>
  <si>
    <t>20249-001007-FEI TESTING &amp; INSPECTION</t>
  </si>
  <si>
    <t>officeadmin@feitesting.com</t>
  </si>
  <si>
    <t>50226-79765-ANCHOR CONCRETE - APPROVED RETENTION</t>
  </si>
  <si>
    <t>jared@anchorconcrete.us</t>
  </si>
  <si>
    <t>JARED CURRIE</t>
  </si>
  <si>
    <t>65.102.8.68</t>
  </si>
  <si>
    <t>79579-07782-CLIMA TECH - CO1 - 10556-001 HOBIE M</t>
  </si>
  <si>
    <t>Tim O'Connell</t>
  </si>
  <si>
    <t>100281-001001-CASCADE SAWING &amp; DRILLING</t>
  </si>
  <si>
    <t>10191-001001-SEATTLE CONCRETE - CORE</t>
  </si>
  <si>
    <t>174.24.236.41</t>
  </si>
  <si>
    <t>15977-001002-CONVERGENT TECHNOLOGIES</t>
  </si>
  <si>
    <t>jamesm@mkinstry.com</t>
  </si>
  <si>
    <t>10089-001001-SEATTLE CONCRETE</t>
  </si>
  <si>
    <t>10089-001002-STRUCTURAL IMAGING LLC</t>
  </si>
  <si>
    <t>50.150.11.56</t>
  </si>
  <si>
    <t>79854-00668-ISAT TOMARCO INC</t>
  </si>
  <si>
    <t>joni@isatsb.com</t>
  </si>
  <si>
    <t>JONI PITT</t>
  </si>
  <si>
    <t>67.139.228.186</t>
  </si>
  <si>
    <t>79765-50226-ANCHOR CONCRETE - CO 1</t>
  </si>
  <si>
    <t>100281-001001-CASCADE SAWING &amp; DRILLING - WAYNE T</t>
  </si>
  <si>
    <t>10683-001001-CASCADE SAWING &amp; DRILLING</t>
  </si>
  <si>
    <t>15593-001001-PERFORMANCE CONTRACTING INC</t>
  </si>
  <si>
    <t>brian.morris@pcg.com</t>
  </si>
  <si>
    <t>gary.tortorello@pcg.com</t>
  </si>
  <si>
    <t>Gary W. Tortorello</t>
  </si>
  <si>
    <t>199.168.148.136</t>
  </si>
  <si>
    <t>100106-001001-IRON HORSE GROUP</t>
  </si>
  <si>
    <t>kimberly.myers@theironhorsegroup.com</t>
  </si>
  <si>
    <t>Kimberly Myers</t>
  </si>
  <si>
    <t>50.126.76.67</t>
  </si>
  <si>
    <t>79721-07781-BEKO MECHANICAL - CO3</t>
  </si>
  <si>
    <t>67.22.244.6</t>
  </si>
  <si>
    <t>10551-001002-SNYDER ROOFING</t>
  </si>
  <si>
    <t>rsutton@snyder-builds.com</t>
  </si>
  <si>
    <t>Ray Sutton</t>
  </si>
  <si>
    <t>67.137.44.234</t>
  </si>
  <si>
    <t>79613-00655-HUDSON BAY INSULATION -CO1</t>
  </si>
  <si>
    <t>79627-07775-BEKO MECHANICAL - CO 1</t>
  </si>
  <si>
    <t>79689-00660-SIEMENS INDUSTRY - CO 1</t>
  </si>
  <si>
    <t>12.54.94.28</t>
  </si>
  <si>
    <t>10651-001002-CASCADE SAWING</t>
  </si>
  <si>
    <t>10555-001001-NEUDORFER ENGINEERS</t>
  </si>
  <si>
    <t>10110-001001-HUDSON BAY INSULATION</t>
  </si>
  <si>
    <t>10430-001002-CASCADE SAWING &amp; DRILLING</t>
  </si>
  <si>
    <t>KarenA@cascadeconcretesawing.com</t>
  </si>
  <si>
    <t>15994-001001-CASCADE SAWING &amp; DRILLING</t>
  </si>
  <si>
    <t>10430-001001-CASCADE SAWING &amp; DRILLING</t>
  </si>
  <si>
    <t>Joe Neal</t>
  </si>
  <si>
    <t>71.59.192.153</t>
  </si>
  <si>
    <t>10366-001001-SEATTLE CONCRETE</t>
  </si>
  <si>
    <t>100112-001001-K &amp; E FIRE</t>
  </si>
  <si>
    <t>rick@pjhfiresprinklerdesign.com</t>
  </si>
  <si>
    <t>10326-001001-HUDSON BAY INSULATION</t>
  </si>
  <si>
    <t>lisa@husonbayins.com</t>
  </si>
  <si>
    <t>71.231.189.237</t>
  </si>
  <si>
    <t>10177-001003-STRUCTURAL RADAR IMAGING</t>
  </si>
  <si>
    <t>10080-001001-GOLDFINCH BROS</t>
  </si>
  <si>
    <t>jenaeg@goldfinchbros.com</t>
  </si>
  <si>
    <t>scottm@goldfinchbros.com</t>
  </si>
  <si>
    <t>Scott D. Murphy, Pres/COO</t>
  </si>
  <si>
    <t>173.160.200.185</t>
  </si>
  <si>
    <t>10080-001002-TECHNICAL WATERPROOFING</t>
  </si>
  <si>
    <t>Mark Hagerty</t>
  </si>
  <si>
    <t>63.229.8.83</t>
  </si>
  <si>
    <t>10298-001001-CTA ARCHITECTS</t>
  </si>
  <si>
    <t>79456-03301-JOHNSON CONTROLS INC</t>
  </si>
  <si>
    <t>ronald.a.lambert@jci.com</t>
  </si>
  <si>
    <t>Terry Winzenburg</t>
  </si>
  <si>
    <t>72.52.96.41</t>
  </si>
  <si>
    <t>10524-001001-FINISH LINE CONCRETE</t>
  </si>
  <si>
    <t>15766-001001-EMERSON NETWORK POWER</t>
  </si>
  <si>
    <t>charles.meeker@emerson.com</t>
  </si>
  <si>
    <t>Marlene M. Meyer</t>
  </si>
  <si>
    <t>144.191.148.5</t>
  </si>
  <si>
    <t>78551-50212-JCI -CO1</t>
  </si>
  <si>
    <t>john.r.mcinnes@jci.com</t>
  </si>
  <si>
    <t>John R McInnes</t>
  </si>
  <si>
    <t>104.129.192.86</t>
  </si>
  <si>
    <t>johnca@mckinstry.com</t>
  </si>
  <si>
    <t>kevin@irsenviro.com</t>
  </si>
  <si>
    <t>Kevin Burgerson</t>
  </si>
  <si>
    <t>79430-03301-INSULATION SPECIALISTS</t>
  </si>
  <si>
    <t>79099-00643-HUDSON BAY INSULATION - CO1</t>
  </si>
  <si>
    <t>10554-001001-TRANE OREGON</t>
  </si>
  <si>
    <t>karen.hochstrasser@trane.com</t>
  </si>
  <si>
    <t>16120-001002-INDUSTRIAL COMMERICAL</t>
  </si>
  <si>
    <t>troy@icswelectric.com</t>
  </si>
  <si>
    <t>troy@icselectric.com</t>
  </si>
  <si>
    <t>76323-14064-BESTRADE ENTERPRIZE - CO 152</t>
  </si>
  <si>
    <t>chiefekwueme@mail.com</t>
  </si>
  <si>
    <t>Cosmas Nwerem</t>
  </si>
  <si>
    <t>70.210.134.205</t>
  </si>
  <si>
    <t>79458-03309-MOTLEY MOTLEY INC - CO 1</t>
  </si>
  <si>
    <t>kenny@motleymotley.com</t>
  </si>
  <si>
    <t>james@motleymotley.com</t>
  </si>
  <si>
    <t>Frank Motley</t>
  </si>
  <si>
    <t>64.126.160.102</t>
  </si>
  <si>
    <t>134.121.231.209</t>
  </si>
  <si>
    <t>15577-001002-STANDARD PLUMBING , HEATING</t>
  </si>
  <si>
    <t>15577-001003-POWER CITY ELECTRIC</t>
  </si>
  <si>
    <t>Michael R Stepper</t>
  </si>
  <si>
    <t>100407-001001-ELECTRICAL RELIABILITY</t>
  </si>
  <si>
    <t>amanda.butler@emerson.com</t>
  </si>
  <si>
    <t>mike.boyd@emerson.com</t>
  </si>
  <si>
    <t>Mike Boyd</t>
  </si>
  <si>
    <t>10175-001001-SEATTLE CONCRETE</t>
  </si>
  <si>
    <t>10191-001003-STRUCTURAL IMAGING LLC</t>
  </si>
  <si>
    <t>15577-001001-RHODES CRANE AND RIGGING</t>
  </si>
  <si>
    <t>ted@rhodescrane.com</t>
  </si>
  <si>
    <t>10175-001002-STRUCTURAL IMAGING</t>
  </si>
  <si>
    <t>John F Bowman</t>
  </si>
  <si>
    <t>79363-50220-JCI - CO1</t>
  </si>
  <si>
    <t>79004-50209-NEUDORFER ENGINEERS - CO 1</t>
  </si>
  <si>
    <t>100196-001001-HUNTER DESIGN</t>
  </si>
  <si>
    <t>10177-001004-SHORELINE CONCRETE</t>
  </si>
  <si>
    <t>174.21.54.180</t>
  </si>
  <si>
    <t>64.122.121.42</t>
  </si>
  <si>
    <t>100164-001001-CUNNINGHAM ENGINEERING</t>
  </si>
  <si>
    <t>al@cunningham-engineering.com</t>
  </si>
  <si>
    <t>alc@cunningham-engineering.com</t>
  </si>
  <si>
    <t>82500-001001-BERG SCAFFOLDING</t>
  </si>
  <si>
    <t>kimo@bergscaffold.com</t>
  </si>
  <si>
    <t>70.199.128.240</t>
  </si>
  <si>
    <t>10545-001001-COFFMAN EXCAVATION - CO 1</t>
  </si>
  <si>
    <t>Matt Ballard</t>
  </si>
  <si>
    <t>10545-001003-FIRST IMPRESSION CONCRETE - CO 1</t>
  </si>
  <si>
    <t>70.210.134.207</t>
  </si>
  <si>
    <t>10545-001004-LINESCAPE LLC</t>
  </si>
  <si>
    <t>82467-001001-NESS &amp; CRANE</t>
  </si>
  <si>
    <t>10326-001002-SEATTLE CONCRETE</t>
  </si>
  <si>
    <t>77853-62549-MCKINSTRY ESSENTION - CO 20</t>
  </si>
  <si>
    <t>logans@mckinstry.com</t>
  </si>
  <si>
    <t>terry.l.winzenburg@jci.com</t>
  </si>
  <si>
    <t>al.c@cunningham-engineering.com</t>
  </si>
  <si>
    <t>Al Cunningham</t>
  </si>
  <si>
    <t>63.226.227.33</t>
  </si>
  <si>
    <t>50.193.203.54</t>
  </si>
  <si>
    <t>13182-001001-COBRA BEC INC</t>
  </si>
  <si>
    <t>adamc@cobraresults.com</t>
  </si>
  <si>
    <t>Adam Christen</t>
  </si>
  <si>
    <t>66.162.137.98</t>
  </si>
  <si>
    <t>15593-001002-HUDSON BAY INSULATION</t>
  </si>
  <si>
    <t>15603-001002-CASCADE SAWING &amp; DRILLING</t>
  </si>
  <si>
    <t>100191-001002-PCI</t>
  </si>
  <si>
    <t>betsy.thew@pcg.com</t>
  </si>
  <si>
    <t>216.52.207.123</t>
  </si>
  <si>
    <t>100125-001001-COCHRAN INC</t>
  </si>
  <si>
    <t>v-pamill@microsoft.com</t>
  </si>
  <si>
    <t>15981-001001-COCHRAN INC</t>
  </si>
  <si>
    <t>15980-001001-COCHRAN INC</t>
  </si>
  <si>
    <t>15576-001001-COCHRAN INC</t>
  </si>
  <si>
    <t>100189-001001-COCHRAN INC</t>
  </si>
  <si>
    <t>100572-001001-HUDSON BAY INSULATION</t>
  </si>
  <si>
    <t>15603-001003-BRAVO ENVIRONMENTAL NW INC</t>
  </si>
  <si>
    <t>al@bravoenvironmental.com</t>
  </si>
  <si>
    <t>kgarcia@bravonw.com</t>
  </si>
  <si>
    <t>Alan R Schumacher</t>
  </si>
  <si>
    <t>173.10.66.157</t>
  </si>
  <si>
    <t>100191-001001-ATS AUTOMATION</t>
  </si>
  <si>
    <t>100162-001001-HUDSON BAY INSULATION</t>
  </si>
  <si>
    <t>76908-14074-MCKINSTRY CO - CO25</t>
  </si>
  <si>
    <t>208.84.223.51</t>
  </si>
  <si>
    <t>100581-001001-ESC AUTOMATION</t>
  </si>
  <si>
    <t>kkelley@escautomation.com</t>
  </si>
  <si>
    <t>100550-001001-ESC AUTOMATION</t>
  </si>
  <si>
    <t>79860-03197-ARC ELECTRIC &amp; LIGHTING - CO 1</t>
  </si>
  <si>
    <t>dale@arcelectriccorp.com</t>
  </si>
  <si>
    <t>Dale Deubel</t>
  </si>
  <si>
    <t>100136-001001-COOLTEK LLC</t>
  </si>
  <si>
    <t>ross@cooltekllc.com</t>
  </si>
  <si>
    <t>15601-001001-HUDSON BAY INSULATION</t>
  </si>
  <si>
    <t>15601-001003-MAYES TESTING</t>
  </si>
  <si>
    <t>87770-001001-PRIME ELECTRIC</t>
  </si>
  <si>
    <t>Michael S Broberg</t>
  </si>
  <si>
    <t>100354-001001-SEATTLE CONCRETE CORE</t>
  </si>
  <si>
    <t>10100-001003-AIRFLOW MECHANICAL</t>
  </si>
  <si>
    <t>Holly@airflowmechanical.net</t>
  </si>
  <si>
    <t>14102-001001-HUDSON BAY INSULATION</t>
  </si>
  <si>
    <t>79424-60815-SIMPLEX GRINNELL - CO4</t>
  </si>
  <si>
    <t>10155-001001-SHORELINE CONCRETE</t>
  </si>
  <si>
    <t>John Legault</t>
  </si>
  <si>
    <t>174.21.41.31</t>
  </si>
  <si>
    <t>10092-002001-SEATTLE CONCRETE CORE</t>
  </si>
  <si>
    <t>10545-001005-MILLER CONSULTING ENGINEERS</t>
  </si>
  <si>
    <t>100191-001001-ATS AUTOMATION INC</t>
  </si>
  <si>
    <t>100191-001003-SEATTLE CONCRETE CORE</t>
  </si>
  <si>
    <t>79755-00340-HUDSON BAY INSULATION - CO 1</t>
  </si>
  <si>
    <t>15994-001001-CASCADE SAWING - APPROVED REVISIONS</t>
  </si>
  <si>
    <t>79470-08706-LEGACY GROUP - CO 1</t>
  </si>
  <si>
    <t>ed@legacy-us.com</t>
  </si>
  <si>
    <t>Ed Forsman</t>
  </si>
  <si>
    <t>64.62.0.10</t>
  </si>
  <si>
    <t>80183-79847-CASCADE SAWING - APPROVED REVISION</t>
  </si>
  <si>
    <t>echo@cascadeconcretesawing.com</t>
  </si>
  <si>
    <t>100125-001002-SIEMENS INDUSTRY</t>
  </si>
  <si>
    <t>12.54.94.27</t>
  </si>
  <si>
    <t>15982-001001-COCHRAN INC</t>
  </si>
  <si>
    <t>100136-001001-COOLTEK LLC - SOW REVISION</t>
  </si>
  <si>
    <t>Ross Forbes</t>
  </si>
  <si>
    <t>24.21.35.142</t>
  </si>
  <si>
    <t>100115-001001-DKB INC</t>
  </si>
  <si>
    <t>dburows@dkbinc.net</t>
  </si>
  <si>
    <t>Ronnie Burows</t>
  </si>
  <si>
    <t>97.90.60.62</t>
  </si>
  <si>
    <t>100581-001002-SEATTLE CONCRETE</t>
  </si>
  <si>
    <t>15594-001004-FINISH LINE CONCRETE</t>
  </si>
  <si>
    <t>100159-002002-FINISH LINE CONCRETE</t>
  </si>
  <si>
    <t>15577-001001-RHODES CRANEAND RIGGING - APPROVED REVISION</t>
  </si>
  <si>
    <t>24.19.39.109</t>
  </si>
  <si>
    <t>82494-001001-NESS CRANE</t>
  </si>
  <si>
    <t>76399-14063-MCKINSTRY CO - CO 184</t>
  </si>
  <si>
    <t>brookep@mckinstry.com</t>
  </si>
  <si>
    <t>Brooke Pace</t>
  </si>
  <si>
    <t>100645-001001-COLE INDUSTRIAL</t>
  </si>
  <si>
    <t>acoberly@coleindustry.com</t>
  </si>
  <si>
    <t>acoberly@coleindust.com</t>
  </si>
  <si>
    <t>166.170.42.253</t>
  </si>
  <si>
    <t>78544-14064-HUDSON BAY INSULATION - CO 150</t>
  </si>
  <si>
    <t>77559-14064-IRON HORSE GROUP - CO 93</t>
  </si>
  <si>
    <t>Lonn.Sweers@theironhorsegroup.com</t>
  </si>
  <si>
    <t>Gary Reese</t>
  </si>
  <si>
    <t>50.126.76.70</t>
  </si>
  <si>
    <t>10979-001002-GREAT FLOORS LLC</t>
  </si>
  <si>
    <t>10979-001001-ARC ELECT &amp; LIGHTING CORP</t>
  </si>
  <si>
    <t>corey@arcelectriccorp.com</t>
  </si>
  <si>
    <t>76171-50191-ARONSON SECURITY GROUP - CO 10</t>
  </si>
  <si>
    <t>terry.barnard@aronsonsecurity.com</t>
  </si>
  <si>
    <t>Terry Barnard</t>
  </si>
  <si>
    <t>208.88.255.205</t>
  </si>
  <si>
    <t>100406-001001-ARONSON SECURITY GROUP</t>
  </si>
  <si>
    <t>john.harlow@aronsonsecurity.com</t>
  </si>
  <si>
    <t>100642-001001-ESC AUTOMATION</t>
  </si>
  <si>
    <t>dstone@escautomation.com</t>
  </si>
  <si>
    <t>Dale Stone</t>
  </si>
  <si>
    <t>100126-001001-MAGNUM CRANE SERVICES</t>
  </si>
  <si>
    <t>johna@magnumcrane.net</t>
  </si>
  <si>
    <t>r.cooper@greatfloors.com</t>
  </si>
  <si>
    <t>w.osborne@greatfloors.com</t>
  </si>
  <si>
    <t>billt@mckinstry.com</t>
  </si>
  <si>
    <t>william J. Osborne</t>
  </si>
  <si>
    <t>Bill Teplicky</t>
  </si>
  <si>
    <t>15595-001001-HUDSON BAY INSULATION</t>
  </si>
  <si>
    <t>100115-001002-PROCUT SAWCUTTING</t>
  </si>
  <si>
    <t>christieprocut_800@live.com</t>
  </si>
  <si>
    <t>Kelly R. Silvers</t>
  </si>
  <si>
    <t>184.78.134.145</t>
  </si>
  <si>
    <t>15603-001002-CASCADE SAWING &amp; DRILLING - APPROVED REVISION</t>
  </si>
  <si>
    <t>15986-001001-HUDSON BAY INSULATION</t>
  </si>
  <si>
    <t>100126-001001-MAGNUM CRANE SERVICE</t>
  </si>
  <si>
    <t>10357-001001-INTUITIVE FIRE LLC</t>
  </si>
  <si>
    <t>franklin@intuitivefire.net</t>
  </si>
  <si>
    <t>Franklin Callfas</t>
  </si>
  <si>
    <t>204.80.187.238</t>
  </si>
  <si>
    <t>78167-14064-ELECTRICAL RELIABILITY - CO 82</t>
  </si>
  <si>
    <t>Marlene.Meyer@Emerson.com</t>
  </si>
  <si>
    <t>144.191.148.4</t>
  </si>
  <si>
    <t>79610-14064-CORBIN CONSULTING - CO1</t>
  </si>
  <si>
    <t>mike.machinski@corbinengineering.com</t>
  </si>
  <si>
    <t>Mike Machinski</t>
  </si>
  <si>
    <t>173.12.162.1</t>
  </si>
  <si>
    <t>10188-002001-CONVERGINT TECHNOLOGIES</t>
  </si>
  <si>
    <t>78366-14064-CASCADE ACOUSTICS INC - CO 154</t>
  </si>
  <si>
    <t>Dan Stephens</t>
  </si>
  <si>
    <t>70.210.154.182</t>
  </si>
  <si>
    <t>79566-14064-ELECTRICAL RELIABILITY - CO 1</t>
  </si>
  <si>
    <t>10098-001001-SEATTLE CONCRETE</t>
  </si>
  <si>
    <t>77162-14065-MCKINSTRY CO - CO 24</t>
  </si>
  <si>
    <t>adammi@mckinstry.com</t>
  </si>
  <si>
    <t>Adam Michaelis</t>
  </si>
  <si>
    <t>77163-14065-MCKINSTRY CO - CO 22</t>
  </si>
  <si>
    <t>patricks@mckinstry.com</t>
  </si>
  <si>
    <t>Patrick Stine</t>
  </si>
  <si>
    <t>10302-001002-MOTLEY-MOTLEY INC</t>
  </si>
  <si>
    <t>j@motleymotley.com</t>
  </si>
  <si>
    <t>100406-001002-FRED SHEARER &amp; SONS</t>
  </si>
  <si>
    <t>j.goemmel@fredshearer.com</t>
  </si>
  <si>
    <t>Jeff Shearer</t>
  </si>
  <si>
    <t>173.164.103.205</t>
  </si>
  <si>
    <t>100115-001003-TANK CONNECTIONS</t>
  </si>
  <si>
    <t>chasnie@tankconnection.com</t>
  </si>
  <si>
    <t>chasnie vinson</t>
  </si>
  <si>
    <t>24.248.221.191</t>
  </si>
  <si>
    <t>15601-001004-HOLADAY-PARKS INC</t>
  </si>
  <si>
    <t>tomc@holadayparks.com</t>
  </si>
  <si>
    <t>Grace Pizzey</t>
  </si>
  <si>
    <t>204.11.205.98</t>
  </si>
  <si>
    <t>172.56.33.179</t>
  </si>
  <si>
    <t>77756-07709-PROF SVCS INDUSTRIES INC - CO1</t>
  </si>
  <si>
    <t>kuhn@psiusa.com</t>
  </si>
  <si>
    <t>10098-001002-HUDSON BAY INSULATION</t>
  </si>
  <si>
    <t>10188-002003-ATS AUTOMATION</t>
  </si>
  <si>
    <t>10314-001001-POWER CITY ELECTRIC</t>
  </si>
  <si>
    <t>jborbour@powercityelectric.com</t>
  </si>
  <si>
    <t>79011-03185-POWER CITY ELECTRIC - CO  10</t>
  </si>
  <si>
    <t>Michael Stepper</t>
  </si>
  <si>
    <t>79846-12410-SPECIALTY METAL FAB LLC - CO 1</t>
  </si>
  <si>
    <t>rich@specialtymetalfab.com</t>
  </si>
  <si>
    <t>Richard M. Watt</t>
  </si>
  <si>
    <t>207.173.73.180</t>
  </si>
  <si>
    <t>100254-001001-NESS CRANE</t>
  </si>
  <si>
    <t>16001-001001-HARRIS REBAR SEATTLE</t>
  </si>
  <si>
    <t>rgould@harrisrebar.com</t>
  </si>
  <si>
    <t>15598-001001-HUDSON BAY INSULATION</t>
  </si>
  <si>
    <t>100162-001002-FERGUSON ENERPRISES</t>
  </si>
  <si>
    <t>BRUCE FORD</t>
  </si>
  <si>
    <t>100190-001001-HUDSON BAY INSULATION</t>
  </si>
  <si>
    <t>100190-001002-FERGUSON ENTERPRISES</t>
  </si>
  <si>
    <t>10659-001001-SUNBELT CONTROLS</t>
  </si>
  <si>
    <t>100147-001001-ATS AUTOMATION</t>
  </si>
  <si>
    <t>16003-001001-ATS AUTOMATION</t>
  </si>
  <si>
    <t>15966-001001-ATS AUTOMATION</t>
  </si>
  <si>
    <t>10178-001002-SEATTLE CONCRETE</t>
  </si>
  <si>
    <t>100147-001002-NESS CRANE</t>
  </si>
  <si>
    <t>100134-001002-FRANK CO</t>
  </si>
  <si>
    <t>liz@frankcompany.com</t>
  </si>
  <si>
    <t>15994-001002-STONHARD</t>
  </si>
  <si>
    <t>jfern@stonhard.com</t>
  </si>
  <si>
    <t>brianna palmucci</t>
  </si>
  <si>
    <t>12.3.100.218</t>
  </si>
  <si>
    <t>78866-08713-ATS AUTOMATION - CO 6</t>
  </si>
  <si>
    <t>15994-001003-NICIOLI CONSTRUCTION</t>
  </si>
  <si>
    <t>nicioliconstruct@aol.com</t>
  </si>
  <si>
    <t>Tom Nicioli</t>
  </si>
  <si>
    <t>4.35.217.5</t>
  </si>
  <si>
    <t>100636-001001-HUDSON BAY INSULATION</t>
  </si>
  <si>
    <t>100725-001001-USA MECHANICAL</t>
  </si>
  <si>
    <t>megan@usamechanical.com</t>
  </si>
  <si>
    <t>Megan Busschau</t>
  </si>
  <si>
    <t>50.109.233.107</t>
  </si>
  <si>
    <t>10194-001001-AIRTEST -CO 1</t>
  </si>
  <si>
    <t>100502-001001-HARGIS ENGINEERING</t>
  </si>
  <si>
    <t>phil.radics@hargis.biz</t>
  </si>
  <si>
    <t>10100-001002-SEATTLE CONCRETE CORE</t>
  </si>
  <si>
    <t>15974-001002-POWER CITY ELECTRIC</t>
  </si>
  <si>
    <t>10700-002001-NW CONTROL CO</t>
  </si>
  <si>
    <t>rrollins@northwestcontrol.com</t>
  </si>
  <si>
    <t>Randy Rollins</t>
  </si>
  <si>
    <t>173.240.243.2</t>
  </si>
  <si>
    <t>82464-001001-ADVANCED INDUSTRIAL AUTOMATION</t>
  </si>
  <si>
    <t>ina@advancedia.com</t>
  </si>
  <si>
    <t>lina@advancedia.com</t>
  </si>
  <si>
    <t>10979-001001-ARC ELECTRIC AND LIGHTING</t>
  </si>
  <si>
    <t>Corey Thompson</t>
  </si>
  <si>
    <t>100661-001001-JEM CONSTRACTORS INC</t>
  </si>
  <si>
    <t>michael@jemcontractors.com</t>
  </si>
  <si>
    <t>Eric Moe</t>
  </si>
  <si>
    <t>67.131.113.18</t>
  </si>
  <si>
    <t>10188-002004-HUDSON BAY INSULATION</t>
  </si>
  <si>
    <t>10100-001003-AIRFLOW MECHANICAL - REV APPROVED ADDENDUM</t>
  </si>
  <si>
    <t>Holly Miller-Hernandez</t>
  </si>
  <si>
    <t>67.183.8.83</t>
  </si>
  <si>
    <t>15991-001001-AIR DIXON</t>
  </si>
  <si>
    <t>10314-001002-AIR DIXON</t>
  </si>
  <si>
    <t>10314-001003-ASSOCIATED CONSTRUCTION INC</t>
  </si>
  <si>
    <t>pete@acispokane.com</t>
  </si>
  <si>
    <t>Peter L Smith</t>
  </si>
  <si>
    <t>74.95.125.205</t>
  </si>
  <si>
    <t>100115-001004-NEUDORFER ENGINEERS</t>
  </si>
  <si>
    <t>100115-001005-CB'S LLC</t>
  </si>
  <si>
    <t>cbsllc3316@gmail.com</t>
  </si>
  <si>
    <t>BROOKE KREUTZ</t>
  </si>
  <si>
    <t>50.38.15.132</t>
  </si>
  <si>
    <t>12900-001002-HUDSON BAY INSULATION</t>
  </si>
  <si>
    <t>12900-001001-FINISH LINE CONCRETE CUTT</t>
  </si>
  <si>
    <t>76241-14064-JHI ENGINEERING - CO 108 (11071-001)</t>
  </si>
  <si>
    <t>khays@jhiengineering.com</t>
  </si>
  <si>
    <t>Jason Hays</t>
  </si>
  <si>
    <t>50.196.7.25</t>
  </si>
  <si>
    <t>stevemo@mckinstry.com</t>
  </si>
  <si>
    <t>Steve Morgan</t>
  </si>
  <si>
    <t>82464-001001-ADVANCED INDUSTRIAL AUTOMATION - REVISED</t>
  </si>
  <si>
    <t>Jon Mathison</t>
  </si>
  <si>
    <t>63.226.226.122</t>
  </si>
  <si>
    <t>100159-002003-SIEMENS INDUSTRY</t>
  </si>
  <si>
    <t>12.54.94.26</t>
  </si>
  <si>
    <t>100159-002004-AIR BALANCING SPECIALTY</t>
  </si>
  <si>
    <t>100159-002005-PCI</t>
  </si>
  <si>
    <t>216.52.207.101</t>
  </si>
  <si>
    <t>79774-07780-NEUDORFER ENGINEERS - CO 1 (10554-001)</t>
  </si>
  <si>
    <t>76847-14064-HUDSON BAY INSULATION - CO 154 (11071-001)</t>
  </si>
  <si>
    <t>77267-14064-PENHALL COMPANY - CO 143 (11071-001)</t>
  </si>
  <si>
    <t>mheckinger@penall.com</t>
  </si>
  <si>
    <t>mchekinger@penhall.com</t>
  </si>
  <si>
    <t>bpetry@penhall.com</t>
  </si>
  <si>
    <t>75.196.15.185</t>
  </si>
  <si>
    <t>77006-14064-ELECTROLAB TRAINING - CO 1 (11071-001)</t>
  </si>
  <si>
    <t>kchristie@electrolab.ca</t>
  </si>
  <si>
    <t>kchristie@electrolab.com</t>
  </si>
  <si>
    <t>78344-14064-CLEAN HARBOR ENVIRO - CO 1 (11071-001)</t>
  </si>
  <si>
    <t>hatfield.christopher@cleanharbors.com</t>
  </si>
  <si>
    <t>johnson.jamese@cleanharbors.com</t>
  </si>
  <si>
    <t>77091-14064-NDE PROFESSIONALS - CO 1 (11071-001)</t>
  </si>
  <si>
    <t>ned@mckinstry.com</t>
  </si>
  <si>
    <t>78635-14064-BRADFORD CONSULTING - CO 116 (11071-001)</t>
  </si>
  <si>
    <t>markhaldeman@bradfordengineers.com</t>
  </si>
  <si>
    <t>kacicullen@bradfordengineers.com</t>
  </si>
  <si>
    <t>Kaci R. Cullen</t>
  </si>
  <si>
    <t>50.43.100.15</t>
  </si>
  <si>
    <t>10275-001001-BULLOCK TRANE SVC</t>
  </si>
  <si>
    <t>csander@trane.com</t>
  </si>
  <si>
    <t>catherine sander</t>
  </si>
  <si>
    <t>168.65.231.226</t>
  </si>
  <si>
    <t>10659-001002-FRANK CO</t>
  </si>
  <si>
    <t>10659-001003-HUDSON BAY INSULATION</t>
  </si>
  <si>
    <t>79509-50222-QUALITY PLUS SERVICES - CO 1  (12906-001)</t>
  </si>
  <si>
    <t>teresah2@qpsisbest.com</t>
  </si>
  <si>
    <t>10524-001001-FINISHLINE CONCRETE - CO 2</t>
  </si>
  <si>
    <t>jasonb1@qpsisbest.com</t>
  </si>
  <si>
    <t>Jason Bowen</t>
  </si>
  <si>
    <t>50.39.90.3</t>
  </si>
  <si>
    <t>100406-001001-ARONSON SECURITY GROUP - REVISIONS</t>
  </si>
  <si>
    <t>67.139.40.202</t>
  </si>
  <si>
    <t>100630-001001-JCI</t>
  </si>
  <si>
    <t>jan.l.gough@jci.com</t>
  </si>
  <si>
    <t>Jan Gough</t>
  </si>
  <si>
    <t>104.129.192.85</t>
  </si>
  <si>
    <t>15577-001004-AIR DIXON</t>
  </si>
  <si>
    <t>13153-001001-ISAT TOMARCO</t>
  </si>
  <si>
    <t>75574-14064-COFFMAN EXCAVATION - CO 53 (11071-001)</t>
  </si>
  <si>
    <t>Aaron Hibbs</t>
  </si>
  <si>
    <t>14869-001004-SENSKE SERVICES</t>
  </si>
  <si>
    <t>tmccollough@senske.com</t>
  </si>
  <si>
    <t>100136-001001-COOLTEK LLC - CO1</t>
  </si>
  <si>
    <t>100630-001002-EVERGREEN CONCRETE INC</t>
  </si>
  <si>
    <t>annie@evergreenconcretecutting.com</t>
  </si>
  <si>
    <t>Dale Taylor</t>
  </si>
  <si>
    <t>70.89.152.129</t>
  </si>
  <si>
    <t>76847-14064-HUDSON BAY INSULATION - CO 155 (1170-001)</t>
  </si>
  <si>
    <t>100747-001002-BEKO MECHANICAL</t>
  </si>
  <si>
    <t>100502-001001-HARGIS ENGINEERING - REVISED</t>
  </si>
  <si>
    <t>100406-001003-PORTLAND OFFICE FURTNITURES</t>
  </si>
  <si>
    <t>sales@portlandofficefurniture.com</t>
  </si>
  <si>
    <t>TOM HAYS</t>
  </si>
  <si>
    <t>67.5.181.190</t>
  </si>
  <si>
    <t>100195-001002-BOCKMAN &amp; SON</t>
  </si>
  <si>
    <t>bsiracing@msn.com</t>
  </si>
  <si>
    <t>Gary Bockman</t>
  </si>
  <si>
    <t>71.236.219.178</t>
  </si>
  <si>
    <t>100195-001001-HUNTER DESIGN</t>
  </si>
  <si>
    <t>77948-00139-HUDSON BAY INSULATION - CO14</t>
  </si>
  <si>
    <t>166.170.41.84</t>
  </si>
  <si>
    <t>100567-001001-CASCADE SAWING &amp; DRILLING</t>
  </si>
  <si>
    <t>79764-09534-PCI - CO 1 (10713-001)</t>
  </si>
  <si>
    <t>76847-14064-HUDSON BAY INS - CO 155</t>
  </si>
  <si>
    <t>10166-001001-NESS CRANE</t>
  </si>
  <si>
    <t>100809-001001-CASCADIAN BUILDING MAINTENANCE</t>
  </si>
  <si>
    <t>100810-001001-CASCADIAN BUILDING MAINTENANCE</t>
  </si>
  <si>
    <t>100811-001001-CASCADIAN BUILDING MAINTENANCE</t>
  </si>
  <si>
    <t>100936-001001-CASCADIAN BUILDING MAINTENANCE</t>
  </si>
  <si>
    <t>100812-001001-CASCADIAN BUILDING MAINTENANCE</t>
  </si>
  <si>
    <t>100809-001002 - SUNRISE ENTERPRISE</t>
  </si>
  <si>
    <t>meeganpenalosa.cse@gmail.com</t>
  </si>
  <si>
    <t xml:space="preserve">megpaulite </t>
  </si>
  <si>
    <t>73.42.161.113</t>
  </si>
  <si>
    <t>100191-001002-PCI - CO2</t>
  </si>
  <si>
    <t>Michael D Johnson</t>
  </si>
  <si>
    <t>100814-001001-ATS INLAND NW</t>
  </si>
  <si>
    <t>15978-001001-HUDSON BAY INSULATION</t>
  </si>
  <si>
    <t>79626-00324-HUDSON BAY INSULATION - CO 1</t>
  </si>
  <si>
    <t>16217-001001-NEUDORFER ENGINEERS</t>
  </si>
  <si>
    <t>100995-001001-SEATTLE CONCRETE</t>
  </si>
  <si>
    <t>174.24.232.188</t>
  </si>
  <si>
    <t>10545-001003-FIRST IMPRESSION CONCRETE - CO2</t>
  </si>
  <si>
    <t>100809-001003-ATS AUTOMATION INC</t>
  </si>
  <si>
    <t>darinf@atsinc.org</t>
  </si>
  <si>
    <t>82435-001001-HUDSON BAY INSULATION</t>
  </si>
  <si>
    <t>79854-00668-ISAT TOMARCO - CO2</t>
  </si>
  <si>
    <t>dieter.schulze@wmeeng.com</t>
  </si>
  <si>
    <t>76167-80115-CASCADE SAWING - CO3</t>
  </si>
  <si>
    <t>79855-00668-WUNDERLICH-MALEC SYST INC - CO1 (15989-001)</t>
  </si>
  <si>
    <t>dieter.schulze@wmeng.com</t>
  </si>
  <si>
    <t>Dietrich Schulze</t>
  </si>
  <si>
    <t>50.193.2.125</t>
  </si>
  <si>
    <t>166.171.121.164</t>
  </si>
  <si>
    <t>15977-001003-COLUMBIA CRANE</t>
  </si>
  <si>
    <t>10188-002005-STRUCTURAL IMAGING LLC</t>
  </si>
  <si>
    <t>10188-002002-SEATTLE CONCRETE</t>
  </si>
  <si>
    <t>78991-07750-HUDSON BAY INSULATION - CO1 (10524-001)</t>
  </si>
  <si>
    <t>77673-Y79005-CONVERGINT TECH - CO3 (14856-001)</t>
  </si>
  <si>
    <t>16143-001001-CONVERGINT TECHNOLOGIES</t>
  </si>
  <si>
    <t>10177-002001-FIRECAD</t>
  </si>
  <si>
    <t>kjbell.firecad@gmail.com</t>
  </si>
  <si>
    <t>Kevin J. Bell</t>
  </si>
  <si>
    <t>131.191.96.15</t>
  </si>
  <si>
    <t>15596-001002-NESS CRANE</t>
  </si>
  <si>
    <t>15596-001003-CASCADE SAWING</t>
  </si>
  <si>
    <t>100136-001002-HUDSON BAY INSULATION</t>
  </si>
  <si>
    <t>101007-001001-STRUCTURAL IMAGING LLC</t>
  </si>
  <si>
    <t>100171-001001-HUDSON BAY INSULATION</t>
  </si>
  <si>
    <t>10175-002001-CLASSIC FIRE PROTECTION</t>
  </si>
  <si>
    <t>jeff@cfpd.us</t>
  </si>
  <si>
    <t>Jeff T. O'Connell</t>
  </si>
  <si>
    <t>173.227.40.115</t>
  </si>
  <si>
    <t>76171-50191-ARONSON SECURITY GROUP - CO11 ( 15398-001)</t>
  </si>
  <si>
    <t>13115-001001-STAGECRAFT INDUSTRIELS</t>
  </si>
  <si>
    <t>jaredt@stagecraftindustries.com</t>
  </si>
  <si>
    <t>Jared D. Thompson</t>
  </si>
  <si>
    <t>50.200.47.146</t>
  </si>
  <si>
    <t>101050-001001-FRED SHEARER &amp; SONS</t>
  </si>
  <si>
    <t>Jeff Goemmel</t>
  </si>
  <si>
    <t>13182-001002-LOCALTEL COMMUNICATIONS</t>
  </si>
  <si>
    <t>andyb@localtel.net</t>
  </si>
  <si>
    <t>John J. Seabeck</t>
  </si>
  <si>
    <t>206.130.130.230</t>
  </si>
  <si>
    <t>77680-Y98005-PLANTSCAPES INC - CO2 (14871-001)</t>
  </si>
  <si>
    <t>dskog@plantscapes.com</t>
  </si>
  <si>
    <t>Debe Skog</t>
  </si>
  <si>
    <t>209.181.139.174</t>
  </si>
  <si>
    <t>78403-08702-HUDSON BAY INSULATION -CO1 (10651-001)</t>
  </si>
  <si>
    <t>79424-60815-SIMPLEX GRINNELL - CO3 - REVISED</t>
  </si>
  <si>
    <t>15989-001002-AIRTEST CO</t>
  </si>
  <si>
    <t>100747-001003-FINISH LINE CONCRETE</t>
  </si>
  <si>
    <t>67.208.98.58</t>
  </si>
  <si>
    <t>10934-001001-CASCADIAN BUILDING MAINT</t>
  </si>
  <si>
    <t>77728-Y98005-SUNRISE ENTERPRISES -CO1 (14871-001)</t>
  </si>
  <si>
    <t>10683-001002-SEATTLE CONCRETE</t>
  </si>
  <si>
    <t>77211-14064-ERIK KRYCK - CO1 (11071-001)</t>
  </si>
  <si>
    <t>erikk@indivirev.com</t>
  </si>
  <si>
    <t>78344-14064-CLEAN HARBOR - CO1 (11071-001)</t>
  </si>
  <si>
    <t>comer.casey@cleanharbors.com</t>
  </si>
  <si>
    <t>15595-001002-NEUDORFER ENGINEERS</t>
  </si>
  <si>
    <t>15986-001001-HUDSON BAY INS - CO1</t>
  </si>
  <si>
    <t>15995-001001-AXIS CRANE LLC</t>
  </si>
  <si>
    <t>101016-001001-STRUCTURAL IMAGING</t>
  </si>
  <si>
    <t>15594-001005-NEUDORFER ENGINEERS</t>
  </si>
  <si>
    <t>100520-001001-LOCATES DOWN UNDER</t>
  </si>
  <si>
    <t>locatesdownunder@hotmail.com</t>
  </si>
  <si>
    <t>Carson K Smith</t>
  </si>
  <si>
    <t>73.11.90.53</t>
  </si>
  <si>
    <t>100998-001002-AIRTEST CO</t>
  </si>
  <si>
    <t>100998-001003-ATS AUTOMATION</t>
  </si>
  <si>
    <t>100810-001002-CUMMINS NW</t>
  </si>
  <si>
    <t>terrah.j.wold@cummins.com</t>
  </si>
  <si>
    <t>terri.i.day@cummins.com</t>
  </si>
  <si>
    <t>100884-001001-MCKINSTRY ESSENTION</t>
  </si>
  <si>
    <t>100814-001002-MCKINSTRY ESSENTION</t>
  </si>
  <si>
    <t>100810-001003-MCKINSTRY ESSENTION</t>
  </si>
  <si>
    <t>Matt Sater</t>
  </si>
  <si>
    <t>100809-001004-MCKINSTRY ESSENTION</t>
  </si>
  <si>
    <t>10275-001001-BULLOCK TRANE SERVICE - CO1 (10275-001)</t>
  </si>
  <si>
    <t>10168-001001-NESS CAMPBELL</t>
  </si>
  <si>
    <t>15603-001002-CASCADE SAWING - CO1 (15603-001)</t>
  </si>
  <si>
    <t>101040-001001-DAVES PUMP SERVICE</t>
  </si>
  <si>
    <t>ben@davespumpservice.com</t>
  </si>
  <si>
    <t>Ben L Potter</t>
  </si>
  <si>
    <t>67.183.126.169</t>
  </si>
  <si>
    <t>100747-001004-ANDERSON ROOFING</t>
  </si>
  <si>
    <t>jim_dittemore@comcast.com</t>
  </si>
  <si>
    <t>jim_dittemore@comcast.net</t>
  </si>
  <si>
    <t>Jessica Wonders</t>
  </si>
  <si>
    <t>24.21.200.28</t>
  </si>
  <si>
    <t>101016-001002-SEATTLE CONCRETE</t>
  </si>
  <si>
    <t>100661-001004-NESS CRANE</t>
  </si>
  <si>
    <t>15916-001001-HUDSON BAY INSULATION</t>
  </si>
  <si>
    <t>10601-001001-NORTHWEST FUEL SYSTEMS</t>
  </si>
  <si>
    <t>ryanl@nwestco.com</t>
  </si>
  <si>
    <t>79400-03196-AIR DIXON -CO1 (10297-001)</t>
  </si>
  <si>
    <t>100809-001005-CONVERGINT TECHNOLOGIES</t>
  </si>
  <si>
    <t>100810-001004-CONVERGINT TECHNOLOGIES</t>
  </si>
  <si>
    <t>101034-001001-CONVERGINT TECHNOLOGIES</t>
  </si>
  <si>
    <t>100884-001002-CONVERGINT TECHNOLOGIES</t>
  </si>
  <si>
    <t>100814-001004-CONVERGINT TECHNOLOGIES</t>
  </si>
  <si>
    <t>14872-001001-CASCADIAN BUILDING MAINTENANCE</t>
  </si>
  <si>
    <t>79888-C12079-MCKINSTRY CO - CO1  ( 22935-001)</t>
  </si>
  <si>
    <t>harrymcc@mckinstry.com</t>
  </si>
  <si>
    <t>Harry McClane</t>
  </si>
  <si>
    <t>24.113.181.184</t>
  </si>
  <si>
    <t>79888-C12079-MCKINSTRY CO - CO2  ( 22935-001)</t>
  </si>
  <si>
    <t>100814-001005-EDEN ADVANCED PEST TECH</t>
  </si>
  <si>
    <t>edenspokane@gmail.com</t>
  </si>
  <si>
    <t>Jack L Dein</t>
  </si>
  <si>
    <t>67.5.109.3</t>
  </si>
  <si>
    <t>100814-001003-CUMMINS NW</t>
  </si>
  <si>
    <t>10430-001002-CASCADE SAWING BUILDING MAINTENANCE</t>
  </si>
  <si>
    <t>13210-001001-COLUMBIA STEEL SERVICES</t>
  </si>
  <si>
    <t>drew@cwi1.com</t>
  </si>
  <si>
    <t>100809-001006-EDEN ADVANCED PEST TECH</t>
  </si>
  <si>
    <t>jimf@edenpest.com</t>
  </si>
  <si>
    <t>Amy Wood</t>
  </si>
  <si>
    <t>70.89.133.161</t>
  </si>
  <si>
    <t>10309-001002-FLINT SERVICES</t>
  </si>
  <si>
    <t>50.37.228.104</t>
  </si>
  <si>
    <t>100884-001003-EDEN ADVANCED PEST TECH</t>
  </si>
  <si>
    <t>14854-001001-EDEN ADVANCE PEST TECH</t>
  </si>
  <si>
    <t>100815-001002-IRS ENVIRONMENTAL - WA, INC</t>
  </si>
  <si>
    <t>76399-14063-MCKINSTRY CO - CO185 - (11070-001)</t>
  </si>
  <si>
    <t>garye@mckinstry.com</t>
  </si>
  <si>
    <t>Gary Eichner</t>
  </si>
  <si>
    <t>100809-001007-CUMMINS NW LLC</t>
  </si>
  <si>
    <t>100814-001006-ABM JANITORIAL SVC-SPOKANE</t>
  </si>
  <si>
    <t>patti.plagge@abm.com</t>
  </si>
  <si>
    <t>karl.bowen@abm.com</t>
  </si>
  <si>
    <t>Karl Bowen</t>
  </si>
  <si>
    <t>12.45.148.100</t>
  </si>
  <si>
    <t>76171-50191-ARONSON SECURITY -CO12 (15398-001)</t>
  </si>
  <si>
    <t>199.227.107.130</t>
  </si>
  <si>
    <t>100636-001002-FLINT SERVICES</t>
  </si>
  <si>
    <t>lonny B Spaulding</t>
  </si>
  <si>
    <t>50.52.8.86</t>
  </si>
  <si>
    <t>10275-001003-FLINT SERVICES</t>
  </si>
  <si>
    <t>100884-001004-NATIONAL MAINTENANCE - JANITORIAL SERVICES</t>
  </si>
  <si>
    <t>gmcdonald@natmainco.com</t>
  </si>
  <si>
    <t>Gregg McDonald</t>
  </si>
  <si>
    <t>76.164.37.81</t>
  </si>
  <si>
    <t>16121-001001-ARC ELECT &amp; LIGHTING</t>
  </si>
  <si>
    <t>toddbro@arcelectriccorp.com</t>
  </si>
  <si>
    <t>100755-001001-HUDSON BAY INSULATION</t>
  </si>
  <si>
    <t>10197-001001-HUDSON BAY INSULATION</t>
  </si>
  <si>
    <t>79613-00655-HUDSON BAY INSULATION -CO3 (10194-001)</t>
  </si>
  <si>
    <t>79509-50222-QUALITY PLUS SERVICES - CO2 (12906-001)</t>
  </si>
  <si>
    <t>teresah2@qpsibest.com</t>
  </si>
  <si>
    <t>14854-001002-NATL MAINT CONRACTORS LLC</t>
  </si>
  <si>
    <t>15595-001003-PCI</t>
  </si>
  <si>
    <t>8.28.19.86</t>
  </si>
  <si>
    <t>101055-001001-SIEMENS INDUSTRY</t>
  </si>
  <si>
    <t>celeste.wolcott@siemens.com</t>
  </si>
  <si>
    <t>brian.supalla@siemens.com</t>
  </si>
  <si>
    <t>brian.supulla@siemens.com</t>
  </si>
  <si>
    <t>100809-001008-L&amp;T HEALTH AND FITNESS</t>
  </si>
  <si>
    <t>tomara@teamcfw.com</t>
  </si>
  <si>
    <t>Allison Flatley</t>
  </si>
  <si>
    <t>68.110.75.46</t>
  </si>
  <si>
    <t>10302-001003-TRECON, INC</t>
  </si>
  <si>
    <t>trecons@aol.com</t>
  </si>
  <si>
    <t>Scott Conant</t>
  </si>
  <si>
    <t>69.28.39.145</t>
  </si>
  <si>
    <t>10168-001002-ABKJ INC</t>
  </si>
  <si>
    <t>narongt@abkj.com</t>
  </si>
  <si>
    <t>Narong Trongtham</t>
  </si>
  <si>
    <t>104.36.44.66</t>
  </si>
  <si>
    <t>100301-001002-BEKO MECHANICAL</t>
  </si>
  <si>
    <t>100302-001001-BEKO MECHANICAL</t>
  </si>
  <si>
    <t>101055-001002-NEUDORFER ENGINEERS</t>
  </si>
  <si>
    <t>10009-001001-RED HAWK FIRE - REVISED ADDENDUM ATTACHED (2)</t>
  </si>
  <si>
    <t>J.Mike Cunningham</t>
  </si>
  <si>
    <t>64.47.180.89</t>
  </si>
  <si>
    <t>15999-001001-NEUDORFER ENGINEERS</t>
  </si>
  <si>
    <t>100135-001001-BEKO MECHANICAL</t>
  </si>
  <si>
    <t>10195-001001-NESS CRANE</t>
  </si>
  <si>
    <t>100566-001001-AIRTEST CO., INC</t>
  </si>
  <si>
    <t>100626-001001-NEUDORFER ENGINEERS</t>
  </si>
  <si>
    <t>100520-001002-FINISH LINE CONCRETE</t>
  </si>
  <si>
    <t>10309-001000-INSULATION SPECIALISTS</t>
  </si>
  <si>
    <t>Keith Burgerson</t>
  </si>
  <si>
    <t>10178-001002-SEATTLE CONCRETE - CO1 (10178-001)</t>
  </si>
  <si>
    <t>101021-001001-NEUFORFER ENGINEERS</t>
  </si>
  <si>
    <t>10100-001004-AUTOMATED CONTROLS</t>
  </si>
  <si>
    <t>carll@automatedbcs.com</t>
  </si>
  <si>
    <t>Carl Leahy</t>
  </si>
  <si>
    <t>10100-001005-CASCADE SAWING</t>
  </si>
  <si>
    <t>77680-Y98005-PLANTSCAPES INC -CO3 (14874-001)</t>
  </si>
  <si>
    <t>10629-001001-RAPREC, INC</t>
  </si>
  <si>
    <t>ttewey@raprec.com</t>
  </si>
  <si>
    <t>100814-001007-NW PROTECTIVE SVC -SPK</t>
  </si>
  <si>
    <t>barbara.reed@nwprotective.com</t>
  </si>
  <si>
    <t>Barbara Reed</t>
  </si>
  <si>
    <t>209.210.35.178</t>
  </si>
  <si>
    <t>100812-001003-NW PROTECTIVE SVC INC-SEA</t>
  </si>
  <si>
    <t>dave.turgeon@nwprotective.com</t>
  </si>
  <si>
    <t>Dave Turgeon</t>
  </si>
  <si>
    <t>16144-001001-CMO CONSULTING ENGINEERS</t>
  </si>
  <si>
    <t>63.227.9.144</t>
  </si>
  <si>
    <t>75967-03153-ATS INLAND NW - CO10 (10262-001)</t>
  </si>
  <si>
    <t>mikea@atsinlandnw.com</t>
  </si>
  <si>
    <t>bens@atsinlandnw.com</t>
  </si>
  <si>
    <t>10081-001001-SEATTLE CONCRETE</t>
  </si>
  <si>
    <t>174.24.248.120</t>
  </si>
  <si>
    <t>100936-001002-MERCURTY FITNESS - GYM EQUIPMENT</t>
  </si>
  <si>
    <t>heather@mercuryfitness.net</t>
  </si>
  <si>
    <t>admin@mercuryfitness.net</t>
  </si>
  <si>
    <t>Craig Maehren</t>
  </si>
  <si>
    <t>70.90.189.110</t>
  </si>
  <si>
    <t>10369-001001-SEATTLE CONCRETE</t>
  </si>
  <si>
    <t>13127-001001-ROGERS MACHINERY</t>
  </si>
  <si>
    <t>spokane-sales@rogers-machinery.com</t>
  </si>
  <si>
    <t>10288-001001-AIR DIXON</t>
  </si>
  <si>
    <t>C12070-78170-SCHNEIDER ELECTRIC</t>
  </si>
  <si>
    <t>elizabeth.slaughter@schneider-electric.com</t>
  </si>
  <si>
    <t>15595-001004-FINISH LINE CONCRETE</t>
  </si>
  <si>
    <t>15595-001005-FINISH LINE CONCRETE</t>
  </si>
  <si>
    <t>100814-001008-THYSSENKRUPP ELEVATOR</t>
  </si>
  <si>
    <t>lindsey.mickelson@thyssenkrupp.com</t>
  </si>
  <si>
    <t>100884-001008-THYSSENKRUPP ELEVATOR CORP</t>
  </si>
  <si>
    <t>tawnya.randall@thyssenkrupp.com</t>
  </si>
  <si>
    <t>Tawnya Randall</t>
  </si>
  <si>
    <t>10100-001001-CADMAN INC</t>
  </si>
  <si>
    <t>dwagner@cadman.com</t>
  </si>
  <si>
    <t>10545-001001-COFFMAN EXCAVATION INC - CO3 (10545-001)</t>
  </si>
  <si>
    <t>79820-50216-PERFORMANCE CONTRACTING - CO1 (12900-001)</t>
  </si>
  <si>
    <t>14608-002001-BEKO MECHANICAL</t>
  </si>
  <si>
    <t>10195-001002-MAYES TESTING</t>
  </si>
  <si>
    <t>14608-002002-HUDSON BAY INSULATION</t>
  </si>
  <si>
    <t>75.148.84.201</t>
  </si>
  <si>
    <t>100809-001009-STAY N POWER</t>
  </si>
  <si>
    <t>79527-60799-CONVERGINT TECH -CO1 (13119-001)</t>
  </si>
  <si>
    <t>100884-001005-NW PROTECTIVE SVC INC - PDX</t>
  </si>
  <si>
    <t>david.banaka@nwprotective.com</t>
  </si>
  <si>
    <t>David Banaka</t>
  </si>
  <si>
    <t>100884-001009-STAY N POWER</t>
  </si>
  <si>
    <t>50.53.75.33</t>
  </si>
  <si>
    <t>15596-001-NESS CRANE -CO1 ( 15596-001)</t>
  </si>
  <si>
    <t>15599-001-MAPLE VALLEY ENERGY - CO1 - ( 15599-001)</t>
  </si>
  <si>
    <t>71.212.51.70</t>
  </si>
  <si>
    <t>10555-001-NEUDORFER ENGINEERS - CO1 ( 10555-001)</t>
  </si>
  <si>
    <t>101069-001001-FINISH LINE CONCRETE</t>
  </si>
  <si>
    <t>79052-C30063-GENERAL HEATING &amp; AIR - CO8 - (20338-001)</t>
  </si>
  <si>
    <t>cmeoska@generalheating.com</t>
  </si>
  <si>
    <t>Chuck Meoska</t>
  </si>
  <si>
    <t>16001-001002-CERTIFIED CLEANING SVC</t>
  </si>
  <si>
    <t>Dave Johnson</t>
  </si>
  <si>
    <t>100661-001005-CERTIFIED CLEANING SVC</t>
  </si>
  <si>
    <t>100661-001006-UNDERGROUND DETECTION SVC</t>
  </si>
  <si>
    <t>tim@undergrounddetection.com</t>
  </si>
  <si>
    <t>Tim Jennings</t>
  </si>
  <si>
    <t>67.183.176.160</t>
  </si>
  <si>
    <t>101190-001001-FRANK CO</t>
  </si>
  <si>
    <t>13096-001001-CASCADE SAWING</t>
  </si>
  <si>
    <t>72.235.185.171</t>
  </si>
  <si>
    <t>13096-001002-VENTILATION POWER CLEAN</t>
  </si>
  <si>
    <t>valerie@ventilationpower.com</t>
  </si>
  <si>
    <t>Valerie Lescantz</t>
  </si>
  <si>
    <t>67.40.221.58</t>
  </si>
  <si>
    <t>101190-001002-NESS CRANE</t>
  </si>
  <si>
    <t>77660-Y08002-NW LANDSCAPING - CO8 (14823-001)</t>
  </si>
  <si>
    <t>dan@nlswa.com</t>
  </si>
  <si>
    <t>Joel A. Olivares</t>
  </si>
  <si>
    <t>205.179.19.78</t>
  </si>
  <si>
    <t>15603-001003-BRAVO ENVIRONMENT -CO1 (15603-001)</t>
  </si>
  <si>
    <t>15601-001004-HOLADAY-PARKS -CO1 (15601-001)</t>
  </si>
  <si>
    <t>Tom Conway</t>
  </si>
  <si>
    <t>77931-00144-PROFESSIONAL SVCS INDUSTRIES -CO1 (10012-001)</t>
  </si>
  <si>
    <t>daniel.kuhn@psiusa.com</t>
  </si>
  <si>
    <t>Daniel Kuhn</t>
  </si>
  <si>
    <t>50.245.144.9</t>
  </si>
  <si>
    <t>79477-05523-APEX STEEL -CO1 ( 10422-001)</t>
  </si>
  <si>
    <t>toddh@apexsteel.com</t>
  </si>
  <si>
    <t>Todd Harris</t>
  </si>
  <si>
    <t>173.10.78.205</t>
  </si>
  <si>
    <t>78711-00642-ATS AUTOMATION - CO53 (10182-001)</t>
  </si>
  <si>
    <t>100809-001010-BRD ROOFING</t>
  </si>
  <si>
    <t>brdbill@qwestoffic.net</t>
  </si>
  <si>
    <t>97.113.200.37</t>
  </si>
  <si>
    <t>100814-001009-YADON CONSTRUCTION</t>
  </si>
  <si>
    <t>barbr@yadon.com</t>
  </si>
  <si>
    <t>BARBARA RHODES</t>
  </si>
  <si>
    <t>75.150.0.57</t>
  </si>
  <si>
    <t>10301-001002-TESTCOMM Schedule Attached</t>
  </si>
  <si>
    <t>50.248.220.253</t>
  </si>
  <si>
    <t>10302-001004-SIEMENS INDUSTRY</t>
  </si>
  <si>
    <t>15573-003001-INDIVIREV LLC</t>
  </si>
  <si>
    <t>50.53.15.101</t>
  </si>
  <si>
    <t>15596-001004-HUDSON BAY INSULATION</t>
  </si>
  <si>
    <t>100115-001007-SAFWAY SERVICES LLC</t>
  </si>
  <si>
    <t>100809-001013-NW LANDSCAPE SVCS</t>
  </si>
  <si>
    <t>Thomas DiMeco</t>
  </si>
  <si>
    <t>70.199.145.124</t>
  </si>
  <si>
    <t>101034-001004-NW LANDSCAPE SVCS -WA LLC</t>
  </si>
  <si>
    <t>67.90.233.62</t>
  </si>
  <si>
    <t>100810-001005-SIGNS OF SEATTLE</t>
  </si>
  <si>
    <t>morgen@signsofseattle.com</t>
  </si>
  <si>
    <t>Morgen Beers</t>
  </si>
  <si>
    <t>75.146.58.153</t>
  </si>
  <si>
    <t>100661-001007-BRAVO ENVIRONMENTL NW INC</t>
  </si>
  <si>
    <t>13134-001001-POWER SCIENCE ENGR.LLC</t>
  </si>
  <si>
    <t>csankaran@power-sci.com</t>
  </si>
  <si>
    <t>C. Sankaran</t>
  </si>
  <si>
    <t>67.185.173.87</t>
  </si>
  <si>
    <t>100812-001004-BRD ROOFING</t>
  </si>
  <si>
    <t>101034-001005-BRD ROOFING</t>
  </si>
  <si>
    <t>100884-001010-TEUFEL NURSERY</t>
  </si>
  <si>
    <t>danielm@teufel.com</t>
  </si>
  <si>
    <t>Daniel J. Misner</t>
  </si>
  <si>
    <t>70.102.112.2</t>
  </si>
  <si>
    <t>101056-001001-HUDSON BAY INSULATION</t>
  </si>
  <si>
    <t>Al Schumacher</t>
  </si>
  <si>
    <t>100814-001011-STAY'N POWER INC</t>
  </si>
  <si>
    <t>duane@dewdropnw.com</t>
  </si>
  <si>
    <t>100115-001004-NEUDORFER ENGINEERS -CO1 (100115-001)</t>
  </si>
  <si>
    <t>101040-001001-DAVE'S PUMP SERVICE -CO1</t>
  </si>
  <si>
    <t>68.47.242.28</t>
  </si>
  <si>
    <t>100857-001001-NESS CRANE</t>
  </si>
  <si>
    <t>70.199.132.188</t>
  </si>
  <si>
    <t>77661-Y97007-EDEN ADVANCED PEST TECH -CO1 (14869-001)</t>
  </si>
  <si>
    <t>Jack Dein</t>
  </si>
  <si>
    <t>174.31.19.204</t>
  </si>
  <si>
    <t>10507-001001-RESCUE ROOTER</t>
  </si>
  <si>
    <t>alane@ars.com</t>
  </si>
  <si>
    <t>10177-002002-HUDSON BAY INSULATION</t>
  </si>
  <si>
    <t>78131-05506-VLMK CONSULTING -CO7 (10405-001)</t>
  </si>
  <si>
    <t>Jeannette Lampe</t>
  </si>
  <si>
    <t>15983-001001-SIEMENS INDUSTRY</t>
  </si>
  <si>
    <t>63.87.61.77</t>
  </si>
  <si>
    <t>10177-002003-AIRTEST CO., INC</t>
  </si>
  <si>
    <t>13133-001001-CONCRETE SAW &amp; CORE</t>
  </si>
  <si>
    <t>16142-001001-CONCRETE SAW &amp; CORE</t>
  </si>
  <si>
    <t>15999-001002-AXIS CRANE</t>
  </si>
  <si>
    <t>Alex Clark</t>
  </si>
  <si>
    <t>10177-002004-HOLADAY PARKS INC</t>
  </si>
  <si>
    <t>scottw@holadayparks.com</t>
  </si>
  <si>
    <t>10553-001001-PERFORMANCE CONTRACTING</t>
  </si>
  <si>
    <t>208.65.218.170</t>
  </si>
  <si>
    <t>100566-001002-SIEMENS INDUSTRY</t>
  </si>
  <si>
    <t>63.87.61.109</t>
  </si>
  <si>
    <t>78074-00637-HOLADAY PARKS INC - CO23 (10177-001)</t>
  </si>
  <si>
    <t>Scott Woehrman</t>
  </si>
  <si>
    <t>10545-001006-BENGE INDUSTRIES</t>
  </si>
  <si>
    <t>Corey@bengeindustries.com</t>
  </si>
  <si>
    <t>Corey Wilkerson</t>
  </si>
  <si>
    <t>198.0.48.157</t>
  </si>
  <si>
    <t>76399-14063-MCKINSTRY CO - CO186 - (11070-001)</t>
  </si>
  <si>
    <t>petef@mckinstry.com</t>
  </si>
  <si>
    <t>Pete Felzien</t>
  </si>
  <si>
    <t>20678-001011-J.F AHERN CO</t>
  </si>
  <si>
    <t>100809-001015-VICTORY GLASS CO</t>
  </si>
  <si>
    <t>victoryglass@hotmail.com</t>
  </si>
  <si>
    <t>Doug LaVictoire</t>
  </si>
  <si>
    <t>76.22.105.96</t>
  </si>
  <si>
    <t>101097-001001-MCKINSTRY ESSENTION</t>
  </si>
  <si>
    <t>joshh@McKinstry.com</t>
  </si>
  <si>
    <t>Joshua Harwood</t>
  </si>
  <si>
    <t>101124-001001-MCKINSTRY ESSENTION</t>
  </si>
  <si>
    <t>jesses@mckinstry.com</t>
  </si>
  <si>
    <t>Jesse Sycuro</t>
  </si>
  <si>
    <t>101120-001001-MCKINSTRY ESSENTION</t>
  </si>
  <si>
    <t>Stephen Morgan</t>
  </si>
  <si>
    <t>100809-001014-PLANTSCAPES INC</t>
  </si>
  <si>
    <t>79512-00637-HUDSON BAY INSULATION -CO22 (11077-001)</t>
  </si>
  <si>
    <t>100900-001002-STRUCTURAL IMAGING LLC</t>
  </si>
  <si>
    <t>70.199.143.215</t>
  </si>
  <si>
    <t>100900-001001-SHORELINECONCRETE</t>
  </si>
  <si>
    <t>174.21.22.246</t>
  </si>
  <si>
    <t>10677-001002-MAYES TESTING</t>
  </si>
  <si>
    <t>100814-001008-THYSSENKRUPP ELEVATOR CORP - REVISED SUB AMENDMENT</t>
  </si>
  <si>
    <t>100661-001008-QUALITY-ONE INSPECTION</t>
  </si>
  <si>
    <t>mark@qualityoneinspection.com</t>
  </si>
  <si>
    <t>Mark Habel</t>
  </si>
  <si>
    <t>75.175.79.111</t>
  </si>
  <si>
    <t>15922-001001-SCIENTIFIC LAB TECHNOLOGY</t>
  </si>
  <si>
    <t>sciair4@aol.com</t>
  </si>
  <si>
    <t>Robert Apland</t>
  </si>
  <si>
    <t>76.22.35.180</t>
  </si>
  <si>
    <t>15974-001002-POWER CITY ELECTRIC -CO1 (15974-001)</t>
  </si>
  <si>
    <t>15987-001003-ATS AUTOMATION</t>
  </si>
  <si>
    <t>15987-001004-HUDSON BAY INSULATION</t>
  </si>
  <si>
    <t>82498-001001-HUDSON BAY INSULATION</t>
  </si>
  <si>
    <t>100158-001001-LOGIX</t>
  </si>
  <si>
    <t>leetrautman@logix-controls.com</t>
  </si>
  <si>
    <t>101007-001002-SHORELINE CONCRETE</t>
  </si>
  <si>
    <t>10302-001005-HUDSON BAY INSULATION</t>
  </si>
  <si>
    <t>13133-001001-CONCRETE SAW &amp; CORE -REVISED SOW</t>
  </si>
  <si>
    <t>16142-001001-CONCRETE SAW &amp; CORE -REVISED SOW</t>
  </si>
  <si>
    <t>10659-001004-MAYES TESTING</t>
  </si>
  <si>
    <t>15999-001003-ASSOCIATED CONSULTANT INC</t>
  </si>
  <si>
    <t>79856-07788-NEUDORFER ENGINEERS -CO1 (15587-001)</t>
  </si>
  <si>
    <t>101034-001002-CASCADIAN BUILDING MAINTENANCE</t>
  </si>
  <si>
    <t>100661-001009-CERTIFIED CLEANING SERVICES</t>
  </si>
  <si>
    <t>16001-001003-CERTIFIED CLEANING SVCS</t>
  </si>
  <si>
    <t>16001-001004-CERTIFIED CLEANING SVC</t>
  </si>
  <si>
    <t>David K. Jophnson</t>
  </si>
  <si>
    <t>101189-001001-SDB CONTRACTING SVCS</t>
  </si>
  <si>
    <t>zach.scott@sdb.com</t>
  </si>
  <si>
    <t>ayoka.chatman@sdb.com</t>
  </si>
  <si>
    <t>Brian Bohnsack</t>
  </si>
  <si>
    <t>68.14.229.152</t>
  </si>
  <si>
    <t>101056-001002-SDB CONTRACTING SVCS</t>
  </si>
  <si>
    <t>100814-001012-INSTANT SIGN FACTORY</t>
  </si>
  <si>
    <t>info@instantsignfactory.com</t>
  </si>
  <si>
    <t>fay@instantsignfactory.com</t>
  </si>
  <si>
    <t>David E Nail</t>
  </si>
  <si>
    <t>50.251.253.158</t>
  </si>
  <si>
    <t>101189-001002-TOTAL RECLAIM INC</t>
  </si>
  <si>
    <t>Craig Lorch</t>
  </si>
  <si>
    <t>101056-001003-TOTAL RECLAIM INC</t>
  </si>
  <si>
    <t>jbarbour@powercityelectric.com</t>
  </si>
  <si>
    <t>Joel Barbour</t>
  </si>
  <si>
    <t>100814-001013-FIRE SYSTEMS WEST</t>
  </si>
  <si>
    <t>mariasc@firesystemswest.com</t>
  </si>
  <si>
    <t>79711-14089-MCKINSTRY CO -CO1 (15636-001)</t>
  </si>
  <si>
    <t>77760-532035-CARLSON TESTING -CO1 (12922-001)</t>
  </si>
  <si>
    <t>tsuess@carlsontesting.com</t>
  </si>
  <si>
    <t>79489-50222-HUDSON BAY INSULATION -CO1 (12906-001)</t>
  </si>
  <si>
    <t>100585-001001-IRS ENVIRONMENTAL</t>
  </si>
  <si>
    <t>79013-Y98005-ATS AUTOMATION -CO1 (14871-001)</t>
  </si>
  <si>
    <t>76956-Y08004-L&amp;T HEALTH AND FITNESS -CO8 (14825-001)</t>
  </si>
  <si>
    <t>98.191.208.155</t>
  </si>
  <si>
    <t>15578-001001-EMPIRE CONCRETE CUTTING</t>
  </si>
  <si>
    <t>empire@questoffice.net</t>
  </si>
  <si>
    <t>empire@qwestoffice.net</t>
  </si>
  <si>
    <t>john moore</t>
  </si>
  <si>
    <t>97.115.157.206</t>
  </si>
  <si>
    <t>10302-001003-TRECON, INC - CO1 (10302-001)</t>
  </si>
  <si>
    <t>16147-001001-HUDSON BAY INSULATION</t>
  </si>
  <si>
    <t>16143-001002-PRO CUT CONCRETE CUTTING</t>
  </si>
  <si>
    <t>procut@procutconcrete.net</t>
  </si>
  <si>
    <t>Kristina Landis</t>
  </si>
  <si>
    <t>71.80.147.181</t>
  </si>
  <si>
    <t>100142-001001-NESS &amp; CRANE</t>
  </si>
  <si>
    <t>15989-001001-HUDSON BAY INS -CO1 (15989-001)</t>
  </si>
  <si>
    <t>100814-001008-THYSSENKRUPP ELEVATOR - APPROVED AMENDMEND2</t>
  </si>
  <si>
    <t>sean.wells@thyssenkrupp.com</t>
  </si>
  <si>
    <t>Sean Wells</t>
  </si>
  <si>
    <t>101194-001001-PERFORMANCE CONTRACTING INC</t>
  </si>
  <si>
    <t>Curtis S Watts</t>
  </si>
  <si>
    <t>79767-00340-ATS AUTOMATION -CO1 (15975-001)</t>
  </si>
  <si>
    <t>ray.stalla@siemens.com</t>
  </si>
  <si>
    <t>greg.barela@siemens.com</t>
  </si>
  <si>
    <t>79037-03313-TANZ MECHANICAL -CO1 -(10313-001)</t>
  </si>
  <si>
    <t>marshatansy@yahoo.com</t>
  </si>
  <si>
    <t>10177-002004-HOLADAY-PARKS INC - CO1 (10177-002)</t>
  </si>
  <si>
    <t>Christiane Petrie</t>
  </si>
  <si>
    <t>79424-60815-SIMPLEX GRINNELL -CO6 (13135-001)</t>
  </si>
  <si>
    <t>10177-001005-SEATLE CONCRETE</t>
  </si>
  <si>
    <t>100158-001002-CASCADE SAWING</t>
  </si>
  <si>
    <t>13096-001001-CASCADE SAWING -CO1 (13096-001)</t>
  </si>
  <si>
    <t>101056-001004-NESS CRANE</t>
  </si>
  <si>
    <t>101189-001003-NESS CRANE</t>
  </si>
  <si>
    <t>101294-001001-FRANK CO</t>
  </si>
  <si>
    <t>79141-00628-SIEMENS INDUSTRY -CO2 (10168-001)</t>
  </si>
  <si>
    <t>chris.lawrence@siemens.com</t>
  </si>
  <si>
    <t>79141-00628-SIEMENS INDUSTRY -CO3 (10168-001)</t>
  </si>
  <si>
    <t>10188-002004-HUDSON BAY INS -CO1 (10188-002)</t>
  </si>
  <si>
    <t>101248-001001-CONVERGINT TECHNOLOGIES</t>
  </si>
  <si>
    <t>roger.hayworth@convergint.com</t>
  </si>
  <si>
    <t>Nick McClaugherty</t>
  </si>
  <si>
    <t>50.53.156.216</t>
  </si>
  <si>
    <t>79579-07782-CLIMATECH - CO2 (10556-001)</t>
  </si>
  <si>
    <t>15995-001002-A-LINE CONCRETE CUTTING</t>
  </si>
  <si>
    <t>alinedemo@comcast.net</t>
  </si>
  <si>
    <t>10188-002001-CONVERGINT-CO4</t>
  </si>
  <si>
    <t>karry howton</t>
  </si>
  <si>
    <t>KarryH@McKinstry.com</t>
  </si>
  <si>
    <t>100203-001002-MISTRAS GROUP INC</t>
  </si>
  <si>
    <t>Danielle.damon@mistrasgroup.com</t>
  </si>
  <si>
    <t>antonio.mercado@mistrasgroup.com</t>
  </si>
  <si>
    <t>199.38.183.213</t>
  </si>
  <si>
    <t>101907-001001-POWER CITY ELECTRIC</t>
  </si>
  <si>
    <t>dougs@mckiinstry.com</t>
  </si>
  <si>
    <t>101907-001002-CUSTOM PAINTING</t>
  </si>
  <si>
    <t>dougs@mckinstry.com</t>
  </si>
  <si>
    <t>73.42.210.25</t>
  </si>
  <si>
    <t>101907-001003-STANDARD PLUMBING HEATING AND CONTROLS</t>
  </si>
  <si>
    <t>102237-001001-POWER CITY ELECTRIC</t>
  </si>
  <si>
    <t>102099-001001-HADAWAY WIRELESS SOLUTIONS</t>
  </si>
  <si>
    <t>troy@hadawaylp.com</t>
  </si>
  <si>
    <t>alexd@mckinstry.com</t>
  </si>
  <si>
    <t>Troy Kring</t>
  </si>
  <si>
    <t>76.187.28.209</t>
  </si>
  <si>
    <t>101086-003001-HUDSON BAY</t>
  </si>
  <si>
    <t>john@hudsonbayins.com</t>
  </si>
  <si>
    <t>madelines@mckinstry.com</t>
  </si>
  <si>
    <t>50.245.128.221</t>
  </si>
  <si>
    <t>Madeline Simon</t>
  </si>
  <si>
    <t>10420-001001-SPIDER STAGING CORP</t>
  </si>
  <si>
    <t>john.zemlim@spiderstaging.com</t>
  </si>
  <si>
    <t>jamess@mckinstry.com</t>
  </si>
  <si>
    <t>100158-001008-BERG SCAFFOLD</t>
  </si>
  <si>
    <t>scott@bergscaffold.com</t>
  </si>
  <si>
    <t>jonu@mckinstry.com</t>
  </si>
  <si>
    <t>102159-001001-S2 CARRIER ADVISOR</t>
  </si>
  <si>
    <t>v-hashel@microsoft.com</t>
  </si>
  <si>
    <t>Harold Sheley</t>
  </si>
  <si>
    <t>198.233.197.194</t>
  </si>
  <si>
    <t>Alexander Danilyuk</t>
  </si>
  <si>
    <t>76.121.220.74</t>
  </si>
  <si>
    <t>100195-001004-CLEAN WORLD MAINTENANCE</t>
  </si>
  <si>
    <t>dgrieson@cwminc.com</t>
  </si>
  <si>
    <t>dammonc@mckinstry.com</t>
  </si>
  <si>
    <t>Derek L. Grieson</t>
  </si>
  <si>
    <t>67.5.193.191</t>
  </si>
  <si>
    <t>102151-001002-CERTIFIED CLEANING</t>
  </si>
  <si>
    <t>mattw@mckinstry.com</t>
  </si>
  <si>
    <t>15603-001004-CERTIFIED CLEANING SVC</t>
  </si>
  <si>
    <t>101262-002002-HUNTER DESIGN AND CONSULT-CO1</t>
  </si>
  <si>
    <t>James Meyer</t>
  </si>
  <si>
    <t>101009-001001-HUDSON BAY INSULATION</t>
  </si>
  <si>
    <t>tim@hudsonbayins.com</t>
  </si>
  <si>
    <t>10420-001001-SPIDER STAGING CORP rev 1</t>
  </si>
  <si>
    <t>100922-002006-TESTCOMM LLC</t>
  </si>
  <si>
    <t>79664-03174-PRO MECHANICAL</t>
  </si>
  <si>
    <t>twarne@pro-msi.com</t>
  </si>
  <si>
    <t>Ted Warne</t>
  </si>
  <si>
    <t>101344-001001-CENTERLINE FIRE SPRINKLER</t>
  </si>
  <si>
    <t>100922-002001-FLINT SERVICES-CO2</t>
  </si>
  <si>
    <t>104.240.26.212</t>
  </si>
  <si>
    <t>77296-08649-NORTHWEST FUEL SYSTEMS-CO1</t>
  </si>
  <si>
    <t>Ryan Lougheed</t>
  </si>
  <si>
    <t>173.8.195.102</t>
  </si>
  <si>
    <t>79730-C20059-STILE ENVIRONMENTAL-CO2</t>
  </si>
  <si>
    <t>scott@stileseih.com</t>
  </si>
  <si>
    <t>Scott Stiles</t>
  </si>
  <si>
    <t>73.169.118.255</t>
  </si>
  <si>
    <t>20131-001007-CH20 INC</t>
  </si>
  <si>
    <t>20643-001003-MCKINSTRY CO LLC</t>
  </si>
  <si>
    <t>jkoch@mckistry.com</t>
  </si>
  <si>
    <t>clees@ch2o.com</t>
  </si>
  <si>
    <t>MASTER-UTILITY METERING SOLUTIONS</t>
  </si>
  <si>
    <t>200155-001006-LYON LANDSCAPE ARCHITECTS-CO1</t>
  </si>
  <si>
    <t>moghan@lyonla.com</t>
  </si>
  <si>
    <t>Marty A. Lyon</t>
  </si>
  <si>
    <t>75.167.145.13</t>
  </si>
  <si>
    <t>200155-001007-CLEVENGER ASSOCIATES-CO1</t>
  </si>
  <si>
    <t>tony@clevengerassoc.com</t>
  </si>
  <si>
    <t>anthony clevenger</t>
  </si>
  <si>
    <t>74.92.227.78</t>
  </si>
  <si>
    <t>79171-C60069-COLLIER CONSULTING-CO1</t>
  </si>
  <si>
    <t>hughbert@collierconsulting.com</t>
  </si>
  <si>
    <t>Gail Collier</t>
  </si>
  <si>
    <t>12.234.138.231</t>
  </si>
  <si>
    <t>79172-C60069-DOWELL WELL SERVICE-CO3</t>
  </si>
  <si>
    <t>dowellwellservice@yahoo.com</t>
  </si>
  <si>
    <t>Justin Dowell</t>
  </si>
  <si>
    <t>184.5.88.230</t>
  </si>
  <si>
    <t>20411-001005-ACME ELECTRIC CO-CO1</t>
  </si>
  <si>
    <t>Robert Walker</t>
  </si>
  <si>
    <t>21834-001002-KEYSTONE ENG SOLUTIONS-REV1</t>
  </si>
  <si>
    <t>bill@kesolutions.com</t>
  </si>
  <si>
    <t>William T Bisset</t>
  </si>
  <si>
    <t>98.189.235.29</t>
  </si>
  <si>
    <t>21150-002003-ENERGY PERFORMANCE SPEC-REV1</t>
  </si>
  <si>
    <t>rheller@energyperformance.net</t>
  </si>
  <si>
    <t>Rodney Heller</t>
  </si>
  <si>
    <t>24.196.120.114</t>
  </si>
  <si>
    <t>101189-001005-FINISH LINE CONCRETE CUTT-CO1</t>
  </si>
  <si>
    <t>101263-002003-BEKO MECHANICAL INSULTATION-CO1</t>
  </si>
  <si>
    <t>67.22.246.107</t>
  </si>
  <si>
    <t>10179-002004-SEATTLE CONTRETE CORE</t>
  </si>
  <si>
    <t>11071-002001-AMERICAN BACKFLOW SERVICE</t>
  </si>
  <si>
    <t>79387-03318-SIEMENS IND-CO4</t>
  </si>
  <si>
    <t>63.87.61.108</t>
  </si>
  <si>
    <t>101266-002002-PRO CUT CONCRETE CUTTING-CO1</t>
  </si>
  <si>
    <t>77163-14065-MCKINSTRY CO -CO23 - hold per KH</t>
  </si>
  <si>
    <t>13133-001002-TYCO WESTFIRE</t>
  </si>
  <si>
    <t>danr@mckinstry.com</t>
  </si>
  <si>
    <t>102417-001001-NORLIFT OF OREGON</t>
  </si>
  <si>
    <t>joshu@norliftor.com</t>
  </si>
  <si>
    <t>Dean Walker</t>
  </si>
  <si>
    <t>67.208.104.10</t>
  </si>
  <si>
    <t>100949-001002-POWER CITY ELECTRIC-CO1</t>
  </si>
  <si>
    <t>101791-001001-JOHNSON CONTROLS INC</t>
  </si>
  <si>
    <t>michael.a.leahy@jci.com</t>
  </si>
  <si>
    <t>78599-07760-SIEMENTS INDUSTRY-CO2</t>
  </si>
  <si>
    <t>101776-001001-NESS AND CAMPBELL CRANE INC</t>
  </si>
  <si>
    <t>101756-001002-HUDSON BAY INSULATION</t>
  </si>
  <si>
    <t>mikec@hudsonbayins.com</t>
  </si>
  <si>
    <t>100354-001001-SEATTLE CONCRETE CORE-CO2</t>
  </si>
  <si>
    <t>174.24.234.116</t>
  </si>
  <si>
    <t>100504-001002-STRUCTURAL IMAGING</t>
  </si>
  <si>
    <t>100504-001001-SEATTLE CONCRETE CORE</t>
  </si>
  <si>
    <t>100408-002001-LANDAU ASSOC</t>
  </si>
  <si>
    <t>16142-001002-TYCO WESTFIRE</t>
  </si>
  <si>
    <t>101622-003002-NESS CAMPBELL CRANE INC</t>
  </si>
  <si>
    <t>102243-001002-NESS AND CAMPBELL CRANE INC</t>
  </si>
  <si>
    <t>13210-001002-PRO CUT CONCRETE CUTTING</t>
  </si>
  <si>
    <t>101945-001001-BEKO MECHANICAL INSULATION</t>
  </si>
  <si>
    <t>10179-002004-SEATTLE CONCRETE CORE-CO1</t>
  </si>
  <si>
    <t>79628-00328-JOHNSON BACKHOE-CO1</t>
  </si>
  <si>
    <t>79664-03174-PRO MECH-CO1</t>
  </si>
  <si>
    <t>102379-001002-MAYES TESTING ENGINEERS</t>
  </si>
  <si>
    <t>102379-001001-NESS AND CAMPBELL CRANE</t>
  </si>
  <si>
    <t>101738-001002-SEATTLE CONCRETE CORE</t>
  </si>
  <si>
    <t>102243-001003-BEKO MECH</t>
  </si>
  <si>
    <t>14649-003001-CONVERGINT TECH</t>
  </si>
  <si>
    <t>nick.mcclaugherty@convergint.com</t>
  </si>
  <si>
    <t>15994-001006-OTIS ELEVATOR</t>
  </si>
  <si>
    <t>becky.maccamy@otis.com</t>
  </si>
  <si>
    <t>jon.hadley@otis.com</t>
  </si>
  <si>
    <t>Jon Hadley</t>
  </si>
  <si>
    <t>192.249.47.174</t>
  </si>
  <si>
    <t>10188-002001-CONVERGINT-CO6</t>
  </si>
  <si>
    <t>MASTER-AIR GAS SPECIALTY-JON U</t>
  </si>
  <si>
    <t>doug.romine@airgas.com</t>
  </si>
  <si>
    <t>101792-001001-NORTHWEST FIRE SUPPRESSION, INC</t>
  </si>
  <si>
    <t>jd@nwfire.com</t>
  </si>
  <si>
    <t>John A Durkin</t>
  </si>
  <si>
    <t>74.45.170.226</t>
  </si>
  <si>
    <t>101799-001008-MAYES TESTING ENGINEERS</t>
  </si>
  <si>
    <t>102022-001002-LRS ARCHITECTS</t>
  </si>
  <si>
    <t>pboundy@lrsarchitects.com</t>
  </si>
  <si>
    <t>Paul Boundy</t>
  </si>
  <si>
    <t>50.202.219.234</t>
  </si>
  <si>
    <t>101758-001001-ATS AUTOMATION</t>
  </si>
  <si>
    <t>15997-001007-BECKO MECH</t>
  </si>
  <si>
    <t>100408-002002-CONVERGINT TECH</t>
  </si>
  <si>
    <t>102421-001001-FINSIH LINE CONTRETE CUT</t>
  </si>
  <si>
    <t>100158-01009-AIRGAS SPECIALTY PROD</t>
  </si>
  <si>
    <t>10420-001001-SPIDER STAGING-CO1</t>
  </si>
  <si>
    <t>Greg Kennelly</t>
  </si>
  <si>
    <t>102022-001001-JACKOLA ENGINEERING</t>
  </si>
  <si>
    <t>10425-001002-SPIDER STAGING CORP</t>
  </si>
  <si>
    <t>10081-001003-MAPLE VALLEY ENERGY SOLUTIONS</t>
  </si>
  <si>
    <t>75.172.75.176</t>
  </si>
  <si>
    <t>13489-001001-DC GROUP</t>
  </si>
  <si>
    <t>sara.neff@dc-group.com</t>
  </si>
  <si>
    <t>21133-002003-SOUTHPAW ELECTRICAL CORP-CO1</t>
  </si>
  <si>
    <t>79832-C60066-LAKE ROAD WELDING CO-CO2</t>
  </si>
  <si>
    <t>tony@lrwfab.com</t>
  </si>
  <si>
    <t>Jerry Don Morgan</t>
  </si>
  <si>
    <t>12.181.108.178</t>
  </si>
  <si>
    <t>166.172.120.79</t>
  </si>
  <si>
    <t>79255-C30060-PIONEER ROOFING-CO9</t>
  </si>
  <si>
    <t>jboettcher@pioneerroofing.net</t>
  </si>
  <si>
    <t>John H. Boettcher</t>
  </si>
  <si>
    <t>24.196.76.190</t>
  </si>
  <si>
    <t>79561-C20059-SOUTHPAW-CO5</t>
  </si>
  <si>
    <t>79561-C20059-SOUTHPAW-CO6</t>
  </si>
  <si>
    <t>200560-001001-MCKINSTRY CO</t>
  </si>
  <si>
    <t>21173-002005-CAPELLE BROS AND DIEDRICH</t>
  </si>
  <si>
    <t>john@capellediedrich.com</t>
  </si>
  <si>
    <t>John Buechel</t>
  </si>
  <si>
    <t>24.158.8.138</t>
  </si>
  <si>
    <t>21173-002006-STATZ RESTORATION</t>
  </si>
  <si>
    <t>karen@statzrestoration.com</t>
  </si>
  <si>
    <t>Peter A. Nichols</t>
  </si>
  <si>
    <t>72.131.16.84</t>
  </si>
  <si>
    <t>21173-002007-NORTHERN METALS AND ROOFING</t>
  </si>
  <si>
    <t>justin@nmrgb.com</t>
  </si>
  <si>
    <t>Peter Wiesner</t>
  </si>
  <si>
    <t>67.53.94.66</t>
  </si>
  <si>
    <t>66.222.119.172</t>
  </si>
  <si>
    <t>10192-001002-JENSEN HUGHES</t>
  </si>
  <si>
    <t>mike.johnson@jensenhughes.com</t>
  </si>
  <si>
    <t>Michael Johnson</t>
  </si>
  <si>
    <t>209.133.82.130</t>
  </si>
  <si>
    <t>101805-0032001-NEW CENTURY ENG AND DESIGN</t>
  </si>
  <si>
    <t>kgrakauskas@newcenturyeng.com</t>
  </si>
  <si>
    <t>Ken Grakauskas</t>
  </si>
  <si>
    <t>68.188.255.174</t>
  </si>
  <si>
    <t>79441-P20678-JCAA CONSULTING ENGINEERS</t>
  </si>
  <si>
    <t>cbernal@jcaace.com</t>
  </si>
  <si>
    <t>Clarence Bernal</t>
  </si>
  <si>
    <t>208.46.95.98</t>
  </si>
  <si>
    <t>22841-001009-ELECTRIC DESIGNS</t>
  </si>
  <si>
    <t>alexhaileyschneider@yahoo.com</t>
  </si>
  <si>
    <t>22841-001010-HYDRAMETRICS</t>
  </si>
  <si>
    <t>j.naughton@hydrametrics.com</t>
  </si>
  <si>
    <t>jayson.naughton@hydrametrics.com</t>
  </si>
  <si>
    <t>j.halloran@hydrametrics.com</t>
  </si>
  <si>
    <t>102211-001001-FERGUSON ENTERPRISE</t>
  </si>
  <si>
    <t>102490-001001-FINISH LINE CONCRETE CUTT</t>
  </si>
  <si>
    <t>20150-001001-MCKINSTRY CO-CO3</t>
  </si>
  <si>
    <t>78877-C10321-QUALITY FENCE BUILDERS-CO1</t>
  </si>
  <si>
    <t>mmccurdy@quality-fence.com</t>
  </si>
  <si>
    <t>Dennis A. Stranik</t>
  </si>
  <si>
    <t>173.160.184.197</t>
  </si>
  <si>
    <t>10275-001004-ARC ELECT AND LIGHTING CORP</t>
  </si>
  <si>
    <t>15574-001003-NEUDORFER ENGINEERS</t>
  </si>
  <si>
    <t>101622-003004-HUNTER DESIGN AND CONSULTING</t>
  </si>
  <si>
    <t>101622-003003-FINISH LINE CONCRETE CUTT</t>
  </si>
  <si>
    <t>15603-001008-BAY VALVE SERVICE AND ENGINEERING</t>
  </si>
  <si>
    <t>johnb@bay-valve.com</t>
  </si>
  <si>
    <t>102151-001003-MISTRAS GROUP IN</t>
  </si>
  <si>
    <t>199.38.183.94</t>
  </si>
  <si>
    <t>87779-001001-MCKINSTRY ESSENTION</t>
  </si>
  <si>
    <t>20670-001041-EVOQUA WATER TECH</t>
  </si>
  <si>
    <t>20670-001042-COCHRAN</t>
  </si>
  <si>
    <t>20402-001003-ROBINS CLEANING AND MORE</t>
  </si>
  <si>
    <t>rcleaning65@gmail.com</t>
  </si>
  <si>
    <t>Robbie Bolton</t>
  </si>
  <si>
    <t>173.219.183.251</t>
  </si>
  <si>
    <t>79175-C60062-STANLEY MORRIS ENGINEERING-CO1</t>
  </si>
  <si>
    <t>stanley@morrisengr.com</t>
  </si>
  <si>
    <t>Stanley Morris</t>
  </si>
  <si>
    <t>66.76.78.144</t>
  </si>
  <si>
    <t>66.87.97.23</t>
  </si>
  <si>
    <t>78885-C60062-ALPHA TESTING-CO1</t>
  </si>
  <si>
    <t>jmoreland@alphatesting.com</t>
  </si>
  <si>
    <t>Ken Combs</t>
  </si>
  <si>
    <t>24.173.0.242</t>
  </si>
  <si>
    <t>10302-001006-TESTCOMM LLC REV1</t>
  </si>
  <si>
    <t>50.251.215.150</t>
  </si>
  <si>
    <t>21173-002003-B AND P MECHANICAL-CO1</t>
  </si>
  <si>
    <t>thietpas@b-pmechanical.com</t>
  </si>
  <si>
    <t>10425-001002-SPIDER STAGING CORP-REV1</t>
  </si>
  <si>
    <t>MASTER-SPIDER STAGING CORP</t>
  </si>
  <si>
    <t>102243-001004-ROOF TOPPERS</t>
  </si>
  <si>
    <t>karls@rooftoppers.com</t>
  </si>
  <si>
    <t>10168-001005-MEDICAL GAS SYSTEMS SERVICES</t>
  </si>
  <si>
    <t>100949-001001-ASSOC. CONSTRUCTION-CO1</t>
  </si>
  <si>
    <t>MASTER-JCAA CONSULTING ENGINEERS</t>
  </si>
  <si>
    <t>70.199.138.138</t>
  </si>
  <si>
    <t>21150-002002-ENERGY PERFORMANCE SPEC</t>
  </si>
  <si>
    <t>Tim Schneider</t>
  </si>
  <si>
    <t>98.125.140.43</t>
  </si>
  <si>
    <t>101327-002001-BEKO MECHANICAL</t>
  </si>
  <si>
    <t>100694-001001-JEFF A CHAPMAN</t>
  </si>
  <si>
    <t>janchapman@cableone.net</t>
  </si>
  <si>
    <t>Jan Chapman</t>
  </si>
  <si>
    <t>174.126.126.34</t>
  </si>
  <si>
    <t>100115-001005-CBS LLC-CO1</t>
  </si>
  <si>
    <t>50.38.15.21</t>
  </si>
  <si>
    <t>10275-002002-FLINT SERVICES-CO1</t>
  </si>
  <si>
    <t>104.235.205.6</t>
  </si>
  <si>
    <t>101707-001001-VLMK CONSULTING</t>
  </si>
  <si>
    <t>Jason Sahiln</t>
  </si>
  <si>
    <t>101861-001001-ADVANCED ENTRY SYSTEM</t>
  </si>
  <si>
    <t>nloveless@dorma-usa.com</t>
  </si>
  <si>
    <t>Van Thigpen</t>
  </si>
  <si>
    <t>74.220.55.226</t>
  </si>
  <si>
    <t>10179-002005-SPEER TAPS</t>
  </si>
  <si>
    <t>72.168.133.109</t>
  </si>
  <si>
    <t>102248-001001-SAGEBRUSH CONCRETE SAWING</t>
  </si>
  <si>
    <t>50.106.10.124</t>
  </si>
  <si>
    <t>101121-001003-SHORELINE CONCRETE-CO1</t>
  </si>
  <si>
    <t>174.21.53.247</t>
  </si>
  <si>
    <t>77016-00620-HUDSON NAY-CO5</t>
  </si>
  <si>
    <t>100949-001002-POWER CITY-CO2</t>
  </si>
  <si>
    <t>100949-001002-POWER CITY-CO2REV</t>
  </si>
  <si>
    <t>102239-001001-DKB</t>
  </si>
  <si>
    <t>10302-001007-RHODES CRANE AND RIGGING</t>
  </si>
  <si>
    <t>10225-001003-NESS AND CAMPBELL CRANE</t>
  </si>
  <si>
    <t>jeffr@nessandcampbell.com</t>
  </si>
  <si>
    <t>100191-001002-PERFORMANCE CONTRACTING-CO4</t>
  </si>
  <si>
    <t>100289-001006-SEATTLE CONCRETE CORE</t>
  </si>
  <si>
    <t>67949-00540-AIRTEST-CO74</t>
  </si>
  <si>
    <t>10301-001006-CONCRETE CUTTERS</t>
  </si>
  <si>
    <t>70.199.155.106</t>
  </si>
  <si>
    <t>101127-001005-NESS AND CAMPBELL CRANE</t>
  </si>
  <si>
    <t>kurt@nessandandcampbell.com</t>
  </si>
  <si>
    <t>100213-002006-CASCADE ACOUSTICS</t>
  </si>
  <si>
    <t>102521-001001-MARINE SYSTEMS</t>
  </si>
  <si>
    <t>aaron.spainhower@kirbycorp.com</t>
  </si>
  <si>
    <t>102275-001001-TRANE US</t>
  </si>
  <si>
    <t>chruef@trane.com</t>
  </si>
  <si>
    <t>102275-001002-HUDSON BAY</t>
  </si>
  <si>
    <t>greg@hudsonbayins.com</t>
  </si>
  <si>
    <t>10195-001002-MAYES TESTING ENG-CO1</t>
  </si>
  <si>
    <t>101367-001001-AUTOMATED CONTROLS</t>
  </si>
  <si>
    <t>Bradford L. Magruder</t>
  </si>
  <si>
    <t>101079-001003-VISUAL COMMANDS</t>
  </si>
  <si>
    <t>102275-001003-AIRTEST</t>
  </si>
  <si>
    <t>10081-001002-STRUCTURAL RADAR IMG-REV1</t>
  </si>
  <si>
    <t>101262-002001-HOLADY PARKS-CO1</t>
  </si>
  <si>
    <t>102152-001001-RHODES CRANE AND RIGGING</t>
  </si>
  <si>
    <t>10179-002004-SEATTLE CONCRETE CORE-CO2</t>
  </si>
  <si>
    <t>71.35.112.191</t>
  </si>
  <si>
    <t>101799-001001-MEHRER DRYWALL-CO1</t>
  </si>
  <si>
    <t>15603-001008-BAY VALVE SERVICES-REV1</t>
  </si>
  <si>
    <t>jasons@bay-valve.com</t>
  </si>
  <si>
    <t>Jason C Schrage</t>
  </si>
  <si>
    <t>24.17.5.130</t>
  </si>
  <si>
    <t>102593-001001-PERFORMANCE CONTRACTING</t>
  </si>
  <si>
    <t>101194-001002-CASCADE SAWING AND DRILLING</t>
  </si>
  <si>
    <t>82454-001001-HUDSON BAY</t>
  </si>
  <si>
    <t>lisa@hudsonbay.com</t>
  </si>
  <si>
    <t>100823-001002-FINISH LINE CONCRETE CUTT-CO2</t>
  </si>
  <si>
    <t>101805-003002-NESS AND CAMPBELL CRANE</t>
  </si>
  <si>
    <t>100949-001003-CONTARCT RESOURCE GRP-CO1</t>
  </si>
  <si>
    <t>markb@contractresourcegroup.com</t>
  </si>
  <si>
    <t>Mark W Bell</t>
  </si>
  <si>
    <t>173.10.111.206</t>
  </si>
  <si>
    <t>101266-002002-PRO CUT CONCRETE CUTTING-CO2</t>
  </si>
  <si>
    <t>100661-001010-NORTHWEST ASPHALT</t>
  </si>
  <si>
    <t>joshgill@nwasphalt.com</t>
  </si>
  <si>
    <t>Josh Gill</t>
  </si>
  <si>
    <t>173.160.218.41</t>
  </si>
  <si>
    <t>10081-001004-TRANE CO</t>
  </si>
  <si>
    <t>102242-001001-RHOADES CRANE AND RIGGING</t>
  </si>
  <si>
    <t>77569-00626-CLASSIC FIRE PROTECTION-CO44</t>
  </si>
  <si>
    <t>50.54.160.160</t>
  </si>
  <si>
    <t>78407-00307-SIEMENS IND-CO5</t>
  </si>
  <si>
    <t>78935-00652-HUDSON BAY-CO2</t>
  </si>
  <si>
    <t>10188-002004-HUDSON BAY-CO2</t>
  </si>
  <si>
    <t>10179-002004-SEATTLE CONCRETE CORE-CO3</t>
  </si>
  <si>
    <t>101631-001002-FERGUSON ENTERPRISES</t>
  </si>
  <si>
    <t>102025-002001-SIMPLEX GRINNELL</t>
  </si>
  <si>
    <t>mimontgomery@simplexgrinnell.com</t>
  </si>
  <si>
    <t>10200-001002-AIRTEST CO</t>
  </si>
  <si>
    <t>10420-001002-RUSTCO CONSTRUCTION</t>
  </si>
  <si>
    <t>rustco@frontier.com</t>
  </si>
  <si>
    <t>Gordon l Rust II</t>
  </si>
  <si>
    <t>50.46.127.78</t>
  </si>
  <si>
    <t>102606-001001-FLOOR FACTORS</t>
  </si>
  <si>
    <t>15997-001008-NEUDORGER ENGINEERS</t>
  </si>
  <si>
    <t>102609-001001-NESS AND CAMPBELL CRANE</t>
  </si>
  <si>
    <t>102472-001001-HUDSON BAY</t>
  </si>
  <si>
    <t>102614-001001-MAGNUM CRANE SERVICES</t>
  </si>
  <si>
    <t>Janet Westrom</t>
  </si>
  <si>
    <t>207.108.197.27</t>
  </si>
  <si>
    <t>101327-002002-BOCKMAN AND SON</t>
  </si>
  <si>
    <t>67.42.222.182</t>
  </si>
  <si>
    <t>101327-002003-PENHALL COMPANY</t>
  </si>
  <si>
    <t>63.149.247.3</t>
  </si>
  <si>
    <t>10420-001001-SPIDER STAGING CORP rev 2</t>
  </si>
  <si>
    <t>kenneth a branson</t>
  </si>
  <si>
    <t>100951-001001-GARY LEE POTRATZ</t>
  </si>
  <si>
    <t>garypot@mckinstry.com</t>
  </si>
  <si>
    <t>100721-001001-MAIANI CONSTRUCTION</t>
  </si>
  <si>
    <t>tonym@maianiconstruction.com</t>
  </si>
  <si>
    <t>100191-001001-ATS AUTOMATION-CO4</t>
  </si>
  <si>
    <t>102523-001001-VLMK CONSULTING ENGRS</t>
  </si>
  <si>
    <t>101622-003005-NEUDORFER ENG</t>
  </si>
  <si>
    <t>79620-00626-NALCO CO-CO1</t>
  </si>
  <si>
    <t>mmcmullen@nalco.com</t>
  </si>
  <si>
    <t>Matt McMullen</t>
  </si>
  <si>
    <t>24.17.229.137</t>
  </si>
  <si>
    <t>101981-001001-DB ENGINEERING</t>
  </si>
  <si>
    <t>131.107.192.151</t>
  </si>
  <si>
    <t>101805-003001-NEW CENTURY ENG AND DESIGN-CO1</t>
  </si>
  <si>
    <t>166.176.186.117</t>
  </si>
  <si>
    <t>101564-003001-ARONSON SECURITY GROUP</t>
  </si>
  <si>
    <t>102274-001001-JBD EXCAVATION</t>
  </si>
  <si>
    <t>98.247.17.141</t>
  </si>
  <si>
    <t>10100-001002-SEATTLE CONCRETE CORE-CO1</t>
  </si>
  <si>
    <t>166.176.185.200</t>
  </si>
  <si>
    <t>10318-001002-HUDSON BAY</t>
  </si>
  <si>
    <t>101758-001003-AIRTEST CO</t>
  </si>
  <si>
    <t>10081-001001-SEATTLE CONCRETE CORE-CO2</t>
  </si>
  <si>
    <t>102239-001002-CBS LLC</t>
  </si>
  <si>
    <t>100864-001003-HUDSON BAY-CO1</t>
  </si>
  <si>
    <t>10175-001003-SAFWAY SERVICES-CO2</t>
  </si>
  <si>
    <t>15583-001001-NESS AND CAMPBELL CRANE</t>
  </si>
  <si>
    <t>mike@nessandcampbell.com</t>
  </si>
  <si>
    <t>101805-003003-SUNBELT CONTROLS-REV1</t>
  </si>
  <si>
    <t>99.180.67.46</t>
  </si>
  <si>
    <t>101805-003004-HUDSON BAY-REV1</t>
  </si>
  <si>
    <t>101056-001006-MILL PLAIN ELECTRIC</t>
  </si>
  <si>
    <t>173.164.106.197</t>
  </si>
  <si>
    <t>78872-C10321-GRUND AND CO- CO1</t>
  </si>
  <si>
    <t>tjacobson@grund.com</t>
  </si>
  <si>
    <t>Troy Jacobson</t>
  </si>
  <si>
    <t>50.245.151.213</t>
  </si>
  <si>
    <t>102025-001004-JOHNSON CONTROLS</t>
  </si>
  <si>
    <t>200268-004004-AUTOMATED LOGIC-CHICAGO</t>
  </si>
  <si>
    <t>71.35.126.186</t>
  </si>
  <si>
    <t>200268-003005-AUTOMATED LOGIC-CHICAGO</t>
  </si>
  <si>
    <t>200364-001001-MCKINSTRY CO-CO2</t>
  </si>
  <si>
    <t>200364-001002-MCKINSTRY CO-CO2</t>
  </si>
  <si>
    <t>200364-001003-MCKINSTRY CO-CO1</t>
  </si>
  <si>
    <t>10357-001002-GEOPHYSICAL SURVEY</t>
  </si>
  <si>
    <t>mark@geophysurvey.com</t>
  </si>
  <si>
    <t>Mark J Villa</t>
  </si>
  <si>
    <t>66.191.40.26</t>
  </si>
  <si>
    <t>100158-002002-ELECTRICAL RELIABILITY SVC</t>
  </si>
  <si>
    <t>200155-002002-JEM CONTRACTORS-REV1</t>
  </si>
  <si>
    <t>MichÃ¡l Larson</t>
  </si>
  <si>
    <t>10302-001008-FLINT SERVICES</t>
  </si>
  <si>
    <t>50.52.6.177</t>
  </si>
  <si>
    <t>1002099-001001-HADAWAY WIRELESS SOLUTIONS-CO1</t>
  </si>
  <si>
    <t>100809-001016-FLOW TECH SYSTEMS</t>
  </si>
  <si>
    <t>rob@flowtechhvac.com</t>
  </si>
  <si>
    <t>George Rihovsky</t>
  </si>
  <si>
    <t>72.219.169.51</t>
  </si>
  <si>
    <t>100815-001001-ASSOCIATED CONSTRUCTION-CO4</t>
  </si>
  <si>
    <t>10178-001004-PERFORMANCE CONTRACTING-REV1</t>
  </si>
  <si>
    <t>carrie.grage@pcg.com</t>
  </si>
  <si>
    <t>87017-001001-MCKINSTRY ESSENTION</t>
  </si>
  <si>
    <t>hannahb@mckinstry.com</t>
  </si>
  <si>
    <t>Hannah Ball</t>
  </si>
  <si>
    <t>75.140.244.173</t>
  </si>
  <si>
    <t>77772-09552-PERFORMANCE CONTRACTING-CO10</t>
  </si>
  <si>
    <t>20399-001005-ABILEBE GLASS AND MIRROR-REV1</t>
  </si>
  <si>
    <t>bnelson@abileneglass.com</t>
  </si>
  <si>
    <t>Braden Nelson</t>
  </si>
  <si>
    <t>205.209.229.204</t>
  </si>
  <si>
    <t>200268-002008-AUTOMATED LOGIC</t>
  </si>
  <si>
    <t>10302-0002005-SAFWAY SERIVCES</t>
  </si>
  <si>
    <t>10318-001003-MCKINSTRY CO</t>
  </si>
  <si>
    <t>102521-001001-MECHPRO INC</t>
  </si>
  <si>
    <t>chris@mechprousa.com</t>
  </si>
  <si>
    <t>R.Chris Hegge</t>
  </si>
  <si>
    <t>174.61.198.64</t>
  </si>
  <si>
    <t>22121-002001-MCKINSTRY CO</t>
  </si>
  <si>
    <t>10302-002001-SIMPLEX GRINNELL-CO4</t>
  </si>
  <si>
    <t>Donald G. Petit</t>
  </si>
  <si>
    <t>10302-002001-SIMPLEX GRINNELL-CO5</t>
  </si>
  <si>
    <t>200155-001005-AUSTIN CINA ARCHITECTS-CO1</t>
  </si>
  <si>
    <t>mikecina@austincina.com</t>
  </si>
  <si>
    <t>Michael Cina</t>
  </si>
  <si>
    <t>162.17.172.225</t>
  </si>
  <si>
    <t>22906-003001-AIR MASTERS CORP</t>
  </si>
  <si>
    <t>leet@airmasters.com</t>
  </si>
  <si>
    <t>John Rundquist</t>
  </si>
  <si>
    <t>22685-003004-HYDRAMETRICS</t>
  </si>
  <si>
    <t>66.87.97.109</t>
  </si>
  <si>
    <t>22685-003005-RHS CONSTRUCTION</t>
  </si>
  <si>
    <t>10420-001001-SPIDER STAGING-CO2</t>
  </si>
  <si>
    <t>101086-003003-HARDIN AND SONS</t>
  </si>
  <si>
    <t>mikeh@hsiengineering.com</t>
  </si>
  <si>
    <t>Mike Hardin</t>
  </si>
  <si>
    <t>24.18.173.75</t>
  </si>
  <si>
    <t>20222-002003-KILGORE ARCHTCTRL PRODS</t>
  </si>
  <si>
    <t>mikek@kilgoretecproducts.com</t>
  </si>
  <si>
    <t>Michael R Kilgore</t>
  </si>
  <si>
    <t>50.78.46.105</t>
  </si>
  <si>
    <t>20222-002004-MM HARRISON ELECTRIC</t>
  </si>
  <si>
    <t>200276-006003-DYNAMIC SYSTEMS</t>
  </si>
  <si>
    <t>78273-C20057-MURPHY CO MECH CONTRACTOR-CO22</t>
  </si>
  <si>
    <t>mmaurio@murphy-den.com</t>
  </si>
  <si>
    <t>Robert N. Mathisen</t>
  </si>
  <si>
    <t>64.134.160.101</t>
  </si>
  <si>
    <t>22906-003002-GBH BUILDERS</t>
  </si>
  <si>
    <t>jake@gbhbuilders.com</t>
  </si>
  <si>
    <t>mike@gbhbuilders.com</t>
  </si>
  <si>
    <t>Jake Hunget</t>
  </si>
  <si>
    <t>173.18.239.136</t>
  </si>
  <si>
    <t>200114-001001-FACILITY ENGINEERING</t>
  </si>
  <si>
    <t>dan@facilityengineeringinc.com</t>
  </si>
  <si>
    <t>Daniel L. Maki</t>
  </si>
  <si>
    <t>71.86.231.194</t>
  </si>
  <si>
    <t>22906-003003-MEYER ELECTRIC CO</t>
  </si>
  <si>
    <t>gary@meyerelectric.net</t>
  </si>
  <si>
    <t>Leon J. Keller</t>
  </si>
  <si>
    <t>69.69.203.132</t>
  </si>
  <si>
    <t>795998-C20058-MURPHY CO-CO2</t>
  </si>
  <si>
    <t>bandrews@murphy-den.com</t>
  </si>
  <si>
    <t>rmathisen@murphy-den.com</t>
  </si>
  <si>
    <t>20142-001004-TRUE NORTH LAND SURVEYING</t>
  </si>
  <si>
    <t>87858-00100-CONCRETE CUTTERS</t>
  </si>
  <si>
    <t>70.199.148.103</t>
  </si>
  <si>
    <t>102643-001001-NORTHWEST SPRINKLER</t>
  </si>
  <si>
    <t>nwsdmt@bresnan.net</t>
  </si>
  <si>
    <t>Rene S. Gordon</t>
  </si>
  <si>
    <t>73.221.212.5</t>
  </si>
  <si>
    <t>200301-001008-ADVANCED CABLING TECH</t>
  </si>
  <si>
    <t>denisew@act-ol.com</t>
  </si>
  <si>
    <t>Denise Williamson</t>
  </si>
  <si>
    <t>50.47.34.12</t>
  </si>
  <si>
    <t>200301-001009-BRANDT CO</t>
  </si>
  <si>
    <t>etudyk@brandt-companies.com</t>
  </si>
  <si>
    <t>Eric Tudyk</t>
  </si>
  <si>
    <t>207.235.124.2</t>
  </si>
  <si>
    <t>101792-001001-NORTHWEST FIRE SUPPRESSION-CO1</t>
  </si>
  <si>
    <t>danloch@nwfire.com</t>
  </si>
  <si>
    <t>Dan Loch</t>
  </si>
  <si>
    <t>79153-F10746-MCKINSTRY CO-CO8</t>
  </si>
  <si>
    <t>10357-001003-PRO CUT CONCRETE CUTTING</t>
  </si>
  <si>
    <t>15994-001004-WESTERN ELECTRICAL-CO2</t>
  </si>
  <si>
    <t>70.199.128.187</t>
  </si>
  <si>
    <t>79600-C20058-WESTOVER CORP-CO7</t>
  </si>
  <si>
    <t>tmorse@westover-usa.com</t>
  </si>
  <si>
    <t>Tyler Morse</t>
  </si>
  <si>
    <t>198.11.31.131</t>
  </si>
  <si>
    <t>79599-C20058-MURPHY CO MECH CONTRACTOR-CO9</t>
  </si>
  <si>
    <t>200310-002001-FL DYE</t>
  </si>
  <si>
    <t>rschaeffer@fldye.com</t>
  </si>
  <si>
    <t>Ron Schaeffer</t>
  </si>
  <si>
    <t>97.121.228.116</t>
  </si>
  <si>
    <t>20215-001005-ASSOCIATED CONSTRUCTION</t>
  </si>
  <si>
    <t>102665-001001-NESS AND CAMPBELL CRANE</t>
  </si>
  <si>
    <t>robert@nessandcampbell.com</t>
  </si>
  <si>
    <t>200155-002005-ALOISIO PLUMBING</t>
  </si>
  <si>
    <t>Mark Aloisio</t>
  </si>
  <si>
    <t>98.247.27.74</t>
  </si>
  <si>
    <t>21173-002012-BUILDING ENVELOPE SOLUTIONS</t>
  </si>
  <si>
    <t>elarson@ecmholdinggroup.com</t>
  </si>
  <si>
    <t>21173-002013-HYDRAMETRICS</t>
  </si>
  <si>
    <t>101705-001001-HUNTER DESIGN AND CONSULTING</t>
  </si>
  <si>
    <t>102031-001001-CASCADE SAWING AND DRILLING-CO1</t>
  </si>
  <si>
    <t>10302-001003-TRECON INC-CO2</t>
  </si>
  <si>
    <t>102680-001001-CASCADE SAWING AND DRILLING</t>
  </si>
  <si>
    <t>79014-C11143-MCKINSTRY CO-CO3</t>
  </si>
  <si>
    <t>100949-001007-MAIANI CONSTRUCTION-CO1</t>
  </si>
  <si>
    <t>Tony Maiani</t>
  </si>
  <si>
    <t>64.183.143.150</t>
  </si>
  <si>
    <t>79607-03318-MAIANI CONSTRUCTION-CO4</t>
  </si>
  <si>
    <t>101079-001002-MCKINSTRY ESSENTION-CO3</t>
  </si>
  <si>
    <t>101978-001002-DB ENGINEERING-CO1</t>
  </si>
  <si>
    <t>Max Harshman</t>
  </si>
  <si>
    <t>76.104.242.42</t>
  </si>
  <si>
    <t>200114-001004-SIMMONS BUILDING PRODUCTS-CO1</t>
  </si>
  <si>
    <t>cgallo@simmonsbp.com</t>
  </si>
  <si>
    <t>David Lewis</t>
  </si>
  <si>
    <t>98.103.48.234</t>
  </si>
  <si>
    <t>200114-001010-STATZ RESTORATION-CO1docx</t>
  </si>
  <si>
    <t>Karen M. Spence</t>
  </si>
  <si>
    <t>200125-001002-MCKINSTRY CO-CO4</t>
  </si>
  <si>
    <t>1026606-001002-CASCADE ACOUSTICS</t>
  </si>
  <si>
    <t>70.210.134.237</t>
  </si>
  <si>
    <t>79366-C60062-LVR CARPET-CO1</t>
  </si>
  <si>
    <t>isaac@lvrflooring.com</t>
  </si>
  <si>
    <t>Isaac Munoz</t>
  </si>
  <si>
    <t>65.182.67.150</t>
  </si>
  <si>
    <t>200114-001005-COUNTRY GLASS-CO1</t>
  </si>
  <si>
    <t>countryglass@tds.net</t>
  </si>
  <si>
    <t>John W. Jenson</t>
  </si>
  <si>
    <t>66.188.97.250</t>
  </si>
  <si>
    <t>200114-001005-COUNTRY GLASS-CO2</t>
  </si>
  <si>
    <t>200114-001005-COUNTRY GLASS-CO3</t>
  </si>
  <si>
    <t>200114-001008-MCDERMAID ROOGING-CO1</t>
  </si>
  <si>
    <t>mcroof@mcdermaidroofing.com</t>
  </si>
  <si>
    <t>Paul W. Naretta</t>
  </si>
  <si>
    <t>50.249.203.45</t>
  </si>
  <si>
    <t>200114-001008-MCDERMAID ROOFING-CO2</t>
  </si>
  <si>
    <t>200114-001010-STATZ RESTORATION-CO2</t>
  </si>
  <si>
    <t>Karen M Spence</t>
  </si>
  <si>
    <t>200114-01010-STATZ RESTORATION-CO3</t>
  </si>
  <si>
    <t>200604-001001-SODERSTROM ARCHITECTS</t>
  </si>
  <si>
    <t>dan@sdra.com</t>
  </si>
  <si>
    <t>Daniel Danielson</t>
  </si>
  <si>
    <t>173.12.172.188</t>
  </si>
  <si>
    <t>216.4.249.233</t>
  </si>
  <si>
    <t>200114-001002-GENERAL HEATING AND AIR CONDITIONING-CO1</t>
  </si>
  <si>
    <t>Joe kinsman</t>
  </si>
  <si>
    <t>166.181.81.109</t>
  </si>
  <si>
    <t>20643-001005-MCKINSTRY CO LLC</t>
  </si>
  <si>
    <t>750076-C30047-BUILDING ENVELOPE SOLUTIONS-CO47</t>
  </si>
  <si>
    <t>75076-C30047-GENERAL CONTRACTING-CO48</t>
  </si>
  <si>
    <t>Erik Larson</t>
  </si>
  <si>
    <t>173.89.155.4</t>
  </si>
  <si>
    <t>200155-002006-D AND B HOLDEN CONSTRUCTION</t>
  </si>
  <si>
    <t>dbholdenconst@yahoo.com</t>
  </si>
  <si>
    <t>DAROLD A HOLDEN</t>
  </si>
  <si>
    <t>131.191.30.51</t>
  </si>
  <si>
    <t>77517-C60060-COHESIVE AUTOMATION-CO9</t>
  </si>
  <si>
    <t>rcollins@climatech.com</t>
  </si>
  <si>
    <t>russellcollins@cohesiveautomation.com</t>
  </si>
  <si>
    <t>102128-002001-FINISH LINE CONCRETE</t>
  </si>
  <si>
    <t>79533-C60062-ANTEES POOLS-CO1</t>
  </si>
  <si>
    <t>anteespools@yahoo.com</t>
  </si>
  <si>
    <t>John Antee</t>
  </si>
  <si>
    <t>72.182.152.136</t>
  </si>
  <si>
    <t>200373-002001-MASTERS MECHANICAL</t>
  </si>
  <si>
    <t>randall@mastersmech.com</t>
  </si>
  <si>
    <t>Randy Johnson</t>
  </si>
  <si>
    <t>216.177.184.143</t>
  </si>
  <si>
    <t>20672-001002-PLANON CORP</t>
  </si>
  <si>
    <t>alice.chek@planonsoftware.com</t>
  </si>
  <si>
    <t>22685-003003-TRITON SUPPLY</t>
  </si>
  <si>
    <t>sarah@tritonsupply.net</t>
  </si>
  <si>
    <t>traci@tritonsupply.net</t>
  </si>
  <si>
    <t>Traci Cockrell</t>
  </si>
  <si>
    <t>71.170.93.193</t>
  </si>
  <si>
    <t>66.87.96.94</t>
  </si>
  <si>
    <t>22685-003001-FOUR STAR FAB AND SVC</t>
  </si>
  <si>
    <t>cslaughter@4starfab.com</t>
  </si>
  <si>
    <t>Chris Slaughter</t>
  </si>
  <si>
    <t>72.24.133.215</t>
  </si>
  <si>
    <t>66.87.120.133</t>
  </si>
  <si>
    <t>102427-001001-AIRTEST CO</t>
  </si>
  <si>
    <t>mzukowski@ecoenineering.com</t>
  </si>
  <si>
    <t>200248-003001-NAC MECHANINCAL</t>
  </si>
  <si>
    <t>76590-C32018-NORTHERN AIR CORP-CO71</t>
  </si>
  <si>
    <t>22841-001002-HTF SOLUTIONS-CO1</t>
  </si>
  <si>
    <t>jamese@htfsolutions.net</t>
  </si>
  <si>
    <t>james eisele</t>
  </si>
  <si>
    <t>24.197.205.149</t>
  </si>
  <si>
    <t>22841-001012-GENERAL HEATING AND AIR COND-CO2</t>
  </si>
  <si>
    <t>pmayfield@generalheating.com</t>
  </si>
  <si>
    <t>Paul Mayfield</t>
  </si>
  <si>
    <t>174.236.32.206</t>
  </si>
  <si>
    <t>Peter L. Smith</t>
  </si>
  <si>
    <t>21133-002008-LIGHTING RETROFIT ENERGY</t>
  </si>
  <si>
    <t>200310-002002-LIBERTY ELECTRIC INC</t>
  </si>
  <si>
    <t>200310-002003-CORE CONTROL</t>
  </si>
  <si>
    <t>tom@corecontrolsystems.com</t>
  </si>
  <si>
    <t>Tom Milleson</t>
  </si>
  <si>
    <t>168.103.7.43</t>
  </si>
  <si>
    <t>200310-002004-CTA ARCHITECTS ENGINEERS</t>
  </si>
  <si>
    <t>alanb@ctagroup.com</t>
  </si>
  <si>
    <t>Alan Bronec</t>
  </si>
  <si>
    <t>79327-F10762-BAKER GROUP-CO1</t>
  </si>
  <si>
    <t>15997-001010-NESS AND CAMPBELL CRANE</t>
  </si>
  <si>
    <t>20136-002005-WAYNES ROOFING</t>
  </si>
  <si>
    <t>don@waynesroofing.com</t>
  </si>
  <si>
    <t>jason@waynesroofing.com</t>
  </si>
  <si>
    <t>166.176.187.253</t>
  </si>
  <si>
    <t>79313-C20058-SYLVANIA LIGHTING-CO5</t>
  </si>
  <si>
    <t>20222-002006-BLUE SKY CONSULTING</t>
  </si>
  <si>
    <t>174.27.21.236</t>
  </si>
  <si>
    <t>200114-001008-MCDERMAID ROOFING-CO3</t>
  </si>
  <si>
    <t>20136-002008-SEATTLE GLASS</t>
  </si>
  <si>
    <t>larry@seattleglass.com</t>
  </si>
  <si>
    <t>Larry Rhoton</t>
  </si>
  <si>
    <t>102279-001001-SIEMENS IND</t>
  </si>
  <si>
    <t>79797-C10326-MCKINSTRY CO-CO1</t>
  </si>
  <si>
    <t>79797-C10326-MCKINSTRY CO-CO2</t>
  </si>
  <si>
    <t>102707-001001-MCKINSTRY ESSENTION</t>
  </si>
  <si>
    <t>101413-001002-FIRE CHIEF EQUIPMENT-CO1</t>
  </si>
  <si>
    <t>bobv@fire-chief.com</t>
  </si>
  <si>
    <t>Robert Vogt</t>
  </si>
  <si>
    <t>20136-002009-RELIABLE COMM CLEANING</t>
  </si>
  <si>
    <t>172.56.33.13</t>
  </si>
  <si>
    <t>22402-004002-DETEMPLE CO-CO2</t>
  </si>
  <si>
    <t>l.mackenzie@detemple.com</t>
  </si>
  <si>
    <t>Leigh MacKEnzie</t>
  </si>
  <si>
    <t>50.252.5.20</t>
  </si>
  <si>
    <t>22402-004001-DETEMPLE CO-CO3</t>
  </si>
  <si>
    <t>21136-001004-JCAA CONSULTING ENG</t>
  </si>
  <si>
    <t>21055-002013-OXAR</t>
  </si>
  <si>
    <t>tshatto@oxarc.com</t>
  </si>
  <si>
    <t>Tim Shatto</t>
  </si>
  <si>
    <t>67.50.106.74</t>
  </si>
  <si>
    <t>100949-001008-RHODES CRANE AND RIGGING</t>
  </si>
  <si>
    <t>102427-001002-SIEMENS IND</t>
  </si>
  <si>
    <t>200280-001032-THYSSENKRUPP ELEVATOR-CO2</t>
  </si>
  <si>
    <t>paul.marshall@thyssenkrupp.com</t>
  </si>
  <si>
    <t>102128-002002-BEKO MECH INSULTATION</t>
  </si>
  <si>
    <t>79531-C20059-LIGHTING RETROFIT ENERGY-CO1</t>
  </si>
  <si>
    <t>79532-C20059-MURPHY CO-CO7</t>
  </si>
  <si>
    <t>216.50.218.130</t>
  </si>
  <si>
    <t>64.134.223.5</t>
  </si>
  <si>
    <t>102523-001002-INTERSTATE ROOFING</t>
  </si>
  <si>
    <t>sbaxter@interstateroofing.com</t>
  </si>
  <si>
    <t>smetzler@interstateroofing.com</t>
  </si>
  <si>
    <t>Shelley Metzler</t>
  </si>
  <si>
    <t>50.198.174.41</t>
  </si>
  <si>
    <t>200228-001003-SOUTHPAW ELECTRIC-CO1</t>
  </si>
  <si>
    <t>79200-F10746-CO3</t>
  </si>
  <si>
    <t>76361-C300047-INTEGRITY ENVIRO-CO5</t>
  </si>
  <si>
    <t>serdman-ies@sbcglobal.net</t>
  </si>
  <si>
    <t>Scott A. Erdman</t>
  </si>
  <si>
    <t>65.30.137.243</t>
  </si>
  <si>
    <t>200114-001009-PIONEER ROOFING-CO 3</t>
  </si>
  <si>
    <t>78954-C10321-CONVERGINT TECH-CO3</t>
  </si>
  <si>
    <t>matt.moran@convergint.com</t>
  </si>
  <si>
    <t>Shana Hon</t>
  </si>
  <si>
    <t>50.245.158.193</t>
  </si>
  <si>
    <t>21003-002002-AMERITECH CORP</t>
  </si>
  <si>
    <t>jason@ameritech-inc.com</t>
  </si>
  <si>
    <t>JASON PARMLEY</t>
  </si>
  <si>
    <t>45.53.189.83</t>
  </si>
  <si>
    <t>79215-00628-HUDSON BAY-CO1</t>
  </si>
  <si>
    <t>79141-00628-SIEMENS IND-CO4</t>
  </si>
  <si>
    <t>21185-002002-BUDGET LIGHTING-CO1</t>
  </si>
  <si>
    <t>john.messick@budgetlighting.com</t>
  </si>
  <si>
    <t>John Messick</t>
  </si>
  <si>
    <t>76.113.255.103</t>
  </si>
  <si>
    <t>200268-002026-JF AHERN</t>
  </si>
  <si>
    <t>102211-001002-MAYES TESTING</t>
  </si>
  <si>
    <t>102394-001001-SUNBELT CONTROLS</t>
  </si>
  <si>
    <t>102394-001002-HUDSON BAY</t>
  </si>
  <si>
    <t>101013-001003-HUDSON BAY</t>
  </si>
  <si>
    <t>10677-001005-HUDSON BAY</t>
  </si>
  <si>
    <t>22685-003006-WEST ELECTRIC</t>
  </si>
  <si>
    <t>200401-002003-FACILITY IMPROVEMENT CORP</t>
  </si>
  <si>
    <t>billj@ficomt.com</t>
  </si>
  <si>
    <t>Bill Jette</t>
  </si>
  <si>
    <t>69.145.156.170</t>
  </si>
  <si>
    <t>10188-002003-ATS AUTOMATION-CO1</t>
  </si>
  <si>
    <t>79754-00340-AIRTEST CO-CO1</t>
  </si>
  <si>
    <t>102671-001001-SIEMENS IND</t>
  </si>
  <si>
    <t>12.54.94.108</t>
  </si>
  <si>
    <t>101056-001007-NEUDORFER ENGINEERS</t>
  </si>
  <si>
    <t>101189-001006-NEUDORFER ENG</t>
  </si>
  <si>
    <t>10168-0010060-CH20</t>
  </si>
  <si>
    <t>21969-002001-ENERGY CONCEPTS</t>
  </si>
  <si>
    <t>ecs.victor@att.net</t>
  </si>
  <si>
    <t>Victor A. Baldinger</t>
  </si>
  <si>
    <t>172.1.49.185</t>
  </si>
  <si>
    <t>22906-003004-ENERGY CONCEPTS AND SOLUTIONS</t>
  </si>
  <si>
    <t>100949-001008-RHODES CRANE AND RIGGINH</t>
  </si>
  <si>
    <t>102729-001001-NESS AND CAMPBELL CRANE</t>
  </si>
  <si>
    <t>Kurt kleppe</t>
  </si>
  <si>
    <t>200364-001004-ATS AUTOMATION-CO1</t>
  </si>
  <si>
    <t>102246-001001-COLUMBIA CRANE</t>
  </si>
  <si>
    <t>columbiacrane@yahoo.com</t>
  </si>
  <si>
    <t>79607-03318-MAIANI CONSTRUCTION-CO5</t>
  </si>
  <si>
    <t>Tony maiani</t>
  </si>
  <si>
    <t>70.199.140.156</t>
  </si>
  <si>
    <t>Michael Beattie</t>
  </si>
  <si>
    <t>78789-00652-ATS AUTOMATION-CO1</t>
  </si>
  <si>
    <t>166.176.187.90</t>
  </si>
  <si>
    <t>79477-05523-APEX STEEL CONTRACTORS-CO2</t>
  </si>
  <si>
    <t>Kennth A Branson</t>
  </si>
  <si>
    <t>200578-001001-JMV CORP-CO1</t>
  </si>
  <si>
    <t>184.151.231.212</t>
  </si>
  <si>
    <t>102651-001001-CUSTOM PAINTING INC</t>
  </si>
  <si>
    <t>168.103.28.137</t>
  </si>
  <si>
    <t>100949-001009-ATS INLAND NW</t>
  </si>
  <si>
    <t>mattl@atsinlandnw.com</t>
  </si>
  <si>
    <t>102031-001002-LEEWENS CORP</t>
  </si>
  <si>
    <t>sam@leewens.com</t>
  </si>
  <si>
    <t>Sam Ng</t>
  </si>
  <si>
    <t>50.46.118.154</t>
  </si>
  <si>
    <t>166.176.184.50</t>
  </si>
  <si>
    <t>102039-001001-CASCADE SAWING AND DRILLING</t>
  </si>
  <si>
    <t>ross@cascadeconcretesawing.com</t>
  </si>
  <si>
    <t>garyp@cascadeconcretesawing.com</t>
  </si>
  <si>
    <t>102225-001001-CASCADE SAWING AND DRILLING</t>
  </si>
  <si>
    <t>16144-001006-POWER SCIENCE ENGR</t>
  </si>
  <si>
    <t>Chandrasekara Sankaran</t>
  </si>
  <si>
    <t>102025-001005-FINISH LINE CONCRETE CUT</t>
  </si>
  <si>
    <t>79545-C10308-BETSCHART ELECTRICAL-CO4</t>
  </si>
  <si>
    <t>101022-001001-MAYES TESTING ENG</t>
  </si>
  <si>
    <t>tbeckerle@mayestesting.com</t>
  </si>
  <si>
    <t>Timothy G Beckerle</t>
  </si>
  <si>
    <t>102472-001002-FLINT SERVICES</t>
  </si>
  <si>
    <t>sean.flintservices@yahoo.com</t>
  </si>
  <si>
    <t>101974-001001-SIEMENS INDUSTRY</t>
  </si>
  <si>
    <t>15602-001002-MAYES TESTING ENGINEERS-CO1</t>
  </si>
  <si>
    <t>102101-001001-VISUAL COMMMANDS</t>
  </si>
  <si>
    <t>101263-002005-FINISH LINE CONCRETE CUT-CO1</t>
  </si>
  <si>
    <t>102417-001001-NORLIFT OF OR-CO1</t>
  </si>
  <si>
    <t>April Phillips</t>
  </si>
  <si>
    <t>100213-002004-SIMPLEX GRINNELL-CO1</t>
  </si>
  <si>
    <t>blmiller@simplexgrinnell.com</t>
  </si>
  <si>
    <t>Cindy Macdonald</t>
  </si>
  <si>
    <t>10302-002001-SIMPLEX GRIINNELL-CO2</t>
  </si>
  <si>
    <t>Donald G Petit</t>
  </si>
  <si>
    <t>100157-001003-CASCADE SAW AND DRILLING-CO1</t>
  </si>
  <si>
    <t>100531-006001-HUDSON BAY</t>
  </si>
  <si>
    <t>10092-003004-AIRTEST CO</t>
  </si>
  <si>
    <t>100721-001002-JOHNSON CONTROLS</t>
  </si>
  <si>
    <t>michael.w.knowles@jci.com</t>
  </si>
  <si>
    <t>101327-002002-BOCKMAN AND SONS-CO1</t>
  </si>
  <si>
    <t>198.28.128.150</t>
  </si>
  <si>
    <t>Superior HVAC and Electrical Master Service</t>
  </si>
  <si>
    <t>chadn@superiorhvac-elec.com</t>
  </si>
  <si>
    <t>Chad Noel</t>
  </si>
  <si>
    <t>50.20.209.241</t>
  </si>
  <si>
    <t>1-Pro Cut Concrete Cutting</t>
  </si>
  <si>
    <t>1-DKB, Inc.</t>
  </si>
  <si>
    <t>66.110.248.3</t>
  </si>
  <si>
    <t>benn@mckinstry.com</t>
  </si>
  <si>
    <t>Thompson Laboratories, Inc. Master Service</t>
  </si>
  <si>
    <t>yvonne@thompsonlaboratories.net</t>
  </si>
  <si>
    <t>Yvonne Guzman</t>
  </si>
  <si>
    <t>184.158.69.158</t>
  </si>
  <si>
    <t>Cherry City Electric Master Service</t>
  </si>
  <si>
    <t>musselman@cherrycityelectric.com</t>
  </si>
  <si>
    <t>Ray Ellis</t>
  </si>
  <si>
    <t>4.30.210.46</t>
  </si>
  <si>
    <t>F10764-79728-M.C. DEAN, INC (REV)</t>
  </si>
  <si>
    <t>john.welch@mcdean.com</t>
  </si>
  <si>
    <t>Dan August</t>
  </si>
  <si>
    <t>65.217.55.195</t>
  </si>
  <si>
    <t>4.35.241.219</t>
  </si>
  <si>
    <t>10551-001001-FINISH LINE CONCRETE CUTTING</t>
  </si>
  <si>
    <t>10034-001001-NESS &amp; CAMPBELL CRANE, INC.</t>
  </si>
  <si>
    <t>10177-001002-STRUCTURAL RADAR IMAGING, INC.</t>
  </si>
  <si>
    <t>14869-001002-ALLSTAR GLASS CO.</t>
  </si>
  <si>
    <t>jmartinez@allstarglasscompany.com</t>
  </si>
  <si>
    <t>Jodi Martinez</t>
  </si>
  <si>
    <t>206.63.239.206</t>
  </si>
  <si>
    <t>1-Magnum Crane Service (REV)</t>
  </si>
  <si>
    <t>1-Axis Crane, LLC (REV)</t>
  </si>
  <si>
    <t>dave@axiscrane.com</t>
  </si>
  <si>
    <t>travis@axiscrane.com</t>
  </si>
  <si>
    <t>Travis L Wilt</t>
  </si>
  <si>
    <t>24.248.179.135</t>
  </si>
  <si>
    <t>20-GRAEF USA, INC. Master (WI)</t>
  </si>
  <si>
    <t>ICA- Lynxspring (REV)</t>
  </si>
  <si>
    <t>bob.mealey@lynxspring.com</t>
  </si>
  <si>
    <t>1-Brand Energy Services (REV)</t>
  </si>
  <si>
    <t>aaron.durham@beis.com</t>
  </si>
  <si>
    <t>Aaron Durham</t>
  </si>
  <si>
    <t>173.160.153.149</t>
  </si>
  <si>
    <t>216.3.171.22</t>
  </si>
  <si>
    <t>200156-001001-NAMASTE SOLAR ELECTRIC</t>
  </si>
  <si>
    <t>78852-C10321-MID-MOUNTAIN CONTRACTOR, INC.-CO1</t>
  </si>
  <si>
    <t>pash@midmtn.com</t>
  </si>
  <si>
    <t>Philip Ash</t>
  </si>
  <si>
    <t>67.139.166.154</t>
  </si>
  <si>
    <t>76440-C12063-MCKINSTRY ELECTRICAL, LLC-CO5</t>
  </si>
  <si>
    <t>Ben Griffin</t>
  </si>
  <si>
    <t>207.10.206.97</t>
  </si>
  <si>
    <t>200125-001001-SUNTHURST ENERGY, LLC</t>
  </si>
  <si>
    <t>daniel@sunthurstenergy.com</t>
  </si>
  <si>
    <t>20126-001003-MAYES TESTING</t>
  </si>
  <si>
    <t>79437-C10312-BETSCHART ELECTRICAL CO., INC.-CO2</t>
  </si>
  <si>
    <t>78874-C10321-MEHRER DRYWALL-CO1</t>
  </si>
  <si>
    <t>79163-C10312-MCKINSTRY CO.-CO3</t>
  </si>
  <si>
    <t>21076-001001-TRINDERA ENGINEERING, INC.</t>
  </si>
  <si>
    <t>tspence@trindera.com</t>
  </si>
  <si>
    <t>bbarker@trindera.com</t>
  </si>
  <si>
    <t>76548-C11127-CTA ARCHITECTS ENGINEERS-CO4</t>
  </si>
  <si>
    <t>78984-C60067-ENVIRONMATIC SYSTEMS OF FT WORTH, INC.-CO7</t>
  </si>
  <si>
    <t>tchambers@enviromaticsystems.com</t>
  </si>
  <si>
    <t>John Pluff</t>
  </si>
  <si>
    <t>69.198.27.254</t>
  </si>
  <si>
    <t>Atlas Sales and Rentals, Inc. Master Service</t>
  </si>
  <si>
    <t>Josh.Bond@atlassales.com</t>
  </si>
  <si>
    <t>mario.gomez@atlassales.com</t>
  </si>
  <si>
    <t>Air Dixon Master Service</t>
  </si>
  <si>
    <t>Performance Power Concepts Master Service</t>
  </si>
  <si>
    <t>sgaviglio@ppcwa.com</t>
  </si>
  <si>
    <t>finance@ppcwa.com</t>
  </si>
  <si>
    <t>Dave's Pump Service, Inc. Master Service</t>
  </si>
  <si>
    <t>ICA- Lynxspring (REV2)</t>
  </si>
  <si>
    <t>1-Cascade Sawing and Drilling (REV)</t>
  </si>
  <si>
    <t>Petroleum Solutions, Inc. (PSI) Master (REV)</t>
  </si>
  <si>
    <t>wnance@petsolinc.com</t>
  </si>
  <si>
    <t>1-Arc Electric and Lighting Corp Master (WA)</t>
  </si>
  <si>
    <t>16014-001001-SIEMENS INDUSTRY, INC.</t>
  </si>
  <si>
    <t>16123-001001-ELECTRICAL RELIABILITY SERVICE</t>
  </si>
  <si>
    <t>brent.spink@emerson.com</t>
  </si>
  <si>
    <t>20-Quincy Compressor, LLC Master (TX)</t>
  </si>
  <si>
    <t>karla.noriega@mckenzieair.com</t>
  </si>
  <si>
    <t>20-Western States Fire Protection (SD)</t>
  </si>
  <si>
    <t>71.196.160.50</t>
  </si>
  <si>
    <t>Oregon Equipment Service Master Service</t>
  </si>
  <si>
    <t>dawnmitchell2001@yahoo.com</t>
  </si>
  <si>
    <t>Dawn Mitchell</t>
  </si>
  <si>
    <t>66.220.108.105</t>
  </si>
  <si>
    <t>Environix Testing and Remediation Master Service</t>
  </si>
  <si>
    <t>kathy@environix.com</t>
  </si>
  <si>
    <t>Ventilation Power Cleaning, Inc. Master Service</t>
  </si>
  <si>
    <t>NC Power Systems, Co. Master Service</t>
  </si>
  <si>
    <t>bharding@ncpowersystems.com</t>
  </si>
  <si>
    <t>Gregory Parker</t>
  </si>
  <si>
    <t>67.131.7.242</t>
  </si>
  <si>
    <t>Tacoma Diesel Master Service</t>
  </si>
  <si>
    <t>service@tacomadiesel.com</t>
  </si>
  <si>
    <t>Curt Bartnes</t>
  </si>
  <si>
    <t>74.95.68.229</t>
  </si>
  <si>
    <t>Environix Master Service</t>
  </si>
  <si>
    <t>Katheryn M Myers</t>
  </si>
  <si>
    <t>50.251.243.193</t>
  </si>
  <si>
    <t>1-Arc Electric and Lighting Corp Master</t>
  </si>
  <si>
    <t>bill teplicky</t>
  </si>
  <si>
    <t>rebecca.pitre@kirbycorp.com</t>
  </si>
  <si>
    <t>Aarrow Plumbing Master Service</t>
  </si>
  <si>
    <t>josh@aarrowplumbing.com</t>
  </si>
  <si>
    <t>DAVE MULLINS</t>
  </si>
  <si>
    <t>97.90.52.69</t>
  </si>
  <si>
    <t>Rogers Machinery Master Service</t>
  </si>
  <si>
    <t>mark.duty@rogers-machinery.com</t>
  </si>
  <si>
    <t>Christopher McKillop</t>
  </si>
  <si>
    <t>207.170.249.5</t>
  </si>
  <si>
    <t>20-Royal Electric Co. (TX)</t>
  </si>
  <si>
    <t>boydburl@gmail.com</t>
  </si>
  <si>
    <t>Kinetco Master Service</t>
  </si>
  <si>
    <t>bm_kinetco@hotmail.com</t>
  </si>
  <si>
    <t>bmattson@kinetcopnw.com</t>
  </si>
  <si>
    <t>Western Electrical Services Master Service</t>
  </si>
  <si>
    <t>67.50.69.130</t>
  </si>
  <si>
    <t>Griswold Water Systems Master Service</t>
  </si>
  <si>
    <t>kurtc@griswoldfiltration.com</t>
  </si>
  <si>
    <t>Seaport Petroleum and Biofuels Master Service</t>
  </si>
  <si>
    <t>lauras@seaportpetroleum.com</t>
  </si>
  <si>
    <t>20-Dataspan, Inc. Master</t>
  </si>
  <si>
    <t>dchisum@dataspan.com</t>
  </si>
  <si>
    <t>lmurphy@dataspan.com</t>
  </si>
  <si>
    <t>John bates</t>
  </si>
  <si>
    <t>67.211.231.137</t>
  </si>
  <si>
    <t>Neudorfer Engineers, Inc. Master Service</t>
  </si>
  <si>
    <t>Performance Contracting, Inc. Master Service</t>
  </si>
  <si>
    <t>shelly.vanoudenhaegen@pcg.com</t>
  </si>
  <si>
    <t>20-Ziegler, Inc. Master</t>
  </si>
  <si>
    <t>20-Power Distribution, Inc. Master</t>
  </si>
  <si>
    <t>rswinghamer@pdicorp.com</t>
  </si>
  <si>
    <t>ICA- Lynxspring (REV3)</t>
  </si>
  <si>
    <t>Robert Mealey</t>
  </si>
  <si>
    <t>98.100.113.2</t>
  </si>
  <si>
    <t>Nalco Master Service</t>
  </si>
  <si>
    <t>20-Summit Consultants, Inc. Master (TX)</t>
  </si>
  <si>
    <t>csl@summitmep.com</t>
  </si>
  <si>
    <t>79512-00637-HUDSON BAY INSULATION CO. (10177-001) -CO 20</t>
  </si>
  <si>
    <t>100224-001001-PLATT ELECTRIC SUPPLY, INC.</t>
  </si>
  <si>
    <t>ryanshatfield@eaton.com</t>
  </si>
  <si>
    <t>100224-001001-EATON CORPORATION</t>
  </si>
  <si>
    <t>50.159.92.30</t>
  </si>
  <si>
    <t>Sunbelt Rentals Climate Control Services Master Service</t>
  </si>
  <si>
    <t>Peggy.Propper@sunbeltrentals.com</t>
  </si>
  <si>
    <t>20-Royal Electric Co. (TX) Master (REV)</t>
  </si>
  <si>
    <t>Boyd Burleson</t>
  </si>
  <si>
    <t>66.76.178.117</t>
  </si>
  <si>
    <t>173.57.83.199</t>
  </si>
  <si>
    <t>10651-001002-CASCADE SAWING &amp; DRILLING (REV)</t>
  </si>
  <si>
    <t>20-The Waldinger Corporation Master</t>
  </si>
  <si>
    <t>matt.larson@waldinger.com</t>
  </si>
  <si>
    <t>10092-002003-PERFORMANCE CONTRACTING, INC.</t>
  </si>
  <si>
    <t>daveh@mckinstry.com</t>
  </si>
  <si>
    <t>208.100.40.43</t>
  </si>
  <si>
    <t>David Howe</t>
  </si>
  <si>
    <t>10201-001002-HUDSON BAY INSULATION CO.</t>
  </si>
  <si>
    <t>Brian Antonsen</t>
  </si>
  <si>
    <t>100115-001006-NESS &amp; CAMPBELL CRANE, INC.</t>
  </si>
  <si>
    <t>13209-001001-HUDSON BAY INSULATION CO.</t>
  </si>
  <si>
    <t>16148-001001-HUDSON BAY INSULATION CO.</t>
  </si>
  <si>
    <t>100576-001001-NEUDORFER ENGINEERS, INC.</t>
  </si>
  <si>
    <t>100661-001003-MISTRAS GROUP, INC. SVC DIV</t>
  </si>
  <si>
    <t>Rob Runyan, GM</t>
  </si>
  <si>
    <t>Magnum Crane Services, LLC Master Service</t>
  </si>
  <si>
    <t>Master Service - Ness and Campbell Crane, Inc.</t>
  </si>
  <si>
    <t>Axis Crane Master Service</t>
  </si>
  <si>
    <t>20-Service Mechanical Group, LLC Master (TX)</t>
  </si>
  <si>
    <t>john@smgsatx.com</t>
  </si>
  <si>
    <t>Water Doctor of Washington Master Service</t>
  </si>
  <si>
    <t>kara@kineticopnw.com</t>
  </si>
  <si>
    <t>Brandon P Mattson</t>
  </si>
  <si>
    <t>70.90.186.114</t>
  </si>
  <si>
    <t>Unified Services of Texas Master (REV)</t>
  </si>
  <si>
    <t>mryan@ustgc.com</t>
  </si>
  <si>
    <t>Marshall D Ryan</t>
  </si>
  <si>
    <t>173.74.198.59</t>
  </si>
  <si>
    <t>20-Automated Logic (Texas) Master</t>
  </si>
  <si>
    <t>scott.martini@automatedlogic.com</t>
  </si>
  <si>
    <t>20-Service Mechanical Group, LLC Master (TX) (REV)</t>
  </si>
  <si>
    <t>John Gargotta</t>
  </si>
  <si>
    <t>70.125.148.205</t>
  </si>
  <si>
    <t>20-Tyco Westfire Master</t>
  </si>
  <si>
    <t>73.53.110.184</t>
  </si>
  <si>
    <t>20-Haynes Mechanical Systems, Inc. Master</t>
  </si>
  <si>
    <t>mirby@haynesmechsys.com</t>
  </si>
  <si>
    <t>sstrong@haynesmechsys.com</t>
  </si>
  <si>
    <t>20-Wyoming Machinery Company Master</t>
  </si>
  <si>
    <t>dphasskamp@wyomingcat.com</t>
  </si>
  <si>
    <t>20-Service Mechanical Group, LLC Master (TX) (REV2)</t>
  </si>
  <si>
    <t>River City Environmental Master Service</t>
  </si>
  <si>
    <t>danz@rivercityusa.com</t>
  </si>
  <si>
    <t>Heidi Shaver</t>
  </si>
  <si>
    <t>50.240.27.101</t>
  </si>
  <si>
    <t>Roto Rooter (Bend, OR) Master Service</t>
  </si>
  <si>
    <t>rr.eugeneor@rrsc.com</t>
  </si>
  <si>
    <t>dsherwood29@comcast.net</t>
  </si>
  <si>
    <t>Dawn Sherwood</t>
  </si>
  <si>
    <t>71.59.195.96</t>
  </si>
  <si>
    <t>200280-001055-THYSSENKRUPP ELEVATOR CORP.</t>
  </si>
  <si>
    <t>20328-001003-PRECISION CONTROLS</t>
  </si>
  <si>
    <t>silva.bob@preconsteam.com</t>
  </si>
  <si>
    <t>Robert J. Silva</t>
  </si>
  <si>
    <t>207.190.122.94</t>
  </si>
  <si>
    <t>22841-001021-WISCONSIN TERRAZZO &amp; TILE INC.</t>
  </si>
  <si>
    <t>jason@wisconsinterrazzo.com</t>
  </si>
  <si>
    <t>Kathy Litsheim</t>
  </si>
  <si>
    <t>68.115.69.62</t>
  </si>
  <si>
    <t>200689-003002-AUTOMATED LOGIC CHICAGO</t>
  </si>
  <si>
    <t>200401-002004-MORRISON MAIERLE INC. (2)</t>
  </si>
  <si>
    <t>Brian D. Aschim, P.E.</t>
  </si>
  <si>
    <t>200693-001003-SELLEN CONSTRUCTION</t>
  </si>
  <si>
    <t>200612-001006-ENGINEERING ECONOMICS, INC-revised</t>
  </si>
  <si>
    <t>20-TERRACON CONSULTANTS-MASTER-revised</t>
  </si>
  <si>
    <t>Christine M. Quigley, PE</t>
  </si>
  <si>
    <t>200222-001005-ROGERS MACHINERY CO, INC. (2)</t>
  </si>
  <si>
    <t>20126-001016-MCKINSTRY CO LLC</t>
  </si>
  <si>
    <t>20136-005001-CUMMINS NW LLC-revised3</t>
  </si>
  <si>
    <t>terah.j.wold@cummins.com</t>
  </si>
  <si>
    <t>Gordon Zander, Director of Finance</t>
  </si>
  <si>
    <t>12.111.160.68</t>
  </si>
  <si>
    <t>20-MAGNUM CRANE SERVICE-MASTER</t>
  </si>
  <si>
    <t>200745-001001-AAA BUSINESS SUPPLIES &amp; INTERIORS</t>
  </si>
  <si>
    <t>stephanieb@aaasolutions.com</t>
  </si>
  <si>
    <t>102159-001002-CASCADE SAWING &amp; DRILLING (2)</t>
  </si>
  <si>
    <t>22514-002001-XTRALIGHT MANUFACTURING, LTD.</t>
  </si>
  <si>
    <t>22402-006001-KPFF CONSULTING ENGINEERS (2)</t>
  </si>
  <si>
    <t>ryan.milkowski@kpff.com</t>
  </si>
  <si>
    <t>Ryan Milkowski</t>
  </si>
  <si>
    <t>67.139.78.226</t>
  </si>
  <si>
    <t>200280-001056-MCKINSTRY CO LLC</t>
  </si>
  <si>
    <t>20328-001004-WIREMEN, LLC</t>
  </si>
  <si>
    <t>toby@wiremenllc.us</t>
  </si>
  <si>
    <t>Robert J Boldon</t>
  </si>
  <si>
    <t>184.20.212.96</t>
  </si>
  <si>
    <t>200683-001020-STAY'N POWER, INC.</t>
  </si>
  <si>
    <t>Richard Freman</t>
  </si>
  <si>
    <t>200685-001001-SIEMENS INDUSTRY INC.</t>
  </si>
  <si>
    <t>matthew.smart@siemens.com</t>
  </si>
  <si>
    <t>200280-001057-DAVIS DOOR SERVICE INC.</t>
  </si>
  <si>
    <t>RonG@davisdoor.com</t>
  </si>
  <si>
    <t>20670-001062-MCKINSTRY CO LLC</t>
  </si>
  <si>
    <t>20670-001063-MCKINSTRY CO LLC</t>
  </si>
  <si>
    <t>20670-001064-MCKINSTRY CO LLC</t>
  </si>
  <si>
    <t>22870-002006-NETECH CORPORATION</t>
  </si>
  <si>
    <t>lgallert@netechcorp.com</t>
  </si>
  <si>
    <t>Lisa M Gallert</t>
  </si>
  <si>
    <t>67.52.46.6</t>
  </si>
  <si>
    <t>200310-002005-MORRISON MAIERLE INC.</t>
  </si>
  <si>
    <t>nmenuez@m-m.net</t>
  </si>
  <si>
    <t>200689-002007-AUTOMATED LOGIC CHICAGO</t>
  </si>
  <si>
    <t>200649-001003-ATS INLAND NW</t>
  </si>
  <si>
    <t>200649-001004-M&amp;M HARRISON ELECTRIC</t>
  </si>
  <si>
    <t>20338-001002-TRANE</t>
  </si>
  <si>
    <t>greg.froehle@trane.com</t>
  </si>
  <si>
    <t>21136-002010-DL ADAMS ASSOCIATES INC.</t>
  </si>
  <si>
    <t>tpitney@dlaa.com</t>
  </si>
  <si>
    <t>Edward L Logsdon</t>
  </si>
  <si>
    <t>75.70.19.229</t>
  </si>
  <si>
    <t>22842-001001-SMARTWATT ENERGY (3)-revised</t>
  </si>
  <si>
    <t>tjackson@smartwattinc.com</t>
  </si>
  <si>
    <t>Trevor Jackson</t>
  </si>
  <si>
    <t>12.44.151.3</t>
  </si>
  <si>
    <t>45.59.219.122</t>
  </si>
  <si>
    <t>200155-002002-WAYNES ROOFING</t>
  </si>
  <si>
    <t>200155-002021-CREATIVE BROS LANDSCAPE  CORP.</t>
  </si>
  <si>
    <t>cblcestimators@msn.com</t>
  </si>
  <si>
    <t>enzo morella</t>
  </si>
  <si>
    <t>75.165.12.99</t>
  </si>
  <si>
    <t>208.54.32.229</t>
  </si>
  <si>
    <t>200284-002004-INTERSTATE ERECTING, INC.</t>
  </si>
  <si>
    <t>gwegner@interstateerecting.com</t>
  </si>
  <si>
    <t>GARY WEGNER</t>
  </si>
  <si>
    <t>70.92.177.179</t>
  </si>
  <si>
    <t>200655-001001-MCKINSTRY CO LLC</t>
  </si>
  <si>
    <t>20279-002004-CEI ELECTRICAL CONTRACTOR</t>
  </si>
  <si>
    <t>bburton@cei-online.com</t>
  </si>
  <si>
    <t>Brent Burton</t>
  </si>
  <si>
    <t>24.51.50.35</t>
  </si>
  <si>
    <t>20279-002005-FISHER CONSTRUCTION INC.</t>
  </si>
  <si>
    <t>jberve@fisherconstructioninc.com</t>
  </si>
  <si>
    <t>Jim Berve</t>
  </si>
  <si>
    <t>69.144.97.250</t>
  </si>
  <si>
    <t>20279-002006-CEI ELECTRICAL CONTRACTOR</t>
  </si>
  <si>
    <t>200485-002007-HECKMAN INC.</t>
  </si>
  <si>
    <t>heckmaninc@earthlink.net</t>
  </si>
  <si>
    <t>200673-003001-BIG STATE ELECTRIC, LTD. (2)</t>
  </si>
  <si>
    <t>kevin.moses@bigstateelectric.com</t>
  </si>
  <si>
    <t>Kevin Moses</t>
  </si>
  <si>
    <t>97.77.149.198</t>
  </si>
  <si>
    <t>20136-002016-WA COMMERCIAL PAINTERS</t>
  </si>
  <si>
    <t>ron.k@wa-cp.com</t>
  </si>
  <si>
    <t>20406-001031-ESTUDIO, PC</t>
  </si>
  <si>
    <t>PMichaud@estudioarchitecture.com</t>
  </si>
  <si>
    <t>200631-001003-EMPIRE ROOFING, INC. (2)</t>
  </si>
  <si>
    <t>20132-001001-US WATER SERVICES INC.</t>
  </si>
  <si>
    <t>20126-001018-MT VIEW LOCATING SVCS LLC-revised</t>
  </si>
  <si>
    <t>200582-002001-MCKINSTRY CO LLC</t>
  </si>
  <si>
    <t>200673-002001-SABER POWER SERVICES, LLC</t>
  </si>
  <si>
    <t>cwilliams@saberpower.com</t>
  </si>
  <si>
    <t>TESTING--200673-002001-SABER POWER SERVICES, LLC</t>
  </si>
  <si>
    <t>latonyal@mckinstry.com</t>
  </si>
  <si>
    <t xml:space="preserve">Cinderella </t>
  </si>
  <si>
    <t>20191-001001-ATLAS BOILER</t>
  </si>
  <si>
    <t>bob@nbiatlasboiler.com</t>
  </si>
  <si>
    <t>Bob Dowers</t>
  </si>
  <si>
    <t>98.247.5.178</t>
  </si>
  <si>
    <t>70.199.174.34</t>
  </si>
  <si>
    <t>20406-001032-ECOSYSTEMS ENVIRONMENTAL, INC.</t>
  </si>
  <si>
    <t>jplatukas@esei.net</t>
  </si>
  <si>
    <t>Russ A. Gout</t>
  </si>
  <si>
    <t>166.78.50.69</t>
  </si>
  <si>
    <t>66.87.97.54</t>
  </si>
  <si>
    <t>20126-001019-MASTER VAC LLC</t>
  </si>
  <si>
    <t>mastervac1@aol.com</t>
  </si>
  <si>
    <t>Beckey S. Langley</t>
  </si>
  <si>
    <t>98.125.185.223</t>
  </si>
  <si>
    <t>20690-001003-OTIS ELEVATOR COMPANY</t>
  </si>
  <si>
    <t>daniel.white@otis.com</t>
  </si>
  <si>
    <t>200113-004002-NORTHWEST EDISON (2)</t>
  </si>
  <si>
    <t>20670-001065-COCHRAN INC.</t>
  </si>
  <si>
    <t>20670-001066-CUMMINS NW LLC</t>
  </si>
  <si>
    <t>20670-001067-CUMMINS NW LLC</t>
  </si>
  <si>
    <t>200655-001003-MCKINSTRY CO LLC</t>
  </si>
  <si>
    <t>200683-001017-ASCO SERVICES INC.</t>
  </si>
  <si>
    <t>joseph.mcguire@emerson.com</t>
  </si>
  <si>
    <t>Jenny.Bieber@emerson.com</t>
  </si>
  <si>
    <t>200685-001006-JOHNSON BARROW INC.</t>
  </si>
  <si>
    <t>angelal@jbarrow.com</t>
  </si>
  <si>
    <t>Angela Lambert</t>
  </si>
  <si>
    <t>200631-001004-ALLIED PLUMBING INC.</t>
  </si>
  <si>
    <t>200631-001005-A 1 DRILLING</t>
  </si>
  <si>
    <t>FAITHFULJEW@HOTMAIL.COM</t>
  </si>
  <si>
    <t>21173-002017-ENERGY PERFORMANCE SPEC</t>
  </si>
  <si>
    <t>21173-002018-OUDENHOVEN CONSTRUCTION</t>
  </si>
  <si>
    <t>cody@ocigc.com</t>
  </si>
  <si>
    <t>Cody Palmquist</t>
  </si>
  <si>
    <t>63.131.62.45</t>
  </si>
  <si>
    <t>Matthew D DeMeuse</t>
  </si>
  <si>
    <t>200582-002002-MCKINSTRY CO LLC</t>
  </si>
  <si>
    <t>21956-003001-BRACTLET INC.</t>
  </si>
  <si>
    <t>mark.ellsworth@bractlet.com</t>
  </si>
  <si>
    <t>200582-002003-CONVERGINT TECHNOLOGIES</t>
  </si>
  <si>
    <t>22870-002007-RETRO TECH SYSTEMS INC.</t>
  </si>
  <si>
    <t>dan.schuman@rtsbuildingenevelope.com</t>
  </si>
  <si>
    <t>dan.schuman@rtsbuildingenvelope.com</t>
  </si>
  <si>
    <t>200649-001005-ECLIPSE ENGINEERING INC.</t>
  </si>
  <si>
    <t>lfrench@eeimt.com</t>
  </si>
  <si>
    <t>Lee French</t>
  </si>
  <si>
    <t>50.245.145.161</t>
  </si>
  <si>
    <t>200787-001001-SIEMENS INDUSTRY INC.</t>
  </si>
  <si>
    <t>12.54.94.109</t>
  </si>
  <si>
    <t>200689-002013-SCHNEIDER ELECTRIC IT USA</t>
  </si>
  <si>
    <t>Katherine Gullickson (terms on file)</t>
  </si>
  <si>
    <t>198.202.137.28</t>
  </si>
  <si>
    <t>22685-003008-JACOM ENTERPRISES, LLC</t>
  </si>
  <si>
    <t>tim@jacomllc.com</t>
  </si>
  <si>
    <t>200155-002023-SAFWAY SERVICES LLC</t>
  </si>
  <si>
    <t>sean.drew@safway.com</t>
  </si>
  <si>
    <t>200127-003006-ENERGY PERFORMANCE SPEC</t>
  </si>
  <si>
    <t>200376-003001-GENERAL HEATING &amp; AIR CONDITIONING INC.</t>
  </si>
  <si>
    <t>24.240.122.2</t>
  </si>
  <si>
    <t>200376-003002-WESTPHAL &amp; CO INC. (2)</t>
  </si>
  <si>
    <t>mlipska@westphalec.com</t>
  </si>
  <si>
    <t>200268-003013-ZIEGLER INC.</t>
  </si>
  <si>
    <t>200689-002008-SCHNEIDER ELECTRIC IT USA (2)</t>
  </si>
  <si>
    <t>200689-002009-IOWA INSULATION, INC.</t>
  </si>
  <si>
    <t>dlaurich@ahernfire.com</t>
  </si>
  <si>
    <t>12.130.116.70</t>
  </si>
  <si>
    <t>200689-002014-J.F. AHERN CO.</t>
  </si>
  <si>
    <t>22499-003006-ADVANCED SYSTEMS AND ALARM SERVICES</t>
  </si>
  <si>
    <t>mark@texasalarms.com</t>
  </si>
  <si>
    <t>Mark Gunstream</t>
  </si>
  <si>
    <t>108.178.124.190</t>
  </si>
  <si>
    <t>20406-001034-NORTEK AIR SOLUTIONS, LLC</t>
  </si>
  <si>
    <t>clayton.smith@nortek.com</t>
  </si>
  <si>
    <t>22499-003007-COASTAL AIR BALANCE CORPORATION</t>
  </si>
  <si>
    <t>200585-003001-CLIMA TECH</t>
  </si>
  <si>
    <t>200310-002008-KH CONSTRUCTION CLEANING, LLC</t>
  </si>
  <si>
    <t>khconstructioncleaning@gmail.com</t>
  </si>
  <si>
    <t>Krystle Ashley</t>
  </si>
  <si>
    <t>174.45.66.114</t>
  </si>
  <si>
    <t>200631-001006-ATS INLAND NW</t>
  </si>
  <si>
    <t>alexd@atsinlandnw.com</t>
  </si>
  <si>
    <t>70.208.13.143</t>
  </si>
  <si>
    <t>20306-001005-HEAT EXCHANGER SERVICES LLC (2)</t>
  </si>
  <si>
    <t>mike@hexservices.com</t>
  </si>
  <si>
    <t>Mike Norden</t>
  </si>
  <si>
    <t>72.1.112.81</t>
  </si>
  <si>
    <t>20306-001006-JOHNSON CONTROLS INC.</t>
  </si>
  <si>
    <t>matthew.e.gompert@jci.com</t>
  </si>
  <si>
    <t>21133-002009-SIMPLEX GRINNELL-revised</t>
  </si>
  <si>
    <t>21185-002007-APEX BLDG CONSULTANTS LLC</t>
  </si>
  <si>
    <t>70.211.2.189</t>
  </si>
  <si>
    <t>22962-003004-STRUCTURAL RADAR IMG INC.-revised</t>
  </si>
  <si>
    <t>200155-002002-WAYNES ROOFING-revised</t>
  </si>
  <si>
    <t>DON GUTHRIE</t>
  </si>
  <si>
    <t>200256-002005-NALCO COMPANY-revised2</t>
  </si>
  <si>
    <t>lcpodman@nalco.com</t>
  </si>
  <si>
    <t>mleonardelli@nalco.com</t>
  </si>
  <si>
    <t>20215-001006-SPOKANE OVERHEAD DOOR CO.</t>
  </si>
  <si>
    <t>200649-001006-ICON CORPORATION</t>
  </si>
  <si>
    <t>Lane Pearson</t>
  </si>
  <si>
    <t>174.61.162.60</t>
  </si>
  <si>
    <t>200364-001010-IRIS WINDOW COVERINGS</t>
  </si>
  <si>
    <t>colleen@iriswc.com</t>
  </si>
  <si>
    <t>Naomi Benton</t>
  </si>
  <si>
    <t>173.200.240.138</t>
  </si>
  <si>
    <t>200301-001010-ADVANCED CABLING TECHNOLOGY</t>
  </si>
  <si>
    <t>200301-001011-BRANDT COMPANIES LLC</t>
  </si>
  <si>
    <t>24.173.58.250</t>
  </si>
  <si>
    <t>200800-001001-CTA ARCHITECTS ENGINEERS</t>
  </si>
  <si>
    <t>200791-001001-SOUTHLAND INDUSTRIES</t>
  </si>
  <si>
    <t>mkelly@southlandind.com</t>
  </si>
  <si>
    <t>200284-002005-AUSTAD AND SON INC.</t>
  </si>
  <si>
    <t>dsavoy@tds.net</t>
  </si>
  <si>
    <t>DAVID SAVOY</t>
  </si>
  <si>
    <t>184.60.47.230</t>
  </si>
  <si>
    <t>20147-001007-FRYER KNOWLES INC.</t>
  </si>
  <si>
    <t>bbittner@fryerk.com</t>
  </si>
  <si>
    <t>Brenna Bittner</t>
  </si>
  <si>
    <t>21007-002001-JGL ACOUSTICS, INC.</t>
  </si>
  <si>
    <t>Jerry G. Lilly</t>
  </si>
  <si>
    <t>21007-002002-PCS STRUCTURAL SOLUTIONS</t>
  </si>
  <si>
    <t>dscott@pcs-structural.com</t>
  </si>
  <si>
    <t>Donald R. Scott</t>
  </si>
  <si>
    <t>173.14.251.189</t>
  </si>
  <si>
    <t>200314-002002-ELECTRIC WEST INC.</t>
  </si>
  <si>
    <t>bruno@electric-west.com</t>
  </si>
  <si>
    <t>Bruno Padilla</t>
  </si>
  <si>
    <t>73.53.103.93</t>
  </si>
  <si>
    <t>200314-002003-MCKINSTRY CO LLC</t>
  </si>
  <si>
    <t>200689-001010-BAKER GROUP</t>
  </si>
  <si>
    <t>200655-001011-ATS AUTOMATION INC.</t>
  </si>
  <si>
    <t>20279-002005-FISHER CONSTRUCTION INC. (2)</t>
  </si>
  <si>
    <t>200582-002004-ATS AUTOMATION INC.</t>
  </si>
  <si>
    <t>172.56.21.73</t>
  </si>
  <si>
    <t>21133-002010-RESOURCE ENGINEERING GRP</t>
  </si>
  <si>
    <t>dodson@reginc.com</t>
  </si>
  <si>
    <t>200328-002001-SUMMIT CONSULTANTS INC.</t>
  </si>
  <si>
    <t>Chad Leveritt</t>
  </si>
  <si>
    <t>66.64.17.210</t>
  </si>
  <si>
    <t>200655-001007-SIMPLEX GRINNELL</t>
  </si>
  <si>
    <t>tduggan@simplexgrinnell.com</t>
  </si>
  <si>
    <t>Kenneth E. Townsend</t>
  </si>
  <si>
    <t>200655-001008-SIMPLEX GRINNELL</t>
  </si>
  <si>
    <t>200655-001012-ATS AUTOMATION INC.</t>
  </si>
  <si>
    <t>200655-001014-MASCOTT EQUIPMENT CO.</t>
  </si>
  <si>
    <t>200655-001015-CASCADE TECH SOLUTION INC.</t>
  </si>
  <si>
    <t>20670-001068-ALEXANDER GOW FIRE EQUIPMENT</t>
  </si>
  <si>
    <t>jschuler@gowfire.com</t>
  </si>
  <si>
    <t>20670-001070-R&amp;T HOOD &amp; DUCT SVCS INC.</t>
  </si>
  <si>
    <t>kevin@rthood.com</t>
  </si>
  <si>
    <t>kevinblomgren@rthood.com</t>
  </si>
  <si>
    <t>200792-001001-SELLEN CONSTRUCTION</t>
  </si>
  <si>
    <t>200792-001002-AMEC ENVIRO &amp; INFRA INC.</t>
  </si>
  <si>
    <t>20131-001008-HUDSON BAY INSULATION CO</t>
  </si>
  <si>
    <t>22849-001023-TERRACON CONSULTANTS, INC.</t>
  </si>
  <si>
    <t>albaker@terracon.com</t>
  </si>
  <si>
    <t>200155-002023-SAFWAY SERVICES LLC-revised</t>
  </si>
  <si>
    <t>20406-001029-WISS, JANNEY, ELSTNER ASSOC, INC.-revised</t>
  </si>
  <si>
    <t>22685-003008-JACOM ENTERPRISES, LLC (2)</t>
  </si>
  <si>
    <t>Suzanne Woods</t>
  </si>
  <si>
    <t>172.0.166.30</t>
  </si>
  <si>
    <t>66.87.98.156</t>
  </si>
  <si>
    <t>200230-003001-MS2, INC.</t>
  </si>
  <si>
    <t>ivohwinkle@ms2-inc.com</t>
  </si>
  <si>
    <t>Ian C. Vohwinkle</t>
  </si>
  <si>
    <t>97.77.152.182</t>
  </si>
  <si>
    <t>200655-001013-MASCOTT EQUIPMENT CO-revised</t>
  </si>
  <si>
    <t>William J Mascott</t>
  </si>
  <si>
    <t>50.78.183.105</t>
  </si>
  <si>
    <t>20-THE WALDINGER CORPORATION-MASTER-revised</t>
  </si>
  <si>
    <t>Matthew Larson</t>
  </si>
  <si>
    <t>216.81.206.153</t>
  </si>
  <si>
    <t>200800-001001-CTA ARCHITECTS ENGINEERS (2)</t>
  </si>
  <si>
    <t>74.116.160.66</t>
  </si>
  <si>
    <t>Project Number-Subcontract Number-Subcontractor Name Test</t>
  </si>
  <si>
    <t>200689-001011-AUTOMATED LOGIC CHICAGO</t>
  </si>
  <si>
    <t>200689-001012-BAKER GROUP</t>
  </si>
  <si>
    <t>200689-002015-BAKER GROUP</t>
  </si>
  <si>
    <t>200683-001021-EMERSON NETWORK POWER</t>
  </si>
  <si>
    <t>200683-001022-EMERSON NETWORK POWER</t>
  </si>
  <si>
    <t>21027-002002-EVANTIDE PHOTOGRAPHY</t>
  </si>
  <si>
    <t>hello@evantidephotography.com</t>
  </si>
  <si>
    <t>Aaron Nelson</t>
  </si>
  <si>
    <t>73.35.169.200</t>
  </si>
  <si>
    <t>200604-002005-SIEMENS INDUSTRY INC.</t>
  </si>
  <si>
    <t>200604-002006-SIEMENS INDUSTRY INC.</t>
  </si>
  <si>
    <t>200604-002007-SIEMENS INDUSTRY INC.</t>
  </si>
  <si>
    <t>200655-001002-MCKINSTRY CO LLC</t>
  </si>
  <si>
    <t>200655-001004-MCKINSTRY CO LLC</t>
  </si>
  <si>
    <t>21826-002004-INDEPENDENT AIR GROUP, INC.</t>
  </si>
  <si>
    <t>caguilera@independentairgroup.com</t>
  </si>
  <si>
    <t>Connie G. Aguilera</t>
  </si>
  <si>
    <t>100.39.18.66</t>
  </si>
  <si>
    <t>200280-001058-FIRE ONE INC.</t>
  </si>
  <si>
    <t>20278-003001-DALE PLUMBING &amp; HEATING</t>
  </si>
  <si>
    <t>mike@daleph.net</t>
  </si>
  <si>
    <t>200575-001001-DESIGN BALANCE LLC</t>
  </si>
  <si>
    <t>kkarmel@design-balance.com</t>
  </si>
  <si>
    <t>200683-001018-NC POWER SYSTEMS CO</t>
  </si>
  <si>
    <t>dosborn@ncpowersystems.com</t>
  </si>
  <si>
    <t>200683-001019-NC POWER SYSTEMS CO</t>
  </si>
  <si>
    <t>Gregory W. Parker</t>
  </si>
  <si>
    <t>david@iowainsulation.com</t>
  </si>
  <si>
    <t>Darrell Bunting</t>
  </si>
  <si>
    <t>69.66.107.175</t>
  </si>
  <si>
    <t>21956-003001-BRACTLET INC.-revised</t>
  </si>
  <si>
    <t>Alec Manfre</t>
  </si>
  <si>
    <t>12.130.116.22</t>
  </si>
  <si>
    <t>21096-002001-MCKINSTRY CO LLC</t>
  </si>
  <si>
    <t>21096-002002-MCKINSTRY CO LLC</t>
  </si>
  <si>
    <t>21096-002004-NORTHWEST CONTROL CO INC.</t>
  </si>
  <si>
    <t>mjones@northwestcontrol.com</t>
  </si>
  <si>
    <t>mike jones</t>
  </si>
  <si>
    <t>50.252.30.201</t>
  </si>
  <si>
    <t>21133-002012-NEW BEGINNINGS FLOORS &amp; DESIGNS, INC.</t>
  </si>
  <si>
    <t>rubenmgrado@gmail.com</t>
  </si>
  <si>
    <t>Ruben Grado</t>
  </si>
  <si>
    <t>65.112.202.226</t>
  </si>
  <si>
    <t>200683-001017-ASCO SERVICES INC.-revised</t>
  </si>
  <si>
    <t>20406-001033-QUINTECH INC. (2)</t>
  </si>
  <si>
    <t>dthornton@quintechinc.com</t>
  </si>
  <si>
    <t>Duayne Thornton</t>
  </si>
  <si>
    <t>104.179.8.110</t>
  </si>
  <si>
    <t>21096-002006-NEUDORFER ENGINEERS INC.</t>
  </si>
  <si>
    <t>22402-007001-MCKINSTRY CO LLC</t>
  </si>
  <si>
    <t>22402-007002-MCKINSTRY CO LLC</t>
  </si>
  <si>
    <t>22402-007003-NEUDORFER ENGINEERS INC.</t>
  </si>
  <si>
    <t>22402-007004-NORTHWEST EDISON</t>
  </si>
  <si>
    <t>adamm@nwedison.com</t>
  </si>
  <si>
    <t>22402-007005-NORTHWEST CONTROL CO INC.</t>
  </si>
  <si>
    <t>200683-001023-STAY'N POWER, INC.</t>
  </si>
  <si>
    <t>22402-007006-DESIGN BUILD SOLUTIONS, INC.</t>
  </si>
  <si>
    <t>John Pierson</t>
  </si>
  <si>
    <t>40.128.64.225</t>
  </si>
  <si>
    <t>200689-001013-INTERSTATE POWERSYSTEMS</t>
  </si>
  <si>
    <t>mick.swolley@istate.com</t>
  </si>
  <si>
    <t>contractreview@istate.com</t>
  </si>
  <si>
    <t>200673-003002-MEI, RIGGING AND CRATING, LLC</t>
  </si>
  <si>
    <t>babet.motes@meillc.com</t>
  </si>
  <si>
    <t>Seth Christensen</t>
  </si>
  <si>
    <t>173.164.65.81</t>
  </si>
  <si>
    <t>200673-002002-E1 DYNAMICS INC.</t>
  </si>
  <si>
    <t>fbaumann@e1dynamics.com</t>
  </si>
  <si>
    <t>Frank Baumann</t>
  </si>
  <si>
    <t>75.108.64.27</t>
  </si>
  <si>
    <t>200582-002005-ELECTROCOM</t>
  </si>
  <si>
    <t>mattwr@electrocom.us</t>
  </si>
  <si>
    <t>Craigh@electrocom.us</t>
  </si>
  <si>
    <t>Craig Hess</t>
  </si>
  <si>
    <t>75.145.20.113</t>
  </si>
  <si>
    <t>200801-001001-TOTAL AIR BALANCE CO.</t>
  </si>
  <si>
    <t>john@tabco-usa.com</t>
  </si>
  <si>
    <t>200364-001011-FORD CRANE INC.</t>
  </si>
  <si>
    <t>fordcraneinc@aol.com</t>
  </si>
  <si>
    <t>22870-002008-CAMERA CORNER, INC.</t>
  </si>
  <si>
    <t>scott.wittman@cccp.com</t>
  </si>
  <si>
    <t>Scott Wittman</t>
  </si>
  <si>
    <t>206.40.125.2</t>
  </si>
  <si>
    <t>200155-002010-MCKINSTRY CO LLC</t>
  </si>
  <si>
    <t>200679-001001-NALCO COMPANY (2)</t>
  </si>
  <si>
    <t>20411-001008-FIREHAWK SAFETY SYSTEMS, INC.</t>
  </si>
  <si>
    <t>greg@fhss.us</t>
  </si>
  <si>
    <t>Gregory S. Rea</t>
  </si>
  <si>
    <t>66.76.17.73</t>
  </si>
  <si>
    <t>200689-001014-SHERMCO INDUSTRIES CO</t>
  </si>
  <si>
    <t>63.153.239.113</t>
  </si>
  <si>
    <t>200689-001015-BAKER GROUP</t>
  </si>
  <si>
    <t>200689-002016-BAKER GROUP</t>
  </si>
  <si>
    <t>21133-002010-RESOURCE ENGINEERING GRP (2)</t>
  </si>
  <si>
    <t>G Dodson Harper</t>
  </si>
  <si>
    <t>63.224.68.221</t>
  </si>
  <si>
    <t>200689-002017-BAKER GROUP</t>
  </si>
  <si>
    <t>21133-002011-COLORADO MECHANICAL INSULATION (RTJ, INC.)</t>
  </si>
  <si>
    <t>wfenwick@cminsulation.com</t>
  </si>
  <si>
    <t>20136-002017-NEUDORFER ENGINEERS INC.</t>
  </si>
  <si>
    <t>200689-001016-BAKER GROUP</t>
  </si>
  <si>
    <t>200689-002003-THOMAS &amp; BETTS POWER SLTN (2)</t>
  </si>
  <si>
    <t>jason.rea@us.abb.com</t>
  </si>
  <si>
    <t>200689-002018-SCHNEIDER ELEC IT MISSION</t>
  </si>
  <si>
    <t>200376-003003-MCGOWAN ARCHITECTURE LLC</t>
  </si>
  <si>
    <t>mcgowanarch@tds.net</t>
  </si>
  <si>
    <t>Patrick B. Mcgowan</t>
  </si>
  <si>
    <t>75.100.41.159</t>
  </si>
  <si>
    <t>22962-004001-MCKINSTRY CO LLC</t>
  </si>
  <si>
    <t>200526-003001-MCKINSTRY CO LLC</t>
  </si>
  <si>
    <t>20983-003004-MCKINSTRY CO LLC</t>
  </si>
  <si>
    <t>200426-002002-FEI ENGINEERS INC.</t>
  </si>
  <si>
    <t>patrick.obrien@feiengineers.com</t>
  </si>
  <si>
    <t>200280-001059-MCKINSTRY CO LLC</t>
  </si>
  <si>
    <t>200280-001060-ELTEC SYSTEMS, LLC</t>
  </si>
  <si>
    <t>sholcomb@eltec.cc</t>
  </si>
  <si>
    <t>200155-002024-PENTHOUSE DRAPERY</t>
  </si>
  <si>
    <t>trent@penthousedrapery.com</t>
  </si>
  <si>
    <t>Trent Tsuchikawa</t>
  </si>
  <si>
    <t>200819-001001-DICK ANDERSON CONST INC.</t>
  </si>
  <si>
    <t>afrankl@daconstruction.com</t>
  </si>
  <si>
    <t>23016-003002-CLIMA TECH-revised</t>
  </si>
  <si>
    <t>Wf Sheppard</t>
  </si>
  <si>
    <t>50.137.16.89</t>
  </si>
  <si>
    <t>20670-001066-CUMMINS INC.</t>
  </si>
  <si>
    <t>20670-001067-CUMMINS INC.</t>
  </si>
  <si>
    <t>ckonecny@simplexgrinnell.com</t>
  </si>
  <si>
    <t>Charles Konecny</t>
  </si>
  <si>
    <t>200631-001003-EMPIRE ROOFING, INC. (2)-revised</t>
  </si>
  <si>
    <t>200604-002008-PERFORMANCE CONTRACTING, INC.</t>
  </si>
  <si>
    <t>mike.walker@pcg.com</t>
  </si>
  <si>
    <t>200648-001001-INSITE CONSULTING ARCHITECTS, LLC (2)</t>
  </si>
  <si>
    <t>kerry@icsarc.com</t>
  </si>
  <si>
    <t>steve@icsarc.com</t>
  </si>
  <si>
    <t>Stephen Mar-Pohl</t>
  </si>
  <si>
    <t>208.66.133.98</t>
  </si>
  <si>
    <t>200689-001003-AUTOMATED LOGIC-CHICAGO (2)</t>
  </si>
  <si>
    <t>200689-002002-AUTOMATED LOGIC CHICAGO (2)</t>
  </si>
  <si>
    <t>200689-003002-AUTOMATED LOGIC CHICAGO (2)</t>
  </si>
  <si>
    <t>22402-007007-PROGRESSIVE ROOFING</t>
  </si>
  <si>
    <t>chris.sonnenberg@progressiveus.com</t>
  </si>
  <si>
    <t>20670-001069-IMPERIAL PARKING (3)</t>
  </si>
  <si>
    <t>njmcneill@impark.com</t>
  </si>
  <si>
    <t>Open Square Professional Services Agreement</t>
  </si>
  <si>
    <t>Bonnie Roger</t>
  </si>
  <si>
    <t>bonnier@mckinstry.com</t>
  </si>
  <si>
    <t>Contracts</t>
  </si>
  <si>
    <t>tfairweather@open-sq.com</t>
  </si>
  <si>
    <t>Todd Fairweather</t>
  </si>
  <si>
    <t>74.203.58.213</t>
  </si>
  <si>
    <t>CCI Mechanical, Inc - Facilities Services Vendor Agreement (EchoSign)</t>
  </si>
  <si>
    <t>Michele Park</t>
  </si>
  <si>
    <t>michelep@mckinstry.com</t>
  </si>
  <si>
    <t>Operations</t>
  </si>
  <si>
    <t>scampbell@ccimechanical.com</t>
  </si>
  <si>
    <t>Steven F. Campbell</t>
  </si>
  <si>
    <t>216.51.32.195</t>
  </si>
  <si>
    <t>Sufian Saeid Sinnokrot- Sole MBR dba Prime Pest Solutions, LLC - Facilities Services Vendor Agreement (EchoSign)</t>
  </si>
  <si>
    <t>primepestaz@gmail.com</t>
  </si>
  <si>
    <t>Sufian Saeid Sinnokrot</t>
  </si>
  <si>
    <t>184.98.211.71</t>
  </si>
  <si>
    <t>GE Zenith Controls, Inc - Facilities Services Vendor Agreement (EchoSign)</t>
  </si>
  <si>
    <t>nicki.knox@ge.com</t>
  </si>
  <si>
    <t>Trane U. S. Inc - Facilities Services Vendor Agreement (EchoSign)</t>
  </si>
  <si>
    <t>mbanderson@trane.com</t>
  </si>
  <si>
    <t>Red Storm Management, Inc - Facilities Services Vendor Agreement (EchoSign)</t>
  </si>
  <si>
    <t>jmartin@redstormconsulting.com</t>
  </si>
  <si>
    <t>James K. Martin</t>
  </si>
  <si>
    <t>73.162.226.145</t>
  </si>
  <si>
    <t>Active Power, Inc - Facilities Services Vendor Agreement (EchoSign)</t>
  </si>
  <si>
    <t>kcarter@activepower.com</t>
  </si>
  <si>
    <t>Kevin Carter</t>
  </si>
  <si>
    <t>24.227.213.226</t>
  </si>
  <si>
    <t>Steel Encounter, Inc - Facilities Services Vendor Agreement (EchoSign)</t>
  </si>
  <si>
    <t>shaunac@steelencounters.com</t>
  </si>
  <si>
    <t>CDC, Inc dba Crawford Door Sales - Facilities Services Vendor Agreement</t>
  </si>
  <si>
    <t>ray@cdc-slc.com</t>
  </si>
  <si>
    <t>Ray Martinez</t>
  </si>
  <si>
    <t>173.165.136.113</t>
  </si>
  <si>
    <t>American Mechanical Systems Service, LLC - Facilities Services Vendor Agreement (EchoSign)</t>
  </si>
  <si>
    <t>tony.lewis@ams-ut.com</t>
  </si>
  <si>
    <t>Tony Lewis</t>
  </si>
  <si>
    <t>75.148.99.153</t>
  </si>
  <si>
    <t>H &amp; E Equipment Services, Inc - Facilities Services Vendor Agreement (EchoSign)</t>
  </si>
  <si>
    <t>whebert@he-equipment.com</t>
  </si>
  <si>
    <t>Wesley Hebert</t>
  </si>
  <si>
    <t>69.2.52.23</t>
  </si>
  <si>
    <t>JRC, Inc - Facilities Services Vendor Agreement (EchoSign)</t>
  </si>
  <si>
    <t>rich@jrclight.com</t>
  </si>
  <si>
    <t>Richard R Palmer</t>
  </si>
  <si>
    <t>65.121.177.222</t>
  </si>
  <si>
    <t>Vasa Technology Solutions - Facilities Services Vendor Agreement (EchoSign)</t>
  </si>
  <si>
    <t>adecoite@vasatechnology.com</t>
  </si>
  <si>
    <t>Anthony DeCoite</t>
  </si>
  <si>
    <t>65.100.221.123</t>
  </si>
  <si>
    <t>RME, Inc dba Rocky Mountain Electric, Inc - Facilities Services Vendor Agreement (EchoSign)</t>
  </si>
  <si>
    <t>tbowen@rmeinc.net</t>
  </si>
  <si>
    <t>Tyler Bowen</t>
  </si>
  <si>
    <t>70.98.114.6</t>
  </si>
  <si>
    <t>Fidelis Power Solutions, LLC - Facilities Services Vendor Agreement (EchoSign)</t>
  </si>
  <si>
    <t>tgeh2844@yahoo.com</t>
  </si>
  <si>
    <t>Todd Gehring</t>
  </si>
  <si>
    <t>97.126.131.27</t>
  </si>
  <si>
    <t>Rosendin Electric, Inc - Facilities Services Vendor Agreement (EchoSign)</t>
  </si>
  <si>
    <t>bstephens@rosendin.com</t>
  </si>
  <si>
    <t>Brandon Stephens</t>
  </si>
  <si>
    <t>24.43.232.194</t>
  </si>
  <si>
    <t>Yellow Jacket Drilling Services, LLC - Facilities Services Vendor Agreement</t>
  </si>
  <si>
    <t>john@yjdrilling.com</t>
  </si>
  <si>
    <t>John Truax</t>
  </si>
  <si>
    <t>207.145.113.173</t>
  </si>
  <si>
    <t>FW Specialties, LLC dba Finn-Wall Specialties - Facilities Services Vendor Agreement (EchoSign)</t>
  </si>
  <si>
    <t>adam@finn-wall.com</t>
  </si>
  <si>
    <t>Adam Stettler</t>
  </si>
  <si>
    <t>65.181.53.122</t>
  </si>
  <si>
    <t>Stone Finish, LLC - Facilities Services Vendor Agreement (EchoSign)</t>
  </si>
  <si>
    <t>dfox@stonefinishllc.com</t>
  </si>
  <si>
    <t>Dennis Fox</t>
  </si>
  <si>
    <t>67.138.64.150</t>
  </si>
  <si>
    <t>100884-001002-CONVERGINT TECHNOLOGIES-CO2</t>
  </si>
  <si>
    <t>Celeste Denson</t>
  </si>
  <si>
    <t>CelesteD@mckinstry.com</t>
  </si>
  <si>
    <t>200612-001003-COCHRAN INC.-CO1</t>
  </si>
  <si>
    <t>jharrell@cochraninc.com</t>
  </si>
  <si>
    <t>Jay Harrell</t>
  </si>
  <si>
    <t>140.142.2.38</t>
  </si>
  <si>
    <t>20150-001001-MCKINSTRY CO LLC-CO4</t>
  </si>
  <si>
    <t>103119-001001-BEKO MECHANICAL INSULATN-CO1</t>
  </si>
  <si>
    <t>101738-001002-SEATTLE CONCRETE CORE-CO2</t>
  </si>
  <si>
    <t>79477-05523-APEX STEEL CONTRACTORS-CO2(10422-001)</t>
  </si>
  <si>
    <t>10100-001005-CASCADE SAWING &amp; DRILLING-CO3</t>
  </si>
  <si>
    <t>100823-001002-FINISH LINE CONCRETE CUTT-CO3</t>
  </si>
  <si>
    <t>76217-04653-DCI ENGINEERS INC-CO12(10326-001)</t>
  </si>
  <si>
    <t>101056-001004-NESS &amp; CAMPBELL CRANE INC-CO1</t>
  </si>
  <si>
    <t>102243-001003-BEKO MECHANICAL INSULATN-CO1</t>
  </si>
  <si>
    <t>79629-00335-HOLADAY-PARKS INC-CO1(10107-001)</t>
  </si>
  <si>
    <t>Scott R. Woehrman</t>
  </si>
  <si>
    <t>10302-001008-FLINT SERVICES-CO1</t>
  </si>
  <si>
    <t>100821-003002-NEUDORFER ENGINEERS INC-CO1</t>
  </si>
  <si>
    <t>77525-776696-ALTA ENTERPRISES INC- CO1</t>
  </si>
  <si>
    <t>pstaiger@altaenterprises.com</t>
  </si>
  <si>
    <t>102025-001003-NESS &amp; CAMPBELL CRANE INC-CO1</t>
  </si>
  <si>
    <t>102152-001001-RHODES CRANE&amp;RIGGING INC-CO1</t>
  </si>
  <si>
    <t>200155-001010-AHBL-CO4</t>
  </si>
  <si>
    <t>tsawin@ahbl.com</t>
  </si>
  <si>
    <t>Tim Hansen</t>
  </si>
  <si>
    <t>207.109.94.50</t>
  </si>
  <si>
    <t>200256-002013-BRANDT COMPANIES LLC-CO7</t>
  </si>
  <si>
    <t>Wes Miller</t>
  </si>
  <si>
    <t>79790-C10326-SIEMENS INDUSTRY INC-CO2( 20147-001)</t>
  </si>
  <si>
    <t>david.kopczynski@siemens.com</t>
  </si>
  <si>
    <t>200156-001003-MURPHY CO MECH CONTRACTOR-CO2</t>
  </si>
  <si>
    <t>100815-001001-ASSOCIATED CONSTRUCTN INC-CO42</t>
  </si>
  <si>
    <t>101622-003002-NESS &amp; CAMPBELL CRANE INC-CO1</t>
  </si>
  <si>
    <t>10100-001006-EVERGREEN CONCRETE INC-CO2</t>
  </si>
  <si>
    <t>kelly@evergreenconcretecutting.com</t>
  </si>
  <si>
    <t>Mathew Taylor</t>
  </si>
  <si>
    <t>15581-001001-VLMK CONSULTING ENGRS INC-CO1</t>
  </si>
  <si>
    <t>79689-00660-SIEMENS INDUSTRY INC-CO3( 10199-001)</t>
  </si>
  <si>
    <t>101805-003001-NEW CENTURY ENG &amp; DESIGN-CO2</t>
  </si>
  <si>
    <t>101127-001003-HUDSON BAY INSULATION-CO1</t>
  </si>
  <si>
    <t>rick@hudsonbayins.com</t>
  </si>
  <si>
    <t>101127-001002-SUNBELT CONTROLS INC-CO1</t>
  </si>
  <si>
    <t>boub@mckinstry.com</t>
  </si>
  <si>
    <t>102523-001002-INTERSTATE ROOFING, INC-CO1</t>
  </si>
  <si>
    <t>79686-00656-SIEMENS INDUSTRY INC-CO2</t>
  </si>
  <si>
    <t>77525-776696-ALTA ENTERPRISES INC- CO1(80990-001)</t>
  </si>
  <si>
    <t>Peter Staiger</t>
  </si>
  <si>
    <t>216.128.238.33</t>
  </si>
  <si>
    <t>79350-C60065-TEAM MECHANICAL OF TX LLC-CO9( 20405-001)</t>
  </si>
  <si>
    <t>78175-P60647-P&amp;W ARCHITECTS, LLP-CO5(21221-001)</t>
  </si>
  <si>
    <t>ktenbrook@pwarch.com</t>
  </si>
  <si>
    <t>Kevin TenBrook</t>
  </si>
  <si>
    <t>173.226.135.218</t>
  </si>
  <si>
    <t>102651-001001-CUSTOM PAINTING INC-CO1</t>
  </si>
  <si>
    <t>13161-001001- UNIVERSAL TECHNICAL RESOURCE SERVICES, INC- CO1</t>
  </si>
  <si>
    <t>sell@utrs.com</t>
  </si>
  <si>
    <t>James J McCabe</t>
  </si>
  <si>
    <t>50.203.31.226</t>
  </si>
  <si>
    <t>20406-001004-GONZALES CONCRETE CONSTRUCTION LLC-CO3</t>
  </si>
  <si>
    <t>lgconcretellc72@aol.com</t>
  </si>
  <si>
    <t>Larry gonzales</t>
  </si>
  <si>
    <t>70.5.1.104</t>
  </si>
  <si>
    <t>66.87.96.194</t>
  </si>
  <si>
    <t>78157-C12074-CA ROWLES ENGINEERING-CO2</t>
  </si>
  <si>
    <t>200125-001003-SWAGGART BROTHERS INC-CO1</t>
  </si>
  <si>
    <t>jimh@swaggartbrothers.com</t>
  </si>
  <si>
    <t>James Hightower</t>
  </si>
  <si>
    <t>69.1.108.228</t>
  </si>
  <si>
    <t>23016-003001-MCKINSTRY CO LLC-CO1</t>
  </si>
  <si>
    <t>20406-001004-GONZALES CONCRETE CONSTRUCTION LLC-CO2</t>
  </si>
  <si>
    <t>Larry Gonzales</t>
  </si>
  <si>
    <t>70.195.199.247</t>
  </si>
  <si>
    <t>200310-002001-F.L. DYE-CO1</t>
  </si>
  <si>
    <t>ron schaeffer</t>
  </si>
  <si>
    <t>101799-001004-SEATTLE GLASS INC-CO1</t>
  </si>
  <si>
    <t>200125-001003-SWAGGART BROTHERS INC-CO2</t>
  </si>
  <si>
    <t>rondac@ctagroup.com</t>
  </si>
  <si>
    <t>20279-002001-CTA ARCHITECTS ENGINEERS-CO1</t>
  </si>
  <si>
    <t>Ronda Carlson</t>
  </si>
  <si>
    <t>100115-001001-DKB, INC.-CO2</t>
  </si>
  <si>
    <t>77525-776696-ALTA ENTERPRISES INC-CO2-(77525-776696)</t>
  </si>
  <si>
    <t>78175-P60647-P&amp;W ARCHITECTS, LLP-CO5(21221-001)- REVISED</t>
  </si>
  <si>
    <t>Kevin A. TenBrook</t>
  </si>
  <si>
    <t>78454-C11124-BLUE SKY CNSLTING SVC LLC-CO1(20202-001)</t>
  </si>
  <si>
    <t>Sean T Rasmussen</t>
  </si>
  <si>
    <t>10523-001002-FINISH LINE CONCRETE CUTT-CO2</t>
  </si>
  <si>
    <t>20355-001001-KNOBELSDORFF ELECTRIC, INC-CO1</t>
  </si>
  <si>
    <t>billr@knobelsdorffelectric.com</t>
  </si>
  <si>
    <t>Karl von Knobelsdorff</t>
  </si>
  <si>
    <t>66.44.184.37</t>
  </si>
  <si>
    <t>20355-001001-KNOBELSDORFF ELECTRIC, INC-CO2</t>
  </si>
  <si>
    <t>101403-001003-AIRTEST CO., INC.-CO1</t>
  </si>
  <si>
    <t>22402-004002-MCKINSTRY CO LLC-CO2</t>
  </si>
  <si>
    <t>101240-001003-HUDSON BAY INSULATION CO-CO1</t>
  </si>
  <si>
    <t>tom@hudsonbayins.com</t>
  </si>
  <si>
    <t>15596-001004-HUDSON BAY INSULATION CO-CO1</t>
  </si>
  <si>
    <t>200155-002001-THYSSENKRUPP ELEVATR CORP-CO1</t>
  </si>
  <si>
    <t>20279-002001-CTA ARCHITECTS ENGINEERS-CO1-REVISED</t>
  </si>
  <si>
    <t>10100-001006-EVERGREEN CONCRETE INC-CO3</t>
  </si>
  <si>
    <t>200155-002003-BETSCHART ELECTRCL CO INC-CO1</t>
  </si>
  <si>
    <t>79578-C20059-WATER SAVERS, LLC-CO1</t>
  </si>
  <si>
    <t>Fwheeler@lr-inc.com</t>
  </si>
  <si>
    <t>Francis Wheeler</t>
  </si>
  <si>
    <t>76.21.189.91</t>
  </si>
  <si>
    <t>10034-001001-NESS &amp; CAMPBELL CRANE INC-CO1</t>
  </si>
  <si>
    <t>79145-C10321-SIEMENS INDUSTRY INC-CO2(20142-001)</t>
  </si>
  <si>
    <t>rob.standish@siemens.com</t>
  </si>
  <si>
    <t>Rob Standish</t>
  </si>
  <si>
    <t>20142-001001-MESSENGER SIGN INC-CO2</t>
  </si>
  <si>
    <t>cayden@messengercorp.com</t>
  </si>
  <si>
    <t>Cayden Young</t>
  </si>
  <si>
    <t>50.20.179.166</t>
  </si>
  <si>
    <t>22841-001004-VONRUDEN'S FLOORING, LLC-CO2</t>
  </si>
  <si>
    <t>bsvr@mwt.net</t>
  </si>
  <si>
    <t>Bob Von Ruden</t>
  </si>
  <si>
    <t>98.143.231.199</t>
  </si>
  <si>
    <t>75.100.81.70</t>
  </si>
  <si>
    <t>78152-C10277-MCKINSTRY CO LLC-CO8(20098-001)</t>
  </si>
  <si>
    <t>78551-50212-JOHNSON CONTROLS INC-CO4( 12896-001)</t>
  </si>
  <si>
    <t>79200-F10746-MCKINSTRY CO LLC-CO3(20672-001)</t>
  </si>
  <si>
    <t>200249-002001-THE RETROFIT COMPANIES-CO1</t>
  </si>
  <si>
    <t>jjenson@retrofitcompanies.com</t>
  </si>
  <si>
    <t>skath@retrofitcompanies.com</t>
  </si>
  <si>
    <t>Steve Kath</t>
  </si>
  <si>
    <t>209.23.138.10</t>
  </si>
  <si>
    <t>24.245.23.199</t>
  </si>
  <si>
    <t>200249-002001-THE RETROFIT COMPANIES-CO2</t>
  </si>
  <si>
    <t>200249-002004-CLIMATE MAKERS INC-CO1</t>
  </si>
  <si>
    <t>joelc@climatemakersinc.com</t>
  </si>
  <si>
    <t>Joel Cleveland</t>
  </si>
  <si>
    <t>65.101.98.88</t>
  </si>
  <si>
    <t>79605-C20058-SOUTHPAW ELECTRIC CORP-CO6(20306-001)</t>
  </si>
  <si>
    <t>14746-001001-NORTHWEST INSPECTION INC-CO1</t>
  </si>
  <si>
    <t>Jennifer Martin</t>
  </si>
  <si>
    <t>74690-C30042-AUGUST WINTER &amp; SONS INC-CO56( 20317-001)</t>
  </si>
  <si>
    <t>Brandon J. Conrad</t>
  </si>
  <si>
    <t>20131-001003-SEAHURST ELECTRIC INC-CO1</t>
  </si>
  <si>
    <t>hhicks@seahurst.com</t>
  </si>
  <si>
    <t>Heather L. Hicks</t>
  </si>
  <si>
    <t>21055-002010-ICON CORPORATION-CO1</t>
  </si>
  <si>
    <t>lane@iconroofing.com</t>
  </si>
  <si>
    <t>21055-002003-NORTHWEST EDISON-CO1</t>
  </si>
  <si>
    <t>21055-002005-MCKINSTRY CO LLC-CO1</t>
  </si>
  <si>
    <t>21055-002008-M&amp;M HARRISON ELECTRIC-CO1</t>
  </si>
  <si>
    <t>20215-001001-M&amp;M HARRISON ELECTRIC-CO1</t>
  </si>
  <si>
    <t>79781-07788-CB'S LLC-CO2( 15587-001)</t>
  </si>
  <si>
    <t>76146-C11124-RIVER CITY GLASS INC-CO37( 20202-001)</t>
  </si>
  <si>
    <t>Harry Cashmamn</t>
  </si>
  <si>
    <t>15997-001006-FINISH LINE CONCRETE CUTT-CO1</t>
  </si>
  <si>
    <t>10302-001002-MOTLEY-MOTLEY INC-CO1</t>
  </si>
  <si>
    <t>20402-001003-ROBIN'S CLEANING &amp; MORE-CO1</t>
  </si>
  <si>
    <t>ROBBI BOLTON</t>
  </si>
  <si>
    <t>72.16.89.210</t>
  </si>
  <si>
    <t>66.87.121.9</t>
  </si>
  <si>
    <t>20411-001001-TRI-STATE GENERAL CONTRACTING GROUP-CO4</t>
  </si>
  <si>
    <t>jerry@tristategc.com</t>
  </si>
  <si>
    <t>Jerry Reynosa</t>
  </si>
  <si>
    <t>173.219.127.8</t>
  </si>
  <si>
    <t>79255-C30060-PIONEER ROOFING-CO10( 20335-001)</t>
  </si>
  <si>
    <t>70.199.171.213</t>
  </si>
  <si>
    <t>20145-001004-MCKINSTRY CO LLC-CO2</t>
  </si>
  <si>
    <t>79592-C10324-MCKINSTRY CO LLC-CO5( 20145-001)</t>
  </si>
  <si>
    <t>101127-001002-SUNBELT CONTROLS INC-CO2</t>
  </si>
  <si>
    <t>79313-C20058-SYLVANIA LIGHTING SERVICES CORP-CO7( 20306-001)</t>
  </si>
  <si>
    <t>22402-004001-DETEMPLE COMPANY INC-CO4</t>
  </si>
  <si>
    <t>79561-C20059-SOUTHPAW ELECTRIC CORP-CO7</t>
  </si>
  <si>
    <t>200125-001001-SUNTHURST ENERGY, LLC-CO9</t>
  </si>
  <si>
    <t>D Hale</t>
  </si>
  <si>
    <t>108.47.102.15</t>
  </si>
  <si>
    <t>200125-001001-SUNTHURST ENERGY, LLC-CO10</t>
  </si>
  <si>
    <t>10302-002001-SIMPLEX GRINNELL-CO1</t>
  </si>
  <si>
    <t>Don Petit</t>
  </si>
  <si>
    <t>70.193.59.0</t>
  </si>
  <si>
    <t>21003-002001-MCKINSTRY CO LLC-CO1</t>
  </si>
  <si>
    <t>20406-001010-HARRIS ACOUSTICS LTD-CO3</t>
  </si>
  <si>
    <t>70.133.151.254</t>
  </si>
  <si>
    <t>20406-001010-HARRIS ACOUSTICS LTD-CO4</t>
  </si>
  <si>
    <t>66.87.100.225</t>
  </si>
  <si>
    <t>200222-001003-DBEC-CO2</t>
  </si>
  <si>
    <t>chris@digdbec.com</t>
  </si>
  <si>
    <t>Chris O'Rear</t>
  </si>
  <si>
    <t>24.21.99.165</t>
  </si>
  <si>
    <t>200222-001003-DBEC-CO3</t>
  </si>
  <si>
    <t>79784-C10310-MCKINSTRY CO LLC-CO3-(20131-001)</t>
  </si>
  <si>
    <t>Lou bailey</t>
  </si>
  <si>
    <t>79779-C20058-COOLING TOWER SERVICES-CO1( 20306-001)</t>
  </si>
  <si>
    <t>coolingtowerservices@comcast.net</t>
  </si>
  <si>
    <t>Walter A Wood</t>
  </si>
  <si>
    <t>71.205.106.155</t>
  </si>
  <si>
    <t>200256-002004-HOLT TEXAS LTD-CO1</t>
  </si>
  <si>
    <t>Michael Sheffield</t>
  </si>
  <si>
    <t>75075-C30047-FORWARD ELECTRIC INC-CO31</t>
  </si>
  <si>
    <t>mark@forwardelectric.com</t>
  </si>
  <si>
    <t>Mark Loeffelholz</t>
  </si>
  <si>
    <t>24.196.66.178</t>
  </si>
  <si>
    <t>75075-C30047-FORWARD ELECTRIC INC-CO30(20322-001)</t>
  </si>
  <si>
    <t>75075-C30047-FORWARD ELECTRIC INC-CO32(20322-001)</t>
  </si>
  <si>
    <t>79280-C30060-RD WOODS COMPANY INC-CO1(20335-001)</t>
  </si>
  <si>
    <t>don@rdwoods.com</t>
  </si>
  <si>
    <t>Donald J. Gollwitzer</t>
  </si>
  <si>
    <t>75.86.240.215</t>
  </si>
  <si>
    <t>79256-C30060-CUBIC WALL SYSTEMS, INC-CO2( 20335-001)</t>
  </si>
  <si>
    <t>bill@cubicwallsystems.com</t>
  </si>
  <si>
    <t>79359-C30054-ADAMS ELECTRIC, INC-CO1(79359-C30054)</t>
  </si>
  <si>
    <t>don@aei-wi.com</t>
  </si>
  <si>
    <t>Colleen Dunford</t>
  </si>
  <si>
    <t>184.61.156.194</t>
  </si>
  <si>
    <t>100864-001002-STRUCTURAL IMAGING LLC-CO1</t>
  </si>
  <si>
    <t>10302-002003-SCHWEITZER ENG LABS INC-CO2</t>
  </si>
  <si>
    <t>brenda_griffin@selinc.com</t>
  </si>
  <si>
    <t>brenda_griffen@selinc.com</t>
  </si>
  <si>
    <t>100254-001001-NESS &amp; CAMPBELL CRANE INC-CO1</t>
  </si>
  <si>
    <t>100158-001003-NESS &amp; CAMPBELL CRANE INC-CO1</t>
  </si>
  <si>
    <t>100289-001005-JOHNSON BACKHOE&amp;DOZ SVCS-CO1</t>
  </si>
  <si>
    <t>79227-P11647-NAC ARCHITECTURE-CO3(79227-P11647)</t>
  </si>
  <si>
    <t>smcnutt@nacarchitecture.com</t>
  </si>
  <si>
    <t>Steven J. McNutt</t>
  </si>
  <si>
    <t>65.101.115.147</t>
  </si>
  <si>
    <t>22863-002008-MCKINSTRY CO LLC-CO3</t>
  </si>
  <si>
    <t>200256-002016-JOHNSON CONTROLS INC-CO5</t>
  </si>
  <si>
    <t>72.5.190.138</t>
  </si>
  <si>
    <t>15997-001006-FINISH LINE CONCRETE CUTT-CO2</t>
  </si>
  <si>
    <t>15982-001002-SIEMENS INDUSTRY INC-CO1</t>
  </si>
  <si>
    <t>meredith.steadman@siemens.com</t>
  </si>
  <si>
    <t>Meredith Steadman</t>
  </si>
  <si>
    <t>78276-00626-MODERN SEWER CORPORATION-CO40( 10166-001)</t>
  </si>
  <si>
    <t>kweinz@modsewer.com</t>
  </si>
  <si>
    <t>101738-001003-SIMPLEX GRINNELL-CO1</t>
  </si>
  <si>
    <t>22863-002012-A CENTRAL LLC-CO1</t>
  </si>
  <si>
    <t>22863-002003-NORTHWEST EDISON-CO2</t>
  </si>
  <si>
    <t>22863-002009-ROC GENERAL CONTRACTING LLC-CO1</t>
  </si>
  <si>
    <t>rocgc@live.com</t>
  </si>
  <si>
    <t>Jared Novak</t>
  </si>
  <si>
    <t>166.177.248.210</t>
  </si>
  <si>
    <t>20313-001000-J.F. AHERN CO.-CO2</t>
  </si>
  <si>
    <t>dzaremba@jfahern.com</t>
  </si>
  <si>
    <t>dwuthrich@jfahern.com</t>
  </si>
  <si>
    <t>78971-C14020-TYLER ELECTRIC LLC-CO2(20276-001)</t>
  </si>
  <si>
    <t>10179-002002-SHORELINE CONCRETE-CO2</t>
  </si>
  <si>
    <t>20149-001001-BETSCHART ELECTRCL CO INC-CO1</t>
  </si>
  <si>
    <t>200156-001001-NAMASTE SOLAR ELECTRIC-CO3</t>
  </si>
  <si>
    <t>101189-001003-NESS &amp; CAMPBELL CRANE INC-CO1</t>
  </si>
  <si>
    <t>101756-001001-FINISH LINE CONCRETE CUTT-CO1</t>
  </si>
  <si>
    <t>22863-002010-T &amp; T CONSTRUCTION-CO2</t>
  </si>
  <si>
    <t>tntinsulation@charter.net</t>
  </si>
  <si>
    <t>Sean McNair</t>
  </si>
  <si>
    <t>63.142.214.171</t>
  </si>
  <si>
    <t>22863-002012-A CENTRAL LLC-CO2</t>
  </si>
  <si>
    <t>22863-002009-ROC GENERAL CONTRACTING LLC-CO2</t>
  </si>
  <si>
    <t>JARED NOVAK</t>
  </si>
  <si>
    <t>173.209.163.88</t>
  </si>
  <si>
    <t>200280-001012-CLEAN HARBOR ENVIRO SVCS-CO1</t>
  </si>
  <si>
    <t>ottmar.kelly@cleanharbors.com</t>
  </si>
  <si>
    <t>Kelly D. Ottmar</t>
  </si>
  <si>
    <t>12.15.160.6</t>
  </si>
  <si>
    <t>101272-001001-FINISH LINE CONCRETE CUTT-CO1</t>
  </si>
  <si>
    <t>102728-001001-FINISH LINE CONCRETE CUTT-CO1</t>
  </si>
  <si>
    <t>200114-001004-SIMMONS BUILDING PRODUCTS-CO2</t>
  </si>
  <si>
    <t>200114-001004-SIMMONS BUILDING PRODUCTS-CO3</t>
  </si>
  <si>
    <t>200114-001004-SIMMONS BUILDING PRODUCTS-CO4</t>
  </si>
  <si>
    <t>200114-001002-GENERAL HEATING &amp; AIR CONDITIONING INC-CO2</t>
  </si>
  <si>
    <t>97.88.42.21</t>
  </si>
  <si>
    <t>200114-001005-COUNTRY GLASS INC-CO5</t>
  </si>
  <si>
    <t>john w jenson</t>
  </si>
  <si>
    <t>21071-002005-MCKINSTRY CO LLC-CO1</t>
  </si>
  <si>
    <t>200310-002001-F.L. DYE-CO2</t>
  </si>
  <si>
    <t>63.153.7.69</t>
  </si>
  <si>
    <t>200310-002002-LIBERTY ELECTRIC INC-CO1</t>
  </si>
  <si>
    <t>20136-002005-WAYNES ROOFING-CO1</t>
  </si>
  <si>
    <t>joe@waynesroofing.com</t>
  </si>
  <si>
    <t>zachs@mckinstry.com</t>
  </si>
  <si>
    <t>20136-002001-INTERSTATE RESTORATION, LLC WA-CO1</t>
  </si>
  <si>
    <t>Joe Tatman</t>
  </si>
  <si>
    <t>4.16.0.90</t>
  </si>
  <si>
    <t>200256-002017-SABER POWER SERVICES, LLC-CO4</t>
  </si>
  <si>
    <t>Paul Beaver</t>
  </si>
  <si>
    <t>10155-001001-SHORELINE CONCRETE-CO2</t>
  </si>
  <si>
    <t>79745-C30068-ALL AMERICAN DO IT CTR-CO1(22841-001)</t>
  </si>
  <si>
    <t>22841-001018-SCHOLASTIC EQUIPMENT CO, LLC-CO1</t>
  </si>
  <si>
    <t>101086-002001-SIMPLEX GRINNELL-CO1</t>
  </si>
  <si>
    <t>joshughes@simplexgrinnell.com</t>
  </si>
  <si>
    <t>22863-002010-T &amp; T CONSTRUCTION-CO1</t>
  </si>
  <si>
    <t>20960-002001-MCKINSTRY CO LLC-CO1</t>
  </si>
  <si>
    <t>20313-001000-J.F. AHERN CO.-CO1</t>
  </si>
  <si>
    <t>dreinelt@jfahern.com</t>
  </si>
  <si>
    <t>Danny Wuthrich</t>
  </si>
  <si>
    <t>77269-C11124-CLEAN RIGHT CO-CO25( 20202-001)</t>
  </si>
  <si>
    <t>service@cleanrightco.com</t>
  </si>
  <si>
    <t>Erica Jensen</t>
  </si>
  <si>
    <t>63.230.135.88</t>
  </si>
  <si>
    <t>79840-C60059-MCVEY NATIVE NURSERY-CO1(20399-001)</t>
  </si>
  <si>
    <t>Regina mcvey</t>
  </si>
  <si>
    <t>21173-002003-B&amp;P MECHANICAL INC-CO2</t>
  </si>
  <si>
    <t>hietpas@b-pmechanical.com</t>
  </si>
  <si>
    <t>Tammie Hietpas</t>
  </si>
  <si>
    <t>65.31.234.136</t>
  </si>
  <si>
    <t>21173-002009-CUSTOM RESTORATION, INC-CO1</t>
  </si>
  <si>
    <t>scott@totalmasonryrepair.com</t>
  </si>
  <si>
    <t>scott krznarich</t>
  </si>
  <si>
    <t>72.131.10.46</t>
  </si>
  <si>
    <t>21173-002011-OMNI GLASS &amp; PAINT INC-CO1</t>
  </si>
  <si>
    <t>20313-001001-J.F. AHERN CO.-CO2</t>
  </si>
  <si>
    <t>dleisses@jfahern.com</t>
  </si>
  <si>
    <t>David J. Leisses</t>
  </si>
  <si>
    <t>79600-C20058-WESTOVER CORPORATION-CO8(20306-001)</t>
  </si>
  <si>
    <t>198.11.29.242</t>
  </si>
  <si>
    <t>20249-001002-CLIMA-TECH-CO2</t>
  </si>
  <si>
    <t>174.25.23.220</t>
  </si>
  <si>
    <t>20251-001002-CLIMA-TECH-CO5</t>
  </si>
  <si>
    <t>79688-00332-HUDSON BAY INSULATION CO-CO3( 10104-001)</t>
  </si>
  <si>
    <t>200212-001007-NORTHWEST EDISON-CO1</t>
  </si>
  <si>
    <t>79790-C10326-SIEMENS INDUSTRY INC-CO3( 20147-001)</t>
  </si>
  <si>
    <t>21012-002002-MCKINSTRY CO LLC-CO1</t>
  </si>
  <si>
    <t>10523-001002-FINISH LINE CONCRETE CUTT-CO3</t>
  </si>
  <si>
    <t>20313-001001-J.F. AHERN CO.-CO1</t>
  </si>
  <si>
    <t>10302-001009-SIEMENS INDUSTRY INC-CO1</t>
  </si>
  <si>
    <t>101367-001001-AUTOMATED CONTROLS-CO1</t>
  </si>
  <si>
    <t>Andrew Gail</t>
  </si>
  <si>
    <t>21173-002005-CAPELLE BROS &amp; DIEDRICH-CO1</t>
  </si>
  <si>
    <t>77740-Y09010-THYSSENKRUPP ELEVATR CORP-CO3(14833-001)</t>
  </si>
  <si>
    <t>22933-001002-BETSCHART ELECTRCL CO INC-CO3</t>
  </si>
  <si>
    <t>79855-00668-WUNDERLICH-MALEC SYS INC-CO2(15989-001)</t>
  </si>
  <si>
    <t>79205-F10746-SIMPLEX GRINNELL-CO3( 20672-001)</t>
  </si>
  <si>
    <t>100674-001002-MAYES TESTING ENGINEERS-CO1</t>
  </si>
  <si>
    <t>102243-001001-ASSOCIATED CONSULTANT INC-CO2</t>
  </si>
  <si>
    <t>200125-001002-MCKINSTRY CO LLC-CO5</t>
  </si>
  <si>
    <t>101055-001003-HUDSON BAY INSULATION CO-CO1</t>
  </si>
  <si>
    <t>200256-002013-BRANDT COMPANIES LLC-CO8</t>
  </si>
  <si>
    <t>12.230.55.194</t>
  </si>
  <si>
    <t>79176-C60062-ARMORED ROOFING COMPANY-CO2( 20402-001)</t>
  </si>
  <si>
    <t>50.194.186.249</t>
  </si>
  <si>
    <t>78711-00642-ATS AUTOMATION INC-CO54</t>
  </si>
  <si>
    <t>20406-001006-ROYAL ELECTRIC CO-CO2</t>
  </si>
  <si>
    <t>Boyd D. Burleson</t>
  </si>
  <si>
    <t>15590-001001-RIVER CITY ENVIRONMENTAL-CO1</t>
  </si>
  <si>
    <t>miked@rivercityusa.com</t>
  </si>
  <si>
    <t>jsheckard@rivercityusa.com</t>
  </si>
  <si>
    <t>79408-C30064-HEARTLAND BUSINESS SYS-CO7</t>
  </si>
  <si>
    <t>jcronk@hbs.net</t>
  </si>
  <si>
    <t>Ben Turner</t>
  </si>
  <si>
    <t>173.89.20.157</t>
  </si>
  <si>
    <t>75.100.90.191</t>
  </si>
  <si>
    <t>20149-001005-SOUND ELECTRONICS-CO1</t>
  </si>
  <si>
    <t>20126-001008-PACIFIC RAINIER ROOFING-CO1</t>
  </si>
  <si>
    <t>brent@pacificrainierroofing.com</t>
  </si>
  <si>
    <t>G. Brent Nelson</t>
  </si>
  <si>
    <t>162.17.179.45</t>
  </si>
  <si>
    <t>22841-001002-HTF SOLUTIONS LLC-CO2</t>
  </si>
  <si>
    <t>100142-001003-ATS AUTOMATION INC-CO1</t>
  </si>
  <si>
    <t>200273-003002-MIRON CONSTRUCTION CO., INC-CO1</t>
  </si>
  <si>
    <t>amanda.manteufel@miron-construction.com</t>
  </si>
  <si>
    <t>Tim Kippenhan</t>
  </si>
  <si>
    <t>74.87.121.66</t>
  </si>
  <si>
    <t>10195-001005-HUDSON BAY INSULATION CO-CO3</t>
  </si>
  <si>
    <t>101262-002005-NEUDORFER ENGINEERS INC-CO1</t>
  </si>
  <si>
    <t>20222-002001-CTA ARCHITECTS ENGINEERS-CO1</t>
  </si>
  <si>
    <t>21150-002004-J&amp;H CONTROLS, INC-CO1</t>
  </si>
  <si>
    <t>200155-002017-SECURE PACIFIC, INC-CO1</t>
  </si>
  <si>
    <t>Steven White</t>
  </si>
  <si>
    <t>21055-002015-VALLEY GLASS-CO1</t>
  </si>
  <si>
    <t>10166-001002-CASCADE SAWING &amp; DRILLING-CO6</t>
  </si>
  <si>
    <t>200155-002005-ALOISIO PLUMBING, INC-CO1</t>
  </si>
  <si>
    <t>Kimberly Aloisio</t>
  </si>
  <si>
    <t>200155-002004-OLYMPIA SHEET METAL INC-CO1</t>
  </si>
  <si>
    <t>kevina@olyshmetal.com</t>
  </si>
  <si>
    <t>Kevin Ashby</t>
  </si>
  <si>
    <t>76.121.10.246</t>
  </si>
  <si>
    <t>200155-002007-INTERSTATE RESTORATION, LLC WA-CO1</t>
  </si>
  <si>
    <t>200155-002002-JEM CONTRACTORS INC-CO1</t>
  </si>
  <si>
    <t>Michael Tangeman</t>
  </si>
  <si>
    <t>200222-001002-MCKINSTRY CO LLC-CO-4</t>
  </si>
  <si>
    <t>200273-003001-ELAND ELECTRIC CORPORATION-CO1</t>
  </si>
  <si>
    <t>chrishill@elandelectric.com</t>
  </si>
  <si>
    <t>Christopher S Hillberg</t>
  </si>
  <si>
    <t>98.103.135.38</t>
  </si>
  <si>
    <t>200114-001008-MCDERMAID ROOFING-CO4</t>
  </si>
  <si>
    <t>20406-001001-ALPHA TESTING INC-CO1</t>
  </si>
  <si>
    <t>gsilva@alphatesting.com</t>
  </si>
  <si>
    <t>200155-002006-D &amp; B HOLDEN CONSTRUCTION CO. LLC-CO1</t>
  </si>
  <si>
    <t>Darold A Holden</t>
  </si>
  <si>
    <t>200155-002003-BETSCHART ELECTRCL CO INC-CO2</t>
  </si>
  <si>
    <t>21030-002001-MCKINSTRY CO LLC-CO1.docx</t>
  </si>
  <si>
    <t>200114-001010-STATZ RESTORATION-CO4</t>
  </si>
  <si>
    <t>78710-00312-HUDSON BAY INSULATION CO-CO13</t>
  </si>
  <si>
    <t>21767-001002-SOUTHPAW ELECTRIC CORP-CO2</t>
  </si>
  <si>
    <t>22747-001001-ENVIRONMNT CNTRL OF BOISE-CO3</t>
  </si>
  <si>
    <t>ecboise@aol.com</t>
  </si>
  <si>
    <t>David L. Wise</t>
  </si>
  <si>
    <t>72.24.214.148</t>
  </si>
  <si>
    <t>20126-001004-WETHERHOLT AND ASSOCIATES-CO1</t>
  </si>
  <si>
    <t>billc@wetherholt.com</t>
  </si>
  <si>
    <t>William Cypher</t>
  </si>
  <si>
    <t>173.160.142.189</t>
  </si>
  <si>
    <t>101757-002001-STRUCTURAL IMAGING LLC-CO1</t>
  </si>
  <si>
    <t>20126-001009-MAPLE VALLEY INSULATION-CO1</t>
  </si>
  <si>
    <t>72.168.128.73</t>
  </si>
  <si>
    <t>10302-002001-SIMPLEX GRINNELL-CO6</t>
  </si>
  <si>
    <t>10188-002001-CONVERGINT TECHNOLOGIES-CO7</t>
  </si>
  <si>
    <t>77979-C11136-MODERN DRY WALL INC-CO1( 20214-001)</t>
  </si>
  <si>
    <t>mark@moderndrywall.com</t>
  </si>
  <si>
    <t>Mark D Neste</t>
  </si>
  <si>
    <t>173.160.237.147</t>
  </si>
  <si>
    <t>STEVELE@MCKINSTRY.COM</t>
  </si>
  <si>
    <t>101705-001001-HUNTER DESIGN &amp; CONSULT-CO2</t>
  </si>
  <si>
    <t>101705-001001-HUNTER DESIGN &amp; CONSULT-CO1</t>
  </si>
  <si>
    <t>79068-C60060-DANNY HRNCIRIK ELECTRIC-CO2( 20400-001)</t>
  </si>
  <si>
    <t>dhelectric@windstream.net</t>
  </si>
  <si>
    <t>Danny Hrncirik</t>
  </si>
  <si>
    <t>173.185.255.229</t>
  </si>
  <si>
    <t>66.87.97.59</t>
  </si>
  <si>
    <t>10523-001002-FINISH LINE CONCRETE CUTT-CO4</t>
  </si>
  <si>
    <t>21173-002015-BEEZ ELECTRIC-CO1</t>
  </si>
  <si>
    <t>70.194.169.209</t>
  </si>
  <si>
    <t>10523-001003-ASSOCIATED CONSULTANT INC-CO1</t>
  </si>
  <si>
    <t>79056-C30063-PIONEER ROOFING-CO6 (20338-001)</t>
  </si>
  <si>
    <t>78903-C30062-GRUNAU COMPANY-CO6</t>
  </si>
  <si>
    <t>sarah.kannass@grunau.us</t>
  </si>
  <si>
    <t>Jeffrey A. HIntze</t>
  </si>
  <si>
    <t>68.117.8.184</t>
  </si>
  <si>
    <t>101758-001001-ATS AUTOMATION INC-CO1</t>
  </si>
  <si>
    <t>77188-P32615-THE RETROFIT COMPANIES-CO1(21182-001)</t>
  </si>
  <si>
    <t>Wendy Fry</t>
  </si>
  <si>
    <t>101327-002001-BEKO MECHANICAL INSULAT-CO1</t>
  </si>
  <si>
    <t>Joan M Smtih</t>
  </si>
  <si>
    <t>79205-F10746-SIMPLEX GRINNELL-CO3(20672-001)</t>
  </si>
  <si>
    <t>pgoode@simplexgrinnell.com</t>
  </si>
  <si>
    <t>101056-001006-MILL PLAIN ELECTRIC-CO1</t>
  </si>
  <si>
    <t>20306-001004-RETRO-TECH SYSTEMS INC-CO3</t>
  </si>
  <si>
    <t>101738-001004-SIMPLEX GRINNELL-CO1</t>
  </si>
  <si>
    <t>79561-C20059-SOUTHPAW ELECTRIC CORP-CO8</t>
  </si>
  <si>
    <t>101862-001001-NESS &amp; CAMPBELL CRANE INC-CO1</t>
  </si>
  <si>
    <t>john@nessandcampbell.com</t>
  </si>
  <si>
    <t>102022-002002-NEUDORFER ENGINEERS INC-CO1</t>
  </si>
  <si>
    <t>200284-002002-PURE MECHANICAL, LLC-CO1</t>
  </si>
  <si>
    <t>10677-001001-NESS &amp; CAMPBELL CRANE INC-CO1</t>
  </si>
  <si>
    <t>71.227.200.232</t>
  </si>
  <si>
    <t>200114-001004-SIMMONS BUILDING PRODUCTS-CO5</t>
  </si>
  <si>
    <t>Chris Gallo</t>
  </si>
  <si>
    <t>100884-001002-CONVERGINT TECHNOLOGIES-CO1</t>
  </si>
  <si>
    <t>79730-C20059-STILES ENVIRONMENTAL &amp; INDUSTRIAL DESIGN-CO3( 20307-001)</t>
  </si>
  <si>
    <t>15975-001003-NESS &amp; CAMPBELL CRANE INC-CO1</t>
  </si>
  <si>
    <t>100157-001001-HOLADAY-PARKS INC-CO1</t>
  </si>
  <si>
    <t>77269-C11124-CLEAN RIGHT CO-CO26</t>
  </si>
  <si>
    <t>102275-001003-AIRTEST CO., INC.-CO1</t>
  </si>
  <si>
    <t>100157-001002-HUDSON BAY INSULATION CO-CO1</t>
  </si>
  <si>
    <t>22841-001004-VONRUDEN'S FLOORING, LLC-CO3</t>
  </si>
  <si>
    <t>10425-001002-SPIDER STAGING CORP-CO2</t>
  </si>
  <si>
    <t>Kenneth a Branson</t>
  </si>
  <si>
    <t>101327-002001-BEKO MECHANICAL INSULATN-CO2</t>
  </si>
  <si>
    <t>101738-001004-SIMPLEX GRINNELL-CO2</t>
  </si>
  <si>
    <t>101631-001002-FERGUSON ENTERPRISES, INC-CO1</t>
  </si>
  <si>
    <t>20406-001003-RHS CONSTRUCTION SVCS LLC-CO4</t>
  </si>
  <si>
    <t>208.180.107.5</t>
  </si>
  <si>
    <t>22870-002003-GROESCHEL COMPANY, INC-CO1</t>
  </si>
  <si>
    <t>gleng@groeschelco.com</t>
  </si>
  <si>
    <t>Glen Groeschel</t>
  </si>
  <si>
    <t>68.191.189.114</t>
  </si>
  <si>
    <t>22964-001002-ECLIPSE ENGINEERING INC-CO1</t>
  </si>
  <si>
    <t>Ruth A. Rittermann</t>
  </si>
  <si>
    <t>22841-001019-STONEY HILL CONSTRUCTION-CO1</t>
  </si>
  <si>
    <t>Monte Gearhart</t>
  </si>
  <si>
    <t>20406-001015-ABILENE GLASS &amp; MIRROR-CO2</t>
  </si>
  <si>
    <t>20406-001009-ARCHITECTURAL FABRICATION-CO1</t>
  </si>
  <si>
    <t>jeffk@sign-awning.com</t>
  </si>
  <si>
    <t>Jeff Kenny</t>
  </si>
  <si>
    <t>69.85.211.7</t>
  </si>
  <si>
    <t>66.87.97.180</t>
  </si>
  <si>
    <t>20406-001019-VALCOUR CASEWORK INC-CO1</t>
  </si>
  <si>
    <t>Edward P Clukey</t>
  </si>
  <si>
    <t>20406-001018-ACME ELECTRIC COMPANY-CO1</t>
  </si>
  <si>
    <t>danielb@acmeelect.com</t>
  </si>
  <si>
    <t>DANIEL BJERKE</t>
  </si>
  <si>
    <t>78578-00648-SPARLING INC-CO1(10188-001)</t>
  </si>
  <si>
    <t>myantis@sparling.com</t>
  </si>
  <si>
    <t>tjanof@sparling.com</t>
  </si>
  <si>
    <t>Timothy L. Janof</t>
  </si>
  <si>
    <t>75.146.60.29</t>
  </si>
  <si>
    <t>79611-C20059-ATS ROCKY MOUNTAIN-CO2( 20307-001)</t>
  </si>
  <si>
    <t>brettj@atsrockymtn.com</t>
  </si>
  <si>
    <t>200155-002008- SUSTAINABLE FLOORS, INC-CO1</t>
  </si>
  <si>
    <t>Dana Pittman</t>
  </si>
  <si>
    <t>10275-002003-TANZ MECHANICAL INSULATN-CO1</t>
  </si>
  <si>
    <t>Alex Radovan</t>
  </si>
  <si>
    <t>24.173.9.130</t>
  </si>
  <si>
    <t>66.87.96.157</t>
  </si>
  <si>
    <t>22849-001001-TRANE US INC-CO2</t>
  </si>
  <si>
    <t>69.141.177.254</t>
  </si>
  <si>
    <t>10275-002001-JOHNSON CONTROLS INC-CO1</t>
  </si>
  <si>
    <t>104.129.192.81</t>
  </si>
  <si>
    <t>22840-001002-LITTLE WOLF LANDSCAPING AND TREE SERVICE-CO1.docx</t>
  </si>
  <si>
    <t>76580-C30047-SERGENIAN'S FLOOR COVERNG-CO29</t>
  </si>
  <si>
    <t>lucas@sergenians.com</t>
  </si>
  <si>
    <t>James Amundson</t>
  </si>
  <si>
    <t>204.11.134.3</t>
  </si>
  <si>
    <t>79715-07706-SNYDER ROOFING-CO1</t>
  </si>
  <si>
    <t>21016-003001-SIEMENS INDUSTRY INC-CO1</t>
  </si>
  <si>
    <t>austin.marriage@siemens.com</t>
  </si>
  <si>
    <t>76745-C30047-LIVESEY PAINTING INC-CO49</t>
  </si>
  <si>
    <t>liveseypaint.shaun@sbcglobal.net</t>
  </si>
  <si>
    <t>Shaun Murphy</t>
  </si>
  <si>
    <t>66.188.139.126</t>
  </si>
  <si>
    <t>76594-C30047-DRS LTD-CO1(20322-001)</t>
  </si>
  <si>
    <t>ks@drspaving.com</t>
  </si>
  <si>
    <t>20136-002014-NATIONAL CONST. RENTALS-CO1</t>
  </si>
  <si>
    <t>Jdemetre@rentnational.com</t>
  </si>
  <si>
    <t>102394-001002-HUDSON BAY INSULATION CO-CO1</t>
  </si>
  <si>
    <t>10302-002001-SIMPLEX GRINNELL-CO7</t>
  </si>
  <si>
    <t>77566-C30054-FREDERICKSEN ENGINRNG INC-CO1( 20329-001)</t>
  </si>
  <si>
    <t>randya@fei-hvac.com</t>
  </si>
  <si>
    <t>Randy All</t>
  </si>
  <si>
    <t>24.123.80.242</t>
  </si>
  <si>
    <t>78271-C30054-ILLINGWORTH-KILGUST MECH-CO4( 20329-001)</t>
  </si>
  <si>
    <t>jwenzel@ikmechanical.com</t>
  </si>
  <si>
    <t>jwenzel@ikmechaical.com</t>
  </si>
  <si>
    <t>cstoltmann@ikmechanical.com</t>
  </si>
  <si>
    <t>ctessenske@ikmechanical.com</t>
  </si>
  <si>
    <t>20406-001010-HARRIS ACOUSTICS LTD-CO5</t>
  </si>
  <si>
    <t>101022-001004-NESS &amp; CAMPBELL CRANE INC-CO1</t>
  </si>
  <si>
    <t>70.199.175.245</t>
  </si>
  <si>
    <t>20406-001015-ABILENE GLASS &amp; MIRROR-CO2REV</t>
  </si>
  <si>
    <t>20406-001004-GONZALES CONCRETE CONSTRUCTION LLC-CO4</t>
  </si>
  <si>
    <t>97.94.195.219</t>
  </si>
  <si>
    <t>22499-003001-TRAVIS BROTHERS BUILDING AUTOMATION TEXAS, LLC-CO1</t>
  </si>
  <si>
    <t>15997-001006-FINISH LINE CONCRETE CUTT-CO3</t>
  </si>
  <si>
    <t>Troy Horton</t>
  </si>
  <si>
    <t>78871-C10321-FRYER-KNOWLES INC-CO2(20142-001)</t>
  </si>
  <si>
    <t>20409-001002-INFINITY CONTRACTORS INTL-CO2</t>
  </si>
  <si>
    <t>jbsalter@infinitycontractors.com</t>
  </si>
  <si>
    <t>Jim Bob Salter</t>
  </si>
  <si>
    <t>68.113.174.202</t>
  </si>
  <si>
    <t>66.218.149.46</t>
  </si>
  <si>
    <t>20249-001005-OGDEN CONSTRUCTION INC-CO3</t>
  </si>
  <si>
    <t>oci@chamberscable.com</t>
  </si>
  <si>
    <t>David B. Ogden</t>
  </si>
  <si>
    <t>216.228.175.58</t>
  </si>
  <si>
    <t>21173-002008-AUGUST WINTER &amp; SONS INC-CO1</t>
  </si>
  <si>
    <t>Brandon J Conrad</t>
  </si>
  <si>
    <t>21173-002008-AUGUST WINTER &amp; SONS INC-CO2</t>
  </si>
  <si>
    <t>20406-001011-ABCO FIRE PROTECTION INC-CO1</t>
  </si>
  <si>
    <t>abcofire@nts-online.net</t>
  </si>
  <si>
    <t>Rusty Abbe</t>
  </si>
  <si>
    <t>216.167.168.211</t>
  </si>
  <si>
    <t>78964-C60059-ARROW PLUMBING-CO1</t>
  </si>
  <si>
    <t>justincoffman4315@sbcglobal.net</t>
  </si>
  <si>
    <t>Justin Coffman</t>
  </si>
  <si>
    <t>70.196.3.217</t>
  </si>
  <si>
    <t>82454-001001-HUDSON BAY INSULATION CO-CO1</t>
  </si>
  <si>
    <t>20406-001005-BATJER &amp; ASSOCIATES, INC-CO3</t>
  </si>
  <si>
    <t>mdenny@batjer.com</t>
  </si>
  <si>
    <t>Mike Denny</t>
  </si>
  <si>
    <t>173.219.183.144</t>
  </si>
  <si>
    <t>20126-001002-CASCADE SAWING &amp; DRILLING-CO4</t>
  </si>
  <si>
    <t>20126-001015-PERFORMANCE SYSTEMS-CO1</t>
  </si>
  <si>
    <t>20249-001002-CLIMA-TECH-CO3</t>
  </si>
  <si>
    <t>174.25.55.204</t>
  </si>
  <si>
    <t>20251-001002-CLIMA-TECH-CO6</t>
  </si>
  <si>
    <t>10179-002006-HUDSON BAY INSULATION CO-CO1</t>
  </si>
  <si>
    <t>101654-001001-SIMPLEX GRINNELL-CO2</t>
  </si>
  <si>
    <t>23016-003001-MCKINSTRY CO LLC-CO2</t>
  </si>
  <si>
    <t>21058-001001-ARCHITECTS WEST INC-CO1</t>
  </si>
  <si>
    <t>edc@architectswest.com</t>
  </si>
  <si>
    <t>Edward A. Champagne</t>
  </si>
  <si>
    <t>173.197.191.142</t>
  </si>
  <si>
    <t>200310-002006-MICHAEL W HOUGHTON-CO1</t>
  </si>
  <si>
    <t>Michael W Houghton</t>
  </si>
  <si>
    <t>70.208.17.4</t>
  </si>
  <si>
    <t>200284-002003-GRAEF-USA INC-CO1</t>
  </si>
  <si>
    <t>101327-002008-TEAM INDUSTRIAL SVCS INC-CO1</t>
  </si>
  <si>
    <t>20215-001002-MCKINSTRY CO LLC-CO2</t>
  </si>
  <si>
    <t>20406-001010-HARRIS ACOUSTICS LTD-CO6</t>
  </si>
  <si>
    <t>78446-00614-ATS AUTOMATION INC-CO1</t>
  </si>
  <si>
    <t>21173-002011-OMNI GLASS &amp; PAINT INC-CO2</t>
  </si>
  <si>
    <t>Carie Johnson</t>
  </si>
  <si>
    <t>20222-002008-MCKINSTRY CO LLC-CO2</t>
  </si>
  <si>
    <t>200310-002002-LIBERTY ELECTRIC INC-CO2</t>
  </si>
  <si>
    <t>102025-001006-HUDSON BAY INSULATION CO-CO1</t>
  </si>
  <si>
    <t>22863-002012-A CENTRAL LLC-CO3</t>
  </si>
  <si>
    <t>ROBERT WITHERDIGE</t>
  </si>
  <si>
    <t>22863-002012-A CENTRAL LLC-CO4</t>
  </si>
  <si>
    <t>22863-002008-MCKINSTRY CO LLC-CO4</t>
  </si>
  <si>
    <t>22863-002008-MCKINSTRY CO LLC-CO5</t>
  </si>
  <si>
    <t>22863-002004-MCKINSTRY CO LLC-CO2</t>
  </si>
  <si>
    <t>22863-002006-STANDARD PLUMBING HEATING &amp; CONTROLS- CO1</t>
  </si>
  <si>
    <t>100814-001009-YADON CONSTRUCTION SPEC-CO1</t>
  </si>
  <si>
    <t>Barb Rhodes</t>
  </si>
  <si>
    <t>22863-002008-MCKINSTRY CO LLC-CO6</t>
  </si>
  <si>
    <t>22863-002006-STANDARD PLUMBING HEATING &amp; CONTROLS- CO2</t>
  </si>
  <si>
    <t>22863-002013-MCKINSTRY CO LLC-CO1</t>
  </si>
  <si>
    <t>22863-002012-A CENTRAL LLC-CO5</t>
  </si>
  <si>
    <t>101738-001002-SEATTLE CONCRETE CORE-CO1</t>
  </si>
  <si>
    <t>100809-001007-CUMMINS NW LLC-CO1</t>
  </si>
  <si>
    <t>22863-002013-MCKINSTRY CO LLC-CO2</t>
  </si>
  <si>
    <t>22962-003001-SIEMENS INDUSTRY INC-CO1</t>
  </si>
  <si>
    <t>101266-002002-PRO CUT CONCRETE CUTTING-CO3</t>
  </si>
  <si>
    <t>102025-001005-FINISH LINE CONCRETE CUTT-CO1</t>
  </si>
  <si>
    <t>deanne@finishlineconcretecutting.com</t>
  </si>
  <si>
    <t>20249-001002-CLIMA-TECH-CO4</t>
  </si>
  <si>
    <t>200155-001001-KMB DESIGN GROUPS INC-CO2</t>
  </si>
  <si>
    <t>bobwolpert@kmbdesign.com</t>
  </si>
  <si>
    <t>Bob Wolpert</t>
  </si>
  <si>
    <t>208.186.241.228</t>
  </si>
  <si>
    <t>79029-C11141-POLHAMUS HEATING &amp; AC-CO24( 20219-001)</t>
  </si>
  <si>
    <t>78091-03187-INSULATION SPECIALISTS IN-CO1</t>
  </si>
  <si>
    <t>200155-002012-ALL CITY FENCE CO-CO1</t>
  </si>
  <si>
    <t>D Caldwell</t>
  </si>
  <si>
    <t>20251-001002-CLIMA-TECH-CO7</t>
  </si>
  <si>
    <t>200484-003002-CLIMA-TECH-CO1</t>
  </si>
  <si>
    <t>102651-001001-CUSTOM PAINTING INC-CO2</t>
  </si>
  <si>
    <t>71.34.222.176</t>
  </si>
  <si>
    <t>79620-00626-NALCO COMPANY-CO1(10166-001)</t>
  </si>
  <si>
    <t>20333-001001-HONEYWELL-CO1</t>
  </si>
  <si>
    <t>matt.polman@honeywell.com</t>
  </si>
  <si>
    <t>Matt Polman</t>
  </si>
  <si>
    <t>199.64.6.149</t>
  </si>
  <si>
    <t>10100-001002-SEATTLE CONCRETE CORE-CO2</t>
  </si>
  <si>
    <t>22906-003002-GBH BUILDERS, INC-CO1</t>
  </si>
  <si>
    <t>104.166.209.113</t>
  </si>
  <si>
    <t>22870-002003-GROESCHEL COMPANY, INC-CO2</t>
  </si>
  <si>
    <t>22906-003004-ENERGY CONCEPTS &amp; SOLUTIONS-CO1</t>
  </si>
  <si>
    <t>Victor Baldinger</t>
  </si>
  <si>
    <t>22906-003003-MEYER ELECTRIC CO, INC-CO1</t>
  </si>
  <si>
    <t>22906-003003-MEYER ELECTRIC CO, INC-CO2</t>
  </si>
  <si>
    <t>15999-001004-PBS ENVIRONMENTAL-CO1</t>
  </si>
  <si>
    <t>connie.latour@pbsenv.com</t>
  </si>
  <si>
    <t>Connie LaTour</t>
  </si>
  <si>
    <t>75.150.41.137</t>
  </si>
  <si>
    <t>21012-002002-MCKINSTRY CO LLC-CO3</t>
  </si>
  <si>
    <t>79256-C30060-CUBIC WALL SYSTEMS, INC-CO4( 20335-001)</t>
  </si>
  <si>
    <t>22870-002001-AUTOMATIC BLDG CONTROLS-CO1</t>
  </si>
  <si>
    <t>Jeff Sokol</t>
  </si>
  <si>
    <t>15983-001004-HUDSON BAY INSULATION CO-CO1</t>
  </si>
  <si>
    <t>22841-001009-ELECTRIC DESIGNS-CO2</t>
  </si>
  <si>
    <t>98.125.99.106</t>
  </si>
  <si>
    <t>22841-001019-STONEY HILL CONSTRUCTION-CO2</t>
  </si>
  <si>
    <t>22685-003005-RHS CONSTRUCTION SVCS LLC-CO1</t>
  </si>
  <si>
    <t>79554-03318-DKB, INC.-CO3( 10318-001)</t>
  </si>
  <si>
    <t>bmartin@dkbinc.net</t>
  </si>
  <si>
    <t>Brian W Burows</t>
  </si>
  <si>
    <t>101792-001001-NORTHWEST FIRE SUPPRESSION, INC-CO2</t>
  </si>
  <si>
    <t>Erin R. Hedrick</t>
  </si>
  <si>
    <t>22863-001001-Z ENGINEERS PLLC-CO1</t>
  </si>
  <si>
    <t>brian@z-engineers.com</t>
  </si>
  <si>
    <t>Brian Ziesmer</t>
  </si>
  <si>
    <t>63.142.213.13</t>
  </si>
  <si>
    <t>200631-001002-ACE ELECTRIC, INC-CO1</t>
  </si>
  <si>
    <t>Clay Fischer</t>
  </si>
  <si>
    <t>69.146.12.82</t>
  </si>
  <si>
    <t>79280-C30060-RD WOODS COMPANY INC-CO2(20335-001)</t>
  </si>
  <si>
    <t>22870-002002-OMNI GLASS &amp; PAINT INC-CO1</t>
  </si>
  <si>
    <t>200280-001032-THYSSENKRUPP ELEVATR CORP-CO2</t>
  </si>
  <si>
    <t>margiem@mckinstry.com</t>
  </si>
  <si>
    <t>102025-001003-NESS &amp; CAMPBELL CRANE INC-CO2</t>
  </si>
  <si>
    <t>200484-003002-CLIMA-TECH-CO2</t>
  </si>
  <si>
    <t>22499-003002-TEAM MECHANICAL OF TX LLC-CO1</t>
  </si>
  <si>
    <t>Mitchell Patterson TEam Mechanical of Texas</t>
  </si>
  <si>
    <t>66.87.99.7</t>
  </si>
  <si>
    <t>21185-002005-A.G. O'BRIEN PLUMBING AND HEATING CO-CO1</t>
  </si>
  <si>
    <t>Douglas Morin</t>
  </si>
  <si>
    <t>10179-002006-HUDSON BAY INSULATION CO-CO2</t>
  </si>
  <si>
    <t>22685-003006-WEST ELECTRIC-CO1</t>
  </si>
  <si>
    <t>70.195.192.64</t>
  </si>
  <si>
    <t>66.87.97.235</t>
  </si>
  <si>
    <t>20222-002004-M&amp;M HARRISON ELECTRIC-CO1</t>
  </si>
  <si>
    <t>101978-001001-SIEMENS INDUSTRY INC-CO1</t>
  </si>
  <si>
    <t>20131-001003-SEAHURST ELECTRIC INC-CO3</t>
  </si>
  <si>
    <t>Terry B Hicks</t>
  </si>
  <si>
    <t>21185-002002-BUDGET LIGHTING INC-CO2</t>
  </si>
  <si>
    <t>102472-001003-RHODES CRANE&amp;RIGGING INC-CO1</t>
  </si>
  <si>
    <t>102472-001001-HUDSON BAY INSULATION CO-CO1</t>
  </si>
  <si>
    <t>101079-001002-MCKINSTRY ESSENTION LLC-CO4</t>
  </si>
  <si>
    <t>10677-001002-MAYES TESTING ENGINEERS-CO1</t>
  </si>
  <si>
    <t>100900-001001-SHORELINE CONCRETE-CO1</t>
  </si>
  <si>
    <t>101013-001001-STRUCTURAL IMAGING LLC-CO1</t>
  </si>
  <si>
    <t>76.179.118.195</t>
  </si>
  <si>
    <t>102645-001001-TERENCE L THORNHILL ARCHITECT-CO1</t>
  </si>
  <si>
    <t>103202-001001-PERFORMANCE CONTRACTING-CO1</t>
  </si>
  <si>
    <t>Torry Iyall</t>
  </si>
  <si>
    <t>63.241.157.208</t>
  </si>
  <si>
    <t>20147-001004-MCKINSTRY CO LLC-CO2</t>
  </si>
  <si>
    <t>78940-00313-HUDSON BAY INSULATION CO-CO4(10086-001)</t>
  </si>
  <si>
    <t>101799-001005-BROWER TINTING &amp; GRAPHICS-CO1</t>
  </si>
  <si>
    <t>mike@tintandgraphics.com</t>
  </si>
  <si>
    <t>Amber Letavec</t>
  </si>
  <si>
    <t>75.165.1.115</t>
  </si>
  <si>
    <t>101631-001001-HUDSON BAY INSULATION CO-CO1</t>
  </si>
  <si>
    <t>20327-001001-FAITH TECHNOLOGIES INC-CO1</t>
  </si>
  <si>
    <t>mike.herbst@faithtechnologies.com</t>
  </si>
  <si>
    <t>Mike Herbst</t>
  </si>
  <si>
    <t>64.73.123.177</t>
  </si>
  <si>
    <t>79839-C30047-LONE OAK INTERESTS, LLC-CO1(79839-C30047)</t>
  </si>
  <si>
    <t>douglasduren@sbcglobal.net</t>
  </si>
  <si>
    <t>Douglas J Duren</t>
  </si>
  <si>
    <t>70.226.163.199</t>
  </si>
  <si>
    <t>20149-001003-MCKINSTRY CO LLC-CO1</t>
  </si>
  <si>
    <t>200155-001001-KMB DESIGN GROUPS INC-CO3</t>
  </si>
  <si>
    <t>70.199.165.212</t>
  </si>
  <si>
    <t>20126-001007-EVERGREEN ERECTORS, INC-CO2</t>
  </si>
  <si>
    <t>ryan@evergreenerectors.com</t>
  </si>
  <si>
    <t>Ryan sullivan</t>
  </si>
  <si>
    <t>24.143.64.188</t>
  </si>
  <si>
    <t>79883-C10305-CUNNINGHAM ELECTR CO INC-CO5(20126-001)</t>
  </si>
  <si>
    <t>21058-002001-ICON CORPORATION-CO1</t>
  </si>
  <si>
    <t>Jim Schweitzer</t>
  </si>
  <si>
    <t>102529-001002-NESS &amp; CAMPBELL CRANE INC-CO1</t>
  </si>
  <si>
    <t>21173-002007-NORTHERN METAL &amp;ROOFING-CO1</t>
  </si>
  <si>
    <t>22841-001019-STONEY HILL CONSTRUCTION-CO3</t>
  </si>
  <si>
    <t>22841-001002-HTF SOLUTIONS LLC-CO3</t>
  </si>
  <si>
    <t>24.197.207.215</t>
  </si>
  <si>
    <t>77421-07706-BEKO MECHANICAL INSULATN-CO42</t>
  </si>
  <si>
    <t>200604-002001-MCKINSTRY CO LLC-CO1</t>
  </si>
  <si>
    <t>21016-003002-HUDSON BAY INSULATION CO-CO1</t>
  </si>
  <si>
    <t>20399-001005-ABILENE GLASS &amp; MIRROR-CO1</t>
  </si>
  <si>
    <t>200212-001001-BUILDING ENVELOPE SOLUTNS LLC-CO1</t>
  </si>
  <si>
    <t>174.103.210.44</t>
  </si>
  <si>
    <t>200310-002002-LIBERTY ELECTRIC INC-CO3</t>
  </si>
  <si>
    <t>101564-003001-ARONSON SECURITY GROUP-CO2</t>
  </si>
  <si>
    <t>22870-002003-GROESCHEL COMPANY, INC-CO3</t>
  </si>
  <si>
    <t>22870-002001-AUTOMATIC BLDG CONTROLS-CO2</t>
  </si>
  <si>
    <t>dwuthrich@jfahern.cm</t>
  </si>
  <si>
    <t>101056-001002-SDB CONTRACTING SVCS-CO1</t>
  </si>
  <si>
    <t>101189-001001-SDB CONTRACTING SVCS-CO1</t>
  </si>
  <si>
    <t>101564-003001-ARONSON SECURITY GROUP-CO2 rev</t>
  </si>
  <si>
    <t>Troy Garrett</t>
  </si>
  <si>
    <t>78849-C10321-MCKINSTRY CO LLC-CO7( 20142-001)</t>
  </si>
  <si>
    <t>10195-001003-AAR TESTING LABORATORYINC-CO1</t>
  </si>
  <si>
    <t>Larry Nygard</t>
  </si>
  <si>
    <t>101654-001001-SIMPLEX GRINNELL-CO3</t>
  </si>
  <si>
    <t>79410-C30064-ICS SOLUTIONS GROUP, INC-CO1</t>
  </si>
  <si>
    <t>thomasc@ics-solutionsgroup.com</t>
  </si>
  <si>
    <t>thomasc@ics-consult.com</t>
  </si>
  <si>
    <t>Scott Johnson</t>
  </si>
  <si>
    <t>198.233.242.6</t>
  </si>
  <si>
    <t>21173-002007-NORTHERN METAL &amp;ROOFING-CO2</t>
  </si>
  <si>
    <t>79880-C10305-ATS AUTOMATION INC-CO4</t>
  </si>
  <si>
    <t>78158-C12076-CA ROWLES ENGINEERING-CO4</t>
  </si>
  <si>
    <t>21173-002003-B&amp;P MECHANICAL INC-CO3</t>
  </si>
  <si>
    <t>21173-002011-OMNI GLASS &amp; PAINT INC-CO3</t>
  </si>
  <si>
    <t>102379-001003-FIELDS ROOF SERVICE-CO1</t>
  </si>
  <si>
    <t>gary s gilmer</t>
  </si>
  <si>
    <t>79605-C20058-SOUTHPAW ELECTRIC CORP-CO7</t>
  </si>
  <si>
    <t>77517-C60060-COHESIVE AUTOMATION-CO10( 20400-001)</t>
  </si>
  <si>
    <t>70.193.35.101</t>
  </si>
  <si>
    <t>78675-C60066-SUMMIT CONSULTANTS INC-CO1( 20406-001)</t>
  </si>
  <si>
    <t>20409-001002-INFINITY CONTRACTORS INTL-CO3</t>
  </si>
  <si>
    <t>JB Salter</t>
  </si>
  <si>
    <t>166.173.60.63</t>
  </si>
  <si>
    <t>66.87.98.155</t>
  </si>
  <si>
    <t>22685-003005-RHS CONSTRUCTION SVCS LLC-CO2</t>
  </si>
  <si>
    <t>79467-C60062-THE HALLGREN CO-LUBBOCK-CO1( 20402-001)</t>
  </si>
  <si>
    <t>22870-002003-GROESCHEL COMPANY, INC-CO3 rev</t>
  </si>
  <si>
    <t>101799-001003-FRYER-KNOWLES INC-CO2</t>
  </si>
  <si>
    <t>Susan Bittner</t>
  </si>
  <si>
    <t>200125-001002-MCKINSTRY CO LLC-CO6</t>
  </si>
  <si>
    <t>14649-003001-CONVERGINT TECHNOLOGIES-CO1</t>
  </si>
  <si>
    <t>79532-C20059-MURPHY CO MECH CONTRACTOR-CO78</t>
  </si>
  <si>
    <t>71.208.209.208</t>
  </si>
  <si>
    <t>79611-C20059-ATS ROCKY MOUNTAIN-CO2( 20307-001) rev</t>
  </si>
  <si>
    <t>15999-001006-GRIFFITH ROOFING INC-CO2</t>
  </si>
  <si>
    <t>greg@griffithroofingcompany.com</t>
  </si>
  <si>
    <t>Greg Stone</t>
  </si>
  <si>
    <t>50.198.169.229</t>
  </si>
  <si>
    <t>200155-002008-SUSTAINABLE FLOORS, INC-CO2</t>
  </si>
  <si>
    <t>jayw@mckinstry.com</t>
  </si>
  <si>
    <t>50.141.68.0</t>
  </si>
  <si>
    <t>200155-002013-SEATTLE GLASS INC-CO1</t>
  </si>
  <si>
    <t>78649-C11141-BLUE SKY CNSLTING SVC LLC-CO7( 20219-001)</t>
  </si>
  <si>
    <t>174.19.104.70</t>
  </si>
  <si>
    <t>67.160.28.254</t>
  </si>
  <si>
    <t>21173-002007-NORTHERN METAL &amp;ROOFING-CO3</t>
  </si>
  <si>
    <t>200273-003002-MIRON CONSTRUCTION CO., INC-CO2</t>
  </si>
  <si>
    <t>76745-C30047-LIVESEY PAINTING INC-CO50</t>
  </si>
  <si>
    <t>72740-C32000-L&amp;M BOILER SYSTEMS INC-CO11( 20342-001)</t>
  </si>
  <si>
    <t>gary@lmboilersystems.com</t>
  </si>
  <si>
    <t>Gary Landherr</t>
  </si>
  <si>
    <t>64.83.206.26</t>
  </si>
  <si>
    <t>102025-001003-NESS &amp; CAMPBELL CRANE INC-co3</t>
  </si>
  <si>
    <t>78905-00642-AIRTEST CO., INC.-CO52</t>
  </si>
  <si>
    <t>21173-002008-AUGUST WINTER &amp; SONS INC-CO3</t>
  </si>
  <si>
    <t>21173-002008-AUGUST WINTER &amp; SONS INC-CO4</t>
  </si>
  <si>
    <t>21173-002008-AUGUST WINTER &amp; SONS INC-CO5.docx</t>
  </si>
  <si>
    <t>76207-C11124-MODERN DRY WALL INC-CO33</t>
  </si>
  <si>
    <t>Mark D. Neste</t>
  </si>
  <si>
    <t>20214-001001-GREAT FLOORS LLC-CO1</t>
  </si>
  <si>
    <t>r.moffet@greatfloors.com</t>
  </si>
  <si>
    <t>JERRI JORDAN</t>
  </si>
  <si>
    <t>200687-001004-WESTERN STATES FIRE PROTECTION-CO1</t>
  </si>
  <si>
    <t>101738-001004-SIMPLEX GRINNELL-CO3</t>
  </si>
  <si>
    <t>102242-001001-RHODES CRANE&amp;RIGGING INC-CO1</t>
  </si>
  <si>
    <t>20222-002005-STANDARD PLUMBING HEATING &amp; CONTROLS-CO1</t>
  </si>
  <si>
    <t>101778-001001-BUILDING CONTROL SYSTEMS-CO1</t>
  </si>
  <si>
    <t>thenry@bcsinc.ws</t>
  </si>
  <si>
    <t>22747-001001-ENVIRONMNT CNTRL OF BOISE-CO4</t>
  </si>
  <si>
    <t>200156-001003-MURPHY CO MECH CONTRACTOR-CO3</t>
  </si>
  <si>
    <t>73.34.161.235</t>
  </si>
  <si>
    <t>101805-003005-AIRTEST CO., INC.-CO1</t>
  </si>
  <si>
    <t>101805-003003-SUNBELT CONTROLS INC-CO1.docx</t>
  </si>
  <si>
    <t>100289-001002-SIEMENS INDUSTRY INC-CO1</t>
  </si>
  <si>
    <t>100289-001003-HUDSON BAY INSULATION CO-CO1</t>
  </si>
  <si>
    <t>100195-001003-ANCHOR CONCRETE INC-CO1</t>
  </si>
  <si>
    <t>200212-001009-CAMPBELLS' PLMBG&amp;HEAT INC-CO1</t>
  </si>
  <si>
    <t>jdurino@campbellsplumbing.com</t>
  </si>
  <si>
    <t>srasnick@campbellsplumbing.com</t>
  </si>
  <si>
    <t>Tonya Weir</t>
  </si>
  <si>
    <t>69.145.92.198</t>
  </si>
  <si>
    <t>16144-001005-WYOMING MACHINERY COMPANY-CO1</t>
  </si>
  <si>
    <t>rpdecker@wyomingcat.com</t>
  </si>
  <si>
    <t>Ryan P Decker</t>
  </si>
  <si>
    <t>102211-001003-HUDSON BAY INSULATION CO-CO1</t>
  </si>
  <si>
    <t>20406-001017-INCA-TRIO FIRE SERVICE LP-CO1</t>
  </si>
  <si>
    <t>triofire@att.net</t>
  </si>
  <si>
    <t>Sara Reeves</t>
  </si>
  <si>
    <t>184.79.143.117</t>
  </si>
  <si>
    <t>102025-001003-NESS &amp; CAMPBELL CRANE INC-CO3</t>
  </si>
  <si>
    <t>79256-C30060-CUBIC WALL SYSTEMS, INC-CO5( 20335-001).docx</t>
  </si>
  <si>
    <t>101705-001001-HUNTER DESIGN &amp; CONSULT-CO3</t>
  </si>
  <si>
    <t>101877-001001-K &amp; E FIRE PROTECTION-CO1</t>
  </si>
  <si>
    <t>Rick Pianko</t>
  </si>
  <si>
    <t>69.113.12.132</t>
  </si>
  <si>
    <t>21012-002007-NORTHWEST ABATEMENT SVC-CO</t>
  </si>
  <si>
    <t>21185-002002-BUDGET LIGHTING INC-CO3</t>
  </si>
  <si>
    <t>10179-002003-ATS AUTOMATION INC-CO1</t>
  </si>
  <si>
    <t>100814-001011-STAY'N POWER, INC-CO3</t>
  </si>
  <si>
    <t>Rick Freeman</t>
  </si>
  <si>
    <t>10179-002003-ATS AUTOMATION INC-CO2</t>
  </si>
  <si>
    <t>102025-001001-HUNTER DESIGN &amp; CONSULT-CO1</t>
  </si>
  <si>
    <t>10302-001006-10302-001006-CO1</t>
  </si>
  <si>
    <t>10302-001006-TESTCOMM LLC-CO1</t>
  </si>
  <si>
    <t>10302-001006-TESTCOMM LLC-CO2</t>
  </si>
  <si>
    <t>20126-001019-MASTER VAC LLC-CO1</t>
  </si>
  <si>
    <t>Beckey S Langley</t>
  </si>
  <si>
    <t>79365-C60062-DANNY MADRID MASONRY-CO1( 20402-001)</t>
  </si>
  <si>
    <t>dmadridco1@gmail.com</t>
  </si>
  <si>
    <t>danny madrid</t>
  </si>
  <si>
    <t>75.107.239.37</t>
  </si>
  <si>
    <t>66.87.139.81</t>
  </si>
  <si>
    <t>79564-C60066-COX BUILDING-CO8( 20406-001)</t>
  </si>
  <si>
    <t>tcoxwelder@yahoo.com</t>
  </si>
  <si>
    <t>Nicole Cox</t>
  </si>
  <si>
    <t>98.20.39.187</t>
  </si>
  <si>
    <t>66.87.139.153</t>
  </si>
  <si>
    <t>20406-001019-VALCOUR CASEWORK INC-CO2</t>
  </si>
  <si>
    <t>20406-001005-BATJER &amp; ASSOCIATES, INC-CO4</t>
  </si>
  <si>
    <t>98.164.245.39</t>
  </si>
  <si>
    <t>200114-001002-GENERAL HEATING &amp; AIR CONDITIONING INC-CO3</t>
  </si>
  <si>
    <t>10326-001002-SEATTLE CONCRETE CORE-CO4</t>
  </si>
  <si>
    <t>200582-002001-MCKINSTRY CO LLC-CO1</t>
  </si>
  <si>
    <t>20217-001001-STIRRETT JOHNSEN-CO1</t>
  </si>
  <si>
    <t>rmatthes@sjimech.com</t>
  </si>
  <si>
    <t>Rod Matthes</t>
  </si>
  <si>
    <t>97.90.82.210</t>
  </si>
  <si>
    <t>200604-002003-MCKINSTRY CO LLC-CO1</t>
  </si>
  <si>
    <t>22849-001016-SOUTHWEST ENGINEERS-CO1</t>
  </si>
  <si>
    <t>77779-C11124-FLOORMART INC-CO35(20202-001)</t>
  </si>
  <si>
    <t>spokanefloormart@yahoo.com</t>
  </si>
  <si>
    <t>Mike Rohme</t>
  </si>
  <si>
    <t>67.185.215.214</t>
  </si>
  <si>
    <t>79531-C20059-LIGHTING RETROFIT ENERGY-CO2</t>
  </si>
  <si>
    <t>21136-002009-WESTERN STATES FIRE PROTECTION COMPANY-CO1</t>
  </si>
  <si>
    <t>79784-C10310-MCKINSTRY CO LLC-CO4(20131-001)</t>
  </si>
  <si>
    <t>danp@atsrm.com</t>
  </si>
  <si>
    <t>20- Universal Protection Master</t>
  </si>
  <si>
    <t>dave.turgeon@universalpro.com</t>
  </si>
  <si>
    <t>200679-001003-SIMPLEX GRINNELL-CO1</t>
  </si>
  <si>
    <t>vbaker@simplexgrinnell.com</t>
  </si>
  <si>
    <t>10081-001003-MAPLE VALLEY ENERGY SOLUT-CO1</t>
  </si>
  <si>
    <t>71.217.108.85</t>
  </si>
  <si>
    <t>102241-001003-CASCADE SAWING &amp; DRILLING-CO1</t>
  </si>
  <si>
    <t>78271-C30054-ILLINGWORTH-KILGUST MECH-CO5(20329-001)</t>
  </si>
  <si>
    <t>dpfeifer@ikmechanical.com</t>
  </si>
  <si>
    <t>Dan Pfeifer</t>
  </si>
  <si>
    <t>38.101.184.210</t>
  </si>
  <si>
    <t>69.130.252.224</t>
  </si>
  <si>
    <t>79125-00626-PERFORMANCE CONTRACTING-CO43(10166-001)</t>
  </si>
  <si>
    <t>101805-003005-AIRTEST CO., INC.-CO2</t>
  </si>
  <si>
    <t>101805-003003-SUNBELT CONTROLS INC-CO2</t>
  </si>
  <si>
    <t>20132-001001-US WATER SERVICES INC-CO1</t>
  </si>
  <si>
    <t>21173-002018-OUDENHOVEN CONSTRUCTION-CO1</t>
  </si>
  <si>
    <t>21185-002007-APEX BLDG CONSULTANTS LLC-CO1</t>
  </si>
  <si>
    <t>21133-002003-SOUTHPAW ELECTRIC CORP-CO2</t>
  </si>
  <si>
    <t>10302-002002-POWERCOM INC-CO1</t>
  </si>
  <si>
    <t>kpartridge@callpowercom.com</t>
  </si>
  <si>
    <t>Ken Partridge</t>
  </si>
  <si>
    <t>70.209.71.97</t>
  </si>
  <si>
    <t>10302-002002-POWERCOM INC-CO2</t>
  </si>
  <si>
    <t>22863-002006-STANDARD PLUMBING HEATING &amp; CONTROLS-CO3</t>
  </si>
  <si>
    <t>22863-002010-T &amp; T CONSTRUCTION-CO3</t>
  </si>
  <si>
    <t>173.209.160.132</t>
  </si>
  <si>
    <t>22863-002003-NORTHWEST EDISON-CO3</t>
  </si>
  <si>
    <t>22863-002012-A CENTRAL LLC-CO6</t>
  </si>
  <si>
    <t>22402-004001-DETEMPLE COMPANY INC-CO5</t>
  </si>
  <si>
    <t>200276-006002-SHERMCO INDUSTRIES CO-CO1</t>
  </si>
  <si>
    <t>efontenot@shermco.com</t>
  </si>
  <si>
    <t>Eric Fontenot</t>
  </si>
  <si>
    <t>108.254.48.62</t>
  </si>
  <si>
    <t>22863-002013-MCKINSTRY CO LLC-CO3</t>
  </si>
  <si>
    <t>102746-001001-SIMPLEX GRINNELL-CO1</t>
  </si>
  <si>
    <t>200155-002008-SUSTAINABLE FLOORS, INC-CO3</t>
  </si>
  <si>
    <t>Dana G. PIttman</t>
  </si>
  <si>
    <t>172.56.38.118</t>
  </si>
  <si>
    <t>101631-001001-HUDSON BAY INSULATION CO-CO2</t>
  </si>
  <si>
    <t>10275-002001-JOHNSON CONTROLS INC-CO2</t>
  </si>
  <si>
    <t>104.129.192.80</t>
  </si>
  <si>
    <t>10275-002003-TANZ MECHANICAL INSULATN-CO2</t>
  </si>
  <si>
    <t>79888-C12079-MCKINSTRY CO LLC-CO4( 22935-001)</t>
  </si>
  <si>
    <t>Joan M Smith\</t>
  </si>
  <si>
    <t>75256-C30048-JUST SERVICE INC-CO6</t>
  </si>
  <si>
    <t>johnj@justserviceinc.com</t>
  </si>
  <si>
    <t>John Just</t>
  </si>
  <si>
    <t>70.60.82.26</t>
  </si>
  <si>
    <t>22863-002010-T &amp; T CONSTRUCTION-CO4</t>
  </si>
  <si>
    <t>22863-002006-STANDARD PLUMBING HEATING &amp; CONTROLS-CO4.docx</t>
  </si>
  <si>
    <t>101266-003001-Portland Engineering-CO1</t>
  </si>
  <si>
    <t>gchase@portlandengineers.com</t>
  </si>
  <si>
    <t>Greg Chase</t>
  </si>
  <si>
    <t>67.42.215.65</t>
  </si>
  <si>
    <t>20279-002002-ALLIED PLUMBING INC-CO1</t>
  </si>
  <si>
    <t>200461-001001-COCHRAN INC.-CO1</t>
  </si>
  <si>
    <t>sblair@cochran.com</t>
  </si>
  <si>
    <t>sblair@cochraninc.com</t>
  </si>
  <si>
    <t>20328-001003-PRECISION CONTROLS-CO1</t>
  </si>
  <si>
    <t>21012-002007-NORTHWEST ABATEMENT SVC-CO2</t>
  </si>
  <si>
    <t>79365-C60062-DANNY MADRID MASONRY-CO2</t>
  </si>
  <si>
    <t>198.14.230.212</t>
  </si>
  <si>
    <t>100864-001001-SEATTLE CONCRETE CORE-CO1</t>
  </si>
  <si>
    <t>200310-002001-F.L. DYE-CO3</t>
  </si>
  <si>
    <t>200310-002002-LIBERTY ELECTRIC INC-CO4</t>
  </si>
  <si>
    <t>janice.couch@libertyelectricinc.com</t>
  </si>
  <si>
    <t>200310-002006-MICHAEL W HOUGHTON-CO2</t>
  </si>
  <si>
    <t>21026-002002-JOHNSON CONTROLS INC-CO1</t>
  </si>
  <si>
    <t>104.129.192.74</t>
  </si>
  <si>
    <t>79293-E50012-MCKINSTRY CO LLC-CO1 (20120-001)</t>
  </si>
  <si>
    <t>20983-003001-SNYDER ROOFING, LLC - WA-CO1</t>
  </si>
  <si>
    <t>15997-001001-ENVIRONMENTAL CONTROLS-CO1</t>
  </si>
  <si>
    <t>cliffn@eccportland.com</t>
  </si>
  <si>
    <t>15997-001002-PERFORMANCE CONTRACTING-CO1</t>
  </si>
  <si>
    <t>50.196.26.209</t>
  </si>
  <si>
    <t>15997-001008-NEUDORFER ENGINEERS INC-CO1</t>
  </si>
  <si>
    <t>Wm C. Neudorfer</t>
  </si>
  <si>
    <t>76146-C11124-RIVER CITY GLASS INC-CO38( 20202-001)</t>
  </si>
  <si>
    <t>102151-001001-CERTIFIED CLEANING SVC-CO1</t>
  </si>
  <si>
    <t>16001-001004-CERTIFIED CLEANING SVC-CO1</t>
  </si>
  <si>
    <t>21173-002008-AUGUST WINTER &amp; SONS INC-CO6</t>
  </si>
  <si>
    <t>21173-002008-AUGUST WINTER &amp; SONS INC-CO7</t>
  </si>
  <si>
    <t>200284-002003-GRAEF-USA INC-CO2</t>
  </si>
  <si>
    <t>70.199.144.158</t>
  </si>
  <si>
    <t>200284-002002-PURE MECHANICAL, LLC-CO2</t>
  </si>
  <si>
    <t>70.194.173.26</t>
  </si>
  <si>
    <t>79812-07799-PARRISH EXCAVATING, INC.-CO3 (15997-001)</t>
  </si>
  <si>
    <t>nate@parrishexcavating.com</t>
  </si>
  <si>
    <t>Nate Stokes</t>
  </si>
  <si>
    <t>71.59.242.122</t>
  </si>
  <si>
    <t>79812-07799-PARRISH EXCAVATING, INC.-CO4 (15997-001)</t>
  </si>
  <si>
    <t>nate Stokes</t>
  </si>
  <si>
    <t>76160-C11124-POWER CITY ELECTRIC INC-CO31</t>
  </si>
  <si>
    <t>200155-002022-WAYNES ROOFING-CO1</t>
  </si>
  <si>
    <t>200679-001008-BRANDT COMPANIES LLC-CO1</t>
  </si>
  <si>
    <t>21185-002007-APEX BLDG CONSULTANTS LLC-CO2</t>
  </si>
  <si>
    <t>70.194.131.126</t>
  </si>
  <si>
    <t>20215-001001-M&amp;M HARRISON ELECTRIC-CO2</t>
  </si>
  <si>
    <t>20249-001006-OREGON CASCADE PLUMBING &amp; HEATING, INC-CO1</t>
  </si>
  <si>
    <t>jason.firkus@firkusplumbing.com</t>
  </si>
  <si>
    <t>Jason E Firkus</t>
  </si>
  <si>
    <t>208.100.155.34</t>
  </si>
  <si>
    <t>20251-001006-OREGON CASCADE PLUMBING &amp; HEATING, INC-CO1</t>
  </si>
  <si>
    <t>79156-P12688 - SOLARC ARCHITECTURE &amp; ENGINEERING INC-CO2 (21083-001)</t>
  </si>
  <si>
    <t>galen@solarc-ae.net</t>
  </si>
  <si>
    <t>Galen B Ohmart</t>
  </si>
  <si>
    <t>50.203.73.90</t>
  </si>
  <si>
    <t>79530-C12060-ORCA PACIFIC INC-CO15 (20235-001)</t>
  </si>
  <si>
    <t>bene@orcapacific.org</t>
  </si>
  <si>
    <t>Ben Egeland</t>
  </si>
  <si>
    <t>96.89.140.114</t>
  </si>
  <si>
    <t>100812-001005-OVERHEAD DOOR COMPANY-CO2</t>
  </si>
  <si>
    <t>jmcmaster@ohdseattle.com</t>
  </si>
  <si>
    <t>John McMaster</t>
  </si>
  <si>
    <t>65.125.102.150</t>
  </si>
  <si>
    <t>20147-001007-FRYER-KNOWLES INC-CO1</t>
  </si>
  <si>
    <t>200155-002020-CASCADE SAWING &amp; DRILLING-CO1</t>
  </si>
  <si>
    <t>200582-002004-ATS AUTOMATION INC-CO1</t>
  </si>
  <si>
    <t>22863-002013-MCKINSTRY CO LLC-CO4</t>
  </si>
  <si>
    <t>100864-001003-HUDSON BAY INSULATION CO-CO2</t>
  </si>
  <si>
    <t>200484-003001-YMC INC-CO1</t>
  </si>
  <si>
    <t>79467-C60062-THE HALLGREN COMPANY-CO2</t>
  </si>
  <si>
    <t>66.87.139.43</t>
  </si>
  <si>
    <t>22866-002001-RETRO-TECH SYSTEMS INC-CO1</t>
  </si>
  <si>
    <t>200364-001006-INTEGRITY NETWORKS, INC-CO1</t>
  </si>
  <si>
    <t>melanym@integrity-net.net</t>
  </si>
  <si>
    <t>200364-001004-ATS AUTOMATION INC-CO2</t>
  </si>
  <si>
    <t>Brian K allen</t>
  </si>
  <si>
    <t>200364-001001-MCKINSTRY CO LLC-CO3</t>
  </si>
  <si>
    <t>200364-001002-MCKINSTRY CO LLC-CO3</t>
  </si>
  <si>
    <t>200364-001003-MCKINSTRY CO LLC-CO2</t>
  </si>
  <si>
    <t>200364-001007-MCKINSTRY CO LLC-CO2</t>
  </si>
  <si>
    <t>200273-003002-MIRON CONSTRUCTION CO., INC-CO3</t>
  </si>
  <si>
    <t>75.100.143.111</t>
  </si>
  <si>
    <t>20136-002003-MCKINSTRY CO LLC-CO1</t>
  </si>
  <si>
    <t>20136-002006-WESTERN PARTITIONS INC-CO1</t>
  </si>
  <si>
    <t>200249-002004-CLIMATE MAKERS INC-CO2</t>
  </si>
  <si>
    <t>200249-002005-WEIDNERS PLMBNG &amp; HEATING-CO1</t>
  </si>
  <si>
    <t>dang@weidnermech.com</t>
  </si>
  <si>
    <t>Daniel J Goebel</t>
  </si>
  <si>
    <t>24.179.179.110</t>
  </si>
  <si>
    <t>200249-002006-BOILER SERVICES INC-CO1</t>
  </si>
  <si>
    <t>zach@bsimn.com</t>
  </si>
  <si>
    <t>JESSE EDWARDS</t>
  </si>
  <si>
    <t>173.165.232.233</t>
  </si>
  <si>
    <t>200249-002007-DESIGN ELECTRIC, INC.-CO1</t>
  </si>
  <si>
    <t>tlygre@designelect.com</t>
  </si>
  <si>
    <t>Terry Lygre</t>
  </si>
  <si>
    <t>66.173.8.226</t>
  </si>
  <si>
    <t>200249-002009-DESIGN ELECTRIC, INC.-CO1</t>
  </si>
  <si>
    <t>akempenich@designelect.com</t>
  </si>
  <si>
    <t>Adam Kempenich</t>
  </si>
  <si>
    <t>200155-001005-AUSTIN CINA ARCHITECTS, INC-CO2</t>
  </si>
  <si>
    <t>162.17.172.229</t>
  </si>
  <si>
    <t>77517-C60060-COHESIVE AUTOMATION-CO11(20400-001)</t>
  </si>
  <si>
    <t>102211-001001-FERGUSON ENTERPRISES, INC-CO1</t>
  </si>
  <si>
    <t>79611-C20059-ATS ROCKY MOUNTAIN-CO3</t>
  </si>
  <si>
    <t>20406-001018-ACME ELECTRIC COMPANY-CO2</t>
  </si>
  <si>
    <t>20- Dick Anderson Construction Master</t>
  </si>
  <si>
    <t>79623-C10327-MCKINSTRY CO LLC-CO1</t>
  </si>
  <si>
    <t>78849-C10321-MCKINSTRY CO LLC-CO8</t>
  </si>
  <si>
    <t>78271-C30054-ILLINGWORTH-KILGUST MECH-CO6</t>
  </si>
  <si>
    <t>kbyrns@ikmechanical.com</t>
  </si>
  <si>
    <t>100809-001007-CUMMINS INC.-CO1</t>
  </si>
  <si>
    <t>101086-003001-HUDSON BAY INSULATION CO-CO1</t>
  </si>
  <si>
    <t>79141-00628-SIEMENS INDUSTRY INC-CO5( 10168-001)</t>
  </si>
  <si>
    <t>10081-001002-STRUCTURAL RADAR IMG INC-CO1</t>
  </si>
  <si>
    <t>166.164.28.236</t>
  </si>
  <si>
    <t>200446-001002-ATS INLAND NW-CO1</t>
  </si>
  <si>
    <t>76983-03185-MCKINSTRY CO LLC-CO5 (10286-001)</t>
  </si>
  <si>
    <t>21026-002003-MCKINSTRY CO LLC-CO1</t>
  </si>
  <si>
    <t>79633-03318-ROGERS MACHINERY CO, INC-CO1 (10318-001)</t>
  </si>
  <si>
    <t>21173-002008-AUGUST WINTER &amp; SONS INC-CO8</t>
  </si>
  <si>
    <t>21173-002010-KASCHAK ROOFING, INC-CO1</t>
  </si>
  <si>
    <t>gregsmallwood@ameritech.net</t>
  </si>
  <si>
    <t>76362-C30047-JOE DANIELS CONST CO INC-CO15(20322-001)</t>
  </si>
  <si>
    <t>76362-C30047-JOE DANIELS CONST CO INC-CO17 ( 20322-001)</t>
  </si>
  <si>
    <t>Joesph D. Trainor</t>
  </si>
  <si>
    <t>79839-C30047-LONE OAK INTERESTS, LLC-CO2</t>
  </si>
  <si>
    <t>Douglas Duren</t>
  </si>
  <si>
    <t>166.181.82.123</t>
  </si>
  <si>
    <t>20136-002005-WAYNES ROOFING-CO2</t>
  </si>
  <si>
    <t>20136-002008-SEATTLE GLASS INC-CO1</t>
  </si>
  <si>
    <t>22841-001009-ELECTRIC DESIGNS-CO3</t>
  </si>
  <si>
    <t>184.158.70.254</t>
  </si>
  <si>
    <t>79535-C30061-GENERAL HEATING &amp; AIR CONDITIONING INC-CO2</t>
  </si>
  <si>
    <t>21136-002009-WESTERN STATES FIRE PROTECTION COMPANY-CO2</t>
  </si>
  <si>
    <t>200276-006003-DYNAMIC SYSTEMS INC-CO1</t>
  </si>
  <si>
    <t>200582-002002-MCKINSTRY CO LLC-CO1</t>
  </si>
  <si>
    <t>10178-001003-ATS AUTOMATION INC-CO1</t>
  </si>
  <si>
    <t>21071-002001-MCKINSTRY CO LLC-CO1</t>
  </si>
  <si>
    <t>21071-002002-A CENTRAL LLC-CO1</t>
  </si>
  <si>
    <t>21071-002001-MCKINSTRY CO LLC-CO1.docx</t>
  </si>
  <si>
    <t>79672-C10327-MCKINSTRY CO LLC-CO1</t>
  </si>
  <si>
    <t>76745-C30047-LIVESEY PAINTING INC-CO51</t>
  </si>
  <si>
    <t>200582-002004-ATS AUTOMATION INC-CO2</t>
  </si>
  <si>
    <t>200155-002014-WA COMMERICAL PAINTERS-CO1</t>
  </si>
  <si>
    <t>21096-002004-NORTHWEST CONTROL CO INC-CO1</t>
  </si>
  <si>
    <t>22685-003002-CASTLE GLASS, INC-CO1</t>
  </si>
  <si>
    <t>101266-002003-DKB, INC.-CO1</t>
  </si>
  <si>
    <t>200155-002016-VIKING CABINETS, INC-CO1</t>
  </si>
  <si>
    <t>200364-001001-MCKINSTRY CO LLC-CO4</t>
  </si>
  <si>
    <t>20306-001006-JOHNSON CONTROLS INC-CO1</t>
  </si>
  <si>
    <t>200687-001003-STAY'N POWER, INC-CO1</t>
  </si>
  <si>
    <t>76.115.22.254</t>
  </si>
  <si>
    <t>22841-001009-ELECTRIC DESIGNS-CO4</t>
  </si>
  <si>
    <t>79408-C30064-HEARTLAND BUSINESS SYS-CO8</t>
  </si>
  <si>
    <t>20222-002004-M&amp;M HARRISON ELECTRIC-CO2</t>
  </si>
  <si>
    <t>21173-002005-CAPELLE BROS &amp; DIEDRICH-CO2</t>
  </si>
  <si>
    <t>100814-001001-ATS INLAND NW-CO1</t>
  </si>
  <si>
    <t>200155-002006-D &amp; B HOLDEN CONSTRUCTION CO. LLC-CO2</t>
  </si>
  <si>
    <t>21185-002002-BUDGET LIGHTING INC-CO4</t>
  </si>
  <si>
    <t>78852-C10321-MID-MOUNTAIN CONTRCTR INC-CO2  (20142-001)</t>
  </si>
  <si>
    <t>20279-002005-FISHER CONSTRUCTION INC-CO1</t>
  </si>
  <si>
    <t>79710-14089-MCKINSTRY CO -CO1 (15636-001)</t>
  </si>
  <si>
    <t>caryj@mckinstry.com</t>
  </si>
  <si>
    <t>Cary Janz</t>
  </si>
  <si>
    <t>15975-001001-WALKER SPECIALTY CONSTR</t>
  </si>
  <si>
    <t>jimw@wsconline.net</t>
  </si>
  <si>
    <t>10178-001003-ATS AUTOMATION</t>
  </si>
  <si>
    <t>78074-00637-HOLADAY-PARKS -CO24 (10177-001)</t>
  </si>
  <si>
    <t>10301-001003-RHODES CRANE &amp; RIGGING</t>
  </si>
  <si>
    <t>100109-006001-MISTRAS GROUP INC</t>
  </si>
  <si>
    <t>Rob Runyan</t>
  </si>
  <si>
    <t>101351-001001-HUDSON BAY INSULATION</t>
  </si>
  <si>
    <t>77118-13774-SIEMENS INDUSTRY - CO12 (10976-001)</t>
  </si>
  <si>
    <t>101240-001001-MAGNUM CRANE SVCS</t>
  </si>
  <si>
    <t>dispatch@magnumcrane.net</t>
  </si>
  <si>
    <t>15599-001001-EVERGREEN CONCRETE INC</t>
  </si>
  <si>
    <t>heather@evergreenconcretecutting.com</t>
  </si>
  <si>
    <t>10195-001004-SPARLING INC</t>
  </si>
  <si>
    <t>10309-001003-AIR COMMANDER TEST</t>
  </si>
  <si>
    <t>mike@aircommanderusa.com</t>
  </si>
  <si>
    <t>M. Maclay</t>
  </si>
  <si>
    <t>67.168.146.230</t>
  </si>
  <si>
    <t>16120-001001-INDUSTRIAL COMMERCIAL SERVICE</t>
  </si>
  <si>
    <t>troy@icsnwelectric.com</t>
  </si>
  <si>
    <t>TROY HABERKORN</t>
  </si>
  <si>
    <t>73.169.236.191</t>
  </si>
  <si>
    <t>10314-001002-AIR DIXON - CO1 (10314-001)</t>
  </si>
  <si>
    <t>10288-001002-CONCRETE CUTTERS INC</t>
  </si>
  <si>
    <t>70.199.129.158</t>
  </si>
  <si>
    <t>79458-03309-MOTLEY MOTLEY INC -CO2 (10309-001)</t>
  </si>
  <si>
    <t>100813-001002-THYSSENKRUPP ELEVATOR</t>
  </si>
  <si>
    <t>100814-001010-DEW DROP SPRINKLER</t>
  </si>
  <si>
    <t>Duane Dombrowski</t>
  </si>
  <si>
    <t>75.150.0.150</t>
  </si>
  <si>
    <t>15594-001006-HUDSON BAY INSULATION</t>
  </si>
  <si>
    <t>10524-001002-HUDSON BAY INSULATION</t>
  </si>
  <si>
    <t>10551-001003-NESS CRANE</t>
  </si>
  <si>
    <t>10309-001004-AIR DIXON</t>
  </si>
  <si>
    <t>15983-001002-NESS CRANE</t>
  </si>
  <si>
    <t>15578-001002-CENTERLINE FIRE SPRINKLER</t>
  </si>
  <si>
    <t>100158-001004-CASCADE SAWING &amp; DRILLING</t>
  </si>
  <si>
    <t>100158-001003-NESS CRANE</t>
  </si>
  <si>
    <t>100158-001005-OTTO ROSENAU &amp; ASSOCIATES</t>
  </si>
  <si>
    <t>walt@ottorosenau.com</t>
  </si>
  <si>
    <t>judi@ottorosenau.com</t>
  </si>
  <si>
    <t>Judi Rosenau-Payseno</t>
  </si>
  <si>
    <t>50.197.85.89</t>
  </si>
  <si>
    <t>brian@nwasphalt.com</t>
  </si>
  <si>
    <t>Brian Carleton</t>
  </si>
  <si>
    <t>63.255.143.150</t>
  </si>
  <si>
    <t>10100-001007-HUDSON BAY INSULATION</t>
  </si>
  <si>
    <t>10100-001006-EVERGREEN CONCRETE INC</t>
  </si>
  <si>
    <t>16144-001003-SIEMENS INDUSTRY</t>
  </si>
  <si>
    <t>josh.angel@siemens.com</t>
  </si>
  <si>
    <t>alex.maranan@siemens.com</t>
  </si>
  <si>
    <t>harley.ray@siemens.com</t>
  </si>
  <si>
    <t>101034-001003-THYSENKRUPP ELEVATOR</t>
  </si>
  <si>
    <t>78998-07765-NEUDORFER ENGINEERS - CO2 (10539-001)</t>
  </si>
  <si>
    <t>78935-00652-HUDSON BAY INSULATION -CO1 (10191-001)</t>
  </si>
  <si>
    <t>78539-00316-MAPLE VALLEY ENERGY -CO1 (10089-001)</t>
  </si>
  <si>
    <t>72.168.128.17</t>
  </si>
  <si>
    <t>10292-002001-HUDSON BAY INSULATION</t>
  </si>
  <si>
    <t>10677-001003-CASCADE SAWING &amp; DRILLING</t>
  </si>
  <si>
    <t>16001-001001-HARRIS REBAR SEATTLE -CO1 (16001-001)</t>
  </si>
  <si>
    <t>dmyers@harrisrebar.com</t>
  </si>
  <si>
    <t>Debra Myers for Lyall Hadden</t>
  </si>
  <si>
    <t>67.129.97.186</t>
  </si>
  <si>
    <t>87765-001001-WAYNES ROOFING</t>
  </si>
  <si>
    <t>shannon@waynesroofing.com</t>
  </si>
  <si>
    <t>10177-002003-AIRTEST CO., INC - SOW REVISION</t>
  </si>
  <si>
    <t>AL FUDGE</t>
  </si>
  <si>
    <t>173.8.207.130</t>
  </si>
  <si>
    <t>100884-001011-BENGE INDUSTRIES</t>
  </si>
  <si>
    <t>100305-001001-CASCADE SAWING</t>
  </si>
  <si>
    <t>100661-001011-MARINE VACUUM SERVICE</t>
  </si>
  <si>
    <t>tmyler@marinevacuum.com</t>
  </si>
  <si>
    <t>Tom Myler</t>
  </si>
  <si>
    <t>205.168.56.234</t>
  </si>
  <si>
    <t>15603-001002-CASCADE SAWING - CO2 (15603-001)</t>
  </si>
  <si>
    <t>79362-08706-HUDSON BAY INSULATION -CO1 (10655-001)</t>
  </si>
  <si>
    <t>101272-001001-FINISH LINE CONCRETE</t>
  </si>
  <si>
    <t>10188-002001-CONVERGINT TECHNOLOGIES- CO2 - (10188-002)</t>
  </si>
  <si>
    <t>James W. Milller</t>
  </si>
  <si>
    <t>100747-001004-ANDERSON ROOFING- CO1</t>
  </si>
  <si>
    <t>101399-001001-A&amp;A DRILLING</t>
  </si>
  <si>
    <t>ttigli@aadriling.com</t>
  </si>
  <si>
    <t>ttigli@aadrilling.com</t>
  </si>
  <si>
    <t>Anthony L. Tigli</t>
  </si>
  <si>
    <t>67.168.244.231</t>
  </si>
  <si>
    <t>100115-001001-DKB, INC -CO1 (100115-001)</t>
  </si>
  <si>
    <t>64.134.179.67</t>
  </si>
  <si>
    <t>79735-07788-DKB INC -CO1 (15587-001)</t>
  </si>
  <si>
    <t>78599-07760-SIEMENS INDUSTRY -CO1 (10534-001)</t>
  </si>
  <si>
    <t>78942-00143-MATHESON PAINTING INC -CO1 (10011-001)</t>
  </si>
  <si>
    <t>mindi@mathesonpainting.com</t>
  </si>
  <si>
    <t>Mindi Swartz</t>
  </si>
  <si>
    <t>68.116.70.14</t>
  </si>
  <si>
    <t>100661-001005-CERTIFIED CLEANING SVC- CO1 (100661-001)</t>
  </si>
  <si>
    <t>David K. johnson</t>
  </si>
  <si>
    <t>15982-001002-SIEMENS INDUSTRY</t>
  </si>
  <si>
    <t>15980-001002-SIEMENS INDUSTRY</t>
  </si>
  <si>
    <t>101395-001001-SIEMENS INDUSTRY</t>
  </si>
  <si>
    <t>10200-001001-SIEMENS INDUSTRY</t>
  </si>
  <si>
    <t>63.87.61.76</t>
  </si>
  <si>
    <t>100252-001001-ELECTRICAL RELIABILITY SVC</t>
  </si>
  <si>
    <t>josh.gonzales@emerson.com</t>
  </si>
  <si>
    <t>101379-001001-BEKO MECHANICAL INSULATION</t>
  </si>
  <si>
    <t>77204-00287-SUNBELT CONTROLS -CO26 (10061-001)</t>
  </si>
  <si>
    <t>78694-03309-JCI -CO1 (10309-001)</t>
  </si>
  <si>
    <t>Ronald lambert</t>
  </si>
  <si>
    <t>75.233.134.196</t>
  </si>
  <si>
    <t>100814-001014-POWER CITY ELECTRIC</t>
  </si>
  <si>
    <t>101472-001001-WESTERN ELECTRICAL</t>
  </si>
  <si>
    <t>10195-001005-HUDSON BAY INSULATION</t>
  </si>
  <si>
    <t>101112-001001-CARLSON TESTING</t>
  </si>
  <si>
    <t>ttickner@carlsontesting.com</t>
  </si>
  <si>
    <t>bleach@carlsontesting.com</t>
  </si>
  <si>
    <t>Brian Leach</t>
  </si>
  <si>
    <t>173.164.77.238</t>
  </si>
  <si>
    <t>10100-001008-HARDIN &amp; SONS</t>
  </si>
  <si>
    <t>MIKE HARDIN</t>
  </si>
  <si>
    <t>10177-002002-HUDSON BAY INSULATION -CO1</t>
  </si>
  <si>
    <t>101257-001001-BRUNDAGE BONE CONCRETE</t>
  </si>
  <si>
    <t>billhenshaw@brundagebone.com</t>
  </si>
  <si>
    <t>Brett Young</t>
  </si>
  <si>
    <t>50.205.72.74</t>
  </si>
  <si>
    <t>10175-001003-SAFWAY SCAFFOLD</t>
  </si>
  <si>
    <t>101475-001001-CENTERLINE FIRE SPRINKLER</t>
  </si>
  <si>
    <t>100136-001001-COOLTEK LLC -CO3 ( 100136-001)</t>
  </si>
  <si>
    <t>100592-001001-BOCKMAN AND SONS</t>
  </si>
  <si>
    <t>67.42.222.200</t>
  </si>
  <si>
    <t>100884-001012-MCKINSTRY ESSENTION</t>
  </si>
  <si>
    <t>colinpo@mckinstry.com</t>
  </si>
  <si>
    <t>15603-001002-CASCADE SAWING -CO3 (15603-001)</t>
  </si>
  <si>
    <t>15599-001001-EVERGREEN CONCRETE -CO1 (15599-001)</t>
  </si>
  <si>
    <t>100823-001001-ROGERS MACHINERY CO</t>
  </si>
  <si>
    <t>rick.wright@rogers-machinery.com</t>
  </si>
  <si>
    <t>Chris McKillop</t>
  </si>
  <si>
    <t>79804-71561-BEKO MECHANICAL -CO1 (15882-001)</t>
  </si>
  <si>
    <t>100949-001002-POWER CITY ELECTRIC</t>
  </si>
  <si>
    <t>100949-001001-ASSOCIATED CONSTRUCTION INC</t>
  </si>
  <si>
    <t>10482-001001-NESS CRANE</t>
  </si>
  <si>
    <t>100864-002001-HUDSON BAY INSULATION</t>
  </si>
  <si>
    <t>77152-03193-CTA ARCHITECTS -CO4 (10294-001)</t>
  </si>
  <si>
    <t>100190-001001-HUDSON BAY INSULATION -CO1 (100190-001)</t>
  </si>
  <si>
    <t>87011-001001-JOHNSON BACKHOE &amp; DOZ SVCS</t>
  </si>
  <si>
    <t>82473-001001-HUDSON BAY INSULATION</t>
  </si>
  <si>
    <t>15980-001003-HUDSON BAY INSULATION</t>
  </si>
  <si>
    <t>15981-001003-HUDSON BAY INSULATION</t>
  </si>
  <si>
    <t>101413-001002-FIRE CHIEF EQUIPMENT</t>
  </si>
  <si>
    <t>100815-001003-POWER CITY ELECTRIC</t>
  </si>
  <si>
    <t>bill@mckinstry.com</t>
  </si>
  <si>
    <t>10092-002004-MCKINSTRY ESSENTION</t>
  </si>
  <si>
    <t>100998-001001-HUDSON BAY INSULATION -CO1 (100998-001)</t>
  </si>
  <si>
    <t>79765-50226-ANCHOR CONCRETE - CO2 (16123-001)</t>
  </si>
  <si>
    <t>65.102.1.45</t>
  </si>
  <si>
    <t>10166-001002-CASCADE SAW CUTTING</t>
  </si>
  <si>
    <t>15994-001002-STONHARD -CO1 (15994-001)</t>
  </si>
  <si>
    <t>Debbie L. Berbon</t>
  </si>
  <si>
    <t>10202-002001-MCKINSTRY ESSENTION</t>
  </si>
  <si>
    <t>101016-001003-HUDSON BAY INSULATION</t>
  </si>
  <si>
    <t>15594-001003-TRANE OREGON - REV</t>
  </si>
  <si>
    <t>mtravis@trane.com</t>
  </si>
  <si>
    <t>10101-001001-CCI AUTOMATED TECH</t>
  </si>
  <si>
    <t>terikson@long.com</t>
  </si>
  <si>
    <t>mwilliams@long.com</t>
  </si>
  <si>
    <t>10100-001005-CASCADE CONCRETE SAWING -CO1 (10100-001)</t>
  </si>
  <si>
    <t>101240-001001-MAGNUM CRANE - CO1 (101240-001)</t>
  </si>
  <si>
    <t>10092-002005-STRUCTURAL IMAGING LLC</t>
  </si>
  <si>
    <t>10302-002002-POWERCOM INC</t>
  </si>
  <si>
    <t>87011-001002-PACE ENGINEERS, INC</t>
  </si>
  <si>
    <t>michellem@paceengrs.com</t>
  </si>
  <si>
    <t>jop@paceengrs.com</t>
  </si>
  <si>
    <t>philc@paceengrs.com</t>
  </si>
  <si>
    <t>100674-001001-BERG EQUIP &amp; SCAFFOLDING</t>
  </si>
  <si>
    <t>100814-001015-AIR DIXON</t>
  </si>
  <si>
    <t>15999-001004-PBS ENVIRONMENTAL</t>
  </si>
  <si>
    <t>Bart Phillips</t>
  </si>
  <si>
    <t>100158-001006-HUDSON BAY INSULATION</t>
  </si>
  <si>
    <t>101240-001002-FERGUSON ENTERPRISES, INC</t>
  </si>
  <si>
    <t>101475-001002-MODERN SEWER CORPORATION</t>
  </si>
  <si>
    <t>101013-001001-STRUCTURAL IMAGING</t>
  </si>
  <si>
    <t>70.193.139.137</t>
  </si>
  <si>
    <t>79539-50216-SIMPLEX GRINNELL -CO1 (12900-001)</t>
  </si>
  <si>
    <t>75242-14063-MCKINSTRY CO - CO188 (11070-001)</t>
  </si>
  <si>
    <t>50.53.253.146</t>
  </si>
  <si>
    <t>76399-14063-MCKINSTRY CO -CO187 (11070-001)</t>
  </si>
  <si>
    <t xml:space="preserve">GARYEichner </t>
  </si>
  <si>
    <t>100674-001001-BERG SCAFFOLDING</t>
  </si>
  <si>
    <t>70.199.145.176</t>
  </si>
  <si>
    <t>10175-001003-SAFWAY SCAFFOLD-REV</t>
  </si>
  <si>
    <t>10326-001002-SEATTLE CONCRETE CORE - CO1 (10326-001)</t>
  </si>
  <si>
    <t>71.35.182.223</t>
  </si>
  <si>
    <t>10100-001006-EVERGREEN CONCRETE CUTTING -CO1 (10100-001)</t>
  </si>
  <si>
    <t>10092-003001-ATS AUTOMATION</t>
  </si>
  <si>
    <t>87771-001001-JOHNSON BACKHOE-DOZ SVCS</t>
  </si>
  <si>
    <t>100674-001002-MAYES TESTING</t>
  </si>
  <si>
    <t>10655-001001-MAYES TESTING</t>
  </si>
  <si>
    <t>TEST</t>
  </si>
  <si>
    <t>100922-002001-FLINT SERVICES</t>
  </si>
  <si>
    <t>104.235.205.242</t>
  </si>
  <si>
    <t>test</t>
  </si>
  <si>
    <t>15981-001002-SIEMENS INDUSTRY</t>
  </si>
  <si>
    <t>100922-002005-GROPP HEATING</t>
  </si>
  <si>
    <t>jhansen@moscow.com</t>
  </si>
  <si>
    <t>Adrienne Flodin</t>
  </si>
  <si>
    <t>50.120.80.242</t>
  </si>
  <si>
    <t>100922-002004-HUDSON BAY INSULATION1</t>
  </si>
  <si>
    <t>100922-002003-IRS ENVIRONMENTAL</t>
  </si>
  <si>
    <t>100922-002002-SIEMENS INDUSRY</t>
  </si>
  <si>
    <t>100814-001011-STAY N POWER -CO1 (100814-001)</t>
  </si>
  <si>
    <t>70.210.156.141</t>
  </si>
  <si>
    <t>10092-003002-PCI</t>
  </si>
  <si>
    <t>101236-003001-NESS CRANE</t>
  </si>
  <si>
    <t>100813-001002-THYSSENKRUPP ELEV - APPROVED AMENDMENT</t>
  </si>
  <si>
    <t>Sean McMannis</t>
  </si>
  <si>
    <t>100747-001002-BEKO MECHANICAL -CO1 (100747-001)</t>
  </si>
  <si>
    <t>101382-001001-CLIMA-TECH</t>
  </si>
  <si>
    <t>Ayesha S. Townsend</t>
  </si>
  <si>
    <t>100812-001002-CONVERGINT TECH -CO1 (100812-001)</t>
  </si>
  <si>
    <t>79607-03318-MAIANI CONSTRUCTION SVC -CO1 (10318-001</t>
  </si>
  <si>
    <t>24.160.62.33</t>
  </si>
  <si>
    <t>100289-001001-FIRECAD</t>
  </si>
  <si>
    <t>10551-001004-BEKO MECHANICAL</t>
  </si>
  <si>
    <t>101294-001002-NESS CRANE</t>
  </si>
  <si>
    <t>100661-001012-HUDSON BAY INSULATION</t>
  </si>
  <si>
    <t>100890-001001-CONCRETE CUTTERS</t>
  </si>
  <si>
    <t>10175-001003-SAFWAY SCAFFOLDING -CO1 (10175-001)</t>
  </si>
  <si>
    <t>10197-001002-SIEMENS INDUSTRY</t>
  </si>
  <si>
    <t>100109-006002-HARTFORD STEAM BOILER INSPECTION</t>
  </si>
  <si>
    <t>15590-001002-DAVES PUMP SERVICE</t>
  </si>
  <si>
    <t>100674-001003-NESS CRANE</t>
  </si>
  <si>
    <t>10081-001001-SEATTLE CONCRETE CORE -CO1 (10081-001)</t>
  </si>
  <si>
    <t>100202-001001-NESS CRANE</t>
  </si>
  <si>
    <t>10314-001004-TESTCOMM LLC</t>
  </si>
  <si>
    <t>78896-C10319-MCKINSTRY CO -CO22 (20140-001)</t>
  </si>
  <si>
    <t>paulst@mckinstry.com</t>
  </si>
  <si>
    <t>Paul Steinheiser</t>
  </si>
  <si>
    <t>100815-001001-ASSOCIATED CONSTRUCTN INC - CO1 (100815-001)</t>
  </si>
  <si>
    <t>10100-001007-HUDSON BAY INSULATION -CO1 (10100-001)</t>
  </si>
  <si>
    <t>10430-001001-CASCADE SAWING BUILDING MAINTENANCE</t>
  </si>
  <si>
    <t>echo@cascadeconretesawing.com</t>
  </si>
  <si>
    <t>77673-Y79005-CONVERGINT -CO4 (14856-001)</t>
  </si>
  <si>
    <t>100142-001002-TRANE</t>
  </si>
  <si>
    <t>areft@trane.com</t>
  </si>
  <si>
    <t>CAROL.SLACK@TRANE.COM</t>
  </si>
  <si>
    <t>100812-001005-OVERHEAD DOOR COMPANY</t>
  </si>
  <si>
    <t>Bob Roche</t>
  </si>
  <si>
    <t>50.204.224.150</t>
  </si>
  <si>
    <t>16144-001004-MURPHY CO MECHANICAL CONTRACTOR</t>
  </si>
  <si>
    <t>amecca@murphy-den.com</t>
  </si>
  <si>
    <t>24.43.192.7</t>
  </si>
  <si>
    <t>100864-001001-SEATTLE CONCRETE CORE</t>
  </si>
  <si>
    <t>75.165.42.159</t>
  </si>
  <si>
    <t>100864-001002-STRUCTURAL IMAGING LLC</t>
  </si>
  <si>
    <t>100158-001005-OTTO ROSENAU &amp; ASSOCIATES - REVISED</t>
  </si>
  <si>
    <t>judy@ottorosenau.com</t>
  </si>
  <si>
    <t>10177-002002-HUDSON BAY INSULATION -CO2 (10177-002)</t>
  </si>
  <si>
    <t>10177-002004-HOLADAY-PARKS INC - CO2 (10177-002)</t>
  </si>
  <si>
    <t>christiane petrie</t>
  </si>
  <si>
    <t>10677-001004-FERGUSON ENTERPRISES, INC</t>
  </si>
  <si>
    <t>100305-001002-SIEMENS INDUSTRY INC</t>
  </si>
  <si>
    <t>100859-001001-HUDSON BAY INSULATION</t>
  </si>
  <si>
    <t>100134-001001-NESS CRANE - CO1 (100134-001)</t>
  </si>
  <si>
    <t>Jnnifer Koch</t>
  </si>
  <si>
    <t>101382-001002-AIR BALANCING SPECIALTY</t>
  </si>
  <si>
    <t>100354-001001-SEATTLE CONCRETE CORE -CO1 (10354-001)</t>
  </si>
  <si>
    <t>101403-001001-INTEGRATED SYSTEMS CONTROLS LLC</t>
  </si>
  <si>
    <t>kevinb@integratedsc.net</t>
  </si>
  <si>
    <t>100213-002003-NEUDORFER ENGINEERS INC</t>
  </si>
  <si>
    <t>100115-001002-PRO CUT CONCRETE CUTTING-CO1 (100115-001)</t>
  </si>
  <si>
    <t>100591-001001-CHRISTENSEN ELECTRICAL</t>
  </si>
  <si>
    <t>scott.lamar@chritenson.com</t>
  </si>
  <si>
    <t>scott.lamar@christensen.com</t>
  </si>
  <si>
    <t>scott.lamar@christenson.com</t>
  </si>
  <si>
    <t>Thomas Kosmas</t>
  </si>
  <si>
    <t>199.4.192.196</t>
  </si>
  <si>
    <t>100109-008001-ASSOCIATED CONSULTANT INC</t>
  </si>
  <si>
    <t>100194-005001-HUDSON BAY INSULATION</t>
  </si>
  <si>
    <t>100821-003001-ENVIRONMENTAL CONTROLS</t>
  </si>
  <si>
    <t>mattm@eccportland.com</t>
  </si>
  <si>
    <t>Matthew D McDaniel</t>
  </si>
  <si>
    <t>100661-001007-BRAVO ENVIRONEMNTAL -CO1 (100661-001)</t>
  </si>
  <si>
    <t>al Schumacher</t>
  </si>
  <si>
    <t>10166-001003-AIRTEST CO., INC</t>
  </si>
  <si>
    <t>166.170.38.110</t>
  </si>
  <si>
    <t>10175-001004-AIRTEST CO., INC</t>
  </si>
  <si>
    <t>79644-Y97007-COBRA BEC -CO1 (14869-001)</t>
  </si>
  <si>
    <t>kimo@cobraresults.com</t>
  </si>
  <si>
    <t>Kimberlee Orr</t>
  </si>
  <si>
    <t>79711-14089-MCKINSTRY CO -CO4 (15636-001)</t>
  </si>
  <si>
    <t>79689-00660-SIEMENS INDUSTRY - CO2 (10199-001)</t>
  </si>
  <si>
    <t>101403-001002-VIACS LLC</t>
  </si>
  <si>
    <t>juliem@viacs.com</t>
  </si>
  <si>
    <t>10353-001001-MOTLEY-MOTLEY INC</t>
  </si>
  <si>
    <t>james@motleymotely.com</t>
  </si>
  <si>
    <t>101406-001001-FINISH LINE CONCRETE</t>
  </si>
  <si>
    <t>101272-001002-BEKO MECHANICAL</t>
  </si>
  <si>
    <t>100109-002001-BEKO MECHANICAL</t>
  </si>
  <si>
    <t>100213-002001-JOHNSON CONTROLS INC</t>
  </si>
  <si>
    <t>keith.a.baker@jci.com</t>
  </si>
  <si>
    <t>104.129.192.75</t>
  </si>
  <si>
    <t>77802-50203-MCKINSTRY CO -CO16 (12887-001)</t>
  </si>
  <si>
    <t>10302-002003-SCHWEITZER ENG LABS INC</t>
  </si>
  <si>
    <t>100289-001002-SIEMENS INDUSTRY</t>
  </si>
  <si>
    <t>100674-001004-HUDSON BAY INSULATION</t>
  </si>
  <si>
    <t>15987-001004-HUDSON BAY INSULATION -CO1 (15987-001)</t>
  </si>
  <si>
    <t>100815-001001-ASSOCIATED CONSTRUCTION -CO2 (100815-001)</t>
  </si>
  <si>
    <t>15997-001001-ENVIRONMENTAL CONTROLS</t>
  </si>
  <si>
    <t>101379-001001-BEKO MECHANICAL -CO1 (101379-001)</t>
  </si>
  <si>
    <t>77605-07706-NEUDFORFER ENGINEERS -CO27 (10482-001)</t>
  </si>
  <si>
    <t>10183-001001-MCKINSTRY CO</t>
  </si>
  <si>
    <t>renem@mckinstry.com</t>
  </si>
  <si>
    <t>nates@mckinstry.com</t>
  </si>
  <si>
    <t>kevinl@McKinstry.com</t>
  </si>
  <si>
    <t>Kevin J. Leff</t>
  </si>
  <si>
    <t>100158-001007-MY-LAN CO, INC</t>
  </si>
  <si>
    <t>vmylan@earthlink.net</t>
  </si>
  <si>
    <t>Jay Mylan</t>
  </si>
  <si>
    <t>50.123.103.57</t>
  </si>
  <si>
    <t>101799-001001-MEHRER DRYWALL</t>
  </si>
  <si>
    <t>16144-001003-SIEMENS INDUSTRY-APPROVED ADDENDUM</t>
  </si>
  <si>
    <t>10629-001002-MAGNUM CRANE SERVICES</t>
  </si>
  <si>
    <t>100142-001003-ATS AUTOMATION</t>
  </si>
  <si>
    <t>10027-001001-LESLIE &amp; CAMPBELL INC</t>
  </si>
  <si>
    <t>roger@leslieandcampbell.com</t>
  </si>
  <si>
    <t>Roger Campbell</t>
  </si>
  <si>
    <t>66.189.210.174</t>
  </si>
  <si>
    <t>77646-Y98005-EDEN ADVANCE PEST TECH - CO1 (14871-001)</t>
  </si>
  <si>
    <t>11269-001001-STRUCTURAL IMAGING</t>
  </si>
  <si>
    <t>11269-001002-SEATTLE CONCRETE</t>
  </si>
  <si>
    <t>98.247.92.159</t>
  </si>
  <si>
    <t>101799-001002-BARCLAY DEAN ARCHITECTURAL</t>
  </si>
  <si>
    <t>johnh@bdap.com</t>
  </si>
  <si>
    <t>John Harvey</t>
  </si>
  <si>
    <t>104.169.4.114</t>
  </si>
  <si>
    <t>100949-001003-CONTRACT RESOURCE GRP INC</t>
  </si>
  <si>
    <t>10188-002002-SEATTLE CONCRETE-CO1 (10188-002)</t>
  </si>
  <si>
    <t>174.24.225.234</t>
  </si>
  <si>
    <t>101121-001001-ATS AUTOMATION</t>
  </si>
  <si>
    <t>101121-001002-HUDSON BAY INSULATION</t>
  </si>
  <si>
    <t>13161-001001-UNIVERSAL TECH RESOURCE SVCS</t>
  </si>
  <si>
    <t>Lowell Seward</t>
  </si>
  <si>
    <t>100191-001001-ATS AUTOMATION INC -CO1</t>
  </si>
  <si>
    <t>101403-001001-INTEGRATED SYSTEMS CONTROLS LLC -new contact name</t>
  </si>
  <si>
    <t>lisaa@integratedsc.net</t>
  </si>
  <si>
    <t>Lisa Aalbu</t>
  </si>
  <si>
    <t>50.46.227.68</t>
  </si>
  <si>
    <t>101264-002001-HUNTER DESIGN &amp; CONSULTING</t>
  </si>
  <si>
    <t>15999-001006-GRIFFITH ROOFING INC</t>
  </si>
  <si>
    <t>richm@griffithroofingcompany.com</t>
  </si>
  <si>
    <t>15997-001002-PERFORMANCE CONTRACTING INC</t>
  </si>
  <si>
    <t>10092-002005-STRUCTURAL IMAGING -CO1</t>
  </si>
  <si>
    <t>99.172.126.154</t>
  </si>
  <si>
    <t>100613-001001-HUNTER DESIGN</t>
  </si>
  <si>
    <t>101654-001001-SIMPLEX GRINNELL</t>
  </si>
  <si>
    <t>100661-001005-CERTIFIED CLEANING SVC -CO2</t>
  </si>
  <si>
    <t>13131-001002-CASCADE CONCRETE</t>
  </si>
  <si>
    <t>100862-001001-FIRECAD</t>
  </si>
  <si>
    <t>15989-001001-HUDSON BAY INSULATION -CO2</t>
  </si>
  <si>
    <t>10155-001003-INTEGRATED SYSTEMS CONTROLS LLC</t>
  </si>
  <si>
    <t>15989-001002-AIRTEST CO., INC -CO1</t>
  </si>
  <si>
    <t>Julie McMahan</t>
  </si>
  <si>
    <t>24.18.28.123</t>
  </si>
  <si>
    <t>15984-001001-HUDSON BAY INSULATION</t>
  </si>
  <si>
    <t>87770-001002-HUDSON BAY INSULATION</t>
  </si>
  <si>
    <t>101800-001001-FINISH LINE CONCRETE CUT</t>
  </si>
  <si>
    <t>100194-005001-HUDSON BAY INSULATION -CO1</t>
  </si>
  <si>
    <t>101055-001002-NEUDORFER ENGINEERS - CO1</t>
  </si>
  <si>
    <t>101055-001001-SIEMENS INDUSTRY - CO1</t>
  </si>
  <si>
    <t>15984-001002-AIRTEST CO., INC</t>
  </si>
  <si>
    <t>100125-001001-COCHRAN INC - REVISED SCOPE</t>
  </si>
  <si>
    <t>101121-001003-SHORELINE CONCRETE</t>
  </si>
  <si>
    <t>15984-001003-ATS AUTOMATION</t>
  </si>
  <si>
    <t>101262-002001-HOLADAY-PARKS</t>
  </si>
  <si>
    <t>101262-002002-HUNTER DESIGN</t>
  </si>
  <si>
    <t>101263-002001-HUNTER DESIGN</t>
  </si>
  <si>
    <t>101264-002002-HOLADAY-PARKS</t>
  </si>
  <si>
    <t>15999-001006-GRIFFITH ROOFING INC -CO1 (15999-001)</t>
  </si>
  <si>
    <t>10195-001004-SPARLING INC -CO1</t>
  </si>
  <si>
    <t>Michael R. Yantis</t>
  </si>
  <si>
    <t>74.209.160.157</t>
  </si>
  <si>
    <t>15594-001001-TRANE - OREGON -CO1 (15594-001)</t>
  </si>
  <si>
    <t>William E. Walsh</t>
  </si>
  <si>
    <t>100157-001001-HOLADAY-PARKS INC</t>
  </si>
  <si>
    <t>100890-001002-INSULATION SPECIALISTS</t>
  </si>
  <si>
    <t>100157-001002-FINISH LINE CONCRETE CUTT</t>
  </si>
  <si>
    <t>101013-001002-ATS AUTOMATION INC</t>
  </si>
  <si>
    <t>101799-001003-FRYER-KNOWLES INC</t>
  </si>
  <si>
    <t>67.139.103.26</t>
  </si>
  <si>
    <t>10302-002001-SIMPLEX GRINNELL1</t>
  </si>
  <si>
    <t>dpetit@simplexgrinnell.com</t>
  </si>
  <si>
    <t>13096-001003-TECHNICAL WATERPROOFING</t>
  </si>
  <si>
    <t>Branodon Naser</t>
  </si>
  <si>
    <t>100157-001002-HUDSON BAY INSULATION</t>
  </si>
  <si>
    <t>100864-001003-HUDSON BAY INSULATION</t>
  </si>
  <si>
    <t>100864-001004-HUDSON BAY INSULATION</t>
  </si>
  <si>
    <t>79493-08728-JOHNSON CONTROLS INC -CO1 (10677-001)</t>
  </si>
  <si>
    <t>steven.d.kendrick@jci.com</t>
  </si>
  <si>
    <t>104.129.192.71</t>
  </si>
  <si>
    <t>78809-08647-NEUDORFER ENGINEERS (10198-001)</t>
  </si>
  <si>
    <t>75242-14063-MCKINSTRY CO - CO189 (11070-001)</t>
  </si>
  <si>
    <t>76399-14063-MCKINSTRY CO - CO189 (11070-001)</t>
  </si>
  <si>
    <t>100157-001003-CASCADE SAWING &amp; DRILLING</t>
  </si>
  <si>
    <t>10179-002002-SHORELINE CONCRETE</t>
  </si>
  <si>
    <t>15997-001003-COFFMAN EXCAVATION</t>
  </si>
  <si>
    <t>jlafemina@coffmanteam.com</t>
  </si>
  <si>
    <t>Joseph LaFemina</t>
  </si>
  <si>
    <t>10179-002002-SHORELINE CONCRETE - REVISED</t>
  </si>
  <si>
    <t>100402-001001-HUDSON BAY INSULATOIN -CO1</t>
  </si>
  <si>
    <t>78710-00312-HUDSON BAY INSULATION - CO11 (10085-001)</t>
  </si>
  <si>
    <t>101709-001001-MCKINSTRY ESSENTION LLC</t>
  </si>
  <si>
    <t>nitinm@mckinstry.com</t>
  </si>
  <si>
    <t>hendrickv@mckinstry.com</t>
  </si>
  <si>
    <t>76907-14074-MCKINSTRY CO - CO25 (11081-001)</t>
  </si>
  <si>
    <t>16226-001001-FERGUSON ENTERPRISES</t>
  </si>
  <si>
    <t>101127-001001-CASCADE SAWING &amp; DRILLING</t>
  </si>
  <si>
    <t>70.209.107.75</t>
  </si>
  <si>
    <t>101622-003001-BEKO MECHANICAL</t>
  </si>
  <si>
    <t>15994-001004-WESTERN ELECTRICAL SVCS</t>
  </si>
  <si>
    <t>79841-306156-NORTH STAR ENTERPRISE INC -CO1 (15701-001)</t>
  </si>
  <si>
    <t>stephanie@northse.com</t>
  </si>
  <si>
    <t>Stephanie Simpkins</t>
  </si>
  <si>
    <t>208.186.41.90</t>
  </si>
  <si>
    <t>101189-001004-GERLOCK TOWING</t>
  </si>
  <si>
    <t>mark@gerlocktowing.com</t>
  </si>
  <si>
    <t>dave@gerlocktowing.com</t>
  </si>
  <si>
    <t>Dave Manning</t>
  </si>
  <si>
    <t>173.164.121.109</t>
  </si>
  <si>
    <t>15995-001003-NEUDORFER ENGINEERS</t>
  </si>
  <si>
    <t>100157-001004-STRUCTURAL IMAGING LLC</t>
  </si>
  <si>
    <t>10302-002003-SCHWEITZER ENG LABS INC - approved addendum</t>
  </si>
  <si>
    <t>Brenda R. Griffin</t>
  </si>
  <si>
    <t>74.117.212.38</t>
  </si>
  <si>
    <t>100949-001004-BECK CABINET CO</t>
  </si>
  <si>
    <t>mikeb@beckcabinet.com</t>
  </si>
  <si>
    <t>101190-001003-MAYES TESTING</t>
  </si>
  <si>
    <t>100343-001001-GEA REFRIGERATION</t>
  </si>
  <si>
    <t>leona.tolley@gea.com</t>
  </si>
  <si>
    <t>jamie.atwell@GEA.com</t>
  </si>
  <si>
    <t>Bradley Sadler</t>
  </si>
  <si>
    <t>199.116.175.27</t>
  </si>
  <si>
    <t>100889-001001-ATS AUTOMATION INC</t>
  </si>
  <si>
    <t>101189-001005-FINISH LINE CONCRETE</t>
  </si>
  <si>
    <t>101056-001005-FINISH LINE CONCRETE</t>
  </si>
  <si>
    <t>10179-002001-NORTHWEST CONSTRUCTION (3)</t>
  </si>
  <si>
    <t>zbowman@northwestconstruction.com</t>
  </si>
  <si>
    <t>bferullo@northwestconstruction.com</t>
  </si>
  <si>
    <t>Brett Ferullo</t>
  </si>
  <si>
    <t>69.84.249.102</t>
  </si>
  <si>
    <t>20406-001003-RHS CONSTRUCTION SVCS LL-CO4</t>
  </si>
  <si>
    <t>79832-C60066-LAKE ROAD WELDING CO-CO1</t>
  </si>
  <si>
    <t>22849-001011-PERFORMANCE FIRE PROTECTION, LLC</t>
  </si>
  <si>
    <t>Edward W. Cook</t>
  </si>
  <si>
    <t>174.24.244.115</t>
  </si>
  <si>
    <t>22863-002012-A CENTRAL LLC</t>
  </si>
  <si>
    <t>Robert Witheridge</t>
  </si>
  <si>
    <t>79063-C60062-LAKE ROAD WELDING CO-CO5</t>
  </si>
  <si>
    <t>15984-001002-AIRTEST CO., INC - REVISED SCOPE</t>
  </si>
  <si>
    <t>nitinman@gmail.com</t>
  </si>
  <si>
    <t>100837-001001-MCKINSTRY ESSENTION</t>
  </si>
  <si>
    <t>73.181.190.216</t>
  </si>
  <si>
    <t>16144-001002-PLATT ELECTRIC SUPPLY INC</t>
  </si>
  <si>
    <t>101413-001001-SUNBELT CONTROLS INC - CO1 (101413-001)</t>
  </si>
  <si>
    <t>70.211.67.59</t>
  </si>
  <si>
    <t>15997-001004-PENHALL COMPANY</t>
  </si>
  <si>
    <t>10195-001005-HUDSON BAY INSULATION -CO1 (10195-001)2</t>
  </si>
  <si>
    <t>10100-001006-EVERGREEN CONCRETE -CO2 (10100-001)</t>
  </si>
  <si>
    <t>10713-001001-COLUMBIA HYDRONICS CO</t>
  </si>
  <si>
    <t>mkeelin@chchydronics.com</t>
  </si>
  <si>
    <t>100821-003002-NEUDORFER ENGINEERS INC</t>
  </si>
  <si>
    <t>79767-00340-ATS AUTOMATION -CO2 (15975-001)</t>
  </si>
  <si>
    <t>101240-001003-HUDSON BAY INSULATION</t>
  </si>
  <si>
    <t>10081-001002-STRUCTURAL IMAGING</t>
  </si>
  <si>
    <t>josh@structuralimagingllc.com</t>
  </si>
  <si>
    <t>100884-001013-SNYDER ROOFING -OREGON</t>
  </si>
  <si>
    <t>79476-00659-MACDONALD MILLER FACILITY -CO2 -(10198-001)</t>
  </si>
  <si>
    <t>dan.freyling@macmiller.com</t>
  </si>
  <si>
    <t>stephanie.gebhardt@macmiller.com</t>
  </si>
  <si>
    <t>Steph W Gebhardt</t>
  </si>
  <si>
    <t>206.253.219.129</t>
  </si>
  <si>
    <t>15966-001002-HUDSON BAY INSULATION</t>
  </si>
  <si>
    <t>79495-08680-HUDSON BAY INSULATION -CO1 (10629-001)</t>
  </si>
  <si>
    <t>101121-001004-STRUCTURAL IMAGING</t>
  </si>
  <si>
    <t>101615-001001-ATS AUTOMATION</t>
  </si>
  <si>
    <t>100814-001017-SPOKANE OVERHEAD DOOR CO</t>
  </si>
  <si>
    <t>79588-07774-CARLSON TESTING -CO1 (10548-001)</t>
  </si>
  <si>
    <t>173.164.97.106</t>
  </si>
  <si>
    <t>10168-001003-HARDIN &amp; SONS, INC</t>
  </si>
  <si>
    <t>67.168.40.234</t>
  </si>
  <si>
    <t>100814-001018-ALLIED FIRE &amp; SECURITY</t>
  </si>
  <si>
    <t>jgaskin@allied-security.com</t>
  </si>
  <si>
    <t>Jeff Gaskin</t>
  </si>
  <si>
    <t>70.89.140.161</t>
  </si>
  <si>
    <t>101262-002003-FINISH LINE CONCRETE</t>
  </si>
  <si>
    <t>100949-001005-CONVERGINT TECHNOLOGIES</t>
  </si>
  <si>
    <t>77679-Y97007-ABM JANITORIAL SVC-SPOKANE -CO1 (14869-001)</t>
  </si>
  <si>
    <t>10168-001001-NESS &amp; CAMPBELL CRANE - CO1 (10168-001)</t>
  </si>
  <si>
    <t>14608-003002-SIMPLEX GRINNELL</t>
  </si>
  <si>
    <t>D. G. Petit</t>
  </si>
  <si>
    <t>100900-001003-ATS AUTOMATION</t>
  </si>
  <si>
    <t>216.190.113.246</t>
  </si>
  <si>
    <t>15983-001001-SIEMENS INDUSTRY -CO1</t>
  </si>
  <si>
    <t>101079-001002-MCKINSTRY ESSENTION - CO1</t>
  </si>
  <si>
    <t>samr@mckinstry.com</t>
  </si>
  <si>
    <t>100949-001004-BECK CABINET CO - REVISED</t>
  </si>
  <si>
    <t>101263-002002-JOHNSON CONTROLS INC</t>
  </si>
  <si>
    <t>101263-002003-BEKO MECHANICAL</t>
  </si>
  <si>
    <t>101263-002004-NEUDORFER ENGINEERS</t>
  </si>
  <si>
    <t>101262-002004-BEKO MECHANICAL</t>
  </si>
  <si>
    <t>101262-002005-NEUDORFER ENGINEERS</t>
  </si>
  <si>
    <t>WM C. NEudorfer</t>
  </si>
  <si>
    <t>101264-002003-NEUDORFER ENGINEERS</t>
  </si>
  <si>
    <t>101399-001002-BEKO MECHANICAL</t>
  </si>
  <si>
    <t>101264-002004-BEKO MECHANICAL</t>
  </si>
  <si>
    <t>100823-001002-FINISH LINE CONCRETE -CO1</t>
  </si>
  <si>
    <t>16226-001002-MAGNUM CRANE SERVICES</t>
  </si>
  <si>
    <t>101755-001001-VISUAL COMMANDS</t>
  </si>
  <si>
    <t>73.25.58.18</t>
  </si>
  <si>
    <t>16145-001001-VISUAL COMMANDS</t>
  </si>
  <si>
    <t>100859-001002-MAYES TESTING</t>
  </si>
  <si>
    <t>50.193.193.154</t>
  </si>
  <si>
    <t>101337-001001-SNYDER ROOFING</t>
  </si>
  <si>
    <t>10677-001004-FERGUSON ENTERPRISES -CO1</t>
  </si>
  <si>
    <t>100191-001002-PERFORMANCE CONTRACTING INC -CO3</t>
  </si>
  <si>
    <t>216.52.207.104</t>
  </si>
  <si>
    <t>14988-001001-ATS INLAND NW</t>
  </si>
  <si>
    <t>72.175.235.62</t>
  </si>
  <si>
    <t>100109-008002-SUBURBAN PROPANE</t>
  </si>
  <si>
    <t>ghepting@suburbanpropane.com</t>
  </si>
  <si>
    <t>101180-001001-CASCADE SAWING</t>
  </si>
  <si>
    <t>100191-001001-ATS AUTOMATION -CO2</t>
  </si>
  <si>
    <t>Brian K. Allen</t>
  </si>
  <si>
    <t>102046-001001-RS CONSULTING</t>
  </si>
  <si>
    <t>ray@rsconsultingengineers.com</t>
  </si>
  <si>
    <t>Ray Sneeringer</t>
  </si>
  <si>
    <t>71.197.234.175</t>
  </si>
  <si>
    <t>102046-001002-AIRTEST CO., INC.</t>
  </si>
  <si>
    <t>101978-001001-SIEMENS INDUSTRY</t>
  </si>
  <si>
    <t>166.176.184.110</t>
  </si>
  <si>
    <t>10301-001005-FLINT SERVICES</t>
  </si>
  <si>
    <t>104.235.200.225</t>
  </si>
  <si>
    <t>101337-001001-SNYDER ROOFING - REVISED</t>
  </si>
  <si>
    <t>100302-001001-BEKO MECHANICAL -CO1</t>
  </si>
  <si>
    <t>15994-001002-STONHARD -CO2 (15994-001)</t>
  </si>
  <si>
    <t>Heather Chase</t>
  </si>
  <si>
    <t>100815-001001-ASSOCIATED CONSTRUCTION -CO3 (100815-001)</t>
  </si>
  <si>
    <t>77660-Y08002-NW LANDSCAPE SVCS - CO9 (14823-001)</t>
  </si>
  <si>
    <t>73.19.65.2</t>
  </si>
  <si>
    <t>100814-001019-POWER CITY ELECTRIC INC</t>
  </si>
  <si>
    <t>16144-001005-WYOMING MACHINERY COMPANY</t>
  </si>
  <si>
    <t>10140-001001-CASCADE RESTORATION CO</t>
  </si>
  <si>
    <t>cascaderestoration@yahoo.com</t>
  </si>
  <si>
    <t>RYAN WELLNITZ</t>
  </si>
  <si>
    <t>73.53.33.152</t>
  </si>
  <si>
    <t>15922-001001-SCIENTIFIC LAB TECHNOLOGY - CO1</t>
  </si>
  <si>
    <t>Robert C. Apland</t>
  </si>
  <si>
    <t>76.28.145.124</t>
  </si>
  <si>
    <t>100289-001003-HUDSON BAY INSULATION</t>
  </si>
  <si>
    <t>100289-001004-AIRTEST CO., INC</t>
  </si>
  <si>
    <t>andy.gaine@platt.com</t>
  </si>
  <si>
    <t>100884-001009-STAY N POWER -CO3</t>
  </si>
  <si>
    <t>Lee moss</t>
  </si>
  <si>
    <t>50.53.81.108</t>
  </si>
  <si>
    <t>100136-001003-PC ENGINEERING INC</t>
  </si>
  <si>
    <t>newday3@prodigy.net</t>
  </si>
  <si>
    <t>Terry Potter</t>
  </si>
  <si>
    <t>206.212.225.211</t>
  </si>
  <si>
    <t>79812-07799-PARRISH EXCAVATING, INC -01 (15997-001)</t>
  </si>
  <si>
    <t>10179-002003-ATS AUTOMATION INC</t>
  </si>
  <si>
    <t>15983-001003-COCHRAN INC</t>
  </si>
  <si>
    <t>101472-001001-WESTERN ELECTRICAL SVCS -CO1</t>
  </si>
  <si>
    <t>15574-001001-SIEMENS INDUSTRY</t>
  </si>
  <si>
    <t>michaelreed@siemens.com</t>
  </si>
  <si>
    <t>79404-00635-ATS AUTOMATION - CO1 (10175-001)</t>
  </si>
  <si>
    <t>10011-001001-PMA ENGINEERING</t>
  </si>
  <si>
    <t>101792-001002-ASSOCIATED CONSULTANTS INC</t>
  </si>
  <si>
    <t>101799-001002-BARCLAY DEAN ARCHITECTURAL -CO1</t>
  </si>
  <si>
    <t>78097-00626-ATS AUTOMATION -CO38 (10166-001)</t>
  </si>
  <si>
    <t>100814-001016-ASSURANCE FITNESS REPAIR</t>
  </si>
  <si>
    <t>afitnessrepair@gmail.com</t>
  </si>
  <si>
    <t>Justin Taylor</t>
  </si>
  <si>
    <t>75.149.167.86</t>
  </si>
  <si>
    <t>10188-002006-BRAND ENERGY SVCS</t>
  </si>
  <si>
    <t>15997-001005-MCKINSTRY ESSENTION</t>
  </si>
  <si>
    <t>71492-00540-CARRIER CORP - CO87 (10118-001)</t>
  </si>
  <si>
    <t>douglas.a.barndt@carrier.utc.com</t>
  </si>
  <si>
    <t>Peter Cedergreen</t>
  </si>
  <si>
    <t>192.249.47.202</t>
  </si>
  <si>
    <t>100578-001001-ATS AUTOMATION</t>
  </si>
  <si>
    <t>79689-00660-SIEMENS INDUSTRY -CO3 (10199-001)</t>
  </si>
  <si>
    <t>166.176.186.244</t>
  </si>
  <si>
    <t>78709-80178-JOHNSON BARROW INC -CO1 (82449-001)</t>
  </si>
  <si>
    <t>angela lambert</t>
  </si>
  <si>
    <t>jasona@atsinc.org</t>
  </si>
  <si>
    <t>100114-001002-PACE ENGINEERING</t>
  </si>
  <si>
    <t>16144-001005-WYOMING MACHINERY COMPANY - APPROVED ADDENDUM1</t>
  </si>
  <si>
    <t>jakupko@wyomingcat.com</t>
  </si>
  <si>
    <t>100814-001020-COBRA BEC INC</t>
  </si>
  <si>
    <t>101615-001002-HUDSON BAY INSULATION</t>
  </si>
  <si>
    <t>12900-001003-US WATER SERVICES</t>
  </si>
  <si>
    <t>pkenin@comcast.net</t>
  </si>
  <si>
    <t>76.105.142.129</t>
  </si>
  <si>
    <t>10178-001004-PERFORMANCE CONTRACTING INC</t>
  </si>
  <si>
    <t>79686-00656-SIEMENS INDUSTRY -CO1 (10195-001)</t>
  </si>
  <si>
    <t>80451-001001-CENTIMARK CORP</t>
  </si>
  <si>
    <t>79741-07777-ASSOCIATED CONSULTANT INC -CO1 (10551-001)</t>
  </si>
  <si>
    <t>15576-001002-NESS &amp; CAMPBELL CRANE</t>
  </si>
  <si>
    <t>96.46.73.2</t>
  </si>
  <si>
    <t>101112-001001-CARLSON TESTING _CO1 (101112-001)</t>
  </si>
  <si>
    <t>100203-001001-CASCADE SAWING &amp; DRILLING</t>
  </si>
  <si>
    <t>100289-001005-JOHNSON BACKHOE &amp; DOZ SVCS</t>
  </si>
  <si>
    <t>75967-03153-ATS INLAND NW -CO12 (10262-001)</t>
  </si>
  <si>
    <t>100213-002004-SIMPLEX GRINNELL</t>
  </si>
  <si>
    <t>98.145.71.10</t>
  </si>
  <si>
    <t>75760-C10283-MCKINSTRY CO - CO2 (20104-001)</t>
  </si>
  <si>
    <t>101799-001004-SEATTLE GLASS</t>
  </si>
  <si>
    <t>Larry E Rhoton</t>
  </si>
  <si>
    <t>101756-001001-FINISH LINE CONCRETE</t>
  </si>
  <si>
    <t>100195-001003-ANCHOR CONRETE</t>
  </si>
  <si>
    <t>65.102.9.168</t>
  </si>
  <si>
    <t>10326-001002-SEATTLE CONCRETE -CO2 (10326-001)</t>
  </si>
  <si>
    <t>71.212.2.193</t>
  </si>
  <si>
    <t>98.150.155.197</t>
  </si>
  <si>
    <t>100109-006001-MISTRAS GROUP INC -CO1</t>
  </si>
  <si>
    <t>Antonio mercado</t>
  </si>
  <si>
    <t>79676-71578-HUDSON BAY INSULATION -CO1 (15899-001)</t>
  </si>
  <si>
    <t>101815-001001-GUARDIAN SECURITY SYSTEMS</t>
  </si>
  <si>
    <t>tquaale@guardiansecurity.com</t>
  </si>
  <si>
    <t>10485-001001-SUMMIT CONTRACTING LLC</t>
  </si>
  <si>
    <t>mboyter@summit.contractingllc.com</t>
  </si>
  <si>
    <t>jperkins@summitcontractingllc.com</t>
  </si>
  <si>
    <t>Robert Jeffries</t>
  </si>
  <si>
    <t>198.0.50.178</t>
  </si>
  <si>
    <t>10177-001001-SEATTLE CONCRETE -CO24</t>
  </si>
  <si>
    <t>10177-001003-STRUCTURAL IMAGING -CO2</t>
  </si>
  <si>
    <t>10177-001004-SHORELINE CONCETE -CO1</t>
  </si>
  <si>
    <t>10177-001005-SEATTLE CONCRETE -CO1</t>
  </si>
  <si>
    <t>101127-001003-HUDSON BAY INSULATION</t>
  </si>
  <si>
    <t>101127-001002-SUNBELT CONTROLS INC</t>
  </si>
  <si>
    <t>100213-002005-BEKO MECHANICAL</t>
  </si>
  <si>
    <t>15983-001003-COCHRAN INC- CO1</t>
  </si>
  <si>
    <t>15987-001004-HUDSON BAY INSULATION -CO2</t>
  </si>
  <si>
    <t>100566-001003-COCHRAN INC</t>
  </si>
  <si>
    <t>101778-001001-BUILDING CONTROL SYSTEMS</t>
  </si>
  <si>
    <t>101262-002003-FINISH LINE CONCRETE - CO1</t>
  </si>
  <si>
    <t>15983-001004-HUDSON BAY INSULATION</t>
  </si>
  <si>
    <t>15975-001003-NESS CRANE</t>
  </si>
  <si>
    <t>101738-001001-STRUCTURAL IMAGING</t>
  </si>
  <si>
    <t>70.193.131.229</t>
  </si>
  <si>
    <t>10302-002004-WESTERN ELECTRICAL SVCS</t>
  </si>
  <si>
    <t>77740-Y09010-THYSSENKRUPP ELEVATOR CORP -CO2 (14833-001)</t>
  </si>
  <si>
    <t>101799-001005-BROWER TINTING &amp; GRAPHICS</t>
  </si>
  <si>
    <t>79644-Y97007-COBRA BEC INC - CO4 (14869-001)</t>
  </si>
  <si>
    <t>AMBER LETAVEC</t>
  </si>
  <si>
    <t>75.172.89.164</t>
  </si>
  <si>
    <t>101862-001001-NESS CRANE</t>
  </si>
  <si>
    <t>70.209.67.112</t>
  </si>
  <si>
    <t>78599-07760-SIEMENS INDUSTRY -CO3 (10534-001)</t>
  </si>
  <si>
    <t>csmith@neudorferengineers.com</t>
  </si>
  <si>
    <t>10188-002002-SEATTLE CONCRETE - CO3</t>
  </si>
  <si>
    <t>101799-001003-FRYER KNOWLES INC -CO1</t>
  </si>
  <si>
    <t>101622-003001-BEKO MECHANICAL -CO1</t>
  </si>
  <si>
    <t>101862-001002-TOTAL RECLAIM INC</t>
  </si>
  <si>
    <t>10168-001004-PERFORMANCE CONTRACTING</t>
  </si>
  <si>
    <t>104.129.192.66</t>
  </si>
  <si>
    <t>15999-001005-FINISH LINE CONCRETE CUTT</t>
  </si>
  <si>
    <t>101877-001001-K &amp; E FIRE PROTECTION</t>
  </si>
  <si>
    <t>l.kazmierski@kefire.com</t>
  </si>
  <si>
    <t>15983-001005-ELECTRICAL RELIABILITY SVC</t>
  </si>
  <si>
    <t>gloria.marinescu@eticonformity.com</t>
  </si>
  <si>
    <t>102151-001001-CERTIFIED CLEANINIG SVC</t>
  </si>
  <si>
    <t>101654-001001-SIMPLEX GRINNELL - CO1</t>
  </si>
  <si>
    <t>10100-001005-CASCADE SAWING &amp; DRILLING -CO2</t>
  </si>
  <si>
    <t>78329-00311-SME SOLUTIONS -CO2 (10084-001)</t>
  </si>
  <si>
    <t>jaremyd@sme-solutions.com</t>
  </si>
  <si>
    <t>101266-003001-PORTLAND ENGINEERING, INC</t>
  </si>
  <si>
    <t>10275-002001-JOHNSCON CONTROLS INC</t>
  </si>
  <si>
    <t>10275-002002-FLINT SERVICES</t>
  </si>
  <si>
    <t>13096-001001-CASCADE SAWING -CO2</t>
  </si>
  <si>
    <t>101631-001001-HUDSON BAY INSULATION</t>
  </si>
  <si>
    <t>10425-001001-BERG SCAFFOLDING</t>
  </si>
  <si>
    <t>70.199.145.167</t>
  </si>
  <si>
    <t>kennth A Branson</t>
  </si>
  <si>
    <t>101086-002001-SIMPLEX GRINNELL</t>
  </si>
  <si>
    <t>101665-001001-VISUAL COMMANDS</t>
  </si>
  <si>
    <t>102200-001001-PCTEL INC</t>
  </si>
  <si>
    <t>Shelley.Bacastow@pctel.com</t>
  </si>
  <si>
    <t>15574-001002-HUDSON BAY INSULATION</t>
  </si>
  <si>
    <t>101263-002005-FINISH LINE CONCRETE</t>
  </si>
  <si>
    <t>101792-001003-CARLSON TESTING INC</t>
  </si>
  <si>
    <t>15995-001001-AXIS CRANE LLC -CO1</t>
  </si>
  <si>
    <t>15997-001004-PENHALL COMPANY -CO1</t>
  </si>
  <si>
    <t>15603-001002-CASCADE SAWING -CO4</t>
  </si>
  <si>
    <t>101778-001002-GOLDFINCH BROS, INC</t>
  </si>
  <si>
    <t>deanl@goldfinchbros.com</t>
  </si>
  <si>
    <t>Scott D. Murphy</t>
  </si>
  <si>
    <t>101055-001004-A-LINE CONCRETE CUTTING</t>
  </si>
  <si>
    <t>Travis Berry</t>
  </si>
  <si>
    <t>76.105.200.245</t>
  </si>
  <si>
    <t>100194-005002-NEUDORFER ENGINEERS</t>
  </si>
  <si>
    <t>Mike Beck</t>
  </si>
  <si>
    <t>104.235.199.77</t>
  </si>
  <si>
    <t>104.129.192.79</t>
  </si>
  <si>
    <t>15994-001005-CASCADIAN BUILDING</t>
  </si>
  <si>
    <t>10302-002001-SIMPLEX GRINNELL - CO1</t>
  </si>
  <si>
    <t>donpetit@simplexgrinell.com</t>
  </si>
  <si>
    <t>100158-001008-BERG SCAFFOLD - REVISED</t>
  </si>
  <si>
    <t>15994-001003-NICIOLI  CONSTRUCTION - CO1</t>
  </si>
  <si>
    <t>Thomas Nicioli</t>
  </si>
  <si>
    <t>166.170.28.182</t>
  </si>
  <si>
    <t>102191-001001-SIEMENS INDUSTRY</t>
  </si>
  <si>
    <t>101654-002001-PARRISH EXCAVATION1</t>
  </si>
  <si>
    <t>Juli Parrish</t>
  </si>
  <si>
    <t>101654-002002-PERFORMANCE CONTRACTORS1</t>
  </si>
  <si>
    <t>78329-00311-SME SOLUTIONS LLC -CO2 -REVISED</t>
  </si>
  <si>
    <t>102108-001001-SIEMENS INDUSTRY</t>
  </si>
  <si>
    <t>10275-002003-TANZ MECHANICAL INSULATION</t>
  </si>
  <si>
    <t>12900-001001-FINISH LINE CONCRETE CUTT-CO1</t>
  </si>
  <si>
    <t>kelly@finishlineconcretecutting.com</t>
  </si>
  <si>
    <t>12900-001002-HUDSON BAY INSULATION -CO1</t>
  </si>
  <si>
    <t>78551-50212 - JOHNSON CONTROLS INC -CO3</t>
  </si>
  <si>
    <t>10318-001001-CONCRETE CUTTERS INC</t>
  </si>
  <si>
    <t>70.199.156.223</t>
  </si>
  <si>
    <t>16226-001003-SHORELINE CONCRETE</t>
  </si>
  <si>
    <t>15994-001004-WESTERN ELECTRICAL SVCS - CO1</t>
  </si>
  <si>
    <t>101236-003001-NESS CRANE - CO1</t>
  </si>
  <si>
    <t>172.56.33.98</t>
  </si>
  <si>
    <t>100159-002003-SIEMENS INDUSTRIES -CO1</t>
  </si>
  <si>
    <t>15983-001002-NESS CRANE - CO2</t>
  </si>
  <si>
    <t>100158-001004-CASCADE SAWING -CO1</t>
  </si>
  <si>
    <t>76465-03174-TANZ MECHANICAL INSULATION -CO10 (10275-001)</t>
  </si>
  <si>
    <t>10195-001001-NESS CRANE -CO1</t>
  </si>
  <si>
    <t>100195-001001-HUNTER DESIGN &amp; CONSULT -CO1</t>
  </si>
  <si>
    <t>101615-001003-AIRTEST CO., INC</t>
  </si>
  <si>
    <t>Brent K. wyman</t>
  </si>
  <si>
    <t>166.176.57.153</t>
  </si>
  <si>
    <t>100661-001004-NESS CRANE -CO1</t>
  </si>
  <si>
    <t>70.199.160.42</t>
  </si>
  <si>
    <t>77390-Q20001-SIEMENS INDUSTRY -CO20 (21232-001)</t>
  </si>
  <si>
    <t>Steven W. Perkins</t>
  </si>
  <si>
    <t>10195-001001-NESS CRANE -CO2</t>
  </si>
  <si>
    <t>The Wall Doctor, inc Master Service</t>
  </si>
  <si>
    <t>garyb@thewalldoctor.com</t>
  </si>
  <si>
    <t>Gary Borracchini</t>
  </si>
  <si>
    <t>71.23.29.60</t>
  </si>
  <si>
    <t>77654-Y98005-CASCADIAN BUILDING MAINTENANCE -CO1 (14871-001)</t>
  </si>
  <si>
    <t>102162-001001-OFFICEEMPORIUM INC</t>
  </si>
  <si>
    <t>lawrence@officemporium.net</t>
  </si>
  <si>
    <t>lawrence Imamura</t>
  </si>
  <si>
    <t>97.113.30.7</t>
  </si>
  <si>
    <t>10191-001001-SEATTLE CONCRETE -CO1</t>
  </si>
  <si>
    <t>75.165.58.70</t>
  </si>
  <si>
    <t>10523-001001-JOHNSON CONTROLS INC - OR</t>
  </si>
  <si>
    <t>104.129.192.70</t>
  </si>
  <si>
    <t>101266-002003-DKB, INC</t>
  </si>
  <si>
    <t>15573-003002-INDIVIREV LLC</t>
  </si>
  <si>
    <t>173.10.101.177</t>
  </si>
  <si>
    <t>101978-001002-DB ENGINEERING</t>
  </si>
  <si>
    <t>mharshman@dbengineering.com</t>
  </si>
  <si>
    <t>131.107.160.93</t>
  </si>
  <si>
    <t>101778-001001-BUILDING CONTROL SYSTEMS - REVISED</t>
  </si>
  <si>
    <t>Thomas Henry</t>
  </si>
  <si>
    <t>173.160.159.178</t>
  </si>
  <si>
    <t>101266-002004-SWAGGART BROTHERS INC</t>
  </si>
  <si>
    <t>jt@swaggartbrothers.com</t>
  </si>
  <si>
    <t>Jon-Thomas Oldman</t>
  </si>
  <si>
    <t>101799-001007-JOHNSON CONTROLS INC</t>
  </si>
  <si>
    <t>15581-001001-VLMK CONSULTING</t>
  </si>
  <si>
    <t>102025-001001-HUNTER DESIGN</t>
  </si>
  <si>
    <t>100821-003001-ENVIRONMENTAL CONTROLS -CO1</t>
  </si>
  <si>
    <t>Matthew McDaniel</t>
  </si>
  <si>
    <t>100949-001007-MAIANI CONSTRUCTION INC</t>
  </si>
  <si>
    <t>Anthony Maiani</t>
  </si>
  <si>
    <t>79820-50216-PERFORMANCE CONTRACTING INC - CO2 (12900-001)</t>
  </si>
  <si>
    <t>77162-14065-MCKINSTRY CO -CO25</t>
  </si>
  <si>
    <t>15603-001005-MISTRAS GROUP INC</t>
  </si>
  <si>
    <t>209.177.157.154</t>
  </si>
  <si>
    <t>15603-001006-FERGUSON ENTERPRISES, INC</t>
  </si>
  <si>
    <t>15603-001007-NESS CRANE</t>
  </si>
  <si>
    <t>15603-001004-CERTIFIED CLEANING- CO1</t>
  </si>
  <si>
    <t>10192-001001-GLUMAC</t>
  </si>
  <si>
    <t>lhartle@glumac.com</t>
  </si>
  <si>
    <t>Scott P Vollmoeller</t>
  </si>
  <si>
    <t>199.66.103.99</t>
  </si>
  <si>
    <t>102243-001001-ASSOCIATED CONSULTANTS</t>
  </si>
  <si>
    <t>10326-001002-SEATTLE CONCRETE -CO3</t>
  </si>
  <si>
    <t>71.35.105.140</t>
  </si>
  <si>
    <t>14608-003002-SIMPLEX GRINNELL-CO1</t>
  </si>
  <si>
    <t>101413-001001-SUNBELT CONTROLS-CO2</t>
  </si>
  <si>
    <t>101041-001001-MAGNUM CRANE SERVICES</t>
  </si>
  <si>
    <t>101403-001003-AIRTEST CO</t>
  </si>
  <si>
    <t>10179-002002-SHORELINE CONCRETE SAWING AND DRILLING-CO1</t>
  </si>
  <si>
    <t>100158-002001-EMERSON NETWORK POWER</t>
  </si>
  <si>
    <t>gloria.marinescu@emerson.com</t>
  </si>
  <si>
    <t>144.191.148.6</t>
  </si>
  <si>
    <t>10081-001002-STRUCTURAL RADAR IMAGINGREV1</t>
  </si>
  <si>
    <t>101127-001004-FERGUSON</t>
  </si>
  <si>
    <t>79605-C20058-SOUTHPAW ELECTRIC-CO4</t>
  </si>
  <si>
    <t>20217-001001-STIRRETT JOHNSEN</t>
  </si>
  <si>
    <t>75.233.80.193</t>
  </si>
  <si>
    <t>20128-001001-NW METALS  SALVAGE INC</t>
  </si>
  <si>
    <t>nwmetals@comcast.net</t>
  </si>
  <si>
    <t>Lisa Rinker</t>
  </si>
  <si>
    <t>24.19.134.22</t>
  </si>
  <si>
    <t>20128-001002-SEATTLE GLASS INC.</t>
  </si>
  <si>
    <t>Larry E Rhoton, President</t>
  </si>
  <si>
    <t>20145-001001-GRUND &amp; CO. INC.</t>
  </si>
  <si>
    <t>jrylands@grund.com</t>
  </si>
  <si>
    <t>John Rylands</t>
  </si>
  <si>
    <t>22943-001001-BAKER ELECTRIC</t>
  </si>
  <si>
    <t>labaker@bakerelectric.com</t>
  </si>
  <si>
    <t>dstockton@bakerelectric.com</t>
  </si>
  <si>
    <t>Donald Stockton</t>
  </si>
  <si>
    <t>65.121.142.2</t>
  </si>
  <si>
    <t>71.35.164.80</t>
  </si>
  <si>
    <t>mabecker@simplexgrinnell.com</t>
  </si>
  <si>
    <t>Billy Pierce</t>
  </si>
  <si>
    <t>12.130.116.21</t>
  </si>
  <si>
    <t>20678-001001-AJ ALLEN MECHANICAL CONTRACTOR-pending</t>
  </si>
  <si>
    <t>lukem@ajallen.com</t>
  </si>
  <si>
    <t>20678-001001-AJ ALLEN MECHANICAL CONTRACTOR</t>
  </si>
  <si>
    <t>Luke Miller</t>
  </si>
  <si>
    <t>63.233.88.218</t>
  </si>
  <si>
    <t>71.35.189.130</t>
  </si>
  <si>
    <t>78972-C20041-COLLINS CONTROL ASSOC INC.-CO108</t>
  </si>
  <si>
    <t>art@solidynecolorado.com</t>
  </si>
  <si>
    <t>dennisj@mckinstr.com</t>
  </si>
  <si>
    <t>Arthur Collins</t>
  </si>
  <si>
    <t>174.16.27.124</t>
  </si>
  <si>
    <t>78301-C30042-E.D. CHASE CO INC.-CO1</t>
  </si>
  <si>
    <t>tbuss@edchase.com</t>
  </si>
  <si>
    <t>Terry Buss</t>
  </si>
  <si>
    <t>67.48.242.49</t>
  </si>
  <si>
    <t>79055-C30063-N AMERICAN MECHANICAL INC.-CO4</t>
  </si>
  <si>
    <t>jnickols@naminc.com</t>
  </si>
  <si>
    <t>vobrien@naminc.com</t>
  </si>
  <si>
    <t>mpassini@naminc.com</t>
  </si>
  <si>
    <t>Myleen Passini</t>
  </si>
  <si>
    <t>66.112.59.226</t>
  </si>
  <si>
    <t>20409-001001-JOHNSON CONTROLS INC.</t>
  </si>
  <si>
    <t>79532-C20059-MURPHY CO MECH CONTRACTOR-CO1</t>
  </si>
  <si>
    <t>20409-001002-INFINITY CONTRACTORS INTL</t>
  </si>
  <si>
    <t>79484-C60069-MSU INDUSTRIES, LLC-CO1</t>
  </si>
  <si>
    <t>sheila@msuindustries.com</t>
  </si>
  <si>
    <t>Sheila Page</t>
  </si>
  <si>
    <t>75.39.188.12</t>
  </si>
  <si>
    <t>78899-C10320-NORTHWEST CONTROLS CONTR-CO5</t>
  </si>
  <si>
    <t>frank98335@comcast.net</t>
  </si>
  <si>
    <t>Franklin E. Egelhoff</t>
  </si>
  <si>
    <t>71.197.138.143</t>
  </si>
  <si>
    <t>79350-C60065-TEAM MECHANICAL OF TEXAS, LLC-CO6</t>
  </si>
  <si>
    <t>Mitchell Patterson</t>
  </si>
  <si>
    <t>20128-001003-NCM CONTRACTING GROUP LP</t>
  </si>
  <si>
    <t>kcampbell@northstar.com</t>
  </si>
  <si>
    <t>bdiloreto@northstar.com</t>
  </si>
  <si>
    <t>Bryan DiLoreto</t>
  </si>
  <si>
    <t>50.197.87.81</t>
  </si>
  <si>
    <t>20131-001001-NW METALS &amp; SALVAGE, INC.</t>
  </si>
  <si>
    <t>20678-001002-BAKER GROUP</t>
  </si>
  <si>
    <t>79213-C10322-BLDG ENVELOPE SOLUTIONS LLC-CO1</t>
  </si>
  <si>
    <t>Erik T. Larson</t>
  </si>
  <si>
    <t>20128-001004-MAGNUM CRANE SERVICES LLC</t>
  </si>
  <si>
    <t>77964-C10307-ATS AUTOMATION INC.-CO26</t>
  </si>
  <si>
    <t>22963-001001-CTA ARCHITECTS ENGINEERS</t>
  </si>
  <si>
    <t>75586-C32018-COOL AIR MECHANICAL INC.-CO60</t>
  </si>
  <si>
    <t>markw@coolairmechanical.com</t>
  </si>
  <si>
    <t>Mark Worms</t>
  </si>
  <si>
    <t>75.146.183.1</t>
  </si>
  <si>
    <t>20150-001001-MCKINSTRY CO. LLC</t>
  </si>
  <si>
    <t>ront@mckinstry.com</t>
  </si>
  <si>
    <t>20678-001003-J.F. AHERN CO.</t>
  </si>
  <si>
    <t>20680-001001-ZIEGLER INC.</t>
  </si>
  <si>
    <t>20128-001001-NW METALS &amp; SALVAGE, INC.-CO1</t>
  </si>
  <si>
    <t>20217-001002-IRS ENVIRONMENTAL OF WA, INC.</t>
  </si>
  <si>
    <t>20131-001003-SEAHURTS ELECTRIC INC.</t>
  </si>
  <si>
    <t>78305-C30042-B&amp;P MECHANICAL INC.-CO74</t>
  </si>
  <si>
    <t>184.59.226.91</t>
  </si>
  <si>
    <t>22980-001001-EFOUR PLLC</t>
  </si>
  <si>
    <t>gk@efour.net</t>
  </si>
  <si>
    <t>Greg Koontz</t>
  </si>
  <si>
    <t>76.121.21.128</t>
  </si>
  <si>
    <t>78503-C10307-WAYNES ROOFING-CO1</t>
  </si>
  <si>
    <t>mike@waynesroofing.com</t>
  </si>
  <si>
    <t>79561-C20059-SOUTHPAW ELECTRIC CORP-CO1</t>
  </si>
  <si>
    <t>67.165.252.227</t>
  </si>
  <si>
    <t>77404-Q22001-KOH MECHANICAL CONTRACTOR INC.-CO12</t>
  </si>
  <si>
    <t>pmartinkoh@aol.com</t>
  </si>
  <si>
    <t>Paul Martin</t>
  </si>
  <si>
    <t>76.23.25.33</t>
  </si>
  <si>
    <t>C30060-79866-DIRTY DUCTS CLEANING ENVIRONMENTAL &amp; INSULATION, INC-revised</t>
  </si>
  <si>
    <t>amber@dirtyductscleaning.com</t>
  </si>
  <si>
    <t>April Chapman</t>
  </si>
  <si>
    <t>66.188.97.50</t>
  </si>
  <si>
    <t>C60062-79845-HUNTER MILLWORKS, INC-revised</t>
  </si>
  <si>
    <t>gary@huntermillworks.com</t>
  </si>
  <si>
    <t>Teresa Martinez</t>
  </si>
  <si>
    <t>72.26.170.210</t>
  </si>
  <si>
    <t>20217-001001-STIRRETT JOHNSEN2</t>
  </si>
  <si>
    <t>75.244.151.151</t>
  </si>
  <si>
    <t>78854-C10321-STEELKORR LLC-CO1</t>
  </si>
  <si>
    <t>caleb@steelkorr.com</t>
  </si>
  <si>
    <t>bob@steelkorr.com</t>
  </si>
  <si>
    <t>Robert Pallotta</t>
  </si>
  <si>
    <t>24.17.38.194</t>
  </si>
  <si>
    <t>20372-001002-APEX ENGINEERS-CA</t>
  </si>
  <si>
    <t>rickr@apexengineerscorp.com</t>
  </si>
  <si>
    <t>79294-Q20001-JOHNSON CONTROLS INC.-CO1</t>
  </si>
  <si>
    <t>Lee Hooker</t>
  </si>
  <si>
    <t>192.132.24.74</t>
  </si>
  <si>
    <t>10191-001002-BRAND ENERGY SVCS LLC</t>
  </si>
  <si>
    <t>78416-C30058-GENERAL HEATING &amp; AIR-CO11</t>
  </si>
  <si>
    <t>joe kinsman</t>
  </si>
  <si>
    <t>166.181.83.53</t>
  </si>
  <si>
    <t>20372-001001-CAL PAC ELECTRIC INC.</t>
  </si>
  <si>
    <t>caltechinc@msn.com</t>
  </si>
  <si>
    <t>75075-C30047-FORWARD ELECTRIC INC.-CO30</t>
  </si>
  <si>
    <t>78574-C30054-JOHNSON CONTROLS INC.-CO1</t>
  </si>
  <si>
    <t>scott.e.ladwig@jci.com</t>
  </si>
  <si>
    <t>Scott Ladwig</t>
  </si>
  <si>
    <t>104.129.196.79</t>
  </si>
  <si>
    <t>15594-001001-HUDSON BAY INSULATION CO.</t>
  </si>
  <si>
    <t>10275-001002-AIR DIXON</t>
  </si>
  <si>
    <t>78552-C12070-SIEMENS INDUSTRY INC.-CO11</t>
  </si>
  <si>
    <t>corey.jones@siemens.com</t>
  </si>
  <si>
    <t>Corey Jones</t>
  </si>
  <si>
    <t>calpacinc@msn.com</t>
  </si>
  <si>
    <t>Dale Cosby</t>
  </si>
  <si>
    <t>142.129.250.209</t>
  </si>
  <si>
    <t>70.209.233.216</t>
  </si>
  <si>
    <t>10191-001002-BRAND ENERGY SVCS LLC2</t>
  </si>
  <si>
    <t>20680-001001-ZIEGLER INC. (2)</t>
  </si>
  <si>
    <t>20678-001005-BAKER GROUP</t>
  </si>
  <si>
    <t>12.130.116.71</t>
  </si>
  <si>
    <t>20402-001001-HARRIS EXTERMINATING SERVICE, LLC</t>
  </si>
  <si>
    <t>seygdh@classicnet.net</t>
  </si>
  <si>
    <t>20679-001003-ACADEMY ROOFING &amp; SM CO</t>
  </si>
  <si>
    <t>dberns@academyroofing.com</t>
  </si>
  <si>
    <t>Dave Berns</t>
  </si>
  <si>
    <t>67.224.77.58</t>
  </si>
  <si>
    <t>20406-001002-PATRIOT SURVEYING</t>
  </si>
  <si>
    <t>pelrod@patriot-surveying.com</t>
  </si>
  <si>
    <t>Elvis Pete Elrod</t>
  </si>
  <si>
    <t>166.173.59.184</t>
  </si>
  <si>
    <t>107.203.129.39</t>
  </si>
  <si>
    <t>20306-001002-MTECH MECHANICAL TECH GRP</t>
  </si>
  <si>
    <t>jpayne@mtechg.com</t>
  </si>
  <si>
    <t>Jeff Payne</t>
  </si>
  <si>
    <t>209.116.190.74</t>
  </si>
  <si>
    <t>76510-C20052-HYDROPOINT DATA SYS INC.-CO1</t>
  </si>
  <si>
    <t>bslick@hydropoint.com</t>
  </si>
  <si>
    <t>Steve wilde</t>
  </si>
  <si>
    <t>206.176.231.19</t>
  </si>
  <si>
    <t>79605-C20058-SOUTHPAW ELECTRIC CORP-CO1</t>
  </si>
  <si>
    <t>20417-001001-SIEMENS INDUSTRY INC.</t>
  </si>
  <si>
    <t>78574-C30054-JOHNSON CONTROLS INC.-CO2</t>
  </si>
  <si>
    <t>104.129.196.69</t>
  </si>
  <si>
    <t>74547-C30044-LUCID DESIGN GROUP INC.-CO1</t>
  </si>
  <si>
    <t>cole@luciddg.com</t>
  </si>
  <si>
    <t>20333-001001-HONEYWELL</t>
  </si>
  <si>
    <t>14869-001003-FIRE SYSTEMS WEST</t>
  </si>
  <si>
    <t>jAMES bLACKBURN</t>
  </si>
  <si>
    <t>66.193.96.162</t>
  </si>
  <si>
    <t>seydkh@classicnet.net</t>
  </si>
  <si>
    <t>Gary D. Harris</t>
  </si>
  <si>
    <t>69.49.212.225</t>
  </si>
  <si>
    <t>16017-001001-PERFORMANCE CONTRACTING</t>
  </si>
  <si>
    <t>C20059-79658-ARENA PRODUCTS AND SERVICES-revised</t>
  </si>
  <si>
    <t>gary@rinkservice.com</t>
  </si>
  <si>
    <t>20406-001003-RHS CONSTRUCTION SERVICES LLC</t>
  </si>
  <si>
    <t>mriley-rhs@clear.net</t>
  </si>
  <si>
    <t>66.76.143.41</t>
  </si>
  <si>
    <t>20374-001001-CAL PAC ELECTRIC INC.</t>
  </si>
  <si>
    <t>20126-001001-NORTHWEST EDISON</t>
  </si>
  <si>
    <t>chrish@nwedison.com</t>
  </si>
  <si>
    <t>Christopher Haacke</t>
  </si>
  <si>
    <t>70.199.137.54</t>
  </si>
  <si>
    <t>20245-001001-ADVANCED TECHNOLOGY GROUP INC.</t>
  </si>
  <si>
    <t>nickp@atgweb.com</t>
  </si>
  <si>
    <t>Lenny L. Trapp</t>
  </si>
  <si>
    <t>50.43.82.114</t>
  </si>
  <si>
    <t>79548-C60066-BT BURNETT CONSTRUCTION LLC-CO7</t>
  </si>
  <si>
    <t>btburnett@att.net</t>
  </si>
  <si>
    <t>brent burnett</t>
  </si>
  <si>
    <t>64.40.215.220</t>
  </si>
  <si>
    <t>21075-001001-HOT SOLAR SOLUTIONS, LLC</t>
  </si>
  <si>
    <t>hotsolarsolutions@gmail.com</t>
  </si>
  <si>
    <t>troy woody</t>
  </si>
  <si>
    <t>104.36.239.202</t>
  </si>
  <si>
    <t>20419-001001-MCKINSTRY CO LLC</t>
  </si>
  <si>
    <t>stever@mckinstry.com</t>
  </si>
  <si>
    <t>Steve Ruby</t>
  </si>
  <si>
    <t>20126-001002-CASCADE SAWING &amp; DRILLING</t>
  </si>
  <si>
    <t>79314-F10750-BRANDT COMPANIES LLC-CO6</t>
  </si>
  <si>
    <t>66.140.241.100</t>
  </si>
  <si>
    <t>20641-001007-CLEAN HARBOR ENVIRO SERVICES</t>
  </si>
  <si>
    <t>frank.mel@cleanharbors.com</t>
  </si>
  <si>
    <t>20641-001005-CLEAN HARBOR ENVIRO SERVICES</t>
  </si>
  <si>
    <t>20641-001006-CLEAN HARBOR ENVIRO SERVICES</t>
  </si>
  <si>
    <t>20641-001008-CLEAN HARBOR ENVIRO SERVICES</t>
  </si>
  <si>
    <t>20406-001004-GONZALES CONCRETE CONSTRUCTION LLC</t>
  </si>
  <si>
    <t>66.87.96.76</t>
  </si>
  <si>
    <t>20641-001001-FIRE ONE INC.</t>
  </si>
  <si>
    <t>shelleymarkham@fire-one.org</t>
  </si>
  <si>
    <t>107.7.148.101</t>
  </si>
  <si>
    <t>20641-001004-DAVIS DOOR SERVICE INC.</t>
  </si>
  <si>
    <t>kaylag@davisdoor.com</t>
  </si>
  <si>
    <t>75.146.51.12</t>
  </si>
  <si>
    <t>20336-001001-MCKINSTRY ESSENTION, LLC</t>
  </si>
  <si>
    <t>21220-001001-LOPEZ SALAS ARCHITECT</t>
  </si>
  <si>
    <t>lopez@lopezsalas.com</t>
  </si>
  <si>
    <t>Robert A. Lopez</t>
  </si>
  <si>
    <t>24.243.63.9</t>
  </si>
  <si>
    <t>22841-001001-PRECISION CONTROLS</t>
  </si>
  <si>
    <t>78543-C10311-JOHNSON BACKHOE &amp; DOZ SVCS-CO3</t>
  </si>
  <si>
    <t>79679-C10319-CALIFORNIA HYDRONICS CORP-CO1</t>
  </si>
  <si>
    <t>phague@chchydronics.com</t>
  </si>
  <si>
    <t>Peter Hague</t>
  </si>
  <si>
    <t>67.50.168.107</t>
  </si>
  <si>
    <t>20147-001001-GVA NORTHWEST, LLC</t>
  </si>
  <si>
    <t>jhilton@gvanw.com</t>
  </si>
  <si>
    <t>78170-C12070-SCHNEIDER ELECTRIC IT USA-CO1</t>
  </si>
  <si>
    <t>20406-001001-ALPHA TESTING INC. (2)</t>
  </si>
  <si>
    <t>tbegole@alphatesting.com</t>
  </si>
  <si>
    <t>kcombs@alphatesting.com</t>
  </si>
  <si>
    <t>72740-C32000-L&amp;M BOILER SYSTEMS INC.-CO9</t>
  </si>
  <si>
    <t>72740-C32000-L&amp;M BOILER SYSTEMS INC.-CO10</t>
  </si>
  <si>
    <t>Gary Landerr</t>
  </si>
  <si>
    <t>20641-001003-MCKINSTRY CO LLC</t>
  </si>
  <si>
    <t>20372-001002-APEX ENGINEERS-CA-revised</t>
  </si>
  <si>
    <t>Rick Rubalcaba</t>
  </si>
  <si>
    <t>68.5.44.99</t>
  </si>
  <si>
    <t>20131-001003-SEAHURTS ELECTRIC INC.-revised</t>
  </si>
  <si>
    <t>TERRY B. HICKS</t>
  </si>
  <si>
    <t>10177-001003-STRUCTURAL IMAGING</t>
  </si>
  <si>
    <t>166.171.122.26</t>
  </si>
  <si>
    <t>10343-001001-GEA REFRIGERATION</t>
  </si>
  <si>
    <t>10177-001002-STRUCTURAL IMAGING</t>
  </si>
  <si>
    <t>15921-001001-HUDSON BAY INSULATION</t>
  </si>
  <si>
    <t>15594-001003-TRANE OREGON</t>
  </si>
  <si>
    <t>79854-00668-ISAT TOMARCO - CO4</t>
  </si>
  <si>
    <t>15977-001001-SUNBELT CONTROLS</t>
  </si>
  <si>
    <t>16141-001001-PRO CUT CONCRETE</t>
  </si>
  <si>
    <t>16000-001001-HUDSON BAY INSULATION</t>
  </si>
  <si>
    <t>C20059-79658-ARENA PRODUCTS AND SERVICES-revised2</t>
  </si>
  <si>
    <t>Gary Smith</t>
  </si>
  <si>
    <t>75.70.119.65</t>
  </si>
  <si>
    <t>20690-001001-SOUTHLAND INDUSTRIES</t>
  </si>
  <si>
    <t>dglover@southlandind.com</t>
  </si>
  <si>
    <t>Dan Glover</t>
  </si>
  <si>
    <t>65.196.71.234</t>
  </si>
  <si>
    <t>70.192.215.37</t>
  </si>
  <si>
    <t>20690-001002-CUMMINS POWER SYSTEMS LLC</t>
  </si>
  <si>
    <t>mark.w.schroeder@cummins.com</t>
  </si>
  <si>
    <t>20098-001002-ENTRANCE CONTROLS</t>
  </si>
  <si>
    <t>sarafiack@eci-nw.com</t>
  </si>
  <si>
    <t>Dick Petrich</t>
  </si>
  <si>
    <t>173.160.246.17</t>
  </si>
  <si>
    <t>20641-001002-EVOQUA WATER TECHNOLOGY LLC</t>
  </si>
  <si>
    <t>kurt.eims@siemens.com</t>
  </si>
  <si>
    <t>79449-C10277-GUDMUNDSON CO PAINTING-CO1</t>
  </si>
  <si>
    <t>mark@gudmundsonpainting.com</t>
  </si>
  <si>
    <t>Mark Taylor</t>
  </si>
  <si>
    <t>63.226.195.97</t>
  </si>
  <si>
    <t>66.212.151.22</t>
  </si>
  <si>
    <t>20307-001001-JPG ENGINEERING</t>
  </si>
  <si>
    <t>63.225.103.234</t>
  </si>
  <si>
    <t>79866-C30060-DIRTY DUCTS CLEANING, ENVIRONMENTAL &amp; INSL INC.-CO1</t>
  </si>
  <si>
    <t>ryan@dirtyductscleaning.com</t>
  </si>
  <si>
    <t>Amber Lawrence</t>
  </si>
  <si>
    <t>20406-001005-BATJER &amp; ASSOCIATES, INC.</t>
  </si>
  <si>
    <t>78634-C60058-MILLER CONSTRUCTION-CO38</t>
  </si>
  <si>
    <t>jamesmandmsteel@aol.com</t>
  </si>
  <si>
    <t>Guin Miller</t>
  </si>
  <si>
    <t>205.209.237.229</t>
  </si>
  <si>
    <t>200156-001001-NAMASTE SOLAR ELECTRIC-revised</t>
  </si>
  <si>
    <t>78150-C60059-STANLEY MORRIS ENGINEERING-CO1</t>
  </si>
  <si>
    <t>77967-C60059-HARRIS ACOUSTICS LTD-CO28</t>
  </si>
  <si>
    <t>70.133.151.48</t>
  </si>
  <si>
    <t>78822-C60062-J&amp;W SERVICES-CO2</t>
  </si>
  <si>
    <t>seanmccabejw@yahoo.com</t>
  </si>
  <si>
    <t>78044-C10307-WOOD HARBINGER INC.-CO5</t>
  </si>
  <si>
    <t>amackey@woodharbinger.com</t>
  </si>
  <si>
    <t>Paul W Johnson</t>
  </si>
  <si>
    <t>173.226.197.146</t>
  </si>
  <si>
    <t>20411-001002-QUANTUM MECHANICAL SVC INC.</t>
  </si>
  <si>
    <t>20411-001001-TRI STATE GENERAL CONTRACTING GROUP</t>
  </si>
  <si>
    <t>21167-001001-QUALITY CONTROL SERVICES</t>
  </si>
  <si>
    <t>21076-001002-HYDROCOIL POWER INC.</t>
  </si>
  <si>
    <t>rich@hydrocoil.com</t>
  </si>
  <si>
    <t>Richard J DeLuca</t>
  </si>
  <si>
    <t>74.102.95.172</t>
  </si>
  <si>
    <t>77330-C20055-INTEGRATED CONTROL SYSTEMS INC.-CO1</t>
  </si>
  <si>
    <t>msadaoui@icsicontrols.com</t>
  </si>
  <si>
    <t>166.248.137.209</t>
  </si>
  <si>
    <t>20680-001002-BAKER GROUP</t>
  </si>
  <si>
    <t>79085-F10750-JOHNSON CONTROLS INC.-CO2</t>
  </si>
  <si>
    <t>leo.h.laurel@jci.com</t>
  </si>
  <si>
    <t>79085-F10750-JOHNSON CONTROLS INC.-CO3</t>
  </si>
  <si>
    <t>79086-F10750-NALCO COMPANY-CO2</t>
  </si>
  <si>
    <t>Anthony Wilke</t>
  </si>
  <si>
    <t>72.179.184.165</t>
  </si>
  <si>
    <t>20399-001001-LAKE ROAD WELDING CO.</t>
  </si>
  <si>
    <t>jerry@lrwfab.com</t>
  </si>
  <si>
    <t>jerry morgan</t>
  </si>
  <si>
    <t>12.90.92.86</t>
  </si>
  <si>
    <t>20128-001004-MAGNUM CRANE SERVICES LLC-revised</t>
  </si>
  <si>
    <t>20646-001001-PENTHOUSE DRAPERY</t>
  </si>
  <si>
    <t>78873-C10321-JEM CONTRACTORS INC.-CO1</t>
  </si>
  <si>
    <t>eric@jemcontractors.com</t>
  </si>
  <si>
    <t>20142-001001-MESSENGER SIGN INC.</t>
  </si>
  <si>
    <t>20150-001001-MCKINSTRY CO LLC</t>
  </si>
  <si>
    <t>20132-002001-AUTOMATED CONTROLS</t>
  </si>
  <si>
    <t>Mike DEttorre</t>
  </si>
  <si>
    <t>20238-001001-BEKO MECHANICAL INSULATION</t>
  </si>
  <si>
    <t>fematgroup@gmail.com</t>
  </si>
  <si>
    <t>20679-001004-ZIEGLER INC.</t>
  </si>
  <si>
    <t>78657-C10317-SIEMENS INDUSTRY INC.-CO10</t>
  </si>
  <si>
    <t>rodney.toepfer@siemens.com</t>
  </si>
  <si>
    <t>79048-C10322-LUMENAL LIGHTING LLC-CO9</t>
  </si>
  <si>
    <t>spetitt@lumenal.com</t>
  </si>
  <si>
    <t>mmoroney@lumenal.com</t>
  </si>
  <si>
    <t>MIke Moroney</t>
  </si>
  <si>
    <t>173.160.131.66</t>
  </si>
  <si>
    <t>20409-001001-JOHNSON CONTROLS INC.-revised</t>
  </si>
  <si>
    <t>50.242.146.180</t>
  </si>
  <si>
    <t>10358-001001-SEATTLE CONCRETE CORE</t>
  </si>
  <si>
    <t>20114-001001-SPEER TAPS INC.</t>
  </si>
  <si>
    <t>72.168.128.246</t>
  </si>
  <si>
    <t>100114-001001-JOHNSON BACKHOE &amp; DOZ SERVICES</t>
  </si>
  <si>
    <t>jenniferk@mckinstry.com</t>
  </si>
  <si>
    <t>100402-001001-HUDSON BAY INSULATION CO</t>
  </si>
  <si>
    <t>T20122-79753-CARRIER COMMERCIAL SERVICES-revised</t>
  </si>
  <si>
    <t>christopher.basken@carrier.utc.com</t>
  </si>
  <si>
    <t>79885-C20058-JEDI BALANCING INC.-CO1</t>
  </si>
  <si>
    <t>trevor@jedibalancing.com</t>
  </si>
  <si>
    <t>Greg Barnes</t>
  </si>
  <si>
    <t>174.16.5.53</t>
  </si>
  <si>
    <t>20646-001002-MCKINSTRY CO LLC</t>
  </si>
  <si>
    <t>josho@mckinstry.com</t>
  </si>
  <si>
    <t>Joshua Osborn</t>
  </si>
  <si>
    <t>131.107.200.34</t>
  </si>
  <si>
    <t>15603-001001-UNDERGROUND DETECTION SERVICES</t>
  </si>
  <si>
    <t>70.199.143.107</t>
  </si>
  <si>
    <t>100159-002001-HUNTER DESIGN &amp; CONSULTING</t>
  </si>
  <si>
    <t>75888-C34001-LAKESIDE ROOFING CO INC-CO46</t>
  </si>
  <si>
    <t>derek@lakesideroofing.com</t>
  </si>
  <si>
    <t>Derek Boddy</t>
  </si>
  <si>
    <t>71.91.224.66</t>
  </si>
  <si>
    <t>78065-C20041-MURPHY CO MECH CONTRACTOR-CO106</t>
  </si>
  <si>
    <t>20336-001002-FAITH TECHNOLOGIES INC.</t>
  </si>
  <si>
    <t>tyler.zirbel@faithtechnologies.com</t>
  </si>
  <si>
    <t>Robert M Dakovich</t>
  </si>
  <si>
    <t>200103-001001-QUALITY CONTROL SERVICES</t>
  </si>
  <si>
    <t>78744-C30060-BUTTER FETTING CO INC.-CO9</t>
  </si>
  <si>
    <t>markz@buttersfetting.com</t>
  </si>
  <si>
    <t>Sandra Molenda</t>
  </si>
  <si>
    <t>98.100.152.42</t>
  </si>
  <si>
    <t>78712-C30058-VOGEL BROS BUILDING CO-CO15</t>
  </si>
  <si>
    <t>Peter C Vogel</t>
  </si>
  <si>
    <t>77873-C60059-DANNY MADRID MASONRY-CO1</t>
  </si>
  <si>
    <t>108.209.164.142</t>
  </si>
  <si>
    <t>66.87.97.169</t>
  </si>
  <si>
    <t>20411-001003-HEAT TRANSFER SOLUTIONS</t>
  </si>
  <si>
    <t>20306-001001-JPG ENGINEERING</t>
  </si>
  <si>
    <t>jana@jpgengr.com</t>
  </si>
  <si>
    <t>J. P. Griffith</t>
  </si>
  <si>
    <t>184.96.76.196</t>
  </si>
  <si>
    <t>John Hilton Jr</t>
  </si>
  <si>
    <t>70.89.181.126</t>
  </si>
  <si>
    <t>20690-001002-CUMMINS POWER SYSTEMS LLC.-revised</t>
  </si>
  <si>
    <t>James J Schrack</t>
  </si>
  <si>
    <t>192.158.48.13</t>
  </si>
  <si>
    <t>20409-001002-INFINITY CONTRACTORS INTL-revised</t>
  </si>
  <si>
    <t>20147-001002-TECTA AMERICA SEA LLC</t>
  </si>
  <si>
    <t>tkracht@tectaamerica.com</t>
  </si>
  <si>
    <t>Erin Kruse</t>
  </si>
  <si>
    <t>50.251.232.81</t>
  </si>
  <si>
    <t>20373-001001-ATHENA ENGINEERING INC.</t>
  </si>
  <si>
    <t>77823-F10715-CAMDEN GARDENS-CO5</t>
  </si>
  <si>
    <t>brenda@camdengardens.net</t>
  </si>
  <si>
    <t>Brenda Fasoli</t>
  </si>
  <si>
    <t>209.180.207.74</t>
  </si>
  <si>
    <t>198.134.89.187</t>
  </si>
  <si>
    <t>77824-F10715-CAMDEN GARDENS-CO1</t>
  </si>
  <si>
    <t>20406-001005-BATJER &amp; ASSOCIATES, INC.-revised</t>
  </si>
  <si>
    <t>14871-001001-ALL CITY FENCE CO</t>
  </si>
  <si>
    <t>Tom Austin</t>
  </si>
  <si>
    <t>21438-001001-JMV CORPORATION</t>
  </si>
  <si>
    <t>70.70.163.11</t>
  </si>
  <si>
    <t>75156-F10623-NC POWER SYSTEMS CO-CO1</t>
  </si>
  <si>
    <t>jrice@ncpowersystems.com</t>
  </si>
  <si>
    <t>77390-Q20001-SIEMENS INDUSTRY INC.-CO21</t>
  </si>
  <si>
    <t>20307-001002-JVA INC.</t>
  </si>
  <si>
    <t>mcormier@jvajva.com</t>
  </si>
  <si>
    <t>Mark C. Cormier</t>
  </si>
  <si>
    <t>209.252.14.49</t>
  </si>
  <si>
    <t>20148-001001-JEM CONTRACTORS INC.</t>
  </si>
  <si>
    <t>jandwservices12@yahoo.com</t>
  </si>
  <si>
    <t>Nancy Finley</t>
  </si>
  <si>
    <t>166.173.56.201</t>
  </si>
  <si>
    <t>209.55.117.200</t>
  </si>
  <si>
    <t>T20122-79753-CARRIER CORPORATION-revised</t>
  </si>
  <si>
    <t>192.249.47.176</t>
  </si>
  <si>
    <t>20131-001004-MAPLE VALLEY ENERGY SOLUTIONS</t>
  </si>
  <si>
    <t>174.31.178.215</t>
  </si>
  <si>
    <t>78273-C20057-MURHPY CO MECH CONTRACTOR-CO20 (2)</t>
  </si>
  <si>
    <t>22849-001001-TRANE</t>
  </si>
  <si>
    <t>168.65.231.235</t>
  </si>
  <si>
    <t>70.192.207.152</t>
  </si>
  <si>
    <t>20399-001002-HILL ROM COMPANY INC.</t>
  </si>
  <si>
    <t>20126-001002-CASCADE SAWING &amp; DRILLING-revised</t>
  </si>
  <si>
    <t>78851-C10321-MCKINSTRY CO. LLC-CO1</t>
  </si>
  <si>
    <t>21136-001001-CONSENSUS LLC</t>
  </si>
  <si>
    <t>jake.knutson@in-consensus.com</t>
  </si>
  <si>
    <t>20147-001001-GVA NORTHWEST, LLC-CO1</t>
  </si>
  <si>
    <t>78982-C10318-GRUND &amp; CO INC.-CO11</t>
  </si>
  <si>
    <t>79790-C10326-SIEMENS INDUSTRY INC.-CO1</t>
  </si>
  <si>
    <t>73192-C14009-MECHANICAL TECHNOLOGY INC.-CO86</t>
  </si>
  <si>
    <t>jayc@mticontrols.com</t>
  </si>
  <si>
    <t>Richard Rose</t>
  </si>
  <si>
    <t>216.187.174.254</t>
  </si>
  <si>
    <t>20411-001001-TRI STATE GENERAL CONTRACTING GROUP-revised</t>
  </si>
  <si>
    <t>79065-C60065-AUTOMATED LOGIC-TEXAS-CO4</t>
  </si>
  <si>
    <t>daniel.nuckolls@alctexas.com</t>
  </si>
  <si>
    <t>78756-C11142-STANDARD PLUMBING HEATING CONTROLS-CO3</t>
  </si>
  <si>
    <t>79393-C30061-STONEY HILL CONSTRUCTION-CO1</t>
  </si>
  <si>
    <t>200202-001001-PHILLIPS ELECTRONICS NORTH</t>
  </si>
  <si>
    <t>vincent.kent@philips.com</t>
  </si>
  <si>
    <t>69695-C10171-MCKINSTRY ESSENTION, LLC-CO52</t>
  </si>
  <si>
    <t>danca@mckinstry.com</t>
  </si>
  <si>
    <t>Dan Caldwell</t>
  </si>
  <si>
    <t>71.231.153.48</t>
  </si>
  <si>
    <t>78891-C10321-FERGUSON CONSTRUCTION INC.-CO1</t>
  </si>
  <si>
    <t>Todd Vacura</t>
  </si>
  <si>
    <t>78848-C10321-DELTA TECHNOLOGY-CO1</t>
  </si>
  <si>
    <t>20329-001001-RAE CORPORATION</t>
  </si>
  <si>
    <t>76151-C10294-GOLDFINCH BROS, INC.-CO4</t>
  </si>
  <si>
    <t>joeg@goldfinchbros.com</t>
  </si>
  <si>
    <t>78959-C60067-MADDOX RESIDENTIAL &amp; COMMERCIAL SERVICES-CO2</t>
  </si>
  <si>
    <t>bruce@maddoxac.com</t>
  </si>
  <si>
    <t>Thomas Bruce Pittman</t>
  </si>
  <si>
    <t>208.180.169.196</t>
  </si>
  <si>
    <t>10651-001003-GARRETT CALLAHAN COMPANY</t>
  </si>
  <si>
    <t>herickson@g-c.com</t>
  </si>
  <si>
    <t>Herb Erickson</t>
  </si>
  <si>
    <t>64.186.162.146</t>
  </si>
  <si>
    <t>21221-001001-HAAS ESTIMATING &amp; CONSULTING</t>
  </si>
  <si>
    <t>frank.haas@haasestimating.com</t>
  </si>
  <si>
    <t>Frank Haas, CPE</t>
  </si>
  <si>
    <t>173.71.50.243</t>
  </si>
  <si>
    <t>20327-001001-FAITH TECHNOLOGIES INC.</t>
  </si>
  <si>
    <t>dave.wiertzema@faithtechnologies.com</t>
  </si>
  <si>
    <t>21221-001002-HALFORD BUSBY, LLC</t>
  </si>
  <si>
    <t>ehalford@halfordbusby.com</t>
  </si>
  <si>
    <t>Esther Halford</t>
  </si>
  <si>
    <t>173.11.167.153</t>
  </si>
  <si>
    <t>20373-001001-ATHENA ENGINEERING INC-revised</t>
  </si>
  <si>
    <t>mikemcn@mckinstry.com</t>
  </si>
  <si>
    <t>70.209.214.168</t>
  </si>
  <si>
    <t>20374-001002-ATHENA ENGINEERING INC</t>
  </si>
  <si>
    <t>79889-C12080-MCKINSTRY CO LLC-CO1</t>
  </si>
  <si>
    <t>78711-00642-ATS AUTOMATION INC.-CO51</t>
  </si>
  <si>
    <t>20126-001004-WETHERHOLT &amp; ASSOCIATES</t>
  </si>
  <si>
    <t>20279-001001-YELLOWSTONE ELECTRIC CO</t>
  </si>
  <si>
    <t>lmiller@yecomt.com</t>
  </si>
  <si>
    <t>Lori A. Miller</t>
  </si>
  <si>
    <t>216.187.159.139</t>
  </si>
  <si>
    <t>15974-001001-NORTHWEST FENCE CO INC</t>
  </si>
  <si>
    <t>kevin@northwestfencecompany.com</t>
  </si>
  <si>
    <t>David K. Anderson</t>
  </si>
  <si>
    <t>67.185.197.184</t>
  </si>
  <si>
    <t>78964-T10449-SOUND ENERGY SYSTEMS-CO1</t>
  </si>
  <si>
    <t>78964-T10449-SOUND ENERGY SYSTEMS-CO2</t>
  </si>
  <si>
    <t>22963-001002-ECLIPSE ENGINEERING INC.</t>
  </si>
  <si>
    <t>20147-001003-MCKINSTRY CO LLC</t>
  </si>
  <si>
    <t>78735-C10302-WAYNES ROOFING-CO8</t>
  </si>
  <si>
    <t>mburns@waynesroofing.com</t>
  </si>
  <si>
    <t>76149-C10277-QUEEN CITY SM &amp; ROOFING-CO2</t>
  </si>
  <si>
    <t>mark_puetz@msn.com</t>
  </si>
  <si>
    <t>Mark Puetz</t>
  </si>
  <si>
    <t>70.97.31.241</t>
  </si>
  <si>
    <t>20690-001001-SOUTHLAND INDUSTRIES-CO1</t>
  </si>
  <si>
    <t>70.192.210.120</t>
  </si>
  <si>
    <t>20225-002001-MCKINSTRY ESSENTION LLC</t>
  </si>
  <si>
    <t>13185-001001-VISUAL COMMANDS LLC</t>
  </si>
  <si>
    <t>20399-001001-LAKE ROAD WELDING CO-CO1</t>
  </si>
  <si>
    <t>20150-001002-MCKINSTRY CO LLC</t>
  </si>
  <si>
    <t>waynet@mckinstry.com</t>
  </si>
  <si>
    <t>Wayne Tedrow</t>
  </si>
  <si>
    <t>79483-C11142-MCKINSTRY CO LLC-CO1</t>
  </si>
  <si>
    <t>21136-001001-CONSENSUS LLC-revised</t>
  </si>
  <si>
    <t>Jake Knutson</t>
  </si>
  <si>
    <t>97.118.14.195</t>
  </si>
  <si>
    <t>50.152.25.39</t>
  </si>
  <si>
    <t>22933-001001-ATS AUTOMATION INC.</t>
  </si>
  <si>
    <t>77390-Q20001-SIEMENS INDUSTRY INC.-CO21-revised</t>
  </si>
  <si>
    <t>Greg Barela</t>
  </si>
  <si>
    <t>79564-C60066-COX BUILDING-CO7</t>
  </si>
  <si>
    <t>166.173.57.78</t>
  </si>
  <si>
    <t>66.87.138.249</t>
  </si>
  <si>
    <t>79182-C11105-BERMUDA GREEN, LLC-CO1</t>
  </si>
  <si>
    <t>kellykosco@gmail.com</t>
  </si>
  <si>
    <t>Kelly Kosco</t>
  </si>
  <si>
    <t>98.232.99.85</t>
  </si>
  <si>
    <t>77857-C60059-RHS CONSTRUCTION SVCS LLC-CO31</t>
  </si>
  <si>
    <t>208.180.106.51</t>
  </si>
  <si>
    <t>66.87.139.168</t>
  </si>
  <si>
    <t>200201-001001-HAWK ENVIRONMENTAL SERVICES, INC.</t>
  </si>
  <si>
    <t>dan@hawkenvironmental.com</t>
  </si>
  <si>
    <t>Daniel M Ventura</t>
  </si>
  <si>
    <t>24.17.247.32</t>
  </si>
  <si>
    <t>Dave Wiertzema</t>
  </si>
  <si>
    <t>22933-001002-BETSCHART ELECTRICAL CO INC.</t>
  </si>
  <si>
    <t>20678-001008-INTERSTATE POWER SYSTEMS</t>
  </si>
  <si>
    <t>mike.hansen@istate.com</t>
  </si>
  <si>
    <t>20678-001009-INTERSTATE POWER SYSTEMS</t>
  </si>
  <si>
    <t>79655-P11658-Z ENGINEERS PLLC-CO1</t>
  </si>
  <si>
    <t>71.83.248.74</t>
  </si>
  <si>
    <t>20202-001001-BERMUDA GREEN, LLC</t>
  </si>
  <si>
    <t>79545-C10308-BETSCHART ELECTRICAL CO INC.-CO1</t>
  </si>
  <si>
    <t>20400-001001-HARRIS ACOUSTICS LTD</t>
  </si>
  <si>
    <t>nickell@harrisabilene.com</t>
  </si>
  <si>
    <t>Richard Nickell</t>
  </si>
  <si>
    <t>70.133.155.70</t>
  </si>
  <si>
    <t>20400-001002-TEAM MECHANICAL OF TEXAS LLC</t>
  </si>
  <si>
    <t>79174-C60062-WS CONSTRUCTION-CO6</t>
  </si>
  <si>
    <t>doug@lonestarhighway.com</t>
  </si>
  <si>
    <t>Stephen Santellana</t>
  </si>
  <si>
    <t>24.160.31.181</t>
  </si>
  <si>
    <t>79843-C12008-PERFORMANCE BUILDING SOLUTIONS LLC-CO1</t>
  </si>
  <si>
    <t>pattya@performancebuildingsolutions.org</t>
  </si>
  <si>
    <t>Patricia Anderson</t>
  </si>
  <si>
    <t>66.71.233.12</t>
  </si>
  <si>
    <t>20411-001004-P&amp;W ARCHITECTS, LLP</t>
  </si>
  <si>
    <t>79157-C30039-FAITH TECHNOLOGIES INC.-CO1</t>
  </si>
  <si>
    <t>matt.sabee@faithtechnologies.com</t>
  </si>
  <si>
    <t>Matthew Sabee</t>
  </si>
  <si>
    <t>69.130.246.69</t>
  </si>
  <si>
    <t>75982-C30039-FAITH TECHNOLOGIES INC.-CO44</t>
  </si>
  <si>
    <t>21160-002001-MCKINSTRY ESSENTION, LLC</t>
  </si>
  <si>
    <t>danielp@mckinstry.com</t>
  </si>
  <si>
    <t>Daniel Pettit</t>
  </si>
  <si>
    <t>79658-C20059-ARENA PRODUCTS &amp; SVCS-CO1</t>
  </si>
  <si>
    <t>67.190.23.98</t>
  </si>
  <si>
    <t>79056-C30063-PIONEER ROOFING-CO5</t>
  </si>
  <si>
    <t>79053-C30063-HEARTLAND BUSINESS SYSTEMS-CO6</t>
  </si>
  <si>
    <t>Jeff Cronk</t>
  </si>
  <si>
    <t>68.190.112.253</t>
  </si>
  <si>
    <t>78688-C11141-M&amp;M HARRISON ELECTRIC-CO30</t>
  </si>
  <si>
    <t>97.107.204.30</t>
  </si>
  <si>
    <t>79152-C11141-JORDAN CUSTOM DESIGN &amp; MECHANICAL-CO6</t>
  </si>
  <si>
    <t>jcdmechanical@gmail.com</t>
  </si>
  <si>
    <t>Jessica Jordan</t>
  </si>
  <si>
    <t>64.185.102.28</t>
  </si>
  <si>
    <t>79884-C20055-FINANCIAL ENERGY MGMT INC.-CO1</t>
  </si>
  <si>
    <t>jcrossman@financialenergy.com</t>
  </si>
  <si>
    <t>James C. Crossman</t>
  </si>
  <si>
    <t>75.166.212.5</t>
  </si>
  <si>
    <t>20406-001003-RHS CONSTRUCTION SVCS LLC-CO1</t>
  </si>
  <si>
    <t>66.87.99.36</t>
  </si>
  <si>
    <t>77150-C60057-ASPEN ELECTRIC CO-CO9</t>
  </si>
  <si>
    <t>geoffreydeal@yahoo.com</t>
  </si>
  <si>
    <t>Geoff deal</t>
  </si>
  <si>
    <t>166.173.58.83</t>
  </si>
  <si>
    <t>78570-C60059-THE HALLGREEN CO-LUBBOCK-CO1</t>
  </si>
  <si>
    <t>josh@hallgrenco.com</t>
  </si>
  <si>
    <t>79698-C11139-NORTHWEST EDISON-CO1</t>
  </si>
  <si>
    <t>200221-001001-MCKINSTRY CO LLC</t>
  </si>
  <si>
    <t>Cary janz</t>
  </si>
  <si>
    <t>22840-001001-CAPELLE BROS &amp; DIEDRICH</t>
  </si>
  <si>
    <t>22849-001002-CAROLINA FIRE CONTROL INC.</t>
  </si>
  <si>
    <t>eperkins@carolinafire.com</t>
  </si>
  <si>
    <t>Eric PErkins</t>
  </si>
  <si>
    <t>50.96.131.214</t>
  </si>
  <si>
    <t>79267-C11138-SCHAEFER REFRIGERATION-CO7</t>
  </si>
  <si>
    <t>schaefer2929@gmail.com</t>
  </si>
  <si>
    <t>200222-001001-MCKINSTRY CO LLC</t>
  </si>
  <si>
    <t>denniss@mckinstry.com</t>
  </si>
  <si>
    <t>Dennis Sheldon</t>
  </si>
  <si>
    <t>200222-001002-MCKINSTRY CO LLC</t>
  </si>
  <si>
    <t>20306-001001-JPG ENGINEERING-CO1</t>
  </si>
  <si>
    <t>Jana Griffith</t>
  </si>
  <si>
    <t>63.225.101.199</t>
  </si>
  <si>
    <t>79561-C20059-SOUTHPAW ELECTRIC CORP.-CO2</t>
  </si>
  <si>
    <t>22933-001001-ATS AUTOMATION INC-revised</t>
  </si>
  <si>
    <t>22840-001001-CAPELLE BROS &amp; DIEDRICH-revised</t>
  </si>
  <si>
    <t>20374-001002-ATHENA ENGINEERING INC-revised</t>
  </si>
  <si>
    <t>67.53.223.2</t>
  </si>
  <si>
    <t>70.42.240.30</t>
  </si>
  <si>
    <t>79032-C30042-ENERGY PERFORMANCE SPECIALISTS-CO1</t>
  </si>
  <si>
    <t>22849-001003-CAROLINA TRACTOR &amp; EQUIPMENT</t>
  </si>
  <si>
    <t>jbates@carolinacat.com</t>
  </si>
  <si>
    <t>Darrell Wyatt</t>
  </si>
  <si>
    <t>168.215.129.10</t>
  </si>
  <si>
    <t>10524-001001-FINISH LINE CONCRETE CUTTING-CO1</t>
  </si>
  <si>
    <t>16014-001002-HUDSON BAY INSULATION CO</t>
  </si>
  <si>
    <t>79847-80183-CASCADE SAWING &amp; DRILLING-CO1</t>
  </si>
  <si>
    <t>10677-001001-NESS &amp; CAMPBELL CRANE INC.</t>
  </si>
  <si>
    <t>kurt@nessandcampbel.com</t>
  </si>
  <si>
    <t>20679-001008-ACADEMY ROOFING &amp; SM CO</t>
  </si>
  <si>
    <t>78613-C10313-PUGET SOUND CONTROLS LLC-CO5</t>
  </si>
  <si>
    <t>76.121.79.138</t>
  </si>
  <si>
    <t>79387-03318-SIEMENS INDUSTRY INC.-CO2 (2)</t>
  </si>
  <si>
    <t>20329-001001-STRAND'S ON THE FLOOR</t>
  </si>
  <si>
    <t>100597-001001-SAN JUAN INDUSTRIES</t>
  </si>
  <si>
    <t>sbeagley@sanjuanindustries.com</t>
  </si>
  <si>
    <t>Steve Beagley</t>
  </si>
  <si>
    <t>50.139.10.196</t>
  </si>
  <si>
    <t>78201-C60061-TEAM MECHANICAL OF TEXAS LLC-CO12</t>
  </si>
  <si>
    <t>Chris Humprhies</t>
  </si>
  <si>
    <t>79103-C10324-MCKINSTRY CO LLC-CO7</t>
  </si>
  <si>
    <t>97.65.99.2</t>
  </si>
  <si>
    <t>79591-C10324-ATS AUTOMATION INC.-CO7</t>
  </si>
  <si>
    <t>benc@atsinc.org</t>
  </si>
  <si>
    <t>Ben Coombs</t>
  </si>
  <si>
    <t>79795-C10324-MCKINSTRY CO LLC-CO1</t>
  </si>
  <si>
    <t>mattal@mckinstry.com</t>
  </si>
  <si>
    <t>Matthew Allen</t>
  </si>
  <si>
    <t>20131-001001-NW METALS &amp; SALVAGE, INC.-CO1</t>
  </si>
  <si>
    <t>20679-001005-UNIFIED POWER LLC</t>
  </si>
  <si>
    <t>alia.holman@unifiedpowerusa.com</t>
  </si>
  <si>
    <t>20679-001009-ZIEGLER INC.</t>
  </si>
  <si>
    <t>20680-001003-ZIEGLER INC.</t>
  </si>
  <si>
    <t>20680-001004-BAKER GROUP</t>
  </si>
  <si>
    <t>71.35.121.38</t>
  </si>
  <si>
    <t>77140-C30053-APEX BUILDING CONSULTANTS LLC-CO1</t>
  </si>
  <si>
    <t>68.185.179.84</t>
  </si>
  <si>
    <t>20135-001001-MCKINSTRY CO LLC</t>
  </si>
  <si>
    <t>Ron Taylor</t>
  </si>
  <si>
    <t>20150-001001-MCKINSTRY CO LLC (4)</t>
  </si>
  <si>
    <t>78918-C10321-WAGNER ARCHITECTS-CO1</t>
  </si>
  <si>
    <t>rw@wagnerarchitects.com</t>
  </si>
  <si>
    <t>Robert Wagner</t>
  </si>
  <si>
    <t>24.56.213.62</t>
  </si>
  <si>
    <t>200155-001001-KMB DESIGN GROUPS INC.</t>
  </si>
  <si>
    <t>20202-001001-BERMUDA GREEN, LLC (2)</t>
  </si>
  <si>
    <t>76146-C11124-RIVER CITY GLASS INC.-CO35</t>
  </si>
  <si>
    <t>76745-C30047-LIVESEY PAINTING INC.-CO48</t>
  </si>
  <si>
    <t>liveseypaint.shaun@sbcglobal.com</t>
  </si>
  <si>
    <t>79592-C10324-MCKINSTRY CO LLC-CO4</t>
  </si>
  <si>
    <t>stevele@mckinstry.com</t>
  </si>
  <si>
    <t>Steve Leonard</t>
  </si>
  <si>
    <t>100747-001001-BOCKMAN &amp; SON</t>
  </si>
  <si>
    <t>97.123.164.51</t>
  </si>
  <si>
    <t>200226-001001-SOUND ENERGY SYSTEMS</t>
  </si>
  <si>
    <t>78504-C12070-MCKENZIE COMMERCIAL CONT-CO5</t>
  </si>
  <si>
    <t>cblilie@mccmail.biz</t>
  </si>
  <si>
    <t>Chad Blilie</t>
  </si>
  <si>
    <t>173.164.87.145</t>
  </si>
  <si>
    <t>79053-C30063-HEARTLAND BUSINESS SYSTEMS-CO7</t>
  </si>
  <si>
    <t>75.100.143.93</t>
  </si>
  <si>
    <t>78305-C30042-B&amp;P MECHANICAL INC.-CO75</t>
  </si>
  <si>
    <t>20676-001001-QUINCY COMPRESSOR LLC</t>
  </si>
  <si>
    <t>michael.thompson@quincycompressor.com</t>
  </si>
  <si>
    <t>200228-001001-MURPHY CO MECH CONTRACTOR</t>
  </si>
  <si>
    <t>22849-001004-CAROLINA TRACTOR &amp; EQUIPMENT</t>
  </si>
  <si>
    <t>75.165.55.67</t>
  </si>
  <si>
    <t>79426-C10324-MCKINSTRY CO LLC-CO9</t>
  </si>
  <si>
    <t>alanl@mckinstry.com</t>
  </si>
  <si>
    <t>Alan LaRoche</t>
  </si>
  <si>
    <t>22849-001005-THERMAL TECHNIQUES</t>
  </si>
  <si>
    <t>rminer@ttinfrared.com</t>
  </si>
  <si>
    <t>J. Travis Miner</t>
  </si>
  <si>
    <t>98.24.98.130</t>
  </si>
  <si>
    <t>20411-001002-QUANTUM MECHANICAL SVC INC-revised</t>
  </si>
  <si>
    <t>20126-001007-EVERGREEN ERECTORS, INC.</t>
  </si>
  <si>
    <t>F10752-79844-EATON CORPORATION-revised</t>
  </si>
  <si>
    <t>thomaslbartell@eaton.com</t>
  </si>
  <si>
    <t>70408-E50005-ADVANCED CABLING TECHNOLOGY-CO95</t>
  </si>
  <si>
    <t>79200-F10746-MCKINSTRY CO LLC-CO1</t>
  </si>
  <si>
    <t>matte@mckinstry.com</t>
  </si>
  <si>
    <t>21010-002001-LIEBERT CORPORATION</t>
  </si>
  <si>
    <t>bob.todd@emerson.com</t>
  </si>
  <si>
    <t>78793-C11144-STANDARD PLUMBING HEATING &amp; CONTROLS-CO1</t>
  </si>
  <si>
    <t>78792-C11144-M&amp;M HARRISON ELECTRIC-CO1</t>
  </si>
  <si>
    <t>10155-001002-AQUA TECH PUMP</t>
  </si>
  <si>
    <t>aquatech@comcast.net</t>
  </si>
  <si>
    <t>Laura B Johnson</t>
  </si>
  <si>
    <t>24.18.38.55</t>
  </si>
  <si>
    <t>79692-62621-VISUAL COMMANDS LLC-CO2</t>
  </si>
  <si>
    <t>79055-C30063-N AMERICAN MECHANICAL INC.-CO5</t>
  </si>
  <si>
    <t>200222-001003-DBEC</t>
  </si>
  <si>
    <t>200125-001001-SUNTHURST ENERGY, LLC (2)</t>
  </si>
  <si>
    <t>78849-C10321-MCKINSTRY CO LLC-CO4</t>
  </si>
  <si>
    <t>79479-62600-LANCE LOGAN, LLC-CO1</t>
  </si>
  <si>
    <t>lance@loganamx.com</t>
  </si>
  <si>
    <t>Lance Logan</t>
  </si>
  <si>
    <t>66.235.34.100</t>
  </si>
  <si>
    <t>20128-001005-SOUND WATERPROOFERS INC.</t>
  </si>
  <si>
    <t>randy@soundwaterproofers.com</t>
  </si>
  <si>
    <t>77965-C10307-MCKINSTRY CO LLC-CO27</t>
  </si>
  <si>
    <t>77966-C10307-MCKINSTRY CO LLC-CO28</t>
  </si>
  <si>
    <t>robinf@mckinstry.com</t>
  </si>
  <si>
    <t>Robin Fung</t>
  </si>
  <si>
    <t>21030-002001-MCKINSTRY CO LLC</t>
  </si>
  <si>
    <t>22849-001006-SIEMENS INDUSTRY INC.</t>
  </si>
  <si>
    <t>will.tattersall@siemens.com</t>
  </si>
  <si>
    <t>brian.beebe@siemens.com</t>
  </si>
  <si>
    <t>Brian Beebe</t>
  </si>
  <si>
    <t>21010-002002-MCKINSTRY CO LLC</t>
  </si>
  <si>
    <t>joew@mckinstry.com</t>
  </si>
  <si>
    <t>Joseph Wolf</t>
  </si>
  <si>
    <t>21010-002003-BETSCHART ELECTRICAL CO INC.</t>
  </si>
  <si>
    <t>21010-002004-PUGET SOUND CONTROLS LLC</t>
  </si>
  <si>
    <t>10092-002002-ATS AUTOMATION INC.</t>
  </si>
  <si>
    <t>200177-001001-CLI MA TECH</t>
  </si>
  <si>
    <t>200177-001002-MCKINSTRY CO LLC</t>
  </si>
  <si>
    <t>Dennis G Sheldon</t>
  </si>
  <si>
    <t>78854-C10321-STEELKORR LLC-CO2</t>
  </si>
  <si>
    <t>Bob Pallotta</t>
  </si>
  <si>
    <t>100815-001001-ASSOCIATED CONSTRUCTION INC.</t>
  </si>
  <si>
    <t>78266-C20057-SETPOINT SYSTEMS CORP.-CO19</t>
  </si>
  <si>
    <t>saschlock@setpointsystems.com</t>
  </si>
  <si>
    <t>100661-001002-BRUNDAGE BONE CONCRETE PU</t>
  </si>
  <si>
    <t>20149-001001-BETSCHART ELECTRICAL CO INC.</t>
  </si>
  <si>
    <t>99.175.201.30</t>
  </si>
  <si>
    <t>sashlock@setpointsystems.com</t>
  </si>
  <si>
    <t>David Yost</t>
  </si>
  <si>
    <t>63.253.104.35</t>
  </si>
  <si>
    <t>20126-001005-TELGIAN CORPORATION</t>
  </si>
  <si>
    <t>aswanson@telgian.com</t>
  </si>
  <si>
    <t>79725-C10326-GRAYHAWK CONSTRUCTION CO INC.-CO2</t>
  </si>
  <si>
    <t>jesus@grayhawkconst.com</t>
  </si>
  <si>
    <t>davis kerr</t>
  </si>
  <si>
    <t>74.94.67.33</t>
  </si>
  <si>
    <t>200114-001001-FACILITY ENGINEERING INC.</t>
  </si>
  <si>
    <t>Daniel L Maki</t>
  </si>
  <si>
    <t>Matthew DeMeuse</t>
  </si>
  <si>
    <t>70.209.34.11</t>
  </si>
  <si>
    <t>20149-001003-MCKINSTRY CO LLC</t>
  </si>
  <si>
    <t>15590-001001-RIVER CITY ENVIRONMENTAL</t>
  </si>
  <si>
    <t>15601-001002-NESS &amp; CAMPBELL CRANE INC.</t>
  </si>
  <si>
    <t>100397-001001-HUDSON BAY INSULATION CO</t>
  </si>
  <si>
    <t>20409-001002-INFINITY CONTRACTORS INTL-revised (2)</t>
  </si>
  <si>
    <t>209.33.168.42</t>
  </si>
  <si>
    <t>77812-T13051-BLUE SKY CONSULTING SVC LLC-CO1</t>
  </si>
  <si>
    <t>20128-001005-SOUND WATERPROOFERS INC-revised</t>
  </si>
  <si>
    <t>Randall Dana</t>
  </si>
  <si>
    <t>75.151.73.97</t>
  </si>
  <si>
    <t>21762-001001-PIE CONSULTING &amp; ENGINEERING</t>
  </si>
  <si>
    <t>eamhaus@pieglobal.com</t>
  </si>
  <si>
    <t>77305-03189-HUDSON BAY INSULATION-CO23</t>
  </si>
  <si>
    <t>79536-03301-MOTLEY MOTLEY INC.-CO1</t>
  </si>
  <si>
    <t>20147-001004-MCKINSTRY CO LLC</t>
  </si>
  <si>
    <t>jeffk@mckinstry.com</t>
  </si>
  <si>
    <t>Jeff Kiggins</t>
  </si>
  <si>
    <t>78732-C10313-GLASS DOCTOR OF ABERDEEN-CO1</t>
  </si>
  <si>
    <t>mike.hardy@mail.glassdoctor.com</t>
  </si>
  <si>
    <t>20126-001008-PACIFIC RAINIER ROOFING</t>
  </si>
  <si>
    <t>200177-001001-CLIMA TECH (2)</t>
  </si>
  <si>
    <t>ayesha.townsend@clima-tech.com</t>
  </si>
  <si>
    <t>20419-001001-MCKINSTRY ESSENTION, LLC</t>
  </si>
  <si>
    <t>198.57.1.228</t>
  </si>
  <si>
    <t>20641-001009-CONVERGINT TECHNOLOGIES</t>
  </si>
  <si>
    <t>amber.carey@convergint.com</t>
  </si>
  <si>
    <t>Jeff Rogers</t>
  </si>
  <si>
    <t>22841-001002-HTF SOLUTIONS LLC</t>
  </si>
  <si>
    <t>Ross Ellwanger</t>
  </si>
  <si>
    <t>50.157.81.94</t>
  </si>
  <si>
    <t>77236-C10299-OLYMPIC ELECTRIC INC.-CO49</t>
  </si>
  <si>
    <t>16014-001003-COCHRAN INC.</t>
  </si>
  <si>
    <t>20406-001006-ROYAL ELECTRIC CO</t>
  </si>
  <si>
    <t>78688-C11141-M&amp;M HARRISON ELECTRIC-CO31</t>
  </si>
  <si>
    <t>78726-C11141-STANDARD PLUMBING HEATING CONTROLS-CO19</t>
  </si>
  <si>
    <t>Rick Maddy</t>
  </si>
  <si>
    <t>200224-001001-MCKINSTRY CO LLC</t>
  </si>
  <si>
    <t>griffk@mckinstry.com</t>
  </si>
  <si>
    <t>79314-F10750-BRANDT COMPANIES LLC-CO11</t>
  </si>
  <si>
    <t>20678-001010-INTERSTATE POWER SYSTEMS</t>
  </si>
  <si>
    <t>20485-001001-BD ENERGY LLC</t>
  </si>
  <si>
    <t>marlin@bdenergy.com</t>
  </si>
  <si>
    <t>20670-001002-MCKINSTRY CO LLC</t>
  </si>
  <si>
    <t>20670-001001-ATS AUTOMATION INC.</t>
  </si>
  <si>
    <t>78975-C10314-BETSCHART MECHANICAL INC.-CO13</t>
  </si>
  <si>
    <t>marnold@betschartmech.com</t>
  </si>
  <si>
    <t>Matthew Arnold</t>
  </si>
  <si>
    <t>75.145.23.53</t>
  </si>
  <si>
    <t>20147-001005-MAYES TESTING ENGINEERS</t>
  </si>
  <si>
    <t>78308-C30042-AUGUST WINTER &amp; SONS INC.-CO74</t>
  </si>
  <si>
    <t>79156-P12688-SOLARC ARCHITECTURE &amp; ENGINEERING INC.-CO1</t>
  </si>
  <si>
    <t>173.164.98.243</t>
  </si>
  <si>
    <t>78506-C12070-MCKINSTRY CO LLC-CO9</t>
  </si>
  <si>
    <t>melisag@mckinstry.com</t>
  </si>
  <si>
    <t>Melisa Vasquez</t>
  </si>
  <si>
    <t>70409-E50005-BRANDT COMPANIES LLC-CO94</t>
  </si>
  <si>
    <t>79029-C11141-POLHAMUS HEATING &amp; AC-CO23</t>
  </si>
  <si>
    <t>79078-C11141-MODERN DRY WALL INC.-CO29</t>
  </si>
  <si>
    <t>bobe@mckinstry.com</t>
  </si>
  <si>
    <t>Robert Eggart</t>
  </si>
  <si>
    <t>200103-001001-QUALITY CONTROL SERVICES-CO1</t>
  </si>
  <si>
    <t>Stephen Rehn</t>
  </si>
  <si>
    <t>78158-C12076-CA ROWLES ENGINEERING-CO2</t>
  </si>
  <si>
    <t>20150-001003-AUTOMATED CONTROLS</t>
  </si>
  <si>
    <t>Mike Dettorre</t>
  </si>
  <si>
    <t>20149-001002-TRANE</t>
  </si>
  <si>
    <t>roseanne.pulalasi@irco.com</t>
  </si>
  <si>
    <t>79530-C12060-ORCA PACIFIC INC.-CO10</t>
  </si>
  <si>
    <t>darronw@orcapacific.com</t>
  </si>
  <si>
    <t>Aaron Kimura</t>
  </si>
  <si>
    <t>69.84.252.155</t>
  </si>
  <si>
    <t>21012-002001-JOHNSON CONTROLS INC.</t>
  </si>
  <si>
    <t>77859-09531-TRANE OREGON-CO25</t>
  </si>
  <si>
    <t>Jessica Hines</t>
  </si>
  <si>
    <t>20329-001002-FORT GLASS AND MIRROR, INC.</t>
  </si>
  <si>
    <t>ftglass@hotmail.com</t>
  </si>
  <si>
    <t>Kelly L. Schneider</t>
  </si>
  <si>
    <t>108.70.6.184</t>
  </si>
  <si>
    <t>22883-001001-WILSON JONES COMMISSIONING, LLC</t>
  </si>
  <si>
    <t>klee@wjcengineers.com</t>
  </si>
  <si>
    <t>Karen Lee</t>
  </si>
  <si>
    <t>63.224.37.58</t>
  </si>
  <si>
    <t>20411-001005-ACME ELECTRIC COMPANY</t>
  </si>
  <si>
    <t>207.141.171.98</t>
  </si>
  <si>
    <t>79314-F10750-BRANDT COMPANIES LLC-CO12</t>
  </si>
  <si>
    <t>96.8.231.253</t>
  </si>
  <si>
    <t>63.156.62.129</t>
  </si>
  <si>
    <t>20211-003001-STANDARD PLUMBING HEATING &amp; CONTROLS</t>
  </si>
  <si>
    <t>79606-C20058-HYDRAMETRICS-CO1 (2)</t>
  </si>
  <si>
    <t>v.tverberg@hydrametrics.com</t>
  </si>
  <si>
    <t>78967-C10314-MCKINSTRY CO LLC-CO1 (2)</t>
  </si>
  <si>
    <t>79086-F10750-NALCO COMPANY-CO3</t>
  </si>
  <si>
    <t>77967-C60059-HARRIS ACOUSTICS LTD-CO29</t>
  </si>
  <si>
    <t>22849-001001-TRANE-CO1</t>
  </si>
  <si>
    <t>Mike Guacci</t>
  </si>
  <si>
    <t>208.65.144.232</t>
  </si>
  <si>
    <t>20126-001009-MAPLE VALLEY ENERGY SOLUTIONS</t>
  </si>
  <si>
    <t>75995-C90000-NRG CONTROLS INC.-CO13</t>
  </si>
  <si>
    <t>sbernas@nrgcontrols.com</t>
  </si>
  <si>
    <t>Steve Bernas</t>
  </si>
  <si>
    <t>50.192.0.177</t>
  </si>
  <si>
    <t>79871-C11146-MCKINSTRY CO LLC-CO1</t>
  </si>
  <si>
    <t>frankg@mckinstry.com</t>
  </si>
  <si>
    <t>Frank GAbriel</t>
  </si>
  <si>
    <t>22841-001002-HTF SOLUTIONS LLC (2)</t>
  </si>
  <si>
    <t>20336-001004-ELECTRIC DESIGNS</t>
  </si>
  <si>
    <t>78876-C10321-PENHALL COMPANY-CO5</t>
  </si>
  <si>
    <t>mbrown@penhall.com</t>
  </si>
  <si>
    <t>sgalloway@penhall.com</t>
  </si>
  <si>
    <t>Scott Galloway</t>
  </si>
  <si>
    <t>20128-001006-GIBRALTAR MAIN &amp; CONST</t>
  </si>
  <si>
    <t>cole@gibraltarmac.com</t>
  </si>
  <si>
    <t>Cole Thompson</t>
  </si>
  <si>
    <t>50.251.198.1</t>
  </si>
  <si>
    <t>100998-001001-HUDSON BAY INSULATION CO</t>
  </si>
  <si>
    <t>14974-001001-CONVERGINT TECHNOLOGIES</t>
  </si>
  <si>
    <t>adam.cerdena@convergint.com</t>
  </si>
  <si>
    <t>100305-001001-CASCADE SAWING &amp; DRILLING</t>
  </si>
  <si>
    <t>78552-C12070-SIEMENS INDUSTRY INC.-CO12</t>
  </si>
  <si>
    <t>79658-C20059-ARENA PRODUCTS &amp; SVCS-CO2</t>
  </si>
  <si>
    <t>20643-001001-MCKINSTRY CO LLC</t>
  </si>
  <si>
    <t>janellem@mckinstry.com</t>
  </si>
  <si>
    <t>100301-001001-FINISH LINE CONCRETE CUTTING</t>
  </si>
  <si>
    <t>22863-002001-CTA ARCHITECTS ENGINEERS</t>
  </si>
  <si>
    <t>79868-C11146-HALME BUILDERS, INC.-CO1</t>
  </si>
  <si>
    <t>dan@halmebuilders.com</t>
  </si>
  <si>
    <t>Dan Halme</t>
  </si>
  <si>
    <t>166.170.36.4</t>
  </si>
  <si>
    <t>73187-A20850-MCKINSTRY ESSENTION, LLC-CO1</t>
  </si>
  <si>
    <t>Nitin Manchanda</t>
  </si>
  <si>
    <t>20126-001010-IRONCLAD INDUSTRIAL FLOORING</t>
  </si>
  <si>
    <t>mike@ironcladusa.com</t>
  </si>
  <si>
    <t>79871-C11146-MCKINSTRY CO LLC-CO2</t>
  </si>
  <si>
    <t>Frank Gabriel</t>
  </si>
  <si>
    <t>78762-C11143-M&amp;M HARRISON ELECTRIC-CO7</t>
  </si>
  <si>
    <t>21058-001001-ARCHITECTS WEST INC.</t>
  </si>
  <si>
    <t>21068-001001-CTA ARCHITECTS ENGINEERS</t>
  </si>
  <si>
    <t>78072-P11638-CTA ARCHITECTS ENGINEERS-CO1</t>
  </si>
  <si>
    <t>200176-001001-MCKINSTRY CO LLC</t>
  </si>
  <si>
    <t>20670-001003-TRUETEMP NORTHWEST, INC.</t>
  </si>
  <si>
    <t>brian.s@truetempnw.com</t>
  </si>
  <si>
    <t>H. J. Havens</t>
  </si>
  <si>
    <t>70.56.95.97</t>
  </si>
  <si>
    <t>15994-001001-CASCADE SAWING &amp; DRILLING-CO1</t>
  </si>
  <si>
    <t>22849-001007-PERFORMANCE FIRE PROTECTION, LLC</t>
  </si>
  <si>
    <t>71.35.110.36</t>
  </si>
  <si>
    <t>20406-001003-RHS CONSTRUCTION SVCS LLC-CO2</t>
  </si>
  <si>
    <t>20670-001004-MCKINSTRY CO LLC</t>
  </si>
  <si>
    <t>sharono@mckinstry.com</t>
  </si>
  <si>
    <t>20672-001001-BALANCE DYNAMICS SVCS INC.</t>
  </si>
  <si>
    <t>75.172.74.233</t>
  </si>
  <si>
    <t>79314-F10750-BRANDT COMPANIES, LLC-CO14</t>
  </si>
  <si>
    <t>WEs Miller</t>
  </si>
  <si>
    <t>21012-002002-MCKINSTRY CO LLC</t>
  </si>
  <si>
    <t>78574-C30054-JOHNSON CONTROLS INC.-CO4</t>
  </si>
  <si>
    <t>Scott E. Ladwig</t>
  </si>
  <si>
    <t>104.129.196.85</t>
  </si>
  <si>
    <t>70.209.23.121</t>
  </si>
  <si>
    <t>78849-C10321-MCKINSTRY CO LLC-CO5</t>
  </si>
  <si>
    <t>20126-001009-MAPLE VALLEY ENERGY SOLUTIONS-revised</t>
  </si>
  <si>
    <t>71.212.58.87</t>
  </si>
  <si>
    <t>200256-002012-QUINCY COMPRESSOR LLC</t>
  </si>
  <si>
    <t>20098-001001-GHB WINDOW CLEANING SERVICES INC.</t>
  </si>
  <si>
    <t>gbrewer@ghbwindows.com</t>
  </si>
  <si>
    <t>George Brewer</t>
  </si>
  <si>
    <t>73.42.215.41</t>
  </si>
  <si>
    <t>78574-C30054-JOHNSON CONTROLS INC.-CO3</t>
  </si>
  <si>
    <t xml:space="preserve">Scott.E.Ladwig </t>
  </si>
  <si>
    <t>22747-001001-ENVIRONMENTAL CONTROL OF BOISE</t>
  </si>
  <si>
    <t>20411-001003-HEAT TRANSFER SOLUTIONS-revised</t>
  </si>
  <si>
    <t>71.96.198.42</t>
  </si>
  <si>
    <t>20126-001010-IRONCLAD INDUSTRIAL FLOORING-revised</t>
  </si>
  <si>
    <t>Mike Samora</t>
  </si>
  <si>
    <t>50.47.2.85</t>
  </si>
  <si>
    <t>20411-001001-TRI STATE GENERAL CONTRACTING GROUP-CO1</t>
  </si>
  <si>
    <t>Kory Reynosa</t>
  </si>
  <si>
    <t>79068-C60060-DANNY HRNCIRIK ELECTRIC-CO1</t>
  </si>
  <si>
    <t>20374-001002-ATHENA ENGINEERING INC.-CO1</t>
  </si>
  <si>
    <t>78976-P60650-FRATTO ENGINEERING-CO2 (2)</t>
  </si>
  <si>
    <t>mfratto@frattoeng.com</t>
  </si>
  <si>
    <t>22868-001001-CATOR, RUMA &amp; ASSOCIATES (2)</t>
  </si>
  <si>
    <t>mmeints@catorruma.com</t>
  </si>
  <si>
    <t>James R. Lazzeri, President</t>
  </si>
  <si>
    <t>64.58.24.244</t>
  </si>
  <si>
    <t>79198-C60065-CONTROLLED DEHUMIDIFICATION-CO9</t>
  </si>
  <si>
    <t>ksmith@cdims.com</t>
  </si>
  <si>
    <t>info@cdims.com</t>
  </si>
  <si>
    <t>Krystilyn Smith</t>
  </si>
  <si>
    <t>99.94.186.102</t>
  </si>
  <si>
    <t>200256-002013-BRANDT COMPANIES LLC</t>
  </si>
  <si>
    <t>dvarner@brandt-companies.com</t>
  </si>
  <si>
    <t>200176-001002-PERFORMANCE CONTRACTING</t>
  </si>
  <si>
    <t>200176-001003-MCKINSTRY CO., LLC</t>
  </si>
  <si>
    <t>F10752-79844-EATON CORPORATION-revised (2)</t>
  </si>
  <si>
    <t>71.35.178.187</t>
  </si>
  <si>
    <t>20641-001005-CLEAN HARBOR ENVIRO SVCS-CO1</t>
  </si>
  <si>
    <t>20641-001006-CLEAN HARBOR ENVIRO SVCS-CO1</t>
  </si>
  <si>
    <t>20641-001007-CLEAN HARBOR ENVIRO SVCS-CO1</t>
  </si>
  <si>
    <t>20641-001008-CLEAN HARBOR ENVIRO SVCS-CO1</t>
  </si>
  <si>
    <t>Kelly D. Otttmar</t>
  </si>
  <si>
    <t>78175-P60647-P&amp;W ARCHITECTS LLP-CO3</t>
  </si>
  <si>
    <t>151.213.187.25</t>
  </si>
  <si>
    <t>78731-C10313-BETSCHART ELECTRICAL CO INC.-CO6</t>
  </si>
  <si>
    <t>79512-00637-HUDSON BAY INSULATION CO.-CO21</t>
  </si>
  <si>
    <t>Mark Fratto</t>
  </si>
  <si>
    <t>69.199.30.173</t>
  </si>
  <si>
    <t>66.87.97.117</t>
  </si>
  <si>
    <t>200276-006001-ESS GROUP</t>
  </si>
  <si>
    <t>Jeff Ross</t>
  </si>
  <si>
    <t>166.175.61.126</t>
  </si>
  <si>
    <t>200276-006002-SHERMCO INDUSTRIES CO.</t>
  </si>
  <si>
    <t>mselz@shermco.com</t>
  </si>
  <si>
    <t>Thad Brown</t>
  </si>
  <si>
    <t>63.97.77.130</t>
  </si>
  <si>
    <t>200276-006003-DYNAMIC SYSTEMS INC.</t>
  </si>
  <si>
    <t>20145-001005-INTEGRITY NETWORKS, INC.</t>
  </si>
  <si>
    <t>Shannon Vail</t>
  </si>
  <si>
    <t>173.10.117.33</t>
  </si>
  <si>
    <t>79796-C10326-MCKINSTRY CO LLC-CO1</t>
  </si>
  <si>
    <t>200125-001001-SUNTHURST ENERGY, LLC-CO1</t>
  </si>
  <si>
    <t>200125-001004-RENEWABLE ENERGY ASSOCIATES</t>
  </si>
  <si>
    <t>info@renewableassociates.com</t>
  </si>
  <si>
    <t>20406-001017-INCA TRIO FIRE SERVICE LP-revised</t>
  </si>
  <si>
    <t>66.87.98.121</t>
  </si>
  <si>
    <t>79561-C20059-SOUTHPAW ELECTRIC CORP.-CO4</t>
  </si>
  <si>
    <t>79455-C11142-COBRA BEC INC.-CO1</t>
  </si>
  <si>
    <t>76341-C11124-WOLFE ARCHITECTURAL GROUP-CO39</t>
  </si>
  <si>
    <t>rwolfe@wagarch.com</t>
  </si>
  <si>
    <t>Russell Wolfe</t>
  </si>
  <si>
    <t>173.10.91.201</t>
  </si>
  <si>
    <t>20126-001014-WAYNES ROOFING</t>
  </si>
  <si>
    <t>200276-006004-HAWKINS INDUSTRIAL WATER, INC.</t>
  </si>
  <si>
    <t>76563-M12016-MCKINSTRY ESSENTION, LLC-CO1</t>
  </si>
  <si>
    <t>76564-M12017-MCKINSTRY ESSENTION LLC-CO1</t>
  </si>
  <si>
    <t>76565-M12018-MCKINSTRY ESSENTION, LLC-CO1</t>
  </si>
  <si>
    <t>76566-M12020-MCKINSTRY ESSENTION, LLC-CO1</t>
  </si>
  <si>
    <t>76567-M12021-MCKINSTRY ESSENTION, LLC-CO1</t>
  </si>
  <si>
    <t>76568-M12022-MCKINSTRY ESSENTION, LLC-CO1</t>
  </si>
  <si>
    <t>76569-M12023-MCKINSTRY ESSENTION, LLC-CO1</t>
  </si>
  <si>
    <t>76570-M12024-MCKINSTRY ESSENTION, LLC-CO1</t>
  </si>
  <si>
    <t>20150-001001-MCKINSTRY CO LLC-CO2</t>
  </si>
  <si>
    <t>20147-001006-TECTA AMERICA SEA LLC</t>
  </si>
  <si>
    <t>ekruse@tectaamerica.com</t>
  </si>
  <si>
    <t>101013-001003-HUDSON BAY INSULATION CO</t>
  </si>
  <si>
    <t>78271-C30054-ILLINGWORTH KILGUST MECHANICAL-CO1</t>
  </si>
  <si>
    <t>Chris Stoltman</t>
  </si>
  <si>
    <t>78271-C30054-ILLINGWORTH KILGUST MECHANICAL-CO2</t>
  </si>
  <si>
    <t xml:space="preserve">ChrisStoltann </t>
  </si>
  <si>
    <t>78271-C30054-ILLINGWORTH KILGUST MECHANICAL-CO3</t>
  </si>
  <si>
    <t>chris stoltmann</t>
  </si>
  <si>
    <t>22883-001002-SOUND ENERGY SYSTEMS</t>
  </si>
  <si>
    <t>72.215.97.196</t>
  </si>
  <si>
    <t>22849-001010-TRANE (2)</t>
  </si>
  <si>
    <t>200284-001001-PURE MECHANICAL, LLC</t>
  </si>
  <si>
    <t>22849-001012-EMERSON NETWORK POWER</t>
  </si>
  <si>
    <t>20215-001002-MCKINSTRY CO LLC</t>
  </si>
  <si>
    <t>20336-001006-SCHMIDT CUSTOM FLOORS</t>
  </si>
  <si>
    <t>mpackard@schmidtflooring.com</t>
  </si>
  <si>
    <t>Marcus H. Packard</t>
  </si>
  <si>
    <t>98.100.155.50</t>
  </si>
  <si>
    <t>22841-001006-GENERAL HEATING &amp; AIR CONDITIONING INC.</t>
  </si>
  <si>
    <t>Paul T Mayfield</t>
  </si>
  <si>
    <t>79535-C30061-GENERAL HEATING &amp; AIR CONDITIONING INC.-CO1</t>
  </si>
  <si>
    <t>20406-001002-PATRIOT SURVEYING-CO1</t>
  </si>
  <si>
    <t>Ashley Elrod</t>
  </si>
  <si>
    <t>104.178.194.107</t>
  </si>
  <si>
    <t>66.87.97.81</t>
  </si>
  <si>
    <t>20406-001016-CENTURY WEATHERPROOFING, INC.</t>
  </si>
  <si>
    <t>78570-C60059-THE HALLGREN CO LUBBOCK-CO2</t>
  </si>
  <si>
    <t>79532-C20059-MURPHY CO MECH CONTRACTOR-CO4</t>
  </si>
  <si>
    <t>200280-001029-COLE INDUSTRIAL INC.</t>
  </si>
  <si>
    <t>cscott@coleindust.com</t>
  </si>
  <si>
    <t>chris scott</t>
  </si>
  <si>
    <t>75.151.127.69</t>
  </si>
  <si>
    <t>200424-001001-AIRTEST CO., INC.</t>
  </si>
  <si>
    <t>200461-001001-COCHRAN INC.</t>
  </si>
  <si>
    <t>20406-001007-NATIONS RENOVATIONS-revised</t>
  </si>
  <si>
    <t>anthony@nationsrenovation.com</t>
  </si>
  <si>
    <t>Anthony@nationsrenovations.com</t>
  </si>
  <si>
    <t>Anthony Cass</t>
  </si>
  <si>
    <t>108.65.81.123</t>
  </si>
  <si>
    <t>24.28.142.52</t>
  </si>
  <si>
    <t>200222-001004-RELIABLE FENCE &amp; CONSTRUCTION INC.-CO1</t>
  </si>
  <si>
    <t>mari.reliablefence@gmail.com</t>
  </si>
  <si>
    <t>Mari Parsons</t>
  </si>
  <si>
    <t>24.22.65.64</t>
  </si>
  <si>
    <t>200276-005002-PAC SYSTEMS, INC (2)</t>
  </si>
  <si>
    <t>bruceh@pac-systems.com</t>
  </si>
  <si>
    <t>steve_b@pac-systems.com</t>
  </si>
  <si>
    <t>Steve Brody</t>
  </si>
  <si>
    <t>64.183.182.130</t>
  </si>
  <si>
    <t>22940-002004-WYOMING MACHINERY COMPANY (2)</t>
  </si>
  <si>
    <t>James Thorpen</t>
  </si>
  <si>
    <t>20399-001003-ROBIN'S CLEANING &amp; MORE</t>
  </si>
  <si>
    <t>Robbi Bolton</t>
  </si>
  <si>
    <t>66.87.120.122</t>
  </si>
  <si>
    <t>79455-C11142-COBRA BEC INC.-CO1 (2)</t>
  </si>
  <si>
    <t>steve.nam@hill-rom.com</t>
  </si>
  <si>
    <t>79052-C30063-GENERAL HEATING &amp; AIR CONDITIONING INC.-CO9</t>
  </si>
  <si>
    <t>20411-001002-QUANTUM MECHANICAL SVC INC.-CO1</t>
  </si>
  <si>
    <t>104.183.249.212</t>
  </si>
  <si>
    <t>200276-005001-MEI, RIGGING AND CRATING, LLC</t>
  </si>
  <si>
    <t>Sherry Anglemyer</t>
  </si>
  <si>
    <t>66.193.244.90</t>
  </si>
  <si>
    <t>78039-Q20001-TAB SERVICES INC.-CO14</t>
  </si>
  <si>
    <t>juncapher@tabservicescolorado.com</t>
  </si>
  <si>
    <t>Joshua Uncapher</t>
  </si>
  <si>
    <t>75.166.77.244</t>
  </si>
  <si>
    <t>79282-P12701-NEUDORFER ENGINEERS INC.-CO1</t>
  </si>
  <si>
    <t>20123-001002-NALCO CHEMICAL COMPANY</t>
  </si>
  <si>
    <t>21055-002004-MCKINSTRY ESSENTION, LLC</t>
  </si>
  <si>
    <t>79733-C20059-DL ADAMS ASSOCIATES INC.-CO1</t>
  </si>
  <si>
    <t>Theodore S Pitney</t>
  </si>
  <si>
    <t>64.129.66.58</t>
  </si>
  <si>
    <t>21713-001002-NEUDORFER ENGINEERS INC.</t>
  </si>
  <si>
    <t>200269-002023-SUNBELT CONTROLS INC.</t>
  </si>
  <si>
    <t>200424-001001-AIRTEST CO., INC-revised</t>
  </si>
  <si>
    <t>200125-001003-SWAGGART BROTHERS INC-revised</t>
  </si>
  <si>
    <t>22841-001004-VONRUDEN'S FLOORING, LLC-CO1</t>
  </si>
  <si>
    <t>brendar@mckinstry.com</t>
  </si>
  <si>
    <t>20670-001018-SELLEN CONSTRUCTION</t>
  </si>
  <si>
    <t>200155-001010-AHBL-revised</t>
  </si>
  <si>
    <t>Tim Hansen, COO</t>
  </si>
  <si>
    <t>79600-C20058-WESTOVER CORPORATION-CO4 (2)</t>
  </si>
  <si>
    <t>166.173.184.198</t>
  </si>
  <si>
    <t>22402-004001-DETEMPLE COMPANY INC.</t>
  </si>
  <si>
    <t>CARL E RICE</t>
  </si>
  <si>
    <t>72.132.164.215</t>
  </si>
  <si>
    <t>200280-001030-PRO PEST CONTROL</t>
  </si>
  <si>
    <t>propest1@msn.com</t>
  </si>
  <si>
    <t>john justin</t>
  </si>
  <si>
    <t>75.172.77.59</t>
  </si>
  <si>
    <t>22940-002002-MILLER INSULATION CO, INC.</t>
  </si>
  <si>
    <t>Fritz Messer</t>
  </si>
  <si>
    <t>63.158.128.90</t>
  </si>
  <si>
    <t>200268-002013-AUTOMATED LOGIC CHICAGO</t>
  </si>
  <si>
    <t>79535-C30061-GENERAL HEATING &amp; AIR CONDITIONING INC.-CO1 (2)</t>
  </si>
  <si>
    <t>200268-004001-ZIEGLER INC. (2)</t>
  </si>
  <si>
    <t>Michael A Wentz, CFO</t>
  </si>
  <si>
    <t>Michael A Wentz</t>
  </si>
  <si>
    <t>200301-001005-ADVANCED CABLING TECHNOLOGY</t>
  </si>
  <si>
    <t>79498-C10321-GIBRALTAR MAIN &amp; CONSTRUCTION-CO3</t>
  </si>
  <si>
    <t>200293-001001-CTA ARCHITECTS ENGINEERS</t>
  </si>
  <si>
    <t>anthonyh@ctagroup.com</t>
  </si>
  <si>
    <t>Anthony D Houtz</t>
  </si>
  <si>
    <t>200461-001002-CONVERGINT TECHNOLOGIES</t>
  </si>
  <si>
    <t>vince.curulla@convergint.com</t>
  </si>
  <si>
    <t>200155-001006-LYON LANDSCAPE ARCHITECTS, LLC-revised</t>
  </si>
  <si>
    <t>71.220.160.127</t>
  </si>
  <si>
    <t>22940-002005-RK MECHANICAL, INC.</t>
  </si>
  <si>
    <t>200256-002001-SERVICE MECHANICAL GROUP LLC-CO1</t>
  </si>
  <si>
    <t>JOhn Gargotta</t>
  </si>
  <si>
    <t>200256-002013-BRANDT COMPANIES LLC-CO3</t>
  </si>
  <si>
    <t>22970-001001-KCL ENGINEERING, LLC</t>
  </si>
  <si>
    <t>mlacroix@kclengineering.com</t>
  </si>
  <si>
    <t>Mark LaCroix</t>
  </si>
  <si>
    <t>97.125.194.169</t>
  </si>
  <si>
    <t>173.22.2.201</t>
  </si>
  <si>
    <t>78465-C34002-AJ ALLEN MECHANICAL CONTRACTOR-CO4</t>
  </si>
  <si>
    <t>Fred Miller</t>
  </si>
  <si>
    <t>Kevivn Kuhlman</t>
  </si>
  <si>
    <t>78466-C34002-AJ ALLEN MECHANICAL CONTR-CO1</t>
  </si>
  <si>
    <t>22841-001007-ECOWATER LACROSSE</t>
  </si>
  <si>
    <t>thammes@charter.net</t>
  </si>
  <si>
    <t>Thomas P Hammes</t>
  </si>
  <si>
    <t>24.197.248.77</t>
  </si>
  <si>
    <t>200276-001001-BLACK &amp; ASSOCIATES</t>
  </si>
  <si>
    <t>tom@tomwblack.com</t>
  </si>
  <si>
    <t>Thomas W. Black</t>
  </si>
  <si>
    <t>69.143.152.145</t>
  </si>
  <si>
    <t>75156-F10623-NC POWER SYSTEMS CO-CO2 (2)</t>
  </si>
  <si>
    <t>dbuno@ncpowersystems.com</t>
  </si>
  <si>
    <t>Dean Buno</t>
  </si>
  <si>
    <t>22863-002008-MCKINSTRY CO LLC (2)</t>
  </si>
  <si>
    <t>200222-001001-MCKINSTRY CO LLC-CO3</t>
  </si>
  <si>
    <t>73.164.167.108</t>
  </si>
  <si>
    <t>22863-002009-ROC GENERAL CONTRACTING LLC (2)</t>
  </si>
  <si>
    <t>200114-001004-SIMMONS BUILDING PRODUCTS-revised</t>
  </si>
  <si>
    <t>psimmons@simmonsbp.com</t>
  </si>
  <si>
    <t>Paul Simmons</t>
  </si>
  <si>
    <t>200301-001004-BRANDT COMPANIES LLC</t>
  </si>
  <si>
    <t>22402-004002-MCKINSTRY CO LLC</t>
  </si>
  <si>
    <t>20670-001019-MCKINSTRY CO LLC</t>
  </si>
  <si>
    <t>22849-001013-CAROLINA DOOR SPECIALTIES, INC.</t>
  </si>
  <si>
    <t>Randy McCall</t>
  </si>
  <si>
    <t>200268-002015-INTERSTATE POWERSYSTEMS</t>
  </si>
  <si>
    <t>kim.schaffran@istate.com</t>
  </si>
  <si>
    <t>20670-001020-MCKINSTRY CO LLC</t>
  </si>
  <si>
    <t>20670-001021-EVOQUA WATER TECHNOLOGY LLC</t>
  </si>
  <si>
    <t>kevin.husseini@evoqua.com</t>
  </si>
  <si>
    <t>76419-C30047-GARY BROWN ROOFING CORP.-CO46</t>
  </si>
  <si>
    <t>gbrcorp@yahoo.com</t>
  </si>
  <si>
    <t>Derek Westrum</t>
  </si>
  <si>
    <t>50.50.172.250</t>
  </si>
  <si>
    <t>76476-T20060-SOUTHPAW ELECTRIC CORP.-CO1</t>
  </si>
  <si>
    <t>78658-C10317-MCKINSTRY CO LLC-CO5</t>
  </si>
  <si>
    <t>77964-C10307-ATS AUTOMATION INC.-CO30</t>
  </si>
  <si>
    <t>64.183.28.254</t>
  </si>
  <si>
    <t>20670-001022-COCHRAN INC.</t>
  </si>
  <si>
    <t>22849-001014-ASCO SERVICES INC.</t>
  </si>
  <si>
    <t>janice.eckert@emerson.com</t>
  </si>
  <si>
    <t>22940-002006-JOHNSON CONTROLS INC.</t>
  </si>
  <si>
    <t>charles.e.hall@jci.com</t>
  </si>
  <si>
    <t>tiffney.krueger@jci.com</t>
  </si>
  <si>
    <t>Charles Hall</t>
  </si>
  <si>
    <t>104.129.196.76</t>
  </si>
  <si>
    <t>79048-C10322-LUMENAL LIGHTING LLC-CO12</t>
  </si>
  <si>
    <t>Mike Moroney</t>
  </si>
  <si>
    <t>173.197.107.3</t>
  </si>
  <si>
    <t>21150-002001-BUILDING ENVELOPE SOLUTIONS LLC</t>
  </si>
  <si>
    <t>21150-002002-ENERGY PERFORMANCE SPECIALISTS</t>
  </si>
  <si>
    <t>79055-C30063-N AMERICAN MECHANICAL INC.-CO6</t>
  </si>
  <si>
    <t>21150-002003-ENERGY PERFORMANCE SPECIALISTS</t>
  </si>
  <si>
    <t>200268-003007-SCHNEIDER ELECTRIC IT USA</t>
  </si>
  <si>
    <t>198.202.137.34</t>
  </si>
  <si>
    <t>22934-001002-MCKINSTRY CO LLC (2)</t>
  </si>
  <si>
    <t>21133-002001-HYDRAMETRICS</t>
  </si>
  <si>
    <t>21012-002001-JOHNSON CONTROLS INC.-CO1</t>
  </si>
  <si>
    <t>22883-001003-SOUND ENERGY SYSTEMS</t>
  </si>
  <si>
    <t>98.203.202.127</t>
  </si>
  <si>
    <t>22863-002008-MCKINSTRY CO LLC (3)</t>
  </si>
  <si>
    <t>22863-002011-MCKINSTRY CO LLC</t>
  </si>
  <si>
    <t>21177-002001-J&amp;H HEATING INC (2)</t>
  </si>
  <si>
    <t>jeffm@jhheating.com</t>
  </si>
  <si>
    <t>Jeffrey J Mayer</t>
  </si>
  <si>
    <t>76.193.15.206</t>
  </si>
  <si>
    <t>66.222.119.13</t>
  </si>
  <si>
    <t>22402-004003-BOB CHRISTENSENS PLUMBING</t>
  </si>
  <si>
    <t>bobcplumbing@gmail.com</t>
  </si>
  <si>
    <t>Robert Christensen</t>
  </si>
  <si>
    <t>67.237.236.183</t>
  </si>
  <si>
    <t>77965-C10307-MCKINSTRY CO LLC-CO29</t>
  </si>
  <si>
    <t>79184-C30053-SITE EXCAVATION, INC.-CO1</t>
  </si>
  <si>
    <t>oco437@gmail.com</t>
  </si>
  <si>
    <t>200276-006005-BIG STATE ELECTRIC, LTD</t>
  </si>
  <si>
    <t>209.184.178.51</t>
  </si>
  <si>
    <t>20670-001023-ATS AUTOMATION INC.</t>
  </si>
  <si>
    <t>catherines@atsinc.org</t>
  </si>
  <si>
    <t>20670-001024-COMPVIEW</t>
  </si>
  <si>
    <t>20670-001025-COCHRAN INC.</t>
  </si>
  <si>
    <t>20670-001026-SELLEN CONSTRUCTION</t>
  </si>
  <si>
    <t>20670-001027-SELLEN CONSTRUCTION</t>
  </si>
  <si>
    <t>20670-001028-CASCADIAN BUILDING MAINTENANCE</t>
  </si>
  <si>
    <t>79258-F10752-AUTOMATED LOGIC CHICAGO-CO1</t>
  </si>
  <si>
    <t>200268-002017-INTERSTATE POWERSYSTEMS</t>
  </si>
  <si>
    <t>200268-002018-INTERSTATE POWERSYSTEMS</t>
  </si>
  <si>
    <t>200268-002019-INTERSTATE POWERSYSTEMS</t>
  </si>
  <si>
    <t>21185-002001-LHB, INC-revised</t>
  </si>
  <si>
    <t>kevin.holm@LHBcorp.com</t>
  </si>
  <si>
    <t>Kevin C. Holm</t>
  </si>
  <si>
    <t>206.51.209.208</t>
  </si>
  <si>
    <t>200280-001031-THYSSENKRUPP ELEVATOR CORP.</t>
  </si>
  <si>
    <t>Paul Marshall</t>
  </si>
  <si>
    <t>200280-001032-THYSSENKRUPP ELEVATOR CORP.</t>
  </si>
  <si>
    <t>200280-001033-THYSSENKRUPP ELEVATOR CORP.</t>
  </si>
  <si>
    <t>20411-001001-TRI STATE GENERAL CONTRACTING GROUP-CO3</t>
  </si>
  <si>
    <t>200248-002001-NAC MECHANICAL &amp; ELECTRICAL SERVICES (2)</t>
  </si>
  <si>
    <t>lynn j bishop</t>
  </si>
  <si>
    <t>21751-001001-SOUTHPAW ELECTRIC CORP.</t>
  </si>
  <si>
    <t>200256-002016-JOHNSON CONTROLS INC.-CO1</t>
  </si>
  <si>
    <t>21185-002003-BUILDING ENVELOPE SOLUTIONS LLC</t>
  </si>
  <si>
    <t>21055-002005-MCKINSTRY CO LLC</t>
  </si>
  <si>
    <t>79889-C12080-MCKINSTRY CO LLC-CO3</t>
  </si>
  <si>
    <t>200125-001001-SUNTHURST ENERGY, LLC-CO2</t>
  </si>
  <si>
    <t>200125-001001-SUNTHURST ENERGY LLC-CO3</t>
  </si>
  <si>
    <t>20215-001004-BLUE SKY CONSULTING SERVICES LLC</t>
  </si>
  <si>
    <t>65.129.46.73</t>
  </si>
  <si>
    <t>21055-002006-IRS ENVIRONMENTAL OF WA INC.</t>
  </si>
  <si>
    <t>200276-006003-DYNAMIC SYSTEMS INC-revised</t>
  </si>
  <si>
    <t>20678-001011-J.F. AHERN CO.-CO1</t>
  </si>
  <si>
    <t>Jim Leonard</t>
  </si>
  <si>
    <t>108.178.226.170</t>
  </si>
  <si>
    <t>20960-002001-MCKINSTRY CO LLC</t>
  </si>
  <si>
    <t>Andrew Donald</t>
  </si>
  <si>
    <t>20960-002002-SIEMENS INDUSTRY INC.</t>
  </si>
  <si>
    <t>donald.kelly@siemens.com</t>
  </si>
  <si>
    <t>79801-C10305-OLYMPIA SHEET METAL INC.-CO1</t>
  </si>
  <si>
    <t>79880-C10305-ATS AUTOMATION INC.-CO3</t>
  </si>
  <si>
    <t>brianau@atsinc.org</t>
  </si>
  <si>
    <t>79191-F10746-PERFORMANCE POWER CONCEPTS-CO6</t>
  </si>
  <si>
    <t>22841-001005-WHV INC.</t>
  </si>
  <si>
    <t>mikeg@whvr.com</t>
  </si>
  <si>
    <t>pkruckow@whvr.com</t>
  </si>
  <si>
    <t>Michael M. Gostomski</t>
  </si>
  <si>
    <t>204.248.116.58</t>
  </si>
  <si>
    <t>20 - PENDING Master BTECH</t>
  </si>
  <si>
    <t>200249-002002-TRI DIM FILTER CORP.</t>
  </si>
  <si>
    <t>b.harken@tridim.com</t>
  </si>
  <si>
    <t>Darren L. Hernandez</t>
  </si>
  <si>
    <t>63.240.198.180</t>
  </si>
  <si>
    <t>200249-002003-ECM HOLDING GROUP LLC</t>
  </si>
  <si>
    <t>70.192.192.226</t>
  </si>
  <si>
    <t>200249-002004-CLIMATE MAKERS INC.</t>
  </si>
  <si>
    <t>200249-002005-WEIDNERS PLUMBING &amp; HEATING</t>
  </si>
  <si>
    <t>200249-002006-BOILER SERVICES INC.</t>
  </si>
  <si>
    <t>Jesse Edwards</t>
  </si>
  <si>
    <t>200249-002007-DESIGN ELECTRIC, INC.</t>
  </si>
  <si>
    <t>jschoon@designelect.com</t>
  </si>
  <si>
    <t>DOUGLAS BISCHOFF</t>
  </si>
  <si>
    <t>70.99.179.146</t>
  </si>
  <si>
    <t>200249-002008-DESIGN ELECTRIC INC.</t>
  </si>
  <si>
    <t>200249-002009-DESIGN ELECTRIC, INC.</t>
  </si>
  <si>
    <t>200301-001006-ADVANCED CABLING TECHNOLOGY</t>
  </si>
  <si>
    <t>200301-001007-BRANDT COMPANIES LLC</t>
  </si>
  <si>
    <t>76.88.187.187</t>
  </si>
  <si>
    <t>20147-001006-TECTA AMERICA SEA LLC-CO1</t>
  </si>
  <si>
    <t>22149-002001-SIEMENS INDUSTRY INC.</t>
  </si>
  <si>
    <t>200224-001004-MODERN DRY WALL INC.</t>
  </si>
  <si>
    <t>20123-001002-NALCO COMPANY</t>
  </si>
  <si>
    <t>20215-001003-CONCRETE CUTTERS INC.</t>
  </si>
  <si>
    <t>200224-001003-CUSTOM PAINTING INC.</t>
  </si>
  <si>
    <t>71.34.218.105</t>
  </si>
  <si>
    <t>200268-002016-HALVORSON TRANE</t>
  </si>
  <si>
    <t>Tharris@trane.com</t>
  </si>
  <si>
    <t>Travis Harris</t>
  </si>
  <si>
    <t>67.3.117.71</t>
  </si>
  <si>
    <t>20643-001002-ATS AUTOMATION INC.</t>
  </si>
  <si>
    <t>200256-002003-EMERSON NETWORK POWER (2)</t>
  </si>
  <si>
    <t>20249-001005-OGDEN CONSTRUCTION INC.-CO1</t>
  </si>
  <si>
    <t>Joan Ogden</t>
  </si>
  <si>
    <t>20251-001005-OGDEN CONSTRUCTION INC.-CO1</t>
  </si>
  <si>
    <t>22402-004002-MCKINSTRY CO LLC-CO1</t>
  </si>
  <si>
    <t>200249-002001-THE RETROFIT COMPANIES</t>
  </si>
  <si>
    <t>Eric V. Kyllo</t>
  </si>
  <si>
    <t>20400-001003-LONE STAR COMMUNICATIONS, INC.</t>
  </si>
  <si>
    <t>mharris@lonestarcom.com</t>
  </si>
  <si>
    <t>Raymond J. Bailey</t>
  </si>
  <si>
    <t>12.228.147.226</t>
  </si>
  <si>
    <t>79219-C60062-HARRIS ACOUSTICS LTD-CO1</t>
  </si>
  <si>
    <t>70.133.152.87</t>
  </si>
  <si>
    <t>20960-002003-JGL ACOUSTICS INC.</t>
  </si>
  <si>
    <t>21055-002008-M&amp;M HARRISON ELECTRIC</t>
  </si>
  <si>
    <t>21055-002009-MCKINSTRY CO LLC</t>
  </si>
  <si>
    <t>21055-002007-ATS INLAND NW</t>
  </si>
  <si>
    <t>24.117.143.34</t>
  </si>
  <si>
    <t>70.199.129.67</t>
  </si>
  <si>
    <t>100767-001001-PACIFIC LIGHTING SYSTEMS</t>
  </si>
  <si>
    <t>vrad@pacificlightingsystems.com</t>
  </si>
  <si>
    <t>15997-001006-FINISH LINE CONCRETE CUTTING</t>
  </si>
  <si>
    <t>20-Custom Performance Contracting, LLC-Master</t>
  </si>
  <si>
    <t>b.cockrell@cpc-energy.com</t>
  </si>
  <si>
    <t>22940-002008-WESTERN STATES FIRE PROTECTION</t>
  </si>
  <si>
    <t>73.181.65.45</t>
  </si>
  <si>
    <t>200446-001001-YELLOWSTONE ELECTRIC CO</t>
  </si>
  <si>
    <t>Lori Miller</t>
  </si>
  <si>
    <t>200446-001002-ATS INLAND NW</t>
  </si>
  <si>
    <t>200280-001017-MCKINSTRY CO LLC-CO1</t>
  </si>
  <si>
    <t>79784-C10310-MCKINSTRY CO LLC-CO2</t>
  </si>
  <si>
    <t>Michael McDermott</t>
  </si>
  <si>
    <t>20406-001019-VALCOUR CASEWORK INC.</t>
  </si>
  <si>
    <t>12.130.116.85</t>
  </si>
  <si>
    <t>22940-002009-EMERSON NETWORK POWER LIEBERT SERVICES INC.</t>
  </si>
  <si>
    <t>jhon.corpuz@emerson.com</t>
  </si>
  <si>
    <t>jim.everhart@emerson.com</t>
  </si>
  <si>
    <t>Gregory Vargas</t>
  </si>
  <si>
    <t>144.191.148.3</t>
  </si>
  <si>
    <t>200202-001002-COLIN CONSTRUCTION CO. INC.</t>
  </si>
  <si>
    <t>kevin@colincc.com</t>
  </si>
  <si>
    <t>Kevin Cook</t>
  </si>
  <si>
    <t>173.160.29.133</t>
  </si>
  <si>
    <t>22402-004003-BOB CHRISTENSENS PLUMBING-CO1</t>
  </si>
  <si>
    <t>22940-002007-EMERGENCY POWER SERVICES INC. (2)</t>
  </si>
  <si>
    <t>Yvette Backstrom</t>
  </si>
  <si>
    <t>20406-001018-ACME ELECTRIC COMPANY</t>
  </si>
  <si>
    <t>20-MS2, Inc.-Master Agreement</t>
  </si>
  <si>
    <t>tfalcon@ms2-inc.com</t>
  </si>
  <si>
    <t>102031-001001-CASCADE SAWING &amp; DRLLING</t>
  </si>
  <si>
    <t>13127-001001-ROGERS MACHINERY CO, INC.-CO1</t>
  </si>
  <si>
    <t>Robert E Mecum</t>
  </si>
  <si>
    <t>10179-002004-SEATTLE CONCRETE CORE DRILLING INC.</t>
  </si>
  <si>
    <t>101799-001006-MARKHAM &amp; ASSOCIATES</t>
  </si>
  <si>
    <t>smarkham@markhamandassociates.com</t>
  </si>
  <si>
    <t>bmiller@markhamandassociates.com</t>
  </si>
  <si>
    <t>Bret MIller</t>
  </si>
  <si>
    <t>50.194.61.97</t>
  </si>
  <si>
    <t>101266-002001-NESS &amp; CAMPBELL CRANE INC.</t>
  </si>
  <si>
    <t>101266-002002-PRO CUT CONCRETE CUTTING</t>
  </si>
  <si>
    <t>15997-001004-PENHALL COMPANY-CO2</t>
  </si>
  <si>
    <t>101021-001002-BARNESS CONTROLS</t>
  </si>
  <si>
    <t>dave@barnesscontrols.com</t>
  </si>
  <si>
    <t>David Bartley</t>
  </si>
  <si>
    <t>67.171.133.246</t>
  </si>
  <si>
    <t>20306-002001-MURPHY CO MECH CONTRACTOR</t>
  </si>
  <si>
    <t>21133-002002-WESTOVER CORPORATION</t>
  </si>
  <si>
    <t>werbelowj@westover-usa.com</t>
  </si>
  <si>
    <t>mark karnuth</t>
  </si>
  <si>
    <t>75.148.118.69</t>
  </si>
  <si>
    <t>21133-002003-SOUTHPAW ELECTRIC CORP.</t>
  </si>
  <si>
    <t>20145-001004-MCKINSTRY CO LLC-CO1</t>
  </si>
  <si>
    <t>79591-C10324-ATS AUTOMATION INC.-CO8</t>
  </si>
  <si>
    <t>200364-001005-MCKINSTRY CO LLC</t>
  </si>
  <si>
    <t>200226-001002-INDUSTRIAL AIR SYSTEMS-CO1</t>
  </si>
  <si>
    <t>charlene@indair.net</t>
  </si>
  <si>
    <t>Derek D Torgerson</t>
  </si>
  <si>
    <t>75.146.59.81</t>
  </si>
  <si>
    <t>78243-C10302-BLYTHE PLUMBING &amp; HEATING-CO3</t>
  </si>
  <si>
    <t>malcomt@blytheinc.com</t>
  </si>
  <si>
    <t>KLootens@blytheinc.com</t>
  </si>
  <si>
    <t>Ryan Retz</t>
  </si>
  <si>
    <t>173.160.204.97</t>
  </si>
  <si>
    <t>78243-C10302-BLYTHE PLUMBING &amp; HEATING-CO4</t>
  </si>
  <si>
    <t>20670-001029-CASCADIAN BUILDING MAINTENANCE</t>
  </si>
  <si>
    <t>20670-001030-MCKINSTRY CO LLC</t>
  </si>
  <si>
    <t>70.199.143.120</t>
  </si>
  <si>
    <t>200125-001002-MCKINSTRY CO LLC-CO1</t>
  </si>
  <si>
    <t>20136-002001-INTERSTATE RESTORATION, LLC WA</t>
  </si>
  <si>
    <t>200228-001001-MURHPY CO MECH CONTRACTOR-CO2</t>
  </si>
  <si>
    <t>200269-002001-EMERSON NETWORK POWER LIEBERT SERVICES INC-revised</t>
  </si>
  <si>
    <t>joseph.setterberg@emerson.com</t>
  </si>
  <si>
    <t>Gregory.vargas@emerson.com</t>
  </si>
  <si>
    <t>200269-002002-EMERSON NETWORK POWER LIEBERT SERVICES INC-revised</t>
  </si>
  <si>
    <t>mark.mullen@emerson.com</t>
  </si>
  <si>
    <t>144.191.148.7</t>
  </si>
  <si>
    <t>75088-C14012-TEMP RIGHT SERVICE INC.-CO25</t>
  </si>
  <si>
    <t>christina.bauer@comfortsystemsusa.com</t>
  </si>
  <si>
    <t>Robert Skillicorn</t>
  </si>
  <si>
    <t>216.206.111.202</t>
  </si>
  <si>
    <t>200256-002013-BRANDT COMPANIES LLC-CO4</t>
  </si>
  <si>
    <t>21055-002007-ATS INLAND NW (2)</t>
  </si>
  <si>
    <t>200280-001034-COLE INDUSTRIAL INC.</t>
  </si>
  <si>
    <t>21133-002004-JPG ENGINEERING (2)</t>
  </si>
  <si>
    <t>174.29.217.211</t>
  </si>
  <si>
    <t>20406-001010-HARRIS ACOUSTICS LTD-CO1</t>
  </si>
  <si>
    <t>75.109.176.155</t>
  </si>
  <si>
    <t>20406-001020-COLD SPRING GRANITE COMPANY</t>
  </si>
  <si>
    <t>jverdugt@coldspringusa.com</t>
  </si>
  <si>
    <t>rhemmesch@coldspringusa.com</t>
  </si>
  <si>
    <t>gtheisen@coldspringusa.com</t>
  </si>
  <si>
    <t>Gary Theisen</t>
  </si>
  <si>
    <t>24.56.144.131</t>
  </si>
  <si>
    <t>76948-C60057-TEAM MECHANICAL OF TEXAS LLC-CO20</t>
  </si>
  <si>
    <t>77967-C60059-HARRIS ACOUSTICS LTD-CO31</t>
  </si>
  <si>
    <t>78631-C60059-ARMORED ROOFING COMPANY-CO1</t>
  </si>
  <si>
    <t>184.79.155.126</t>
  </si>
  <si>
    <t>79219-C60062-HARRIS ACOUSTICS LTD-CO2</t>
  </si>
  <si>
    <t>21762-001001-PIE CONSULTING &amp; ENGINEERING-revised</t>
  </si>
  <si>
    <t>Eric Amhaus</t>
  </si>
  <si>
    <t>63.237.121.210</t>
  </si>
  <si>
    <t>200249-002005-WEIDNERS PLUMBING &amp; HEATING (2)</t>
  </si>
  <si>
    <t>Bruce Gohmann</t>
  </si>
  <si>
    <t>200256-002004-HOLT TEXAS, LTD-revised</t>
  </si>
  <si>
    <t>angela.graf@holtcat.com</t>
  </si>
  <si>
    <t>michael.puryear@holtcat.com</t>
  </si>
  <si>
    <t>20307-001005-COLORADO CLIMATE MAINTENANCE INC.</t>
  </si>
  <si>
    <t>78975-C10314-BETSCHART MECHANICAL INC.-CO14</t>
  </si>
  <si>
    <t>79745-C30068-ALL AMERICAN DO IT CTR-CO1</t>
  </si>
  <si>
    <t>79824-C30069-ENERGY PERFORMANCE SPEC-CO1</t>
  </si>
  <si>
    <t>20336-001002-FAITH TECHNOLOGIES INC.-CO1</t>
  </si>
  <si>
    <t>Tyler B Zirbel</t>
  </si>
  <si>
    <t>22402-004004-FINISH LINE CONCRETE CUTTING</t>
  </si>
  <si>
    <t>79405-00635-PERFORMANCE CONTRACTING-CO3</t>
  </si>
  <si>
    <t>8.28.19.76</t>
  </si>
  <si>
    <t>200176-001001-MCKINSTRY CO LLC-CO1</t>
  </si>
  <si>
    <t>20360-001001-STILES ROOFING, INC.</t>
  </si>
  <si>
    <t>dbarnes@stilesroofinginc.com</t>
  </si>
  <si>
    <t>kgardner@stilesroofinginc.com</t>
  </si>
  <si>
    <t>Paul F Barber, President</t>
  </si>
  <si>
    <t>76.0.42.204</t>
  </si>
  <si>
    <t>50.84.44.242</t>
  </si>
  <si>
    <t>79132-C10321-AMERICAN ENGINEERING CORP.-CO1</t>
  </si>
  <si>
    <t>rallen@american-engineering.net</t>
  </si>
  <si>
    <t>Rory Allen</t>
  </si>
  <si>
    <t>96.89.133.229</t>
  </si>
  <si>
    <t>78954-C10321-CONVERGINT TECHNOLOGIES-CO1</t>
  </si>
  <si>
    <t>shana.hon@convergint.com</t>
  </si>
  <si>
    <t>200177-001001-CLIMA TECH-CO7</t>
  </si>
  <si>
    <t>79600-C20058-WESTOVER CORPORATION-CO5</t>
  </si>
  <si>
    <t>Tyler J Morse</t>
  </si>
  <si>
    <t>198.11.30.93</t>
  </si>
  <si>
    <t>200228-001004-JCAA CONSULTING ENGINEERS</t>
  </si>
  <si>
    <t>21173-002003-B&amp;P MECHANICAL INC.</t>
  </si>
  <si>
    <t>21173-002004-QUALITY CONTROL SERVICES</t>
  </si>
  <si>
    <t>200256-002001-SERVICE MECHANICAL GROUP LLC-CO2</t>
  </si>
  <si>
    <t>200201-001001-HAWK ENVIRONMENTAL SERVICES, INC.-CO1</t>
  </si>
  <si>
    <t>Daniel M. Ventura</t>
  </si>
  <si>
    <t>22654-002001-MS2, INC.</t>
  </si>
  <si>
    <t>200276-002008-TRANE U.S. INC.-CO1</t>
  </si>
  <si>
    <t>200256-002003-EMERSON NETWORK POWER (2)-revised</t>
  </si>
  <si>
    <t>20670-001021-EVOQUA WATER TECHNOLOGY LLC-revised</t>
  </si>
  <si>
    <t>75.165.39.74</t>
  </si>
  <si>
    <t>21118-001001-ARCHITECTS WEST INC.</t>
  </si>
  <si>
    <t>200346-002001-CTA ARCHITECTS ENGINEERS</t>
  </si>
  <si>
    <t>nicks@ctagroup.com</t>
  </si>
  <si>
    <t>Nicholas Salmon</t>
  </si>
  <si>
    <t>22863-002013-MCKINSTRY CO LLC</t>
  </si>
  <si>
    <t>22940-002010-ENERSYS DELAWARE INC.</t>
  </si>
  <si>
    <t>maureen.ponce@enersys.com</t>
  </si>
  <si>
    <t>22940-003001-ENERSYS DELAWARE INC.</t>
  </si>
  <si>
    <t>22940-002011-EMERSON NETWORK POWER LIEBERT SERVICES INC.</t>
  </si>
  <si>
    <t>20245-001002-MCKENZIE COMMERCIAL CONT</t>
  </si>
  <si>
    <t>200125-001001-SUNTHURST ENERGY, LLC-CO4</t>
  </si>
  <si>
    <t>166.170.39.187</t>
  </si>
  <si>
    <t>200177-001002-MCKINSTRY CO LLC-CO4</t>
  </si>
  <si>
    <t>200155-001002-BCE ENGINEERS INC.-CO1</t>
  </si>
  <si>
    <t>scott.zimbelman@bceengineers.com</t>
  </si>
  <si>
    <t>Scott P. Zimbelman</t>
  </si>
  <si>
    <t>75.145.17.249</t>
  </si>
  <si>
    <t>200280-001028-MCKINSTRY CO LLC-CO1</t>
  </si>
  <si>
    <t>20402-001002-STURGEON BRICK &amp; CONCRETE</t>
  </si>
  <si>
    <t>suzsturgeon@hotmail.com</t>
  </si>
  <si>
    <t>Eugene Sturgeon</t>
  </si>
  <si>
    <t>104.156.1.225</t>
  </si>
  <si>
    <t>198.211.223.26</t>
  </si>
  <si>
    <t>78849-C10321-MCKINSTRY CO LLC-CO6</t>
  </si>
  <si>
    <t>78875-C10321-NETVERSANT SOLUTIONS LLC-CO1</t>
  </si>
  <si>
    <t>78893-C10321-NORTHWEST WOODWORKS INC.-CO2</t>
  </si>
  <si>
    <t>george@nwwi.biz</t>
  </si>
  <si>
    <t>Sidnie Jenkins</t>
  </si>
  <si>
    <t>50.204.236.134</t>
  </si>
  <si>
    <t>78505-C12070-MCKINSTRY CO LLC-CO3</t>
  </si>
  <si>
    <t>22849-001012-EMERSON NETWORK POWER (2)</t>
  </si>
  <si>
    <t>22849-001014-ASCO SERVICES INC-revised</t>
  </si>
  <si>
    <t>Jenny Bieber</t>
  </si>
  <si>
    <t>22849-001015-FIRE SYSTEMS INC.</t>
  </si>
  <si>
    <t>bryonfarris@aol.com</t>
  </si>
  <si>
    <t>Jessica WRENN</t>
  </si>
  <si>
    <t>174.96.121.0</t>
  </si>
  <si>
    <t>71.35.166.122</t>
  </si>
  <si>
    <t>78932-C14020-JOHNSON CONTROLS INC.-CO4</t>
  </si>
  <si>
    <t>darwin.g.schmidt@jci.com</t>
  </si>
  <si>
    <t>200212-001007-NORTHWEST EDISON</t>
  </si>
  <si>
    <t>79605-C20058-SOUTHPAW ELECTRIC CORP.-CO2</t>
  </si>
  <si>
    <t>200268-002022-UNIFIED POWER LLC</t>
  </si>
  <si>
    <t>200389-001001-CTA ARCHITECTS ENGINEERS</t>
  </si>
  <si>
    <t>200256-002016-JOHNSON CONTROLS INC.-CO2</t>
  </si>
  <si>
    <t>20670-001031-SELLEN CONSTRUCTION</t>
  </si>
  <si>
    <t>20670-001032-ATS AUTOMATION INC.</t>
  </si>
  <si>
    <t>200114-001009-PIONEER ROOFING-CO1</t>
  </si>
  <si>
    <t>79408-C30064-HEARTLAND BUSINESS SYSTEMS-CO5</t>
  </si>
  <si>
    <t>77967-C60059-HARRIS ACOUSTICS LTD-CO32</t>
  </si>
  <si>
    <t>20306-001004-RETRO TECH SYSTEMS INC (2)-revised</t>
  </si>
  <si>
    <t>79735-07788-DKB, INC.-CO2</t>
  </si>
  <si>
    <t>Ronnie D Burows</t>
  </si>
  <si>
    <t>101784-001001-EASTBAY SCULPTURE &amp; LIGHTING, INC.</t>
  </si>
  <si>
    <t>dawna@eastbaylighting.com</t>
  </si>
  <si>
    <t>200276-001002-BRANDT COMPANIES LLC</t>
  </si>
  <si>
    <t>76362-C30047-JOE DANIELS CONST CO INC.-CO13</t>
  </si>
  <si>
    <t>Joseph A. Daniels</t>
  </si>
  <si>
    <t>200114-001003-CONTROL WORKS INC.-CO1</t>
  </si>
  <si>
    <t>Marquis P Harding</t>
  </si>
  <si>
    <t>76362-C30047-JOE DANIELS CONST CO INC.-CO14</t>
  </si>
  <si>
    <t>14345-003001-ATS AUTOMATION INC. (2)</t>
  </si>
  <si>
    <t>20126-001002-CASCADE SAWING &amp; DRILLING-CO2</t>
  </si>
  <si>
    <t>20670-001033-MCKINSTRY CO LLC</t>
  </si>
  <si>
    <t>20670-001034-TRUETEMP NORTHWEST, INC.</t>
  </si>
  <si>
    <t>maryjo.v@truetempnw.com</t>
  </si>
  <si>
    <t>MARY JO VITTETOE</t>
  </si>
  <si>
    <t>20670-001035-KNOLL, INC.</t>
  </si>
  <si>
    <t>lcooper@knoll.com</t>
  </si>
  <si>
    <t>JoAnne_m_palanchar@knoll.com</t>
  </si>
  <si>
    <t>cmalik@knoll.com</t>
  </si>
  <si>
    <t>Chris Malik</t>
  </si>
  <si>
    <t>208.5.237.2</t>
  </si>
  <si>
    <t>20670-001036-SIEMENS INDUSTRY INC.</t>
  </si>
  <si>
    <t>100864-001005-MEDICAL GAS SYSTEMS SERVICES, LLC</t>
  </si>
  <si>
    <t>20670-001037-CONVERGINT TECHNOLOGIES</t>
  </si>
  <si>
    <t>20670-001038-CONVERGINT TECHNOLOGIES</t>
  </si>
  <si>
    <t>20670-001039-CONVERGINT TECHNOLOGIES</t>
  </si>
  <si>
    <t>21133-002005-MURPHY CO MECH CONTRACTOR</t>
  </si>
  <si>
    <t>76580-C30047-SERGENIAN'S FLOOR COVERING-CO28</t>
  </si>
  <si>
    <t>James Amundson VP</t>
  </si>
  <si>
    <t>77779-C11124-FLOORMART INC.-CO34</t>
  </si>
  <si>
    <t>78521-C34003-NOVA ENERGY SOLUTIONS LTD.-CO1</t>
  </si>
  <si>
    <t>jpshaw@nova-es.com</t>
  </si>
  <si>
    <t>John P. Shaw</t>
  </si>
  <si>
    <t>173.22.5.59</t>
  </si>
  <si>
    <t>200268-002008-AUTOMATED LOGIC CHICAGO-revised2</t>
  </si>
  <si>
    <t>200268-004004-AUTOMATED LOGIC CHICAGO-revised2</t>
  </si>
  <si>
    <t>200381-001001-AUTOMATED LOGIC CHICAGO-revised2</t>
  </si>
  <si>
    <t>200268-002004-INTERSTATE POWERSYSTEMS-revised</t>
  </si>
  <si>
    <t>Larry J. Schwartz</t>
  </si>
  <si>
    <t>216.17.83.182</t>
  </si>
  <si>
    <t>200268-002012-INTERSTATE POWERSYSTEMS-revised</t>
  </si>
  <si>
    <t>200268-002015-INTERSTATE POWERSYSTEMS-revised</t>
  </si>
  <si>
    <t>200268-002017-INTERSTATE POWERSYSTEMS-revised</t>
  </si>
  <si>
    <t>200268-002018-INTERSTATE POWERSYSTEMS-revised</t>
  </si>
  <si>
    <t>200268-002019-INTERSTATE POWERSYSTEMS-revised</t>
  </si>
  <si>
    <t>20126-001007-EVERGREEN ERECTORS, INC.-CO1</t>
  </si>
  <si>
    <t>Ryan Sullivan</t>
  </si>
  <si>
    <t>67.183.58.199</t>
  </si>
  <si>
    <t>79332-C30061-PRECISION CONTROLS-CO17</t>
  </si>
  <si>
    <t>77994-C10303-ATS AUTOMATION INC.-CO1</t>
  </si>
  <si>
    <t>erics@atsinc.org</t>
  </si>
  <si>
    <t>22906-002002-H DESIGN GROUP-CO1</t>
  </si>
  <si>
    <t>brad@hdesigngroup.com</t>
  </si>
  <si>
    <t>Brent M. Stevens</t>
  </si>
  <si>
    <t>12.199.49.10</t>
  </si>
  <si>
    <t>200114-001009-PIONEER ROOFING-CO2</t>
  </si>
  <si>
    <t>21025-002001-SUNBELT CONTROLS INC.</t>
  </si>
  <si>
    <t>200280-001035-MCKINSTRY CO LLC</t>
  </si>
  <si>
    <t>22841-001008-GRAEF USA INC.</t>
  </si>
  <si>
    <t>78804-C30061-NETECH CORPORATION-CO1</t>
  </si>
  <si>
    <t>Lisa Gallert</t>
  </si>
  <si>
    <t>20126-001001-NORTHWEST EDISON-CO1</t>
  </si>
  <si>
    <t>76151-C10294-GOLDFINCH BROS, INC.-CO5</t>
  </si>
  <si>
    <t>Scott D. Murphy, President/COO</t>
  </si>
  <si>
    <t>50.78.40.17</t>
  </si>
  <si>
    <t>21072-002001-NORTHWEST EDISON</t>
  </si>
  <si>
    <t>79465-C60062-TEAM MECHANICAL OF TX LLC-CO1</t>
  </si>
  <si>
    <t>200364-001001-MCKINSTRY CO LLC-CO1</t>
  </si>
  <si>
    <t>200296-002001-PERFORMANCE PWR CONCEPTS-revised (2)</t>
  </si>
  <si>
    <t>Douglas G. Schuster</t>
  </si>
  <si>
    <t>192.104.67.221</t>
  </si>
  <si>
    <t>20-XtraLight Manufacturing, Ltd. Master Agreement</t>
  </si>
  <si>
    <t>20399-001004-WS CONSTRUCTION</t>
  </si>
  <si>
    <t>Stephen Santellan</t>
  </si>
  <si>
    <t>72.182.133.136</t>
  </si>
  <si>
    <t>22499-003001-TRAVIS BROTHERS BUILDING AUTOMATION TEXAS, LLC</t>
  </si>
  <si>
    <t>22499-003002-TEAM MECHANICAL OF TX LLC</t>
  </si>
  <si>
    <t>79830-P60647-SURGICAL PLANNING STN LLC-CO1</t>
  </si>
  <si>
    <t>kelley@surgicalsolutionsintl.com</t>
  </si>
  <si>
    <t>20406-001021-MFPHD, LLC</t>
  </si>
  <si>
    <t>ctrent@mfphd.com</t>
  </si>
  <si>
    <t>21055-002006-IRS ENVIRONMENTAL OF WA INC.-CO1</t>
  </si>
  <si>
    <t>20136-002002-MCKINSTRY CO LLC</t>
  </si>
  <si>
    <t>200212-001008-F.L. DYE</t>
  </si>
  <si>
    <t>63.153.26.227</t>
  </si>
  <si>
    <t>200268-002023-COMMONWEALTH ELECTRIC CO</t>
  </si>
  <si>
    <t>21055-002009-MCKINSTRY CO LLC-CO1</t>
  </si>
  <si>
    <t>78874-C10321-MEHRER DRYWALL-CO3</t>
  </si>
  <si>
    <t>200364-001002-MCKINSTRY CO LLC-CO1</t>
  </si>
  <si>
    <t>20406-001007-NATIONS RENOVATIONS-CO1</t>
  </si>
  <si>
    <t>108.71.121.161</t>
  </si>
  <si>
    <t>200177-001002-MCKINSTRY CO LLC-CO 5</t>
  </si>
  <si>
    <t>21071-002001-MCKINSTRY CO LLC</t>
  </si>
  <si>
    <t>78383-C1111-WSU FACOPS CONSTRUCTION-CO1</t>
  </si>
  <si>
    <t>Jeremy Griffin</t>
  </si>
  <si>
    <t>134.121.224.184</t>
  </si>
  <si>
    <t>200296-002006-MCKINSTRY CO LLC</t>
  </si>
  <si>
    <t>200364-001006-INTEGRITY NETWORKS, INC.</t>
  </si>
  <si>
    <t>shannonv@integrity-net.net</t>
  </si>
  <si>
    <t>spencerw@integrity-net.net</t>
  </si>
  <si>
    <t>Spencer R. Woods</t>
  </si>
  <si>
    <t>200364-001007-MCKINSTRY CO LLC</t>
  </si>
  <si>
    <t>79292-C10308-MCKINSTRY CO LLC-CO1</t>
  </si>
  <si>
    <t>20313-001002-TAINTERS OPTIMIZED MECHANICAL SOLUTIONS, LLC</t>
  </si>
  <si>
    <t>tom@t-oms.com</t>
  </si>
  <si>
    <t>Thomas W. Tainter</t>
  </si>
  <si>
    <t>66.168.17.105</t>
  </si>
  <si>
    <t>79599-C20058-MURPHY CO MECH CONTRACTOR-CO8 (2)</t>
  </si>
  <si>
    <t>79605-C20058-SOUTHPAW ELECTRIC CORP.-CO3</t>
  </si>
  <si>
    <t>79426-C10324-MCKINSTRY CO LLC-CO14</t>
  </si>
  <si>
    <t>200212-001009-CAMPBELL'S PLMBG&amp;HEAT INC.</t>
  </si>
  <si>
    <t>tonyaweir@campbellsplumbing.com</t>
  </si>
  <si>
    <t>200276-002002-AUTOMATED LOGIC TEXAS-revised</t>
  </si>
  <si>
    <t>MEPRICE@TRANE.COM</t>
  </si>
  <si>
    <t>Michael Price</t>
  </si>
  <si>
    <t>168.65.231.229</t>
  </si>
  <si>
    <t>200256-002003-EMERSON NETWORK POWER (3)-revised</t>
  </si>
  <si>
    <t>200276-002002-AUTOMATED LOGIC TEXAS (2) - revised</t>
  </si>
  <si>
    <t>20670-001040-EVOQUA WATER TECHNOLOGY LLC</t>
  </si>
  <si>
    <t>23016-003001-MCKINSTRY CO LLC</t>
  </si>
  <si>
    <t>77967-C60059-HARRIS ACOUSTICS LTD-CO33</t>
  </si>
  <si>
    <t>20409-001002-INFINITY CONTRACTORS INTL-CO1</t>
  </si>
  <si>
    <t>22681-002001-XTRALIGHT MANUFACTURING, LTD.</t>
  </si>
  <si>
    <t>joey.mitchell@umswater.com</t>
  </si>
  <si>
    <t>78452-C60059-WILLIAMS BACKHOE &amp; TRENCHING-CO24</t>
  </si>
  <si>
    <t>tony_2419@yahoo.com</t>
  </si>
  <si>
    <t>Tony Williams</t>
  </si>
  <si>
    <t>71.30.137.117</t>
  </si>
  <si>
    <t>78570-C60059-THE HALLGREN CO LUBBOCK-CO3</t>
  </si>
  <si>
    <t>79171-C60069-COLLIER CONSULTING INC.-CO3</t>
  </si>
  <si>
    <t>Hughbert Collier</t>
  </si>
  <si>
    <t>200155-001010-AHBL-CO1</t>
  </si>
  <si>
    <t>21071-002007-ECLIPSE ENGINEERING INC.</t>
  </si>
  <si>
    <t>20 - PENDING Master BTECH-revised</t>
  </si>
  <si>
    <t>76659-C12071-ENVIRONMNTL CONTROLS CORP.-CO8</t>
  </si>
  <si>
    <t>200125-001002-MCKINSTRY CO LLC-CO2</t>
  </si>
  <si>
    <t>22841-001011-APEX BLDG CONSULTANTS LLC</t>
  </si>
  <si>
    <t>22841-001012-GENERAL HEATING &amp; AIR CONDITIONING INC.</t>
  </si>
  <si>
    <t>22841-001013-SITE EXCAVATION, INC.</t>
  </si>
  <si>
    <t>79256-C30060-CUBIC WALL SYSTEMS, INC.-CO1</t>
  </si>
  <si>
    <t>78754-C11143-ATS INLAND NW-CO1</t>
  </si>
  <si>
    <t>joshk@atsinlandnw.com</t>
  </si>
  <si>
    <t>damonk@atsinw.com</t>
  </si>
  <si>
    <t>78762-C11143-M&amp;M HARRISON ELECTRIC-CO8</t>
  </si>
  <si>
    <t>162.248.145.99</t>
  </si>
  <si>
    <t>200125-001001-SUNTHURST ENERGY, LLC-CO5</t>
  </si>
  <si>
    <t>12.19.232.10</t>
  </si>
  <si>
    <t>21173-002008-AUGUST WINTER &amp; SONS INC.</t>
  </si>
  <si>
    <t>22870-002001-AUTOMATIC BLDG CONTROLS</t>
  </si>
  <si>
    <t>22870-002002-OMNI GLASS &amp; PAINT INC.</t>
  </si>
  <si>
    <t>22870-002003-GROESCHEL COMPANY, INC.</t>
  </si>
  <si>
    <t>20643-001004-CONVERGINT TECHNOLOGIES</t>
  </si>
  <si>
    <t>200280-001036-DAVIS DOOR SERVICE INC.</t>
  </si>
  <si>
    <t>20-Big Ladder Software Master</t>
  </si>
  <si>
    <t>71.237.22.120</t>
  </si>
  <si>
    <t>22499-003003-MOSER ELECTRIC, LLC</t>
  </si>
  <si>
    <t>moser_electric@sbcglobal.net</t>
  </si>
  <si>
    <t>Tommy Moser</t>
  </si>
  <si>
    <t>107.214.32.222</t>
  </si>
  <si>
    <t>79219-C60062-HARRIS ACOUSTICS LTD-CO3</t>
  </si>
  <si>
    <t>77940-C60059-LVR CARPET CENTER-CO18</t>
  </si>
  <si>
    <t>79883-C10305-CUNNINGHAM ELECTRIC CO INC.-CO3</t>
  </si>
  <si>
    <t>21173-002004-QUALITY CONTROL SERVICES-CO1</t>
  </si>
  <si>
    <t>22841-001014-ELECTRIC DESIGNS</t>
  </si>
  <si>
    <t>22841-001015-MIDWEST SEALCOAT, LLC</t>
  </si>
  <si>
    <t>midwestseal@aol.com</t>
  </si>
  <si>
    <t>dennis fingerson</t>
  </si>
  <si>
    <t>74.39.50.122</t>
  </si>
  <si>
    <t>22841-001010-HYDRAMETRICS (2)</t>
  </si>
  <si>
    <t>21767-001001-MURPHY CO MECH CONTRACTOR</t>
  </si>
  <si>
    <t>21767-001002-SOUTHPAW ELECTRIC CORP.</t>
  </si>
  <si>
    <t>79753-T20122-CARRIER CORPORATION-CO1</t>
  </si>
  <si>
    <t>21173-002009-CUSTOM RESTORATION, INC.</t>
  </si>
  <si>
    <t>79335-C14022-DALE PLUMBING &amp; HEATING-CO2</t>
  </si>
  <si>
    <t>Mike Dale</t>
  </si>
  <si>
    <t>162.244.233.93</t>
  </si>
  <si>
    <t>200446-001003-STAR SERVICE INC.</t>
  </si>
  <si>
    <t>majones@star-serviceinc.com</t>
  </si>
  <si>
    <t>21173-002003-B&amp;P MECHANICAL INC.-CO1 (2)</t>
  </si>
  <si>
    <t>22402-004001-DETEMPLE COMPANY INC-CO1</t>
  </si>
  <si>
    <t>Leigh MacKenzie</t>
  </si>
  <si>
    <t>22849-001012-EMERSON NETWORK POWER (3)</t>
  </si>
  <si>
    <t>200155-002001-THYSSENKRUPP ELEVATOR CORP.</t>
  </si>
  <si>
    <t>20136-002003-MCKINSTRY CO LLC</t>
  </si>
  <si>
    <t>20670-001043-ATS AUTOMATION INC.</t>
  </si>
  <si>
    <t>200256-002013-BRANDT COMPANIES LLC-CO5</t>
  </si>
  <si>
    <t>200256-002014-SABER POWER SERVICES, LLC-CO1</t>
  </si>
  <si>
    <t>200256-002017-SABER POWER SERVICES, LLC-CO1</t>
  </si>
  <si>
    <t>79313-C20058-SYLVANIA LIGHTING SVCS CORP.-CO5</t>
  </si>
  <si>
    <t>20406-001004-GONZALES CONCRETE CONSTRUCTION LLC-CO1 (2)</t>
  </si>
  <si>
    <t>21133-002006-C&amp;R ELECTRICAL CONTRACTOR'S INC.</t>
  </si>
  <si>
    <t>rchestnut1@comcast.net</t>
  </si>
  <si>
    <t>79313-C20058-SYLVANIA LIGHTING SVCS CORP.-CO6</t>
  </si>
  <si>
    <t>70.199.175.218</t>
  </si>
  <si>
    <t>20306-001004-RETRO TECH SYSTEMS INC.-CO1</t>
  </si>
  <si>
    <t>10177-001006-STRUCTURAL IMAGING LLC</t>
  </si>
  <si>
    <t>70.193.164.242</t>
  </si>
  <si>
    <t>102534-001001-PERFORMANCE CONTRACTING</t>
  </si>
  <si>
    <t>21767-001002-SOUTHPAW ELECTRIC CORP.-CO1</t>
  </si>
  <si>
    <t>200256-002016-JOHNSON CONTROLS INC.-CO3</t>
  </si>
  <si>
    <t>Reuel E.Suazo</t>
  </si>
  <si>
    <t>200256-002017-SABER POWER SERVICES, LLC-CO2</t>
  </si>
  <si>
    <t>200268-003009-J.F. AHERN CO.</t>
  </si>
  <si>
    <t>jleonard@ahernfire.com</t>
  </si>
  <si>
    <t>22402-004001-DETEMPLE COMPANY INC-CO1 - signed</t>
  </si>
  <si>
    <t>100191-001001-ATS AUTOMATION INC.-CO3</t>
  </si>
  <si>
    <t>101654-002001-PARRISH EXCAVATING, INC.-CO1</t>
  </si>
  <si>
    <t>101758-001002-SPIDER</t>
  </si>
  <si>
    <t>john.zemlin@spiderstaging.com</t>
  </si>
  <si>
    <t>200125-001001-SUNTHURST ENERGY, LLC-CO6</t>
  </si>
  <si>
    <t>200222-001001-MCKINSTRY CO LLC-CO4</t>
  </si>
  <si>
    <t>21173-002010-KASCHAK ROOFING, INC.</t>
  </si>
  <si>
    <t>Dan Neuendorf</t>
  </si>
  <si>
    <t>24.167.207.64</t>
  </si>
  <si>
    <t>22937-001001-MARTIN PETERSEN COMPANY, INC.</t>
  </si>
  <si>
    <t>ebrehm@mpcmech.com</t>
  </si>
  <si>
    <t>jdonnell@mpcmech.com</t>
  </si>
  <si>
    <t>John Donnell</t>
  </si>
  <si>
    <t>69.129.7.154</t>
  </si>
  <si>
    <t>10092-003003-PERFORMANCE CONTRACTING</t>
  </si>
  <si>
    <t>scott.siebold@pcg.com</t>
  </si>
  <si>
    <t>100922-002002-SIEMENS INDUSTRY INC.-CO2</t>
  </si>
  <si>
    <t>rex.riggs@siemens.com</t>
  </si>
  <si>
    <t>100823-001001-ROGERS MACHINERY CO, INC.-CO1</t>
  </si>
  <si>
    <t>Del Loose</t>
  </si>
  <si>
    <t>20670-001010-AMEC ENVIRO &amp; INFRA INC-revised</t>
  </si>
  <si>
    <t>michelle.david@amecfw.com</t>
  </si>
  <si>
    <t>22402-004005-STEAM ENGINEERING INC.</t>
  </si>
  <si>
    <t>stevebodie@steamengineering.com</t>
  </si>
  <si>
    <t>Bill Stanwood</t>
  </si>
  <si>
    <t>173.12.187.97</t>
  </si>
  <si>
    <t>102025-001002-IRON HORSE GROUP</t>
  </si>
  <si>
    <t>101086-003002-SOUND ENERGY SYSTEMS</t>
  </si>
  <si>
    <t>21133-002007-MUSCO SPORTS LIGHTING LLC</t>
  </si>
  <si>
    <t>79160-F10750-PETROLEUM SOLUTIONS INC.-CO7</t>
  </si>
  <si>
    <t>rward@petsolinc.com</t>
  </si>
  <si>
    <t>200155-001010-AHBL-CO1 (2)</t>
  </si>
  <si>
    <t>21055-002010-ICON CORPORATION</t>
  </si>
  <si>
    <t>David Johnson, Vice President</t>
  </si>
  <si>
    <t>200125-001001-SUNTHURST ENERGY, LLC-CO7</t>
  </si>
  <si>
    <t>200446-001003-STAR SERVICE INC. (2)</t>
  </si>
  <si>
    <t>Mark A. Jones</t>
  </si>
  <si>
    <t>216.187.182.194</t>
  </si>
  <si>
    <t>20142-001003-RELIABLE COMM CLEANING-CO2</t>
  </si>
  <si>
    <t>79530-C12060-ORCA PACIFIC INC.-CO11</t>
  </si>
  <si>
    <t>22933-001002-BETSCHART ELECTRICAL CO INC.-CO2</t>
  </si>
  <si>
    <t>75286-C11110-JOHNSON CONTROLS INC.-CO5</t>
  </si>
  <si>
    <t>70.208.16.143</t>
  </si>
  <si>
    <t>79845-C60062-HUNTER MILL WORKS, INC.-CO1</t>
  </si>
  <si>
    <t>Gary Hull</t>
  </si>
  <si>
    <t>66.87.98.6</t>
  </si>
  <si>
    <t>20406-001007-NATIONS RENOVATIONS-CO2</t>
  </si>
  <si>
    <t>99.101.125.178</t>
  </si>
  <si>
    <t>20406-001005-BATJER &amp; ASSOCIATES, INC.-CO2</t>
  </si>
  <si>
    <t>12.130.116.7</t>
  </si>
  <si>
    <t>200273-003001-ELAND ELECTRIC CORPORATION</t>
  </si>
  <si>
    <t>James M. Eland II</t>
  </si>
  <si>
    <t>200273-003002-MIRON CONSTRUCTION CO., INC.</t>
  </si>
  <si>
    <t>bob.prell@miron-construction.com</t>
  </si>
  <si>
    <t>tim.kippenhan@miron-construction.com</t>
  </si>
  <si>
    <t>200273-003003-HURCKMAN MECHANICAL INDUSTRIES, INC.</t>
  </si>
  <si>
    <t>deanreinke@hurckman.com</t>
  </si>
  <si>
    <t>deanreinke@hurkman.com</t>
  </si>
  <si>
    <t>bradhurckman@hurckman.com</t>
  </si>
  <si>
    <t>Brad F Hurckman</t>
  </si>
  <si>
    <t>67.52.203.146</t>
  </si>
  <si>
    <t>100408-002003-SUNBELT CONTROLS INC (2)</t>
  </si>
  <si>
    <t>79848-80211-CUNNINGHAM ENGINEERING-CO1</t>
  </si>
  <si>
    <t>20245-001003-SERVICEMASTER COMM CLEANING</t>
  </si>
  <si>
    <t>swinston@smcommercialclean.com</t>
  </si>
  <si>
    <t>Steven Winston</t>
  </si>
  <si>
    <t>173.12.179.105</t>
  </si>
  <si>
    <t>22870-002003-GROESCHEL COMPANY, INC. (3)</t>
  </si>
  <si>
    <t>20222-002001-CTA ARCHITECTS ENGINEERS</t>
  </si>
  <si>
    <t>21185-002001-LHB, INC.-CO1</t>
  </si>
  <si>
    <t>Kevin Holm</t>
  </si>
  <si>
    <t>200125-001001-SUNTHURST ENERGY, LLC-CO8</t>
  </si>
  <si>
    <t>20-Engineering Economics, Inc. Master</t>
  </si>
  <si>
    <t>carol.desart@eeiengineers.com</t>
  </si>
  <si>
    <t>21071-002005-MCKINSTRY CO LLC</t>
  </si>
  <si>
    <t>21071-002004-MCKINSTRY CO LLC</t>
  </si>
  <si>
    <t>21071-002006-BLUE SKY CONSULTING SVC LLC</t>
  </si>
  <si>
    <t>174.19.103.174</t>
  </si>
  <si>
    <t>20136-002004-AUTOMATED CONTROLS</t>
  </si>
  <si>
    <t>200155-002002-JEM CONTRACTORS INC.</t>
  </si>
  <si>
    <t>200268-004006-BAKER GROUP</t>
  </si>
  <si>
    <t>20128-001008-TYCO WESTFIRE</t>
  </si>
  <si>
    <t>78893-C10321-NORTHWEST WOODWORKS INC.-CO3</t>
  </si>
  <si>
    <t>64.134.159.77</t>
  </si>
  <si>
    <t>200280-001037-MCKINSTRY CO LLC</t>
  </si>
  <si>
    <t>200280-001038-MCKINSTRY CO LLC</t>
  </si>
  <si>
    <t>200268-003008-J.F. AHERN CO.</t>
  </si>
  <si>
    <t>James R. Jarvis</t>
  </si>
  <si>
    <t>200222-001001-MCKINSTRY CO LLC-CO5</t>
  </si>
  <si>
    <t>20249-001005-OGDEN CONSTRUCTION INC.-CO2 (2)</t>
  </si>
  <si>
    <t>200578-001001-JMV CORPORATION</t>
  </si>
  <si>
    <t>200155-002003-BETSCHART ELECTRICAL CO INC.</t>
  </si>
  <si>
    <t>79153-F10746-MCKINSTRY CO LLC-CO7</t>
  </si>
  <si>
    <t>20 - PENDING Master BTECH-revised (2)</t>
  </si>
  <si>
    <t>101758-001002-SPIDER-revised</t>
  </si>
  <si>
    <t>Pages from 101758-001002-SPIDER-revised (2)</t>
  </si>
  <si>
    <t>100289-001006-SEATTLE CONCRETE CORE-revised</t>
  </si>
  <si>
    <t>22841-001005-WHV INC.-CO1</t>
  </si>
  <si>
    <t>Paul Kruckow</t>
  </si>
  <si>
    <t>70.197.193.115</t>
  </si>
  <si>
    <t>22841-001012-GENERAL HEATING &amp; AIR CONDITIONING INC.-CO1</t>
  </si>
  <si>
    <t>79408-C30064-HEARTLAND BUSINESS SYSTEMS-CO6</t>
  </si>
  <si>
    <t>21055-002011-ENERGY CONTROL INC.</t>
  </si>
  <si>
    <t>200251-001005-OGDEN CONSTRUCTION INC.-CO2 (2)</t>
  </si>
  <si>
    <t>David B.Ogden</t>
  </si>
  <si>
    <t>75125-C30047-CENTRAL CEILING SYS INC.-CO45</t>
  </si>
  <si>
    <t>info@centralceiling.com</t>
  </si>
  <si>
    <t>Steven J Gotzion</t>
  </si>
  <si>
    <t>50.123.236.73</t>
  </si>
  <si>
    <t>79465-C60062-TEAM MECHANICAL OF TX LLC-CO2</t>
  </si>
  <si>
    <t>66.87.151.33</t>
  </si>
  <si>
    <t>200155-002004-OLYMPIA SHEET METAL INC.</t>
  </si>
  <si>
    <t>21133-002006-C&amp;R ELECTRICAL CONTRACTORS INC. (2)</t>
  </si>
  <si>
    <t>Randy L Chestnut</t>
  </si>
  <si>
    <t>75.148.43.133</t>
  </si>
  <si>
    <t>200155-001002-BCE ENGINEERS INC.</t>
  </si>
  <si>
    <t>79191-F10746-PERFORMANCE PWR CONCEPTS-CO1</t>
  </si>
  <si>
    <t>70.193.54.172</t>
  </si>
  <si>
    <t>79880-C10305-ATS AUTOMATION INC.-CO1</t>
  </si>
  <si>
    <t>75156-F10623-NC POWER SYSTEMS CO-CO2</t>
  </si>
  <si>
    <t>77390-Q20001-SIEMENS INDUSTRY INC.-CO22</t>
  </si>
  <si>
    <t>20131-001001-NW METAL &amp; SALVAGE, INC.-CO2</t>
  </si>
  <si>
    <t>79083-C10318-MCKINSTRY CO LLC-CO1</t>
  </si>
  <si>
    <t>78856-C11142-MCKINSTRY ESSENTION, LLC-CO1</t>
  </si>
  <si>
    <t>mikesil@mckinstry.com</t>
  </si>
  <si>
    <t>Mike Sill</t>
  </si>
  <si>
    <t>79561-C20059-SOUTHPAW ELECTRIC CORP.-CO3</t>
  </si>
  <si>
    <t>79532-C20059-MURPHY CO MECH CONTRACTOR-CO2</t>
  </si>
  <si>
    <t>20336-001005-CARY SPECIALIZED SERVICES, INC.</t>
  </si>
  <si>
    <t>andy.caryss@charter.net</t>
  </si>
  <si>
    <t>Andrew D. Clements</t>
  </si>
  <si>
    <t>209.206.209.231</t>
  </si>
  <si>
    <t>20307-001004-KENNY ELECTRIC</t>
  </si>
  <si>
    <t>brandonb@kenny-electric.com</t>
  </si>
  <si>
    <t>Dave Pavelka</t>
  </si>
  <si>
    <t>198.174.179.164</t>
  </si>
  <si>
    <t>22841-001004-VONRUDEN'S FLOORING, LLC</t>
  </si>
  <si>
    <t>21012-002001-JOHNSON CONTROLS INC (2)</t>
  </si>
  <si>
    <t>200256-002001-SERVICE MECHANICAL GROUP LLC</t>
  </si>
  <si>
    <t>77991-C10307-MCKINSTRY CO., LLC-CO2</t>
  </si>
  <si>
    <t>77390-Q20001-SIEMENS INDUSTRY INC.-CO23</t>
  </si>
  <si>
    <t>79000-C30039-OUDENHOVEN CONSTRUCTION-CO46</t>
  </si>
  <si>
    <t>20400-001002-TEAM MECHANICAL OF TEXAS, LLC-CO1</t>
  </si>
  <si>
    <t>78947-P50615-RICHARDS CONSULTING LLC-CO1</t>
  </si>
  <si>
    <t>richardsconsulting@yahoo.com</t>
  </si>
  <si>
    <t>78960-C60067-WELLBORN MECHANICAL-CO7</t>
  </si>
  <si>
    <t>honeycutt.wms@sbcglobal.net</t>
  </si>
  <si>
    <t>David Honeycutt</t>
  </si>
  <si>
    <t>75.109.188.11</t>
  </si>
  <si>
    <t>20406-001007-NATIONS RENOVATIONS</t>
  </si>
  <si>
    <t>20126-001011-SOUND WATER TREATMENT (2)</t>
  </si>
  <si>
    <t>phil@swt-la.com</t>
  </si>
  <si>
    <t>Phil Ellis</t>
  </si>
  <si>
    <t>142.129.243.189</t>
  </si>
  <si>
    <t>200271-001001-SOLARC ARCHITECTURE &amp; ENGINEERING INC.</t>
  </si>
  <si>
    <t>73.37.126.89</t>
  </si>
  <si>
    <t>76440-C12063-MCKINSTRY ELECTRICAL LLC-CO6</t>
  </si>
  <si>
    <t>20411-001004-P&amp;W ARCHITECTS, LLP-revised</t>
  </si>
  <si>
    <t>76362-C30047-JOE DANIELS CONSTRUCTION CO INC.-CO11</t>
  </si>
  <si>
    <t>76362-C30047-JOE DANIELS CONSTRUCTION CO INC.-CO12</t>
  </si>
  <si>
    <t>78533-C30054-MARED MECHANICAL CONTRACTOR-CO11</t>
  </si>
  <si>
    <t>hbrancaccio@maredmechanical.com</t>
  </si>
  <si>
    <t>jeffrey a may</t>
  </si>
  <si>
    <t>97.83.217.247</t>
  </si>
  <si>
    <t>200114-001002-GENERAL HEATING &amp; AIR CONDITIONING INC.</t>
  </si>
  <si>
    <t>20211-003002-MCKINSTRY CO. LLC</t>
  </si>
  <si>
    <t>20145-001004-MCKINSTRY CO. LLC</t>
  </si>
  <si>
    <t>kevinc@mckinstry.com</t>
  </si>
  <si>
    <t>20145-001003-MCKINSTRY CO. LLC (2)</t>
  </si>
  <si>
    <t>jamescor@mckinstry.com</t>
  </si>
  <si>
    <t>79426-C10324-MCKINSTRY CO. LLC-CO10</t>
  </si>
  <si>
    <t>79426-C10324-MCKINSTRY CO. LLC-CO11</t>
  </si>
  <si>
    <t>22756-001001-BENEFICIAL MAINTENANCE SERVICES INC.</t>
  </si>
  <si>
    <t>lee@clean.occoxmail.com</t>
  </si>
  <si>
    <t>Lee Molina</t>
  </si>
  <si>
    <t>98.191.203.219</t>
  </si>
  <si>
    <t>70.209.217.255</t>
  </si>
  <si>
    <t>22758-001001-MEI BUILDING MAINTENANCE</t>
  </si>
  <si>
    <t>alice_meibm@yahoo.com</t>
  </si>
  <si>
    <t>Alice Arredondo</t>
  </si>
  <si>
    <t>70.121.175.113</t>
  </si>
  <si>
    <t>100812-001002-CONVERGINT TECHNOLOGIES</t>
  </si>
  <si>
    <t>200155-001004-FLOHAWKS PLUMBING &amp; SEPTIC</t>
  </si>
  <si>
    <t>barretpace@flohawks.com</t>
  </si>
  <si>
    <t>79883-C10305-CUNNINGHAM ELECTRIC CO INC.-CO1</t>
  </si>
  <si>
    <t>79694-C10322-KELL CHUCK GLASS CO INC.-CO1</t>
  </si>
  <si>
    <t>ryanh@kellchuck.com</t>
  </si>
  <si>
    <t>mike@kellchuck.com</t>
  </si>
  <si>
    <t>Michael J Kelly</t>
  </si>
  <si>
    <t>75.147.188.169</t>
  </si>
  <si>
    <t>20678-001012-INTERSTATE POWER SYSTEMS</t>
  </si>
  <si>
    <t>21012-002003-MCKINSTRY CO LLC</t>
  </si>
  <si>
    <t>77966-C10307-MCKINSTRY CO LLC-CO29</t>
  </si>
  <si>
    <t>79795-C10324-MCKINSTRY CO LLC-CO2</t>
  </si>
  <si>
    <t>78533-C30054-MARED MECHANICAL CONTRACTOR-CO10</t>
  </si>
  <si>
    <t>jeffrey may</t>
  </si>
  <si>
    <t>24.106.44.2</t>
  </si>
  <si>
    <t>66.222.117.103</t>
  </si>
  <si>
    <t>20136-001001-INNOVAC</t>
  </si>
  <si>
    <t>22749-001001-PURITAN CLEANING PROFESSIONALS</t>
  </si>
  <si>
    <t>dori@puritancleaning.com</t>
  </si>
  <si>
    <t>22748-001001-ITS CLEAN</t>
  </si>
  <si>
    <t>itsclean1@hotmail.com</t>
  </si>
  <si>
    <t>Joe O'Malley</t>
  </si>
  <si>
    <t>174.45.93.183</t>
  </si>
  <si>
    <t>20249-001001-MCKINSTRY CO LLC</t>
  </si>
  <si>
    <t>200155-001002-BCE ENGINEERS INC. (2)</t>
  </si>
  <si>
    <t>200155-001003-E3RA</t>
  </si>
  <si>
    <t>JBrigham@E3RA.com</t>
  </si>
  <si>
    <t>James E. Brigham</t>
  </si>
  <si>
    <t>74.94.71.221</t>
  </si>
  <si>
    <t>79498-C10321-GIBRALTAR MAIN &amp; CONST-CO2</t>
  </si>
  <si>
    <t>20307-001003-STEEL MANAGEMENT INC.</t>
  </si>
  <si>
    <t>bill@steelmanagement.net</t>
  </si>
  <si>
    <t>William R. Miller</t>
  </si>
  <si>
    <t>97.122.125.241</t>
  </si>
  <si>
    <t>79304-C10312-TODD HESS BUILDING CO-CO1</t>
  </si>
  <si>
    <t>rmcmurry@toddhessbldg.com</t>
  </si>
  <si>
    <t>Rick McMurry</t>
  </si>
  <si>
    <t>76066-C30051-GRUNAU COMPANY-CO5</t>
  </si>
  <si>
    <t>tyler.trotter@grunau.com</t>
  </si>
  <si>
    <t>Jeffrey A. Hintze</t>
  </si>
  <si>
    <t>67.53.156.18</t>
  </si>
  <si>
    <t>20249-001004-NEUDORFER ENGINEERS INC.</t>
  </si>
  <si>
    <t>20251-001001-MCKINSTRY CO LLC</t>
  </si>
  <si>
    <t>20251-001004-NEUDORFER ENGINEERS INC.</t>
  </si>
  <si>
    <t>77965-C10307-MCKINSTRY CO LLC-CO28</t>
  </si>
  <si>
    <t>20249-001002-CLIMA TECH</t>
  </si>
  <si>
    <t>20249-001003-PERFORMANCE CONTRACTING INC.</t>
  </si>
  <si>
    <t>200125-001002-MCKINSTRY CO LLC</t>
  </si>
  <si>
    <t>22849-001008-MCKENNEY'S INC.</t>
  </si>
  <si>
    <t>kelly.robinson@mckenneys.com</t>
  </si>
  <si>
    <t>Sam.Ergle@mckenneys.com</t>
  </si>
  <si>
    <t>chuck.jagoe@mckenneys.com</t>
  </si>
  <si>
    <t>Chuck Jagoe</t>
  </si>
  <si>
    <t>209.60.127.227</t>
  </si>
  <si>
    <t>65.205.30.226</t>
  </si>
  <si>
    <t>78153-C10277-SEATTLE GLASS INC.-CO5</t>
  </si>
  <si>
    <t>franks@seattleglass.com</t>
  </si>
  <si>
    <t>Frank Smith</t>
  </si>
  <si>
    <t>79014-C11143-MCKINSTRY CO LLC-CO1</t>
  </si>
  <si>
    <t>78983-C10318-ATS AUTOMATION INC.-CO3</t>
  </si>
  <si>
    <t>22753-001001-MERRY MAIDS MEQUON</t>
  </si>
  <si>
    <t>jwillis@merrymaids.com</t>
  </si>
  <si>
    <t>Julie Willis</t>
  </si>
  <si>
    <t>199.191.83.1</t>
  </si>
  <si>
    <t>78959-C60067-MADDOX RESIDENTIAL &amp; COMMERCIAL SERVICES-CO3</t>
  </si>
  <si>
    <t>200301-001002-ADVANCED CABLING TECHNOLOGY</t>
  </si>
  <si>
    <t>20670-001005-R&amp;T HOOD &amp; DUCT SVCS INC. (2)</t>
  </si>
  <si>
    <t>kevin.blomgren@rthood.com</t>
  </si>
  <si>
    <t>Kim Yanick</t>
  </si>
  <si>
    <t>207.173.120.250</t>
  </si>
  <si>
    <t>174.24.227.219</t>
  </si>
  <si>
    <t>20670-001006-EASTSIDE GLASS &amp; SEALANTS (2)</t>
  </si>
  <si>
    <t>bsoini@eastsideglass.com</t>
  </si>
  <si>
    <t>20670-001007-MCKINSTRY CO LLC (2)</t>
  </si>
  <si>
    <t>20670-001008-MCKINSTRY CO LLC (2)</t>
  </si>
  <si>
    <t>200280-001001-CAMDEN GARDENS</t>
  </si>
  <si>
    <t>200280-001002-CAMDEN GARDENS</t>
  </si>
  <si>
    <t>200280-001003-CASCADE ALARM LLC</t>
  </si>
  <si>
    <t>20670-001009-MCKINSTRY CO LLC (2)</t>
  </si>
  <si>
    <t>200296-002001-PERFORMANCE PWR CONCEPTS</t>
  </si>
  <si>
    <t>200296-002002-SIEMENS INDUSTRY INC.</t>
  </si>
  <si>
    <t>12.221.192.130</t>
  </si>
  <si>
    <t>20142-001002-AIRTEST CO., INC.</t>
  </si>
  <si>
    <t>79874-C11146-MCKINSTRY CO LLC-CO1</t>
  </si>
  <si>
    <t>Michael R Hardy</t>
  </si>
  <si>
    <t>71.35.191.83</t>
  </si>
  <si>
    <t>200125-001001-SUNTHURST ENERGY, LLC (5)-revised</t>
  </si>
  <si>
    <t>Daniel S Hale</t>
  </si>
  <si>
    <t>166.170.50.123</t>
  </si>
  <si>
    <t>79698-C11139-NORTHWEST EDISON-CO3</t>
  </si>
  <si>
    <t>20355-001001-KNOBELSDORFF ELECTRIC, INC.</t>
  </si>
  <si>
    <t>74923-C60042-UTILIUSE INC.-CO6</t>
  </si>
  <si>
    <t>Michael.Cartwright@aqua-metric.com</t>
  </si>
  <si>
    <t>Michael Cartwright</t>
  </si>
  <si>
    <t>24.227.142.218</t>
  </si>
  <si>
    <t>66.87.98.197</t>
  </si>
  <si>
    <t>200324-001001-O'BRIEN &amp; COMPANY LLC</t>
  </si>
  <si>
    <t>donna@obrienandco.com</t>
  </si>
  <si>
    <t>20406-001008-SOUTHWEST EROSION CONTROL</t>
  </si>
  <si>
    <t>swerosion@yahoo.com</t>
  </si>
  <si>
    <t>200301-001003-BRANDT COMPANIES LLC</t>
  </si>
  <si>
    <t>20411-001001-TRI STATE GENERAL CONTRACTING GROUP-CO2</t>
  </si>
  <si>
    <t>78642-C60060-ARMORED ROOFING COMPANY-CO1</t>
  </si>
  <si>
    <t>66.87.98.178</t>
  </si>
  <si>
    <t>79061-C60064-CUMMINGS ELECTRICAL LP-CO5</t>
  </si>
  <si>
    <t>Brad Samardzija</t>
  </si>
  <si>
    <t>79172-C60069-DOWELL WELL SERVICE-CO2</t>
  </si>
  <si>
    <t>markdowell45@yahoo.com</t>
  </si>
  <si>
    <t>184.5.88.92</t>
  </si>
  <si>
    <t>66.87.97.48</t>
  </si>
  <si>
    <t>79484-C60069-MSU INDUSTRIES, LLC-CO2</t>
  </si>
  <si>
    <t>66.87.98.99</t>
  </si>
  <si>
    <t>21185-002001-LHB, INC.</t>
  </si>
  <si>
    <t>78506-C12070-MCKINSTRY CO LLC-CO10</t>
  </si>
  <si>
    <t>79191-F10746-PERFORMANCE PWR CONCEPTS-CO3</t>
  </si>
  <si>
    <t>200276-002006-SHERMCO INDUSTRIES CO</t>
  </si>
  <si>
    <t>m.selz@shermco.com</t>
  </si>
  <si>
    <t>4.34.190.66</t>
  </si>
  <si>
    <t>200276-002004-MID COAST ELECTRIC</t>
  </si>
  <si>
    <t>tomb@mcesi.com</t>
  </si>
  <si>
    <t>marcm@mcesi.com</t>
  </si>
  <si>
    <t>Tom Barker</t>
  </si>
  <si>
    <t>209.64.191.130</t>
  </si>
  <si>
    <t>200304-001001-PCS STRUCTURAL SOLUTIONS</t>
  </si>
  <si>
    <t>Donald R. Scott, S.E.</t>
  </si>
  <si>
    <t>20131-001005-MAYES TESTING ENGINEERS</t>
  </si>
  <si>
    <t>78987-C14023-CEI ELECTRICAL CONTRACTOR-CO10</t>
  </si>
  <si>
    <t>200268-002001-J.F. AHERN CO.</t>
  </si>
  <si>
    <t>20406-001011-ABCO FIRE PROTECTION INC.</t>
  </si>
  <si>
    <t>79355-C14022-DALE PLUMBING &amp; HEATING-CO1</t>
  </si>
  <si>
    <t>200276-002001-UNIFIED SERVICES OF TEXAS</t>
  </si>
  <si>
    <t>200322-001001-WESTERN ELECTRICAL SERVICES</t>
  </si>
  <si>
    <t>20279-002001-CTA ARCHITECTS ENGINEERS</t>
  </si>
  <si>
    <t>78917-C10321-UNITED PROFESSIONAL CAULKING &amp; RESTORATION INC.-CO7</t>
  </si>
  <si>
    <t>bryon@uniproseal.com</t>
  </si>
  <si>
    <t>Nina Dempsey</t>
  </si>
  <si>
    <t>50.170.10.8</t>
  </si>
  <si>
    <t>20249-001005-OGDEN CONSTRUCITON INC.</t>
  </si>
  <si>
    <t>20251-001002-CLIMA TECH (2)</t>
  </si>
  <si>
    <t>20251-001003-PERFORMANCE CONTRACTING INC. (2)</t>
  </si>
  <si>
    <t>79191-F10746-PERFORMANCE PWR CONCEPTS-CO4</t>
  </si>
  <si>
    <t>79048-C10322-LUMENAL LIGHTING LLC-CO10</t>
  </si>
  <si>
    <t>20270-001001-MCKINSTRY ESSENTION LLC</t>
  </si>
  <si>
    <t>toddsc@mckinstry.com</t>
  </si>
  <si>
    <t>Matt Ophardt</t>
  </si>
  <si>
    <t>79338-C14023-MCKINSTRY ESSENTION, LLC-CO1</t>
  </si>
  <si>
    <t>20279-002001-CTA ARCHITECTS ENGINEERS-revised</t>
  </si>
  <si>
    <t>20142-001003-RELIABLE COMM CLEANING</t>
  </si>
  <si>
    <t>78175-P60647-P&amp;W ARCHITECTS, LLP-CO4</t>
  </si>
  <si>
    <t>66.87.98.165</t>
  </si>
  <si>
    <t>20329-001001-STRAND'S ON THE FLOOR-CO1</t>
  </si>
  <si>
    <t>78645-C30054-OMNI GLASS &amp; PAINT INC.-CO12</t>
  </si>
  <si>
    <t>bbrueggen@omnigp.com</t>
  </si>
  <si>
    <t>67.52.212.178</t>
  </si>
  <si>
    <t>200114-001004-SIMMONS BUILDING PRODUCTS</t>
  </si>
  <si>
    <t>22749-001001-PURITAN CLEANING PROCFESSIONALS (2)</t>
  </si>
  <si>
    <t>Dennis Richards</t>
  </si>
  <si>
    <t>216.14.229.41</t>
  </si>
  <si>
    <t>79532-C20059-MURPHY CO MECH CONTRACTOR-CO3</t>
  </si>
  <si>
    <t>79611-C20059-ATS ROCKY MOUNTAIN-CO1</t>
  </si>
  <si>
    <t>Rob Lentz</t>
  </si>
  <si>
    <t>64.25.239.178</t>
  </si>
  <si>
    <t>200114-001005-COUNTRY GLASS INC.</t>
  </si>
  <si>
    <t>jjenson@countryglassinc.net</t>
  </si>
  <si>
    <t>200177-001003-NEUDORFER ENGINEERS INC.</t>
  </si>
  <si>
    <t>200125-001003-SWAGGART BROTHERS INC.</t>
  </si>
  <si>
    <t>20251-001005-OGDEN CONSTRUCTION INC.</t>
  </si>
  <si>
    <t>79313-C20058-SYLVANIA LIGHTING SVCS CORP.-CO3</t>
  </si>
  <si>
    <t>79599-C20058-MURPHY CO MECH CONTRACTOR-CO2</t>
  </si>
  <si>
    <t>21010-002005-EMERSON NETWORK POWER</t>
  </si>
  <si>
    <t>20307-001003-STEEL MANAGEMENT INC.-CO1</t>
  </si>
  <si>
    <t>71.211.209.164</t>
  </si>
  <si>
    <t>200296-002003-SIGMA SIX SOLUTIONS INC.</t>
  </si>
  <si>
    <t>jwhite@sigmasix.com</t>
  </si>
  <si>
    <t>John White</t>
  </si>
  <si>
    <t>24.113.131.240</t>
  </si>
  <si>
    <t>77390-Q20001-SIEMENS INDUSTRY INC.-CO23 (2)</t>
  </si>
  <si>
    <t>79157-C30039-FAITH TECHNOLOGIES INC.-CO2</t>
  </si>
  <si>
    <t>Matthew J Sabee</t>
  </si>
  <si>
    <t>22964-001001-CTA ARCHITECTS ENGINEERS</t>
  </si>
  <si>
    <t>79350-C60065-TEAM MECHANICAL OF TEXAS, LLC-CO8</t>
  </si>
  <si>
    <t>66.87.96.4</t>
  </si>
  <si>
    <t>200324-001001-O'BRIEN &amp; COMPANY LLC-revised</t>
  </si>
  <si>
    <t>Donna Trost</t>
  </si>
  <si>
    <t>50.243.102.209</t>
  </si>
  <si>
    <t>200276-002007-PAC SYSTEMS INC.</t>
  </si>
  <si>
    <t>stevea@pac-systems.com</t>
  </si>
  <si>
    <t>steveb@pac-systems.com</t>
  </si>
  <si>
    <t>21185-002002-BUDGET LIGHTING INC. (2)</t>
  </si>
  <si>
    <t>72.36.62.228</t>
  </si>
  <si>
    <t>78000-C60059-VALCOUR CASEWORK INC.-CO1</t>
  </si>
  <si>
    <t>66.87.96.110</t>
  </si>
  <si>
    <t>20406-001012-ORKIN, LLC (2)</t>
  </si>
  <si>
    <t>mmartine@rollins.com</t>
  </si>
  <si>
    <t>jhurt@rollins.com</t>
  </si>
  <si>
    <t>Michael Martinez</t>
  </si>
  <si>
    <t>50.207.4.10</t>
  </si>
  <si>
    <t>20406-001009-ARCHITECTURAL FABRICATION</t>
  </si>
  <si>
    <t>24.178.8.186</t>
  </si>
  <si>
    <t>200155-001007-CLEVENGER ASSOCIATES</t>
  </si>
  <si>
    <t>Anthony Clevenger</t>
  </si>
  <si>
    <t>72.168.138.210</t>
  </si>
  <si>
    <t>200155-001008-BRUCE COMPANY</t>
  </si>
  <si>
    <t>brian.bruce@brucecompany.co</t>
  </si>
  <si>
    <t>Brian Bruce</t>
  </si>
  <si>
    <t>74.61.17.121</t>
  </si>
  <si>
    <t>200155-001006-LYON LANDSCAPE ARCHITECTS, LLC</t>
  </si>
  <si>
    <t>79656-C50014-AIR EX AIR CONDITIONING-CO5</t>
  </si>
  <si>
    <t>200200-001001-CTA ARCHITECTS ENGINEERS</t>
  </si>
  <si>
    <t>20374-001002-ATHENA ENGINEERING INC.-CO2</t>
  </si>
  <si>
    <t>209.194.81.133</t>
  </si>
  <si>
    <t>20147-001004-MCKINSTRY CO LLC-CO1</t>
  </si>
  <si>
    <t>76.121.189.114</t>
  </si>
  <si>
    <t>200276-002003-DATASPAN INC.</t>
  </si>
  <si>
    <t>jbates@dataspan.com</t>
  </si>
  <si>
    <t>John J Bates</t>
  </si>
  <si>
    <t>75399-M11012-MCKINSTRY ESSENTION, LLC-CO1</t>
  </si>
  <si>
    <t>vaibhavp@mckinstry.com</t>
  </si>
  <si>
    <t>Vaibhav Potnis</t>
  </si>
  <si>
    <t>79658-C20059-ARENA PRODUCTS &amp; SVCS-CO3</t>
  </si>
  <si>
    <t>22863-001001-Z ENGINEERS PLLC</t>
  </si>
  <si>
    <t>166.171.249.184</t>
  </si>
  <si>
    <t>20147-001003-MCKINSTRY CO LLC-CO1</t>
  </si>
  <si>
    <t>200155-001001-KMB DESIGN GROUPS INC. (2)</t>
  </si>
  <si>
    <t>101055-001003-HUDSON BAY INSULATION CO</t>
  </si>
  <si>
    <t>101097-001002-CONVERGINT TECHNOLOGIES</t>
  </si>
  <si>
    <t>20355-001001-KNOBELSDORFF ELECTRIC, INC-revised</t>
  </si>
  <si>
    <t>Char von Knobelsdorff</t>
  </si>
  <si>
    <t>66.44.158.27</t>
  </si>
  <si>
    <t>21055-002001-CTA ARCHITECTS ENGINEERS</t>
  </si>
  <si>
    <t>21055-002002-ECLIPSE ENGINEERING INC.</t>
  </si>
  <si>
    <t>20249-001006-OREGON CASCADE PLUMBING &amp; HEATING INC.</t>
  </si>
  <si>
    <t>julied@oregoncascade.com</t>
  </si>
  <si>
    <t>Julie A Davis</t>
  </si>
  <si>
    <t>173.12.164.173</t>
  </si>
  <si>
    <t>20251-001006-OREGON CASCADE PLUMBING &amp; HEATING INC.</t>
  </si>
  <si>
    <t>Julie Davis</t>
  </si>
  <si>
    <t>21834-001001-CONTROLWORKS, INC.</t>
  </si>
  <si>
    <t>ianh@controlworksbas.com</t>
  </si>
  <si>
    <t>David Swanson</t>
  </si>
  <si>
    <t>98.112.195.106</t>
  </si>
  <si>
    <t>77855-C60059-W&amp;W STEEL LLC-CO1</t>
  </si>
  <si>
    <t>ghale@wwsteel.com</t>
  </si>
  <si>
    <t>ksawyer@wwsteel.com</t>
  </si>
  <si>
    <t>Kerby Sawyer</t>
  </si>
  <si>
    <t>207.243.194.114</t>
  </si>
  <si>
    <t>78579-C60057-BUILDERS CONSTRUCTION SERVICES INC.-CO1</t>
  </si>
  <si>
    <t>john@buildersconstructionservices.com</t>
  </si>
  <si>
    <t>John A Lacey</t>
  </si>
  <si>
    <t>70.113.123.53</t>
  </si>
  <si>
    <t>200114-001006-RD WOODS COMPANY INC.</t>
  </si>
  <si>
    <t>200296-002001-PERFORMANCE PWR CONCEPTS-revised</t>
  </si>
  <si>
    <t>100502-001001-HARGIS ENGINEERING - REVISED2</t>
  </si>
  <si>
    <t>Phil Radics</t>
  </si>
  <si>
    <t>66.162.128.2</t>
  </si>
  <si>
    <t>74463-C32013-COMPLETE CONTROL INC.-CO33</t>
  </si>
  <si>
    <t>seth.robertson@complete-control.com</t>
  </si>
  <si>
    <t>Tim Wilcott</t>
  </si>
  <si>
    <t>75.100.13.188</t>
  </si>
  <si>
    <t>79244-C30061-AMERICAN SIGNS &amp; DESIGNS-CO1</t>
  </si>
  <si>
    <t>rld@rldusa.com</t>
  </si>
  <si>
    <t>Roderick M. Dull</t>
  </si>
  <si>
    <t>174.124.61.190</t>
  </si>
  <si>
    <t>200296-002004-COCHRAN INC. (2)</t>
  </si>
  <si>
    <t>20123-001001-HECKMAN INC.</t>
  </si>
  <si>
    <t>heckmaninc@wavecable.com</t>
  </si>
  <si>
    <t>LINDA R. RUDY</t>
  </si>
  <si>
    <t>204.195.8.198</t>
  </si>
  <si>
    <t>78983-C10318-ATS AUTOMATION INC.-CO3 (2)</t>
  </si>
  <si>
    <t>200177-001001-CLIMA TECH-CO1</t>
  </si>
  <si>
    <t>200269-002001-EMERSON NETWORK POWER LIEBERT SERVICES INC.</t>
  </si>
  <si>
    <t>200269-002002-EMERSON NETWORK POWER LIEBERT SERVICES INC.</t>
  </si>
  <si>
    <t>78503-C10307-WAYNE'S ROOFING-CO2</t>
  </si>
  <si>
    <t>79795-C10324-MCKINSTRY CO LLC-CO3</t>
  </si>
  <si>
    <t>78585-C10307-SIEMENS INDUSTRY INC.-CO1</t>
  </si>
  <si>
    <t>200269-002003-FIRE CHIEF EQUIPMENT CO (2)</t>
  </si>
  <si>
    <t>200269-002004-FIRE CHIEF EQUIPMENT CO</t>
  </si>
  <si>
    <t>12.130.116.65</t>
  </si>
  <si>
    <t>200269-002005-FUEL CARE</t>
  </si>
  <si>
    <t>Ken R Malloch</t>
  </si>
  <si>
    <t>200269-002006-FUEL CARE</t>
  </si>
  <si>
    <t>200269-002007-MCKINSTRY CO LLC</t>
  </si>
  <si>
    <t>200269-002008-MCKINSTRY CO LLC</t>
  </si>
  <si>
    <t>200269-002009-NC POWER SYSTEMS CO</t>
  </si>
  <si>
    <t>200269-002010-NC POWER SYSTEMS CO</t>
  </si>
  <si>
    <t>GParker@NCPowerSystems.com</t>
  </si>
  <si>
    <t>200269-002011-SAYBR CONTRACTORS INC.</t>
  </si>
  <si>
    <t>200269-002012-SIGMA SIX SOLUTIONS INC.</t>
  </si>
  <si>
    <t>12.185.199.2</t>
  </si>
  <si>
    <t>200269-002014-SIMMCO</t>
  </si>
  <si>
    <t>wdoyle@simmco.cc</t>
  </si>
  <si>
    <t>tblackwood@simmco.com</t>
  </si>
  <si>
    <t>lzaring@simmco.cc</t>
  </si>
  <si>
    <t>Larry G. Zaring</t>
  </si>
  <si>
    <t>50.200.167.58</t>
  </si>
  <si>
    <t>200269-002015-STAY'N POWER, INC.</t>
  </si>
  <si>
    <t>79426-C10324-MCKINSTRY CO LLC-CO12</t>
  </si>
  <si>
    <t>200269-002013-SIGMA SIX SOLUTIONS INC.</t>
  </si>
  <si>
    <t>200269-002016-STAY'N POWER, INC.</t>
  </si>
  <si>
    <t>200269-002017-STAY'N POWER, INC.</t>
  </si>
  <si>
    <t>200269-002018-STAY'N POWER, INC.</t>
  </si>
  <si>
    <t>200269-002019-STAY'N POWER, INC.</t>
  </si>
  <si>
    <t>200269-002020-STAY'N POWER, INC.</t>
  </si>
  <si>
    <t>200269-002021-STAY'N POWER, INC.</t>
  </si>
  <si>
    <t>200269-002022-SUNBELT CONTROLS INC.</t>
  </si>
  <si>
    <t>200256-002010-STRATEGIC PROTECTION SYSTEMS</t>
  </si>
  <si>
    <t>Brandon L. Stefan</t>
  </si>
  <si>
    <t>200256-002011-UNIFIED POWER LLC</t>
  </si>
  <si>
    <t>79731-P11659-THE DOH ASSOCIATES, PS-CO2</t>
  </si>
  <si>
    <t>gale_britt@doharchitect.com</t>
  </si>
  <si>
    <t>g_britt@doharchitects.com</t>
  </si>
  <si>
    <t>David R. Schott</t>
  </si>
  <si>
    <t>50.35.167.142</t>
  </si>
  <si>
    <t>20150-001001-MCKINSTRY CO LLC-CO1</t>
  </si>
  <si>
    <t>20406-001010-HARRIS ACOUSTICS LTD (2)</t>
  </si>
  <si>
    <t>70.133.149.120</t>
  </si>
  <si>
    <t>20406-001014-LARRY YOUNG MASONRY</t>
  </si>
  <si>
    <t>larrymasonry@gmail.com</t>
  </si>
  <si>
    <t>Larry K. Young</t>
  </si>
  <si>
    <t>98.18.3.101</t>
  </si>
  <si>
    <t>79205-F10746-SIMPLEX GRINNELL-CO1</t>
  </si>
  <si>
    <t>200280-001004-DAVIS DOOR SERVICE INC.</t>
  </si>
  <si>
    <t>Ron Guymon</t>
  </si>
  <si>
    <t>131.191.21.34</t>
  </si>
  <si>
    <t>66.185.8.132</t>
  </si>
  <si>
    <t>20406-001013-NATIONAL MRI SHIELDING, INC.</t>
  </si>
  <si>
    <t>corey@mri-shielding.com</t>
  </si>
  <si>
    <t>Corey Hess</t>
  </si>
  <si>
    <t>108.93.125.138</t>
  </si>
  <si>
    <t>vgyura@cmscmr.com</t>
  </si>
  <si>
    <t>John W Jenson</t>
  </si>
  <si>
    <t>96.61.224.16</t>
  </si>
  <si>
    <t>200256-002003-EMERSON NETWORK POWER LIEBERT SERVICES INC.</t>
  </si>
  <si>
    <t>garrettvelasquez@emerson.com</t>
  </si>
  <si>
    <t>200256-002004-HOLT TEXAS, LTD</t>
  </si>
  <si>
    <t>200256-002005-NALCO COMPANY</t>
  </si>
  <si>
    <t>200256-002007-PETROLEUM SOLUTIONS INC.</t>
  </si>
  <si>
    <t>200256-002008-SHERMCO INDUSTRIES CO</t>
  </si>
  <si>
    <t>sstratford@shermco.com</t>
  </si>
  <si>
    <t>200256-002009-SIMPLEX GRINNELL</t>
  </si>
  <si>
    <t>21173-002001-INDUSTRIAL ROOFING SVC INC.</t>
  </si>
  <si>
    <t>davea@irsroof.com</t>
  </si>
  <si>
    <t>keithd@irsroof.com</t>
  </si>
  <si>
    <t>Keith Dippel</t>
  </si>
  <si>
    <t>64.179.60.230</t>
  </si>
  <si>
    <t>20670-001010-AMEC ENVIRO &amp; INFRA INC.</t>
  </si>
  <si>
    <t>200228-001002-JOHNSON CONTROLS INC.</t>
  </si>
  <si>
    <t>andrew.j.markway@jci.com</t>
  </si>
  <si>
    <t>Matthew E Gompert</t>
  </si>
  <si>
    <t>20338-001001-AUSTAD AND SON INC.</t>
  </si>
  <si>
    <t>ajlowrey@tds.net</t>
  </si>
  <si>
    <t>AJ Lowrey</t>
  </si>
  <si>
    <t>20150-001002-MCKINSTRY CO LLC-CO1</t>
  </si>
  <si>
    <t>79888-C12079-MCKINSTRY CO LLC-CO3</t>
  </si>
  <si>
    <t>79889-C12080-MCKINSTRY CO LLC-CO2</t>
  </si>
  <si>
    <t>200222-001001-MCKINSTRY CO LLC-CO1</t>
  </si>
  <si>
    <t>200280-001005-CONVERGINT TECHNOLOGIES</t>
  </si>
  <si>
    <t>200280-001006-NW KITCHEN EXHST CLN INC.</t>
  </si>
  <si>
    <t>50.149.121.215</t>
  </si>
  <si>
    <t>200280-001007-MCKINSTRY CO LLC</t>
  </si>
  <si>
    <t>200280-001008-CASCADE ALARM LLC</t>
  </si>
  <si>
    <t>200268-003002-J.F. AHERN CO.</t>
  </si>
  <si>
    <t>200228-001001-MURPHY CO MECH CONTRACTOR-CO1</t>
  </si>
  <si>
    <t>101055-001003-HUDSON BAY INSULATION CO (2)</t>
  </si>
  <si>
    <t>20126-001012-NESS &amp; CAMPBELL CRANE INC.</t>
  </si>
  <si>
    <t>20126-001013-WALKER SPECIALTY CONSTR</t>
  </si>
  <si>
    <t>Jim Walker</t>
  </si>
  <si>
    <t>66.114.140.40</t>
  </si>
  <si>
    <t>200268-002002-BAKER GROUP</t>
  </si>
  <si>
    <t>200268-002004-INTERSTATE POWERSYSTEMS</t>
  </si>
  <si>
    <t>200268-002006-WATER ENGINEERING, INC.</t>
  </si>
  <si>
    <t>64.134.157.30</t>
  </si>
  <si>
    <t>200268-002007-COMMONWEALTH ELECTRIC CO.</t>
  </si>
  <si>
    <t>200268-003003-BAKER GROUP</t>
  </si>
  <si>
    <t>200268-003006-J.F. AHERN CO.</t>
  </si>
  <si>
    <t>200268-002003-YOKA INC.</t>
  </si>
  <si>
    <t>sandi@yokapower.com</t>
  </si>
  <si>
    <t>Sandi Serbousek</t>
  </si>
  <si>
    <t>69.66.104.217</t>
  </si>
  <si>
    <t>200268-003001-ASCO SERVICES INC.</t>
  </si>
  <si>
    <t>charles.zee@emerson.com</t>
  </si>
  <si>
    <t>200268-04003-J.F. AHERN CO.</t>
  </si>
  <si>
    <t>78874-C10321-MEHRER DRYWALL-CO2</t>
  </si>
  <si>
    <t>78853-C10321-SNYDER ROOFING OF-CO2</t>
  </si>
  <si>
    <t>200256-002013-BRANDT COMPANIES LLC-CO1</t>
  </si>
  <si>
    <t>38.128.142.86</t>
  </si>
  <si>
    <t>20406-001015-ABILENE GLASS &amp; MIRROR</t>
  </si>
  <si>
    <t>Tim Nelson</t>
  </si>
  <si>
    <t>76966-C60057-RHS CONSTRUCTION SVCS LLC-CO27</t>
  </si>
  <si>
    <t>66.87.98.93</t>
  </si>
  <si>
    <t>77967-C60059-HARRIS ACOUSTICS LTD-CO30</t>
  </si>
  <si>
    <t>66.87.96.128</t>
  </si>
  <si>
    <t>78853-C10321-SNYDER ROOFING-CO1</t>
  </si>
  <si>
    <t>78853-C10321-SNYDER ROOFING-CO2 (2)</t>
  </si>
  <si>
    <t>20406-001008-SOUTHWEST EROSION CONTROL-revised</t>
  </si>
  <si>
    <t>William C. Simmons</t>
  </si>
  <si>
    <t>97.93.198.231</t>
  </si>
  <si>
    <t>66.87.99.65</t>
  </si>
  <si>
    <t>200222-001002-MCKINSTRY CO LLC-CO1</t>
  </si>
  <si>
    <t>200256-002014-SABER POWER SERVICES, LLC</t>
  </si>
  <si>
    <t>79048-C10322-LUMENAL LIGHTING LLC-CO11 (2)</t>
  </si>
  <si>
    <t>20217-001003-H2 ELECTRIC LLC</t>
  </si>
  <si>
    <t>nheckerman@h2einc.com</t>
  </si>
  <si>
    <t>20150-001003-AUTOMATED CONTROLS-CO1</t>
  </si>
  <si>
    <t>200268-002008-AUTOMATED LOGIC CHICAGO</t>
  </si>
  <si>
    <t>200268-004004-AUTOMATED LOGIC CHICAGO</t>
  </si>
  <si>
    <t>76361-C30047-INTEGRITY ENVIRO SVC INC.-CO2</t>
  </si>
  <si>
    <t>76361-C30047-INTEGRITY ENVIRO SVC INC.-CO3</t>
  </si>
  <si>
    <t>20126-001002-CASCADE SAWING &amp; DRILLING-CO1</t>
  </si>
  <si>
    <t>79817-C10305-SECURITY CONTRACTOR SRVS-CO1</t>
  </si>
  <si>
    <t>jgoodman@scsfence.com</t>
  </si>
  <si>
    <t>200256-002006-CLIMATEC LLC (2)</t>
  </si>
  <si>
    <t>patrick.mabry@opentechcontrols.com</t>
  </si>
  <si>
    <t>ddalsing@climatec.com</t>
  </si>
  <si>
    <t>200276-002008-TRANE U.S. INC.</t>
  </si>
  <si>
    <t>20406-001012-ORKIN, LLC-CO1</t>
  </si>
  <si>
    <t>Michael McDaniel</t>
  </si>
  <si>
    <t>208.65.144.231</t>
  </si>
  <si>
    <t>77966-C10307-MCKINSTRY CO LLC-CO30</t>
  </si>
  <si>
    <t>200177-001001-CLIMA TECH-CO2</t>
  </si>
  <si>
    <t>200177-001001-CLIMA TECH-CO4</t>
  </si>
  <si>
    <t>78893-C10321-NORTHWEST WOODWORKS INC.-CO1</t>
  </si>
  <si>
    <t>George Mekeel</t>
  </si>
  <si>
    <t>79795-C10324-MCKINSTRY CO LLC-CO7</t>
  </si>
  <si>
    <t>79485-C14026-TYLER ELECTRIC LLC-CO1</t>
  </si>
  <si>
    <t>200212-001001-BUILDING ENVELOPE SOLUTIONS LLC</t>
  </si>
  <si>
    <t>200212-001004-GREEN IT SOLUTIONS LLC</t>
  </si>
  <si>
    <t>98.125.155.171</t>
  </si>
  <si>
    <t>20406-001005-BATJER &amp; ASSOCIATES, INC.-CO1 (2)</t>
  </si>
  <si>
    <t>79426-C10324-MCKINSTRY CO LLC-CO13</t>
  </si>
  <si>
    <t>20670-001011-COCHRAN INC.</t>
  </si>
  <si>
    <t>20670-001012-COCHRAN INC.</t>
  </si>
  <si>
    <t>200280-001009-CONVERGINT TECHNOLOGIES</t>
  </si>
  <si>
    <t>greg.bailey@convergint.com</t>
  </si>
  <si>
    <t>Doug Whidby</t>
  </si>
  <si>
    <t>200256-002015-JOHNSON CONTROLS INC.</t>
  </si>
  <si>
    <t>20328-001001-DAVID RUCKER LLC</t>
  </si>
  <si>
    <t>hawgpas@aol.com</t>
  </si>
  <si>
    <t>David W Rucker</t>
  </si>
  <si>
    <t>75.105.178.1</t>
  </si>
  <si>
    <t>78851-C10321-MCKINSTRY CO LLC-CO2</t>
  </si>
  <si>
    <t>mattp@mckinstry.com</t>
  </si>
  <si>
    <t>78889-C10321-BARCLAY DEAN ARCHITECTURA-CO1</t>
  </si>
  <si>
    <t>79145-C10321-SIEMENS INDUSTRY INC.-CO1</t>
  </si>
  <si>
    <t>78871-C10321-FRYER KNOWLES INC.-CO1</t>
  </si>
  <si>
    <t>200268-004002-BAKER GROUP (2)</t>
  </si>
  <si>
    <t>12.130.117.137</t>
  </si>
  <si>
    <t>75697-C12063-AIR RITE CONTROL INC.-CO12</t>
  </si>
  <si>
    <t>dawn.cieloha@airritecontrol.com</t>
  </si>
  <si>
    <t>200212-001002-TYLER ELECTRIC LLC</t>
  </si>
  <si>
    <t>200212-001003-TYLER ELECTRIC LLC</t>
  </si>
  <si>
    <t>200212-001005-TYLER ELECTRIC LLC</t>
  </si>
  <si>
    <t>200212-001006-TYLER ELECTRIC LLC</t>
  </si>
  <si>
    <t>200177-001002-MCKINSTRY CO LLC-CO1</t>
  </si>
  <si>
    <t>200177-001001-MCKINSTRY CO LLC-CO4 (2)</t>
  </si>
  <si>
    <t>200364-001001-MCKINSTRY CO LLC (2)</t>
  </si>
  <si>
    <t>200364-001002-MCKINSTRY CO LLC (2)</t>
  </si>
  <si>
    <t>166.170.36.51</t>
  </si>
  <si>
    <t>200364-001003-MCKINSTRY CO LLC</t>
  </si>
  <si>
    <t>20406-001003-RHS CONSTRUCTION SVCS LLC-CO3 (2)</t>
  </si>
  <si>
    <t>79880-C10305-ATS AUTOMATION INC.-CO2</t>
  </si>
  <si>
    <t>200296-002005-SECURITAS SECURITY SERVICES USA INC.</t>
  </si>
  <si>
    <t>78736-C30059-AUTOMATIC BLDG CONTROLS-CO1</t>
  </si>
  <si>
    <t>69.130.245.202</t>
  </si>
  <si>
    <t>200280-001010-PRO PEST CONTROL</t>
  </si>
  <si>
    <t>21010-002005-EMERSON NETWORK POWER, LIEBERT SERVICES, INC. (2)</t>
  </si>
  <si>
    <t>matt.campbell@emerson.com</t>
  </si>
  <si>
    <t>20306-001003-PHASE 2 COMPANY</t>
  </si>
  <si>
    <t>alison.larsen@phase2co.com</t>
  </si>
  <si>
    <t>jesse.ceplecha@phase2co.com</t>
  </si>
  <si>
    <t>Alison Larsen</t>
  </si>
  <si>
    <t>74.93.232.33</t>
  </si>
  <si>
    <t>79600-C20058-WESTOVER CORPORATION-CO1</t>
  </si>
  <si>
    <t>200228-001003-SOUTHPAW ELECTRIC CORP.</t>
  </si>
  <si>
    <t>79704-C60066-SIGMA MECHANICAL CONTRACT-CO2</t>
  </si>
  <si>
    <t>jjamison@sigmatexas.com</t>
  </si>
  <si>
    <t>John Jamison</t>
  </si>
  <si>
    <t>68.187.32.122</t>
  </si>
  <si>
    <t>200280-001011-PRO PEST CONTROL</t>
  </si>
  <si>
    <t>22863-002003-NORTHWEST EDISON</t>
  </si>
  <si>
    <t>20679-001010-BAKER GROUP</t>
  </si>
  <si>
    <t>20128-001007-GARRETT CALLAHAN COMPANY</t>
  </si>
  <si>
    <t>20145-001001-GRUND &amp; CO INC.-CO1</t>
  </si>
  <si>
    <t>22906-002001-AIR MASTERS CORPORATION</t>
  </si>
  <si>
    <t>Lee Tiberghien</t>
  </si>
  <si>
    <t>50.81.153.25</t>
  </si>
  <si>
    <t>79331-C20058-I STAR ENERGY SOLUTIONS-CO6</t>
  </si>
  <si>
    <t>Andrew D Martin</t>
  </si>
  <si>
    <t>50.203.213.50</t>
  </si>
  <si>
    <t>200268-003001-ASCO SERVICES INC. (2)</t>
  </si>
  <si>
    <t>20333-001001-HONEYWELL-revised</t>
  </si>
  <si>
    <t>199.61.25.253</t>
  </si>
  <si>
    <t>200381-001001-AUTOMATED LOGIC CHICAGO</t>
  </si>
  <si>
    <t>75256-C30048-JUST SERVICE INC.-CO5</t>
  </si>
  <si>
    <t>69.95.79.146</t>
  </si>
  <si>
    <t>79545-C10308-BETSCHART ELECTRICAL CO INC.-CO2</t>
  </si>
  <si>
    <t>200256-002011-UNIFIED POWER LLC-CO1</t>
  </si>
  <si>
    <t>200320-001001-CORELL CONTRACTOR, INC.</t>
  </si>
  <si>
    <t>200268-002009-J.F. AHERN CO.</t>
  </si>
  <si>
    <t>20306-001002-MTECH MECHANICAL TECH GROUP-CO1</t>
  </si>
  <si>
    <t>64.197.24.210</t>
  </si>
  <si>
    <t>200156-001001-NAMASTE SOLAR ELECTRIC-CO1</t>
  </si>
  <si>
    <t>200156-001002-HYDRAMETRICS</t>
  </si>
  <si>
    <t>77857-C60059-RHS CONSTRUCTION SVCS LLC-CO32</t>
  </si>
  <si>
    <t>78485-C30058-ELECTRICAL SOLUTIONS INC.-CO7</t>
  </si>
  <si>
    <t>cball@electricalsolutions-inc.com</t>
  </si>
  <si>
    <t>Craig Ball</t>
  </si>
  <si>
    <t>50.50.174.75</t>
  </si>
  <si>
    <t>79313-C20058-SYLVANIA LIGHTING SVCS CORP.-CO3 (2)</t>
  </si>
  <si>
    <t>200256-002013-BRANDT COMPANIES LLC-CO2</t>
  </si>
  <si>
    <t>79483-C11142-MCKINSTRY CO LLC-CO9</t>
  </si>
  <si>
    <t>200177-001002-MCKINSTRY CO LLC-CO2</t>
  </si>
  <si>
    <t>77820-F10715-THYSSENKRUPP ELEVATOR CORP.-CO3</t>
  </si>
  <si>
    <t>79135-F10715-THYSSENKRUPP ELEVATOR CORP.-CO3</t>
  </si>
  <si>
    <t>20336-001005-CARY SPECIALIZED SERVICES, INC.-CO1</t>
  </si>
  <si>
    <t>Andy Clements</t>
  </si>
  <si>
    <t>21003-002001-MCKINSTRY CO LLC</t>
  </si>
  <si>
    <t>22863-002005-BLUE SKY CONSULTING SVC LLC</t>
  </si>
  <si>
    <t>22863-002006-STANDARD PLUMBING HEATING &amp; CONTROLS</t>
  </si>
  <si>
    <t>22863-002007-AIR REPS LLC</t>
  </si>
  <si>
    <t>174.61.160.218</t>
  </si>
  <si>
    <t>20098-001001-GHB WINDOW CLEANING SERVICES INC.-CO1</t>
  </si>
  <si>
    <t>200156-001003-MURPHY CO MECH CONTRACTOR</t>
  </si>
  <si>
    <t>22906-002002-H DESIGN GROUP</t>
  </si>
  <si>
    <t>20115-001001-JEM CONTRACTORS INC.</t>
  </si>
  <si>
    <t>20214-001001-GREAT FLOORS LLC</t>
  </si>
  <si>
    <t>r.moffit@greatfloors.com</t>
  </si>
  <si>
    <t>Ryan T Moffet</t>
  </si>
  <si>
    <t>20217-001003-H2 ELECTRIC LLC (2)</t>
  </si>
  <si>
    <t>hunsakerpaul@yahoo.com</t>
  </si>
  <si>
    <t>Paul L Hunsaker</t>
  </si>
  <si>
    <t>71.48.179.127</t>
  </si>
  <si>
    <t>200224-001002-POWER CITY ELECTRIC INC.</t>
  </si>
  <si>
    <t>22863-002004-MCKINSTRY CO LLC</t>
  </si>
  <si>
    <t>20098-001003-MCKINSTRY CO LLC</t>
  </si>
  <si>
    <t>21055-002003-NORTHWEST EDISON</t>
  </si>
  <si>
    <t>174.61.166.249</t>
  </si>
  <si>
    <t>200268-002010-BAKER GROUP</t>
  </si>
  <si>
    <t>200280-001012-CLEAN HARBOR ENVIRO SVCS</t>
  </si>
  <si>
    <t>22863-002008-MCKINSTRY CO LLC</t>
  </si>
  <si>
    <t>200280-001007-MCKINSTRY CO LLC-CO1</t>
  </si>
  <si>
    <t>200280-001013-NW KITCHEN EXHST CLN INC.</t>
  </si>
  <si>
    <t>21173-002002-FREDERICKSEN ENGINEERING INC.</t>
  </si>
  <si>
    <t>jasont@fei-hvac.com</t>
  </si>
  <si>
    <t>Jason J Testin</t>
  </si>
  <si>
    <t>23016-002002-CLIMA TECH</t>
  </si>
  <si>
    <t>21136-001002-BIG LADDER SOFTWARE LLC</t>
  </si>
  <si>
    <t>79557-C14027-VALLEY ELECTRICAL CONTRACTOR-CO1</t>
  </si>
  <si>
    <t>ianv@electrocontrols.com</t>
  </si>
  <si>
    <t>T. Ian Vanorio</t>
  </si>
  <si>
    <t>216.14.231.209</t>
  </si>
  <si>
    <t>78918-C10321-WAGNER ARCHITECTS-CO2</t>
  </si>
  <si>
    <t>200364-001004-ATS AUTOMATION INC (2)</t>
  </si>
  <si>
    <t>77964-C10307-ATS AUTOMATION INC.-CO28</t>
  </si>
  <si>
    <t>21136-001002-BIG LADDER SOFTWARE LLC (2)</t>
  </si>
  <si>
    <t>200226-001002-INDUSTRIAL AIR SYSTEMS INC.</t>
  </si>
  <si>
    <t>Herb Ericskson</t>
  </si>
  <si>
    <t>10179-002001-NORTHWEST CONSTRUCTION (2)</t>
  </si>
  <si>
    <t>23016-002001-MCKINSTRY CO LLC</t>
  </si>
  <si>
    <t>79545-C10308-BETSCHART ELECTRICAL CO INC.-CO3</t>
  </si>
  <si>
    <t>20098-001001-GHB WINDOW CLEANING SERVICES INC.-CO2</t>
  </si>
  <si>
    <t>George Brewre</t>
  </si>
  <si>
    <t>20672-001003-SME SOLUTIONS LLC</t>
  </si>
  <si>
    <t>Susan Miller</t>
  </si>
  <si>
    <t>173.12.166.81</t>
  </si>
  <si>
    <t>200156-001004-RETRO TECH SYSTEMS INC.</t>
  </si>
  <si>
    <t>20406-001015-ABILENE GLASS &amp; MIRROR-CO1</t>
  </si>
  <si>
    <t>200114-001007-GILBANK CONSTRUCTION INC.</t>
  </si>
  <si>
    <t>jamesg@gilbankconstruction.com</t>
  </si>
  <si>
    <t>James Gilbank</t>
  </si>
  <si>
    <t>24.196.88.190</t>
  </si>
  <si>
    <t>200114-001008-MCDERMAID ROOFING</t>
  </si>
  <si>
    <t>200155-001010-AHBL</t>
  </si>
  <si>
    <t>200155-001001-KMB DESIGN GROUPS INC.-CO1</t>
  </si>
  <si>
    <t>79503-T20107-LONG BUILDING TECHNOLOGIES-CO1</t>
  </si>
  <si>
    <t>rwebster@long.com</t>
  </si>
  <si>
    <t>Brenda Herrick</t>
  </si>
  <si>
    <t>67.129.122.162</t>
  </si>
  <si>
    <t>200114-001009-PIONEER ROOFING</t>
  </si>
  <si>
    <t>200114-001003-CONTROL WORKS INC.</t>
  </si>
  <si>
    <t>68.115.76.178</t>
  </si>
  <si>
    <t>200114-001010-STATZ RESTORATION</t>
  </si>
  <si>
    <t>79784-C10310-MCKINSTRY CO LLC-CO1</t>
  </si>
  <si>
    <t>79306-C10321-SOUNDEARTH STRATEGIES INC.-CO1</t>
  </si>
  <si>
    <t>dlipinski@soundearthinc.com</t>
  </si>
  <si>
    <t>Daniel Lipinski</t>
  </si>
  <si>
    <t>73.35.146.39</t>
  </si>
  <si>
    <t>200256-002016-JOHNSON CONTROLS INC.</t>
  </si>
  <si>
    <t>22964-001002-ECLIPSE ENGINEERING INC.</t>
  </si>
  <si>
    <t>78688-C11141-M&amp;M HARRISON ELECTRIC-CO32</t>
  </si>
  <si>
    <t>20131-001004-MAPLE VALLEY ENERGY SOLUTIONS-CO1</t>
  </si>
  <si>
    <t>71.212.51.223</t>
  </si>
  <si>
    <t>200280-001018-CONVERGINT TECHNOLOGIES</t>
  </si>
  <si>
    <t>200280-001019-CONVERGINT TECHNOLOGIES</t>
  </si>
  <si>
    <t>200280-001020-CONVERGINT TECHNOLOGIES</t>
  </si>
  <si>
    <t>200280-001021-CONVERGINT TECHNOLOGIES</t>
  </si>
  <si>
    <t>200280-001022-CONVERGINT TECHNOLOGIES</t>
  </si>
  <si>
    <t>200280-001023-CONVERGINT TECHNOLOGIES</t>
  </si>
  <si>
    <t>200280-001024-SHEER VISION CO</t>
  </si>
  <si>
    <t>kevinm@sheervisioncompany.com</t>
  </si>
  <si>
    <t>Kevin McAlpin</t>
  </si>
  <si>
    <t>71.212.49.173</t>
  </si>
  <si>
    <t>200280-001025-SHEER VISION CO.</t>
  </si>
  <si>
    <t>200280-001026-SHEER VISION CO.</t>
  </si>
  <si>
    <t>200280-001027-CASCADE ALARM LLC</t>
  </si>
  <si>
    <t>78891-C10321-FERGUSON CONSTRUCTION INC.-CO3</t>
  </si>
  <si>
    <t>79071-C11141-ASCEND STRUCTURAL DESIGN-CO1</t>
  </si>
  <si>
    <t>rwbarrett@ascendstructural.com</t>
  </si>
  <si>
    <t>Ryan W. Barrett</t>
  </si>
  <si>
    <t>75.151.125.66</t>
  </si>
  <si>
    <t>77752-C11115-MG WAGNER CO INC.-CO1</t>
  </si>
  <si>
    <t>cindy@mgwagnerroofing.com</t>
  </si>
  <si>
    <t>22868-001001-CATOR, RUMA &amp; ASSOCIATES-CO1</t>
  </si>
  <si>
    <t>James R. LAzzeri</t>
  </si>
  <si>
    <t>200124-001001-KCL ENGINEERING, LLC</t>
  </si>
  <si>
    <t>173.22.13.241</t>
  </si>
  <si>
    <t>78850-C10321-MCKINSTRY CO LLC-CO1</t>
  </si>
  <si>
    <t>21652-001001-MAIANI CONSTRUCTION SVC INC.</t>
  </si>
  <si>
    <t>22933-001002-BETSCHART ELECTRICAL CO INC.-CO1</t>
  </si>
  <si>
    <t>20670-001013-EDEN ADVANCE PEST TECH</t>
  </si>
  <si>
    <t>kyleb@edenpest.com</t>
  </si>
  <si>
    <t>Rob Breznen</t>
  </si>
  <si>
    <t>66.179.230.132</t>
  </si>
  <si>
    <t>77478-C30054-ENERGY PERFORMANCE SPEC-CO1</t>
  </si>
  <si>
    <t>78273-C20057-MURPHY CO MECH CONTRACTOR-CO21</t>
  </si>
  <si>
    <t>79313-C20058-SYLVANIA LIGHTING SVCS CORP.-CO4</t>
  </si>
  <si>
    <t>78736-C30059-AUTOMATIC BLDG CONTROLS-CO2</t>
  </si>
  <si>
    <t>74691-C30042-QUALITY CONTROL SERVICES-CO75</t>
  </si>
  <si>
    <t>Stephen A Rehn</t>
  </si>
  <si>
    <t>200268-002012-INTERSTATE POWERSYSTEMS</t>
  </si>
  <si>
    <t>200412-001001-O'BRIEN &amp; COMPANY LLC</t>
  </si>
  <si>
    <t>andrea@obrienandco.com</t>
  </si>
  <si>
    <t>20670-001014-OTIS ELEVATOR COMPANY</t>
  </si>
  <si>
    <t>douglas.johnson@otis.com</t>
  </si>
  <si>
    <t>20670-001015-CONVERGINT TECHNOLOGIES</t>
  </si>
  <si>
    <t>200155-001005-AUSTIN CINA ARCHITECTS, INC.</t>
  </si>
  <si>
    <t>200155-001009-HEATH &amp; ASSOCIATES, INC (2)</t>
  </si>
  <si>
    <t>gheath@heathtraffic.com</t>
  </si>
  <si>
    <t>Gregary B Heath</t>
  </si>
  <si>
    <t>75.147.191.129</t>
  </si>
  <si>
    <t>200280-001017-MCKINSTRY CO LLC</t>
  </si>
  <si>
    <t>78967-C10314-MCKINSTRY CO LLC-CO2</t>
  </si>
  <si>
    <t>200280-001014-MCKINSTRY CO LLC</t>
  </si>
  <si>
    <t>200280-001015-MCKINSTRY CO LLC</t>
  </si>
  <si>
    <t>79344-C11137-AIR DIXON-CO1</t>
  </si>
  <si>
    <t>200222-001004-RELIABLE FENCE &amp; CONST INC.</t>
  </si>
  <si>
    <t>20373-001001-ATHENA ENGINEERING INC.-CO1</t>
  </si>
  <si>
    <t>104.175.83.111</t>
  </si>
  <si>
    <t>70.211.6.14</t>
  </si>
  <si>
    <t>77150-C60057-ASPEN ELECTRIC CO-CO10</t>
  </si>
  <si>
    <t>Geoffrey deal</t>
  </si>
  <si>
    <t>166.173.61.29</t>
  </si>
  <si>
    <t>66.87.99.3</t>
  </si>
  <si>
    <t>77951-C60059-ASPEN ELECTRIC CO-CO1</t>
  </si>
  <si>
    <t>78495-C60059-ALPHA TESTING INC.-CO11</t>
  </si>
  <si>
    <t>66.87.138.60</t>
  </si>
  <si>
    <t>79218-C60062-ACME ELECTRIC COMPANY-CO7</t>
  </si>
  <si>
    <t>20406-001017-INCA TRIO FIRE SERVICE LP</t>
  </si>
  <si>
    <t>78506-C12070-MCKINSTRY CO LLC-CO11</t>
  </si>
  <si>
    <t>200222-001001-MCKINSTRY CO LLC-CO2</t>
  </si>
  <si>
    <t>20411-001006-INTL CONSULTING ENGINEER</t>
  </si>
  <si>
    <t>jj@icengineers.net</t>
  </si>
  <si>
    <t>Jesus J. Jimenez</t>
  </si>
  <si>
    <t>200268-002008-AUTOMATED LOGIC CHICAGO-revised</t>
  </si>
  <si>
    <t>200268-004004-AUTOMATED LOGIC CHICAGO-revised</t>
  </si>
  <si>
    <t>200381-001001-AUTOMATED LOGIC CHICAGO-revised</t>
  </si>
  <si>
    <t>200268-002011-BAKER GROUP</t>
  </si>
  <si>
    <t>22863-002009-ROC GENERAL CONTRACTING LLC</t>
  </si>
  <si>
    <t>22863-002010-T&amp;T CONSTRUCTION</t>
  </si>
  <si>
    <t>78726-C11141-STANDARD PLUMBING HEATING &amp; CONTROLS-CO18</t>
  </si>
  <si>
    <t>20313-001000-J.F. AHERN CO</t>
  </si>
  <si>
    <t>200256-002017-SABER POWER SERVICES, LLC</t>
  </si>
  <si>
    <t>Raul Pena</t>
  </si>
  <si>
    <t>20114-001001-SPEER TAPS INC.-CO1</t>
  </si>
  <si>
    <t>72.168.128.2</t>
  </si>
  <si>
    <t>75607-C30048-FAITH TECHNOLOGIES INC.-CO21</t>
  </si>
  <si>
    <t>76361-C30047-INTEGRITY ENVIRO SVC INC.-CO4</t>
  </si>
  <si>
    <t>200114-001011-NAC MECHANICAL &amp; ELECTRICAL SERVICES</t>
  </si>
  <si>
    <t>20131-001006-GOLDER ASSOCIATES</t>
  </si>
  <si>
    <t>jim_johnson@golder.com</t>
  </si>
  <si>
    <t>20215-001001-M&amp;M HARRISON ELECTRIC</t>
  </si>
  <si>
    <t>21026-002001-RS CONSULTING (2)</t>
  </si>
  <si>
    <t>Ray W Sneeringer</t>
  </si>
  <si>
    <t>79883-C10305-CUNNINGHAM ELECTRIC CO INC.-CO2</t>
  </si>
  <si>
    <t>20313-001001-J.F. AHERN CO.</t>
  </si>
  <si>
    <t>csherman@jfahern.com</t>
  </si>
  <si>
    <t>21164-001001-BALCO BALANCING, INC.</t>
  </si>
  <si>
    <t>hans@balcobalancing.com</t>
  </si>
  <si>
    <t>Hans D. Van Lith</t>
  </si>
  <si>
    <t>72.135.113.203</t>
  </si>
  <si>
    <t>200276-002002-AUTOMATED LOGIC TEXAS</t>
  </si>
  <si>
    <t>20397-001001-WILLIAMS BACKHOE &amp; TRENCHING</t>
  </si>
  <si>
    <t>Tony A Williams</t>
  </si>
  <si>
    <t>66.87.98.109</t>
  </si>
  <si>
    <t>20406-001006-ROYAL ELECTRIC CO-CO1</t>
  </si>
  <si>
    <t>78637-C60059-PERFORMANCE CONTRACTING INC.-CO1</t>
  </si>
  <si>
    <t>Bryan.Berg@PCG.com</t>
  </si>
  <si>
    <t>gary.hewitt@pcg.com</t>
  </si>
  <si>
    <t>Gary Hewitt</t>
  </si>
  <si>
    <t>71.42.72.2</t>
  </si>
  <si>
    <t>20329-001003-KELMANN RESTORATION</t>
  </si>
  <si>
    <t>dlschultz@kelmann.com</t>
  </si>
  <si>
    <t>Adam Nelson</t>
  </si>
  <si>
    <t>67.52.192.122</t>
  </si>
  <si>
    <t>20078-001001-INTEGRATED SYSTEMS CONTROLS LLC</t>
  </si>
  <si>
    <t>200177-001001-CLIMA TECH-CO6</t>
  </si>
  <si>
    <t>200177-001002-MCKINSTRY CO LLC-CO3</t>
  </si>
  <si>
    <t>20670-001016-MCKINSTRY CO LLC</t>
  </si>
  <si>
    <t>20670-001017-SIEMENS INDUSTRY INC.</t>
  </si>
  <si>
    <t>200280-001028-MCKINSTRY CO LLC</t>
  </si>
  <si>
    <t>22863-002003-NORTHWEST EDISON-CO1</t>
  </si>
  <si>
    <t>200256-002008-SHERMCO INDUSTRIES CO (2)</t>
  </si>
  <si>
    <t>200222-001004-RELIABLE FENCE &amp; CONST INC-revised</t>
  </si>
  <si>
    <t>20306-001004-RETRO TECH SYSTEMS INC.</t>
  </si>
  <si>
    <t>200268-002014-BAKER GROUP</t>
  </si>
  <si>
    <t>200268-003004-ZIEGLER INC.</t>
  </si>
  <si>
    <t>79658-C20059-ARENA PRODUCTS &amp; SVCS-CO4</t>
  </si>
  <si>
    <t>189.182.27.66</t>
  </si>
  <si>
    <t>79730-C20059-STILES ENVIRONMENTAL &amp; INDUSTRIAL DESIGN-CO1</t>
  </si>
  <si>
    <t>Scott R. Stiles, CIH</t>
  </si>
  <si>
    <t>200268-004001-ZIEGLER INC.</t>
  </si>
  <si>
    <t>200268-004005-ZIEGLER INC.</t>
  </si>
  <si>
    <t>63863-C12008-CCI AUTOMATED TECH-CO14</t>
  </si>
  <si>
    <t>76160-C11124-POWER CITY ELECTRIC INC.-CO30</t>
  </si>
  <si>
    <t>78932-C14020-JOHNSON CONTROLS INC.-CO3</t>
  </si>
  <si>
    <t>Brian T. Reardon</t>
  </si>
  <si>
    <t>104.129.192.84</t>
  </si>
  <si>
    <t>78971-C14020-TYLER ELECTRIC LLC-CO1</t>
  </si>
  <si>
    <t>200212-001002-TYLER ELECTRIC LLC-CO1</t>
  </si>
  <si>
    <t>200295-001001-CTA ARCHITECTS ENGINEERS</t>
  </si>
  <si>
    <t>200372-001001-WOLFE ARCHITECTURAL GROUP</t>
  </si>
  <si>
    <t>200372-001002-CTA ARCHITECTS ENGINEERS</t>
  </si>
  <si>
    <t>20306-001004-RETRO TECH SYSTEMS INC (2)</t>
  </si>
  <si>
    <t>22849-001009-MCKENNEY'S INC.</t>
  </si>
  <si>
    <t>Samuel Ray Ergle</t>
  </si>
  <si>
    <t>22849-001010-TRANE</t>
  </si>
  <si>
    <t>200276-005001-MEI BUILDING MAINTENANCE</t>
  </si>
  <si>
    <t>12abc</t>
  </si>
  <si>
    <t>75443-014064-SIEMENS INDUSTRY, INC. (11071-001)-CO 155</t>
  </si>
  <si>
    <t>ExctractedSL</t>
  </si>
  <si>
    <t>ExtractedContract</t>
  </si>
  <si>
    <t>\s+</t>
  </si>
  <si>
    <t>79860-03197-ARC ELECTRIC &amp; LIGHTING - CO 123</t>
  </si>
  <si>
    <t>79860-03197-ARC ELECTRIC &amp; LIGHTING - CO123</t>
  </si>
  <si>
    <t>(CO.\d{1,3})</t>
  </si>
  <si>
    <t>\S+</t>
  </si>
  <si>
    <t>\d+</t>
  </si>
  <si>
    <t>ChgOrderPart1</t>
  </si>
  <si>
    <t>ChgOrderPart2</t>
  </si>
  <si>
    <t>ChgOrderNumber</t>
  </si>
  <si>
    <t>TARGET</t>
  </si>
  <si>
    <t>C11142-A78756-STANDARD PLUMBING HEATING CONTROLS</t>
  </si>
  <si>
    <t>C60060-A79334-SIMPLEX GRINNELL</t>
  </si>
  <si>
    <t>Calculated columns to derive needed record numbers.</t>
  </si>
  <si>
    <t>Original Echosign Data from Report Download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</si>
</sst>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9">
    <xf numFmtId="0" fontId="0" fillId="0" borderId="0" xfId="0"/>
    <xf numFmtId="0" fontId="0" fillId="0" borderId="10" xfId="0" applyFont="1" applyBorder="1"/>
    <xf numFmtId="0" fontId="0" fillId="0" borderId="11" xfId="0" applyFont="1" applyBorder="1"/>
    <xf numFmtId="0" fontId="19" fillId="0" borderId="0" xfId="0" applyFont="1" applyAlignment="1">
      <alignment horizontal="left" vertical="center"/>
    </xf>
    <xf numFmtId="0" fontId="1" fillId="33" borderId="0" xfId="0" applyFont="1" applyFill="1" applyAlignment="1">
      <alignment horizontal="left"/>
    </xf>
    <xf numFmtId="0" fontId="1" fillId="34" borderId="0" xfId="0" applyFont="1" applyFill="1" applyAlignment="1">
      <alignment horizontal="left"/>
    </xf>
    <xf numFmtId="0" fontId="1" fillId="0" borderId="0" xfId="0" applyFont="1"/>
    <xf numFmtId="0" fontId="1" fillId="0" borderId="0" xfId="0" applyNumberFormat="1" applyFont="1"/>
    <xf numFmtId="22" fontId="1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27" formatCode="m/d/yyyy\ h:mm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27" formatCode="m/d/yyyy\ h:mm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2:AM4883" totalsRowShown="0" headerRowDxfId="1" dataDxfId="0">
  <autoFilter ref="A2:AM4883"/>
  <sortState ref="C2:AM4882">
    <sortCondition descending="1" ref="C2:C4882"/>
    <sortCondition descending="1" ref="J2:J4882"/>
  </sortState>
  <tableColumns count="39">
    <tableColumn id="36" name="TARGET" dataDxfId="40">
      <calculatedColumnFormula>IF(AND(Table1[[#This Row],[ExtractedContract]]&lt;&gt;"",Table1[[#This Row],[ChgOrderNumber]]&lt;&gt;""),"SLCO",IF(AND(Table1[[#This Row],[ExtractedContract]]&lt;&gt;"",Table1[[#This Row],[ChgOrderNumber]]=""),"SLHD",""))</calculatedColumnFormula>
    </tableColumn>
    <tableColumn id="35" name="ExtractedContract" dataDxfId="39">
      <calculatedColumnFormula>ExtractValues(Table1[[#This Row],[Agreement Name]],".{1}\d{4,5}")</calculatedColumnFormula>
    </tableColumn>
    <tableColumn id="34" name="ExctractedSL" dataDxfId="38">
      <calculatedColumnFormula>ExtractValues(Table1[[#This Row],[Agreement Name]],".{1}\d{4,5}-.{1}\d{4,5}")</calculatedColumnFormula>
    </tableColumn>
    <tableColumn id="38" name="ChgOrderPart1" dataDxfId="37">
      <calculatedColumnFormula>ExtractValues(ExtractValues(Table1[[#This Row],[Agreement Name]],"(CO\d{1,3})"),"\d+")</calculatedColumnFormula>
    </tableColumn>
    <tableColumn id="37" name="ChgOrderPart2" dataDxfId="36">
      <calculatedColumnFormula>ExtractValues(ExtractValues(Table1[[#This Row],[Agreement Name]],"(CO.\d{1,3})"),"\d+")</calculatedColumnFormula>
    </tableColumn>
    <tableColumn id="39" name="ChgOrderNumber" dataDxfId="35">
      <calculatedColumnFormula>IF(Table1[[#This Row],[ChgOrderPart1]]&lt;&gt;"",Table1[[#This Row],[ChgOrderPart1]],Table1[[#This Row],[ChgOrderPart2]])</calculatedColumnFormula>
    </tableColumn>
    <tableColumn id="1" name="Agreement Name" dataDxfId="34"/>
    <tableColumn id="2" name="Created Date" dataDxfId="33"/>
    <tableColumn id="3" name="Agreement Status" dataDxfId="32"/>
    <tableColumn id="4" name="Last Transaction Date" dataDxfId="31"/>
    <tableColumn id="5" name="Sender Name" dataDxfId="30"/>
    <tableColumn id="6" name="Sender Email" dataDxfId="29"/>
    <tableColumn id="7" name="Sender Group" dataDxfId="28"/>
    <tableColumn id="8" name="Form" dataDxfId="27"/>
    <tableColumn id="9" name="Workflow" dataDxfId="26"/>
    <tableColumn id="10" name="Type" dataDxfId="25"/>
    <tableColumn id="11" name="To 1" dataDxfId="24"/>
    <tableColumn id="12" name="To 2" dataDxfId="23"/>
    <tableColumn id="13" name="To 3" dataDxfId="22"/>
    <tableColumn id="14" name="To 4" dataDxfId="21"/>
    <tableColumn id="15" name="To 5" dataDxfId="20"/>
    <tableColumn id="16" name="To 6" dataDxfId="19"/>
    <tableColumn id="17" name="Recipient 1 Name" dataDxfId="18"/>
    <tableColumn id="18" name="Recipient 1 Email" dataDxfId="17"/>
    <tableColumn id="19" name="Recipient 1 Role" dataDxfId="16"/>
    <tableColumn id="20" name="Recipient 1 Date" dataDxfId="15"/>
    <tableColumn id="21" name="Recipient 1 IP Address" dataDxfId="14"/>
    <tableColumn id="22" name="Recipient 2 Name" dataDxfId="13"/>
    <tableColumn id="23" name="Recipient 2 Email" dataDxfId="12"/>
    <tableColumn id="24" name="Recipient 2 Role" dataDxfId="11"/>
    <tableColumn id="25" name="Recipient 2 Date" dataDxfId="10"/>
    <tableColumn id="26" name="Recipient 2 IP Address" dataDxfId="9"/>
    <tableColumn id="27" name="Recipient 3 Name" dataDxfId="8"/>
    <tableColumn id="28" name="Recipient 3 Email" dataDxfId="7"/>
    <tableColumn id="29" name="Recipient 3 Role" dataDxfId="6"/>
    <tableColumn id="30" name="Recipient 3 Date" dataDxfId="5"/>
    <tableColumn id="31" name="Recipient 3 IP Address" dataDxfId="4"/>
    <tableColumn id="32" name="Next Recipient Email" dataDxfId="3"/>
    <tableColumn id="33" name="Next Recipient Rol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4883"/>
  <sheetViews>
    <sheetView tabSelected="1" workbookViewId="0">
      <pane xSplit="5" ySplit="2" topLeftCell="F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RowHeight="12" x14ac:dyDescent="0.2"/>
  <cols>
    <col min="1" max="1" width="8.85546875" style="6" bestFit="1" customWidth="1"/>
    <col min="2" max="2" width="15.85546875" style="6" bestFit="1" customWidth="1"/>
    <col min="3" max="3" width="12.140625" style="6" bestFit="1" customWidth="1"/>
    <col min="4" max="5" width="13.42578125" style="6" bestFit="1" customWidth="1"/>
    <col min="6" max="6" width="15.5703125" style="6" bestFit="1" customWidth="1"/>
    <col min="7" max="7" width="91.42578125" style="6" bestFit="1" customWidth="1"/>
    <col min="8" max="8" width="13.7109375" style="6" bestFit="1" customWidth="1"/>
    <col min="9" max="9" width="16" style="6" bestFit="1" customWidth="1"/>
    <col min="10" max="10" width="18.5703125" style="6" bestFit="1" customWidth="1"/>
    <col min="11" max="11" width="13.7109375" style="6" bestFit="1" customWidth="1"/>
    <col min="12" max="12" width="21.7109375" style="6" bestFit="1" customWidth="1"/>
    <col min="13" max="13" width="15.7109375" style="6" bestFit="1" customWidth="1"/>
    <col min="14" max="14" width="6.85546875" style="6" bestFit="1" customWidth="1"/>
    <col min="15" max="15" width="10.140625" style="6" bestFit="1" customWidth="1"/>
    <col min="16" max="16" width="9.42578125" style="6" bestFit="1" customWidth="1"/>
    <col min="17" max="17" width="38.42578125" style="6" bestFit="1" customWidth="1"/>
    <col min="18" max="18" width="37" style="6" bestFit="1" customWidth="1"/>
    <col min="19" max="19" width="30.42578125" style="6" bestFit="1" customWidth="1"/>
    <col min="20" max="20" width="25.85546875" style="6" bestFit="1" customWidth="1"/>
    <col min="21" max="21" width="21.42578125" style="6" bestFit="1" customWidth="1"/>
    <col min="22" max="22" width="18.85546875" style="6" bestFit="1" customWidth="1"/>
    <col min="23" max="23" width="37" style="6" bestFit="1" customWidth="1"/>
    <col min="24" max="24" width="38.42578125" style="6" bestFit="1" customWidth="1"/>
    <col min="25" max="25" width="14.5703125" style="6" bestFit="1" customWidth="1"/>
    <col min="26" max="26" width="14.85546875" style="6" bestFit="1" customWidth="1"/>
    <col min="27" max="27" width="18.85546875" style="6" bestFit="1" customWidth="1"/>
    <col min="28" max="28" width="18" style="6" bestFit="1" customWidth="1"/>
    <col min="29" max="29" width="21.140625" style="6" bestFit="1" customWidth="1"/>
    <col min="30" max="30" width="14.5703125" style="6" bestFit="1" customWidth="1"/>
    <col min="31" max="31" width="14.85546875" style="6" bestFit="1" customWidth="1"/>
    <col min="32" max="32" width="18.85546875" style="6" bestFit="1" customWidth="1"/>
    <col min="33" max="33" width="16.28515625" style="6" bestFit="1" customWidth="1"/>
    <col min="34" max="34" width="22.28515625" style="6" bestFit="1" customWidth="1"/>
    <col min="35" max="35" width="14.5703125" style="6" bestFit="1" customWidth="1"/>
    <col min="36" max="36" width="14.85546875" style="6" bestFit="1" customWidth="1"/>
    <col min="37" max="37" width="18.85546875" style="6" bestFit="1" customWidth="1"/>
    <col min="38" max="38" width="38.42578125" style="6" bestFit="1" customWidth="1"/>
    <col min="39" max="39" width="17.28515625" style="6" bestFit="1" customWidth="1"/>
    <col min="40" max="16384" width="9.140625" style="6"/>
  </cols>
  <sheetData>
    <row r="1" spans="1:39" x14ac:dyDescent="0.2">
      <c r="A1" s="4" t="s">
        <v>9559</v>
      </c>
      <c r="B1" s="4"/>
      <c r="C1" s="4"/>
      <c r="D1" s="4"/>
      <c r="E1" s="4"/>
      <c r="F1" s="4"/>
      <c r="G1" s="5" t="s">
        <v>9560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</row>
    <row r="2" spans="1:39" x14ac:dyDescent="0.2">
      <c r="A2" s="6" t="s">
        <v>9556</v>
      </c>
      <c r="B2" s="6" t="s">
        <v>9546</v>
      </c>
      <c r="C2" s="6" t="s">
        <v>9545</v>
      </c>
      <c r="D2" s="6" t="s">
        <v>9553</v>
      </c>
      <c r="E2" s="6" t="s">
        <v>9554</v>
      </c>
      <c r="F2" s="6" t="s">
        <v>9555</v>
      </c>
      <c r="G2" s="6" t="s">
        <v>0</v>
      </c>
      <c r="H2" s="6" t="s">
        <v>1</v>
      </c>
      <c r="I2" s="6" t="s">
        <v>2</v>
      </c>
      <c r="J2" s="6" t="s">
        <v>3</v>
      </c>
      <c r="K2" s="6" t="s">
        <v>4</v>
      </c>
      <c r="L2" s="6" t="s">
        <v>5</v>
      </c>
      <c r="M2" s="6" t="s">
        <v>6</v>
      </c>
      <c r="N2" s="6" t="s">
        <v>7</v>
      </c>
      <c r="O2" s="6" t="s">
        <v>8</v>
      </c>
      <c r="P2" s="6" t="s">
        <v>9</v>
      </c>
      <c r="Q2" s="6" t="s">
        <v>10</v>
      </c>
      <c r="R2" s="6" t="s">
        <v>11</v>
      </c>
      <c r="S2" s="6" t="s">
        <v>12</v>
      </c>
      <c r="T2" s="6" t="s">
        <v>13</v>
      </c>
      <c r="U2" s="6" t="s">
        <v>14</v>
      </c>
      <c r="V2" s="6" t="s">
        <v>15</v>
      </c>
      <c r="W2" s="6" t="s">
        <v>16</v>
      </c>
      <c r="X2" s="6" t="s">
        <v>17</v>
      </c>
      <c r="Y2" s="6" t="s">
        <v>18</v>
      </c>
      <c r="Z2" s="6" t="s">
        <v>19</v>
      </c>
      <c r="AA2" s="6" t="s">
        <v>20</v>
      </c>
      <c r="AB2" s="6" t="s">
        <v>21</v>
      </c>
      <c r="AC2" s="6" t="s">
        <v>22</v>
      </c>
      <c r="AD2" s="6" t="s">
        <v>23</v>
      </c>
      <c r="AE2" s="6" t="s">
        <v>24</v>
      </c>
      <c r="AF2" s="6" t="s">
        <v>25</v>
      </c>
      <c r="AG2" s="6" t="s">
        <v>26</v>
      </c>
      <c r="AH2" s="6" t="s">
        <v>27</v>
      </c>
      <c r="AI2" s="6" t="s">
        <v>28</v>
      </c>
      <c r="AJ2" s="6" t="s">
        <v>29</v>
      </c>
      <c r="AK2" s="6" t="s">
        <v>30</v>
      </c>
      <c r="AL2" s="6" t="s">
        <v>31</v>
      </c>
      <c r="AM2" s="6" t="s">
        <v>32</v>
      </c>
    </row>
    <row r="3" spans="1:39" x14ac:dyDescent="0.2">
      <c r="A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" s="7" t="str">
        <f>ExtractValues(Table1[[#This Row],[Agreement Name]],".{1}\d{4,5}")</f>
        <v>T20122</v>
      </c>
      <c r="C3" s="6" t="str">
        <f>ExtractValues(Table1[[#This Row],[Agreement Name]],".{1}\d{4,5}-.{1}\d{4,5}")</f>
        <v>T20122-79753</v>
      </c>
      <c r="D3" s="6" t="str">
        <f>ExtractValues(ExtractValues(Table1[[#This Row],[Agreement Name]],"(CO\d{1,3})"),"\d+")</f>
        <v/>
      </c>
      <c r="E3" s="6" t="str">
        <f>ExtractValues(ExtractValues(Table1[[#This Row],[Agreement Name]],"(CO.\d{1,3})"),"\d+")</f>
        <v/>
      </c>
      <c r="F3" s="6" t="str">
        <f>IF(Table1[[#This Row],[ChgOrderPart1]]&lt;&gt;"",Table1[[#This Row],[ChgOrderPart1]],Table1[[#This Row],[ChgOrderPart2]])</f>
        <v/>
      </c>
      <c r="G3" s="6" t="s">
        <v>7359</v>
      </c>
      <c r="H3" s="8">
        <v>41978.621331018519</v>
      </c>
      <c r="I3" s="6" t="s">
        <v>34</v>
      </c>
      <c r="J3" s="8">
        <v>41982.56318287037</v>
      </c>
      <c r="K3" s="6" t="s">
        <v>1376</v>
      </c>
      <c r="L3" s="6" t="s">
        <v>1377</v>
      </c>
      <c r="M3" s="6" t="s">
        <v>37</v>
      </c>
      <c r="O3" s="6" t="s">
        <v>38</v>
      </c>
      <c r="P3" s="6" t="s">
        <v>39</v>
      </c>
      <c r="Q3" s="6" t="s">
        <v>7290</v>
      </c>
      <c r="R3" s="6" t="s">
        <v>1477</v>
      </c>
      <c r="W3" s="6" t="s">
        <v>1465</v>
      </c>
      <c r="X3" s="6" t="s">
        <v>7290</v>
      </c>
      <c r="Y3" s="6" t="s">
        <v>43</v>
      </c>
      <c r="Z3" s="8">
        <v>41982.528344907405</v>
      </c>
      <c r="AA3" s="6" t="s">
        <v>7360</v>
      </c>
      <c r="AB3" s="6" t="s">
        <v>1480</v>
      </c>
      <c r="AC3" s="6" t="s">
        <v>1477</v>
      </c>
      <c r="AD3" s="6" t="s">
        <v>43</v>
      </c>
      <c r="AE3" s="8">
        <v>41982.56318287037</v>
      </c>
      <c r="AF3" s="6" t="s">
        <v>66</v>
      </c>
    </row>
    <row r="4" spans="1:39" x14ac:dyDescent="0.2">
      <c r="A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" s="7" t="str">
        <f>ExtractValues(Table1[[#This Row],[Agreement Name]],".{1}\d{4,5}")</f>
        <v>T20122</v>
      </c>
      <c r="C4" s="6" t="str">
        <f>ExtractValues(Table1[[#This Row],[Agreement Name]],".{1}\d{4,5}-.{1}\d{4,5}")</f>
        <v>T20122-79753</v>
      </c>
      <c r="D4" s="6" t="str">
        <f>ExtractValues(ExtractValues(Table1[[#This Row],[Agreement Name]],"(CO\d{1,3})"),"\d+")</f>
        <v/>
      </c>
      <c r="E4" s="6" t="str">
        <f>ExtractValues(ExtractValues(Table1[[#This Row],[Agreement Name]],"(CO.\d{1,3})"),"\d+")</f>
        <v/>
      </c>
      <c r="F4" s="6" t="str">
        <f>IF(Table1[[#This Row],[ChgOrderPart1]]&lt;&gt;"",Table1[[#This Row],[ChgOrderPart1]],Table1[[#This Row],[ChgOrderPart2]])</f>
        <v/>
      </c>
      <c r="G4" s="6" t="s">
        <v>7289</v>
      </c>
      <c r="H4" s="8">
        <v>41976.552071759259</v>
      </c>
      <c r="I4" s="6" t="s">
        <v>55</v>
      </c>
      <c r="J4" s="8">
        <v>41978.620555555557</v>
      </c>
      <c r="K4" s="6" t="s">
        <v>1376</v>
      </c>
      <c r="L4" s="6" t="s">
        <v>1377</v>
      </c>
      <c r="M4" s="6" t="s">
        <v>37</v>
      </c>
      <c r="O4" s="6" t="s">
        <v>38</v>
      </c>
      <c r="P4" s="6" t="s">
        <v>39</v>
      </c>
      <c r="Q4" s="6" t="s">
        <v>7290</v>
      </c>
      <c r="R4" s="6" t="s">
        <v>1477</v>
      </c>
      <c r="AL4" s="6" t="s">
        <v>7290</v>
      </c>
      <c r="AM4" s="6" t="s">
        <v>43</v>
      </c>
    </row>
    <row r="5" spans="1:39" x14ac:dyDescent="0.2">
      <c r="A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5" s="7" t="str">
        <f>ExtractValues(Table1[[#This Row],[Agreement Name]],".{1}\d{4,5}")</f>
        <v>F10764</v>
      </c>
      <c r="C5" s="6" t="str">
        <f>ExtractValues(Table1[[#This Row],[Agreement Name]],".{1}\d{4,5}-.{1}\d{4,5}")</f>
        <v>F10764-79728</v>
      </c>
      <c r="D5" s="6" t="str">
        <f>ExtractValues(ExtractValues(Table1[[#This Row],[Agreement Name]],"(CO\d{1,3})"),"\d+")</f>
        <v/>
      </c>
      <c r="E5" s="6" t="str">
        <f>ExtractValues(ExtractValues(Table1[[#This Row],[Agreement Name]],"(CO.\d{1,3})"),"\d+")</f>
        <v/>
      </c>
      <c r="F5" s="6" t="str">
        <f>IF(Table1[[#This Row],[ChgOrderPart1]]&lt;&gt;"",Table1[[#This Row],[ChgOrderPart1]],Table1[[#This Row],[ChgOrderPart2]])</f>
        <v/>
      </c>
      <c r="G5" s="6" t="s">
        <v>4397</v>
      </c>
      <c r="H5" s="8">
        <v>41953.371747685182</v>
      </c>
      <c r="I5" s="6" t="s">
        <v>34</v>
      </c>
      <c r="J5" s="8">
        <v>41953.757939814815</v>
      </c>
      <c r="K5" s="6" t="s">
        <v>35</v>
      </c>
      <c r="L5" s="6" t="s">
        <v>36</v>
      </c>
      <c r="M5" s="6" t="s">
        <v>37</v>
      </c>
      <c r="O5" s="6" t="s">
        <v>38</v>
      </c>
      <c r="P5" s="6" t="s">
        <v>39</v>
      </c>
      <c r="Q5" s="6" t="s">
        <v>4398</v>
      </c>
      <c r="R5" s="6" t="s">
        <v>1392</v>
      </c>
      <c r="W5" s="6" t="s">
        <v>4399</v>
      </c>
      <c r="X5" s="6" t="s">
        <v>4398</v>
      </c>
      <c r="Y5" s="6" t="s">
        <v>43</v>
      </c>
      <c r="Z5" s="8">
        <v>41953.479756944442</v>
      </c>
      <c r="AA5" s="6" t="s">
        <v>4400</v>
      </c>
      <c r="AB5" s="6" t="s">
        <v>1395</v>
      </c>
      <c r="AC5" s="6" t="s">
        <v>1392</v>
      </c>
      <c r="AD5" s="6" t="s">
        <v>43</v>
      </c>
      <c r="AE5" s="8">
        <v>41953.757939814815</v>
      </c>
      <c r="AF5" s="6" t="s">
        <v>4401</v>
      </c>
    </row>
    <row r="6" spans="1:39" x14ac:dyDescent="0.2">
      <c r="A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6" s="7" t="str">
        <f>ExtractValues(Table1[[#This Row],[Agreement Name]],".{1}\d{4,5}")</f>
        <v>F10752</v>
      </c>
      <c r="C6" s="6" t="str">
        <f>ExtractValues(Table1[[#This Row],[Agreement Name]],".{1}\d{4,5}-.{1}\d{4,5}")</f>
        <v>F10752-79844</v>
      </c>
      <c r="D6" s="6" t="str">
        <f>ExtractValues(ExtractValues(Table1[[#This Row],[Agreement Name]],"(CO\d{1,3})"),"\d+")</f>
        <v/>
      </c>
      <c r="E6" s="6" t="str">
        <f>ExtractValues(ExtractValues(Table1[[#This Row],[Agreement Name]],"(CO.\d{1,3})"),"\d+")</f>
        <v/>
      </c>
      <c r="F6" s="6" t="str">
        <f>IF(Table1[[#This Row],[ChgOrderPart1]]&lt;&gt;"",Table1[[#This Row],[ChgOrderPart1]],Table1[[#This Row],[ChgOrderPart2]])</f>
        <v/>
      </c>
      <c r="G6" s="6" t="s">
        <v>7880</v>
      </c>
      <c r="H6" s="8">
        <v>42020.499131944445</v>
      </c>
      <c r="I6" s="6" t="s">
        <v>34</v>
      </c>
      <c r="J6" s="8">
        <v>42032.884444444448</v>
      </c>
      <c r="K6" s="6" t="s">
        <v>1376</v>
      </c>
      <c r="L6" s="6" t="s">
        <v>1377</v>
      </c>
      <c r="M6" s="6" t="s">
        <v>37</v>
      </c>
      <c r="O6" s="6" t="s">
        <v>38</v>
      </c>
      <c r="P6" s="6" t="s">
        <v>39</v>
      </c>
      <c r="Q6" s="6" t="s">
        <v>7625</v>
      </c>
      <c r="R6" s="6" t="s">
        <v>1392</v>
      </c>
      <c r="W6" s="6" t="s">
        <v>1395</v>
      </c>
      <c r="X6" s="6" t="s">
        <v>1392</v>
      </c>
      <c r="Y6" s="6" t="s">
        <v>43</v>
      </c>
      <c r="Z6" s="8">
        <v>42032.884444444448</v>
      </c>
      <c r="AA6" s="6" t="s">
        <v>7881</v>
      </c>
    </row>
    <row r="7" spans="1:39" x14ac:dyDescent="0.2">
      <c r="A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7" s="7" t="str">
        <f>ExtractValues(Table1[[#This Row],[Agreement Name]],".{1}\d{4,5}")</f>
        <v>F10752</v>
      </c>
      <c r="C7" s="6" t="str">
        <f>ExtractValues(Table1[[#This Row],[Agreement Name]],".{1}\d{4,5}-.{1}\d{4,5}")</f>
        <v>F10752-79844</v>
      </c>
      <c r="D7" s="6" t="str">
        <f>ExtractValues(ExtractValues(Table1[[#This Row],[Agreement Name]],"(CO\d{1,3})"),"\d+")</f>
        <v/>
      </c>
      <c r="E7" s="6" t="str">
        <f>ExtractValues(ExtractValues(Table1[[#This Row],[Agreement Name]],"(CO.\d{1,3})"),"\d+")</f>
        <v/>
      </c>
      <c r="F7" s="6" t="str">
        <f>IF(Table1[[#This Row],[ChgOrderPart1]]&lt;&gt;"",Table1[[#This Row],[ChgOrderPart1]],Table1[[#This Row],[ChgOrderPart2]])</f>
        <v/>
      </c>
      <c r="G7" s="6" t="s">
        <v>7624</v>
      </c>
      <c r="H7" s="8">
        <v>41995.623113425929</v>
      </c>
      <c r="I7" s="6" t="s">
        <v>55</v>
      </c>
      <c r="J7" s="8">
        <v>42020.497361111113</v>
      </c>
      <c r="K7" s="6" t="s">
        <v>1376</v>
      </c>
      <c r="L7" s="6" t="s">
        <v>1377</v>
      </c>
      <c r="M7" s="6" t="s">
        <v>37</v>
      </c>
      <c r="O7" s="6" t="s">
        <v>38</v>
      </c>
      <c r="P7" s="6" t="s">
        <v>39</v>
      </c>
      <c r="Q7" s="6" t="s">
        <v>7625</v>
      </c>
      <c r="R7" s="6" t="s">
        <v>1392</v>
      </c>
      <c r="AL7" s="6" t="s">
        <v>7625</v>
      </c>
      <c r="AM7" s="6" t="s">
        <v>43</v>
      </c>
    </row>
    <row r="8" spans="1:39" x14ac:dyDescent="0.2">
      <c r="A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8" s="7" t="str">
        <f>ExtractValues(Table1[[#This Row],[Agreement Name]],".{1}\d{4,5}")</f>
        <v>C60062</v>
      </c>
      <c r="C8" s="6" t="str">
        <f>ExtractValues(Table1[[#This Row],[Agreement Name]],".{1}\d{4,5}-.{1}\d{4,5}")</f>
        <v>C60062-79845</v>
      </c>
      <c r="D8" s="6" t="str">
        <f>ExtractValues(ExtractValues(Table1[[#This Row],[Agreement Name]],"(CO\d{1,3})"),"\d+")</f>
        <v/>
      </c>
      <c r="E8" s="6" t="str">
        <f>ExtractValues(ExtractValues(Table1[[#This Row],[Agreement Name]],"(CO.\d{1,3})"),"\d+")</f>
        <v/>
      </c>
      <c r="F8" s="6" t="str">
        <f>IF(Table1[[#This Row],[ChgOrderPart1]]&lt;&gt;"",Table1[[#This Row],[ChgOrderPart1]],Table1[[#This Row],[ChgOrderPart2]])</f>
        <v/>
      </c>
      <c r="G8" s="6" t="s">
        <v>7051</v>
      </c>
      <c r="H8" s="8">
        <v>41955.443344907406</v>
      </c>
      <c r="I8" s="6" t="s">
        <v>34</v>
      </c>
      <c r="J8" s="8">
        <v>41960.251064814816</v>
      </c>
      <c r="K8" s="6" t="s">
        <v>1376</v>
      </c>
      <c r="L8" s="6" t="s">
        <v>1377</v>
      </c>
      <c r="M8" s="6" t="s">
        <v>37</v>
      </c>
      <c r="O8" s="6" t="s">
        <v>38</v>
      </c>
      <c r="P8" s="6" t="s">
        <v>39</v>
      </c>
      <c r="Q8" s="6" t="s">
        <v>7052</v>
      </c>
      <c r="R8" s="6" t="s">
        <v>1861</v>
      </c>
      <c r="W8" s="6" t="s">
        <v>7053</v>
      </c>
      <c r="X8" s="6" t="s">
        <v>7052</v>
      </c>
      <c r="Y8" s="6" t="s">
        <v>43</v>
      </c>
      <c r="Z8" s="8">
        <v>41957.338912037034</v>
      </c>
      <c r="AA8" s="6" t="s">
        <v>7054</v>
      </c>
      <c r="AB8" s="6" t="s">
        <v>1890</v>
      </c>
      <c r="AC8" s="6" t="s">
        <v>1861</v>
      </c>
      <c r="AD8" s="6" t="s">
        <v>43</v>
      </c>
      <c r="AE8" s="8">
        <v>41960.251064814816</v>
      </c>
      <c r="AF8" s="6" t="s">
        <v>976</v>
      </c>
    </row>
    <row r="9" spans="1:39" x14ac:dyDescent="0.2">
      <c r="A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" s="7" t="str">
        <f>ExtractValues(Table1[[#This Row],[Agreement Name]],".{1}\d{4,5}")</f>
        <v>C60062</v>
      </c>
      <c r="C9" s="6" t="str">
        <f>ExtractValues(Table1[[#This Row],[Agreement Name]],".{1}\d{4,5}-.{1}\d{4,5}")</f>
        <v>C60062-79467</v>
      </c>
      <c r="D9" s="6" t="str">
        <f>ExtractValues(ExtractValues(Table1[[#This Row],[Agreement Name]],"(CO\d{1,3})"),"\d+")</f>
        <v/>
      </c>
      <c r="E9" s="6" t="str">
        <f>ExtractValues(ExtractValues(Table1[[#This Row],[Agreement Name]],"(CO.\d{1,3})"),"\d+")</f>
        <v/>
      </c>
      <c r="F9" s="6" t="str">
        <f>IF(Table1[[#This Row],[ChgOrderPart1]]&lt;&gt;"",Table1[[#This Row],[ChgOrderPart1]],Table1[[#This Row],[ChgOrderPart2]])</f>
        <v/>
      </c>
      <c r="G9" s="6" t="s">
        <v>1775</v>
      </c>
      <c r="H9" s="8">
        <v>42159.530671296299</v>
      </c>
      <c r="I9" s="6" t="s">
        <v>34</v>
      </c>
      <c r="J9" s="8">
        <v>42213.242662037039</v>
      </c>
      <c r="K9" s="6" t="s">
        <v>1376</v>
      </c>
      <c r="L9" s="6" t="s">
        <v>1377</v>
      </c>
      <c r="M9" s="6" t="s">
        <v>37</v>
      </c>
      <c r="O9" s="6" t="s">
        <v>38</v>
      </c>
      <c r="P9" s="6" t="s">
        <v>39</v>
      </c>
      <c r="Q9" s="6" t="s">
        <v>1776</v>
      </c>
      <c r="R9" s="6" t="s">
        <v>236</v>
      </c>
      <c r="W9" s="6" t="s">
        <v>1777</v>
      </c>
      <c r="X9" s="6" t="s">
        <v>1776</v>
      </c>
      <c r="Y9" s="6" t="s">
        <v>43</v>
      </c>
      <c r="Z9" s="8">
        <v>42191.512719907405</v>
      </c>
      <c r="AA9" s="6" t="s">
        <v>1778</v>
      </c>
      <c r="AB9" s="6" t="s">
        <v>975</v>
      </c>
      <c r="AC9" s="6" t="s">
        <v>236</v>
      </c>
      <c r="AD9" s="6" t="s">
        <v>43</v>
      </c>
      <c r="AE9" s="8">
        <v>42213.242662037039</v>
      </c>
      <c r="AF9" s="6" t="s">
        <v>976</v>
      </c>
    </row>
    <row r="10" spans="1:39" x14ac:dyDescent="0.2">
      <c r="A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" s="7" t="str">
        <f>ExtractValues(Table1[[#This Row],[Agreement Name]],".{1}\d{4,5}")</f>
        <v>C30060</v>
      </c>
      <c r="C10" s="6" t="str">
        <f>ExtractValues(Table1[[#This Row],[Agreement Name]],".{1}\d{4,5}-.{1}\d{4,5}")</f>
        <v>C30060-79866</v>
      </c>
      <c r="D10" s="6" t="str">
        <f>ExtractValues(ExtractValues(Table1[[#This Row],[Agreement Name]],"(CO\d{1,3})"),"\d+")</f>
        <v/>
      </c>
      <c r="E10" s="6" t="str">
        <f>ExtractValues(ExtractValues(Table1[[#This Row],[Agreement Name]],"(CO.\d{1,3})"),"\d+")</f>
        <v/>
      </c>
      <c r="F10" s="6" t="str">
        <f>IF(Table1[[#This Row],[ChgOrderPart1]]&lt;&gt;"",Table1[[#This Row],[ChgOrderPart1]],Table1[[#This Row],[ChgOrderPart2]])</f>
        <v/>
      </c>
      <c r="G10" s="6" t="s">
        <v>7047</v>
      </c>
      <c r="H10" s="8">
        <v>41954.550381944442</v>
      </c>
      <c r="I10" s="6" t="s">
        <v>34</v>
      </c>
      <c r="J10" s="8">
        <v>41956.420173611114</v>
      </c>
      <c r="K10" s="6" t="s">
        <v>1376</v>
      </c>
      <c r="L10" s="6" t="s">
        <v>1377</v>
      </c>
      <c r="M10" s="6" t="s">
        <v>37</v>
      </c>
      <c r="O10" s="6" t="s">
        <v>38</v>
      </c>
      <c r="P10" s="6" t="s">
        <v>39</v>
      </c>
      <c r="Q10" s="6" t="s">
        <v>7048</v>
      </c>
      <c r="R10" s="6" t="s">
        <v>1402</v>
      </c>
      <c r="W10" s="6" t="s">
        <v>7049</v>
      </c>
      <c r="X10" s="6" t="s">
        <v>7048</v>
      </c>
      <c r="Y10" s="6" t="s">
        <v>43</v>
      </c>
      <c r="Z10" s="8">
        <v>41956.414803240739</v>
      </c>
      <c r="AA10" s="6" t="s">
        <v>7050</v>
      </c>
      <c r="AB10" s="6" t="s">
        <v>1405</v>
      </c>
      <c r="AC10" s="6" t="s">
        <v>1402</v>
      </c>
      <c r="AD10" s="6" t="s">
        <v>43</v>
      </c>
      <c r="AE10" s="8">
        <v>41956.420173611114</v>
      </c>
      <c r="AF10" s="6" t="s">
        <v>219</v>
      </c>
    </row>
    <row r="11" spans="1:39" x14ac:dyDescent="0.2">
      <c r="A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" s="7" t="str">
        <f>ExtractValues(Table1[[#This Row],[Agreement Name]],".{1}\d{4,5}")</f>
        <v>C30060</v>
      </c>
      <c r="C11" s="6" t="str">
        <f>ExtractValues(Table1[[#This Row],[Agreement Name]],".{1}\d{4,5}-.{1}\d{4,5}")</f>
        <v>C30060-79256</v>
      </c>
      <c r="D11" s="6" t="str">
        <f>ExtractValues(ExtractValues(Table1[[#This Row],[Agreement Name]],"(CO\d{1,3})"),"\d+")</f>
        <v/>
      </c>
      <c r="E11" s="6" t="str">
        <f>ExtractValues(ExtractValues(Table1[[#This Row],[Agreement Name]],"(CO.\d{1,3})"),"\d+")</f>
        <v/>
      </c>
      <c r="F11" s="6" t="str">
        <f>IF(Table1[[#This Row],[ChgOrderPart1]]&lt;&gt;"",Table1[[#This Row],[ChgOrderPart1]],Table1[[#This Row],[ChgOrderPart2]])</f>
        <v/>
      </c>
      <c r="G11" s="6" t="s">
        <v>2183</v>
      </c>
      <c r="H11" s="8">
        <v>42177.65048611111</v>
      </c>
      <c r="I11" s="6" t="s">
        <v>34</v>
      </c>
      <c r="J11" s="8">
        <v>42179.362673611111</v>
      </c>
      <c r="K11" s="6" t="s">
        <v>1376</v>
      </c>
      <c r="L11" s="6" t="s">
        <v>1377</v>
      </c>
      <c r="M11" s="6" t="s">
        <v>37</v>
      </c>
      <c r="O11" s="6" t="s">
        <v>38</v>
      </c>
      <c r="P11" s="6" t="s">
        <v>39</v>
      </c>
      <c r="Q11" s="6" t="s">
        <v>1858</v>
      </c>
      <c r="R11" s="6" t="s">
        <v>1402</v>
      </c>
      <c r="W11" s="6" t="s">
        <v>2184</v>
      </c>
      <c r="X11" s="6" t="s">
        <v>1858</v>
      </c>
      <c r="Y11" s="6" t="s">
        <v>43</v>
      </c>
      <c r="Z11" s="8">
        <v>42179.358831018515</v>
      </c>
      <c r="AA11" s="6" t="s">
        <v>2185</v>
      </c>
      <c r="AB11" s="6" t="s">
        <v>1405</v>
      </c>
      <c r="AC11" s="6" t="s">
        <v>1402</v>
      </c>
      <c r="AD11" s="6" t="s">
        <v>43</v>
      </c>
      <c r="AE11" s="8">
        <v>42179.362673611111</v>
      </c>
      <c r="AF11" s="6" t="s">
        <v>219</v>
      </c>
    </row>
    <row r="12" spans="1:39" x14ac:dyDescent="0.2">
      <c r="A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" s="7" t="str">
        <f>ExtractValues(Table1[[#This Row],[Agreement Name]],".{1}\d{4,5}")</f>
        <v>C30060</v>
      </c>
      <c r="C12" s="6" t="str">
        <f>ExtractValues(Table1[[#This Row],[Agreement Name]],".{1}\d{4,5}-.{1}\d{4,5}")</f>
        <v>C30060-79256</v>
      </c>
      <c r="D12" s="6" t="str">
        <f>ExtractValues(ExtractValues(Table1[[#This Row],[Agreement Name]],"(CO\d{1,3})"),"\d+")</f>
        <v/>
      </c>
      <c r="E12" s="6" t="str">
        <f>ExtractValues(ExtractValues(Table1[[#This Row],[Agreement Name]],"(CO.\d{1,3})"),"\d+")</f>
        <v/>
      </c>
      <c r="F12" s="6" t="str">
        <f>IF(Table1[[#This Row],[ChgOrderPart1]]&lt;&gt;"",Table1[[#This Row],[ChgOrderPart1]],Table1[[#This Row],[ChgOrderPart2]])</f>
        <v/>
      </c>
      <c r="G12" s="6" t="s">
        <v>1857</v>
      </c>
      <c r="H12" s="8">
        <v>42164.642777777779</v>
      </c>
      <c r="I12" s="6" t="s">
        <v>55</v>
      </c>
      <c r="J12" s="8">
        <v>42174.405219907407</v>
      </c>
      <c r="K12" s="6" t="s">
        <v>1376</v>
      </c>
      <c r="L12" s="6" t="s">
        <v>1377</v>
      </c>
      <c r="M12" s="6" t="s">
        <v>37</v>
      </c>
      <c r="O12" s="6" t="s">
        <v>38</v>
      </c>
      <c r="P12" s="6" t="s">
        <v>39</v>
      </c>
      <c r="Q12" s="6" t="s">
        <v>1858</v>
      </c>
      <c r="R12" s="6" t="s">
        <v>1402</v>
      </c>
      <c r="AL12" s="6" t="s">
        <v>1858</v>
      </c>
      <c r="AM12" s="6" t="s">
        <v>43</v>
      </c>
    </row>
    <row r="13" spans="1:39" x14ac:dyDescent="0.2">
      <c r="A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" s="7" t="str">
        <f>ExtractValues(Table1[[#This Row],[Agreement Name]],".{1}\d{4,5}")</f>
        <v>C20059</v>
      </c>
      <c r="C13" s="6" t="str">
        <f>ExtractValues(Table1[[#This Row],[Agreement Name]],".{1}\d{4,5}-.{1}\d{4,5}")</f>
        <v>C20059-79658</v>
      </c>
      <c r="D13" s="6" t="str">
        <f>ExtractValues(ExtractValues(Table1[[#This Row],[Agreement Name]],"(CO\d{1,3})"),"\d+")</f>
        <v/>
      </c>
      <c r="E13" s="6" t="str">
        <f>ExtractValues(ExtractValues(Table1[[#This Row],[Agreement Name]],"(CO.\d{1,3})"),"\d+")</f>
        <v/>
      </c>
      <c r="F13" s="6" t="str">
        <f>IF(Table1[[#This Row],[ChgOrderPart1]]&lt;&gt;"",Table1[[#This Row],[ChgOrderPart1]],Table1[[#This Row],[ChgOrderPart2]])</f>
        <v/>
      </c>
      <c r="G13" s="6" t="s">
        <v>7201</v>
      </c>
      <c r="H13" s="8">
        <v>41967.400266203702</v>
      </c>
      <c r="I13" s="6" t="s">
        <v>34</v>
      </c>
      <c r="J13" s="8">
        <v>41970.288703703707</v>
      </c>
      <c r="K13" s="6" t="s">
        <v>1376</v>
      </c>
      <c r="L13" s="6" t="s">
        <v>1377</v>
      </c>
      <c r="M13" s="6" t="s">
        <v>37</v>
      </c>
      <c r="O13" s="6" t="s">
        <v>38</v>
      </c>
      <c r="P13" s="6" t="s">
        <v>39</v>
      </c>
      <c r="Q13" s="6" t="s">
        <v>7125</v>
      </c>
      <c r="R13" s="6" t="s">
        <v>62</v>
      </c>
      <c r="W13" s="6" t="s">
        <v>7202</v>
      </c>
      <c r="X13" s="6" t="s">
        <v>7125</v>
      </c>
      <c r="Y13" s="6" t="s">
        <v>43</v>
      </c>
      <c r="Z13" s="8">
        <v>41967.427349537036</v>
      </c>
      <c r="AA13" s="6" t="s">
        <v>7203</v>
      </c>
      <c r="AB13" s="6" t="s">
        <v>65</v>
      </c>
      <c r="AC13" s="6" t="s">
        <v>62</v>
      </c>
      <c r="AD13" s="6" t="s">
        <v>43</v>
      </c>
      <c r="AE13" s="8">
        <v>41970.288703703707</v>
      </c>
      <c r="AF13" s="6" t="s">
        <v>66</v>
      </c>
    </row>
    <row r="14" spans="1:39" x14ac:dyDescent="0.2">
      <c r="A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" s="7" t="str">
        <f>ExtractValues(Table1[[#This Row],[Agreement Name]],".{1}\d{4,5}")</f>
        <v>C20059</v>
      </c>
      <c r="C14" s="6" t="str">
        <f>ExtractValues(Table1[[#This Row],[Agreement Name]],".{1}\d{4,5}-.{1}\d{4,5}")</f>
        <v>C20059-79658</v>
      </c>
      <c r="D14" s="6" t="str">
        <f>ExtractValues(ExtractValues(Table1[[#This Row],[Agreement Name]],"(CO\d{1,3})"),"\d+")</f>
        <v/>
      </c>
      <c r="E14" s="6" t="str">
        <f>ExtractValues(ExtractValues(Table1[[#This Row],[Agreement Name]],"(CO.\d{1,3})"),"\d+")</f>
        <v/>
      </c>
      <c r="F14" s="6" t="str">
        <f>IF(Table1[[#This Row],[ChgOrderPart1]]&lt;&gt;"",Table1[[#This Row],[ChgOrderPart1]],Table1[[#This Row],[ChgOrderPart2]])</f>
        <v/>
      </c>
      <c r="G14" s="6" t="s">
        <v>7124</v>
      </c>
      <c r="H14" s="8">
        <v>41961.579050925924</v>
      </c>
      <c r="I14" s="6" t="s">
        <v>55</v>
      </c>
      <c r="J14" s="8">
        <v>41967.398298611108</v>
      </c>
      <c r="K14" s="6" t="s">
        <v>1376</v>
      </c>
      <c r="L14" s="6" t="s">
        <v>1377</v>
      </c>
      <c r="M14" s="6" t="s">
        <v>37</v>
      </c>
      <c r="O14" s="6" t="s">
        <v>38</v>
      </c>
      <c r="P14" s="6" t="s">
        <v>39</v>
      </c>
      <c r="Q14" s="6" t="s">
        <v>7125</v>
      </c>
      <c r="R14" s="6" t="s">
        <v>62</v>
      </c>
      <c r="AL14" s="6" t="s">
        <v>7125</v>
      </c>
      <c r="AM14" s="6" t="s">
        <v>43</v>
      </c>
    </row>
    <row r="15" spans="1:39" x14ac:dyDescent="0.2">
      <c r="A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" s="7" t="str">
        <f>ExtractValues(Table1[[#This Row],[Agreement Name]],".{1}\d{4,5}")</f>
        <v>C20059</v>
      </c>
      <c r="C15" s="6" t="str">
        <f>ExtractValues(Table1[[#This Row],[Agreement Name]],".{1}\d{4,5}-.{1}\d{4,5}")</f>
        <v>C20059-79658</v>
      </c>
      <c r="D15" s="6" t="str">
        <f>ExtractValues(ExtractValues(Table1[[#This Row],[Agreement Name]],"(CO\d{1,3})"),"\d+")</f>
        <v/>
      </c>
      <c r="E15" s="6" t="str">
        <f>ExtractValues(ExtractValues(Table1[[#This Row],[Agreement Name]],"(CO.\d{1,3})"),"\d+")</f>
        <v/>
      </c>
      <c r="F15" s="6" t="str">
        <f>IF(Table1[[#This Row],[ChgOrderPart1]]&lt;&gt;"",Table1[[#This Row],[ChgOrderPart1]],Table1[[#This Row],[ChgOrderPart2]])</f>
        <v/>
      </c>
      <c r="G15" s="6" t="s">
        <v>7124</v>
      </c>
      <c r="H15" s="8">
        <v>41960.455011574071</v>
      </c>
      <c r="I15" s="6" t="s">
        <v>55</v>
      </c>
      <c r="J15" s="8">
        <v>41961.57744212963</v>
      </c>
      <c r="K15" s="6" t="s">
        <v>1376</v>
      </c>
      <c r="L15" s="6" t="s">
        <v>1377</v>
      </c>
      <c r="M15" s="6" t="s">
        <v>37</v>
      </c>
      <c r="O15" s="6" t="s">
        <v>38</v>
      </c>
      <c r="P15" s="6" t="s">
        <v>39</v>
      </c>
      <c r="Q15" s="6" t="s">
        <v>7125</v>
      </c>
      <c r="R15" s="6" t="s">
        <v>62</v>
      </c>
      <c r="AL15" s="6" t="s">
        <v>7125</v>
      </c>
      <c r="AM15" s="6" t="s">
        <v>43</v>
      </c>
    </row>
    <row r="16" spans="1:39" x14ac:dyDescent="0.2">
      <c r="A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" s="7" t="str">
        <f>ExtractValues(Table1[[#This Row],[Agreement Name]],".{1}\d{4,5}")</f>
        <v>C12070</v>
      </c>
      <c r="C16" s="6" t="str">
        <f>ExtractValues(Table1[[#This Row],[Agreement Name]],".{1}\d{4,5}-.{1}\d{4,5}")</f>
        <v>C12070-78170</v>
      </c>
      <c r="D16" s="6" t="str">
        <f>ExtractValues(ExtractValues(Table1[[#This Row],[Agreement Name]],"(CO\d{1,3})"),"\d+")</f>
        <v/>
      </c>
      <c r="E16" s="6" t="str">
        <f>ExtractValues(ExtractValues(Table1[[#This Row],[Agreement Name]],"(CO.\d{1,3})"),"\d+")</f>
        <v/>
      </c>
      <c r="F16" s="6" t="str">
        <f>IF(Table1[[#This Row],[ChgOrderPart1]]&lt;&gt;"",Table1[[#This Row],[ChgOrderPart1]],Table1[[#This Row],[ChgOrderPart2]])</f>
        <v/>
      </c>
      <c r="G16" s="6" t="s">
        <v>3361</v>
      </c>
      <c r="H16" s="8">
        <v>42024.276921296296</v>
      </c>
      <c r="I16" s="6" t="s">
        <v>55</v>
      </c>
      <c r="J16" s="8">
        <v>42024.47457175926</v>
      </c>
      <c r="K16" s="6" t="s">
        <v>1284</v>
      </c>
      <c r="L16" s="6" t="s">
        <v>1285</v>
      </c>
      <c r="M16" s="6" t="s">
        <v>37</v>
      </c>
      <c r="O16" s="6" t="s">
        <v>38</v>
      </c>
      <c r="P16" s="6" t="s">
        <v>39</v>
      </c>
      <c r="Q16" s="6" t="s">
        <v>3362</v>
      </c>
      <c r="R16" s="6" t="s">
        <v>354</v>
      </c>
      <c r="AL16" s="6" t="s">
        <v>3362</v>
      </c>
      <c r="AM16" s="6" t="s">
        <v>43</v>
      </c>
    </row>
    <row r="17" spans="1:39" x14ac:dyDescent="0.2">
      <c r="A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" s="7" t="str">
        <f>ExtractValues(Table1[[#This Row],[Agreement Name]],".{1}\d{4,5}")</f>
        <v>87858</v>
      </c>
      <c r="C17" s="6" t="str">
        <f>ExtractValues(Table1[[#This Row],[Agreement Name]],".{1}\d{4,5}-.{1}\d{4,5}")</f>
        <v>87858-00100</v>
      </c>
      <c r="D17" s="6" t="str">
        <f>ExtractValues(ExtractValues(Table1[[#This Row],[Agreement Name]],"(CO\d{1,3})"),"\d+")</f>
        <v/>
      </c>
      <c r="E17" s="6" t="str">
        <f>ExtractValues(ExtractValues(Table1[[#This Row],[Agreement Name]],"(CO.\d{1,3})"),"\d+")</f>
        <v/>
      </c>
      <c r="F17" s="6" t="str">
        <f>IF(Table1[[#This Row],[ChgOrderPart1]]&lt;&gt;"",Table1[[#This Row],[ChgOrderPart1]],Table1[[#This Row],[ChgOrderPart2]])</f>
        <v/>
      </c>
      <c r="G17" s="6" t="s">
        <v>4092</v>
      </c>
      <c r="H17" s="8">
        <v>42143.535243055558</v>
      </c>
      <c r="I17" s="6" t="s">
        <v>34</v>
      </c>
      <c r="J17" s="8">
        <v>42144.456018518518</v>
      </c>
      <c r="K17" s="6" t="s">
        <v>3614</v>
      </c>
      <c r="L17" s="6" t="s">
        <v>3615</v>
      </c>
      <c r="M17" s="6" t="s">
        <v>37</v>
      </c>
      <c r="O17" s="6" t="s">
        <v>38</v>
      </c>
      <c r="P17" s="6" t="s">
        <v>39</v>
      </c>
      <c r="Q17" s="6" t="s">
        <v>40</v>
      </c>
      <c r="R17" s="6" t="s">
        <v>461</v>
      </c>
      <c r="W17" s="6" t="s">
        <v>42</v>
      </c>
      <c r="X17" s="6" t="s">
        <v>40</v>
      </c>
      <c r="Y17" s="6" t="s">
        <v>43</v>
      </c>
      <c r="Z17" s="8">
        <v>42143.658738425926</v>
      </c>
      <c r="AA17" s="6" t="s">
        <v>4093</v>
      </c>
      <c r="AB17" s="6" t="s">
        <v>463</v>
      </c>
      <c r="AC17" s="6" t="s">
        <v>461</v>
      </c>
      <c r="AD17" s="6" t="s">
        <v>43</v>
      </c>
      <c r="AE17" s="8">
        <v>42144.456018518518</v>
      </c>
      <c r="AF17" s="6" t="s">
        <v>358</v>
      </c>
    </row>
    <row r="18" spans="1:39" x14ac:dyDescent="0.2">
      <c r="A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" s="7" t="str">
        <f>ExtractValues(Table1[[#This Row],[Agreement Name]],".{1}\d{4,5}")</f>
        <v>87779</v>
      </c>
      <c r="C18" s="6" t="str">
        <f>ExtractValues(Table1[[#This Row],[Agreement Name]],".{1}\d{4,5}-.{1}\d{4,5}")</f>
        <v>87779-001001</v>
      </c>
      <c r="D18" s="6" t="str">
        <f>ExtractValues(ExtractValues(Table1[[#This Row],[Agreement Name]],"(CO\d{1,3})"),"\d+")</f>
        <v/>
      </c>
      <c r="E18" s="6" t="str">
        <f>ExtractValues(ExtractValues(Table1[[#This Row],[Agreement Name]],"(CO.\d{1,3})"),"\d+")</f>
        <v/>
      </c>
      <c r="F18" s="6" t="str">
        <f>IF(Table1[[#This Row],[ChgOrderPart1]]&lt;&gt;"",Table1[[#This Row],[ChgOrderPart1]],Table1[[#This Row],[ChgOrderPart2]])</f>
        <v/>
      </c>
      <c r="G18" s="6" t="s">
        <v>3837</v>
      </c>
      <c r="H18" s="8">
        <v>42124.433807870373</v>
      </c>
      <c r="I18" s="6" t="s">
        <v>34</v>
      </c>
      <c r="J18" s="8">
        <v>42128.752476851849</v>
      </c>
      <c r="K18" s="6" t="s">
        <v>3614</v>
      </c>
      <c r="L18" s="6" t="s">
        <v>3615</v>
      </c>
      <c r="M18" s="6" t="s">
        <v>37</v>
      </c>
      <c r="O18" s="6" t="s">
        <v>38</v>
      </c>
      <c r="P18" s="6" t="s">
        <v>39</v>
      </c>
      <c r="Q18" s="6" t="s">
        <v>460</v>
      </c>
      <c r="R18" s="6" t="s">
        <v>461</v>
      </c>
      <c r="W18" s="6" t="s">
        <v>462</v>
      </c>
      <c r="X18" s="6" t="s">
        <v>460</v>
      </c>
      <c r="Y18" s="6" t="s">
        <v>43</v>
      </c>
      <c r="Z18" s="8">
        <v>42124.587754629632</v>
      </c>
      <c r="AA18" s="6" t="s">
        <v>46</v>
      </c>
      <c r="AB18" s="6" t="s">
        <v>463</v>
      </c>
      <c r="AC18" s="6" t="s">
        <v>461</v>
      </c>
      <c r="AD18" s="6" t="s">
        <v>43</v>
      </c>
      <c r="AE18" s="8">
        <v>42128.752476851849</v>
      </c>
      <c r="AF18" s="6" t="s">
        <v>46</v>
      </c>
    </row>
    <row r="19" spans="1:39" x14ac:dyDescent="0.2">
      <c r="A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" s="7" t="str">
        <f>ExtractValues(Table1[[#This Row],[Agreement Name]],".{1}\d{4,5}")</f>
        <v>87771</v>
      </c>
      <c r="C19" s="6" t="str">
        <f>ExtractValues(Table1[[#This Row],[Agreement Name]],".{1}\d{4,5}-.{1}\d{4,5}")</f>
        <v>87771-001001</v>
      </c>
      <c r="D19" s="6" t="str">
        <f>ExtractValues(ExtractValues(Table1[[#This Row],[Agreement Name]],"(CO\d{1,3})"),"\d+")</f>
        <v/>
      </c>
      <c r="E19" s="6" t="str">
        <f>ExtractValues(ExtractValues(Table1[[#This Row],[Agreement Name]],"(CO.\d{1,3})"),"\d+")</f>
        <v/>
      </c>
      <c r="F19" s="6" t="str">
        <f>IF(Table1[[#This Row],[ChgOrderPart1]]&lt;&gt;"",Table1[[#This Row],[ChgOrderPart1]],Table1[[#This Row],[ChgOrderPart2]])</f>
        <v/>
      </c>
      <c r="G19" s="6" t="s">
        <v>6352</v>
      </c>
      <c r="H19" s="8">
        <v>42058.3203587963</v>
      </c>
      <c r="I19" s="6" t="s">
        <v>34</v>
      </c>
      <c r="J19" s="8">
        <v>42058.677766203706</v>
      </c>
      <c r="K19" s="6" t="s">
        <v>1284</v>
      </c>
      <c r="L19" s="6" t="s">
        <v>1285</v>
      </c>
      <c r="M19" s="6" t="s">
        <v>37</v>
      </c>
      <c r="O19" s="6" t="s">
        <v>38</v>
      </c>
      <c r="P19" s="6" t="s">
        <v>39</v>
      </c>
      <c r="Q19" s="6" t="s">
        <v>1062</v>
      </c>
      <c r="R19" s="6" t="s">
        <v>461</v>
      </c>
      <c r="W19" s="6" t="s">
        <v>1063</v>
      </c>
      <c r="X19" s="6" t="s">
        <v>1062</v>
      </c>
      <c r="Y19" s="6" t="s">
        <v>43</v>
      </c>
      <c r="Z19" s="8">
        <v>42058.458472222221</v>
      </c>
      <c r="AA19" s="6" t="s">
        <v>1064</v>
      </c>
      <c r="AB19" s="6" t="s">
        <v>463</v>
      </c>
      <c r="AC19" s="6" t="s">
        <v>461</v>
      </c>
      <c r="AD19" s="6" t="s">
        <v>43</v>
      </c>
      <c r="AE19" s="8">
        <v>42058.677766203706</v>
      </c>
      <c r="AF19" s="6" t="s">
        <v>46</v>
      </c>
    </row>
    <row r="20" spans="1:39" x14ac:dyDescent="0.2">
      <c r="A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" s="7" t="str">
        <f>ExtractValues(Table1[[#This Row],[Agreement Name]],".{1}\d{4,5}")</f>
        <v>87770</v>
      </c>
      <c r="C20" s="6" t="str">
        <f>ExtractValues(Table1[[#This Row],[Agreement Name]],".{1}\d{4,5}-.{1}\d{4,5}")</f>
        <v>87770-001003</v>
      </c>
      <c r="D20" s="6" t="str">
        <f>ExtractValues(ExtractValues(Table1[[#This Row],[Agreement Name]],"(CO\d{1,3})"),"\d+")</f>
        <v/>
      </c>
      <c r="E20" s="6" t="str">
        <f>ExtractValues(ExtractValues(Table1[[#This Row],[Agreement Name]],"(CO.\d{1,3})"),"\d+")</f>
        <v/>
      </c>
      <c r="F20" s="6" t="str">
        <f>IF(Table1[[#This Row],[ChgOrderPart1]]&lt;&gt;"",Table1[[#This Row],[ChgOrderPart1]],Table1[[#This Row],[ChgOrderPart2]])</f>
        <v/>
      </c>
      <c r="G20" s="6" t="s">
        <v>1142</v>
      </c>
      <c r="H20" s="8">
        <v>42223.660543981481</v>
      </c>
      <c r="I20" s="6" t="s">
        <v>48</v>
      </c>
      <c r="J20" s="8">
        <v>42236.402962962966</v>
      </c>
      <c r="K20" s="6" t="s">
        <v>35</v>
      </c>
      <c r="L20" s="6" t="s">
        <v>36</v>
      </c>
      <c r="M20" s="6" t="s">
        <v>37</v>
      </c>
      <c r="O20" s="6" t="s">
        <v>38</v>
      </c>
      <c r="P20" s="6" t="s">
        <v>39</v>
      </c>
      <c r="Q20" s="6" t="s">
        <v>1143</v>
      </c>
      <c r="R20" s="6" t="s">
        <v>1144</v>
      </c>
      <c r="S20" s="6" t="s">
        <v>460</v>
      </c>
      <c r="W20" s="6" t="s">
        <v>1145</v>
      </c>
      <c r="X20" s="6" t="s">
        <v>1144</v>
      </c>
      <c r="Y20" s="6" t="s">
        <v>43</v>
      </c>
      <c r="Z20" s="8">
        <v>42236.402962962966</v>
      </c>
      <c r="AA20" s="6" t="s">
        <v>1146</v>
      </c>
      <c r="AL20" s="6" t="s">
        <v>460</v>
      </c>
      <c r="AM20" s="6" t="s">
        <v>43</v>
      </c>
    </row>
    <row r="21" spans="1:39" x14ac:dyDescent="0.2">
      <c r="A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" s="7" t="str">
        <f>ExtractValues(Table1[[#This Row],[Agreement Name]],".{1}\d{4,5}")</f>
        <v>87770</v>
      </c>
      <c r="C21" s="6" t="str">
        <f>ExtractValues(Table1[[#This Row],[Agreement Name]],".{1}\d{4,5}-.{1}\d{4,5}")</f>
        <v>87770-001002</v>
      </c>
      <c r="D21" s="6" t="str">
        <f>ExtractValues(ExtractValues(Table1[[#This Row],[Agreement Name]],"(CO\d{1,3})"),"\d+")</f>
        <v/>
      </c>
      <c r="E21" s="6" t="str">
        <f>ExtractValues(ExtractValues(Table1[[#This Row],[Agreement Name]],"(CO.\d{1,3})"),"\d+")</f>
        <v/>
      </c>
      <c r="F21" s="6" t="str">
        <f>IF(Table1[[#This Row],[ChgOrderPart1]]&lt;&gt;"",Table1[[#This Row],[ChgOrderPart1]],Table1[[#This Row],[ChgOrderPart2]])</f>
        <v/>
      </c>
      <c r="G21" s="6" t="s">
        <v>6522</v>
      </c>
      <c r="H21" s="8">
        <v>42074.358067129629</v>
      </c>
      <c r="I21" s="6" t="s">
        <v>34</v>
      </c>
      <c r="J21" s="8">
        <v>42075.902777777781</v>
      </c>
      <c r="K21" s="6" t="s">
        <v>1284</v>
      </c>
      <c r="L21" s="6" t="s">
        <v>1285</v>
      </c>
      <c r="M21" s="6" t="s">
        <v>37</v>
      </c>
      <c r="O21" s="6" t="s">
        <v>38</v>
      </c>
      <c r="P21" s="6" t="s">
        <v>39</v>
      </c>
      <c r="Q21" s="6" t="s">
        <v>1291</v>
      </c>
      <c r="R21" s="6" t="s">
        <v>461</v>
      </c>
      <c r="W21" s="6" t="s">
        <v>1292</v>
      </c>
      <c r="X21" s="6" t="s">
        <v>1291</v>
      </c>
      <c r="Y21" s="6" t="s">
        <v>43</v>
      </c>
      <c r="Z21" s="8">
        <v>42074.402268518519</v>
      </c>
      <c r="AA21" s="6" t="s">
        <v>322</v>
      </c>
      <c r="AB21" s="6" t="s">
        <v>463</v>
      </c>
      <c r="AC21" s="6" t="s">
        <v>461</v>
      </c>
      <c r="AD21" s="6" t="s">
        <v>43</v>
      </c>
      <c r="AE21" s="8">
        <v>42075.902777777781</v>
      </c>
      <c r="AF21" s="6" t="s">
        <v>46</v>
      </c>
    </row>
    <row r="22" spans="1:39" x14ac:dyDescent="0.2">
      <c r="A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" s="7" t="str">
        <f>ExtractValues(Table1[[#This Row],[Agreement Name]],".{1}\d{4,5}")</f>
        <v>87770</v>
      </c>
      <c r="C22" s="6" t="str">
        <f>ExtractValues(Table1[[#This Row],[Agreement Name]],".{1}\d{4,5}-.{1}\d{4,5}")</f>
        <v>87770-001001</v>
      </c>
      <c r="D22" s="6" t="str">
        <f>ExtractValues(ExtractValues(Table1[[#This Row],[Agreement Name]],"(CO\d{1,3})"),"\d+")</f>
        <v/>
      </c>
      <c r="E22" s="6" t="str">
        <f>ExtractValues(ExtractValues(Table1[[#This Row],[Agreement Name]],"(CO.\d{1,3})"),"\d+")</f>
        <v/>
      </c>
      <c r="F22" s="6" t="str">
        <f>IF(Table1[[#This Row],[ChgOrderPart1]]&lt;&gt;"",Table1[[#This Row],[ChgOrderPart1]],Table1[[#This Row],[ChgOrderPart2]])</f>
        <v/>
      </c>
      <c r="G22" s="6" t="s">
        <v>2857</v>
      </c>
      <c r="H22" s="8">
        <v>41975.513518518521</v>
      </c>
      <c r="I22" s="6" t="s">
        <v>34</v>
      </c>
      <c r="J22" s="8">
        <v>41983.727511574078</v>
      </c>
      <c r="K22" s="6" t="s">
        <v>1284</v>
      </c>
      <c r="L22" s="6" t="s">
        <v>1285</v>
      </c>
      <c r="M22" s="6" t="s">
        <v>37</v>
      </c>
      <c r="O22" s="6" t="s">
        <v>38</v>
      </c>
      <c r="P22" s="6" t="s">
        <v>39</v>
      </c>
      <c r="Q22" s="6" t="s">
        <v>1143</v>
      </c>
      <c r="R22" s="6" t="s">
        <v>1144</v>
      </c>
      <c r="S22" s="6" t="s">
        <v>461</v>
      </c>
      <c r="W22" s="6" t="s">
        <v>2858</v>
      </c>
      <c r="X22" s="6" t="s">
        <v>1144</v>
      </c>
      <c r="Y22" s="6" t="s">
        <v>43</v>
      </c>
      <c r="Z22" s="8">
        <v>41976.636574074073</v>
      </c>
      <c r="AA22" s="6" t="s">
        <v>1146</v>
      </c>
      <c r="AB22" s="6" t="s">
        <v>463</v>
      </c>
      <c r="AC22" s="6" t="s">
        <v>461</v>
      </c>
      <c r="AD22" s="6" t="s">
        <v>43</v>
      </c>
      <c r="AE22" s="8">
        <v>41983.727511574078</v>
      </c>
      <c r="AF22" s="6" t="s">
        <v>46</v>
      </c>
    </row>
    <row r="23" spans="1:39" x14ac:dyDescent="0.2">
      <c r="A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" s="7" t="str">
        <f>ExtractValues(Table1[[#This Row],[Agreement Name]],".{1}\d{4,5}")</f>
        <v>87765</v>
      </c>
      <c r="C23" s="6" t="str">
        <f>ExtractValues(Table1[[#This Row],[Agreement Name]],".{1}\d{4,5}-.{1}\d{4,5}")</f>
        <v>87765-001001</v>
      </c>
      <c r="D23" s="6" t="str">
        <f>ExtractValues(ExtractValues(Table1[[#This Row],[Agreement Name]],"(CO\d{1,3})"),"\d+")</f>
        <v/>
      </c>
      <c r="E23" s="6" t="str">
        <f>ExtractValues(ExtractValues(Table1[[#This Row],[Agreement Name]],"(CO.\d{1,3})"),"\d+")</f>
        <v/>
      </c>
      <c r="F23" s="6" t="str">
        <f>IF(Table1[[#This Row],[ChgOrderPart1]]&lt;&gt;"",Table1[[#This Row],[ChgOrderPart1]],Table1[[#This Row],[ChgOrderPart2]])</f>
        <v/>
      </c>
      <c r="G23" s="6" t="s">
        <v>6224</v>
      </c>
      <c r="H23" s="8">
        <v>42046.374988425923</v>
      </c>
      <c r="I23" s="6" t="s">
        <v>34</v>
      </c>
      <c r="J23" s="8">
        <v>42046.697650462964</v>
      </c>
      <c r="K23" s="6" t="s">
        <v>1284</v>
      </c>
      <c r="L23" s="6" t="s">
        <v>1285</v>
      </c>
      <c r="M23" s="6" t="s">
        <v>37</v>
      </c>
      <c r="O23" s="6" t="s">
        <v>38</v>
      </c>
      <c r="P23" s="6" t="s">
        <v>39</v>
      </c>
      <c r="Q23" s="6" t="s">
        <v>6225</v>
      </c>
      <c r="R23" s="6" t="s">
        <v>461</v>
      </c>
      <c r="W23" s="6" t="s">
        <v>718</v>
      </c>
      <c r="X23" s="6" t="s">
        <v>6225</v>
      </c>
      <c r="Y23" s="6" t="s">
        <v>43</v>
      </c>
      <c r="Z23" s="8">
        <v>42046.507974537039</v>
      </c>
      <c r="AA23" s="6" t="s">
        <v>719</v>
      </c>
      <c r="AB23" s="6" t="s">
        <v>463</v>
      </c>
      <c r="AC23" s="6" t="s">
        <v>461</v>
      </c>
      <c r="AD23" s="6" t="s">
        <v>43</v>
      </c>
      <c r="AE23" s="8">
        <v>42046.697650462964</v>
      </c>
      <c r="AF23" s="6" t="s">
        <v>46</v>
      </c>
    </row>
    <row r="24" spans="1:39" x14ac:dyDescent="0.2">
      <c r="A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" s="7" t="str">
        <f>ExtractValues(Table1[[#This Row],[Agreement Name]],".{1}\d{4,5}")</f>
        <v>87017</v>
      </c>
      <c r="C24" s="6" t="str">
        <f>ExtractValues(Table1[[#This Row],[Agreement Name]],".{1}\d{4,5}-.{1}\d{4,5}")</f>
        <v>87017-001001</v>
      </c>
      <c r="D24" s="6" t="str">
        <f>ExtractValues(ExtractValues(Table1[[#This Row],[Agreement Name]],"(CO\d{1,3})"),"\d+")</f>
        <v/>
      </c>
      <c r="E24" s="6" t="str">
        <f>ExtractValues(ExtractValues(Table1[[#This Row],[Agreement Name]],"(CO.\d{1,3})"),"\d+")</f>
        <v/>
      </c>
      <c r="F24" s="6" t="str">
        <f>IF(Table1[[#This Row],[ChgOrderPart1]]&lt;&gt;"",Table1[[#This Row],[ChgOrderPart1]],Table1[[#This Row],[ChgOrderPart2]])</f>
        <v/>
      </c>
      <c r="G24" s="6" t="s">
        <v>4030</v>
      </c>
      <c r="H24" s="8">
        <v>42139.484224537038</v>
      </c>
      <c r="I24" s="6" t="s">
        <v>34</v>
      </c>
      <c r="J24" s="8">
        <v>42177.599421296298</v>
      </c>
      <c r="K24" s="6" t="s">
        <v>3614</v>
      </c>
      <c r="L24" s="6" t="s">
        <v>3615</v>
      </c>
      <c r="M24" s="6" t="s">
        <v>37</v>
      </c>
      <c r="O24" s="6" t="s">
        <v>38</v>
      </c>
      <c r="P24" s="6" t="s">
        <v>39</v>
      </c>
      <c r="Q24" s="6" t="s">
        <v>4031</v>
      </c>
      <c r="R24" s="6" t="s">
        <v>461</v>
      </c>
      <c r="W24" s="6" t="s">
        <v>4032</v>
      </c>
      <c r="X24" s="6" t="s">
        <v>4031</v>
      </c>
      <c r="Y24" s="6" t="s">
        <v>43</v>
      </c>
      <c r="Z24" s="8">
        <v>42139.516527777778</v>
      </c>
      <c r="AA24" s="6" t="s">
        <v>4033</v>
      </c>
      <c r="AB24" s="6" t="s">
        <v>463</v>
      </c>
      <c r="AC24" s="6" t="s">
        <v>461</v>
      </c>
      <c r="AD24" s="6" t="s">
        <v>43</v>
      </c>
      <c r="AE24" s="8">
        <v>42177.599421296298</v>
      </c>
      <c r="AF24" s="6" t="s">
        <v>46</v>
      </c>
    </row>
    <row r="25" spans="1:39" x14ac:dyDescent="0.2">
      <c r="A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" s="7" t="str">
        <f>ExtractValues(Table1[[#This Row],[Agreement Name]],".{1}\d{4,5}")</f>
        <v>87017</v>
      </c>
      <c r="C25" s="6" t="str">
        <f>ExtractValues(Table1[[#This Row],[Agreement Name]],".{1}\d{4,5}-.{1}\d{4,5}")</f>
        <v>87017-001001</v>
      </c>
      <c r="D25" s="6" t="str">
        <f>ExtractValues(ExtractValues(Table1[[#This Row],[Agreement Name]],"(CO\d{1,3})"),"\d+")</f>
        <v/>
      </c>
      <c r="E25" s="6" t="str">
        <f>ExtractValues(ExtractValues(Table1[[#This Row],[Agreement Name]],"(CO.\d{1,3})"),"\d+")</f>
        <v/>
      </c>
      <c r="F25" s="6" t="str">
        <f>IF(Table1[[#This Row],[ChgOrderPart1]]&lt;&gt;"",Table1[[#This Row],[ChgOrderPart1]],Table1[[#This Row],[ChgOrderPart2]])</f>
        <v/>
      </c>
      <c r="G25" s="6" t="s">
        <v>4030</v>
      </c>
      <c r="H25" s="8">
        <v>42083.308252314811</v>
      </c>
      <c r="I25" s="6" t="s">
        <v>55</v>
      </c>
      <c r="J25" s="8">
        <v>42166.646944444445</v>
      </c>
      <c r="K25" s="6" t="s">
        <v>1284</v>
      </c>
      <c r="L25" s="6" t="s">
        <v>1285</v>
      </c>
      <c r="M25" s="6" t="s">
        <v>37</v>
      </c>
      <c r="O25" s="6" t="s">
        <v>38</v>
      </c>
      <c r="P25" s="6" t="s">
        <v>39</v>
      </c>
      <c r="Q25" s="6" t="s">
        <v>6616</v>
      </c>
      <c r="R25" s="6" t="s">
        <v>6569</v>
      </c>
      <c r="S25" s="6" t="s">
        <v>754</v>
      </c>
      <c r="T25" s="6" t="s">
        <v>1918</v>
      </c>
      <c r="AL25" s="6" t="s">
        <v>6569</v>
      </c>
      <c r="AM25" s="6" t="s">
        <v>43</v>
      </c>
    </row>
    <row r="26" spans="1:39" x14ac:dyDescent="0.2">
      <c r="A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" s="7" t="str">
        <f>ExtractValues(Table1[[#This Row],[Agreement Name]],".{1}\d{4,5}")</f>
        <v>87011</v>
      </c>
      <c r="C26" s="6" t="str">
        <f>ExtractValues(Table1[[#This Row],[Agreement Name]],".{1}\d{4,5}-.{1}\d{4,5}")</f>
        <v>87011-001002</v>
      </c>
      <c r="D26" s="6" t="str">
        <f>ExtractValues(ExtractValues(Table1[[#This Row],[Agreement Name]],"(CO\d{1,3})"),"\d+")</f>
        <v/>
      </c>
      <c r="E26" s="6" t="str">
        <f>ExtractValues(ExtractValues(Table1[[#This Row],[Agreement Name]],"(CO.\d{1,3})"),"\d+")</f>
        <v/>
      </c>
      <c r="F26" s="6" t="str">
        <f>IF(Table1[[#This Row],[ChgOrderPart1]]&lt;&gt;"",Table1[[#This Row],[ChgOrderPart1]],Table1[[#This Row],[ChgOrderPart2]])</f>
        <v/>
      </c>
      <c r="G26" s="6" t="s">
        <v>6327</v>
      </c>
      <c r="H26" s="8">
        <v>42054.303171296298</v>
      </c>
      <c r="I26" s="6" t="s">
        <v>55</v>
      </c>
      <c r="J26" s="8">
        <v>42199.555810185186</v>
      </c>
      <c r="K26" s="6" t="s">
        <v>1284</v>
      </c>
      <c r="L26" s="6" t="s">
        <v>1285</v>
      </c>
      <c r="M26" s="6" t="s">
        <v>37</v>
      </c>
      <c r="O26" s="6" t="s">
        <v>38</v>
      </c>
      <c r="P26" s="6" t="s">
        <v>39</v>
      </c>
      <c r="Q26" s="6" t="s">
        <v>6328</v>
      </c>
      <c r="R26" s="6" t="s">
        <v>6329</v>
      </c>
      <c r="S26" s="6" t="s">
        <v>6330</v>
      </c>
      <c r="T26" s="6" t="s">
        <v>461</v>
      </c>
      <c r="AL26" s="6" t="s">
        <v>6328</v>
      </c>
      <c r="AM26" s="6" t="s">
        <v>43</v>
      </c>
    </row>
    <row r="27" spans="1:39" x14ac:dyDescent="0.2">
      <c r="A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" s="7" t="str">
        <f>ExtractValues(Table1[[#This Row],[Agreement Name]],".{1}\d{4,5}")</f>
        <v>87011</v>
      </c>
      <c r="C27" s="6" t="str">
        <f>ExtractValues(Table1[[#This Row],[Agreement Name]],".{1}\d{4,5}-.{1}\d{4,5}")</f>
        <v>87011-001001</v>
      </c>
      <c r="D27" s="6" t="str">
        <f>ExtractValues(ExtractValues(Table1[[#This Row],[Agreement Name]],"(CO\d{1,3})"),"\d+")</f>
        <v/>
      </c>
      <c r="E27" s="6" t="str">
        <f>ExtractValues(ExtractValues(Table1[[#This Row],[Agreement Name]],"(CO.\d{1,3})"),"\d+")</f>
        <v/>
      </c>
      <c r="F27" s="6" t="str">
        <f>IF(Table1[[#This Row],[ChgOrderPart1]]&lt;&gt;"",Table1[[#This Row],[ChgOrderPart1]],Table1[[#This Row],[ChgOrderPart2]])</f>
        <v/>
      </c>
      <c r="G27" s="6" t="s">
        <v>6302</v>
      </c>
      <c r="H27" s="8">
        <v>42052.540821759256</v>
      </c>
      <c r="I27" s="6" t="s">
        <v>34</v>
      </c>
      <c r="J27" s="8">
        <v>42053.588368055556</v>
      </c>
      <c r="K27" s="6" t="s">
        <v>1284</v>
      </c>
      <c r="L27" s="6" t="s">
        <v>1285</v>
      </c>
      <c r="M27" s="6" t="s">
        <v>37</v>
      </c>
      <c r="O27" s="6" t="s">
        <v>38</v>
      </c>
      <c r="P27" s="6" t="s">
        <v>39</v>
      </c>
      <c r="Q27" s="6" t="s">
        <v>1062</v>
      </c>
      <c r="R27" s="6" t="s">
        <v>461</v>
      </c>
      <c r="W27" s="6" t="s">
        <v>1063</v>
      </c>
      <c r="X27" s="6" t="s">
        <v>1062</v>
      </c>
      <c r="Y27" s="6" t="s">
        <v>43</v>
      </c>
      <c r="Z27" s="8">
        <v>42052.563310185185</v>
      </c>
      <c r="AA27" s="6" t="s">
        <v>1064</v>
      </c>
      <c r="AB27" s="6" t="s">
        <v>463</v>
      </c>
      <c r="AC27" s="6" t="s">
        <v>461</v>
      </c>
      <c r="AD27" s="6" t="s">
        <v>43</v>
      </c>
      <c r="AE27" s="8">
        <v>42053.588368055556</v>
      </c>
      <c r="AF27" s="6" t="s">
        <v>46</v>
      </c>
    </row>
    <row r="28" spans="1:39" x14ac:dyDescent="0.2">
      <c r="A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" s="7" t="str">
        <f>ExtractValues(Table1[[#This Row],[Agreement Name]],".{1}\d{4,5}")</f>
        <v>82500</v>
      </c>
      <c r="C28" s="6" t="str">
        <f>ExtractValues(Table1[[#This Row],[Agreement Name]],".{1}\d{4,5}-.{1}\d{4,5}")</f>
        <v>82500-001003</v>
      </c>
      <c r="D28" s="6" t="str">
        <f>ExtractValues(ExtractValues(Table1[[#This Row],[Agreement Name]],"(CO\d{1,3})"),"\d+")</f>
        <v/>
      </c>
      <c r="E28" s="6" t="str">
        <f>ExtractValues(ExtractValues(Table1[[#This Row],[Agreement Name]],"(CO.\d{1,3})"),"\d+")</f>
        <v/>
      </c>
      <c r="F28" s="6" t="str">
        <f>IF(Table1[[#This Row],[ChgOrderPart1]]&lt;&gt;"",Table1[[#This Row],[ChgOrderPart1]],Table1[[#This Row],[ChgOrderPart2]])</f>
        <v/>
      </c>
      <c r="G28" s="6" t="s">
        <v>721</v>
      </c>
      <c r="H28" s="8">
        <v>42180.647303240738</v>
      </c>
      <c r="I28" s="6" t="s">
        <v>34</v>
      </c>
      <c r="J28" s="8">
        <v>42184.398865740739</v>
      </c>
      <c r="K28" s="6" t="s">
        <v>35</v>
      </c>
      <c r="L28" s="6" t="s">
        <v>36</v>
      </c>
      <c r="M28" s="6" t="s">
        <v>37</v>
      </c>
      <c r="O28" s="6" t="s">
        <v>38</v>
      </c>
      <c r="P28" s="6" t="s">
        <v>39</v>
      </c>
      <c r="Q28" s="6" t="s">
        <v>319</v>
      </c>
      <c r="R28" s="6" t="s">
        <v>320</v>
      </c>
      <c r="S28" s="6" t="s">
        <v>461</v>
      </c>
      <c r="W28" s="6" t="s">
        <v>321</v>
      </c>
      <c r="X28" s="6" t="s">
        <v>320</v>
      </c>
      <c r="Y28" s="6" t="s">
        <v>43</v>
      </c>
      <c r="Z28" s="8">
        <v>42184.373090277775</v>
      </c>
      <c r="AA28" s="6" t="s">
        <v>322</v>
      </c>
      <c r="AB28" s="6" t="s">
        <v>463</v>
      </c>
      <c r="AC28" s="6" t="s">
        <v>461</v>
      </c>
      <c r="AD28" s="6" t="s">
        <v>43</v>
      </c>
      <c r="AE28" s="8">
        <v>42184.398865740739</v>
      </c>
      <c r="AF28" s="6" t="s">
        <v>46</v>
      </c>
    </row>
    <row r="29" spans="1:39" x14ac:dyDescent="0.2">
      <c r="A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" s="7" t="str">
        <f>ExtractValues(Table1[[#This Row],[Agreement Name]],".{1}\d{4,5}")</f>
        <v>82500</v>
      </c>
      <c r="C29" s="6" t="str">
        <f>ExtractValues(Table1[[#This Row],[Agreement Name]],".{1}\d{4,5}-.{1}\d{4,5}")</f>
        <v>82500-001002</v>
      </c>
      <c r="D29" s="6" t="str">
        <f>ExtractValues(ExtractValues(Table1[[#This Row],[Agreement Name]],"(CO\d{1,3})"),"\d+")</f>
        <v/>
      </c>
      <c r="E29" s="6" t="str">
        <f>ExtractValues(ExtractValues(Table1[[#This Row],[Agreement Name]],"(CO.\d{1,3})"),"\d+")</f>
        <v/>
      </c>
      <c r="F29" s="6" t="str">
        <f>IF(Table1[[#This Row],[ChgOrderPart1]]&lt;&gt;"",Table1[[#This Row],[ChgOrderPart1]],Table1[[#This Row],[ChgOrderPart2]])</f>
        <v/>
      </c>
      <c r="G29" s="6" t="s">
        <v>720</v>
      </c>
      <c r="H29" s="8">
        <v>42180.646701388891</v>
      </c>
      <c r="I29" s="6" t="s">
        <v>34</v>
      </c>
      <c r="J29" s="8">
        <v>42184.398263888892</v>
      </c>
      <c r="K29" s="6" t="s">
        <v>35</v>
      </c>
      <c r="L29" s="6" t="s">
        <v>36</v>
      </c>
      <c r="M29" s="6" t="s">
        <v>37</v>
      </c>
      <c r="O29" s="6" t="s">
        <v>38</v>
      </c>
      <c r="P29" s="6" t="s">
        <v>39</v>
      </c>
      <c r="Q29" s="6" t="s">
        <v>319</v>
      </c>
      <c r="R29" s="6" t="s">
        <v>320</v>
      </c>
      <c r="S29" s="6" t="s">
        <v>461</v>
      </c>
      <c r="W29" s="6" t="s">
        <v>321</v>
      </c>
      <c r="X29" s="6" t="s">
        <v>320</v>
      </c>
      <c r="Y29" s="6" t="s">
        <v>43</v>
      </c>
      <c r="Z29" s="8">
        <v>42184.374085648145</v>
      </c>
      <c r="AA29" s="6" t="s">
        <v>322</v>
      </c>
      <c r="AB29" s="6" t="s">
        <v>463</v>
      </c>
      <c r="AC29" s="6" t="s">
        <v>461</v>
      </c>
      <c r="AD29" s="6" t="s">
        <v>43</v>
      </c>
      <c r="AE29" s="8">
        <v>42184.398263888892</v>
      </c>
      <c r="AF29" s="6" t="s">
        <v>46</v>
      </c>
    </row>
    <row r="30" spans="1:39" x14ac:dyDescent="0.2">
      <c r="A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" s="7" t="str">
        <f>ExtractValues(Table1[[#This Row],[Agreement Name]],".{1}\d{4,5}")</f>
        <v>82500</v>
      </c>
      <c r="C30" s="6" t="str">
        <f>ExtractValues(Table1[[#This Row],[Agreement Name]],".{1}\d{4,5}-.{1}\d{4,5}")</f>
        <v>82500-001001</v>
      </c>
      <c r="D30" s="6" t="str">
        <f>ExtractValues(ExtractValues(Table1[[#This Row],[Agreement Name]],"(CO\d{1,3})"),"\d+")</f>
        <v/>
      </c>
      <c r="E30" s="6" t="str">
        <f>ExtractValues(ExtractValues(Table1[[#This Row],[Agreement Name]],"(CO.\d{1,3})"),"\d+")</f>
        <v/>
      </c>
      <c r="F30" s="6" t="str">
        <f>IF(Table1[[#This Row],[ChgOrderPart1]]&lt;&gt;"",Table1[[#This Row],[ChgOrderPart1]],Table1[[#This Row],[ChgOrderPart2]])</f>
        <v/>
      </c>
      <c r="G30" s="6" t="s">
        <v>2805</v>
      </c>
      <c r="H30" s="8">
        <v>41968.490046296298</v>
      </c>
      <c r="I30" s="6" t="s">
        <v>34</v>
      </c>
      <c r="J30" s="8">
        <v>41974.320937500001</v>
      </c>
      <c r="K30" s="6" t="s">
        <v>1284</v>
      </c>
      <c r="L30" s="6" t="s">
        <v>1285</v>
      </c>
      <c r="M30" s="6" t="s">
        <v>37</v>
      </c>
      <c r="O30" s="6" t="s">
        <v>38</v>
      </c>
      <c r="P30" s="6" t="s">
        <v>39</v>
      </c>
      <c r="Q30" s="6" t="s">
        <v>2806</v>
      </c>
      <c r="R30" s="6" t="s">
        <v>461</v>
      </c>
      <c r="S30" s="6" t="s">
        <v>1918</v>
      </c>
      <c r="W30" s="6" t="s">
        <v>1984</v>
      </c>
      <c r="X30" s="6" t="s">
        <v>2806</v>
      </c>
      <c r="Y30" s="6" t="s">
        <v>43</v>
      </c>
      <c r="Z30" s="8">
        <v>41968.559398148151</v>
      </c>
      <c r="AA30" s="6" t="s">
        <v>2807</v>
      </c>
      <c r="AB30" s="6" t="s">
        <v>463</v>
      </c>
      <c r="AC30" s="6" t="s">
        <v>1918</v>
      </c>
      <c r="AD30" s="6" t="s">
        <v>43</v>
      </c>
      <c r="AE30" s="8">
        <v>41974.320937500001</v>
      </c>
      <c r="AF30" s="6" t="s">
        <v>46</v>
      </c>
    </row>
    <row r="31" spans="1:39" x14ac:dyDescent="0.2">
      <c r="A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" s="7" t="str">
        <f>ExtractValues(Table1[[#This Row],[Agreement Name]],".{1}\d{4,5}")</f>
        <v>82499</v>
      </c>
      <c r="C31" s="6" t="str">
        <f>ExtractValues(Table1[[#This Row],[Agreement Name]],".{1}\d{4,5}-.{1}\d{4,5}")</f>
        <v>82499-001001</v>
      </c>
      <c r="D31" s="6" t="str">
        <f>ExtractValues(ExtractValues(Table1[[#This Row],[Agreement Name]],"(CO\d{1,3})"),"\d+")</f>
        <v/>
      </c>
      <c r="E31" s="6" t="str">
        <f>ExtractValues(ExtractValues(Table1[[#This Row],[Agreement Name]],"(CO.\d{1,3})"),"\d+")</f>
        <v/>
      </c>
      <c r="F31" s="6" t="str">
        <f>IF(Table1[[#This Row],[ChgOrderPart1]]&lt;&gt;"",Table1[[#This Row],[ChgOrderPart1]],Table1[[#This Row],[ChgOrderPart2]])</f>
        <v/>
      </c>
      <c r="G31" s="6" t="s">
        <v>716</v>
      </c>
      <c r="H31" s="8">
        <v>42180.642233796294</v>
      </c>
      <c r="I31" s="6" t="s">
        <v>34</v>
      </c>
      <c r="J31" s="8">
        <v>42184.399733796294</v>
      </c>
      <c r="K31" s="6" t="s">
        <v>35</v>
      </c>
      <c r="L31" s="6" t="s">
        <v>36</v>
      </c>
      <c r="M31" s="6" t="s">
        <v>37</v>
      </c>
      <c r="O31" s="6" t="s">
        <v>38</v>
      </c>
      <c r="P31" s="6" t="s">
        <v>39</v>
      </c>
      <c r="Q31" s="6" t="s">
        <v>717</v>
      </c>
      <c r="R31" s="6" t="s">
        <v>461</v>
      </c>
      <c r="W31" s="6" t="s">
        <v>718</v>
      </c>
      <c r="X31" s="6" t="s">
        <v>717</v>
      </c>
      <c r="Y31" s="6" t="s">
        <v>43</v>
      </c>
      <c r="Z31" s="8">
        <v>42181.306643518517</v>
      </c>
      <c r="AA31" s="6" t="s">
        <v>719</v>
      </c>
      <c r="AB31" s="6" t="s">
        <v>463</v>
      </c>
      <c r="AC31" s="6" t="s">
        <v>461</v>
      </c>
      <c r="AD31" s="6" t="s">
        <v>43</v>
      </c>
      <c r="AE31" s="8">
        <v>42184.399733796294</v>
      </c>
      <c r="AF31" s="6" t="s">
        <v>46</v>
      </c>
    </row>
    <row r="32" spans="1:39" x14ac:dyDescent="0.2">
      <c r="A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" s="7" t="str">
        <f>ExtractValues(Table1[[#This Row],[Agreement Name]],".{1}\d{4,5}")</f>
        <v>82498</v>
      </c>
      <c r="C32" s="6" t="str">
        <f>ExtractValues(Table1[[#This Row],[Agreement Name]],".{1}\d{4,5}-.{1}\d{4,5}")</f>
        <v>82498-001001</v>
      </c>
      <c r="D32" s="6" t="str">
        <f>ExtractValues(ExtractValues(Table1[[#This Row],[Agreement Name]],"(CO\d{1,3})"),"\d+")</f>
        <v/>
      </c>
      <c r="E32" s="6" t="str">
        <f>ExtractValues(ExtractValues(Table1[[#This Row],[Agreement Name]],"(CO.\d{1,3})"),"\d+")</f>
        <v/>
      </c>
      <c r="F32" s="6" t="str">
        <f>IF(Table1[[#This Row],[ChgOrderPart1]]&lt;&gt;"",Table1[[#This Row],[ChgOrderPart1]],Table1[[#This Row],[ChgOrderPart2]])</f>
        <v/>
      </c>
      <c r="G32" s="6" t="s">
        <v>3529</v>
      </c>
      <c r="H32" s="8">
        <v>42032.391701388886</v>
      </c>
      <c r="I32" s="6" t="s">
        <v>34</v>
      </c>
      <c r="J32" s="8">
        <v>42069.507222222222</v>
      </c>
      <c r="K32" s="6" t="s">
        <v>1284</v>
      </c>
      <c r="L32" s="6" t="s">
        <v>1285</v>
      </c>
      <c r="M32" s="6" t="s">
        <v>37</v>
      </c>
      <c r="O32" s="6" t="s">
        <v>38</v>
      </c>
      <c r="P32" s="6" t="s">
        <v>39</v>
      </c>
      <c r="Q32" s="6" t="s">
        <v>1291</v>
      </c>
      <c r="R32" s="6" t="s">
        <v>461</v>
      </c>
      <c r="W32" s="6" t="s">
        <v>1292</v>
      </c>
      <c r="X32" s="6" t="s">
        <v>1291</v>
      </c>
      <c r="Y32" s="6" t="s">
        <v>43</v>
      </c>
      <c r="Z32" s="8">
        <v>42032.396111111113</v>
      </c>
      <c r="AA32" s="6" t="s">
        <v>322</v>
      </c>
      <c r="AB32" s="6" t="s">
        <v>463</v>
      </c>
      <c r="AC32" s="6" t="s">
        <v>461</v>
      </c>
      <c r="AD32" s="6" t="s">
        <v>43</v>
      </c>
      <c r="AE32" s="8">
        <v>42069.507222222222</v>
      </c>
      <c r="AF32" s="6" t="s">
        <v>358</v>
      </c>
    </row>
    <row r="33" spans="1:39" x14ac:dyDescent="0.2">
      <c r="A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" s="7" t="str">
        <f>ExtractValues(Table1[[#This Row],[Agreement Name]],".{1}\d{4,5}")</f>
        <v>82498</v>
      </c>
      <c r="C33" s="6" t="str">
        <f>ExtractValues(Table1[[#This Row],[Agreement Name]],".{1}\d{4,5}-.{1}\d{4,5}")</f>
        <v>82498-001001</v>
      </c>
      <c r="D33" s="6" t="str">
        <f>ExtractValues(ExtractValues(Table1[[#This Row],[Agreement Name]],"(CO\d{1,3})"),"\d+")</f>
        <v/>
      </c>
      <c r="E33" s="6" t="str">
        <f>ExtractValues(ExtractValues(Table1[[#This Row],[Agreement Name]],"(CO.\d{1,3})"),"\d+")</f>
        <v/>
      </c>
      <c r="F33" s="6" t="str">
        <f>IF(Table1[[#This Row],[ChgOrderPart1]]&lt;&gt;"",Table1[[#This Row],[ChgOrderPart1]],Table1[[#This Row],[ChgOrderPart2]])</f>
        <v/>
      </c>
      <c r="G33" s="6" t="s">
        <v>3529</v>
      </c>
      <c r="H33" s="8">
        <v>42031.542754629627</v>
      </c>
      <c r="I33" s="6" t="s">
        <v>55</v>
      </c>
      <c r="J33" s="8">
        <v>42032.422581018516</v>
      </c>
      <c r="K33" s="6" t="s">
        <v>1284</v>
      </c>
      <c r="L33" s="6" t="s">
        <v>1285</v>
      </c>
      <c r="M33" s="6" t="s">
        <v>37</v>
      </c>
      <c r="O33" s="6" t="s">
        <v>38</v>
      </c>
      <c r="P33" s="6" t="s">
        <v>39</v>
      </c>
      <c r="Q33" s="6" t="s">
        <v>365</v>
      </c>
      <c r="R33" s="6" t="s">
        <v>366</v>
      </c>
      <c r="W33" s="6" t="s">
        <v>368</v>
      </c>
      <c r="X33" s="6" t="s">
        <v>365</v>
      </c>
      <c r="Y33" s="6" t="s">
        <v>43</v>
      </c>
      <c r="Z33" s="8">
        <v>42032.372152777774</v>
      </c>
      <c r="AA33" s="6" t="s">
        <v>3351</v>
      </c>
      <c r="AL33" s="6" t="s">
        <v>366</v>
      </c>
      <c r="AM33" s="6" t="s">
        <v>43</v>
      </c>
    </row>
    <row r="34" spans="1:39" x14ac:dyDescent="0.2">
      <c r="A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" s="7" t="str">
        <f>ExtractValues(Table1[[#This Row],[Agreement Name]],".{1}\d{4,5}")</f>
        <v>82494</v>
      </c>
      <c r="C34" s="6" t="str">
        <f>ExtractValues(Table1[[#This Row],[Agreement Name]],".{1}\d{4,5}-.{1}\d{4,5}")</f>
        <v>82494-001001</v>
      </c>
      <c r="D34" s="6" t="str">
        <f>ExtractValues(ExtractValues(Table1[[#This Row],[Agreement Name]],"(CO\d{1,3})"),"\d+")</f>
        <v/>
      </c>
      <c r="E34" s="6" t="str">
        <f>ExtractValues(ExtractValues(Table1[[#This Row],[Agreement Name]],"(CO.\d{1,3})"),"\d+")</f>
        <v/>
      </c>
      <c r="F34" s="6" t="str">
        <f>IF(Table1[[#This Row],[ChgOrderPart1]]&lt;&gt;"",Table1[[#This Row],[ChgOrderPart1]],Table1[[#This Row],[ChgOrderPart2]])</f>
        <v/>
      </c>
      <c r="G34" s="6" t="s">
        <v>2894</v>
      </c>
      <c r="H34" s="8">
        <v>41981.346053240741</v>
      </c>
      <c r="I34" s="6" t="s">
        <v>34</v>
      </c>
      <c r="J34" s="8">
        <v>41983.728495370371</v>
      </c>
      <c r="K34" s="6" t="s">
        <v>1284</v>
      </c>
      <c r="L34" s="6" t="s">
        <v>1285</v>
      </c>
      <c r="M34" s="6" t="s">
        <v>37</v>
      </c>
      <c r="O34" s="6" t="s">
        <v>38</v>
      </c>
      <c r="P34" s="6" t="s">
        <v>39</v>
      </c>
      <c r="Q34" s="6" t="s">
        <v>492</v>
      </c>
      <c r="R34" s="6" t="s">
        <v>457</v>
      </c>
      <c r="S34" s="6" t="s">
        <v>461</v>
      </c>
      <c r="W34" s="6" t="s">
        <v>132</v>
      </c>
      <c r="X34" s="6" t="s">
        <v>457</v>
      </c>
      <c r="Y34" s="6" t="s">
        <v>43</v>
      </c>
      <c r="Z34" s="8">
        <v>41982.259548611109</v>
      </c>
      <c r="AA34" s="6" t="s">
        <v>458</v>
      </c>
      <c r="AB34" s="6" t="s">
        <v>463</v>
      </c>
      <c r="AC34" s="6" t="s">
        <v>461</v>
      </c>
      <c r="AD34" s="6" t="s">
        <v>43</v>
      </c>
      <c r="AE34" s="8">
        <v>41983.728495370371</v>
      </c>
      <c r="AF34" s="6" t="s">
        <v>46</v>
      </c>
    </row>
    <row r="35" spans="1:39" x14ac:dyDescent="0.2">
      <c r="A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" s="7" t="str">
        <f>ExtractValues(Table1[[#This Row],[Agreement Name]],".{1}\d{4,5}")</f>
        <v>82473</v>
      </c>
      <c r="C35" s="6" t="str">
        <f>ExtractValues(Table1[[#This Row],[Agreement Name]],".{1}\d{4,5}-.{1}\d{4,5}")</f>
        <v>82473-001001</v>
      </c>
      <c r="D35" s="6" t="str">
        <f>ExtractValues(ExtractValues(Table1[[#This Row],[Agreement Name]],"(CO\d{1,3})"),"\d+")</f>
        <v/>
      </c>
      <c r="E35" s="6" t="str">
        <f>ExtractValues(ExtractValues(Table1[[#This Row],[Agreement Name]],"(CO.\d{1,3})"),"\d+")</f>
        <v/>
      </c>
      <c r="F35" s="6" t="str">
        <f>IF(Table1[[#This Row],[ChgOrderPart1]]&lt;&gt;"",Table1[[#This Row],[ChgOrderPart1]],Table1[[#This Row],[ChgOrderPart2]])</f>
        <v/>
      </c>
      <c r="G35" s="6" t="s">
        <v>6303</v>
      </c>
      <c r="H35" s="8">
        <v>42052.541678240741</v>
      </c>
      <c r="I35" s="6" t="s">
        <v>34</v>
      </c>
      <c r="J35" s="8">
        <v>42053.588784722226</v>
      </c>
      <c r="K35" s="6" t="s">
        <v>1284</v>
      </c>
      <c r="L35" s="6" t="s">
        <v>1285</v>
      </c>
      <c r="M35" s="6" t="s">
        <v>37</v>
      </c>
      <c r="O35" s="6" t="s">
        <v>38</v>
      </c>
      <c r="P35" s="6" t="s">
        <v>39</v>
      </c>
      <c r="Q35" s="6" t="s">
        <v>1291</v>
      </c>
      <c r="R35" s="6" t="s">
        <v>461</v>
      </c>
      <c r="W35" s="6" t="s">
        <v>1292</v>
      </c>
      <c r="X35" s="6" t="s">
        <v>1291</v>
      </c>
      <c r="Y35" s="6" t="s">
        <v>43</v>
      </c>
      <c r="Z35" s="8">
        <v>42052.545451388891</v>
      </c>
      <c r="AA35" s="6" t="s">
        <v>322</v>
      </c>
      <c r="AB35" s="6" t="s">
        <v>463</v>
      </c>
      <c r="AC35" s="6" t="s">
        <v>461</v>
      </c>
      <c r="AD35" s="6" t="s">
        <v>43</v>
      </c>
      <c r="AE35" s="8">
        <v>42053.588784722226</v>
      </c>
      <c r="AF35" s="6" t="s">
        <v>46</v>
      </c>
    </row>
    <row r="36" spans="1:39" x14ac:dyDescent="0.2">
      <c r="A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" s="7" t="str">
        <f>ExtractValues(Table1[[#This Row],[Agreement Name]],".{1}\d{4,5}")</f>
        <v>82467</v>
      </c>
      <c r="C36" s="6" t="str">
        <f>ExtractValues(Table1[[#This Row],[Agreement Name]],".{1}\d{4,5}-.{1}\d{4,5}")</f>
        <v>82467-001001</v>
      </c>
      <c r="D36" s="6" t="str">
        <f>ExtractValues(ExtractValues(Table1[[#This Row],[Agreement Name]],"(CO\d{1,3})"),"\d+")</f>
        <v/>
      </c>
      <c r="E36" s="6" t="str">
        <f>ExtractValues(ExtractValues(Table1[[#This Row],[Agreement Name]],"(CO.\d{1,3})"),"\d+")</f>
        <v/>
      </c>
      <c r="F36" s="6" t="str">
        <f>IF(Table1[[#This Row],[ChgOrderPart1]]&lt;&gt;"",Table1[[#This Row],[ChgOrderPart1]],Table1[[#This Row],[ChgOrderPart2]])</f>
        <v/>
      </c>
      <c r="G36" s="6" t="s">
        <v>2813</v>
      </c>
      <c r="H36" s="8">
        <v>41968.524027777778</v>
      </c>
      <c r="I36" s="6" t="s">
        <v>34</v>
      </c>
      <c r="J36" s="8">
        <v>41976.640277777777</v>
      </c>
      <c r="K36" s="6" t="s">
        <v>1284</v>
      </c>
      <c r="L36" s="6" t="s">
        <v>1285</v>
      </c>
      <c r="M36" s="6" t="s">
        <v>37</v>
      </c>
      <c r="O36" s="6" t="s">
        <v>38</v>
      </c>
      <c r="P36" s="6" t="s">
        <v>39</v>
      </c>
      <c r="Q36" s="6" t="s">
        <v>492</v>
      </c>
      <c r="R36" s="6" t="s">
        <v>457</v>
      </c>
      <c r="S36" s="6" t="s">
        <v>1918</v>
      </c>
      <c r="T36" s="6" t="s">
        <v>461</v>
      </c>
      <c r="W36" s="6" t="s">
        <v>132</v>
      </c>
      <c r="X36" s="6" t="s">
        <v>457</v>
      </c>
      <c r="Y36" s="6" t="s">
        <v>43</v>
      </c>
      <c r="Z36" s="8">
        <v>41974.411956018521</v>
      </c>
      <c r="AA36" s="6" t="s">
        <v>458</v>
      </c>
      <c r="AB36" s="6" t="s">
        <v>463</v>
      </c>
      <c r="AC36" s="6" t="s">
        <v>461</v>
      </c>
      <c r="AD36" s="6" t="s">
        <v>43</v>
      </c>
      <c r="AE36" s="8">
        <v>41976.640277777777</v>
      </c>
      <c r="AF36" s="6" t="s">
        <v>46</v>
      </c>
    </row>
    <row r="37" spans="1:39" x14ac:dyDescent="0.2">
      <c r="A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" s="7" t="str">
        <f>ExtractValues(Table1[[#This Row],[Agreement Name]],".{1}\d{4,5}")</f>
        <v>82464</v>
      </c>
      <c r="C37" s="6" t="str">
        <f>ExtractValues(Table1[[#This Row],[Agreement Name]],".{1}\d{4,5}-.{1}\d{4,5}")</f>
        <v>82464-001001</v>
      </c>
      <c r="D37" s="6" t="str">
        <f>ExtractValues(ExtractValues(Table1[[#This Row],[Agreement Name]],"(CO\d{1,3})"),"\d+")</f>
        <v/>
      </c>
      <c r="E37" s="6" t="str">
        <f>ExtractValues(ExtractValues(Table1[[#This Row],[Agreement Name]],"(CO.\d{1,3})"),"\d+")</f>
        <v/>
      </c>
      <c r="F37" s="6" t="str">
        <f>IF(Table1[[#This Row],[ChgOrderPart1]]&lt;&gt;"",Table1[[#This Row],[ChgOrderPart1]],Table1[[#This Row],[ChgOrderPart2]])</f>
        <v/>
      </c>
      <c r="G37" s="6" t="s">
        <v>3055</v>
      </c>
      <c r="H37" s="8">
        <v>41990.309675925928</v>
      </c>
      <c r="I37" s="6" t="s">
        <v>34</v>
      </c>
      <c r="J37" s="8">
        <v>41992.58734953704</v>
      </c>
      <c r="K37" s="6" t="s">
        <v>1284</v>
      </c>
      <c r="L37" s="6" t="s">
        <v>1285</v>
      </c>
      <c r="M37" s="6" t="s">
        <v>37</v>
      </c>
      <c r="O37" s="6" t="s">
        <v>38</v>
      </c>
      <c r="P37" s="6" t="s">
        <v>39</v>
      </c>
      <c r="Q37" s="6" t="s">
        <v>1078</v>
      </c>
      <c r="R37" s="6" t="s">
        <v>461</v>
      </c>
      <c r="W37" s="6" t="s">
        <v>3056</v>
      </c>
      <c r="X37" s="6" t="s">
        <v>1078</v>
      </c>
      <c r="Y37" s="6" t="s">
        <v>43</v>
      </c>
      <c r="Z37" s="8">
        <v>41990.505891203706</v>
      </c>
      <c r="AA37" s="6" t="s">
        <v>3057</v>
      </c>
      <c r="AB37" s="6" t="s">
        <v>463</v>
      </c>
      <c r="AC37" s="6" t="s">
        <v>461</v>
      </c>
      <c r="AD37" s="6" t="s">
        <v>43</v>
      </c>
      <c r="AE37" s="8">
        <v>41992.58734953704</v>
      </c>
      <c r="AF37" s="6" t="s">
        <v>46</v>
      </c>
    </row>
    <row r="38" spans="1:39" x14ac:dyDescent="0.2">
      <c r="A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" s="7" t="str">
        <f>ExtractValues(Table1[[#This Row],[Agreement Name]],".{1}\d{4,5}")</f>
        <v>82464</v>
      </c>
      <c r="C38" s="6" t="str">
        <f>ExtractValues(Table1[[#This Row],[Agreement Name]],".{1}\d{4,5}-.{1}\d{4,5}")</f>
        <v>82464-001001</v>
      </c>
      <c r="D38" s="6" t="str">
        <f>ExtractValues(ExtractValues(Table1[[#This Row],[Agreement Name]],"(CO\d{1,3})"),"\d+")</f>
        <v/>
      </c>
      <c r="E38" s="6" t="str">
        <f>ExtractValues(ExtractValues(Table1[[#This Row],[Agreement Name]],"(CO.\d{1,3})"),"\d+")</f>
        <v/>
      </c>
      <c r="F38" s="6" t="str">
        <f>IF(Table1[[#This Row],[ChgOrderPart1]]&lt;&gt;"",Table1[[#This Row],[ChgOrderPart1]],Table1[[#This Row],[ChgOrderPart2]])</f>
        <v/>
      </c>
      <c r="G38" s="6" t="s">
        <v>3023</v>
      </c>
      <c r="H38" s="8">
        <v>41989.32885416667</v>
      </c>
      <c r="I38" s="6" t="s">
        <v>55</v>
      </c>
      <c r="J38" s="8">
        <v>41990.306435185186</v>
      </c>
      <c r="K38" s="6" t="s">
        <v>1284</v>
      </c>
      <c r="L38" s="6" t="s">
        <v>1285</v>
      </c>
      <c r="M38" s="6" t="s">
        <v>37</v>
      </c>
      <c r="O38" s="6" t="s">
        <v>38</v>
      </c>
      <c r="P38" s="6" t="s">
        <v>39</v>
      </c>
      <c r="Q38" s="6" t="s">
        <v>3024</v>
      </c>
      <c r="R38" s="6" t="s">
        <v>3025</v>
      </c>
      <c r="S38" s="6" t="s">
        <v>461</v>
      </c>
      <c r="AL38" s="6" t="s">
        <v>3024</v>
      </c>
      <c r="AM38" s="6" t="s">
        <v>43</v>
      </c>
    </row>
    <row r="39" spans="1:39" x14ac:dyDescent="0.2">
      <c r="A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" s="7" t="str">
        <f>ExtractValues(Table1[[#This Row],[Agreement Name]],".{1}\d{4,5}")</f>
        <v>82454</v>
      </c>
      <c r="C39" s="6" t="str">
        <f>ExtractValues(Table1[[#This Row],[Agreement Name]],".{1}\d{4,5}-.{1}\d{4,5}")</f>
        <v>82454-001001</v>
      </c>
      <c r="D39" s="6" t="str">
        <f>ExtractValues(ExtractValues(Table1[[#This Row],[Agreement Name]],"(CO\d{1,3})"),"\d+")</f>
        <v>1</v>
      </c>
      <c r="E39" s="6" t="str">
        <f>ExtractValues(ExtractValues(Table1[[#This Row],[Agreement Name]],"(CO.\d{1,3})"),"\d+")</f>
        <v/>
      </c>
      <c r="F39" s="6" t="str">
        <f>IF(Table1[[#This Row],[ChgOrderPart1]]&lt;&gt;"",Table1[[#This Row],[ChgOrderPart1]],Table1[[#This Row],[ChgOrderPart2]])</f>
        <v>1</v>
      </c>
      <c r="G39" s="6" t="s">
        <v>5629</v>
      </c>
      <c r="H39" s="8">
        <v>42195.58452546296</v>
      </c>
      <c r="I39" s="6" t="s">
        <v>34</v>
      </c>
      <c r="J39" s="8">
        <v>42198.417858796296</v>
      </c>
      <c r="K39" s="6" t="s">
        <v>5082</v>
      </c>
      <c r="L39" s="6" t="s">
        <v>5083</v>
      </c>
      <c r="M39" s="6" t="s">
        <v>37</v>
      </c>
      <c r="O39" s="6" t="s">
        <v>38</v>
      </c>
      <c r="P39" s="6" t="s">
        <v>39</v>
      </c>
      <c r="Q39" s="6" t="s">
        <v>319</v>
      </c>
      <c r="R39" s="6" t="s">
        <v>320</v>
      </c>
      <c r="S39" s="6" t="s">
        <v>461</v>
      </c>
      <c r="W39" s="6" t="s">
        <v>321</v>
      </c>
      <c r="X39" s="6" t="s">
        <v>320</v>
      </c>
      <c r="Y39" s="6" t="s">
        <v>43</v>
      </c>
      <c r="Z39" s="8">
        <v>42198.405069444445</v>
      </c>
      <c r="AA39" s="6" t="s">
        <v>322</v>
      </c>
      <c r="AB39" s="6" t="s">
        <v>463</v>
      </c>
      <c r="AC39" s="6" t="s">
        <v>461</v>
      </c>
      <c r="AD39" s="6" t="s">
        <v>43</v>
      </c>
      <c r="AE39" s="8">
        <v>42198.417858796296</v>
      </c>
      <c r="AF39" s="6" t="s">
        <v>46</v>
      </c>
    </row>
    <row r="40" spans="1:39" x14ac:dyDescent="0.2">
      <c r="A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" s="7" t="str">
        <f>ExtractValues(Table1[[#This Row],[Agreement Name]],".{1}\d{4,5}")</f>
        <v>82454</v>
      </c>
      <c r="C40" s="6" t="str">
        <f>ExtractValues(Table1[[#This Row],[Agreement Name]],".{1}\d{4,5}-.{1}\d{4,5}")</f>
        <v>82454-001001</v>
      </c>
      <c r="D40" s="6" t="str">
        <f>ExtractValues(ExtractValues(Table1[[#This Row],[Agreement Name]],"(CO\d{1,3})"),"\d+")</f>
        <v/>
      </c>
      <c r="E40" s="6" t="str">
        <f>ExtractValues(ExtractValues(Table1[[#This Row],[Agreement Name]],"(CO.\d{1,3})"),"\d+")</f>
        <v/>
      </c>
      <c r="F40" s="6" t="str">
        <f>IF(Table1[[#This Row],[ChgOrderPart1]]&lt;&gt;"",Table1[[#This Row],[ChgOrderPart1]],Table1[[#This Row],[ChgOrderPart2]])</f>
        <v/>
      </c>
      <c r="G40" s="6" t="s">
        <v>3927</v>
      </c>
      <c r="H40" s="8">
        <v>42135.427916666667</v>
      </c>
      <c r="I40" s="6" t="s">
        <v>34</v>
      </c>
      <c r="J40" s="8">
        <v>42177.591678240744</v>
      </c>
      <c r="K40" s="6" t="s">
        <v>3614</v>
      </c>
      <c r="L40" s="6" t="s">
        <v>3615</v>
      </c>
      <c r="M40" s="6" t="s">
        <v>37</v>
      </c>
      <c r="O40" s="6" t="s">
        <v>38</v>
      </c>
      <c r="P40" s="6" t="s">
        <v>39</v>
      </c>
      <c r="Q40" s="6" t="s">
        <v>3928</v>
      </c>
      <c r="R40" s="6" t="s">
        <v>1291</v>
      </c>
      <c r="S40" s="6" t="s">
        <v>320</v>
      </c>
      <c r="T40" s="6" t="s">
        <v>461</v>
      </c>
      <c r="W40" s="6" t="s">
        <v>321</v>
      </c>
      <c r="X40" s="6" t="s">
        <v>320</v>
      </c>
      <c r="Z40" s="8">
        <v>42143.50818287037</v>
      </c>
      <c r="AA40" s="6" t="s">
        <v>322</v>
      </c>
      <c r="AB40" s="6" t="s">
        <v>463</v>
      </c>
      <c r="AC40" s="6" t="s">
        <v>461</v>
      </c>
      <c r="AD40" s="6" t="s">
        <v>43</v>
      </c>
      <c r="AE40" s="8">
        <v>42177.591678240744</v>
      </c>
      <c r="AF40" s="6" t="s">
        <v>46</v>
      </c>
    </row>
    <row r="41" spans="1:39" x14ac:dyDescent="0.2">
      <c r="A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" s="7" t="str">
        <f>ExtractValues(Table1[[#This Row],[Agreement Name]],".{1}\d{4,5}")</f>
        <v>82435</v>
      </c>
      <c r="C41" s="6" t="str">
        <f>ExtractValues(Table1[[#This Row],[Agreement Name]],".{1}\d{4,5}-.{1}\d{4,5}")</f>
        <v>82435-001001</v>
      </c>
      <c r="D41" s="6" t="str">
        <f>ExtractValues(ExtractValues(Table1[[#This Row],[Agreement Name]],"(CO\d{1,3})"),"\d+")</f>
        <v/>
      </c>
      <c r="E41" s="6" t="str">
        <f>ExtractValues(ExtractValues(Table1[[#This Row],[Agreement Name]],"(CO.\d{1,3})"),"\d+")</f>
        <v/>
      </c>
      <c r="F41" s="6" t="str">
        <f>IF(Table1[[#This Row],[ChgOrderPart1]]&lt;&gt;"",Table1[[#This Row],[ChgOrderPart1]],Table1[[#This Row],[ChgOrderPart2]])</f>
        <v/>
      </c>
      <c r="G41" s="6" t="s">
        <v>3150</v>
      </c>
      <c r="H41" s="8">
        <v>42010.44840277778</v>
      </c>
      <c r="I41" s="6" t="s">
        <v>34</v>
      </c>
      <c r="J41" s="8">
        <v>42013.678831018522</v>
      </c>
      <c r="K41" s="6" t="s">
        <v>1284</v>
      </c>
      <c r="L41" s="6" t="s">
        <v>1285</v>
      </c>
      <c r="M41" s="6" t="s">
        <v>37</v>
      </c>
      <c r="O41" s="6" t="s">
        <v>38</v>
      </c>
      <c r="P41" s="6" t="s">
        <v>39</v>
      </c>
      <c r="Q41" s="6" t="s">
        <v>1291</v>
      </c>
      <c r="R41" s="6" t="s">
        <v>461</v>
      </c>
      <c r="W41" s="6" t="s">
        <v>1292</v>
      </c>
      <c r="X41" s="6" t="s">
        <v>1291</v>
      </c>
      <c r="Y41" s="6" t="s">
        <v>43</v>
      </c>
      <c r="Z41" s="8">
        <v>42013.299328703702</v>
      </c>
      <c r="AA41" s="6" t="s">
        <v>322</v>
      </c>
      <c r="AB41" s="6" t="s">
        <v>463</v>
      </c>
      <c r="AC41" s="6" t="s">
        <v>461</v>
      </c>
      <c r="AD41" s="6" t="s">
        <v>43</v>
      </c>
      <c r="AE41" s="8">
        <v>42013.678831018522</v>
      </c>
      <c r="AF41" s="6" t="s">
        <v>46</v>
      </c>
    </row>
    <row r="42" spans="1:39" x14ac:dyDescent="0.2">
      <c r="A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" s="7" t="str">
        <f>ExtractValues(Table1[[#This Row],[Agreement Name]],".{1}\d{4,5}")</f>
        <v>80451</v>
      </c>
      <c r="C42" s="6" t="str">
        <f>ExtractValues(Table1[[#This Row],[Agreement Name]],".{1}\d{4,5}-.{1}\d{4,5}")</f>
        <v>80451-001001</v>
      </c>
      <c r="D42" s="6" t="str">
        <f>ExtractValues(ExtractValues(Table1[[#This Row],[Agreement Name]],"(CO\d{1,3})"),"\d+")</f>
        <v/>
      </c>
      <c r="E42" s="6" t="str">
        <f>ExtractValues(ExtractValues(Table1[[#This Row],[Agreement Name]],"(CO.\d{1,3})"),"\d+")</f>
        <v/>
      </c>
      <c r="F42" s="6" t="str">
        <f>IF(Table1[[#This Row],[ChgOrderPart1]]&lt;&gt;"",Table1[[#This Row],[ChgOrderPart1]],Table1[[#This Row],[ChgOrderPart2]])</f>
        <v/>
      </c>
      <c r="G42" s="6" t="s">
        <v>6762</v>
      </c>
      <c r="H42" s="8">
        <v>42094.32135416667</v>
      </c>
      <c r="I42" s="6" t="s">
        <v>34</v>
      </c>
      <c r="J42" s="8">
        <v>42103.429398148146</v>
      </c>
      <c r="K42" s="6" t="s">
        <v>1284</v>
      </c>
      <c r="L42" s="6" t="s">
        <v>1285</v>
      </c>
      <c r="M42" s="6" t="s">
        <v>37</v>
      </c>
      <c r="O42" s="6" t="s">
        <v>38</v>
      </c>
      <c r="P42" s="6" t="s">
        <v>39</v>
      </c>
      <c r="Q42" s="6" t="s">
        <v>494</v>
      </c>
      <c r="R42" s="6" t="s">
        <v>461</v>
      </c>
      <c r="W42" s="6" t="s">
        <v>463</v>
      </c>
      <c r="X42" s="6" t="s">
        <v>461</v>
      </c>
      <c r="Y42" s="6" t="s">
        <v>43</v>
      </c>
      <c r="Z42" s="8">
        <v>42103.429398148146</v>
      </c>
      <c r="AA42" s="6" t="s">
        <v>46</v>
      </c>
    </row>
    <row r="43" spans="1:39" x14ac:dyDescent="0.2">
      <c r="A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" s="7" t="str">
        <f>ExtractValues(Table1[[#This Row],[Agreement Name]],".{1}\d{4,5}")</f>
        <v>80183</v>
      </c>
      <c r="C43" s="6" t="str">
        <f>ExtractValues(Table1[[#This Row],[Agreement Name]],".{1}\d{4,5}-.{1}\d{4,5}")</f>
        <v>80183-79847</v>
      </c>
      <c r="D43" s="6" t="str">
        <f>ExtractValues(ExtractValues(Table1[[#This Row],[Agreement Name]],"(CO\d{1,3})"),"\d+")</f>
        <v/>
      </c>
      <c r="E43" s="6" t="str">
        <f>ExtractValues(ExtractValues(Table1[[#This Row],[Agreement Name]],"(CO.\d{1,3})"),"\d+")</f>
        <v/>
      </c>
      <c r="F43" s="6" t="str">
        <f>IF(Table1[[#This Row],[ChgOrderPart1]]&lt;&gt;"",Table1[[#This Row],[ChgOrderPart1]],Table1[[#This Row],[ChgOrderPart2]])</f>
        <v/>
      </c>
      <c r="G43" s="6" t="s">
        <v>2877</v>
      </c>
      <c r="H43" s="8">
        <v>41976.606898148151</v>
      </c>
      <c r="I43" s="6" t="s">
        <v>34</v>
      </c>
      <c r="J43" s="8">
        <v>41989.421307870369</v>
      </c>
      <c r="K43" s="6" t="s">
        <v>1284</v>
      </c>
      <c r="L43" s="6" t="s">
        <v>1285</v>
      </c>
      <c r="M43" s="6" t="s">
        <v>37</v>
      </c>
      <c r="O43" s="6" t="s">
        <v>38</v>
      </c>
      <c r="P43" s="6" t="s">
        <v>39</v>
      </c>
      <c r="Q43" s="6" t="s">
        <v>2878</v>
      </c>
      <c r="R43" s="6" t="s">
        <v>346</v>
      </c>
      <c r="W43" s="6" t="s">
        <v>812</v>
      </c>
      <c r="X43" s="6" t="s">
        <v>2878</v>
      </c>
      <c r="Y43" s="6" t="s">
        <v>43</v>
      </c>
      <c r="Z43" s="8">
        <v>41984.473263888889</v>
      </c>
      <c r="AA43" s="6" t="s">
        <v>442</v>
      </c>
      <c r="AB43" s="6" t="s">
        <v>348</v>
      </c>
      <c r="AC43" s="6" t="s">
        <v>346</v>
      </c>
      <c r="AD43" s="6" t="s">
        <v>43</v>
      </c>
      <c r="AE43" s="8">
        <v>41989.421307870369</v>
      </c>
      <c r="AF43" s="6" t="s">
        <v>71</v>
      </c>
    </row>
    <row r="44" spans="1:39" x14ac:dyDescent="0.2">
      <c r="A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" s="7" t="str">
        <f>ExtractValues(Table1[[#This Row],[Agreement Name]],".{1}\d{4,5}")</f>
        <v>79889</v>
      </c>
      <c r="C44" s="6" t="str">
        <f>ExtractValues(Table1[[#This Row],[Agreement Name]],".{1}\d{4,5}-.{1}\d{4,5}")</f>
        <v>79889-C12080</v>
      </c>
      <c r="D44" s="6" t="str">
        <f>ExtractValues(ExtractValues(Table1[[#This Row],[Agreement Name]],"(CO\d{1,3})"),"\d+")</f>
        <v>4</v>
      </c>
      <c r="E44" s="6" t="str">
        <f>ExtractValues(ExtractValues(Table1[[#This Row],[Agreement Name]],"(CO.\d{1,3})"),"\d+")</f>
        <v/>
      </c>
      <c r="F44" s="6" t="str">
        <f>IF(Table1[[#This Row],[ChgOrderPart1]]&lt;&gt;"",Table1[[#This Row],[ChgOrderPart1]],Table1[[#This Row],[ChgOrderPart2]])</f>
        <v>4</v>
      </c>
      <c r="G44" s="6" t="s">
        <v>1601</v>
      </c>
      <c r="H44" s="8">
        <v>42151.656134259261</v>
      </c>
      <c r="I44" s="6" t="s">
        <v>34</v>
      </c>
      <c r="J44" s="8">
        <v>42156.328263888892</v>
      </c>
      <c r="K44" s="6" t="s">
        <v>1376</v>
      </c>
      <c r="L44" s="6" t="s">
        <v>1377</v>
      </c>
      <c r="M44" s="6" t="s">
        <v>37</v>
      </c>
      <c r="O44" s="6" t="s">
        <v>38</v>
      </c>
      <c r="P44" s="6" t="s">
        <v>39</v>
      </c>
      <c r="Q44" s="6" t="s">
        <v>1410</v>
      </c>
      <c r="R44" s="6" t="s">
        <v>1411</v>
      </c>
      <c r="W44" s="6" t="s">
        <v>1412</v>
      </c>
      <c r="X44" s="6" t="s">
        <v>1410</v>
      </c>
      <c r="Y44" s="6" t="s">
        <v>43</v>
      </c>
      <c r="Z44" s="8">
        <v>42154.467199074075</v>
      </c>
      <c r="AA44" s="6" t="s">
        <v>358</v>
      </c>
      <c r="AB44" s="6" t="s">
        <v>1413</v>
      </c>
      <c r="AC44" s="6" t="s">
        <v>1411</v>
      </c>
      <c r="AD44" s="6" t="s">
        <v>43</v>
      </c>
      <c r="AE44" s="8">
        <v>42156.328263888892</v>
      </c>
      <c r="AF44" s="6" t="s">
        <v>358</v>
      </c>
    </row>
    <row r="45" spans="1:39" x14ac:dyDescent="0.2">
      <c r="A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" s="7" t="str">
        <f>ExtractValues(Table1[[#This Row],[Agreement Name]],".{1}\d{4,5}")</f>
        <v>79889</v>
      </c>
      <c r="C45" s="6" t="str">
        <f>ExtractValues(Table1[[#This Row],[Agreement Name]],".{1}\d{4,5}-.{1}\d{4,5}")</f>
        <v>79889-C12080</v>
      </c>
      <c r="D45" s="6" t="str">
        <f>ExtractValues(ExtractValues(Table1[[#This Row],[Agreement Name]],"(CO\d{1,3})"),"\d+")</f>
        <v>3</v>
      </c>
      <c r="E45" s="6" t="str">
        <f>ExtractValues(ExtractValues(Table1[[#This Row],[Agreement Name]],"(CO.\d{1,3})"),"\d+")</f>
        <v/>
      </c>
      <c r="F45" s="6" t="str">
        <f>IF(Table1[[#This Row],[ChgOrderPart1]]&lt;&gt;"",Table1[[#This Row],[ChgOrderPart1]],Table1[[#This Row],[ChgOrderPart2]])</f>
        <v>3</v>
      </c>
      <c r="G45" s="6" t="s">
        <v>8149</v>
      </c>
      <c r="H45" s="8">
        <v>42097.537303240744</v>
      </c>
      <c r="I45" s="6" t="s">
        <v>34</v>
      </c>
      <c r="J45" s="8">
        <v>42097.654710648145</v>
      </c>
      <c r="K45" s="6" t="s">
        <v>1376</v>
      </c>
      <c r="L45" s="6" t="s">
        <v>1377</v>
      </c>
      <c r="M45" s="6" t="s">
        <v>37</v>
      </c>
      <c r="O45" s="6" t="s">
        <v>38</v>
      </c>
      <c r="P45" s="6" t="s">
        <v>39</v>
      </c>
      <c r="Q45" s="6" t="s">
        <v>3249</v>
      </c>
      <c r="R45" s="6" t="s">
        <v>1411</v>
      </c>
      <c r="W45" s="6" t="s">
        <v>3250</v>
      </c>
      <c r="X45" s="6" t="s">
        <v>3249</v>
      </c>
      <c r="Y45" s="6" t="s">
        <v>43</v>
      </c>
      <c r="Z45" s="8">
        <v>42097.540162037039</v>
      </c>
      <c r="AA45" s="6" t="s">
        <v>358</v>
      </c>
      <c r="AB45" s="6" t="s">
        <v>1413</v>
      </c>
      <c r="AC45" s="6" t="s">
        <v>1411</v>
      </c>
      <c r="AD45" s="6" t="s">
        <v>43</v>
      </c>
      <c r="AE45" s="8">
        <v>42097.654710648145</v>
      </c>
      <c r="AF45" s="6" t="s">
        <v>358</v>
      </c>
    </row>
    <row r="46" spans="1:39" x14ac:dyDescent="0.2">
      <c r="A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" s="7" t="str">
        <f>ExtractValues(Table1[[#This Row],[Agreement Name]],".{1}\d{4,5}")</f>
        <v>79889</v>
      </c>
      <c r="C46" s="6" t="str">
        <f>ExtractValues(Table1[[#This Row],[Agreement Name]],".{1}\d{4,5}-.{1}\d{4,5}")</f>
        <v>79889-C12080</v>
      </c>
      <c r="D46" s="6" t="str">
        <f>ExtractValues(ExtractValues(Table1[[#This Row],[Agreement Name]],"(CO\d{1,3})"),"\d+")</f>
        <v>2</v>
      </c>
      <c r="E46" s="6" t="str">
        <f>ExtractValues(ExtractValues(Table1[[#This Row],[Agreement Name]],"(CO.\d{1,3})"),"\d+")</f>
        <v/>
      </c>
      <c r="F46" s="6" t="str">
        <f>IF(Table1[[#This Row],[ChgOrderPart1]]&lt;&gt;"",Table1[[#This Row],[ChgOrderPart1]],Table1[[#This Row],[ChgOrderPart2]])</f>
        <v>2</v>
      </c>
      <c r="G46" s="6" t="s">
        <v>9160</v>
      </c>
      <c r="H46" s="8">
        <v>42051.368298611109</v>
      </c>
      <c r="I46" s="6" t="s">
        <v>34</v>
      </c>
      <c r="J46" s="8">
        <v>42052.357881944445</v>
      </c>
      <c r="K46" s="6" t="s">
        <v>1376</v>
      </c>
      <c r="L46" s="6" t="s">
        <v>1377</v>
      </c>
      <c r="M46" s="6" t="s">
        <v>37</v>
      </c>
      <c r="O46" s="6" t="s">
        <v>38</v>
      </c>
      <c r="P46" s="6" t="s">
        <v>39</v>
      </c>
      <c r="Q46" s="6" t="s">
        <v>3249</v>
      </c>
      <c r="R46" s="6" t="s">
        <v>1411</v>
      </c>
      <c r="W46" s="6" t="s">
        <v>3250</v>
      </c>
      <c r="X46" s="6" t="s">
        <v>3249</v>
      </c>
      <c r="Y46" s="6" t="s">
        <v>43</v>
      </c>
      <c r="Z46" s="8">
        <v>42052.354745370372</v>
      </c>
      <c r="AA46" s="6" t="s">
        <v>358</v>
      </c>
      <c r="AB46" s="6" t="s">
        <v>1413</v>
      </c>
      <c r="AC46" s="6" t="s">
        <v>1411</v>
      </c>
      <c r="AD46" s="6" t="s">
        <v>43</v>
      </c>
      <c r="AE46" s="8">
        <v>42052.357881944445</v>
      </c>
      <c r="AF46" s="6" t="s">
        <v>358</v>
      </c>
    </row>
    <row r="47" spans="1:39" x14ac:dyDescent="0.2">
      <c r="A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" s="7" t="str">
        <f>ExtractValues(Table1[[#This Row],[Agreement Name]],".{1}\d{4,5}")</f>
        <v>79889</v>
      </c>
      <c r="C47" s="6" t="str">
        <f>ExtractValues(Table1[[#This Row],[Agreement Name]],".{1}\d{4,5}-.{1}\d{4,5}")</f>
        <v>79889-C12080</v>
      </c>
      <c r="D47" s="6" t="str">
        <f>ExtractValues(ExtractValues(Table1[[#This Row],[Agreement Name]],"(CO\d{1,3})"),"\d+")</f>
        <v>1</v>
      </c>
      <c r="E47" s="6" t="str">
        <f>ExtractValues(ExtractValues(Table1[[#This Row],[Agreement Name]],"(CO.\d{1,3})"),"\d+")</f>
        <v/>
      </c>
      <c r="F47" s="6" t="str">
        <f>IF(Table1[[#This Row],[ChgOrderPart1]]&lt;&gt;"",Table1[[#This Row],[ChgOrderPart1]],Table1[[#This Row],[ChgOrderPart2]])</f>
        <v>1</v>
      </c>
      <c r="G47" s="6" t="s">
        <v>7418</v>
      </c>
      <c r="H47" s="8">
        <v>41983.488275462965</v>
      </c>
      <c r="I47" s="6" t="s">
        <v>34</v>
      </c>
      <c r="J47" s="8">
        <v>41983.688923611109</v>
      </c>
      <c r="K47" s="6" t="s">
        <v>1376</v>
      </c>
      <c r="L47" s="6" t="s">
        <v>1377</v>
      </c>
      <c r="M47" s="6" t="s">
        <v>37</v>
      </c>
      <c r="O47" s="6" t="s">
        <v>38</v>
      </c>
      <c r="P47" s="6" t="s">
        <v>39</v>
      </c>
      <c r="Q47" s="6" t="s">
        <v>3249</v>
      </c>
      <c r="R47" s="6" t="s">
        <v>1411</v>
      </c>
      <c r="W47" s="6" t="s">
        <v>3250</v>
      </c>
      <c r="X47" s="6" t="s">
        <v>3249</v>
      </c>
      <c r="Y47" s="6" t="s">
        <v>43</v>
      </c>
      <c r="Z47" s="8">
        <v>41983.62871527778</v>
      </c>
      <c r="AA47" s="6" t="s">
        <v>358</v>
      </c>
      <c r="AB47" s="6" t="s">
        <v>1413</v>
      </c>
      <c r="AC47" s="6" t="s">
        <v>1411</v>
      </c>
      <c r="AD47" s="6" t="s">
        <v>43</v>
      </c>
      <c r="AE47" s="8">
        <v>41983.688923611109</v>
      </c>
      <c r="AF47" s="6" t="s">
        <v>358</v>
      </c>
    </row>
    <row r="48" spans="1:39" x14ac:dyDescent="0.2">
      <c r="A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" s="7" t="str">
        <f>ExtractValues(Table1[[#This Row],[Agreement Name]],".{1}\d{4,5}")</f>
        <v>79888</v>
      </c>
      <c r="C48" s="6" t="str">
        <f>ExtractValues(Table1[[#This Row],[Agreement Name]],".{1}\d{4,5}-.{1}\d{4,5}")</f>
        <v>79888-C12079</v>
      </c>
      <c r="D48" s="6" t="str">
        <f>ExtractValues(ExtractValues(Table1[[#This Row],[Agreement Name]],"(CO\d{1,3})"),"\d+")</f>
        <v>4</v>
      </c>
      <c r="E48" s="6" t="str">
        <f>ExtractValues(ExtractValues(Table1[[#This Row],[Agreement Name]],"(CO.\d{1,3})"),"\d+")</f>
        <v/>
      </c>
      <c r="F48" s="6" t="str">
        <f>IF(Table1[[#This Row],[ChgOrderPart1]]&lt;&gt;"",Table1[[#This Row],[ChgOrderPart1]],Table1[[#This Row],[ChgOrderPart2]])</f>
        <v>4</v>
      </c>
      <c r="G48" s="6" t="s">
        <v>5986</v>
      </c>
      <c r="H48" s="8">
        <v>42223.398495370369</v>
      </c>
      <c r="I48" s="6" t="s">
        <v>34</v>
      </c>
      <c r="J48" s="8">
        <v>42223.44809027778</v>
      </c>
      <c r="K48" s="6" t="s">
        <v>5082</v>
      </c>
      <c r="L48" s="6" t="s">
        <v>5083</v>
      </c>
      <c r="M48" s="6" t="s">
        <v>37</v>
      </c>
      <c r="O48" s="6" t="s">
        <v>38</v>
      </c>
      <c r="P48" s="6" t="s">
        <v>39</v>
      </c>
      <c r="Q48" s="6" t="s">
        <v>354</v>
      </c>
      <c r="R48" s="6" t="s">
        <v>1411</v>
      </c>
      <c r="W48" s="6" t="s">
        <v>357</v>
      </c>
      <c r="X48" s="6" t="s">
        <v>354</v>
      </c>
      <c r="Y48" s="6" t="s">
        <v>43</v>
      </c>
      <c r="Z48" s="8">
        <v>42223.399062500001</v>
      </c>
      <c r="AA48" s="6" t="s">
        <v>358</v>
      </c>
      <c r="AB48" s="6" t="s">
        <v>1413</v>
      </c>
      <c r="AC48" s="6" t="s">
        <v>1411</v>
      </c>
      <c r="AD48" s="6" t="s">
        <v>43</v>
      </c>
      <c r="AE48" s="8">
        <v>42223.44809027778</v>
      </c>
      <c r="AF48" s="6" t="s">
        <v>358</v>
      </c>
    </row>
    <row r="49" spans="1:32" x14ac:dyDescent="0.2">
      <c r="A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" s="7" t="str">
        <f>ExtractValues(Table1[[#This Row],[Agreement Name]],".{1}\d{4,5}")</f>
        <v>79888</v>
      </c>
      <c r="C49" s="6" t="str">
        <f>ExtractValues(Table1[[#This Row],[Agreement Name]],".{1}\d{4,5}-.{1}\d{4,5}")</f>
        <v>79888-C12079</v>
      </c>
      <c r="D49" s="6" t="str">
        <f>ExtractValues(ExtractValues(Table1[[#This Row],[Agreement Name]],"(CO\d{1,3})"),"\d+")</f>
        <v>3</v>
      </c>
      <c r="E49" s="6" t="str">
        <f>ExtractValues(ExtractValues(Table1[[#This Row],[Agreement Name]],"(CO.\d{1,3})"),"\d+")</f>
        <v/>
      </c>
      <c r="F49" s="6" t="str">
        <f>IF(Table1[[#This Row],[ChgOrderPart1]]&lt;&gt;"",Table1[[#This Row],[ChgOrderPart1]],Table1[[#This Row],[ChgOrderPart2]])</f>
        <v>3</v>
      </c>
      <c r="G49" s="6" t="s">
        <v>9159</v>
      </c>
      <c r="H49" s="8">
        <v>42051.366944444446</v>
      </c>
      <c r="I49" s="6" t="s">
        <v>34</v>
      </c>
      <c r="J49" s="8">
        <v>42058.365393518521</v>
      </c>
      <c r="K49" s="6" t="s">
        <v>1376</v>
      </c>
      <c r="L49" s="6" t="s">
        <v>1377</v>
      </c>
      <c r="M49" s="6" t="s">
        <v>37</v>
      </c>
      <c r="O49" s="6" t="s">
        <v>38</v>
      </c>
      <c r="P49" s="6" t="s">
        <v>39</v>
      </c>
      <c r="Q49" s="6" t="s">
        <v>3249</v>
      </c>
      <c r="R49" s="6" t="s">
        <v>1411</v>
      </c>
      <c r="W49" s="6" t="s">
        <v>3250</v>
      </c>
      <c r="X49" s="6" t="s">
        <v>3249</v>
      </c>
      <c r="Y49" s="6" t="s">
        <v>43</v>
      </c>
      <c r="Z49" s="8">
        <v>42058.360567129632</v>
      </c>
      <c r="AA49" s="6" t="s">
        <v>358</v>
      </c>
      <c r="AB49" s="6" t="s">
        <v>1413</v>
      </c>
      <c r="AC49" s="6" t="s">
        <v>1411</v>
      </c>
      <c r="AD49" s="6" t="s">
        <v>43</v>
      </c>
      <c r="AE49" s="8">
        <v>42058.365393518521</v>
      </c>
      <c r="AF49" s="6" t="s">
        <v>358</v>
      </c>
    </row>
    <row r="50" spans="1:32" x14ac:dyDescent="0.2">
      <c r="A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" s="7" t="str">
        <f>ExtractValues(Table1[[#This Row],[Agreement Name]],".{1}\d{4,5}")</f>
        <v>79888</v>
      </c>
      <c r="C50" s="6" t="str">
        <f>ExtractValues(Table1[[#This Row],[Agreement Name]],".{1}\d{4,5}-.{1}\d{4,5}")</f>
        <v>79888-C12079</v>
      </c>
      <c r="D50" s="6" t="str">
        <f>ExtractValues(ExtractValues(Table1[[#This Row],[Agreement Name]],"(CO\d{1,3})"),"\d+")</f>
        <v>2</v>
      </c>
      <c r="E50" s="6" t="str">
        <f>ExtractValues(ExtractValues(Table1[[#This Row],[Agreement Name]],"(CO.\d{1,3})"),"\d+")</f>
        <v/>
      </c>
      <c r="F50" s="6" t="str">
        <f>IF(Table1[[#This Row],[ChgOrderPart1]]&lt;&gt;"",Table1[[#This Row],[ChgOrderPart1]],Table1[[#This Row],[ChgOrderPart2]])</f>
        <v>2</v>
      </c>
      <c r="G50" s="6" t="s">
        <v>3252</v>
      </c>
      <c r="H50" s="8">
        <v>42016.442314814813</v>
      </c>
      <c r="I50" s="6" t="s">
        <v>34</v>
      </c>
      <c r="J50" s="8">
        <v>42022.547465277778</v>
      </c>
      <c r="K50" s="6" t="s">
        <v>1284</v>
      </c>
      <c r="L50" s="6" t="s">
        <v>1285</v>
      </c>
      <c r="M50" s="6" t="s">
        <v>37</v>
      </c>
      <c r="O50" s="6" t="s">
        <v>38</v>
      </c>
      <c r="P50" s="6" t="s">
        <v>39</v>
      </c>
      <c r="Q50" s="6" t="s">
        <v>3249</v>
      </c>
      <c r="R50" s="6" t="s">
        <v>1411</v>
      </c>
      <c r="W50" s="6" t="s">
        <v>3250</v>
      </c>
      <c r="X50" s="6" t="s">
        <v>3249</v>
      </c>
      <c r="Y50" s="6" t="s">
        <v>43</v>
      </c>
      <c r="Z50" s="8">
        <v>42020.65353009259</v>
      </c>
      <c r="AA50" s="6" t="s">
        <v>3251</v>
      </c>
      <c r="AB50" s="6" t="s">
        <v>1413</v>
      </c>
      <c r="AC50" s="6" t="s">
        <v>1411</v>
      </c>
      <c r="AD50" s="6" t="s">
        <v>43</v>
      </c>
      <c r="AE50" s="8">
        <v>42022.547465277778</v>
      </c>
      <c r="AF50" s="6" t="s">
        <v>358</v>
      </c>
    </row>
    <row r="51" spans="1:32" x14ac:dyDescent="0.2">
      <c r="A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" s="7" t="str">
        <f>ExtractValues(Table1[[#This Row],[Agreement Name]],".{1}\d{4,5}")</f>
        <v>79888</v>
      </c>
      <c r="C51" s="6" t="str">
        <f>ExtractValues(Table1[[#This Row],[Agreement Name]],".{1}\d{4,5}-.{1}\d{4,5}")</f>
        <v>79888-C12079</v>
      </c>
      <c r="D51" s="6" t="str">
        <f>ExtractValues(ExtractValues(Table1[[#This Row],[Agreement Name]],"(CO\d{1,3})"),"\d+")</f>
        <v>1</v>
      </c>
      <c r="E51" s="6" t="str">
        <f>ExtractValues(ExtractValues(Table1[[#This Row],[Agreement Name]],"(CO.\d{1,3})"),"\d+")</f>
        <v/>
      </c>
      <c r="F51" s="6" t="str">
        <f>IF(Table1[[#This Row],[ChgOrderPart1]]&lt;&gt;"",Table1[[#This Row],[ChgOrderPart1]],Table1[[#This Row],[ChgOrderPart2]])</f>
        <v>1</v>
      </c>
      <c r="G51" s="6" t="s">
        <v>3248</v>
      </c>
      <c r="H51" s="8">
        <v>42016.441192129627</v>
      </c>
      <c r="I51" s="6" t="s">
        <v>34</v>
      </c>
      <c r="J51" s="8">
        <v>42022.5466087963</v>
      </c>
      <c r="K51" s="6" t="s">
        <v>1284</v>
      </c>
      <c r="L51" s="6" t="s">
        <v>1285</v>
      </c>
      <c r="M51" s="6" t="s">
        <v>37</v>
      </c>
      <c r="O51" s="6" t="s">
        <v>38</v>
      </c>
      <c r="P51" s="6" t="s">
        <v>39</v>
      </c>
      <c r="Q51" s="6" t="s">
        <v>3249</v>
      </c>
      <c r="R51" s="6" t="s">
        <v>1411</v>
      </c>
      <c r="W51" s="6" t="s">
        <v>3250</v>
      </c>
      <c r="X51" s="6" t="s">
        <v>3249</v>
      </c>
      <c r="Y51" s="6" t="s">
        <v>43</v>
      </c>
      <c r="Z51" s="8">
        <v>42020.65320601852</v>
      </c>
      <c r="AA51" s="6" t="s">
        <v>3251</v>
      </c>
      <c r="AB51" s="6" t="s">
        <v>1413</v>
      </c>
      <c r="AC51" s="6" t="s">
        <v>1411</v>
      </c>
      <c r="AD51" s="6" t="s">
        <v>43</v>
      </c>
      <c r="AE51" s="8">
        <v>42022.5466087963</v>
      </c>
      <c r="AF51" s="6" t="s">
        <v>358</v>
      </c>
    </row>
    <row r="52" spans="1:32" x14ac:dyDescent="0.2">
      <c r="A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" s="7" t="str">
        <f>ExtractValues(Table1[[#This Row],[Agreement Name]],".{1}\d{4,5}")</f>
        <v>79885</v>
      </c>
      <c r="C52" s="6" t="str">
        <f>ExtractValues(Table1[[#This Row],[Agreement Name]],".{1}\d{4,5}-.{1}\d{4,5}")</f>
        <v>79885-C20058</v>
      </c>
      <c r="D52" s="6" t="str">
        <f>ExtractValues(ExtractValues(Table1[[#This Row],[Agreement Name]],"(CO\d{1,3})"),"\d+")</f>
        <v>1</v>
      </c>
      <c r="E52" s="6" t="str">
        <f>ExtractValues(ExtractValues(Table1[[#This Row],[Agreement Name]],"(CO.\d{1,3})"),"\d+")</f>
        <v/>
      </c>
      <c r="F52" s="6" t="str">
        <f>IF(Table1[[#This Row],[ChgOrderPart1]]&lt;&gt;"",Table1[[#This Row],[ChgOrderPart1]],Table1[[#This Row],[ChgOrderPart2]])</f>
        <v>1</v>
      </c>
      <c r="G52" s="6" t="s">
        <v>7291</v>
      </c>
      <c r="H52" s="8">
        <v>41976.638136574074</v>
      </c>
      <c r="I52" s="6" t="s">
        <v>34</v>
      </c>
      <c r="J52" s="8">
        <v>41978.328622685185</v>
      </c>
      <c r="K52" s="6" t="s">
        <v>1376</v>
      </c>
      <c r="L52" s="6" t="s">
        <v>1377</v>
      </c>
      <c r="M52" s="6" t="s">
        <v>37</v>
      </c>
      <c r="O52" s="6" t="s">
        <v>38</v>
      </c>
      <c r="P52" s="6" t="s">
        <v>39</v>
      </c>
      <c r="Q52" s="6" t="s">
        <v>7292</v>
      </c>
      <c r="R52" s="6" t="s">
        <v>1477</v>
      </c>
      <c r="W52" s="6" t="s">
        <v>7293</v>
      </c>
      <c r="X52" s="6" t="s">
        <v>7292</v>
      </c>
      <c r="Y52" s="6" t="s">
        <v>43</v>
      </c>
      <c r="Z52" s="8">
        <v>41977.342048611114</v>
      </c>
      <c r="AA52" s="6" t="s">
        <v>7294</v>
      </c>
      <c r="AB52" s="6" t="s">
        <v>1480</v>
      </c>
      <c r="AC52" s="6" t="s">
        <v>1477</v>
      </c>
      <c r="AD52" s="6" t="s">
        <v>43</v>
      </c>
      <c r="AE52" s="8">
        <v>41978.328622685185</v>
      </c>
      <c r="AF52" s="6" t="s">
        <v>66</v>
      </c>
    </row>
    <row r="53" spans="1:32" x14ac:dyDescent="0.2">
      <c r="A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" s="7" t="str">
        <f>ExtractValues(Table1[[#This Row],[Agreement Name]],".{1}\d{4,5}")</f>
        <v>79884</v>
      </c>
      <c r="C53" s="6" t="str">
        <f>ExtractValues(Table1[[#This Row],[Agreement Name]],".{1}\d{4,5}-.{1}\d{4,5}")</f>
        <v>79884-C20055</v>
      </c>
      <c r="D53" s="6" t="str">
        <f>ExtractValues(ExtractValues(Table1[[#This Row],[Agreement Name]],"(CO\d{1,3})"),"\d+")</f>
        <v>1</v>
      </c>
      <c r="E53" s="6" t="str">
        <f>ExtractValues(ExtractValues(Table1[[#This Row],[Agreement Name]],"(CO.\d{1,3})"),"\d+")</f>
        <v/>
      </c>
      <c r="F53" s="6" t="str">
        <f>IF(Table1[[#This Row],[ChgOrderPart1]]&lt;&gt;"",Table1[[#This Row],[ChgOrderPart1]],Table1[[#This Row],[ChgOrderPart2]])</f>
        <v>1</v>
      </c>
      <c r="G53" s="6" t="s">
        <v>7512</v>
      </c>
      <c r="H53" s="8">
        <v>41988.43372685185</v>
      </c>
      <c r="I53" s="6" t="s">
        <v>34</v>
      </c>
      <c r="J53" s="8">
        <v>41990.648726851854</v>
      </c>
      <c r="K53" s="6" t="s">
        <v>1376</v>
      </c>
      <c r="L53" s="6" t="s">
        <v>1377</v>
      </c>
      <c r="M53" s="6" t="s">
        <v>37</v>
      </c>
      <c r="O53" s="6" t="s">
        <v>38</v>
      </c>
      <c r="P53" s="6" t="s">
        <v>39</v>
      </c>
      <c r="Q53" s="6" t="s">
        <v>7513</v>
      </c>
      <c r="R53" s="6" t="s">
        <v>1477</v>
      </c>
      <c r="W53" s="6" t="s">
        <v>7514</v>
      </c>
      <c r="X53" s="6" t="s">
        <v>7513</v>
      </c>
      <c r="Y53" s="6" t="s">
        <v>43</v>
      </c>
      <c r="Z53" s="8">
        <v>41988.464236111111</v>
      </c>
      <c r="AA53" s="6" t="s">
        <v>7515</v>
      </c>
      <c r="AB53" s="6" t="s">
        <v>1480</v>
      </c>
      <c r="AC53" s="6" t="s">
        <v>1477</v>
      </c>
      <c r="AD53" s="6" t="s">
        <v>43</v>
      </c>
      <c r="AE53" s="8">
        <v>41990.648726851854</v>
      </c>
      <c r="AF53" s="6" t="s">
        <v>7251</v>
      </c>
    </row>
    <row r="54" spans="1:32" x14ac:dyDescent="0.2">
      <c r="A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" s="7" t="str">
        <f>ExtractValues(Table1[[#This Row],[Agreement Name]],".{1}\d{4,5}")</f>
        <v>79883</v>
      </c>
      <c r="C54" s="6" t="str">
        <f>ExtractValues(Table1[[#This Row],[Agreement Name]],".{1}\d{4,5}-.{1}\d{4,5}")</f>
        <v>79883-C10305</v>
      </c>
      <c r="D54" s="6" t="str">
        <f>ExtractValues(ExtractValues(Table1[[#This Row],[Agreement Name]],"(CO\d{1,3})"),"\d+")</f>
        <v>5</v>
      </c>
      <c r="E54" s="6" t="str">
        <f>ExtractValues(ExtractValues(Table1[[#This Row],[Agreement Name]],"(CO.\d{1,3})"),"\d+")</f>
        <v/>
      </c>
      <c r="F54" s="6" t="str">
        <f>IF(Table1[[#This Row],[ChgOrderPart1]]&lt;&gt;"",Table1[[#This Row],[ChgOrderPart1]],Table1[[#This Row],[ChgOrderPart2]])</f>
        <v>5</v>
      </c>
      <c r="G54" s="6" t="s">
        <v>5783</v>
      </c>
      <c r="H54" s="8">
        <v>42208.569444444445</v>
      </c>
      <c r="I54" s="6" t="s">
        <v>34</v>
      </c>
      <c r="J54" s="8">
        <v>42209.355983796297</v>
      </c>
      <c r="K54" s="6" t="s">
        <v>5082</v>
      </c>
      <c r="L54" s="6" t="s">
        <v>5083</v>
      </c>
      <c r="M54" s="6" t="s">
        <v>37</v>
      </c>
      <c r="O54" s="6" t="s">
        <v>38</v>
      </c>
      <c r="P54" s="6" t="s">
        <v>39</v>
      </c>
      <c r="Q54" s="6" t="s">
        <v>1786</v>
      </c>
      <c r="R54" s="6" t="s">
        <v>1384</v>
      </c>
      <c r="W54" s="6" t="s">
        <v>1787</v>
      </c>
      <c r="X54" s="6" t="s">
        <v>1786</v>
      </c>
      <c r="Y54" s="6" t="s">
        <v>43</v>
      </c>
      <c r="Z54" s="8">
        <v>42208.583495370367</v>
      </c>
      <c r="AA54" s="6" t="s">
        <v>1788</v>
      </c>
      <c r="AB54" s="6" t="s">
        <v>1387</v>
      </c>
      <c r="AC54" s="6" t="s">
        <v>1384</v>
      </c>
      <c r="AD54" s="6" t="s">
        <v>43</v>
      </c>
      <c r="AE54" s="8">
        <v>42209.355983796297</v>
      </c>
      <c r="AF54" s="6" t="s">
        <v>71</v>
      </c>
    </row>
    <row r="55" spans="1:32" x14ac:dyDescent="0.2">
      <c r="A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" s="7" t="str">
        <f>ExtractValues(Table1[[#This Row],[Agreement Name]],".{1}\d{4,5}")</f>
        <v>79883</v>
      </c>
      <c r="C55" s="6" t="str">
        <f>ExtractValues(Table1[[#This Row],[Agreement Name]],".{1}\d{4,5}-.{1}\d{4,5}")</f>
        <v>79883-C10305</v>
      </c>
      <c r="D55" s="6" t="str">
        <f>ExtractValues(ExtractValues(Table1[[#This Row],[Agreement Name]],"(CO\d{1,3})"),"\d+")</f>
        <v>4</v>
      </c>
      <c r="E55" s="6" t="str">
        <f>ExtractValues(ExtractValues(Table1[[#This Row],[Agreement Name]],"(CO.\d{1,3})"),"\d+")</f>
        <v/>
      </c>
      <c r="F55" s="6" t="str">
        <f>IF(Table1[[#This Row],[ChgOrderPart1]]&lt;&gt;"",Table1[[#This Row],[ChgOrderPart1]],Table1[[#This Row],[ChgOrderPart2]])</f>
        <v>4</v>
      </c>
      <c r="G55" s="6" t="s">
        <v>1785</v>
      </c>
      <c r="H55" s="8">
        <v>42159.557453703703</v>
      </c>
      <c r="I55" s="6" t="s">
        <v>34</v>
      </c>
      <c r="J55" s="8">
        <v>42160.439351851855</v>
      </c>
      <c r="K55" s="6" t="s">
        <v>1376</v>
      </c>
      <c r="L55" s="6" t="s">
        <v>1377</v>
      </c>
      <c r="M55" s="6" t="s">
        <v>37</v>
      </c>
      <c r="O55" s="6" t="s">
        <v>38</v>
      </c>
      <c r="P55" s="6" t="s">
        <v>39</v>
      </c>
      <c r="Q55" s="6" t="s">
        <v>1786</v>
      </c>
      <c r="R55" s="6" t="s">
        <v>1384</v>
      </c>
      <c r="W55" s="6" t="s">
        <v>1787</v>
      </c>
      <c r="X55" s="6" t="s">
        <v>1786</v>
      </c>
      <c r="Y55" s="6" t="s">
        <v>43</v>
      </c>
      <c r="Z55" s="8">
        <v>42160.330983796295</v>
      </c>
      <c r="AA55" s="6" t="s">
        <v>1788</v>
      </c>
      <c r="AB55" s="6" t="s">
        <v>1387</v>
      </c>
      <c r="AC55" s="6" t="s">
        <v>1384</v>
      </c>
      <c r="AD55" s="6" t="s">
        <v>43</v>
      </c>
      <c r="AE55" s="8">
        <v>42160.439351851855</v>
      </c>
      <c r="AF55" s="6" t="s">
        <v>1552</v>
      </c>
    </row>
    <row r="56" spans="1:32" x14ac:dyDescent="0.2">
      <c r="A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" s="7" t="str">
        <f>ExtractValues(Table1[[#This Row],[Agreement Name]],".{1}\d{4,5}")</f>
        <v>79883</v>
      </c>
      <c r="C56" s="6" t="str">
        <f>ExtractValues(Table1[[#This Row],[Agreement Name]],".{1}\d{4,5}-.{1}\d{4,5}")</f>
        <v>79883-C10305</v>
      </c>
      <c r="D56" s="6" t="str">
        <f>ExtractValues(ExtractValues(Table1[[#This Row],[Agreement Name]],"(CO\d{1,3})"),"\d+")</f>
        <v>3</v>
      </c>
      <c r="E56" s="6" t="str">
        <f>ExtractValues(ExtractValues(Table1[[#This Row],[Agreement Name]],"(CO.\d{1,3})"),"\d+")</f>
        <v/>
      </c>
      <c r="F56" s="6" t="str">
        <f>IF(Table1[[#This Row],[ChgOrderPart1]]&lt;&gt;"",Table1[[#This Row],[ChgOrderPart1]],Table1[[#This Row],[ChgOrderPart2]])</f>
        <v>3</v>
      </c>
      <c r="G56" s="6" t="s">
        <v>8580</v>
      </c>
      <c r="H56" s="8">
        <v>42125.573587962965</v>
      </c>
      <c r="I56" s="6" t="s">
        <v>34</v>
      </c>
      <c r="J56" s="8">
        <v>42128.520428240743</v>
      </c>
      <c r="K56" s="6" t="s">
        <v>1376</v>
      </c>
      <c r="L56" s="6" t="s">
        <v>1377</v>
      </c>
      <c r="M56" s="6" t="s">
        <v>37</v>
      </c>
      <c r="O56" s="6" t="s">
        <v>38</v>
      </c>
      <c r="P56" s="6" t="s">
        <v>39</v>
      </c>
      <c r="Q56" s="6" t="s">
        <v>1786</v>
      </c>
      <c r="R56" s="6" t="s">
        <v>1384</v>
      </c>
      <c r="W56" s="6" t="s">
        <v>1787</v>
      </c>
      <c r="X56" s="6" t="s">
        <v>1786</v>
      </c>
      <c r="Y56" s="6" t="s">
        <v>43</v>
      </c>
      <c r="Z56" s="8">
        <v>42125.789907407408</v>
      </c>
      <c r="AA56" s="6" t="s">
        <v>1788</v>
      </c>
      <c r="AB56" s="6" t="s">
        <v>1387</v>
      </c>
      <c r="AC56" s="6" t="s">
        <v>1384</v>
      </c>
      <c r="AD56" s="6" t="s">
        <v>43</v>
      </c>
      <c r="AE56" s="8">
        <v>42128.520428240743</v>
      </c>
      <c r="AF56" s="6" t="s">
        <v>71</v>
      </c>
    </row>
    <row r="57" spans="1:32" x14ac:dyDescent="0.2">
      <c r="A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" s="7" t="str">
        <f>ExtractValues(Table1[[#This Row],[Agreement Name]],".{1}\d{4,5}")</f>
        <v>79883</v>
      </c>
      <c r="C57" s="6" t="str">
        <f>ExtractValues(Table1[[#This Row],[Agreement Name]],".{1}\d{4,5}-.{1}\d{4,5}")</f>
        <v>79883-C10305</v>
      </c>
      <c r="D57" s="6" t="str">
        <f>ExtractValues(ExtractValues(Table1[[#This Row],[Agreement Name]],"(CO\d{1,3})"),"\d+")</f>
        <v>2</v>
      </c>
      <c r="E57" s="6" t="str">
        <f>ExtractValues(ExtractValues(Table1[[#This Row],[Agreement Name]],"(CO.\d{1,3})"),"\d+")</f>
        <v/>
      </c>
      <c r="F57" s="6" t="str">
        <f>IF(Table1[[#This Row],[ChgOrderPart1]]&lt;&gt;"",Table1[[#This Row],[ChgOrderPart1]],Table1[[#This Row],[ChgOrderPart2]])</f>
        <v>2</v>
      </c>
      <c r="G57" s="6" t="s">
        <v>9489</v>
      </c>
      <c r="H57" s="8">
        <v>42080.472997685189</v>
      </c>
      <c r="I57" s="6" t="s">
        <v>34</v>
      </c>
      <c r="J57" s="8">
        <v>42080.874039351853</v>
      </c>
      <c r="K57" s="6" t="s">
        <v>1376</v>
      </c>
      <c r="L57" s="6" t="s">
        <v>1377</v>
      </c>
      <c r="M57" s="6" t="s">
        <v>37</v>
      </c>
      <c r="O57" s="6" t="s">
        <v>38</v>
      </c>
      <c r="P57" s="6" t="s">
        <v>39</v>
      </c>
      <c r="Q57" s="6" t="s">
        <v>1786</v>
      </c>
      <c r="R57" s="6" t="s">
        <v>1384</v>
      </c>
      <c r="W57" s="6" t="s">
        <v>1787</v>
      </c>
      <c r="X57" s="6" t="s">
        <v>1786</v>
      </c>
      <c r="Y57" s="6" t="s">
        <v>43</v>
      </c>
      <c r="Z57" s="8">
        <v>42080.497430555559</v>
      </c>
      <c r="AA57" s="6" t="s">
        <v>1788</v>
      </c>
      <c r="AB57" s="6" t="s">
        <v>1387</v>
      </c>
      <c r="AC57" s="6" t="s">
        <v>1384</v>
      </c>
      <c r="AD57" s="6" t="s">
        <v>43</v>
      </c>
      <c r="AE57" s="8">
        <v>42080.874039351853</v>
      </c>
      <c r="AF57" s="6" t="s">
        <v>1552</v>
      </c>
    </row>
    <row r="58" spans="1:32" x14ac:dyDescent="0.2">
      <c r="A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" s="7" t="str">
        <f>ExtractValues(Table1[[#This Row],[Agreement Name]],".{1}\d{4,5}")</f>
        <v>79883</v>
      </c>
      <c r="C58" s="6" t="str">
        <f>ExtractValues(Table1[[#This Row],[Agreement Name]],".{1}\d{4,5}-.{1}\d{4,5}")</f>
        <v>79883-C10305</v>
      </c>
      <c r="D58" s="6" t="str">
        <f>ExtractValues(ExtractValues(Table1[[#This Row],[Agreement Name]],"(CO\d{1,3})"),"\d+")</f>
        <v>1</v>
      </c>
      <c r="E58" s="6" t="str">
        <f>ExtractValues(ExtractValues(Table1[[#This Row],[Agreement Name]],"(CO.\d{1,3})"),"\d+")</f>
        <v/>
      </c>
      <c r="F58" s="6" t="str">
        <f>IF(Table1[[#This Row],[ChgOrderPart1]]&lt;&gt;"",Table1[[#This Row],[ChgOrderPart1]],Table1[[#This Row],[ChgOrderPart2]])</f>
        <v>1</v>
      </c>
      <c r="G58" s="6" t="s">
        <v>8808</v>
      </c>
      <c r="H58" s="8">
        <v>42030.581018518518</v>
      </c>
      <c r="I58" s="6" t="s">
        <v>34</v>
      </c>
      <c r="J58" s="8">
        <v>42031.308472222219</v>
      </c>
      <c r="K58" s="6" t="s">
        <v>1376</v>
      </c>
      <c r="L58" s="6" t="s">
        <v>1377</v>
      </c>
      <c r="M58" s="6" t="s">
        <v>37</v>
      </c>
      <c r="O58" s="6" t="s">
        <v>38</v>
      </c>
      <c r="P58" s="6" t="s">
        <v>39</v>
      </c>
      <c r="Q58" s="6" t="s">
        <v>1786</v>
      </c>
      <c r="R58" s="6" t="s">
        <v>1384</v>
      </c>
      <c r="W58" s="6" t="s">
        <v>1787</v>
      </c>
      <c r="X58" s="6" t="s">
        <v>1786</v>
      </c>
      <c r="Y58" s="6" t="s">
        <v>43</v>
      </c>
      <c r="Z58" s="8">
        <v>42030.637094907404</v>
      </c>
      <c r="AA58" s="6" t="s">
        <v>1788</v>
      </c>
      <c r="AB58" s="6" t="s">
        <v>1387</v>
      </c>
      <c r="AC58" s="6" t="s">
        <v>1384</v>
      </c>
      <c r="AD58" s="6" t="s">
        <v>43</v>
      </c>
      <c r="AE58" s="8">
        <v>42031.308472222219</v>
      </c>
      <c r="AF58" s="6" t="s">
        <v>71</v>
      </c>
    </row>
    <row r="59" spans="1:32" x14ac:dyDescent="0.2">
      <c r="A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" s="7" t="str">
        <f>ExtractValues(Table1[[#This Row],[Agreement Name]],".{1}\d{4,5}")</f>
        <v>79880</v>
      </c>
      <c r="C59" s="6" t="str">
        <f>ExtractValues(Table1[[#This Row],[Agreement Name]],".{1}\d{4,5}-.{1}\d{4,5}")</f>
        <v>79880-C10305</v>
      </c>
      <c r="D59" s="6" t="str">
        <f>ExtractValues(ExtractValues(Table1[[#This Row],[Agreement Name]],"(CO\d{1,3})"),"\d+")</f>
        <v>4</v>
      </c>
      <c r="E59" s="6" t="str">
        <f>ExtractValues(ExtractValues(Table1[[#This Row],[Agreement Name]],"(CO.\d{1,3})"),"\d+")</f>
        <v/>
      </c>
      <c r="F59" s="6" t="str">
        <f>IF(Table1[[#This Row],[ChgOrderPart1]]&lt;&gt;"",Table1[[#This Row],[ChgOrderPart1]],Table1[[#This Row],[ChgOrderPart2]])</f>
        <v>4</v>
      </c>
      <c r="G59" s="6" t="s">
        <v>5816</v>
      </c>
      <c r="H59" s="8">
        <v>42212.642476851855</v>
      </c>
      <c r="I59" s="6" t="s">
        <v>34</v>
      </c>
      <c r="J59" s="8">
        <v>42213.314270833333</v>
      </c>
      <c r="K59" s="6" t="s">
        <v>5082</v>
      </c>
      <c r="L59" s="6" t="s">
        <v>5083</v>
      </c>
      <c r="M59" s="6" t="s">
        <v>37</v>
      </c>
      <c r="O59" s="6" t="s">
        <v>38</v>
      </c>
      <c r="P59" s="6" t="s">
        <v>39</v>
      </c>
      <c r="Q59" s="6" t="s">
        <v>1946</v>
      </c>
      <c r="R59" s="6" t="s">
        <v>1384</v>
      </c>
      <c r="W59" s="6" t="s">
        <v>314</v>
      </c>
      <c r="X59" s="6" t="s">
        <v>1946</v>
      </c>
      <c r="Y59" s="6" t="s">
        <v>43</v>
      </c>
      <c r="Z59" s="8">
        <v>42212.688043981485</v>
      </c>
      <c r="AA59" s="6" t="s">
        <v>315</v>
      </c>
      <c r="AB59" s="6" t="s">
        <v>1387</v>
      </c>
      <c r="AC59" s="6" t="s">
        <v>1384</v>
      </c>
      <c r="AD59" s="6" t="s">
        <v>43</v>
      </c>
      <c r="AE59" s="8">
        <v>42213.314270833333</v>
      </c>
      <c r="AF59" s="6" t="s">
        <v>71</v>
      </c>
    </row>
    <row r="60" spans="1:32" x14ac:dyDescent="0.2">
      <c r="A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" s="7" t="str">
        <f>ExtractValues(Table1[[#This Row],[Agreement Name]],".{1}\d{4,5}")</f>
        <v>79880</v>
      </c>
      <c r="C60" s="6" t="str">
        <f>ExtractValues(Table1[[#This Row],[Agreement Name]],".{1}\d{4,5}-.{1}\d{4,5}")</f>
        <v>79880-C10305</v>
      </c>
      <c r="D60" s="6" t="str">
        <f>ExtractValues(ExtractValues(Table1[[#This Row],[Agreement Name]],"(CO\d{1,3})"),"\d+")</f>
        <v>1</v>
      </c>
      <c r="E60" s="6" t="str">
        <f>ExtractValues(ExtractValues(Table1[[#This Row],[Agreement Name]],"(CO.\d{1,3})"),"\d+")</f>
        <v/>
      </c>
      <c r="F60" s="6" t="str">
        <f>IF(Table1[[#This Row],[ChgOrderPart1]]&lt;&gt;"",Table1[[#This Row],[ChgOrderPart1]],Table1[[#This Row],[ChgOrderPart2]])</f>
        <v>1</v>
      </c>
      <c r="G60" s="6" t="s">
        <v>8742</v>
      </c>
      <c r="H60" s="8">
        <v>42023.431527777779</v>
      </c>
      <c r="I60" s="6" t="s">
        <v>34</v>
      </c>
      <c r="J60" s="8">
        <v>42209.57335648148</v>
      </c>
      <c r="K60" s="6" t="s">
        <v>1376</v>
      </c>
      <c r="L60" s="6" t="s">
        <v>1377</v>
      </c>
      <c r="M60" s="6" t="s">
        <v>37</v>
      </c>
      <c r="O60" s="6" t="s">
        <v>38</v>
      </c>
      <c r="P60" s="6" t="s">
        <v>39</v>
      </c>
      <c r="Q60" s="6" t="s">
        <v>1946</v>
      </c>
      <c r="R60" s="6" t="s">
        <v>8165</v>
      </c>
      <c r="S60" s="6" t="s">
        <v>313</v>
      </c>
      <c r="T60" s="6" t="s">
        <v>1384</v>
      </c>
      <c r="W60" s="6" t="s">
        <v>314</v>
      </c>
      <c r="X60" s="6" t="s">
        <v>313</v>
      </c>
      <c r="Y60" s="6" t="s">
        <v>43</v>
      </c>
      <c r="Z60" s="8">
        <v>42209.565428240741</v>
      </c>
      <c r="AA60" s="6" t="s">
        <v>315</v>
      </c>
      <c r="AB60" s="6" t="s">
        <v>1387</v>
      </c>
      <c r="AC60" s="6" t="s">
        <v>1384</v>
      </c>
      <c r="AD60" s="6" t="s">
        <v>43</v>
      </c>
      <c r="AE60" s="8">
        <v>42209.57335648148</v>
      </c>
      <c r="AF60" s="6" t="s">
        <v>71</v>
      </c>
    </row>
    <row r="61" spans="1:32" x14ac:dyDescent="0.2">
      <c r="A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" s="7" t="str">
        <f>ExtractValues(Table1[[#This Row],[Agreement Name]],".{1}\d{4,5}")</f>
        <v>79880</v>
      </c>
      <c r="C61" s="6" t="str">
        <f>ExtractValues(Table1[[#This Row],[Agreement Name]],".{1}\d{4,5}-.{1}\d{4,5}")</f>
        <v>79880-C10305</v>
      </c>
      <c r="D61" s="6" t="str">
        <f>ExtractValues(ExtractValues(Table1[[#This Row],[Agreement Name]],"(CO\d{1,3})"),"\d+")</f>
        <v>3</v>
      </c>
      <c r="E61" s="6" t="str">
        <f>ExtractValues(ExtractValues(Table1[[#This Row],[Agreement Name]],"(CO.\d{1,3})"),"\d+")</f>
        <v/>
      </c>
      <c r="F61" s="6" t="str">
        <f>IF(Table1[[#This Row],[ChgOrderPart1]]&lt;&gt;"",Table1[[#This Row],[ChgOrderPart1]],Table1[[#This Row],[ChgOrderPart2]])</f>
        <v>3</v>
      </c>
      <c r="G61" s="6" t="s">
        <v>8164</v>
      </c>
      <c r="H61" s="8">
        <v>42100.356562499997</v>
      </c>
      <c r="I61" s="6" t="s">
        <v>34</v>
      </c>
      <c r="J61" s="8">
        <v>42209.572893518518</v>
      </c>
      <c r="K61" s="6" t="s">
        <v>1376</v>
      </c>
      <c r="L61" s="6" t="s">
        <v>1377</v>
      </c>
      <c r="M61" s="6" t="s">
        <v>37</v>
      </c>
      <c r="O61" s="6" t="s">
        <v>38</v>
      </c>
      <c r="P61" s="6" t="s">
        <v>39</v>
      </c>
      <c r="Q61" s="6" t="s">
        <v>8165</v>
      </c>
      <c r="R61" s="6" t="s">
        <v>313</v>
      </c>
      <c r="S61" s="6" t="s">
        <v>1384</v>
      </c>
      <c r="W61" s="6" t="s">
        <v>314</v>
      </c>
      <c r="X61" s="6" t="s">
        <v>313</v>
      </c>
      <c r="Y61" s="6" t="s">
        <v>43</v>
      </c>
      <c r="Z61" s="8">
        <v>42209.564814814818</v>
      </c>
      <c r="AA61" s="6" t="s">
        <v>315</v>
      </c>
      <c r="AB61" s="6" t="s">
        <v>1387</v>
      </c>
      <c r="AC61" s="6" t="s">
        <v>1384</v>
      </c>
      <c r="AD61" s="6" t="s">
        <v>43</v>
      </c>
      <c r="AE61" s="8">
        <v>42209.572893518518</v>
      </c>
      <c r="AF61" s="6" t="s">
        <v>71</v>
      </c>
    </row>
    <row r="62" spans="1:32" x14ac:dyDescent="0.2">
      <c r="A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" s="7" t="str">
        <f>ExtractValues(Table1[[#This Row],[Agreement Name]],".{1}\d{4,5}")</f>
        <v>79880</v>
      </c>
      <c r="C62" s="6" t="str">
        <f>ExtractValues(Table1[[#This Row],[Agreement Name]],".{1}\d{4,5}-.{1}\d{4,5}")</f>
        <v>79880-C10305</v>
      </c>
      <c r="D62" s="6" t="str">
        <f>ExtractValues(ExtractValues(Table1[[#This Row],[Agreement Name]],"(CO\d{1,3})"),"\d+")</f>
        <v>2</v>
      </c>
      <c r="E62" s="6" t="str">
        <f>ExtractValues(ExtractValues(Table1[[#This Row],[Agreement Name]],"(CO.\d{1,3})"),"\d+")</f>
        <v/>
      </c>
      <c r="F62" s="6" t="str">
        <f>IF(Table1[[#This Row],[ChgOrderPart1]]&lt;&gt;"",Table1[[#This Row],[ChgOrderPart1]],Table1[[#This Row],[ChgOrderPart2]])</f>
        <v>2</v>
      </c>
      <c r="G62" s="6" t="s">
        <v>9266</v>
      </c>
      <c r="H62" s="8">
        <v>42055.575509259259</v>
      </c>
      <c r="I62" s="6" t="s">
        <v>34</v>
      </c>
      <c r="J62" s="8">
        <v>42065.32403935185</v>
      </c>
      <c r="K62" s="6" t="s">
        <v>1376</v>
      </c>
      <c r="L62" s="6" t="s">
        <v>1377</v>
      </c>
      <c r="M62" s="6" t="s">
        <v>37</v>
      </c>
      <c r="O62" s="6" t="s">
        <v>38</v>
      </c>
      <c r="P62" s="6" t="s">
        <v>39</v>
      </c>
      <c r="Q62" s="6" t="s">
        <v>8165</v>
      </c>
      <c r="R62" s="6" t="s">
        <v>1384</v>
      </c>
      <c r="W62" s="6" t="s">
        <v>314</v>
      </c>
      <c r="X62" s="6" t="s">
        <v>8165</v>
      </c>
      <c r="Y62" s="6" t="s">
        <v>43</v>
      </c>
      <c r="Z62" s="8">
        <v>42061.634780092594</v>
      </c>
      <c r="AA62" s="6" t="s">
        <v>315</v>
      </c>
      <c r="AB62" s="6" t="s">
        <v>1387</v>
      </c>
      <c r="AC62" s="6" t="s">
        <v>1384</v>
      </c>
      <c r="AD62" s="6" t="s">
        <v>43</v>
      </c>
      <c r="AE62" s="8">
        <v>42065.32403935185</v>
      </c>
      <c r="AF62" s="6" t="s">
        <v>71</v>
      </c>
    </row>
    <row r="63" spans="1:32" x14ac:dyDescent="0.2">
      <c r="A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" s="7" t="str">
        <f>ExtractValues(Table1[[#This Row],[Agreement Name]],".{1}\d{4,5}")</f>
        <v>79874</v>
      </c>
      <c r="C63" s="6" t="str">
        <f>ExtractValues(Table1[[#This Row],[Agreement Name]],".{1}\d{4,5}-.{1}\d{4,5}")</f>
        <v>79874-C11146</v>
      </c>
      <c r="D63" s="6" t="str">
        <f>ExtractValues(ExtractValues(Table1[[#This Row],[Agreement Name]],"(CO\d{1,3})"),"\d+")</f>
        <v>1</v>
      </c>
      <c r="E63" s="6" t="str">
        <f>ExtractValues(ExtractValues(Table1[[#This Row],[Agreement Name]],"(CO.\d{1,3})"),"\d+")</f>
        <v/>
      </c>
      <c r="F63" s="6" t="str">
        <f>IF(Table1[[#This Row],[ChgOrderPart1]]&lt;&gt;"",Table1[[#This Row],[ChgOrderPart1]],Table1[[#This Row],[ChgOrderPart2]])</f>
        <v>1</v>
      </c>
      <c r="G63" s="6" t="s">
        <v>8889</v>
      </c>
      <c r="H63" s="8">
        <v>42034.373576388891</v>
      </c>
      <c r="I63" s="6" t="s">
        <v>34</v>
      </c>
      <c r="J63" s="8">
        <v>42034.42690972222</v>
      </c>
      <c r="K63" s="6" t="s">
        <v>1376</v>
      </c>
      <c r="L63" s="6" t="s">
        <v>1377</v>
      </c>
      <c r="M63" s="6" t="s">
        <v>37</v>
      </c>
      <c r="O63" s="6" t="s">
        <v>38</v>
      </c>
      <c r="P63" s="6" t="s">
        <v>39</v>
      </c>
      <c r="Q63" s="6" t="s">
        <v>393</v>
      </c>
      <c r="R63" s="6" t="s">
        <v>432</v>
      </c>
      <c r="W63" s="6" t="s">
        <v>396</v>
      </c>
      <c r="X63" s="6" t="s">
        <v>393</v>
      </c>
      <c r="Y63" s="6" t="s">
        <v>43</v>
      </c>
      <c r="Z63" s="8">
        <v>42034.419293981482</v>
      </c>
      <c r="AA63" s="6" t="s">
        <v>397</v>
      </c>
      <c r="AB63" s="6" t="s">
        <v>1381</v>
      </c>
      <c r="AC63" s="6" t="s">
        <v>432</v>
      </c>
      <c r="AD63" s="6" t="s">
        <v>43</v>
      </c>
      <c r="AE63" s="8">
        <v>42034.42690972222</v>
      </c>
      <c r="AF63" s="6" t="s">
        <v>1461</v>
      </c>
    </row>
    <row r="64" spans="1:32" x14ac:dyDescent="0.2">
      <c r="A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" s="7" t="str">
        <f>ExtractValues(Table1[[#This Row],[Agreement Name]],".{1}\d{4,5}")</f>
        <v>79871</v>
      </c>
      <c r="C64" s="6" t="str">
        <f>ExtractValues(Table1[[#This Row],[Agreement Name]],".{1}\d{4,5}-.{1}\d{4,5}")</f>
        <v>79871-C11146</v>
      </c>
      <c r="D64" s="6" t="str">
        <f>ExtractValues(ExtractValues(Table1[[#This Row],[Agreement Name]],"(CO\d{1,3})"),"\d+")</f>
        <v>2</v>
      </c>
      <c r="E64" s="6" t="str">
        <f>ExtractValues(ExtractValues(Table1[[#This Row],[Agreement Name]],"(CO.\d{1,3})"),"\d+")</f>
        <v/>
      </c>
      <c r="F64" s="6" t="str">
        <f>IF(Table1[[#This Row],[ChgOrderPart1]]&lt;&gt;"",Table1[[#This Row],[ChgOrderPart1]],Table1[[#This Row],[ChgOrderPart2]])</f>
        <v>2</v>
      </c>
      <c r="G64" s="6" t="s">
        <v>7819</v>
      </c>
      <c r="H64" s="8">
        <v>42013.661597222221</v>
      </c>
      <c r="I64" s="6" t="s">
        <v>34</v>
      </c>
      <c r="J64" s="8">
        <v>42017.501666666663</v>
      </c>
      <c r="K64" s="6" t="s">
        <v>1376</v>
      </c>
      <c r="L64" s="6" t="s">
        <v>1377</v>
      </c>
      <c r="M64" s="6" t="s">
        <v>37</v>
      </c>
      <c r="O64" s="6" t="s">
        <v>38</v>
      </c>
      <c r="P64" s="6" t="s">
        <v>39</v>
      </c>
      <c r="Q64" s="6" t="s">
        <v>7789</v>
      </c>
      <c r="R64" s="6" t="s">
        <v>393</v>
      </c>
      <c r="W64" s="6" t="s">
        <v>7820</v>
      </c>
      <c r="X64" s="6" t="s">
        <v>7789</v>
      </c>
      <c r="Y64" s="6" t="s">
        <v>43</v>
      </c>
      <c r="Z64" s="8">
        <v>42017.331250000003</v>
      </c>
      <c r="AA64" s="6" t="s">
        <v>2846</v>
      </c>
      <c r="AB64" s="6" t="s">
        <v>396</v>
      </c>
      <c r="AC64" s="6" t="s">
        <v>393</v>
      </c>
      <c r="AD64" s="6" t="s">
        <v>43</v>
      </c>
      <c r="AE64" s="8">
        <v>42017.501666666663</v>
      </c>
      <c r="AF64" s="6" t="s">
        <v>397</v>
      </c>
    </row>
    <row r="65" spans="1:39" x14ac:dyDescent="0.2">
      <c r="A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" s="7" t="str">
        <f>ExtractValues(Table1[[#This Row],[Agreement Name]],".{1}\d{4,5}")</f>
        <v>79871</v>
      </c>
      <c r="C65" s="6" t="str">
        <f>ExtractValues(Table1[[#This Row],[Agreement Name]],".{1}\d{4,5}-.{1}\d{4,5}")</f>
        <v>79871-C11146</v>
      </c>
      <c r="D65" s="6" t="str">
        <f>ExtractValues(ExtractValues(Table1[[#This Row],[Agreement Name]],"(CO\d{1,3})"),"\d+")</f>
        <v>1</v>
      </c>
      <c r="E65" s="6" t="str">
        <f>ExtractValues(ExtractValues(Table1[[#This Row],[Agreement Name]],"(CO.\d{1,3})"),"\d+")</f>
        <v/>
      </c>
      <c r="F65" s="6" t="str">
        <f>IF(Table1[[#This Row],[ChgOrderPart1]]&lt;&gt;"",Table1[[#This Row],[ChgOrderPart1]],Table1[[#This Row],[ChgOrderPart2]])</f>
        <v>1</v>
      </c>
      <c r="G65" s="6" t="s">
        <v>7788</v>
      </c>
      <c r="H65" s="8">
        <v>42012.626400462963</v>
      </c>
      <c r="I65" s="6" t="s">
        <v>34</v>
      </c>
      <c r="J65" s="8">
        <v>42016.541215277779</v>
      </c>
      <c r="K65" s="6" t="s">
        <v>1376</v>
      </c>
      <c r="L65" s="6" t="s">
        <v>1377</v>
      </c>
      <c r="M65" s="6" t="s">
        <v>37</v>
      </c>
      <c r="O65" s="6" t="s">
        <v>38</v>
      </c>
      <c r="P65" s="6" t="s">
        <v>39</v>
      </c>
      <c r="Q65" s="6" t="s">
        <v>7789</v>
      </c>
      <c r="R65" s="6" t="s">
        <v>393</v>
      </c>
      <c r="W65" s="6" t="s">
        <v>7790</v>
      </c>
      <c r="X65" s="6" t="s">
        <v>7789</v>
      </c>
      <c r="Y65" s="6" t="s">
        <v>43</v>
      </c>
      <c r="Z65" s="8">
        <v>42016.540127314816</v>
      </c>
      <c r="AA65" s="6" t="s">
        <v>2846</v>
      </c>
      <c r="AB65" s="6" t="s">
        <v>396</v>
      </c>
      <c r="AC65" s="6" t="s">
        <v>393</v>
      </c>
      <c r="AD65" s="6" t="s">
        <v>43</v>
      </c>
      <c r="AE65" s="8">
        <v>42016.541215277779</v>
      </c>
      <c r="AF65" s="6" t="s">
        <v>397</v>
      </c>
    </row>
    <row r="66" spans="1:39" x14ac:dyDescent="0.2">
      <c r="A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" s="7" t="str">
        <f>ExtractValues(Table1[[#This Row],[Agreement Name]],".{1}\d{4,5}")</f>
        <v>79868</v>
      </c>
      <c r="C66" s="6" t="str">
        <f>ExtractValues(Table1[[#This Row],[Agreement Name]],".{1}\d{4,5}-.{1}\d{4,5}")</f>
        <v>79868-C11146</v>
      </c>
      <c r="D66" s="6" t="str">
        <f>ExtractValues(ExtractValues(Table1[[#This Row],[Agreement Name]],"(CO\d{1,3})"),"\d+")</f>
        <v>1</v>
      </c>
      <c r="E66" s="6" t="str">
        <f>ExtractValues(ExtractValues(Table1[[#This Row],[Agreement Name]],"(CO.\d{1,3})"),"\d+")</f>
        <v/>
      </c>
      <c r="F66" s="6" t="str">
        <f>IF(Table1[[#This Row],[ChgOrderPart1]]&lt;&gt;"",Table1[[#This Row],[ChgOrderPart1]],Table1[[#This Row],[ChgOrderPart2]])</f>
        <v>1</v>
      </c>
      <c r="G66" s="6" t="s">
        <v>7811</v>
      </c>
      <c r="H66" s="8">
        <v>42013.657442129632</v>
      </c>
      <c r="I66" s="6" t="s">
        <v>34</v>
      </c>
      <c r="J66" s="8">
        <v>42014.552418981482</v>
      </c>
      <c r="K66" s="6" t="s">
        <v>1376</v>
      </c>
      <c r="L66" s="6" t="s">
        <v>1377</v>
      </c>
      <c r="M66" s="6" t="s">
        <v>37</v>
      </c>
      <c r="O66" s="6" t="s">
        <v>38</v>
      </c>
      <c r="P66" s="6" t="s">
        <v>39</v>
      </c>
      <c r="Q66" s="6" t="s">
        <v>7812</v>
      </c>
      <c r="R66" s="6" t="s">
        <v>393</v>
      </c>
      <c r="W66" s="6" t="s">
        <v>7813</v>
      </c>
      <c r="X66" s="6" t="s">
        <v>7812</v>
      </c>
      <c r="Y66" s="6" t="s">
        <v>43</v>
      </c>
      <c r="Z66" s="8">
        <v>42014.490358796298</v>
      </c>
      <c r="AA66" s="6" t="s">
        <v>7814</v>
      </c>
      <c r="AB66" s="6" t="s">
        <v>396</v>
      </c>
      <c r="AC66" s="6" t="s">
        <v>393</v>
      </c>
      <c r="AD66" s="6" t="s">
        <v>43</v>
      </c>
      <c r="AE66" s="8">
        <v>42014.552418981482</v>
      </c>
      <c r="AF66" s="6" t="s">
        <v>46</v>
      </c>
    </row>
    <row r="67" spans="1:39" x14ac:dyDescent="0.2">
      <c r="A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" s="7" t="str">
        <f>ExtractValues(Table1[[#This Row],[Agreement Name]],".{1}\d{4,5}")</f>
        <v>79866</v>
      </c>
      <c r="C67" s="6" t="str">
        <f>ExtractValues(Table1[[#This Row],[Agreement Name]],".{1}\d{4,5}-.{1}\d{4,5}")</f>
        <v>79866-C30060</v>
      </c>
      <c r="D67" s="6" t="str">
        <f>ExtractValues(ExtractValues(Table1[[#This Row],[Agreement Name]],"(CO\d{1,3})"),"\d+")</f>
        <v>1</v>
      </c>
      <c r="E67" s="6" t="str">
        <f>ExtractValues(ExtractValues(Table1[[#This Row],[Agreement Name]],"(CO.\d{1,3})"),"\d+")</f>
        <v/>
      </c>
      <c r="F67" s="6" t="str">
        <f>IF(Table1[[#This Row],[ChgOrderPart1]]&lt;&gt;"",Table1[[#This Row],[ChgOrderPart1]],Table1[[#This Row],[ChgOrderPart2]])</f>
        <v>1</v>
      </c>
      <c r="G67" s="6" t="s">
        <v>7224</v>
      </c>
      <c r="H67" s="8">
        <v>41967.652754629627</v>
      </c>
      <c r="I67" s="6" t="s">
        <v>34</v>
      </c>
      <c r="J67" s="8">
        <v>41976.261597222219</v>
      </c>
      <c r="K67" s="6" t="s">
        <v>1376</v>
      </c>
      <c r="L67" s="6" t="s">
        <v>1377</v>
      </c>
      <c r="M67" s="6" t="s">
        <v>37</v>
      </c>
      <c r="O67" s="6" t="s">
        <v>38</v>
      </c>
      <c r="P67" s="6" t="s">
        <v>39</v>
      </c>
      <c r="Q67" s="6" t="s">
        <v>7225</v>
      </c>
      <c r="R67" s="6" t="s">
        <v>1402</v>
      </c>
      <c r="W67" s="6" t="s">
        <v>7226</v>
      </c>
      <c r="X67" s="6" t="s">
        <v>7225</v>
      </c>
      <c r="Y67" s="6" t="s">
        <v>43</v>
      </c>
      <c r="Z67" s="8">
        <v>41976.254780092589</v>
      </c>
      <c r="AA67" s="6" t="s">
        <v>7050</v>
      </c>
      <c r="AB67" s="6" t="s">
        <v>1405</v>
      </c>
      <c r="AC67" s="6" t="s">
        <v>1402</v>
      </c>
      <c r="AD67" s="6" t="s">
        <v>43</v>
      </c>
      <c r="AE67" s="8">
        <v>41976.261597222219</v>
      </c>
      <c r="AF67" s="6" t="s">
        <v>46</v>
      </c>
    </row>
    <row r="68" spans="1:39" x14ac:dyDescent="0.2">
      <c r="A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" s="7" t="str">
        <f>ExtractValues(Table1[[#This Row],[Agreement Name]],".{1}\d{4,5}")</f>
        <v>79860</v>
      </c>
      <c r="C68" s="6" t="str">
        <f>ExtractValues(Table1[[#This Row],[Agreement Name]],".{1}\d{4,5}-.{1}\d{4,5}")</f>
        <v>79860-03197</v>
      </c>
      <c r="D68" s="6" t="str">
        <f>ExtractValues(ExtractValues(Table1[[#This Row],[Agreement Name]],"(CO\d{1,3})"),"\d+")</f>
        <v/>
      </c>
      <c r="E68" s="6" t="str">
        <f>ExtractValues(ExtractValues(Table1[[#This Row],[Agreement Name]],"(CO.\d{1,3})"),"\d+")</f>
        <v>1</v>
      </c>
      <c r="F68" s="6" t="str">
        <f>IF(Table1[[#This Row],[ChgOrderPart1]]&lt;&gt;"",Table1[[#This Row],[ChgOrderPart1]],Table1[[#This Row],[ChgOrderPart2]])</f>
        <v>1</v>
      </c>
      <c r="G68" s="6" t="s">
        <v>2850</v>
      </c>
      <c r="H68" s="8">
        <v>41975.459629629629</v>
      </c>
      <c r="I68" s="6" t="s">
        <v>34</v>
      </c>
      <c r="J68" s="8">
        <v>41981.336423611108</v>
      </c>
      <c r="K68" s="6" t="s">
        <v>1284</v>
      </c>
      <c r="L68" s="6" t="s">
        <v>1285</v>
      </c>
      <c r="M68" s="6" t="s">
        <v>37</v>
      </c>
      <c r="O68" s="6" t="s">
        <v>38</v>
      </c>
      <c r="P68" s="6" t="s">
        <v>39</v>
      </c>
      <c r="Q68" s="6" t="s">
        <v>2851</v>
      </c>
      <c r="R68" s="6" t="s">
        <v>393</v>
      </c>
      <c r="W68" s="6" t="s">
        <v>2852</v>
      </c>
      <c r="X68" s="6" t="s">
        <v>2851</v>
      </c>
      <c r="Y68" s="6" t="s">
        <v>43</v>
      </c>
      <c r="Z68" s="8">
        <v>41975.477766203701</v>
      </c>
      <c r="AA68" s="6" t="s">
        <v>418</v>
      </c>
      <c r="AB68" s="6" t="s">
        <v>396</v>
      </c>
      <c r="AC68" s="6" t="s">
        <v>393</v>
      </c>
      <c r="AD68" s="6" t="s">
        <v>43</v>
      </c>
      <c r="AE68" s="8">
        <v>41981.336423611108</v>
      </c>
      <c r="AF68" s="6" t="s">
        <v>397</v>
      </c>
    </row>
    <row r="69" spans="1:39" x14ac:dyDescent="0.2">
      <c r="A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" s="7" t="str">
        <f>ExtractValues(Table1[[#This Row],[Agreement Name]],".{1}\d{4,5}")</f>
        <v>79856</v>
      </c>
      <c r="C69" s="6" t="str">
        <f>ExtractValues(Table1[[#This Row],[Agreement Name]],".{1}\d{4,5}-.{1}\d{4,5}")</f>
        <v>79856-07788</v>
      </c>
      <c r="D69" s="6" t="str">
        <f>ExtractValues(ExtractValues(Table1[[#This Row],[Agreement Name]],"(CO\d{1,3})"),"\d+")</f>
        <v>1</v>
      </c>
      <c r="E69" s="6" t="str">
        <f>ExtractValues(ExtractValues(Table1[[#This Row],[Agreement Name]],"(CO.\d{1,3})"),"\d+")</f>
        <v/>
      </c>
      <c r="F69" s="6" t="str">
        <f>IF(Table1[[#This Row],[ChgOrderPart1]]&lt;&gt;"",Table1[[#This Row],[ChgOrderPart1]],Table1[[#This Row],[ChgOrderPart2]])</f>
        <v>1</v>
      </c>
      <c r="G69" s="6" t="s">
        <v>3538</v>
      </c>
      <c r="H69" s="8">
        <v>42032.456053240741</v>
      </c>
      <c r="I69" s="6" t="s">
        <v>34</v>
      </c>
      <c r="J69" s="8">
        <v>42045.774074074077</v>
      </c>
      <c r="K69" s="6" t="s">
        <v>1284</v>
      </c>
      <c r="L69" s="6" t="s">
        <v>1285</v>
      </c>
      <c r="M69" s="6" t="s">
        <v>37</v>
      </c>
      <c r="O69" s="6" t="s">
        <v>38</v>
      </c>
      <c r="P69" s="6" t="s">
        <v>39</v>
      </c>
      <c r="Q69" s="6" t="s">
        <v>780</v>
      </c>
      <c r="R69" s="6" t="s">
        <v>354</v>
      </c>
      <c r="W69" s="6" t="s">
        <v>140</v>
      </c>
      <c r="X69" s="6" t="s">
        <v>780</v>
      </c>
      <c r="Y69" s="6" t="s">
        <v>43</v>
      </c>
      <c r="Z69" s="8">
        <v>42045.634988425925</v>
      </c>
      <c r="AA69" s="6" t="s">
        <v>141</v>
      </c>
      <c r="AB69" s="6" t="s">
        <v>357</v>
      </c>
      <c r="AC69" s="6" t="s">
        <v>354</v>
      </c>
      <c r="AD69" s="6" t="s">
        <v>43</v>
      </c>
      <c r="AE69" s="8">
        <v>42045.774074074077</v>
      </c>
      <c r="AF69" s="6" t="s">
        <v>358</v>
      </c>
    </row>
    <row r="70" spans="1:39" x14ac:dyDescent="0.2">
      <c r="A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" s="7" t="str">
        <f>ExtractValues(Table1[[#This Row],[Agreement Name]],".{1}\d{4,5}")</f>
        <v>79855</v>
      </c>
      <c r="C70" s="6" t="str">
        <f>ExtractValues(Table1[[#This Row],[Agreement Name]],".{1}\d{4,5}-.{1}\d{4,5}")</f>
        <v>79855-00668</v>
      </c>
      <c r="D70" s="6" t="str">
        <f>ExtractValues(ExtractValues(Table1[[#This Row],[Agreement Name]],"(CO\d{1,3})"),"\d+")</f>
        <v>2</v>
      </c>
      <c r="E70" s="6" t="str">
        <f>ExtractValues(ExtractValues(Table1[[#This Row],[Agreement Name]],"(CO.\d{1,3})"),"\d+")</f>
        <v/>
      </c>
      <c r="F70" s="6" t="str">
        <f>IF(Table1[[#This Row],[ChgOrderPart1]]&lt;&gt;"",Table1[[#This Row],[ChgOrderPart1]],Table1[[#This Row],[ChgOrderPart2]])</f>
        <v>2</v>
      </c>
      <c r="G70" s="6" t="s">
        <v>5404</v>
      </c>
      <c r="H70" s="8">
        <v>42174.581157407411</v>
      </c>
      <c r="I70" s="6" t="s">
        <v>34</v>
      </c>
      <c r="J70" s="8">
        <v>42177.430567129632</v>
      </c>
      <c r="K70" s="6" t="s">
        <v>5082</v>
      </c>
      <c r="L70" s="6" t="s">
        <v>5083</v>
      </c>
      <c r="M70" s="6" t="s">
        <v>37</v>
      </c>
      <c r="O70" s="6" t="s">
        <v>38</v>
      </c>
      <c r="P70" s="6" t="s">
        <v>39</v>
      </c>
      <c r="Q70" s="6" t="s">
        <v>3152</v>
      </c>
      <c r="R70" s="6" t="s">
        <v>3155</v>
      </c>
      <c r="S70" s="6" t="s">
        <v>366</v>
      </c>
      <c r="W70" s="6" t="s">
        <v>3156</v>
      </c>
      <c r="X70" s="6" t="s">
        <v>3155</v>
      </c>
      <c r="Y70" s="6" t="s">
        <v>43</v>
      </c>
      <c r="Z70" s="8">
        <v>42174.625555555554</v>
      </c>
      <c r="AA70" s="6" t="s">
        <v>3157</v>
      </c>
      <c r="AB70" s="6" t="s">
        <v>370</v>
      </c>
      <c r="AC70" s="6" t="s">
        <v>366</v>
      </c>
      <c r="AD70" s="6" t="s">
        <v>43</v>
      </c>
      <c r="AE70" s="8">
        <v>42177.430567129632</v>
      </c>
      <c r="AF70" s="6" t="s">
        <v>71</v>
      </c>
    </row>
    <row r="71" spans="1:39" x14ac:dyDescent="0.2">
      <c r="A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" s="7" t="str">
        <f>ExtractValues(Table1[[#This Row],[Agreement Name]],".{1}\d{4,5}")</f>
        <v>79855</v>
      </c>
      <c r="C71" s="6" t="str">
        <f>ExtractValues(Table1[[#This Row],[Agreement Name]],".{1}\d{4,5}-.{1}\d{4,5}")</f>
        <v>79855-00668</v>
      </c>
      <c r="D71" s="6" t="str">
        <f>ExtractValues(ExtractValues(Table1[[#This Row],[Agreement Name]],"(CO\d{1,3})"),"\d+")</f>
        <v>1</v>
      </c>
      <c r="E71" s="6" t="str">
        <f>ExtractValues(ExtractValues(Table1[[#This Row],[Agreement Name]],"(CO.\d{1,3})"),"\d+")</f>
        <v/>
      </c>
      <c r="F71" s="6" t="str">
        <f>IF(Table1[[#This Row],[ChgOrderPart1]]&lt;&gt;"",Table1[[#This Row],[ChgOrderPart1]],Table1[[#This Row],[ChgOrderPart2]])</f>
        <v>1</v>
      </c>
      <c r="G71" s="6" t="s">
        <v>3154</v>
      </c>
      <c r="H71" s="8">
        <v>42010.560208333336</v>
      </c>
      <c r="I71" s="6" t="s">
        <v>34</v>
      </c>
      <c r="J71" s="8">
        <v>42038.247847222221</v>
      </c>
      <c r="K71" s="6" t="s">
        <v>1284</v>
      </c>
      <c r="L71" s="6" t="s">
        <v>1285</v>
      </c>
      <c r="M71" s="6" t="s">
        <v>37</v>
      </c>
      <c r="O71" s="6" t="s">
        <v>38</v>
      </c>
      <c r="P71" s="6" t="s">
        <v>39</v>
      </c>
      <c r="Q71" s="6" t="s">
        <v>3152</v>
      </c>
      <c r="R71" s="6" t="s">
        <v>3155</v>
      </c>
      <c r="S71" s="6" t="s">
        <v>366</v>
      </c>
      <c r="W71" s="6" t="s">
        <v>3156</v>
      </c>
      <c r="X71" s="6" t="s">
        <v>3155</v>
      </c>
      <c r="Y71" s="6" t="s">
        <v>43</v>
      </c>
      <c r="Z71" s="8">
        <v>42035.627233796295</v>
      </c>
      <c r="AA71" s="6" t="s">
        <v>3157</v>
      </c>
      <c r="AB71" s="6" t="s">
        <v>370</v>
      </c>
      <c r="AC71" s="6" t="s">
        <v>366</v>
      </c>
      <c r="AD71" s="6" t="s">
        <v>43</v>
      </c>
      <c r="AE71" s="8">
        <v>42038.247847222221</v>
      </c>
      <c r="AF71" s="6" t="s">
        <v>3158</v>
      </c>
    </row>
    <row r="72" spans="1:39" x14ac:dyDescent="0.2">
      <c r="A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" s="7" t="str">
        <f>ExtractValues(Table1[[#This Row],[Agreement Name]],".{1}\d{4,5}")</f>
        <v>79854</v>
      </c>
      <c r="C72" s="6" t="str">
        <f>ExtractValues(Table1[[#This Row],[Agreement Name]],".{1}\d{4,5}-.{1}\d{4,5}")</f>
        <v>79854-00668</v>
      </c>
      <c r="D72" s="6" t="str">
        <f>ExtractValues(ExtractValues(Table1[[#This Row],[Agreement Name]],"(CO\d{1,3})"),"\d+")</f>
        <v>2</v>
      </c>
      <c r="E72" s="6" t="str">
        <f>ExtractValues(ExtractValues(Table1[[#This Row],[Agreement Name]],"(CO.\d{1,3})"),"\d+")</f>
        <v/>
      </c>
      <c r="F72" s="6" t="str">
        <f>IF(Table1[[#This Row],[ChgOrderPart1]]&lt;&gt;"",Table1[[#This Row],[ChgOrderPart1]],Table1[[#This Row],[ChgOrderPart2]])</f>
        <v>2</v>
      </c>
      <c r="G72" s="6" t="s">
        <v>3151</v>
      </c>
      <c r="H72" s="8">
        <v>42010.498784722222</v>
      </c>
      <c r="I72" s="6" t="s">
        <v>55</v>
      </c>
      <c r="J72" s="8">
        <v>42010.50236111111</v>
      </c>
      <c r="K72" s="6" t="s">
        <v>1284</v>
      </c>
      <c r="L72" s="6" t="s">
        <v>1285</v>
      </c>
      <c r="M72" s="6" t="s">
        <v>37</v>
      </c>
      <c r="O72" s="6" t="s">
        <v>38</v>
      </c>
      <c r="P72" s="6" t="s">
        <v>39</v>
      </c>
      <c r="Q72" s="6" t="s">
        <v>3152</v>
      </c>
      <c r="R72" s="6" t="s">
        <v>366</v>
      </c>
      <c r="AL72" s="6" t="s">
        <v>3152</v>
      </c>
      <c r="AM72" s="6" t="s">
        <v>43</v>
      </c>
    </row>
    <row r="73" spans="1:39" x14ac:dyDescent="0.2">
      <c r="A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73" s="7" t="str">
        <f>ExtractValues(Table1[[#This Row],[Agreement Name]],".{1}\d{4,5}")</f>
        <v>79854</v>
      </c>
      <c r="C73" s="6" t="str">
        <f>ExtractValues(Table1[[#This Row],[Agreement Name]],".{1}\d{4,5}-.{1}\d{4,5}")</f>
        <v>79854-00668</v>
      </c>
      <c r="D73" s="6" t="str">
        <f>ExtractValues(ExtractValues(Table1[[#This Row],[Agreement Name]],"(CO\d{1,3})"),"\d+")</f>
        <v/>
      </c>
      <c r="E73" s="6" t="str">
        <f>ExtractValues(ExtractValues(Table1[[#This Row],[Agreement Name]],"(CO.\d{1,3})"),"\d+")</f>
        <v/>
      </c>
      <c r="F73" s="6" t="str">
        <f>IF(Table1[[#This Row],[ChgOrderPart1]]&lt;&gt;"",Table1[[#This Row],[ChgOrderPart1]],Table1[[#This Row],[ChgOrderPart2]])</f>
        <v/>
      </c>
      <c r="G73" s="6" t="s">
        <v>2699</v>
      </c>
      <c r="H73" s="8">
        <v>41961.4143287037</v>
      </c>
      <c r="I73" s="6" t="s">
        <v>34</v>
      </c>
      <c r="J73" s="8">
        <v>41968.466053240743</v>
      </c>
      <c r="K73" s="6" t="s">
        <v>1284</v>
      </c>
      <c r="L73" s="6" t="s">
        <v>1285</v>
      </c>
      <c r="M73" s="6" t="s">
        <v>37</v>
      </c>
      <c r="O73" s="6" t="s">
        <v>38</v>
      </c>
      <c r="P73" s="6" t="s">
        <v>39</v>
      </c>
      <c r="Q73" s="6" t="s">
        <v>2700</v>
      </c>
      <c r="R73" s="6" t="s">
        <v>366</v>
      </c>
      <c r="W73" s="6" t="s">
        <v>2701</v>
      </c>
      <c r="X73" s="6" t="s">
        <v>2700</v>
      </c>
      <c r="Y73" s="6" t="s">
        <v>43</v>
      </c>
      <c r="Z73" s="8">
        <v>41968.371423611112</v>
      </c>
      <c r="AA73" s="6" t="s">
        <v>2702</v>
      </c>
      <c r="AB73" s="6" t="s">
        <v>370</v>
      </c>
      <c r="AC73" s="6" t="s">
        <v>366</v>
      </c>
      <c r="AD73" s="6" t="s">
        <v>43</v>
      </c>
      <c r="AE73" s="8">
        <v>41968.466053240743</v>
      </c>
      <c r="AF73" s="6" t="s">
        <v>71</v>
      </c>
    </row>
    <row r="74" spans="1:39" x14ac:dyDescent="0.2">
      <c r="A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" s="7" t="str">
        <f>ExtractValues(Table1[[#This Row],[Agreement Name]],".{1}\d{4,5}")</f>
        <v>79854</v>
      </c>
      <c r="C74" s="6" t="str">
        <f>ExtractValues(Table1[[#This Row],[Agreement Name]],".{1}\d{4,5}-.{1}\d{4,5}")</f>
        <v>79854-00668</v>
      </c>
      <c r="D74" s="6" t="str">
        <f>ExtractValues(ExtractValues(Table1[[#This Row],[Agreement Name]],"(CO\d{1,3})"),"\d+")</f>
        <v>4</v>
      </c>
      <c r="E74" s="6" t="str">
        <f>ExtractValues(ExtractValues(Table1[[#This Row],[Agreement Name]],"(CO.\d{1,3})"),"\d+")</f>
        <v/>
      </c>
      <c r="F74" s="6" t="str">
        <f>IF(Table1[[#This Row],[ChgOrderPart1]]&lt;&gt;"",Table1[[#This Row],[ChgOrderPart1]],Table1[[#This Row],[ChgOrderPart2]])</f>
        <v>4</v>
      </c>
      <c r="G74" s="6" t="s">
        <v>7197</v>
      </c>
      <c r="H74" s="8">
        <v>41964.555289351854</v>
      </c>
      <c r="I74" s="6" t="s">
        <v>34</v>
      </c>
      <c r="J74" s="8">
        <v>41968.465532407405</v>
      </c>
      <c r="K74" s="6" t="s">
        <v>1376</v>
      </c>
      <c r="L74" s="6" t="s">
        <v>1377</v>
      </c>
      <c r="M74" s="6" t="s">
        <v>37</v>
      </c>
      <c r="O74" s="6" t="s">
        <v>38</v>
      </c>
      <c r="P74" s="6" t="s">
        <v>39</v>
      </c>
      <c r="Q74" s="6" t="s">
        <v>2700</v>
      </c>
      <c r="R74" s="6" t="s">
        <v>366</v>
      </c>
      <c r="W74" s="6" t="s">
        <v>2701</v>
      </c>
      <c r="X74" s="6" t="s">
        <v>2700</v>
      </c>
      <c r="Y74" s="6" t="s">
        <v>43</v>
      </c>
      <c r="Z74" s="8">
        <v>41968.370578703703</v>
      </c>
      <c r="AA74" s="6" t="s">
        <v>2702</v>
      </c>
      <c r="AB74" s="6" t="s">
        <v>370</v>
      </c>
      <c r="AC74" s="6" t="s">
        <v>366</v>
      </c>
      <c r="AD74" s="6" t="s">
        <v>43</v>
      </c>
      <c r="AE74" s="8">
        <v>41968.465532407405</v>
      </c>
      <c r="AF74" s="6" t="s">
        <v>71</v>
      </c>
    </row>
    <row r="75" spans="1:39" x14ac:dyDescent="0.2">
      <c r="A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" s="7" t="str">
        <f>ExtractValues(Table1[[#This Row],[Agreement Name]],".{1}\d{4,5}")</f>
        <v>79848</v>
      </c>
      <c r="C75" s="6" t="str">
        <f>ExtractValues(Table1[[#This Row],[Agreement Name]],".{1}\d{4,5}-.{1}\d{4,5}")</f>
        <v>79848-80211</v>
      </c>
      <c r="D75" s="6" t="str">
        <f>ExtractValues(ExtractValues(Table1[[#This Row],[Agreement Name]],"(CO\d{1,3})"),"\d+")</f>
        <v>1</v>
      </c>
      <c r="E75" s="6" t="str">
        <f>ExtractValues(ExtractValues(Table1[[#This Row],[Agreement Name]],"(CO.\d{1,3})"),"\d+")</f>
        <v/>
      </c>
      <c r="F75" s="6" t="str">
        <f>IF(Table1[[#This Row],[ChgOrderPart1]]&lt;&gt;"",Table1[[#This Row],[ChgOrderPart1]],Table1[[#This Row],[ChgOrderPart2]])</f>
        <v>1</v>
      </c>
      <c r="G75" s="6" t="s">
        <v>8686</v>
      </c>
      <c r="H75" s="8">
        <v>42130.612905092596</v>
      </c>
      <c r="I75" s="6" t="s">
        <v>34</v>
      </c>
      <c r="J75" s="8">
        <v>42131.4297337963</v>
      </c>
      <c r="K75" s="6" t="s">
        <v>1376</v>
      </c>
      <c r="L75" s="6" t="s">
        <v>1377</v>
      </c>
      <c r="M75" s="6" t="s">
        <v>37</v>
      </c>
      <c r="O75" s="6" t="s">
        <v>38</v>
      </c>
      <c r="P75" s="6" t="s">
        <v>39</v>
      </c>
      <c r="Q75" s="6" t="s">
        <v>2803</v>
      </c>
      <c r="R75" s="6" t="s">
        <v>2818</v>
      </c>
      <c r="S75" s="6" t="s">
        <v>461</v>
      </c>
      <c r="W75" s="6" t="s">
        <v>2819</v>
      </c>
      <c r="X75" s="6" t="s">
        <v>2818</v>
      </c>
      <c r="Y75" s="6" t="s">
        <v>43</v>
      </c>
      <c r="Z75" s="8">
        <v>42131.40824074074</v>
      </c>
      <c r="AA75" s="6" t="s">
        <v>2820</v>
      </c>
      <c r="AB75" s="6" t="s">
        <v>463</v>
      </c>
      <c r="AC75" s="6" t="s">
        <v>461</v>
      </c>
      <c r="AD75" s="6" t="s">
        <v>43</v>
      </c>
      <c r="AE75" s="8">
        <v>42131.4297337963</v>
      </c>
      <c r="AF75" s="6" t="s">
        <v>2821</v>
      </c>
    </row>
    <row r="76" spans="1:39" x14ac:dyDescent="0.2">
      <c r="A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" s="7" t="str">
        <f>ExtractValues(Table1[[#This Row],[Agreement Name]],".{1}\d{4,5}")</f>
        <v>79847</v>
      </c>
      <c r="C76" s="6" t="str">
        <f>ExtractValues(Table1[[#This Row],[Agreement Name]],".{1}\d{4,5}-.{1}\d{4,5}")</f>
        <v>79847-80183</v>
      </c>
      <c r="D76" s="6" t="str">
        <f>ExtractValues(ExtractValues(Table1[[#This Row],[Agreement Name]],"(CO\d{1,3})"),"\d+")</f>
        <v>1</v>
      </c>
      <c r="E76" s="6" t="str">
        <f>ExtractValues(ExtractValues(Table1[[#This Row],[Agreement Name]],"(CO.\d{1,3})"),"\d+")</f>
        <v/>
      </c>
      <c r="F76" s="6" t="str">
        <f>IF(Table1[[#This Row],[ChgOrderPart1]]&lt;&gt;"",Table1[[#This Row],[ChgOrderPart1]],Table1[[#This Row],[ChgOrderPart2]])</f>
        <v>1</v>
      </c>
      <c r="G76" s="6" t="s">
        <v>7554</v>
      </c>
      <c r="H76" s="8">
        <v>41989.535219907404</v>
      </c>
      <c r="I76" s="6" t="s">
        <v>34</v>
      </c>
      <c r="J76" s="8">
        <v>42010.742881944447</v>
      </c>
      <c r="K76" s="6" t="s">
        <v>1376</v>
      </c>
      <c r="L76" s="6" t="s">
        <v>1377</v>
      </c>
      <c r="M76" s="6" t="s">
        <v>37</v>
      </c>
      <c r="O76" s="6" t="s">
        <v>38</v>
      </c>
      <c r="P76" s="6" t="s">
        <v>39</v>
      </c>
      <c r="Q76" s="6" t="s">
        <v>440</v>
      </c>
      <c r="R76" s="6" t="s">
        <v>7287</v>
      </c>
      <c r="S76" s="6" t="s">
        <v>461</v>
      </c>
      <c r="W76" s="6" t="s">
        <v>812</v>
      </c>
      <c r="X76" s="6" t="s">
        <v>440</v>
      </c>
      <c r="Y76" s="6" t="s">
        <v>43</v>
      </c>
      <c r="Z76" s="8">
        <v>41996.401898148149</v>
      </c>
      <c r="AA76" s="6" t="s">
        <v>442</v>
      </c>
      <c r="AB76" s="6" t="s">
        <v>463</v>
      </c>
      <c r="AC76" s="6" t="s">
        <v>461</v>
      </c>
      <c r="AD76" s="6" t="s">
        <v>43</v>
      </c>
      <c r="AE76" s="8">
        <v>42010.742881944447</v>
      </c>
      <c r="AF76" s="6" t="s">
        <v>46</v>
      </c>
    </row>
    <row r="77" spans="1:39" x14ac:dyDescent="0.2">
      <c r="A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" s="7" t="str">
        <f>ExtractValues(Table1[[#This Row],[Agreement Name]],".{1}\d{4,5}")</f>
        <v>79846</v>
      </c>
      <c r="C77" s="6" t="str">
        <f>ExtractValues(Table1[[#This Row],[Agreement Name]],".{1}\d{4,5}-.{1}\d{4,5}")</f>
        <v>79846-12410</v>
      </c>
      <c r="D77" s="6" t="str">
        <f>ExtractValues(ExtractValues(Table1[[#This Row],[Agreement Name]],"(CO\d{1,3})"),"\d+")</f>
        <v/>
      </c>
      <c r="E77" s="6" t="str">
        <f>ExtractValues(ExtractValues(Table1[[#This Row],[Agreement Name]],"(CO.\d{1,3})"),"\d+")</f>
        <v>1</v>
      </c>
      <c r="F77" s="6" t="str">
        <f>IF(Table1[[#This Row],[ChgOrderPart1]]&lt;&gt;"",Table1[[#This Row],[ChgOrderPart1]],Table1[[#This Row],[ChgOrderPart2]])</f>
        <v>1</v>
      </c>
      <c r="G77" s="6" t="s">
        <v>2980</v>
      </c>
      <c r="H77" s="8">
        <v>41984.486331018517</v>
      </c>
      <c r="I77" s="6" t="s">
        <v>34</v>
      </c>
      <c r="J77" s="8">
        <v>41984.597083333334</v>
      </c>
      <c r="K77" s="6" t="s">
        <v>1284</v>
      </c>
      <c r="L77" s="6" t="s">
        <v>1285</v>
      </c>
      <c r="M77" s="6" t="s">
        <v>37</v>
      </c>
      <c r="O77" s="6" t="s">
        <v>38</v>
      </c>
      <c r="P77" s="6" t="s">
        <v>39</v>
      </c>
      <c r="Q77" s="6" t="s">
        <v>2981</v>
      </c>
      <c r="R77" s="6" t="s">
        <v>339</v>
      </c>
      <c r="W77" s="6" t="s">
        <v>2982</v>
      </c>
      <c r="X77" s="6" t="s">
        <v>2981</v>
      </c>
      <c r="Y77" s="6" t="s">
        <v>43</v>
      </c>
      <c r="Z77" s="8">
        <v>41984.57135416667</v>
      </c>
      <c r="AA77" s="6" t="s">
        <v>2983</v>
      </c>
      <c r="AB77" s="6" t="s">
        <v>342</v>
      </c>
      <c r="AC77" s="6" t="s">
        <v>339</v>
      </c>
      <c r="AD77" s="6" t="s">
        <v>43</v>
      </c>
      <c r="AE77" s="8">
        <v>41984.597083333334</v>
      </c>
      <c r="AF77" s="6" t="s">
        <v>71</v>
      </c>
    </row>
    <row r="78" spans="1:39" x14ac:dyDescent="0.2">
      <c r="A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" s="7" t="str">
        <f>ExtractValues(Table1[[#This Row],[Agreement Name]],".{1}\d{4,5}")</f>
        <v>79845</v>
      </c>
      <c r="C78" s="6" t="str">
        <f>ExtractValues(Table1[[#This Row],[Agreement Name]],".{1}\d{4,5}-.{1}\d{4,5}")</f>
        <v>79845-C60062</v>
      </c>
      <c r="D78" s="6" t="str">
        <f>ExtractValues(ExtractValues(Table1[[#This Row],[Agreement Name]],"(CO\d{1,3})"),"\d+")</f>
        <v>1</v>
      </c>
      <c r="E78" s="6" t="str">
        <f>ExtractValues(ExtractValues(Table1[[#This Row],[Agreement Name]],"(CO.\d{1,3})"),"\d+")</f>
        <v/>
      </c>
      <c r="F78" s="6" t="str">
        <f>IF(Table1[[#This Row],[ChgOrderPart1]]&lt;&gt;"",Table1[[#This Row],[ChgOrderPart1]],Table1[[#This Row],[ChgOrderPart2]])</f>
        <v>1</v>
      </c>
      <c r="G78" s="6" t="s">
        <v>8667</v>
      </c>
      <c r="H78" s="8">
        <v>42130.513009259259</v>
      </c>
      <c r="I78" s="6" t="s">
        <v>34</v>
      </c>
      <c r="J78" s="8">
        <v>42133.509016203701</v>
      </c>
      <c r="K78" s="6" t="s">
        <v>1376</v>
      </c>
      <c r="L78" s="6" t="s">
        <v>1377</v>
      </c>
      <c r="M78" s="6" t="s">
        <v>37</v>
      </c>
      <c r="O78" s="6" t="s">
        <v>38</v>
      </c>
      <c r="P78" s="6" t="s">
        <v>39</v>
      </c>
      <c r="Q78" s="6" t="s">
        <v>7052</v>
      </c>
      <c r="R78" s="6" t="s">
        <v>236</v>
      </c>
      <c r="W78" s="6" t="s">
        <v>8668</v>
      </c>
      <c r="X78" s="6" t="s">
        <v>7052</v>
      </c>
      <c r="Y78" s="6" t="s">
        <v>43</v>
      </c>
      <c r="Z78" s="8">
        <v>42132.573599537034</v>
      </c>
      <c r="AA78" s="6" t="s">
        <v>7054</v>
      </c>
      <c r="AB78" s="6" t="s">
        <v>975</v>
      </c>
      <c r="AC78" s="6" t="s">
        <v>236</v>
      </c>
      <c r="AD78" s="6" t="s">
        <v>43</v>
      </c>
      <c r="AE78" s="8">
        <v>42133.509016203701</v>
      </c>
      <c r="AF78" s="6" t="s">
        <v>8669</v>
      </c>
    </row>
    <row r="79" spans="1:39" x14ac:dyDescent="0.2">
      <c r="A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" s="7" t="str">
        <f>ExtractValues(Table1[[#This Row],[Agreement Name]],".{1}\d{4,5}")</f>
        <v>79843</v>
      </c>
      <c r="C79" s="6" t="str">
        <f>ExtractValues(Table1[[#This Row],[Agreement Name]],".{1}\d{4,5}-.{1}\d{4,5}")</f>
        <v>79843-C12008</v>
      </c>
      <c r="D79" s="6" t="str">
        <f>ExtractValues(ExtractValues(Table1[[#This Row],[Agreement Name]],"(CO\d{1,3})"),"\d+")</f>
        <v>1</v>
      </c>
      <c r="E79" s="6" t="str">
        <f>ExtractValues(ExtractValues(Table1[[#This Row],[Agreement Name]],"(CO.\d{1,3})"),"\d+")</f>
        <v/>
      </c>
      <c r="F79" s="6" t="str">
        <f>IF(Table1[[#This Row],[ChgOrderPart1]]&lt;&gt;"",Table1[[#This Row],[ChgOrderPart1]],Table1[[#This Row],[ChgOrderPart2]])</f>
        <v>1</v>
      </c>
      <c r="G79" s="6" t="s">
        <v>7487</v>
      </c>
      <c r="H79" s="8">
        <v>41985.566365740742</v>
      </c>
      <c r="I79" s="6" t="s">
        <v>34</v>
      </c>
      <c r="J79" s="8">
        <v>41985.622685185182</v>
      </c>
      <c r="K79" s="6" t="s">
        <v>1376</v>
      </c>
      <c r="L79" s="6" t="s">
        <v>1377</v>
      </c>
      <c r="M79" s="6" t="s">
        <v>37</v>
      </c>
      <c r="O79" s="6" t="s">
        <v>38</v>
      </c>
      <c r="P79" s="6" t="s">
        <v>39</v>
      </c>
      <c r="Q79" s="6" t="s">
        <v>7488</v>
      </c>
      <c r="R79" s="6" t="s">
        <v>1411</v>
      </c>
      <c r="W79" s="6" t="s">
        <v>7489</v>
      </c>
      <c r="X79" s="6" t="s">
        <v>7488</v>
      </c>
      <c r="Y79" s="6" t="s">
        <v>43</v>
      </c>
      <c r="Z79" s="8">
        <v>41985.617476851854</v>
      </c>
      <c r="AA79" s="6" t="s">
        <v>7490</v>
      </c>
      <c r="AB79" s="6" t="s">
        <v>1413</v>
      </c>
      <c r="AC79" s="6" t="s">
        <v>1411</v>
      </c>
      <c r="AD79" s="6" t="s">
        <v>43</v>
      </c>
      <c r="AE79" s="8">
        <v>41985.622685185182</v>
      </c>
      <c r="AF79" s="6" t="s">
        <v>358</v>
      </c>
    </row>
    <row r="80" spans="1:39" x14ac:dyDescent="0.2">
      <c r="A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" s="7" t="str">
        <f>ExtractValues(Table1[[#This Row],[Agreement Name]],".{1}\d{4,5}")</f>
        <v>79841</v>
      </c>
      <c r="C80" s="6" t="str">
        <f>ExtractValues(Table1[[#This Row],[Agreement Name]],".{1}\d{4,5}-.{1}\d{4,5}")</f>
        <v>79841-306156</v>
      </c>
      <c r="D80" s="6" t="str">
        <f>ExtractValues(ExtractValues(Table1[[#This Row],[Agreement Name]],"(CO\d{1,3})"),"\d+")</f>
        <v>1</v>
      </c>
      <c r="E80" s="6" t="str">
        <f>ExtractValues(ExtractValues(Table1[[#This Row],[Agreement Name]],"(CO.\d{1,3})"),"\d+")</f>
        <v/>
      </c>
      <c r="F80" s="6" t="str">
        <f>IF(Table1[[#This Row],[ChgOrderPart1]]&lt;&gt;"",Table1[[#This Row],[ChgOrderPart1]],Table1[[#This Row],[ChgOrderPart2]])</f>
        <v>1</v>
      </c>
      <c r="G80" s="6" t="s">
        <v>6577</v>
      </c>
      <c r="H80" s="8">
        <v>42080.289826388886</v>
      </c>
      <c r="I80" s="6" t="s">
        <v>34</v>
      </c>
      <c r="J80" s="8">
        <v>42081.389143518521</v>
      </c>
      <c r="K80" s="6" t="s">
        <v>1284</v>
      </c>
      <c r="L80" s="6" t="s">
        <v>1285</v>
      </c>
      <c r="M80" s="6" t="s">
        <v>37</v>
      </c>
      <c r="O80" s="6" t="s">
        <v>38</v>
      </c>
      <c r="P80" s="6" t="s">
        <v>39</v>
      </c>
      <c r="Q80" s="6" t="s">
        <v>6578</v>
      </c>
      <c r="R80" s="6" t="s">
        <v>211</v>
      </c>
      <c r="W80" s="6" t="s">
        <v>6579</v>
      </c>
      <c r="X80" s="6" t="s">
        <v>6578</v>
      </c>
      <c r="Y80" s="6" t="s">
        <v>43</v>
      </c>
      <c r="Z80" s="8">
        <v>42081.330868055556</v>
      </c>
      <c r="AA80" s="6" t="s">
        <v>6580</v>
      </c>
      <c r="AB80" s="6" t="s">
        <v>212</v>
      </c>
      <c r="AC80" s="6" t="s">
        <v>211</v>
      </c>
      <c r="AD80" s="6" t="s">
        <v>43</v>
      </c>
      <c r="AE80" s="8">
        <v>42081.389143518521</v>
      </c>
      <c r="AF80" s="6" t="s">
        <v>71</v>
      </c>
    </row>
    <row r="81" spans="1:39" x14ac:dyDescent="0.2">
      <c r="A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" s="7" t="str">
        <f>ExtractValues(Table1[[#This Row],[Agreement Name]],".{1}\d{4,5}")</f>
        <v>79840</v>
      </c>
      <c r="C81" s="6" t="str">
        <f>ExtractValues(Table1[[#This Row],[Agreement Name]],".{1}\d{4,5}-.{1}\d{4,5}")</f>
        <v>79840-C60059</v>
      </c>
      <c r="D81" s="6" t="str">
        <f>ExtractValues(ExtractValues(Table1[[#This Row],[Agreement Name]],"(CO\d{1,3})"),"\d+")</f>
        <v>1</v>
      </c>
      <c r="E81" s="6" t="str">
        <f>ExtractValues(ExtractValues(Table1[[#This Row],[Agreement Name]],"(CO.\d{1,3})"),"\d+")</f>
        <v/>
      </c>
      <c r="F81" s="6" t="str">
        <f>IF(Table1[[#This Row],[ChgOrderPart1]]&lt;&gt;"",Table1[[#This Row],[ChgOrderPart1]],Table1[[#This Row],[ChgOrderPart2]])</f>
        <v>1</v>
      </c>
      <c r="G81" s="6" t="s">
        <v>5373</v>
      </c>
      <c r="H81" s="8">
        <v>42173.405069444445</v>
      </c>
      <c r="I81" s="6" t="s">
        <v>34</v>
      </c>
      <c r="J81" s="8">
        <v>42178.552604166667</v>
      </c>
      <c r="K81" s="6" t="s">
        <v>5082</v>
      </c>
      <c r="L81" s="6" t="s">
        <v>5083</v>
      </c>
      <c r="M81" s="6" t="s">
        <v>37</v>
      </c>
      <c r="O81" s="6" t="s">
        <v>38</v>
      </c>
      <c r="P81" s="6" t="s">
        <v>39</v>
      </c>
      <c r="Q81" s="6" t="s">
        <v>1702</v>
      </c>
      <c r="R81" s="6" t="s">
        <v>236</v>
      </c>
      <c r="W81" s="6" t="s">
        <v>5374</v>
      </c>
      <c r="X81" s="6" t="s">
        <v>1702</v>
      </c>
      <c r="Y81" s="6" t="s">
        <v>43</v>
      </c>
      <c r="Z81" s="8">
        <v>42178.528958333336</v>
      </c>
      <c r="AA81" s="6" t="s">
        <v>1704</v>
      </c>
      <c r="AB81" s="6" t="s">
        <v>975</v>
      </c>
      <c r="AC81" s="6" t="s">
        <v>236</v>
      </c>
      <c r="AD81" s="6" t="s">
        <v>43</v>
      </c>
      <c r="AE81" s="8">
        <v>42178.552604166667</v>
      </c>
      <c r="AF81" s="6" t="s">
        <v>2214</v>
      </c>
    </row>
    <row r="82" spans="1:39" x14ac:dyDescent="0.2">
      <c r="A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" s="7" t="str">
        <f>ExtractValues(Table1[[#This Row],[Agreement Name]],".{1}\d{4,5}")</f>
        <v>79839</v>
      </c>
      <c r="C82" s="6" t="str">
        <f>ExtractValues(Table1[[#This Row],[Agreement Name]],".{1}\d{4,5}-.{1}\d{4,5}")</f>
        <v>79839-C30047</v>
      </c>
      <c r="D82" s="6" t="str">
        <f>ExtractValues(ExtractValues(Table1[[#This Row],[Agreement Name]],"(CO\d{1,3})"),"\d+")</f>
        <v>2</v>
      </c>
      <c r="E82" s="6" t="str">
        <f>ExtractValues(ExtractValues(Table1[[#This Row],[Agreement Name]],"(CO.\d{1,3})"),"\d+")</f>
        <v/>
      </c>
      <c r="F82" s="6" t="str">
        <f>IF(Table1[[#This Row],[ChgOrderPart1]]&lt;&gt;"",Table1[[#This Row],[ChgOrderPart1]],Table1[[#This Row],[ChgOrderPart2]])</f>
        <v>2</v>
      </c>
      <c r="G82" s="6" t="s">
        <v>6122</v>
      </c>
      <c r="H82" s="8">
        <v>42235.588090277779</v>
      </c>
      <c r="I82" s="6" t="s">
        <v>34</v>
      </c>
      <c r="J82" s="8">
        <v>42236.612743055557</v>
      </c>
      <c r="K82" s="6" t="s">
        <v>5082</v>
      </c>
      <c r="L82" s="6" t="s">
        <v>5083</v>
      </c>
      <c r="M82" s="6" t="s">
        <v>37</v>
      </c>
      <c r="O82" s="6" t="s">
        <v>38</v>
      </c>
      <c r="P82" s="6" t="s">
        <v>39</v>
      </c>
      <c r="Q82" s="6" t="s">
        <v>5773</v>
      </c>
      <c r="R82" s="6" t="s">
        <v>1402</v>
      </c>
      <c r="W82" s="6" t="s">
        <v>6123</v>
      </c>
      <c r="X82" s="6" t="s">
        <v>5773</v>
      </c>
      <c r="Y82" s="6" t="s">
        <v>43</v>
      </c>
      <c r="Z82" s="8">
        <v>42236.545416666668</v>
      </c>
      <c r="AA82" s="6" t="s">
        <v>6124</v>
      </c>
      <c r="AB82" s="6" t="s">
        <v>1405</v>
      </c>
      <c r="AC82" s="6" t="s">
        <v>1402</v>
      </c>
      <c r="AD82" s="6" t="s">
        <v>43</v>
      </c>
      <c r="AE82" s="8">
        <v>42236.612743055557</v>
      </c>
      <c r="AF82" s="6" t="s">
        <v>46</v>
      </c>
    </row>
    <row r="83" spans="1:39" x14ac:dyDescent="0.2">
      <c r="A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" s="7" t="str">
        <f>ExtractValues(Table1[[#This Row],[Agreement Name]],".{1}\d{4,5}")</f>
        <v>79839</v>
      </c>
      <c r="C83" s="6" t="str">
        <f>ExtractValues(Table1[[#This Row],[Agreement Name]],".{1}\d{4,5}-.{1}\d{4,5}")</f>
        <v>79839-C30047</v>
      </c>
      <c r="D83" s="6" t="str">
        <f>ExtractValues(ExtractValues(Table1[[#This Row],[Agreement Name]],"(CO\d{1,3})"),"\d+")</f>
        <v>1</v>
      </c>
      <c r="E83" s="6" t="str">
        <f>ExtractValues(ExtractValues(Table1[[#This Row],[Agreement Name]],"(CO.\d{1,3})"),"\d+")</f>
        <v/>
      </c>
      <c r="F83" s="6" t="str">
        <f>IF(Table1[[#This Row],[ChgOrderPart1]]&lt;&gt;"",Table1[[#This Row],[ChgOrderPart1]],Table1[[#This Row],[ChgOrderPart2]])</f>
        <v>1</v>
      </c>
      <c r="G83" s="6" t="s">
        <v>5772</v>
      </c>
      <c r="H83" s="8">
        <v>42208.530046296299</v>
      </c>
      <c r="I83" s="6" t="s">
        <v>34</v>
      </c>
      <c r="J83" s="8">
        <v>42209.247847222221</v>
      </c>
      <c r="K83" s="6" t="s">
        <v>5082</v>
      </c>
      <c r="L83" s="6" t="s">
        <v>5083</v>
      </c>
      <c r="M83" s="6" t="s">
        <v>37</v>
      </c>
      <c r="O83" s="6" t="s">
        <v>38</v>
      </c>
      <c r="P83" s="6" t="s">
        <v>39</v>
      </c>
      <c r="Q83" s="6" t="s">
        <v>5773</v>
      </c>
      <c r="R83" s="6" t="s">
        <v>1402</v>
      </c>
      <c r="W83" s="6" t="s">
        <v>5774</v>
      </c>
      <c r="X83" s="6" t="s">
        <v>5773</v>
      </c>
      <c r="Y83" s="6" t="s">
        <v>43</v>
      </c>
      <c r="Z83" s="8">
        <v>42209.247847222221</v>
      </c>
      <c r="AA83" s="6" t="s">
        <v>5775</v>
      </c>
      <c r="AB83" s="6" t="s">
        <v>1405</v>
      </c>
      <c r="AC83" s="6" t="s">
        <v>1402</v>
      </c>
      <c r="AD83" s="6" t="s">
        <v>43</v>
      </c>
      <c r="AE83" s="8">
        <v>42208.55709490741</v>
      </c>
      <c r="AF83" s="6" t="s">
        <v>219</v>
      </c>
    </row>
    <row r="84" spans="1:39" x14ac:dyDescent="0.2">
      <c r="A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" s="7" t="str">
        <f>ExtractValues(Table1[[#This Row],[Agreement Name]],".{1}\d{4,5}")</f>
        <v>79832</v>
      </c>
      <c r="C84" s="6" t="str">
        <f>ExtractValues(Table1[[#This Row],[Agreement Name]],".{1}\d{4,5}-.{1}\d{4,5}")</f>
        <v>79832-C60066</v>
      </c>
      <c r="D84" s="6" t="str">
        <f>ExtractValues(ExtractValues(Table1[[#This Row],[Agreement Name]],"(CO\d{1,3})"),"\d+")</f>
        <v>2</v>
      </c>
      <c r="E84" s="6" t="str">
        <f>ExtractValues(ExtractValues(Table1[[#This Row],[Agreement Name]],"(CO.\d{1,3})"),"\d+")</f>
        <v/>
      </c>
      <c r="F84" s="6" t="str">
        <f>IF(Table1[[#This Row],[ChgOrderPart1]]&lt;&gt;"",Table1[[#This Row],[ChgOrderPart1]],Table1[[#This Row],[ChgOrderPart2]])</f>
        <v>2</v>
      </c>
      <c r="G84" s="6" t="s">
        <v>3779</v>
      </c>
      <c r="H84" s="8">
        <v>42121.556203703702</v>
      </c>
      <c r="I84" s="6" t="s">
        <v>34</v>
      </c>
      <c r="J84" s="8">
        <v>42124.48170138889</v>
      </c>
      <c r="K84" s="6" t="s">
        <v>3614</v>
      </c>
      <c r="L84" s="6" t="s">
        <v>3615</v>
      </c>
      <c r="M84" s="6" t="s">
        <v>37</v>
      </c>
      <c r="O84" s="6" t="s">
        <v>38</v>
      </c>
      <c r="P84" s="6" t="s">
        <v>39</v>
      </c>
      <c r="Q84" s="6" t="s">
        <v>3780</v>
      </c>
      <c r="R84" s="6" t="s">
        <v>1861</v>
      </c>
      <c r="W84" s="6" t="s">
        <v>3781</v>
      </c>
      <c r="X84" s="6" t="s">
        <v>3780</v>
      </c>
      <c r="Y84" s="6" t="s">
        <v>43</v>
      </c>
      <c r="Z84" s="8">
        <v>42124.474189814813</v>
      </c>
      <c r="AA84" s="6" t="s">
        <v>3782</v>
      </c>
      <c r="AB84" s="6" t="s">
        <v>1890</v>
      </c>
      <c r="AC84" s="6" t="s">
        <v>1861</v>
      </c>
      <c r="AD84" s="6" t="s">
        <v>43</v>
      </c>
      <c r="AE84" s="8">
        <v>42124.48170138889</v>
      </c>
      <c r="AF84" s="6" t="s">
        <v>3783</v>
      </c>
    </row>
    <row r="85" spans="1:39" x14ac:dyDescent="0.2">
      <c r="A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" s="7" t="str">
        <f>ExtractValues(Table1[[#This Row],[Agreement Name]],".{1}\d{4,5}")</f>
        <v>79832</v>
      </c>
      <c r="C85" s="6" t="str">
        <f>ExtractValues(Table1[[#This Row],[Agreement Name]],".{1}\d{4,5}-.{1}\d{4,5}")</f>
        <v>79832-C60066</v>
      </c>
      <c r="D85" s="6" t="str">
        <f>ExtractValues(ExtractValues(Table1[[#This Row],[Agreement Name]],"(CO\d{1,3})"),"\d+")</f>
        <v>1</v>
      </c>
      <c r="E85" s="6" t="str">
        <f>ExtractValues(ExtractValues(Table1[[#This Row],[Agreement Name]],"(CO.\d{1,3})"),"\d+")</f>
        <v/>
      </c>
      <c r="F85" s="6" t="str">
        <f>IF(Table1[[#This Row],[ChgOrderPart1]]&lt;&gt;"",Table1[[#This Row],[ChgOrderPart1]],Table1[[#This Row],[ChgOrderPart2]])</f>
        <v>1</v>
      </c>
      <c r="G85" s="6" t="s">
        <v>6608</v>
      </c>
      <c r="H85" s="8">
        <v>42082.536597222221</v>
      </c>
      <c r="I85" s="6" t="s">
        <v>34</v>
      </c>
      <c r="J85" s="8">
        <v>42086.369317129633</v>
      </c>
      <c r="K85" s="6" t="s">
        <v>1284</v>
      </c>
      <c r="L85" s="6" t="s">
        <v>1285</v>
      </c>
      <c r="M85" s="6" t="s">
        <v>37</v>
      </c>
      <c r="O85" s="6" t="s">
        <v>38</v>
      </c>
      <c r="P85" s="6" t="s">
        <v>39</v>
      </c>
      <c r="Q85" s="6" t="s">
        <v>3780</v>
      </c>
      <c r="R85" s="6" t="s">
        <v>1861</v>
      </c>
      <c r="W85" s="6" t="s">
        <v>3781</v>
      </c>
      <c r="X85" s="6" t="s">
        <v>3780</v>
      </c>
      <c r="Y85" s="6" t="s">
        <v>43</v>
      </c>
      <c r="Z85" s="8">
        <v>42086.237951388888</v>
      </c>
      <c r="AA85" s="6" t="s">
        <v>3782</v>
      </c>
      <c r="AB85" s="6" t="s">
        <v>1890</v>
      </c>
      <c r="AC85" s="6" t="s">
        <v>1861</v>
      </c>
      <c r="AD85" s="6" t="s">
        <v>43</v>
      </c>
      <c r="AE85" s="8">
        <v>42086.369317129633</v>
      </c>
      <c r="AF85" s="6" t="s">
        <v>2214</v>
      </c>
    </row>
    <row r="86" spans="1:39" x14ac:dyDescent="0.2">
      <c r="A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" s="7" t="str">
        <f>ExtractValues(Table1[[#This Row],[Agreement Name]],".{1}\d{4,5}")</f>
        <v>79830</v>
      </c>
      <c r="C86" s="6" t="str">
        <f>ExtractValues(Table1[[#This Row],[Agreement Name]],".{1}\d{4,5}-.{1}\d{4,5}")</f>
        <v>79830-P60647</v>
      </c>
      <c r="D86" s="6" t="str">
        <f>ExtractValues(ExtractValues(Table1[[#This Row],[Agreement Name]],"(CO\d{1,3})"),"\d+")</f>
        <v>1</v>
      </c>
      <c r="E86" s="6" t="str">
        <f>ExtractValues(ExtractValues(Table1[[#This Row],[Agreement Name]],"(CO.\d{1,3})"),"\d+")</f>
        <v/>
      </c>
      <c r="F86" s="6" t="str">
        <f>IF(Table1[[#This Row],[ChgOrderPart1]]&lt;&gt;"",Table1[[#This Row],[ChgOrderPart1]],Table1[[#This Row],[ChgOrderPart2]])</f>
        <v>1</v>
      </c>
      <c r="G86" s="6" t="s">
        <v>8496</v>
      </c>
      <c r="H86" s="8">
        <v>42118.624965277777</v>
      </c>
      <c r="I86" s="6" t="s">
        <v>55</v>
      </c>
      <c r="J86" s="8">
        <v>42137.529814814814</v>
      </c>
      <c r="K86" s="6" t="s">
        <v>1376</v>
      </c>
      <c r="L86" s="6" t="s">
        <v>1377</v>
      </c>
      <c r="M86" s="6" t="s">
        <v>37</v>
      </c>
      <c r="O86" s="6" t="s">
        <v>38</v>
      </c>
      <c r="P86" s="6" t="s">
        <v>39</v>
      </c>
      <c r="Q86" s="6" t="s">
        <v>8497</v>
      </c>
      <c r="R86" s="6" t="s">
        <v>236</v>
      </c>
      <c r="AL86" s="6" t="s">
        <v>8497</v>
      </c>
      <c r="AM86" s="6" t="s">
        <v>43</v>
      </c>
    </row>
    <row r="87" spans="1:39" x14ac:dyDescent="0.2">
      <c r="A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" s="7" t="str">
        <f>ExtractValues(Table1[[#This Row],[Agreement Name]],".{1}\d{4,5}")</f>
        <v>79824</v>
      </c>
      <c r="C87" s="6" t="str">
        <f>ExtractValues(Table1[[#This Row],[Agreement Name]],".{1}\d{4,5}-.{1}\d{4,5}")</f>
        <v>79824-C30069</v>
      </c>
      <c r="D87" s="6" t="str">
        <f>ExtractValues(ExtractValues(Table1[[#This Row],[Agreement Name]],"(CO\d{1,3})"),"\d+")</f>
        <v>1</v>
      </c>
      <c r="E87" s="6" t="str">
        <f>ExtractValues(ExtractValues(Table1[[#This Row],[Agreement Name]],"(CO.\d{1,3})"),"\d+")</f>
        <v/>
      </c>
      <c r="F87" s="6" t="str">
        <f>IF(Table1[[#This Row],[ChgOrderPart1]]&lt;&gt;"",Table1[[#This Row],[ChgOrderPart1]],Table1[[#This Row],[ChgOrderPart2]])</f>
        <v>1</v>
      </c>
      <c r="G87" s="6" t="s">
        <v>8333</v>
      </c>
      <c r="H87" s="8">
        <v>42110.334027777775</v>
      </c>
      <c r="I87" s="6" t="s">
        <v>34</v>
      </c>
      <c r="J87" s="8">
        <v>42110.400787037041</v>
      </c>
      <c r="K87" s="6" t="s">
        <v>1376</v>
      </c>
      <c r="L87" s="6" t="s">
        <v>1377</v>
      </c>
      <c r="M87" s="6" t="s">
        <v>37</v>
      </c>
      <c r="O87" s="6" t="s">
        <v>38</v>
      </c>
      <c r="P87" s="6" t="s">
        <v>39</v>
      </c>
      <c r="Q87" s="6" t="s">
        <v>3704</v>
      </c>
      <c r="R87" s="6" t="s">
        <v>1402</v>
      </c>
      <c r="W87" s="6" t="s">
        <v>3705</v>
      </c>
      <c r="X87" s="6" t="s">
        <v>3704</v>
      </c>
      <c r="Y87" s="6" t="s">
        <v>43</v>
      </c>
      <c r="Z87" s="8">
        <v>42110.375844907408</v>
      </c>
      <c r="AA87" s="6" t="s">
        <v>3706</v>
      </c>
      <c r="AB87" s="6" t="s">
        <v>1405</v>
      </c>
      <c r="AC87" s="6" t="s">
        <v>1402</v>
      </c>
      <c r="AD87" s="6" t="s">
        <v>43</v>
      </c>
      <c r="AE87" s="8">
        <v>42110.400787037041</v>
      </c>
      <c r="AF87" s="6" t="s">
        <v>219</v>
      </c>
    </row>
    <row r="88" spans="1:39" x14ac:dyDescent="0.2">
      <c r="A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" s="7" t="str">
        <f>ExtractValues(Table1[[#This Row],[Agreement Name]],".{1}\d{4,5}")</f>
        <v>79820</v>
      </c>
      <c r="C88" s="6" t="str">
        <f>ExtractValues(Table1[[#This Row],[Agreement Name]],".{1}\d{4,5}-.{1}\d{4,5}")</f>
        <v>79820-50216</v>
      </c>
      <c r="D88" s="6" t="str">
        <f>ExtractValues(ExtractValues(Table1[[#This Row],[Agreement Name]],"(CO\d{1,3})"),"\d+")</f>
        <v>2</v>
      </c>
      <c r="E88" s="6" t="str">
        <f>ExtractValues(ExtractValues(Table1[[#This Row],[Agreement Name]],"(CO.\d{1,3})"),"\d+")</f>
        <v/>
      </c>
      <c r="F88" s="6" t="str">
        <f>IF(Table1[[#This Row],[ChgOrderPart1]]&lt;&gt;"",Table1[[#This Row],[ChgOrderPart1]],Table1[[#This Row],[ChgOrderPart2]])</f>
        <v>2</v>
      </c>
      <c r="G88" s="6" t="s">
        <v>6931</v>
      </c>
      <c r="H88" s="8">
        <v>42111.430555555555</v>
      </c>
      <c r="I88" s="6" t="s">
        <v>34</v>
      </c>
      <c r="J88" s="8">
        <v>42111.528344907405</v>
      </c>
      <c r="K88" s="6" t="s">
        <v>1284</v>
      </c>
      <c r="L88" s="6" t="s">
        <v>1285</v>
      </c>
      <c r="M88" s="6" t="s">
        <v>37</v>
      </c>
      <c r="O88" s="6" t="s">
        <v>38</v>
      </c>
      <c r="P88" s="6" t="s">
        <v>39</v>
      </c>
      <c r="Q88" s="6" t="s">
        <v>636</v>
      </c>
      <c r="R88" s="6" t="s">
        <v>354</v>
      </c>
      <c r="W88" s="6" t="s">
        <v>302</v>
      </c>
      <c r="X88" s="6" t="s">
        <v>636</v>
      </c>
      <c r="Y88" s="6" t="s">
        <v>43</v>
      </c>
      <c r="Z88" s="8">
        <v>42111.43246527778</v>
      </c>
      <c r="AA88" s="6" t="s">
        <v>2710</v>
      </c>
      <c r="AB88" s="6" t="s">
        <v>357</v>
      </c>
      <c r="AC88" s="6" t="s">
        <v>354</v>
      </c>
      <c r="AD88" s="6" t="s">
        <v>43</v>
      </c>
      <c r="AE88" s="8">
        <v>42111.528344907405</v>
      </c>
      <c r="AF88" s="6" t="s">
        <v>358</v>
      </c>
    </row>
    <row r="89" spans="1:39" x14ac:dyDescent="0.2">
      <c r="A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" s="7" t="str">
        <f>ExtractValues(Table1[[#This Row],[Agreement Name]],".{1}\d{4,5}")</f>
        <v>79820</v>
      </c>
      <c r="C89" s="6" t="str">
        <f>ExtractValues(Table1[[#This Row],[Agreement Name]],".{1}\d{4,5}-.{1}\d{4,5}")</f>
        <v>79820-50216</v>
      </c>
      <c r="D89" s="6" t="str">
        <f>ExtractValues(ExtractValues(Table1[[#This Row],[Agreement Name]],"(CO\d{1,3})"),"\d+")</f>
        <v>1</v>
      </c>
      <c r="E89" s="6" t="str">
        <f>ExtractValues(ExtractValues(Table1[[#This Row],[Agreement Name]],"(CO.\d{1,3})"),"\d+")</f>
        <v/>
      </c>
      <c r="F89" s="6" t="str">
        <f>IF(Table1[[#This Row],[ChgOrderPart1]]&lt;&gt;"",Table1[[#This Row],[ChgOrderPart1]],Table1[[#This Row],[ChgOrderPart2]])</f>
        <v>1</v>
      </c>
      <c r="G89" s="6" t="s">
        <v>3373</v>
      </c>
      <c r="H89" s="8">
        <v>42024.408425925925</v>
      </c>
      <c r="I89" s="6" t="s">
        <v>34</v>
      </c>
      <c r="J89" s="8">
        <v>42024.502951388888</v>
      </c>
      <c r="K89" s="6" t="s">
        <v>1284</v>
      </c>
      <c r="L89" s="6" t="s">
        <v>1285</v>
      </c>
      <c r="M89" s="6" t="s">
        <v>37</v>
      </c>
      <c r="O89" s="6" t="s">
        <v>38</v>
      </c>
      <c r="P89" s="6" t="s">
        <v>39</v>
      </c>
      <c r="Q89" s="6" t="s">
        <v>636</v>
      </c>
      <c r="R89" s="6" t="s">
        <v>354</v>
      </c>
      <c r="W89" s="6" t="s">
        <v>2709</v>
      </c>
      <c r="X89" s="6" t="s">
        <v>636</v>
      </c>
      <c r="Y89" s="6" t="s">
        <v>43</v>
      </c>
      <c r="Z89" s="8">
        <v>42024.413472222222</v>
      </c>
      <c r="AA89" s="6" t="s">
        <v>303</v>
      </c>
      <c r="AB89" s="6" t="s">
        <v>357</v>
      </c>
      <c r="AC89" s="6" t="s">
        <v>354</v>
      </c>
      <c r="AD89" s="6" t="s">
        <v>43</v>
      </c>
      <c r="AE89" s="8">
        <v>42024.502951388888</v>
      </c>
      <c r="AF89" s="6" t="s">
        <v>358</v>
      </c>
    </row>
    <row r="90" spans="1:39" x14ac:dyDescent="0.2">
      <c r="A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0" s="7" t="str">
        <f>ExtractValues(Table1[[#This Row],[Agreement Name]],".{1}\d{4,5}")</f>
        <v>79817</v>
      </c>
      <c r="C90" s="6" t="str">
        <f>ExtractValues(Table1[[#This Row],[Agreement Name]],".{1}\d{4,5}-.{1}\d{4,5}")</f>
        <v>79817-C10305</v>
      </c>
      <c r="D90" s="6" t="str">
        <f>ExtractValues(ExtractValues(Table1[[#This Row],[Agreement Name]],"(CO\d{1,3})"),"\d+")</f>
        <v>1</v>
      </c>
      <c r="E90" s="6" t="str">
        <f>ExtractValues(ExtractValues(Table1[[#This Row],[Agreement Name]],"(CO.\d{1,3})"),"\d+")</f>
        <v/>
      </c>
      <c r="F90" s="6" t="str">
        <f>IF(Table1[[#This Row],[ChgOrderPart1]]&lt;&gt;"",Table1[[#This Row],[ChgOrderPart1]],Table1[[#This Row],[ChgOrderPart2]])</f>
        <v>1</v>
      </c>
      <c r="G90" s="6" t="s">
        <v>9215</v>
      </c>
      <c r="H90" s="8">
        <v>42052.610613425924</v>
      </c>
      <c r="I90" s="6" t="s">
        <v>34</v>
      </c>
      <c r="J90" s="8">
        <v>42118.626585648148</v>
      </c>
      <c r="K90" s="6" t="s">
        <v>1376</v>
      </c>
      <c r="L90" s="6" t="s">
        <v>1377</v>
      </c>
      <c r="M90" s="6" t="s">
        <v>37</v>
      </c>
      <c r="O90" s="6" t="s">
        <v>38</v>
      </c>
      <c r="P90" s="6" t="s">
        <v>39</v>
      </c>
      <c r="Q90" s="6" t="s">
        <v>9216</v>
      </c>
      <c r="R90" s="6" t="s">
        <v>1384</v>
      </c>
      <c r="W90" s="6" t="s">
        <v>1387</v>
      </c>
      <c r="X90" s="6" t="s">
        <v>1384</v>
      </c>
      <c r="Y90" s="6" t="s">
        <v>43</v>
      </c>
      <c r="Z90" s="8">
        <v>42118.626585648148</v>
      </c>
      <c r="AA90" s="6" t="s">
        <v>71</v>
      </c>
    </row>
    <row r="91" spans="1:39" x14ac:dyDescent="0.2">
      <c r="A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1" s="7" t="str">
        <f>ExtractValues(Table1[[#This Row],[Agreement Name]],".{1}\d{4,5}")</f>
        <v>79812</v>
      </c>
      <c r="C91" s="6" t="str">
        <f>ExtractValues(Table1[[#This Row],[Agreement Name]],".{1}\d{4,5}-.{1}\d{4,5}")</f>
        <v>79812-07799</v>
      </c>
      <c r="D91" s="6" t="str">
        <f>ExtractValues(ExtractValues(Table1[[#This Row],[Agreement Name]],"(CO\d{1,3})"),"\d+")</f>
        <v>4</v>
      </c>
      <c r="E91" s="6" t="str">
        <f>ExtractValues(ExtractValues(Table1[[#This Row],[Agreement Name]],"(CO.\d{1,3})"),"\d+")</f>
        <v/>
      </c>
      <c r="F91" s="6" t="str">
        <f>IF(Table1[[#This Row],[ChgOrderPart1]]&lt;&gt;"",Table1[[#This Row],[ChgOrderPart1]],Table1[[#This Row],[ChgOrderPart2]])</f>
        <v>4</v>
      </c>
      <c r="G91" s="6" t="s">
        <v>6034</v>
      </c>
      <c r="H91" s="8">
        <v>42228.367893518516</v>
      </c>
      <c r="I91" s="6" t="s">
        <v>34</v>
      </c>
      <c r="J91" s="8">
        <v>42230.228449074071</v>
      </c>
      <c r="K91" s="6" t="s">
        <v>5082</v>
      </c>
      <c r="L91" s="6" t="s">
        <v>5083</v>
      </c>
      <c r="M91" s="6" t="s">
        <v>37</v>
      </c>
      <c r="O91" s="6" t="s">
        <v>38</v>
      </c>
      <c r="P91" s="6" t="s">
        <v>39</v>
      </c>
      <c r="Q91" s="6" t="s">
        <v>6031</v>
      </c>
      <c r="R91" s="6" t="s">
        <v>354</v>
      </c>
      <c r="W91" s="6" t="s">
        <v>6035</v>
      </c>
      <c r="X91" s="6" t="s">
        <v>6031</v>
      </c>
      <c r="Y91" s="6" t="s">
        <v>43</v>
      </c>
      <c r="Z91" s="8">
        <v>42229.399039351854</v>
      </c>
      <c r="AA91" s="6" t="s">
        <v>6033</v>
      </c>
      <c r="AB91" s="6" t="s">
        <v>357</v>
      </c>
      <c r="AC91" s="6" t="s">
        <v>354</v>
      </c>
      <c r="AD91" s="6" t="s">
        <v>43</v>
      </c>
      <c r="AE91" s="8">
        <v>42230.228449074071</v>
      </c>
      <c r="AF91" s="6" t="s">
        <v>358</v>
      </c>
    </row>
    <row r="92" spans="1:39" x14ac:dyDescent="0.2">
      <c r="A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2" s="7" t="str">
        <f>ExtractValues(Table1[[#This Row],[Agreement Name]],".{1}\d{4,5}")</f>
        <v>79812</v>
      </c>
      <c r="C92" s="6" t="str">
        <f>ExtractValues(Table1[[#This Row],[Agreement Name]],".{1}\d{4,5}-.{1}\d{4,5}")</f>
        <v>79812-07799</v>
      </c>
      <c r="D92" s="6" t="str">
        <f>ExtractValues(ExtractValues(Table1[[#This Row],[Agreement Name]],"(CO\d{1,3})"),"\d+")</f>
        <v>3</v>
      </c>
      <c r="E92" s="6" t="str">
        <f>ExtractValues(ExtractValues(Table1[[#This Row],[Agreement Name]],"(CO.\d{1,3})"),"\d+")</f>
        <v/>
      </c>
      <c r="F92" s="6" t="str">
        <f>IF(Table1[[#This Row],[ChgOrderPart1]]&lt;&gt;"",Table1[[#This Row],[ChgOrderPart1]],Table1[[#This Row],[ChgOrderPart2]])</f>
        <v>3</v>
      </c>
      <c r="G92" s="6" t="s">
        <v>6030</v>
      </c>
      <c r="H92" s="8">
        <v>42228.366666666669</v>
      </c>
      <c r="I92" s="6" t="s">
        <v>34</v>
      </c>
      <c r="J92" s="8">
        <v>42230.228090277778</v>
      </c>
      <c r="K92" s="6" t="s">
        <v>5082</v>
      </c>
      <c r="L92" s="6" t="s">
        <v>5083</v>
      </c>
      <c r="M92" s="6" t="s">
        <v>37</v>
      </c>
      <c r="O92" s="6" t="s">
        <v>38</v>
      </c>
      <c r="P92" s="6" t="s">
        <v>39</v>
      </c>
      <c r="Q92" s="6" t="s">
        <v>6031</v>
      </c>
      <c r="R92" s="6" t="s">
        <v>354</v>
      </c>
      <c r="W92" s="6" t="s">
        <v>6032</v>
      </c>
      <c r="X92" s="6" t="s">
        <v>6031</v>
      </c>
      <c r="Y92" s="6" t="s">
        <v>43</v>
      </c>
      <c r="Z92" s="8">
        <v>42229.400081018517</v>
      </c>
      <c r="AA92" s="6" t="s">
        <v>6033</v>
      </c>
      <c r="AB92" s="6" t="s">
        <v>357</v>
      </c>
      <c r="AC92" s="6" t="s">
        <v>354</v>
      </c>
      <c r="AD92" s="6" t="s">
        <v>43</v>
      </c>
      <c r="AE92" s="8">
        <v>42230.228090277778</v>
      </c>
      <c r="AF92" s="6" t="s">
        <v>358</v>
      </c>
    </row>
    <row r="93" spans="1:39" x14ac:dyDescent="0.2">
      <c r="A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" s="7" t="str">
        <f>ExtractValues(Table1[[#This Row],[Agreement Name]],".{1}\d{4,5}")</f>
        <v>79812</v>
      </c>
      <c r="C93" s="6" t="str">
        <f>ExtractValues(Table1[[#This Row],[Agreement Name]],".{1}\d{4,5}-.{1}\d{4,5}")</f>
        <v>79812-07799</v>
      </c>
      <c r="D93" s="6" t="str">
        <f>ExtractValues(ExtractValues(Table1[[#This Row],[Agreement Name]],"(CO\d{1,3})"),"\d+")</f>
        <v/>
      </c>
      <c r="E93" s="6" t="str">
        <f>ExtractValues(ExtractValues(Table1[[#This Row],[Agreement Name]],"(CO.\d{1,3})"),"\d+")</f>
        <v/>
      </c>
      <c r="F93" s="6" t="str">
        <f>IF(Table1[[#This Row],[ChgOrderPart1]]&lt;&gt;"",Table1[[#This Row],[ChgOrderPart1]],Table1[[#This Row],[ChgOrderPart2]])</f>
        <v/>
      </c>
      <c r="G93" s="6" t="s">
        <v>6725</v>
      </c>
      <c r="H93" s="8">
        <v>42089.339687500003</v>
      </c>
      <c r="I93" s="6" t="s">
        <v>34</v>
      </c>
      <c r="J93" s="8">
        <v>42089.397777777776</v>
      </c>
      <c r="K93" s="6" t="s">
        <v>1284</v>
      </c>
      <c r="L93" s="6" t="s">
        <v>1285</v>
      </c>
      <c r="M93" s="6" t="s">
        <v>37</v>
      </c>
      <c r="O93" s="6" t="s">
        <v>38</v>
      </c>
      <c r="P93" s="6" t="s">
        <v>39</v>
      </c>
      <c r="Q93" s="6" t="s">
        <v>6031</v>
      </c>
      <c r="R93" s="6" t="s">
        <v>354</v>
      </c>
      <c r="W93" s="6" t="s">
        <v>6032</v>
      </c>
      <c r="X93" s="6" t="s">
        <v>6031</v>
      </c>
      <c r="Y93" s="6" t="s">
        <v>43</v>
      </c>
      <c r="Z93" s="8">
        <v>42089.363055555557</v>
      </c>
      <c r="AA93" s="6" t="s">
        <v>6033</v>
      </c>
      <c r="AB93" s="6" t="s">
        <v>357</v>
      </c>
      <c r="AC93" s="6" t="s">
        <v>354</v>
      </c>
      <c r="AD93" s="6" t="s">
        <v>43</v>
      </c>
      <c r="AE93" s="8">
        <v>42089.397777777776</v>
      </c>
      <c r="AF93" s="6" t="s">
        <v>358</v>
      </c>
    </row>
    <row r="94" spans="1:39" x14ac:dyDescent="0.2">
      <c r="A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4" s="7" t="str">
        <f>ExtractValues(Table1[[#This Row],[Agreement Name]],".{1}\d{4,5}")</f>
        <v>79804</v>
      </c>
      <c r="C94" s="6" t="str">
        <f>ExtractValues(Table1[[#This Row],[Agreement Name]],".{1}\d{4,5}-.{1}\d{4,5}")</f>
        <v>79804-71561</v>
      </c>
      <c r="D94" s="6" t="str">
        <f>ExtractValues(ExtractValues(Table1[[#This Row],[Agreement Name]],"(CO\d{1,3})"),"\d+")</f>
        <v>1</v>
      </c>
      <c r="E94" s="6" t="str">
        <f>ExtractValues(ExtractValues(Table1[[#This Row],[Agreement Name]],"(CO.\d{1,3})"),"\d+")</f>
        <v/>
      </c>
      <c r="F94" s="6" t="str">
        <f>IF(Table1[[#This Row],[ChgOrderPart1]]&lt;&gt;"",Table1[[#This Row],[ChgOrderPart1]],Table1[[#This Row],[ChgOrderPart2]])</f>
        <v>1</v>
      </c>
      <c r="G94" s="6" t="s">
        <v>6295</v>
      </c>
      <c r="H94" s="8">
        <v>42052.292384259257</v>
      </c>
      <c r="I94" s="6" t="s">
        <v>34</v>
      </c>
      <c r="J94" s="8">
        <v>42055.536099537036</v>
      </c>
      <c r="K94" s="6" t="s">
        <v>1284</v>
      </c>
      <c r="L94" s="6" t="s">
        <v>1285</v>
      </c>
      <c r="M94" s="6" t="s">
        <v>37</v>
      </c>
      <c r="O94" s="6" t="s">
        <v>38</v>
      </c>
      <c r="P94" s="6" t="s">
        <v>39</v>
      </c>
      <c r="Q94" s="6" t="s">
        <v>699</v>
      </c>
      <c r="R94" s="6" t="s">
        <v>354</v>
      </c>
      <c r="W94" s="6" t="s">
        <v>700</v>
      </c>
      <c r="X94" s="6" t="s">
        <v>699</v>
      </c>
      <c r="Y94" s="6" t="s">
        <v>43</v>
      </c>
      <c r="Z94" s="8">
        <v>42055.492928240739</v>
      </c>
      <c r="AA94" s="6" t="s">
        <v>3709</v>
      </c>
      <c r="AB94" s="6" t="s">
        <v>357</v>
      </c>
      <c r="AC94" s="6" t="s">
        <v>354</v>
      </c>
      <c r="AD94" s="6" t="s">
        <v>43</v>
      </c>
      <c r="AE94" s="8">
        <v>42055.536099537036</v>
      </c>
      <c r="AF94" s="6" t="s">
        <v>358</v>
      </c>
    </row>
    <row r="95" spans="1:39" x14ac:dyDescent="0.2">
      <c r="A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5" s="7" t="str">
        <f>ExtractValues(Table1[[#This Row],[Agreement Name]],".{1}\d{4,5}")</f>
        <v>79801</v>
      </c>
      <c r="C95" s="6" t="str">
        <f>ExtractValues(Table1[[#This Row],[Agreement Name]],".{1}\d{4,5}-.{1}\d{4,5}")</f>
        <v>79801-C10305</v>
      </c>
      <c r="D95" s="6" t="str">
        <f>ExtractValues(ExtractValues(Table1[[#This Row],[Agreement Name]],"(CO\d{1,3})"),"\d+")</f>
        <v>1</v>
      </c>
      <c r="E95" s="6" t="str">
        <f>ExtractValues(ExtractValues(Table1[[#This Row],[Agreement Name]],"(CO.\d{1,3})"),"\d+")</f>
        <v/>
      </c>
      <c r="F95" s="6" t="str">
        <f>IF(Table1[[#This Row],[ChgOrderPart1]]&lt;&gt;"",Table1[[#This Row],[ChgOrderPart1]],Table1[[#This Row],[ChgOrderPart2]])</f>
        <v>1</v>
      </c>
      <c r="G95" s="6" t="s">
        <v>8163</v>
      </c>
      <c r="H95" s="8">
        <v>42100.356203703705</v>
      </c>
      <c r="I95" s="6" t="s">
        <v>34</v>
      </c>
      <c r="J95" s="8">
        <v>42100.932002314818</v>
      </c>
      <c r="K95" s="6" t="s">
        <v>1376</v>
      </c>
      <c r="L95" s="6" t="s">
        <v>1377</v>
      </c>
      <c r="M95" s="6" t="s">
        <v>37</v>
      </c>
      <c r="O95" s="6" t="s">
        <v>38</v>
      </c>
      <c r="P95" s="6" t="s">
        <v>39</v>
      </c>
      <c r="Q95" s="6" t="s">
        <v>5447</v>
      </c>
      <c r="R95" s="6" t="s">
        <v>1384</v>
      </c>
      <c r="W95" s="6" t="s">
        <v>5448</v>
      </c>
      <c r="X95" s="6" t="s">
        <v>5447</v>
      </c>
      <c r="Y95" s="6" t="s">
        <v>43</v>
      </c>
      <c r="Z95" s="8">
        <v>42100.376898148148</v>
      </c>
      <c r="AA95" s="6" t="s">
        <v>5449</v>
      </c>
      <c r="AB95" s="6" t="s">
        <v>1387</v>
      </c>
      <c r="AC95" s="6" t="s">
        <v>1384</v>
      </c>
      <c r="AD95" s="6" t="s">
        <v>43</v>
      </c>
      <c r="AE95" s="8">
        <v>42100.932002314818</v>
      </c>
      <c r="AF95" s="6" t="s">
        <v>8084</v>
      </c>
    </row>
    <row r="96" spans="1:39" x14ac:dyDescent="0.2">
      <c r="A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6" s="7" t="str">
        <f>ExtractValues(Table1[[#This Row],[Agreement Name]],".{1}\d{4,5}")</f>
        <v>79797</v>
      </c>
      <c r="C96" s="6" t="str">
        <f>ExtractValues(Table1[[#This Row],[Agreement Name]],".{1}\d{4,5}-.{1}\d{4,5}")</f>
        <v>79797-C10326</v>
      </c>
      <c r="D96" s="6" t="str">
        <f>ExtractValues(ExtractValues(Table1[[#This Row],[Agreement Name]],"(CO\d{1,3})"),"\d+")</f>
        <v>2</v>
      </c>
      <c r="E96" s="6" t="str">
        <f>ExtractValues(ExtractValues(Table1[[#This Row],[Agreement Name]],"(CO.\d{1,3})"),"\d+")</f>
        <v/>
      </c>
      <c r="F96" s="6" t="str">
        <f>IF(Table1[[#This Row],[ChgOrderPart1]]&lt;&gt;"",Table1[[#This Row],[ChgOrderPart1]],Table1[[#This Row],[ChgOrderPart2]])</f>
        <v>2</v>
      </c>
      <c r="G96" s="6" t="s">
        <v>4250</v>
      </c>
      <c r="H96" s="8">
        <v>42146.586504629631</v>
      </c>
      <c r="I96" s="6" t="s">
        <v>34</v>
      </c>
      <c r="J96" s="8">
        <v>42150.314212962963</v>
      </c>
      <c r="K96" s="6" t="s">
        <v>3614</v>
      </c>
      <c r="L96" s="6" t="s">
        <v>3615</v>
      </c>
      <c r="M96" s="6" t="s">
        <v>37</v>
      </c>
      <c r="O96" s="6" t="s">
        <v>38</v>
      </c>
      <c r="P96" s="6" t="s">
        <v>39</v>
      </c>
      <c r="Q96" s="6" t="s">
        <v>196</v>
      </c>
      <c r="R96" s="6" t="s">
        <v>1384</v>
      </c>
      <c r="W96" s="6" t="s">
        <v>198</v>
      </c>
      <c r="X96" s="6" t="s">
        <v>196</v>
      </c>
      <c r="Y96" s="6" t="s">
        <v>43</v>
      </c>
      <c r="Z96" s="8">
        <v>42146.627453703702</v>
      </c>
      <c r="AA96" s="6" t="s">
        <v>71</v>
      </c>
      <c r="AB96" s="6" t="s">
        <v>1387</v>
      </c>
      <c r="AC96" s="6" t="s">
        <v>1384</v>
      </c>
      <c r="AD96" s="6" t="s">
        <v>43</v>
      </c>
      <c r="AE96" s="8">
        <v>42150.314212962963</v>
      </c>
      <c r="AF96" s="6" t="s">
        <v>71</v>
      </c>
    </row>
    <row r="97" spans="1:32" x14ac:dyDescent="0.2">
      <c r="A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7" s="7" t="str">
        <f>ExtractValues(Table1[[#This Row],[Agreement Name]],".{1}\d{4,5}")</f>
        <v>79797</v>
      </c>
      <c r="C97" s="6" t="str">
        <f>ExtractValues(Table1[[#This Row],[Agreement Name]],".{1}\d{4,5}-.{1}\d{4,5}")</f>
        <v>79797-C10326</v>
      </c>
      <c r="D97" s="6" t="str">
        <f>ExtractValues(ExtractValues(Table1[[#This Row],[Agreement Name]],"(CO\d{1,3})"),"\d+")</f>
        <v>1</v>
      </c>
      <c r="E97" s="6" t="str">
        <f>ExtractValues(ExtractValues(Table1[[#This Row],[Agreement Name]],"(CO.\d{1,3})"),"\d+")</f>
        <v/>
      </c>
      <c r="F97" s="6" t="str">
        <f>IF(Table1[[#This Row],[ChgOrderPart1]]&lt;&gt;"",Table1[[#This Row],[ChgOrderPart1]],Table1[[#This Row],[ChgOrderPart2]])</f>
        <v>1</v>
      </c>
      <c r="G97" s="6" t="s">
        <v>4249</v>
      </c>
      <c r="H97" s="8">
        <v>42146.585821759261</v>
      </c>
      <c r="I97" s="6" t="s">
        <v>34</v>
      </c>
      <c r="J97" s="8">
        <v>42150.313819444447</v>
      </c>
      <c r="K97" s="6" t="s">
        <v>3614</v>
      </c>
      <c r="L97" s="6" t="s">
        <v>3615</v>
      </c>
      <c r="M97" s="6" t="s">
        <v>37</v>
      </c>
      <c r="O97" s="6" t="s">
        <v>38</v>
      </c>
      <c r="P97" s="6" t="s">
        <v>39</v>
      </c>
      <c r="Q97" s="6" t="s">
        <v>196</v>
      </c>
      <c r="R97" s="6" t="s">
        <v>1384</v>
      </c>
      <c r="W97" s="6" t="s">
        <v>198</v>
      </c>
      <c r="X97" s="6" t="s">
        <v>196</v>
      </c>
      <c r="Y97" s="6" t="s">
        <v>43</v>
      </c>
      <c r="Z97" s="8">
        <v>42146.62704861111</v>
      </c>
      <c r="AA97" s="6" t="s">
        <v>71</v>
      </c>
      <c r="AB97" s="6" t="s">
        <v>1387</v>
      </c>
      <c r="AC97" s="6" t="s">
        <v>1384</v>
      </c>
      <c r="AD97" s="6" t="s">
        <v>43</v>
      </c>
      <c r="AE97" s="8">
        <v>42150.313819444447</v>
      </c>
      <c r="AF97" s="6" t="s">
        <v>71</v>
      </c>
    </row>
    <row r="98" spans="1:32" x14ac:dyDescent="0.2">
      <c r="A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8" s="7" t="str">
        <f>ExtractValues(Table1[[#This Row],[Agreement Name]],".{1}\d{4,5}")</f>
        <v>79796</v>
      </c>
      <c r="C98" s="6" t="str">
        <f>ExtractValues(Table1[[#This Row],[Agreement Name]],".{1}\d{4,5}-.{1}\d{4,5}")</f>
        <v>79796-C10326</v>
      </c>
      <c r="D98" s="6" t="str">
        <f>ExtractValues(ExtractValues(Table1[[#This Row],[Agreement Name]],"(CO\d{1,3})"),"\d+")</f>
        <v>1</v>
      </c>
      <c r="E98" s="6" t="str">
        <f>ExtractValues(ExtractValues(Table1[[#This Row],[Agreement Name]],"(CO.\d{1,3})"),"\d+")</f>
        <v/>
      </c>
      <c r="F98" s="6" t="str">
        <f>IF(Table1[[#This Row],[ChgOrderPart1]]&lt;&gt;"",Table1[[#This Row],[ChgOrderPart1]],Table1[[#This Row],[ChgOrderPart2]])</f>
        <v>1</v>
      </c>
      <c r="G98" s="6" t="s">
        <v>7905</v>
      </c>
      <c r="H98" s="8">
        <v>42082.51158564815</v>
      </c>
      <c r="I98" s="6" t="s">
        <v>34</v>
      </c>
      <c r="J98" s="8">
        <v>42082.648564814815</v>
      </c>
      <c r="K98" s="6" t="s">
        <v>1376</v>
      </c>
      <c r="L98" s="6" t="s">
        <v>1377</v>
      </c>
      <c r="M98" s="6" t="s">
        <v>37</v>
      </c>
      <c r="O98" s="6" t="s">
        <v>38</v>
      </c>
      <c r="P98" s="6" t="s">
        <v>39</v>
      </c>
      <c r="Q98" s="6" t="s">
        <v>101</v>
      </c>
      <c r="R98" s="6" t="s">
        <v>1384</v>
      </c>
      <c r="W98" s="6" t="s">
        <v>104</v>
      </c>
      <c r="X98" s="6" t="s">
        <v>101</v>
      </c>
      <c r="Y98" s="6" t="s">
        <v>43</v>
      </c>
      <c r="Z98" s="8">
        <v>42082.559039351851</v>
      </c>
      <c r="AA98" s="6" t="s">
        <v>46</v>
      </c>
      <c r="AB98" s="6" t="s">
        <v>1387</v>
      </c>
      <c r="AC98" s="6" t="s">
        <v>1384</v>
      </c>
      <c r="AD98" s="6" t="s">
        <v>43</v>
      </c>
      <c r="AE98" s="8">
        <v>42082.648564814815</v>
      </c>
      <c r="AF98" s="6" t="s">
        <v>71</v>
      </c>
    </row>
    <row r="99" spans="1:32" x14ac:dyDescent="0.2">
      <c r="A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9" s="7" t="str">
        <f>ExtractValues(Table1[[#This Row],[Agreement Name]],".{1}\d{4,5}")</f>
        <v>79795</v>
      </c>
      <c r="C99" s="6" t="str">
        <f>ExtractValues(Table1[[#This Row],[Agreement Name]],".{1}\d{4,5}-.{1}\d{4,5}")</f>
        <v>79795-C10324</v>
      </c>
      <c r="D99" s="6" t="str">
        <f>ExtractValues(ExtractValues(Table1[[#This Row],[Agreement Name]],"(CO\d{1,3})"),"\d+")</f>
        <v>7</v>
      </c>
      <c r="E99" s="6" t="str">
        <f>ExtractValues(ExtractValues(Table1[[#This Row],[Agreement Name]],"(CO.\d{1,3})"),"\d+")</f>
        <v/>
      </c>
      <c r="F99" s="6" t="str">
        <f>IF(Table1[[#This Row],[ChgOrderPart1]]&lt;&gt;"",Table1[[#This Row],[ChgOrderPart1]],Table1[[#This Row],[ChgOrderPart2]])</f>
        <v>7</v>
      </c>
      <c r="G99" s="6" t="s">
        <v>9229</v>
      </c>
      <c r="H99" s="8">
        <v>42053.439918981479</v>
      </c>
      <c r="I99" s="6" t="s">
        <v>34</v>
      </c>
      <c r="J99" s="8">
        <v>42053.652766203704</v>
      </c>
      <c r="K99" s="6" t="s">
        <v>1376</v>
      </c>
      <c r="L99" s="6" t="s">
        <v>1377</v>
      </c>
      <c r="M99" s="6" t="s">
        <v>37</v>
      </c>
      <c r="O99" s="6" t="s">
        <v>38</v>
      </c>
      <c r="P99" s="6" t="s">
        <v>39</v>
      </c>
      <c r="Q99" s="6" t="s">
        <v>7574</v>
      </c>
      <c r="R99" s="6" t="s">
        <v>1384</v>
      </c>
      <c r="W99" s="6" t="s">
        <v>7575</v>
      </c>
      <c r="X99" s="6" t="s">
        <v>7574</v>
      </c>
      <c r="Y99" s="6" t="s">
        <v>43</v>
      </c>
      <c r="Z99" s="8">
        <v>42053.553356481483</v>
      </c>
      <c r="AA99" s="6" t="s">
        <v>2801</v>
      </c>
      <c r="AB99" s="6" t="s">
        <v>1387</v>
      </c>
      <c r="AC99" s="6" t="s">
        <v>1384</v>
      </c>
      <c r="AD99" s="6" t="s">
        <v>43</v>
      </c>
      <c r="AE99" s="8">
        <v>42053.652766203704</v>
      </c>
      <c r="AF99" s="6" t="s">
        <v>71</v>
      </c>
    </row>
    <row r="100" spans="1:32" x14ac:dyDescent="0.2">
      <c r="A1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" s="7" t="str">
        <f>ExtractValues(Table1[[#This Row],[Agreement Name]],".{1}\d{4,5}")</f>
        <v>79795</v>
      </c>
      <c r="C100" s="6" t="str">
        <f>ExtractValues(Table1[[#This Row],[Agreement Name]],".{1}\d{4,5}-.{1}\d{4,5}")</f>
        <v>79795-C10324</v>
      </c>
      <c r="D100" s="6" t="str">
        <f>ExtractValues(ExtractValues(Table1[[#This Row],[Agreement Name]],"(CO\d{1,3})"),"\d+")</f>
        <v>3</v>
      </c>
      <c r="E100" s="6" t="str">
        <f>ExtractValues(ExtractValues(Table1[[#This Row],[Agreement Name]],"(CO.\d{1,3})"),"\d+")</f>
        <v/>
      </c>
      <c r="F100" s="6" t="str">
        <f>IF(Table1[[#This Row],[ChgOrderPart1]]&lt;&gt;"",Table1[[#This Row],[ChgOrderPart1]],Table1[[#This Row],[ChgOrderPart2]])</f>
        <v>3</v>
      </c>
      <c r="G100" s="6" t="s">
        <v>9079</v>
      </c>
      <c r="H100" s="8">
        <v>42047.585069444445</v>
      </c>
      <c r="I100" s="6" t="s">
        <v>34</v>
      </c>
      <c r="J100" s="8">
        <v>42047.688009259262</v>
      </c>
      <c r="K100" s="6" t="s">
        <v>1376</v>
      </c>
      <c r="L100" s="6" t="s">
        <v>1377</v>
      </c>
      <c r="M100" s="6" t="s">
        <v>37</v>
      </c>
      <c r="O100" s="6" t="s">
        <v>38</v>
      </c>
      <c r="P100" s="6" t="s">
        <v>39</v>
      </c>
      <c r="Q100" s="6" t="s">
        <v>7574</v>
      </c>
      <c r="R100" s="6" t="s">
        <v>1384</v>
      </c>
      <c r="W100" s="6" t="s">
        <v>7575</v>
      </c>
      <c r="X100" s="6" t="s">
        <v>7574</v>
      </c>
      <c r="Y100" s="6" t="s">
        <v>43</v>
      </c>
      <c r="Z100" s="8">
        <v>42047.601481481484</v>
      </c>
      <c r="AA100" s="6" t="s">
        <v>2801</v>
      </c>
      <c r="AB100" s="6" t="s">
        <v>1387</v>
      </c>
      <c r="AC100" s="6" t="s">
        <v>1384</v>
      </c>
      <c r="AD100" s="6" t="s">
        <v>43</v>
      </c>
      <c r="AE100" s="8">
        <v>42047.688009259262</v>
      </c>
      <c r="AF100" s="6" t="s">
        <v>71</v>
      </c>
    </row>
    <row r="101" spans="1:32" x14ac:dyDescent="0.2">
      <c r="A1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" s="7" t="str">
        <f>ExtractValues(Table1[[#This Row],[Agreement Name]],".{1}\d{4,5}")</f>
        <v>79795</v>
      </c>
      <c r="C101" s="6" t="str">
        <f>ExtractValues(Table1[[#This Row],[Agreement Name]],".{1}\d{4,5}-.{1}\d{4,5}")</f>
        <v>79795-C10324</v>
      </c>
      <c r="D101" s="6" t="str">
        <f>ExtractValues(ExtractValues(Table1[[#This Row],[Agreement Name]],"(CO\d{1,3})"),"\d+")</f>
        <v>2</v>
      </c>
      <c r="E101" s="6" t="str">
        <f>ExtractValues(ExtractValues(Table1[[#This Row],[Agreement Name]],"(CO.\d{1,3})"),"\d+")</f>
        <v/>
      </c>
      <c r="F101" s="6" t="str">
        <f>IF(Table1[[#This Row],[ChgOrderPart1]]&lt;&gt;"",Table1[[#This Row],[ChgOrderPart1]],Table1[[#This Row],[ChgOrderPart2]])</f>
        <v>2</v>
      </c>
      <c r="G101" s="6" t="s">
        <v>8817</v>
      </c>
      <c r="H101" s="8">
        <v>42030.585243055553</v>
      </c>
      <c r="I101" s="6" t="s">
        <v>34</v>
      </c>
      <c r="J101" s="8">
        <v>42031.310416666667</v>
      </c>
      <c r="K101" s="6" t="s">
        <v>1376</v>
      </c>
      <c r="L101" s="6" t="s">
        <v>1377</v>
      </c>
      <c r="M101" s="6" t="s">
        <v>37</v>
      </c>
      <c r="O101" s="6" t="s">
        <v>38</v>
      </c>
      <c r="P101" s="6" t="s">
        <v>39</v>
      </c>
      <c r="Q101" s="6" t="s">
        <v>7574</v>
      </c>
      <c r="R101" s="6" t="s">
        <v>1384</v>
      </c>
      <c r="W101" s="6" t="s">
        <v>7575</v>
      </c>
      <c r="X101" s="6" t="s">
        <v>7574</v>
      </c>
      <c r="Y101" s="6" t="s">
        <v>43</v>
      </c>
      <c r="Z101" s="8">
        <v>42030.586435185185</v>
      </c>
      <c r="AA101" s="6" t="s">
        <v>2801</v>
      </c>
      <c r="AB101" s="6" t="s">
        <v>1387</v>
      </c>
      <c r="AC101" s="6" t="s">
        <v>1384</v>
      </c>
      <c r="AD101" s="6" t="s">
        <v>43</v>
      </c>
      <c r="AE101" s="8">
        <v>42031.310416666667</v>
      </c>
      <c r="AF101" s="6" t="s">
        <v>71</v>
      </c>
    </row>
    <row r="102" spans="1:32" x14ac:dyDescent="0.2">
      <c r="A1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2" s="7" t="str">
        <f>ExtractValues(Table1[[#This Row],[Agreement Name]],".{1}\d{4,5}")</f>
        <v>79795</v>
      </c>
      <c r="C102" s="6" t="str">
        <f>ExtractValues(Table1[[#This Row],[Agreement Name]],".{1}\d{4,5}-.{1}\d{4,5}")</f>
        <v>79795-C10324</v>
      </c>
      <c r="D102" s="6" t="str">
        <f>ExtractValues(ExtractValues(Table1[[#This Row],[Agreement Name]],"(CO\d{1,3})"),"\d+")</f>
        <v>1</v>
      </c>
      <c r="E102" s="6" t="str">
        <f>ExtractValues(ExtractValues(Table1[[#This Row],[Agreement Name]],"(CO.\d{1,3})"),"\d+")</f>
        <v/>
      </c>
      <c r="F102" s="6" t="str">
        <f>IF(Table1[[#This Row],[ChgOrderPart1]]&lt;&gt;"",Table1[[#This Row],[ChgOrderPart1]],Table1[[#This Row],[ChgOrderPart2]])</f>
        <v>1</v>
      </c>
      <c r="G102" s="6" t="s">
        <v>7573</v>
      </c>
      <c r="H102" s="8">
        <v>41991.348611111112</v>
      </c>
      <c r="I102" s="6" t="s">
        <v>34</v>
      </c>
      <c r="J102" s="8">
        <v>41991.357824074075</v>
      </c>
      <c r="K102" s="6" t="s">
        <v>1376</v>
      </c>
      <c r="L102" s="6" t="s">
        <v>1377</v>
      </c>
      <c r="M102" s="6" t="s">
        <v>37</v>
      </c>
      <c r="O102" s="6" t="s">
        <v>38</v>
      </c>
      <c r="P102" s="6" t="s">
        <v>39</v>
      </c>
      <c r="Q102" s="6" t="s">
        <v>7574</v>
      </c>
      <c r="R102" s="6" t="s">
        <v>1384</v>
      </c>
      <c r="W102" s="6" t="s">
        <v>7575</v>
      </c>
      <c r="X102" s="6" t="s">
        <v>7574</v>
      </c>
      <c r="Y102" s="6" t="s">
        <v>43</v>
      </c>
      <c r="Z102" s="8">
        <v>41991.352210648147</v>
      </c>
      <c r="AA102" s="6" t="s">
        <v>2801</v>
      </c>
      <c r="AB102" s="6" t="s">
        <v>1387</v>
      </c>
      <c r="AC102" s="6" t="s">
        <v>1384</v>
      </c>
      <c r="AD102" s="6" t="s">
        <v>43</v>
      </c>
      <c r="AE102" s="8">
        <v>41991.357824074075</v>
      </c>
      <c r="AF102" s="6" t="s">
        <v>71</v>
      </c>
    </row>
    <row r="103" spans="1:32" x14ac:dyDescent="0.2">
      <c r="A1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3" s="7" t="str">
        <f>ExtractValues(Table1[[#This Row],[Agreement Name]],".{1}\d{4,5}")</f>
        <v>79790</v>
      </c>
      <c r="C103" s="6" t="str">
        <f>ExtractValues(Table1[[#This Row],[Agreement Name]],".{1}\d{4,5}-.{1}\d{4,5}")</f>
        <v>79790-C10326</v>
      </c>
      <c r="D103" s="6" t="str">
        <f>ExtractValues(ExtractValues(Table1[[#This Row],[Agreement Name]],"(CO\d{1,3})"),"\d+")</f>
        <v>3</v>
      </c>
      <c r="E103" s="6" t="str">
        <f>ExtractValues(ExtractValues(Table1[[#This Row],[Agreement Name]],"(CO.\d{1,3})"),"\d+")</f>
        <v/>
      </c>
      <c r="F103" s="6" t="str">
        <f>IF(Table1[[#This Row],[ChgOrderPart1]]&lt;&gt;"",Table1[[#This Row],[ChgOrderPart1]],Table1[[#This Row],[ChgOrderPart2]])</f>
        <v>3</v>
      </c>
      <c r="G103" s="6" t="s">
        <v>5394</v>
      </c>
      <c r="H103" s="8">
        <v>42174.308240740742</v>
      </c>
      <c r="I103" s="6" t="s">
        <v>34</v>
      </c>
      <c r="J103" s="8">
        <v>42191.523495370369</v>
      </c>
      <c r="K103" s="6" t="s">
        <v>5082</v>
      </c>
      <c r="L103" s="6" t="s">
        <v>5083</v>
      </c>
      <c r="M103" s="6" t="s">
        <v>37</v>
      </c>
      <c r="O103" s="6" t="s">
        <v>38</v>
      </c>
      <c r="P103" s="6" t="s">
        <v>39</v>
      </c>
      <c r="Q103" s="6" t="s">
        <v>56</v>
      </c>
      <c r="R103" s="6" t="s">
        <v>392</v>
      </c>
      <c r="S103" s="6" t="s">
        <v>1384</v>
      </c>
      <c r="W103" s="6" t="s">
        <v>394</v>
      </c>
      <c r="X103" s="6" t="s">
        <v>392</v>
      </c>
      <c r="Y103" s="6" t="s">
        <v>43</v>
      </c>
      <c r="Z103" s="8">
        <v>42191.450370370374</v>
      </c>
      <c r="AA103" s="6" t="s">
        <v>1187</v>
      </c>
      <c r="AB103" s="6" t="s">
        <v>1387</v>
      </c>
      <c r="AC103" s="6" t="s">
        <v>1384</v>
      </c>
      <c r="AD103" s="6" t="s">
        <v>43</v>
      </c>
      <c r="AE103" s="8">
        <v>42191.523495370369</v>
      </c>
      <c r="AF103" s="6" t="s">
        <v>71</v>
      </c>
    </row>
    <row r="104" spans="1:32" x14ac:dyDescent="0.2">
      <c r="A1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4" s="7" t="str">
        <f>ExtractValues(Table1[[#This Row],[Agreement Name]],".{1}\d{4,5}")</f>
        <v>79790</v>
      </c>
      <c r="C104" s="6" t="str">
        <f>ExtractValues(Table1[[#This Row],[Agreement Name]],".{1}\d{4,5}-.{1}\d{4,5}")</f>
        <v>79790-C10326</v>
      </c>
      <c r="D104" s="6" t="str">
        <f>ExtractValues(ExtractValues(Table1[[#This Row],[Agreement Name]],"(CO\d{1,3})"),"\d+")</f>
        <v>2</v>
      </c>
      <c r="E104" s="6" t="str">
        <f>ExtractValues(ExtractValues(Table1[[#This Row],[Agreement Name]],"(CO.\d{1,3})"),"\d+")</f>
        <v/>
      </c>
      <c r="F104" s="6" t="str">
        <f>IF(Table1[[#This Row],[ChgOrderPart1]]&lt;&gt;"",Table1[[#This Row],[ChgOrderPart1]],Table1[[#This Row],[ChgOrderPart2]])</f>
        <v>2</v>
      </c>
      <c r="G104" s="6" t="s">
        <v>5111</v>
      </c>
      <c r="H104" s="8">
        <v>42157.326608796298</v>
      </c>
      <c r="I104" s="6" t="s">
        <v>34</v>
      </c>
      <c r="J104" s="8">
        <v>42172.579641203702</v>
      </c>
      <c r="K104" s="6" t="s">
        <v>5082</v>
      </c>
      <c r="L104" s="6" t="s">
        <v>5083</v>
      </c>
      <c r="M104" s="6" t="s">
        <v>37</v>
      </c>
      <c r="O104" s="6" t="s">
        <v>38</v>
      </c>
      <c r="P104" s="6" t="s">
        <v>39</v>
      </c>
      <c r="Q104" s="6" t="s">
        <v>5112</v>
      </c>
      <c r="R104" s="6" t="s">
        <v>392</v>
      </c>
      <c r="S104" s="6" t="s">
        <v>339</v>
      </c>
      <c r="T104" s="6" t="s">
        <v>1384</v>
      </c>
      <c r="W104" s="6" t="s">
        <v>394</v>
      </c>
      <c r="X104" s="6" t="s">
        <v>392</v>
      </c>
      <c r="Y104" s="6" t="s">
        <v>43</v>
      </c>
      <c r="Z104" s="8">
        <v>42167.57671296296</v>
      </c>
      <c r="AA104" s="6" t="s">
        <v>1831</v>
      </c>
      <c r="AB104" s="6" t="s">
        <v>1387</v>
      </c>
      <c r="AC104" s="6" t="s">
        <v>1384</v>
      </c>
      <c r="AD104" s="6" t="s">
        <v>43</v>
      </c>
      <c r="AE104" s="8">
        <v>42172.579641203702</v>
      </c>
      <c r="AF104" s="6" t="s">
        <v>71</v>
      </c>
    </row>
    <row r="105" spans="1:32" x14ac:dyDescent="0.2">
      <c r="A1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5" s="7" t="str">
        <f>ExtractValues(Table1[[#This Row],[Agreement Name]],".{1}\d{4,5}")</f>
        <v>79790</v>
      </c>
      <c r="C105" s="6" t="str">
        <f>ExtractValues(Table1[[#This Row],[Agreement Name]],".{1}\d{4,5}-.{1}\d{4,5}")</f>
        <v>79790-C10326</v>
      </c>
      <c r="D105" s="6" t="str">
        <f>ExtractValues(ExtractValues(Table1[[#This Row],[Agreement Name]],"(CO\d{1,3})"),"\d+")</f>
        <v>1</v>
      </c>
      <c r="E105" s="6" t="str">
        <f>ExtractValues(ExtractValues(Table1[[#This Row],[Agreement Name]],"(CO.\d{1,3})"),"\d+")</f>
        <v/>
      </c>
      <c r="F105" s="6" t="str">
        <f>IF(Table1[[#This Row],[ChgOrderPart1]]&lt;&gt;"",Table1[[#This Row],[ChgOrderPart1]],Table1[[#This Row],[ChgOrderPart2]])</f>
        <v>1</v>
      </c>
      <c r="G105" s="6" t="s">
        <v>7374</v>
      </c>
      <c r="H105" s="8">
        <v>41981.583553240744</v>
      </c>
      <c r="I105" s="6" t="s">
        <v>34</v>
      </c>
      <c r="J105" s="8">
        <v>41984.542569444442</v>
      </c>
      <c r="K105" s="6" t="s">
        <v>1376</v>
      </c>
      <c r="L105" s="6" t="s">
        <v>1377</v>
      </c>
      <c r="M105" s="6" t="s">
        <v>37</v>
      </c>
      <c r="O105" s="6" t="s">
        <v>38</v>
      </c>
      <c r="P105" s="6" t="s">
        <v>39</v>
      </c>
      <c r="Q105" s="6" t="s">
        <v>5112</v>
      </c>
      <c r="R105" s="6" t="s">
        <v>392</v>
      </c>
      <c r="S105" s="6" t="s">
        <v>1384</v>
      </c>
      <c r="W105" s="6" t="s">
        <v>394</v>
      </c>
      <c r="X105" s="6" t="s">
        <v>392</v>
      </c>
      <c r="Y105" s="6" t="s">
        <v>43</v>
      </c>
      <c r="Z105" s="8">
        <v>41984.489745370367</v>
      </c>
      <c r="AA105" s="6" t="s">
        <v>69</v>
      </c>
      <c r="AB105" s="6" t="s">
        <v>1387</v>
      </c>
      <c r="AC105" s="6" t="s">
        <v>1384</v>
      </c>
      <c r="AD105" s="6" t="s">
        <v>43</v>
      </c>
      <c r="AE105" s="8">
        <v>41984.542569444442</v>
      </c>
      <c r="AF105" s="6" t="s">
        <v>71</v>
      </c>
    </row>
    <row r="106" spans="1:32" x14ac:dyDescent="0.2">
      <c r="A1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6" s="7" t="str">
        <f>ExtractValues(Table1[[#This Row],[Agreement Name]],".{1}\d{4,5}")</f>
        <v>79784</v>
      </c>
      <c r="C106" s="6" t="str">
        <f>ExtractValues(Table1[[#This Row],[Agreement Name]],".{1}\d{4,5}-.{1}\d{4,5}")</f>
        <v>79784-C10310</v>
      </c>
      <c r="D106" s="6" t="str">
        <f>ExtractValues(ExtractValues(Table1[[#This Row],[Agreement Name]],"(CO\d{1,3})"),"\d+")</f>
        <v>4</v>
      </c>
      <c r="E106" s="6" t="str">
        <f>ExtractValues(ExtractValues(Table1[[#This Row],[Agreement Name]],"(CO.\d{1,3})"),"\d+")</f>
        <v/>
      </c>
      <c r="F106" s="6" t="str">
        <f>IF(Table1[[#This Row],[ChgOrderPart1]]&lt;&gt;"",Table1[[#This Row],[ChgOrderPart1]],Table1[[#This Row],[ChgOrderPart2]])</f>
        <v>4</v>
      </c>
      <c r="G106" s="6" t="s">
        <v>5941</v>
      </c>
      <c r="H106" s="8">
        <v>42220.574456018519</v>
      </c>
      <c r="I106" s="6" t="s">
        <v>34</v>
      </c>
      <c r="J106" s="8">
        <v>42220.65215277778</v>
      </c>
      <c r="K106" s="6" t="s">
        <v>5082</v>
      </c>
      <c r="L106" s="6" t="s">
        <v>5083</v>
      </c>
      <c r="M106" s="6" t="s">
        <v>37</v>
      </c>
      <c r="O106" s="6" t="s">
        <v>38</v>
      </c>
      <c r="P106" s="6" t="s">
        <v>39</v>
      </c>
      <c r="Q106" s="6" t="s">
        <v>196</v>
      </c>
      <c r="R106" s="6" t="s">
        <v>1384</v>
      </c>
      <c r="W106" s="6" t="s">
        <v>198</v>
      </c>
      <c r="X106" s="6" t="s">
        <v>196</v>
      </c>
      <c r="Y106" s="6" t="s">
        <v>43</v>
      </c>
      <c r="Z106" s="8">
        <v>42220.579942129632</v>
      </c>
      <c r="AA106" s="6" t="s">
        <v>71</v>
      </c>
      <c r="AB106" s="6" t="s">
        <v>1387</v>
      </c>
      <c r="AC106" s="6" t="s">
        <v>1384</v>
      </c>
      <c r="AD106" s="6" t="s">
        <v>43</v>
      </c>
      <c r="AE106" s="8">
        <v>42220.65215277778</v>
      </c>
      <c r="AF106" s="6" t="s">
        <v>71</v>
      </c>
    </row>
    <row r="107" spans="1:32" x14ac:dyDescent="0.2">
      <c r="A1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7" s="7" t="str">
        <f>ExtractValues(Table1[[#This Row],[Agreement Name]],".{1}\d{4,5}")</f>
        <v>79784</v>
      </c>
      <c r="C107" s="6" t="str">
        <f>ExtractValues(Table1[[#This Row],[Agreement Name]],".{1}\d{4,5}-.{1}\d{4,5}")</f>
        <v>79784-C10310</v>
      </c>
      <c r="D107" s="6" t="str">
        <f>ExtractValues(ExtractValues(Table1[[#This Row],[Agreement Name]],"(CO\d{1,3})"),"\d+")</f>
        <v>3</v>
      </c>
      <c r="E107" s="6" t="str">
        <f>ExtractValues(ExtractValues(Table1[[#This Row],[Agreement Name]],"(CO.\d{1,3})"),"\d+")</f>
        <v/>
      </c>
      <c r="F107" s="6" t="str">
        <f>IF(Table1[[#This Row],[ChgOrderPart1]]&lt;&gt;"",Table1[[#This Row],[ChgOrderPart1]],Table1[[#This Row],[ChgOrderPart2]])</f>
        <v>3</v>
      </c>
      <c r="G107" s="6" t="s">
        <v>5266</v>
      </c>
      <c r="H107" s="8">
        <v>42167.390555555554</v>
      </c>
      <c r="I107" s="6" t="s">
        <v>34</v>
      </c>
      <c r="J107" s="8">
        <v>42167.461122685185</v>
      </c>
      <c r="K107" s="6" t="s">
        <v>5082</v>
      </c>
      <c r="L107" s="6" t="s">
        <v>5083</v>
      </c>
      <c r="M107" s="6" t="s">
        <v>37</v>
      </c>
      <c r="O107" s="6" t="s">
        <v>38</v>
      </c>
      <c r="P107" s="6" t="s">
        <v>39</v>
      </c>
      <c r="Q107" s="6" t="s">
        <v>196</v>
      </c>
      <c r="R107" s="6" t="s">
        <v>1384</v>
      </c>
      <c r="W107" s="6" t="s">
        <v>5267</v>
      </c>
      <c r="X107" s="6" t="s">
        <v>196</v>
      </c>
      <c r="Y107" s="6" t="s">
        <v>43</v>
      </c>
      <c r="Z107" s="8">
        <v>42167.394270833334</v>
      </c>
      <c r="AA107" s="6" t="s">
        <v>71</v>
      </c>
      <c r="AB107" s="6" t="s">
        <v>1387</v>
      </c>
      <c r="AC107" s="6" t="s">
        <v>1384</v>
      </c>
      <c r="AD107" s="6" t="s">
        <v>43</v>
      </c>
      <c r="AE107" s="8">
        <v>42167.461122685185</v>
      </c>
      <c r="AF107" s="6" t="s">
        <v>71</v>
      </c>
    </row>
    <row r="108" spans="1:32" x14ac:dyDescent="0.2">
      <c r="A1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8" s="7" t="str">
        <f>ExtractValues(Table1[[#This Row],[Agreement Name]],".{1}\d{4,5}")</f>
        <v>79784</v>
      </c>
      <c r="C108" s="6" t="str">
        <f>ExtractValues(Table1[[#This Row],[Agreement Name]],".{1}\d{4,5}-.{1}\d{4,5}")</f>
        <v>79784-C10310</v>
      </c>
      <c r="D108" s="6" t="str">
        <f>ExtractValues(ExtractValues(Table1[[#This Row],[Agreement Name]],"(CO\d{1,3})"),"\d+")</f>
        <v>2</v>
      </c>
      <c r="E108" s="6" t="str">
        <f>ExtractValues(ExtractValues(Table1[[#This Row],[Agreement Name]],"(CO.\d{1,3})"),"\d+")</f>
        <v/>
      </c>
      <c r="F108" s="6" t="str">
        <f>IF(Table1[[#This Row],[ChgOrderPart1]]&lt;&gt;"",Table1[[#This Row],[ChgOrderPart1]],Table1[[#This Row],[ChgOrderPart2]])</f>
        <v>2</v>
      </c>
      <c r="G108" s="6" t="s">
        <v>8234</v>
      </c>
      <c r="H108" s="8">
        <v>42103.571585648147</v>
      </c>
      <c r="I108" s="6" t="s">
        <v>34</v>
      </c>
      <c r="J108" s="8">
        <v>42106.505312499998</v>
      </c>
      <c r="K108" s="6" t="s">
        <v>1376</v>
      </c>
      <c r="L108" s="6" t="s">
        <v>1377</v>
      </c>
      <c r="M108" s="6" t="s">
        <v>37</v>
      </c>
      <c r="O108" s="6" t="s">
        <v>38</v>
      </c>
      <c r="P108" s="6" t="s">
        <v>39</v>
      </c>
      <c r="Q108" s="6" t="s">
        <v>837</v>
      </c>
      <c r="R108" s="6" t="s">
        <v>1384</v>
      </c>
      <c r="W108" s="6" t="s">
        <v>8235</v>
      </c>
      <c r="X108" s="6" t="s">
        <v>837</v>
      </c>
      <c r="Y108" s="6" t="s">
        <v>43</v>
      </c>
      <c r="Z108" s="8">
        <v>42103.635821759257</v>
      </c>
      <c r="AA108" s="6" t="s">
        <v>71</v>
      </c>
      <c r="AB108" s="6" t="s">
        <v>1387</v>
      </c>
      <c r="AC108" s="6" t="s">
        <v>1384</v>
      </c>
      <c r="AD108" s="6" t="s">
        <v>43</v>
      </c>
      <c r="AE108" s="8">
        <v>42106.505312499998</v>
      </c>
      <c r="AF108" s="6" t="s">
        <v>1552</v>
      </c>
    </row>
    <row r="109" spans="1:32" x14ac:dyDescent="0.2">
      <c r="A1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9" s="7" t="str">
        <f>ExtractValues(Table1[[#This Row],[Agreement Name]],".{1}\d{4,5}")</f>
        <v>79784</v>
      </c>
      <c r="C109" s="6" t="str">
        <f>ExtractValues(Table1[[#This Row],[Agreement Name]],".{1}\d{4,5}-.{1}\d{4,5}")</f>
        <v>79784-C10310</v>
      </c>
      <c r="D109" s="6" t="str">
        <f>ExtractValues(ExtractValues(Table1[[#This Row],[Agreement Name]],"(CO\d{1,3})"),"\d+")</f>
        <v>1</v>
      </c>
      <c r="E109" s="6" t="str">
        <f>ExtractValues(ExtractValues(Table1[[#This Row],[Agreement Name]],"(CO.\d{1,3})"),"\d+")</f>
        <v/>
      </c>
      <c r="F109" s="6" t="str">
        <f>IF(Table1[[#This Row],[ChgOrderPart1]]&lt;&gt;"",Table1[[#This Row],[ChgOrderPart1]],Table1[[#This Row],[ChgOrderPart2]])</f>
        <v>1</v>
      </c>
      <c r="G109" s="6" t="s">
        <v>9388</v>
      </c>
      <c r="H109" s="8">
        <v>42072.581018518518</v>
      </c>
      <c r="I109" s="6" t="s">
        <v>34</v>
      </c>
      <c r="J109" s="8">
        <v>42074.41611111111</v>
      </c>
      <c r="K109" s="6" t="s">
        <v>1376</v>
      </c>
      <c r="L109" s="6" t="s">
        <v>1377</v>
      </c>
      <c r="M109" s="6" t="s">
        <v>37</v>
      </c>
      <c r="O109" s="6" t="s">
        <v>38</v>
      </c>
      <c r="P109" s="6" t="s">
        <v>39</v>
      </c>
      <c r="Q109" s="6" t="s">
        <v>837</v>
      </c>
      <c r="R109" s="6" t="s">
        <v>1384</v>
      </c>
      <c r="W109" s="6" t="s">
        <v>8235</v>
      </c>
      <c r="X109" s="6" t="s">
        <v>837</v>
      </c>
      <c r="Y109" s="6" t="s">
        <v>43</v>
      </c>
      <c r="Z109" s="8">
        <v>42073.681909722225</v>
      </c>
      <c r="AA109" s="6" t="s">
        <v>71</v>
      </c>
      <c r="AB109" s="6" t="s">
        <v>1387</v>
      </c>
      <c r="AC109" s="6" t="s">
        <v>1384</v>
      </c>
      <c r="AD109" s="6" t="s">
        <v>43</v>
      </c>
      <c r="AE109" s="8">
        <v>42074.41611111111</v>
      </c>
      <c r="AF109" s="6" t="s">
        <v>71</v>
      </c>
    </row>
    <row r="110" spans="1:32" x14ac:dyDescent="0.2">
      <c r="A1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0" s="7" t="str">
        <f>ExtractValues(Table1[[#This Row],[Agreement Name]],".{1}\d{4,5}")</f>
        <v>79781</v>
      </c>
      <c r="C110" s="6" t="str">
        <f>ExtractValues(Table1[[#This Row],[Agreement Name]],".{1}\d{4,5}-.{1}\d{4,5}")</f>
        <v>79781-07788</v>
      </c>
      <c r="D110" s="6" t="str">
        <f>ExtractValues(ExtractValues(Table1[[#This Row],[Agreement Name]],"(CO\d{1,3})"),"\d+")</f>
        <v>2</v>
      </c>
      <c r="E110" s="6" t="str">
        <f>ExtractValues(ExtractValues(Table1[[#This Row],[Agreement Name]],"(CO.\d{1,3})"),"\d+")</f>
        <v/>
      </c>
      <c r="F110" s="6" t="str">
        <f>IF(Table1[[#This Row],[ChgOrderPart1]]&lt;&gt;"",Table1[[#This Row],[ChgOrderPart1]],Table1[[#This Row],[ChgOrderPart2]])</f>
        <v>2</v>
      </c>
      <c r="G110" s="6" t="s">
        <v>5228</v>
      </c>
      <c r="H110" s="8">
        <v>42165.342800925922</v>
      </c>
      <c r="I110" s="6" t="s">
        <v>34</v>
      </c>
      <c r="J110" s="8">
        <v>42166.227835648147</v>
      </c>
      <c r="K110" s="6" t="s">
        <v>5082</v>
      </c>
      <c r="L110" s="6" t="s">
        <v>5083</v>
      </c>
      <c r="M110" s="6" t="s">
        <v>37</v>
      </c>
      <c r="O110" s="6" t="s">
        <v>38</v>
      </c>
      <c r="P110" s="6" t="s">
        <v>39</v>
      </c>
      <c r="Q110" s="6" t="s">
        <v>3044</v>
      </c>
      <c r="R110" s="6" t="s">
        <v>354</v>
      </c>
      <c r="W110" s="6" t="s">
        <v>3045</v>
      </c>
      <c r="X110" s="6" t="s">
        <v>3044</v>
      </c>
      <c r="Y110" s="6" t="s">
        <v>43</v>
      </c>
      <c r="Z110" s="8">
        <v>42165.514351851853</v>
      </c>
      <c r="AA110" s="6" t="s">
        <v>3874</v>
      </c>
      <c r="AB110" s="6" t="s">
        <v>357</v>
      </c>
      <c r="AC110" s="6" t="s">
        <v>354</v>
      </c>
      <c r="AD110" s="6" t="s">
        <v>43</v>
      </c>
      <c r="AE110" s="8">
        <v>42166.227835648147</v>
      </c>
      <c r="AF110" s="6" t="s">
        <v>358</v>
      </c>
    </row>
    <row r="111" spans="1:32" x14ac:dyDescent="0.2">
      <c r="A1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1" s="7" t="str">
        <f>ExtractValues(Table1[[#This Row],[Agreement Name]],".{1}\d{4,5}")</f>
        <v>79779</v>
      </c>
      <c r="C111" s="6" t="str">
        <f>ExtractValues(Table1[[#This Row],[Agreement Name]],".{1}\d{4,5}-.{1}\d{4,5}")</f>
        <v>79779-C20058</v>
      </c>
      <c r="D111" s="6" t="str">
        <f>ExtractValues(ExtractValues(Table1[[#This Row],[Agreement Name]],"(CO\d{1,3})"),"\d+")</f>
        <v>1</v>
      </c>
      <c r="E111" s="6" t="str">
        <f>ExtractValues(ExtractValues(Table1[[#This Row],[Agreement Name]],"(CO.\d{1,3})"),"\d+")</f>
        <v/>
      </c>
      <c r="F111" s="6" t="str">
        <f>IF(Table1[[#This Row],[ChgOrderPart1]]&lt;&gt;"",Table1[[#This Row],[ChgOrderPart1]],Table1[[#This Row],[ChgOrderPart2]])</f>
        <v>1</v>
      </c>
      <c r="G111" s="6" t="s">
        <v>5268</v>
      </c>
      <c r="H111" s="8">
        <v>42167.569097222222</v>
      </c>
      <c r="I111" s="6" t="s">
        <v>34</v>
      </c>
      <c r="J111" s="8">
        <v>42191.396944444445</v>
      </c>
      <c r="K111" s="6" t="s">
        <v>5082</v>
      </c>
      <c r="L111" s="6" t="s">
        <v>5083</v>
      </c>
      <c r="M111" s="6" t="s">
        <v>37</v>
      </c>
      <c r="O111" s="6" t="s">
        <v>38</v>
      </c>
      <c r="P111" s="6" t="s">
        <v>39</v>
      </c>
      <c r="Q111" s="6" t="s">
        <v>5269</v>
      </c>
      <c r="R111" s="6" t="s">
        <v>1477</v>
      </c>
      <c r="W111" s="6" t="s">
        <v>5270</v>
      </c>
      <c r="X111" s="6" t="s">
        <v>5269</v>
      </c>
      <c r="Y111" s="6" t="s">
        <v>43</v>
      </c>
      <c r="Z111" s="8">
        <v>42187.382581018515</v>
      </c>
      <c r="AA111" s="6" t="s">
        <v>5271</v>
      </c>
      <c r="AB111" s="6" t="s">
        <v>1480</v>
      </c>
      <c r="AC111" s="6" t="s">
        <v>1477</v>
      </c>
      <c r="AD111" s="6" t="s">
        <v>43</v>
      </c>
      <c r="AE111" s="8">
        <v>42191.396944444445</v>
      </c>
      <c r="AF111" s="6" t="s">
        <v>66</v>
      </c>
    </row>
    <row r="112" spans="1:32" x14ac:dyDescent="0.2">
      <c r="A1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2" s="7" t="str">
        <f>ExtractValues(Table1[[#This Row],[Agreement Name]],".{1}\d{4,5}")</f>
        <v>79776</v>
      </c>
      <c r="C112" s="6" t="str">
        <f>ExtractValues(Table1[[#This Row],[Agreement Name]],".{1}\d{4,5}-.{1}\d{4,5}")</f>
        <v>79776-60814</v>
      </c>
      <c r="D112" s="6" t="str">
        <f>ExtractValues(ExtractValues(Table1[[#This Row],[Agreement Name]],"(CO\d{1,3})"),"\d+")</f>
        <v>1</v>
      </c>
      <c r="E112" s="6" t="str">
        <f>ExtractValues(ExtractValues(Table1[[#This Row],[Agreement Name]],"(CO.\d{1,3})"),"\d+")</f>
        <v/>
      </c>
      <c r="F112" s="6" t="str">
        <f>IF(Table1[[#This Row],[ChgOrderPart1]]&lt;&gt;"",Table1[[#This Row],[ChgOrderPart1]],Table1[[#This Row],[ChgOrderPart2]])</f>
        <v>1</v>
      </c>
      <c r="G112" s="6" t="s">
        <v>99</v>
      </c>
      <c r="H112" s="8">
        <v>42040.659085648149</v>
      </c>
      <c r="I112" s="6" t="s">
        <v>34</v>
      </c>
      <c r="J112" s="8">
        <v>42041.344756944447</v>
      </c>
      <c r="K112" s="6" t="s">
        <v>35</v>
      </c>
      <c r="L112" s="6" t="s">
        <v>36</v>
      </c>
      <c r="M112" s="6" t="s">
        <v>37</v>
      </c>
      <c r="O112" s="6" t="s">
        <v>38</v>
      </c>
      <c r="P112" s="6" t="s">
        <v>39</v>
      </c>
      <c r="Q112" s="6" t="s">
        <v>100</v>
      </c>
      <c r="R112" s="6" t="s">
        <v>101</v>
      </c>
      <c r="W112" s="6" t="s">
        <v>102</v>
      </c>
      <c r="X112" s="6" t="s">
        <v>100</v>
      </c>
      <c r="Y112" s="6" t="s">
        <v>43</v>
      </c>
      <c r="Z112" s="8">
        <v>42040.669247685182</v>
      </c>
      <c r="AA112" s="6" t="s">
        <v>103</v>
      </c>
      <c r="AB112" s="6" t="s">
        <v>104</v>
      </c>
      <c r="AC112" s="6" t="s">
        <v>101</v>
      </c>
      <c r="AD112" s="6" t="s">
        <v>43</v>
      </c>
      <c r="AE112" s="8">
        <v>42041.344756944447</v>
      </c>
      <c r="AF112" s="6" t="s">
        <v>46</v>
      </c>
    </row>
    <row r="113" spans="1:32" x14ac:dyDescent="0.2">
      <c r="A1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3" s="7" t="str">
        <f>ExtractValues(Table1[[#This Row],[Agreement Name]],".{1}\d{4,5}")</f>
        <v>79774</v>
      </c>
      <c r="C113" s="6" t="str">
        <f>ExtractValues(Table1[[#This Row],[Agreement Name]],".{1}\d{4,5}-.{1}\d{4,5}")</f>
        <v>79774-07780</v>
      </c>
      <c r="D113" s="6" t="str">
        <f>ExtractValues(ExtractValues(Table1[[#This Row],[Agreement Name]],"(CO\d{1,3})"),"\d+")</f>
        <v/>
      </c>
      <c r="E113" s="6" t="str">
        <f>ExtractValues(ExtractValues(Table1[[#This Row],[Agreement Name]],"(CO.\d{1,3})"),"\d+")</f>
        <v>1</v>
      </c>
      <c r="F113" s="6" t="str">
        <f>IF(Table1[[#This Row],[ChgOrderPart1]]&lt;&gt;"",Table1[[#This Row],[ChgOrderPart1]],Table1[[#This Row],[ChgOrderPart2]])</f>
        <v>1</v>
      </c>
      <c r="G113" s="6" t="s">
        <v>3063</v>
      </c>
      <c r="H113" s="8">
        <v>41990.375925925924</v>
      </c>
      <c r="I113" s="6" t="s">
        <v>34</v>
      </c>
      <c r="J113" s="8">
        <v>41995.629120370373</v>
      </c>
      <c r="K113" s="6" t="s">
        <v>1284</v>
      </c>
      <c r="L113" s="6" t="s">
        <v>1285</v>
      </c>
      <c r="M113" s="6" t="s">
        <v>37</v>
      </c>
      <c r="O113" s="6" t="s">
        <v>38</v>
      </c>
      <c r="P113" s="6" t="s">
        <v>39</v>
      </c>
      <c r="Q113" s="6" t="s">
        <v>780</v>
      </c>
      <c r="R113" s="6" t="s">
        <v>354</v>
      </c>
      <c r="W113" s="6" t="s">
        <v>643</v>
      </c>
      <c r="X113" s="6" t="s">
        <v>780</v>
      </c>
      <c r="Y113" s="6" t="s">
        <v>43</v>
      </c>
      <c r="Z113" s="8">
        <v>41995.552361111113</v>
      </c>
      <c r="AA113" s="6" t="s">
        <v>141</v>
      </c>
      <c r="AB113" s="6" t="s">
        <v>357</v>
      </c>
      <c r="AC113" s="6" t="s">
        <v>354</v>
      </c>
      <c r="AD113" s="6" t="s">
        <v>43</v>
      </c>
      <c r="AE113" s="8">
        <v>41995.629120370373</v>
      </c>
      <c r="AF113" s="6" t="s">
        <v>358</v>
      </c>
    </row>
    <row r="114" spans="1:32" x14ac:dyDescent="0.2">
      <c r="A1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4" s="7" t="str">
        <f>ExtractValues(Table1[[#This Row],[Agreement Name]],".{1}\d{4,5}")</f>
        <v>79767</v>
      </c>
      <c r="C114" s="6" t="str">
        <f>ExtractValues(Table1[[#This Row],[Agreement Name]],".{1}\d{4,5}-.{1}\d{4,5}")</f>
        <v>79767-00340</v>
      </c>
      <c r="D114" s="6" t="str">
        <f>ExtractValues(ExtractValues(Table1[[#This Row],[Agreement Name]],"(CO\d{1,3})"),"\d+")</f>
        <v>2</v>
      </c>
      <c r="E114" s="6" t="str">
        <f>ExtractValues(ExtractValues(Table1[[#This Row],[Agreement Name]],"(CO.\d{1,3})"),"\d+")</f>
        <v/>
      </c>
      <c r="F114" s="6" t="str">
        <f>IF(Table1[[#This Row],[ChgOrderPart1]]&lt;&gt;"",Table1[[#This Row],[ChgOrderPart1]],Table1[[#This Row],[ChgOrderPart2]])</f>
        <v>2</v>
      </c>
      <c r="G114" s="6" t="s">
        <v>6628</v>
      </c>
      <c r="H114" s="8">
        <v>42083.462847222225</v>
      </c>
      <c r="I114" s="6" t="s">
        <v>34</v>
      </c>
      <c r="J114" s="8">
        <v>42086.506064814814</v>
      </c>
      <c r="K114" s="6" t="s">
        <v>1284</v>
      </c>
      <c r="L114" s="6" t="s">
        <v>1285</v>
      </c>
      <c r="M114" s="6" t="s">
        <v>37</v>
      </c>
      <c r="O114" s="6" t="s">
        <v>38</v>
      </c>
      <c r="P114" s="6" t="s">
        <v>39</v>
      </c>
      <c r="Q114" s="6" t="s">
        <v>645</v>
      </c>
      <c r="R114" s="6" t="s">
        <v>313</v>
      </c>
      <c r="S114" s="6" t="s">
        <v>366</v>
      </c>
      <c r="W114" s="6" t="s">
        <v>314</v>
      </c>
      <c r="X114" s="6" t="s">
        <v>313</v>
      </c>
      <c r="Y114" s="6" t="s">
        <v>43</v>
      </c>
      <c r="Z114" s="8">
        <v>42083.504907407405</v>
      </c>
      <c r="AA114" s="6" t="s">
        <v>315</v>
      </c>
      <c r="AB114" s="6" t="s">
        <v>370</v>
      </c>
      <c r="AC114" s="6" t="s">
        <v>366</v>
      </c>
      <c r="AD114" s="6" t="s">
        <v>43</v>
      </c>
      <c r="AE114" s="8">
        <v>42086.506064814814</v>
      </c>
      <c r="AF114" s="6" t="s">
        <v>71</v>
      </c>
    </row>
    <row r="115" spans="1:32" x14ac:dyDescent="0.2">
      <c r="A1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5" s="7" t="str">
        <f>ExtractValues(Table1[[#This Row],[Agreement Name]],".{1}\d{4,5}")</f>
        <v>79767</v>
      </c>
      <c r="C115" s="6" t="str">
        <f>ExtractValues(Table1[[#This Row],[Agreement Name]],".{1}\d{4,5}-.{1}\d{4,5}")</f>
        <v>79767-00340</v>
      </c>
      <c r="D115" s="6" t="str">
        <f>ExtractValues(ExtractValues(Table1[[#This Row],[Agreement Name]],"(CO\d{1,3})"),"\d+")</f>
        <v>1</v>
      </c>
      <c r="E115" s="6" t="str">
        <f>ExtractValues(ExtractValues(Table1[[#This Row],[Agreement Name]],"(CO.\d{1,3})"),"\d+")</f>
        <v/>
      </c>
      <c r="F115" s="6" t="str">
        <f>IF(Table1[[#This Row],[ChgOrderPart1]]&lt;&gt;"",Table1[[#This Row],[ChgOrderPart1]],Table1[[#This Row],[ChgOrderPart2]])</f>
        <v>1</v>
      </c>
      <c r="G115" s="6" t="s">
        <v>3588</v>
      </c>
      <c r="H115" s="8">
        <v>42038.328946759262</v>
      </c>
      <c r="I115" s="6" t="s">
        <v>34</v>
      </c>
      <c r="J115" s="8">
        <v>42040.339456018519</v>
      </c>
      <c r="K115" s="6" t="s">
        <v>1284</v>
      </c>
      <c r="L115" s="6" t="s">
        <v>1285</v>
      </c>
      <c r="M115" s="6" t="s">
        <v>37</v>
      </c>
      <c r="O115" s="6" t="s">
        <v>38</v>
      </c>
      <c r="P115" s="6" t="s">
        <v>39</v>
      </c>
      <c r="Q115" s="6" t="s">
        <v>645</v>
      </c>
      <c r="R115" s="6" t="s">
        <v>313</v>
      </c>
      <c r="S115" s="6" t="s">
        <v>366</v>
      </c>
      <c r="W115" s="6" t="s">
        <v>314</v>
      </c>
      <c r="X115" s="6" t="s">
        <v>313</v>
      </c>
      <c r="Y115" s="6" t="s">
        <v>43</v>
      </c>
      <c r="Z115" s="8">
        <v>42040.330914351849</v>
      </c>
      <c r="AA115" s="6" t="s">
        <v>315</v>
      </c>
      <c r="AB115" s="6" t="s">
        <v>370</v>
      </c>
      <c r="AC115" s="6" t="s">
        <v>366</v>
      </c>
      <c r="AD115" s="6" t="s">
        <v>43</v>
      </c>
      <c r="AE115" s="8">
        <v>42040.339456018519</v>
      </c>
      <c r="AF115" s="6" t="s">
        <v>71</v>
      </c>
    </row>
    <row r="116" spans="1:32" x14ac:dyDescent="0.2">
      <c r="A1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6" s="7" t="str">
        <f>ExtractValues(Table1[[#This Row],[Agreement Name]],".{1}\d{4,5}")</f>
        <v>79765</v>
      </c>
      <c r="C116" s="6" t="str">
        <f>ExtractValues(Table1[[#This Row],[Agreement Name]],".{1}\d{4,5}-.{1}\d{4,5}")</f>
        <v>79765-50226</v>
      </c>
      <c r="D116" s="6" t="str">
        <f>ExtractValues(ExtractValues(Table1[[#This Row],[Agreement Name]],"(CO\d{1,3})"),"\d+")</f>
        <v>2</v>
      </c>
      <c r="E116" s="6" t="str">
        <f>ExtractValues(ExtractValues(Table1[[#This Row],[Agreement Name]],"(CO.\d{1,3})"),"\d+")</f>
        <v/>
      </c>
      <c r="F116" s="6" t="str">
        <f>IF(Table1[[#This Row],[ChgOrderPart1]]&lt;&gt;"",Table1[[#This Row],[ChgOrderPart1]],Table1[[#This Row],[ChgOrderPart2]])</f>
        <v>2</v>
      </c>
      <c r="G116" s="6" t="s">
        <v>6311</v>
      </c>
      <c r="H116" s="8">
        <v>42053.430856481478</v>
      </c>
      <c r="I116" s="6" t="s">
        <v>34</v>
      </c>
      <c r="J116" s="8">
        <v>42058.555162037039</v>
      </c>
      <c r="K116" s="6" t="s">
        <v>1284</v>
      </c>
      <c r="L116" s="6" t="s">
        <v>1285</v>
      </c>
      <c r="M116" s="6" t="s">
        <v>37</v>
      </c>
      <c r="O116" s="6" t="s">
        <v>38</v>
      </c>
      <c r="P116" s="6" t="s">
        <v>39</v>
      </c>
      <c r="Q116" s="6" t="s">
        <v>957</v>
      </c>
      <c r="R116" s="6" t="s">
        <v>1328</v>
      </c>
      <c r="W116" s="6" t="s">
        <v>958</v>
      </c>
      <c r="X116" s="6" t="s">
        <v>957</v>
      </c>
      <c r="Y116" s="6" t="s">
        <v>43</v>
      </c>
      <c r="Z116" s="8">
        <v>42058.476782407408</v>
      </c>
      <c r="AA116" s="6" t="s">
        <v>6312</v>
      </c>
      <c r="AB116" s="6" t="s">
        <v>1331</v>
      </c>
      <c r="AC116" s="6" t="s">
        <v>1328</v>
      </c>
      <c r="AD116" s="6" t="s">
        <v>43</v>
      </c>
      <c r="AE116" s="8">
        <v>42058.555162037039</v>
      </c>
      <c r="AF116" s="6" t="s">
        <v>358</v>
      </c>
    </row>
    <row r="117" spans="1:32" x14ac:dyDescent="0.2">
      <c r="A1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7" s="7" t="str">
        <f>ExtractValues(Table1[[#This Row],[Agreement Name]],".{1}\d{4,5}")</f>
        <v>79765</v>
      </c>
      <c r="C117" s="6" t="str">
        <f>ExtractValues(Table1[[#This Row],[Agreement Name]],".{1}\d{4,5}-.{1}\d{4,5}")</f>
        <v>79765-50226</v>
      </c>
      <c r="D117" s="6" t="str">
        <f>ExtractValues(ExtractValues(Table1[[#This Row],[Agreement Name]],"(CO\d{1,3})"),"\d+")</f>
        <v/>
      </c>
      <c r="E117" s="6" t="str">
        <f>ExtractValues(ExtractValues(Table1[[#This Row],[Agreement Name]],"(CO.\d{1,3})"),"\d+")</f>
        <v>1</v>
      </c>
      <c r="F117" s="6" t="str">
        <f>IF(Table1[[#This Row],[ChgOrderPart1]]&lt;&gt;"",Table1[[#This Row],[ChgOrderPart1]],Table1[[#This Row],[ChgOrderPart2]])</f>
        <v>1</v>
      </c>
      <c r="G117" s="6" t="s">
        <v>2703</v>
      </c>
      <c r="H117" s="8">
        <v>41961.469687500001</v>
      </c>
      <c r="I117" s="6" t="s">
        <v>34</v>
      </c>
      <c r="J117" s="8">
        <v>41967.330127314817</v>
      </c>
      <c r="K117" s="6" t="s">
        <v>1284</v>
      </c>
      <c r="L117" s="6" t="s">
        <v>1285</v>
      </c>
      <c r="M117" s="6" t="s">
        <v>37</v>
      </c>
      <c r="O117" s="6" t="s">
        <v>38</v>
      </c>
      <c r="P117" s="6" t="s">
        <v>39</v>
      </c>
      <c r="Q117" s="6" t="s">
        <v>957</v>
      </c>
      <c r="R117" s="6" t="s">
        <v>1328</v>
      </c>
      <c r="W117" s="6" t="s">
        <v>958</v>
      </c>
      <c r="X117" s="6" t="s">
        <v>957</v>
      </c>
      <c r="Y117" s="6" t="s">
        <v>43</v>
      </c>
      <c r="Z117" s="8">
        <v>41961.610347222224</v>
      </c>
      <c r="AA117" s="6" t="s">
        <v>2688</v>
      </c>
      <c r="AB117" s="6" t="s">
        <v>1331</v>
      </c>
      <c r="AC117" s="6" t="s">
        <v>1328</v>
      </c>
      <c r="AD117" s="6" t="s">
        <v>43</v>
      </c>
      <c r="AE117" s="8">
        <v>41967.330127314817</v>
      </c>
      <c r="AF117" s="6" t="s">
        <v>358</v>
      </c>
    </row>
    <row r="118" spans="1:32" x14ac:dyDescent="0.2">
      <c r="A1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8" s="7" t="str">
        <f>ExtractValues(Table1[[#This Row],[Agreement Name]],".{1}\d{4,5}")</f>
        <v>79764</v>
      </c>
      <c r="C118" s="6" t="str">
        <f>ExtractValues(Table1[[#This Row],[Agreement Name]],".{1}\d{4,5}-.{1}\d{4,5}")</f>
        <v>79764-09534</v>
      </c>
      <c r="D118" s="6" t="str">
        <f>ExtractValues(ExtractValues(Table1[[#This Row],[Agreement Name]],"(CO\d{1,3})"),"\d+")</f>
        <v/>
      </c>
      <c r="E118" s="6" t="str">
        <f>ExtractValues(ExtractValues(Table1[[#This Row],[Agreement Name]],"(CO.\d{1,3})"),"\d+")</f>
        <v>1</v>
      </c>
      <c r="F118" s="6" t="str">
        <f>IF(Table1[[#This Row],[ChgOrderPart1]]&lt;&gt;"",Table1[[#This Row],[ChgOrderPart1]],Table1[[#This Row],[ChgOrderPart2]])</f>
        <v>1</v>
      </c>
      <c r="G118" s="6" t="s">
        <v>3127</v>
      </c>
      <c r="H118" s="8">
        <v>41992.548564814817</v>
      </c>
      <c r="I118" s="6" t="s">
        <v>34</v>
      </c>
      <c r="J118" s="8">
        <v>41992.571261574078</v>
      </c>
      <c r="K118" s="6" t="s">
        <v>1284</v>
      </c>
      <c r="L118" s="6" t="s">
        <v>1285</v>
      </c>
      <c r="M118" s="6" t="s">
        <v>37</v>
      </c>
      <c r="O118" s="6" t="s">
        <v>38</v>
      </c>
      <c r="P118" s="6" t="s">
        <v>39</v>
      </c>
      <c r="Q118" s="6" t="s">
        <v>636</v>
      </c>
      <c r="R118" s="6" t="s">
        <v>354</v>
      </c>
      <c r="W118" s="6" t="s">
        <v>2709</v>
      </c>
      <c r="X118" s="6" t="s">
        <v>636</v>
      </c>
      <c r="Y118" s="6" t="s">
        <v>43</v>
      </c>
      <c r="Z118" s="8">
        <v>41992.561249999999</v>
      </c>
      <c r="AA118" s="6" t="s">
        <v>3062</v>
      </c>
      <c r="AB118" s="6" t="s">
        <v>357</v>
      </c>
      <c r="AC118" s="6" t="s">
        <v>354</v>
      </c>
      <c r="AD118" s="6" t="s">
        <v>43</v>
      </c>
      <c r="AE118" s="8">
        <v>41992.571261574078</v>
      </c>
      <c r="AF118" s="6" t="s">
        <v>358</v>
      </c>
    </row>
    <row r="119" spans="1:32" x14ac:dyDescent="0.2">
      <c r="A1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9" s="7" t="str">
        <f>ExtractValues(Table1[[#This Row],[Agreement Name]],".{1}\d{4,5}")</f>
        <v>79755</v>
      </c>
      <c r="C119" s="6" t="str">
        <f>ExtractValues(Table1[[#This Row],[Agreement Name]],".{1}\d{4,5}-.{1}\d{4,5}")</f>
        <v>79755-00340</v>
      </c>
      <c r="D119" s="6" t="str">
        <f>ExtractValues(ExtractValues(Table1[[#This Row],[Agreement Name]],"(CO\d{1,3})"),"\d+")</f>
        <v/>
      </c>
      <c r="E119" s="6" t="str">
        <f>ExtractValues(ExtractValues(Table1[[#This Row],[Agreement Name]],"(CO.\d{1,3})"),"\d+")</f>
        <v>1</v>
      </c>
      <c r="F119" s="6" t="str">
        <f>IF(Table1[[#This Row],[ChgOrderPart1]]&lt;&gt;"",Table1[[#This Row],[ChgOrderPart1]],Table1[[#This Row],[ChgOrderPart2]])</f>
        <v>1</v>
      </c>
      <c r="G119" s="6" t="s">
        <v>2871</v>
      </c>
      <c r="H119" s="8">
        <v>41976.547349537039</v>
      </c>
      <c r="I119" s="6" t="s">
        <v>34</v>
      </c>
      <c r="J119" s="8">
        <v>41981.415127314816</v>
      </c>
      <c r="K119" s="6" t="s">
        <v>1284</v>
      </c>
      <c r="L119" s="6" t="s">
        <v>1285</v>
      </c>
      <c r="M119" s="6" t="s">
        <v>37</v>
      </c>
      <c r="O119" s="6" t="s">
        <v>38</v>
      </c>
      <c r="P119" s="6" t="s">
        <v>39</v>
      </c>
      <c r="Q119" s="6" t="s">
        <v>1291</v>
      </c>
      <c r="R119" s="6" t="s">
        <v>366</v>
      </c>
      <c r="W119" s="6" t="s">
        <v>1292</v>
      </c>
      <c r="X119" s="6" t="s">
        <v>1291</v>
      </c>
      <c r="Y119" s="6" t="s">
        <v>43</v>
      </c>
      <c r="Z119" s="8">
        <v>41981.383032407408</v>
      </c>
      <c r="AA119" s="6" t="s">
        <v>322</v>
      </c>
      <c r="AB119" s="6" t="s">
        <v>370</v>
      </c>
      <c r="AC119" s="6" t="s">
        <v>366</v>
      </c>
      <c r="AD119" s="6" t="s">
        <v>43</v>
      </c>
      <c r="AE119" s="8">
        <v>41981.415127314816</v>
      </c>
      <c r="AF119" s="6" t="s">
        <v>71</v>
      </c>
    </row>
    <row r="120" spans="1:32" x14ac:dyDescent="0.2">
      <c r="A1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0" s="7" t="str">
        <f>ExtractValues(Table1[[#This Row],[Agreement Name]],".{1}\d{4,5}")</f>
        <v>79754</v>
      </c>
      <c r="C120" s="6" t="str">
        <f>ExtractValues(Table1[[#This Row],[Agreement Name]],".{1}\d{4,5}-.{1}\d{4,5}")</f>
        <v>79754-00340</v>
      </c>
      <c r="D120" s="6" t="str">
        <f>ExtractValues(ExtractValues(Table1[[#This Row],[Agreement Name]],"(CO\d{1,3})"),"\d+")</f>
        <v>1</v>
      </c>
      <c r="E120" s="6" t="str">
        <f>ExtractValues(ExtractValues(Table1[[#This Row],[Agreement Name]],"(CO.\d{1,3})"),"\d+")</f>
        <v/>
      </c>
      <c r="F120" s="6" t="str">
        <f>IF(Table1[[#This Row],[ChgOrderPart1]]&lt;&gt;"",Table1[[#This Row],[ChgOrderPart1]],Table1[[#This Row],[ChgOrderPart2]])</f>
        <v>1</v>
      </c>
      <c r="G120" s="6" t="s">
        <v>4314</v>
      </c>
      <c r="H120" s="8">
        <v>42150.624780092592</v>
      </c>
      <c r="I120" s="6" t="s">
        <v>34</v>
      </c>
      <c r="J120" s="8">
        <v>42150.673125000001</v>
      </c>
      <c r="K120" s="6" t="s">
        <v>3614</v>
      </c>
      <c r="L120" s="6" t="s">
        <v>3615</v>
      </c>
      <c r="M120" s="6" t="s">
        <v>37</v>
      </c>
      <c r="O120" s="6" t="s">
        <v>38</v>
      </c>
      <c r="P120" s="6" t="s">
        <v>39</v>
      </c>
      <c r="Q120" s="6" t="s">
        <v>384</v>
      </c>
      <c r="R120" s="6" t="s">
        <v>366</v>
      </c>
      <c r="W120" s="6" t="s">
        <v>530</v>
      </c>
      <c r="X120" s="6" t="s">
        <v>384</v>
      </c>
      <c r="Y120" s="6" t="s">
        <v>43</v>
      </c>
      <c r="Z120" s="8">
        <v>42150.672314814816</v>
      </c>
      <c r="AA120" s="6" t="s">
        <v>335</v>
      </c>
      <c r="AB120" s="6" t="s">
        <v>370</v>
      </c>
      <c r="AC120" s="6" t="s">
        <v>366</v>
      </c>
      <c r="AD120" s="6" t="s">
        <v>43</v>
      </c>
      <c r="AE120" s="8">
        <v>42150.673125000001</v>
      </c>
      <c r="AF120" s="6" t="s">
        <v>71</v>
      </c>
    </row>
    <row r="121" spans="1:32" x14ac:dyDescent="0.2">
      <c r="A1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1" s="7" t="str">
        <f>ExtractValues(Table1[[#This Row],[Agreement Name]],".{1}\d{4,5}")</f>
        <v>79753</v>
      </c>
      <c r="C121" s="6" t="str">
        <f>ExtractValues(Table1[[#This Row],[Agreement Name]],".{1}\d{4,5}-.{1}\d{4,5}")</f>
        <v>79753-T20122</v>
      </c>
      <c r="D121" s="6" t="str">
        <f>ExtractValues(ExtractValues(Table1[[#This Row],[Agreement Name]],"(CO\d{1,3})"),"\d+")</f>
        <v>1</v>
      </c>
      <c r="E121" s="6" t="str">
        <f>ExtractValues(ExtractValues(Table1[[#This Row],[Agreement Name]],"(CO.\d{1,3})"),"\d+")</f>
        <v/>
      </c>
      <c r="F121" s="6" t="str">
        <f>IF(Table1[[#This Row],[ChgOrderPart1]]&lt;&gt;"",Table1[[#This Row],[ChgOrderPart1]],Table1[[#This Row],[ChgOrderPart2]])</f>
        <v>1</v>
      </c>
      <c r="G121" s="6" t="s">
        <v>8590</v>
      </c>
      <c r="H121" s="8">
        <v>42125.615324074075</v>
      </c>
      <c r="I121" s="6" t="s">
        <v>34</v>
      </c>
      <c r="J121" s="8">
        <v>42128.445543981485</v>
      </c>
      <c r="K121" s="6" t="s">
        <v>1376</v>
      </c>
      <c r="L121" s="6" t="s">
        <v>1377</v>
      </c>
      <c r="M121" s="6" t="s">
        <v>37</v>
      </c>
      <c r="O121" s="6" t="s">
        <v>38</v>
      </c>
      <c r="P121" s="6" t="s">
        <v>39</v>
      </c>
      <c r="Q121" s="6" t="s">
        <v>7290</v>
      </c>
      <c r="R121" s="6" t="s">
        <v>1477</v>
      </c>
      <c r="W121" s="6" t="s">
        <v>1465</v>
      </c>
      <c r="X121" s="6" t="s">
        <v>7290</v>
      </c>
      <c r="Y121" s="6" t="s">
        <v>43</v>
      </c>
      <c r="Z121" s="8">
        <v>42128.43645833333</v>
      </c>
      <c r="AA121" s="6" t="s">
        <v>1811</v>
      </c>
      <c r="AB121" s="6" t="s">
        <v>1480</v>
      </c>
      <c r="AC121" s="6" t="s">
        <v>1477</v>
      </c>
      <c r="AD121" s="6" t="s">
        <v>43</v>
      </c>
      <c r="AE121" s="8">
        <v>42128.445543981485</v>
      </c>
      <c r="AF121" s="6" t="s">
        <v>66</v>
      </c>
    </row>
    <row r="122" spans="1:32" x14ac:dyDescent="0.2">
      <c r="A1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2" s="7" t="str">
        <f>ExtractValues(Table1[[#This Row],[Agreement Name]],".{1}\d{4,5}")</f>
        <v>79748</v>
      </c>
      <c r="C122" s="6" t="str">
        <f>ExtractValues(Table1[[#This Row],[Agreement Name]],".{1}\d{4,5}-.{1}\d{4,5}")</f>
        <v>79748-06147</v>
      </c>
      <c r="D122" s="6" t="str">
        <f>ExtractValues(ExtractValues(Table1[[#This Row],[Agreement Name]],"(CO\d{1,3})"),"\d+")</f>
        <v>1</v>
      </c>
      <c r="E122" s="6" t="str">
        <f>ExtractValues(ExtractValues(Table1[[#This Row],[Agreement Name]],"(CO.\d{1,3})"),"\d+")</f>
        <v/>
      </c>
      <c r="F122" s="6" t="str">
        <f>IF(Table1[[#This Row],[ChgOrderPart1]]&lt;&gt;"",Table1[[#This Row],[ChgOrderPart1]],Table1[[#This Row],[ChgOrderPart2]])</f>
        <v>1</v>
      </c>
      <c r="G122" s="6" t="s">
        <v>343</v>
      </c>
      <c r="H122" s="8">
        <v>42152.414583333331</v>
      </c>
      <c r="I122" s="6" t="s">
        <v>34</v>
      </c>
      <c r="J122" s="8">
        <v>42236.657256944447</v>
      </c>
      <c r="K122" s="6" t="s">
        <v>35</v>
      </c>
      <c r="L122" s="6" t="s">
        <v>36</v>
      </c>
      <c r="M122" s="6" t="s">
        <v>37</v>
      </c>
      <c r="O122" s="6" t="s">
        <v>38</v>
      </c>
      <c r="P122" s="6" t="s">
        <v>39</v>
      </c>
      <c r="Q122" s="6" t="s">
        <v>344</v>
      </c>
      <c r="R122" s="6" t="s">
        <v>345</v>
      </c>
      <c r="S122" s="6" t="s">
        <v>346</v>
      </c>
      <c r="W122" s="6" t="s">
        <v>347</v>
      </c>
      <c r="X122" s="6" t="s">
        <v>345</v>
      </c>
      <c r="Y122" s="6" t="s">
        <v>43</v>
      </c>
      <c r="Z122" s="8">
        <v>42236.433761574073</v>
      </c>
      <c r="AA122" s="6" t="s">
        <v>71</v>
      </c>
      <c r="AB122" s="6" t="s">
        <v>348</v>
      </c>
      <c r="AC122" s="6" t="s">
        <v>346</v>
      </c>
      <c r="AD122" s="6" t="s">
        <v>43</v>
      </c>
      <c r="AE122" s="8">
        <v>42236.657256944447</v>
      </c>
      <c r="AF122" s="6" t="s">
        <v>71</v>
      </c>
    </row>
    <row r="123" spans="1:32" x14ac:dyDescent="0.2">
      <c r="A1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3" s="7" t="str">
        <f>ExtractValues(Table1[[#This Row],[Agreement Name]],".{1}\d{4,5}")</f>
        <v>79745</v>
      </c>
      <c r="C123" s="6" t="str">
        <f>ExtractValues(Table1[[#This Row],[Agreement Name]],".{1}\d{4,5}-.{1}\d{4,5}")</f>
        <v>79745-C30068</v>
      </c>
      <c r="D123" s="6" t="str">
        <f>ExtractValues(ExtractValues(Table1[[#This Row],[Agreement Name]],"(CO\d{1,3})"),"\d+")</f>
        <v>1</v>
      </c>
      <c r="E123" s="6" t="str">
        <f>ExtractValues(ExtractValues(Table1[[#This Row],[Agreement Name]],"(CO.\d{1,3})"),"\d+")</f>
        <v/>
      </c>
      <c r="F123" s="6" t="str">
        <f>IF(Table1[[#This Row],[ChgOrderPart1]]&lt;&gt;"",Table1[[#This Row],[ChgOrderPart1]],Table1[[#This Row],[ChgOrderPart2]])</f>
        <v>1</v>
      </c>
      <c r="G123" s="6" t="s">
        <v>5360</v>
      </c>
      <c r="H123" s="8">
        <v>42172.645601851851</v>
      </c>
      <c r="I123" s="6" t="s">
        <v>34</v>
      </c>
      <c r="J123" s="8">
        <v>42173.323877314811</v>
      </c>
      <c r="K123" s="6" t="s">
        <v>5082</v>
      </c>
      <c r="L123" s="6" t="s">
        <v>5083</v>
      </c>
      <c r="M123" s="6" t="s">
        <v>37</v>
      </c>
      <c r="O123" s="6" t="s">
        <v>38</v>
      </c>
      <c r="P123" s="6" t="s">
        <v>39</v>
      </c>
      <c r="Q123" s="6" t="s">
        <v>1692</v>
      </c>
      <c r="R123" s="6" t="s">
        <v>1402</v>
      </c>
      <c r="W123" s="6" t="s">
        <v>1799</v>
      </c>
      <c r="X123" s="6" t="s">
        <v>1692</v>
      </c>
      <c r="Y123" s="6" t="s">
        <v>43</v>
      </c>
      <c r="Z123" s="8">
        <v>42173.197893518518</v>
      </c>
      <c r="AA123" s="6" t="s">
        <v>1800</v>
      </c>
      <c r="AB123" s="6" t="s">
        <v>1405</v>
      </c>
      <c r="AC123" s="6" t="s">
        <v>1402</v>
      </c>
      <c r="AD123" s="6" t="s">
        <v>43</v>
      </c>
      <c r="AE123" s="8">
        <v>42173.323877314811</v>
      </c>
      <c r="AF123" s="6" t="s">
        <v>219</v>
      </c>
    </row>
    <row r="124" spans="1:32" x14ac:dyDescent="0.2">
      <c r="A1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4" s="7" t="str">
        <f>ExtractValues(Table1[[#This Row],[Agreement Name]],".{1}\d{4,5}")</f>
        <v>79745</v>
      </c>
      <c r="C124" s="6" t="str">
        <f>ExtractValues(Table1[[#This Row],[Agreement Name]],".{1}\d{4,5}-.{1}\d{4,5}")</f>
        <v>79745-C30068</v>
      </c>
      <c r="D124" s="6" t="str">
        <f>ExtractValues(ExtractValues(Table1[[#This Row],[Agreement Name]],"(CO\d{1,3})"),"\d+")</f>
        <v>1</v>
      </c>
      <c r="E124" s="6" t="str">
        <f>ExtractValues(ExtractValues(Table1[[#This Row],[Agreement Name]],"(CO.\d{1,3})"),"\d+")</f>
        <v/>
      </c>
      <c r="F124" s="6" t="str">
        <f>IF(Table1[[#This Row],[ChgOrderPart1]]&lt;&gt;"",Table1[[#This Row],[ChgOrderPart1]],Table1[[#This Row],[ChgOrderPart2]])</f>
        <v>1</v>
      </c>
      <c r="G124" s="6" t="s">
        <v>8332</v>
      </c>
      <c r="H124" s="8">
        <v>42110.333622685182</v>
      </c>
      <c r="I124" s="6" t="s">
        <v>34</v>
      </c>
      <c r="J124" s="8">
        <v>42110.401539351849</v>
      </c>
      <c r="K124" s="6" t="s">
        <v>1376</v>
      </c>
      <c r="L124" s="6" t="s">
        <v>1377</v>
      </c>
      <c r="M124" s="6" t="s">
        <v>37</v>
      </c>
      <c r="O124" s="6" t="s">
        <v>38</v>
      </c>
      <c r="P124" s="6" t="s">
        <v>39</v>
      </c>
      <c r="Q124" s="6" t="s">
        <v>1692</v>
      </c>
      <c r="R124" s="6" t="s">
        <v>1402</v>
      </c>
      <c r="W124" s="6" t="s">
        <v>1799</v>
      </c>
      <c r="X124" s="6" t="s">
        <v>1692</v>
      </c>
      <c r="Y124" s="6" t="s">
        <v>43</v>
      </c>
      <c r="Z124" s="8">
        <v>42110.337800925925</v>
      </c>
      <c r="AA124" s="6" t="s">
        <v>1800</v>
      </c>
      <c r="AB124" s="6" t="s">
        <v>1405</v>
      </c>
      <c r="AC124" s="6" t="s">
        <v>1402</v>
      </c>
      <c r="AD124" s="6" t="s">
        <v>43</v>
      </c>
      <c r="AE124" s="8">
        <v>42110.401539351849</v>
      </c>
      <c r="AF124" s="6" t="s">
        <v>219</v>
      </c>
    </row>
    <row r="125" spans="1:32" x14ac:dyDescent="0.2">
      <c r="A1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" s="7" t="str">
        <f>ExtractValues(Table1[[#This Row],[Agreement Name]],".{1}\d{4,5}")</f>
        <v>79741</v>
      </c>
      <c r="C125" s="6" t="str">
        <f>ExtractValues(Table1[[#This Row],[Agreement Name]],".{1}\d{4,5}-.{1}\d{4,5}")</f>
        <v>79741-07777</v>
      </c>
      <c r="D125" s="6" t="str">
        <f>ExtractValues(ExtractValues(Table1[[#This Row],[Agreement Name]],"(CO\d{1,3})"),"\d+")</f>
        <v>1</v>
      </c>
      <c r="E125" s="6" t="str">
        <f>ExtractValues(ExtractValues(Table1[[#This Row],[Agreement Name]],"(CO.\d{1,3})"),"\d+")</f>
        <v/>
      </c>
      <c r="F125" s="6" t="str">
        <f>IF(Table1[[#This Row],[ChgOrderPart1]]&lt;&gt;"",Table1[[#This Row],[ChgOrderPart1]],Table1[[#This Row],[ChgOrderPart2]])</f>
        <v>1</v>
      </c>
      <c r="G125" s="6" t="s">
        <v>6763</v>
      </c>
      <c r="H125" s="8">
        <v>42094.330370370371</v>
      </c>
      <c r="I125" s="6" t="s">
        <v>34</v>
      </c>
      <c r="J125" s="8">
        <v>42094.613275462965</v>
      </c>
      <c r="K125" s="6" t="s">
        <v>1284</v>
      </c>
      <c r="L125" s="6" t="s">
        <v>1285</v>
      </c>
      <c r="M125" s="6" t="s">
        <v>37</v>
      </c>
      <c r="O125" s="6" t="s">
        <v>38</v>
      </c>
      <c r="P125" s="6" t="s">
        <v>39</v>
      </c>
      <c r="Q125" s="6" t="s">
        <v>496</v>
      </c>
      <c r="R125" s="6" t="s">
        <v>354</v>
      </c>
      <c r="W125" s="6" t="s">
        <v>497</v>
      </c>
      <c r="X125" s="6" t="s">
        <v>496</v>
      </c>
      <c r="Y125" s="6" t="s">
        <v>43</v>
      </c>
      <c r="Z125" s="8">
        <v>42094.369340277779</v>
      </c>
      <c r="AA125" s="6" t="s">
        <v>498</v>
      </c>
      <c r="AB125" s="6" t="s">
        <v>357</v>
      </c>
      <c r="AC125" s="6" t="s">
        <v>354</v>
      </c>
      <c r="AD125" s="6" t="s">
        <v>43</v>
      </c>
      <c r="AE125" s="8">
        <v>42094.613275462965</v>
      </c>
      <c r="AF125" s="6" t="s">
        <v>358</v>
      </c>
    </row>
    <row r="126" spans="1:32" x14ac:dyDescent="0.2">
      <c r="A1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" s="7" t="str">
        <f>ExtractValues(Table1[[#This Row],[Agreement Name]],".{1}\d{4,5}")</f>
        <v>79735</v>
      </c>
      <c r="C126" s="6" t="str">
        <f>ExtractValues(Table1[[#This Row],[Agreement Name]],".{1}\d{4,5}-.{1}\d{4,5}")</f>
        <v>79735-07788</v>
      </c>
      <c r="D126" s="6" t="str">
        <f>ExtractValues(ExtractValues(Table1[[#This Row],[Agreement Name]],"(CO\d{1,3})"),"\d+")</f>
        <v>2</v>
      </c>
      <c r="E126" s="6" t="str">
        <f>ExtractValues(ExtractValues(Table1[[#This Row],[Agreement Name]],"(CO.\d{1,3})"),"\d+")</f>
        <v/>
      </c>
      <c r="F126" s="6" t="str">
        <f>IF(Table1[[#This Row],[ChgOrderPart1]]&lt;&gt;"",Table1[[#This Row],[ChgOrderPart1]],Table1[[#This Row],[ChgOrderPart2]])</f>
        <v>2</v>
      </c>
      <c r="G126" s="6" t="s">
        <v>8418</v>
      </c>
      <c r="H126" s="8">
        <v>42114.64199074074</v>
      </c>
      <c r="I126" s="6" t="s">
        <v>34</v>
      </c>
      <c r="J126" s="8">
        <v>42115.675729166665</v>
      </c>
      <c r="K126" s="6" t="s">
        <v>1376</v>
      </c>
      <c r="L126" s="6" t="s">
        <v>1377</v>
      </c>
      <c r="M126" s="6" t="s">
        <v>37</v>
      </c>
      <c r="O126" s="6" t="s">
        <v>38</v>
      </c>
      <c r="P126" s="6" t="s">
        <v>39</v>
      </c>
      <c r="Q126" s="6" t="s">
        <v>5719</v>
      </c>
      <c r="R126" s="6" t="s">
        <v>354</v>
      </c>
      <c r="W126" s="6" t="s">
        <v>8419</v>
      </c>
      <c r="X126" s="6" t="s">
        <v>5719</v>
      </c>
      <c r="Y126" s="6" t="s">
        <v>43</v>
      </c>
      <c r="Z126" s="8">
        <v>42115.661793981482</v>
      </c>
      <c r="AA126" s="6" t="s">
        <v>2888</v>
      </c>
      <c r="AB126" s="6" t="s">
        <v>357</v>
      </c>
      <c r="AC126" s="6" t="s">
        <v>354</v>
      </c>
      <c r="AD126" s="6" t="s">
        <v>43</v>
      </c>
      <c r="AE126" s="8">
        <v>42115.675729166665</v>
      </c>
      <c r="AF126" s="6" t="s">
        <v>358</v>
      </c>
    </row>
    <row r="127" spans="1:32" x14ac:dyDescent="0.2">
      <c r="A1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7" s="7" t="str">
        <f>ExtractValues(Table1[[#This Row],[Agreement Name]],".{1}\d{4,5}")</f>
        <v>79735</v>
      </c>
      <c r="C127" s="6" t="str">
        <f>ExtractValues(Table1[[#This Row],[Agreement Name]],".{1}\d{4,5}-.{1}\d{4,5}")</f>
        <v>79735-07788</v>
      </c>
      <c r="D127" s="6" t="str">
        <f>ExtractValues(ExtractValues(Table1[[#This Row],[Agreement Name]],"(CO\d{1,3})"),"\d+")</f>
        <v>1</v>
      </c>
      <c r="E127" s="6" t="str">
        <f>ExtractValues(ExtractValues(Table1[[#This Row],[Agreement Name]],"(CO.\d{1,3})"),"\d+")</f>
        <v/>
      </c>
      <c r="F127" s="6" t="str">
        <f>IF(Table1[[#This Row],[ChgOrderPart1]]&lt;&gt;"",Table1[[#This Row],[ChgOrderPart1]],Table1[[#This Row],[ChgOrderPart2]])</f>
        <v>1</v>
      </c>
      <c r="G127" s="6" t="s">
        <v>6248</v>
      </c>
      <c r="H127" s="8">
        <v>42047.286631944444</v>
      </c>
      <c r="I127" s="6" t="s">
        <v>34</v>
      </c>
      <c r="J127" s="8">
        <v>42047.300636574073</v>
      </c>
      <c r="K127" s="6" t="s">
        <v>1284</v>
      </c>
      <c r="L127" s="6" t="s">
        <v>1285</v>
      </c>
      <c r="M127" s="6" t="s">
        <v>37</v>
      </c>
      <c r="O127" s="6" t="s">
        <v>38</v>
      </c>
      <c r="P127" s="6" t="s">
        <v>39</v>
      </c>
      <c r="Q127" s="6" t="s">
        <v>2886</v>
      </c>
      <c r="R127" s="6" t="s">
        <v>354</v>
      </c>
      <c r="W127" s="6" t="s">
        <v>2887</v>
      </c>
      <c r="X127" s="6" t="s">
        <v>2886</v>
      </c>
      <c r="Y127" s="6" t="s">
        <v>43</v>
      </c>
      <c r="Z127" s="8">
        <v>42047.287534722222</v>
      </c>
      <c r="AA127" s="6" t="s">
        <v>6247</v>
      </c>
      <c r="AB127" s="6" t="s">
        <v>357</v>
      </c>
      <c r="AC127" s="6" t="s">
        <v>354</v>
      </c>
      <c r="AD127" s="6" t="s">
        <v>43</v>
      </c>
      <c r="AE127" s="8">
        <v>42047.300636574073</v>
      </c>
      <c r="AF127" s="6" t="s">
        <v>358</v>
      </c>
    </row>
    <row r="128" spans="1:32" x14ac:dyDescent="0.2">
      <c r="A1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8" s="7" t="str">
        <f>ExtractValues(Table1[[#This Row],[Agreement Name]],".{1}\d{4,5}")</f>
        <v>79733</v>
      </c>
      <c r="C128" s="6" t="str">
        <f>ExtractValues(Table1[[#This Row],[Agreement Name]],".{1}\d{4,5}-.{1}\d{4,5}")</f>
        <v>79733-C20059</v>
      </c>
      <c r="D128" s="6" t="str">
        <f>ExtractValues(ExtractValues(Table1[[#This Row],[Agreement Name]],"(CO\d{1,3})"),"\d+")</f>
        <v>1</v>
      </c>
      <c r="E128" s="6" t="str">
        <f>ExtractValues(ExtractValues(Table1[[#This Row],[Agreement Name]],"(CO.\d{1,3})"),"\d+")</f>
        <v/>
      </c>
      <c r="F128" s="6" t="str">
        <f>IF(Table1[[#This Row],[ChgOrderPart1]]&lt;&gt;"",Table1[[#This Row],[ChgOrderPart1]],Table1[[#This Row],[ChgOrderPart2]])</f>
        <v>1</v>
      </c>
      <c r="G128" s="6" t="s">
        <v>7998</v>
      </c>
      <c r="H128" s="8">
        <v>42087.499467592592</v>
      </c>
      <c r="I128" s="6" t="s">
        <v>34</v>
      </c>
      <c r="J128" s="8">
        <v>42092.812256944446</v>
      </c>
      <c r="K128" s="6" t="s">
        <v>1376</v>
      </c>
      <c r="L128" s="6" t="s">
        <v>1377</v>
      </c>
      <c r="M128" s="6" t="s">
        <v>37</v>
      </c>
      <c r="O128" s="6" t="s">
        <v>38</v>
      </c>
      <c r="P128" s="6" t="s">
        <v>39</v>
      </c>
      <c r="Q128" s="6" t="s">
        <v>4640</v>
      </c>
      <c r="R128" s="6" t="s">
        <v>1477</v>
      </c>
      <c r="W128" s="6" t="s">
        <v>7999</v>
      </c>
      <c r="X128" s="6" t="s">
        <v>4640</v>
      </c>
      <c r="Y128" s="6" t="s">
        <v>43</v>
      </c>
      <c r="Z128" s="8">
        <v>42088.309756944444</v>
      </c>
      <c r="AA128" s="6" t="s">
        <v>8000</v>
      </c>
      <c r="AB128" s="6" t="s">
        <v>1480</v>
      </c>
      <c r="AC128" s="6" t="s">
        <v>1477</v>
      </c>
      <c r="AD128" s="6" t="s">
        <v>43</v>
      </c>
      <c r="AE128" s="8">
        <v>42092.812256944446</v>
      </c>
      <c r="AF128" s="6" t="s">
        <v>1481</v>
      </c>
    </row>
    <row r="129" spans="1:32" x14ac:dyDescent="0.2">
      <c r="A1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9" s="7" t="str">
        <f>ExtractValues(Table1[[#This Row],[Agreement Name]],".{1}\d{4,5}")</f>
        <v>79731</v>
      </c>
      <c r="C129" s="6" t="str">
        <f>ExtractValues(Table1[[#This Row],[Agreement Name]],".{1}\d{4,5}-.{1}\d{4,5}")</f>
        <v>79731-P11659</v>
      </c>
      <c r="D129" s="6" t="str">
        <f>ExtractValues(ExtractValues(Table1[[#This Row],[Agreement Name]],"(CO\d{1,3})"),"\d+")</f>
        <v>2</v>
      </c>
      <c r="E129" s="6" t="str">
        <f>ExtractValues(ExtractValues(Table1[[#This Row],[Agreement Name]],"(CO.\d{1,3})"),"\d+")</f>
        <v/>
      </c>
      <c r="F129" s="6" t="str">
        <f>IF(Table1[[#This Row],[ChgOrderPart1]]&lt;&gt;"",Table1[[#This Row],[ChgOrderPart1]],Table1[[#This Row],[ChgOrderPart2]])</f>
        <v>2</v>
      </c>
      <c r="G129" s="6" t="s">
        <v>9114</v>
      </c>
      <c r="H129" s="8">
        <v>42047.655659722222</v>
      </c>
      <c r="I129" s="6" t="s">
        <v>34</v>
      </c>
      <c r="J129" s="8">
        <v>42051.329085648147</v>
      </c>
      <c r="K129" s="6" t="s">
        <v>1376</v>
      </c>
      <c r="L129" s="6" t="s">
        <v>1377</v>
      </c>
      <c r="M129" s="6" t="s">
        <v>37</v>
      </c>
      <c r="O129" s="6" t="s">
        <v>38</v>
      </c>
      <c r="P129" s="6" t="s">
        <v>39</v>
      </c>
      <c r="Q129" s="6" t="s">
        <v>9115</v>
      </c>
      <c r="R129" s="6" t="s">
        <v>9116</v>
      </c>
      <c r="S129" s="6" t="s">
        <v>432</v>
      </c>
      <c r="W129" s="6" t="s">
        <v>9117</v>
      </c>
      <c r="X129" s="6" t="s">
        <v>9116</v>
      </c>
      <c r="Y129" s="6" t="s">
        <v>43</v>
      </c>
      <c r="Z129" s="8">
        <v>42048.416203703702</v>
      </c>
      <c r="AA129" s="6" t="s">
        <v>9118</v>
      </c>
      <c r="AB129" s="6" t="s">
        <v>1381</v>
      </c>
      <c r="AC129" s="6" t="s">
        <v>432</v>
      </c>
      <c r="AD129" s="6" t="s">
        <v>43</v>
      </c>
      <c r="AE129" s="8">
        <v>42051.329085648147</v>
      </c>
      <c r="AF129" s="6" t="s">
        <v>1461</v>
      </c>
    </row>
    <row r="130" spans="1:32" x14ac:dyDescent="0.2">
      <c r="A1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0" s="7" t="str">
        <f>ExtractValues(Table1[[#This Row],[Agreement Name]],".{1}\d{4,5}")</f>
        <v>79730</v>
      </c>
      <c r="C130" s="6" t="str">
        <f>ExtractValues(Table1[[#This Row],[Agreement Name]],".{1}\d{4,5}-.{1}\d{4,5}")</f>
        <v>79730-C20059</v>
      </c>
      <c r="D130" s="6" t="str">
        <f>ExtractValues(ExtractValues(Table1[[#This Row],[Agreement Name]],"(CO\d{1,3})"),"\d+")</f>
        <v>3</v>
      </c>
      <c r="E130" s="6" t="str">
        <f>ExtractValues(ExtractValues(Table1[[#This Row],[Agreement Name]],"(CO.\d{1,3})"),"\d+")</f>
        <v/>
      </c>
      <c r="F130" s="6" t="str">
        <f>IF(Table1[[#This Row],[ChgOrderPart1]]&lt;&gt;"",Table1[[#This Row],[ChgOrderPart1]],Table1[[#This Row],[ChgOrderPart2]])</f>
        <v>3</v>
      </c>
      <c r="G130" s="6" t="s">
        <v>5522</v>
      </c>
      <c r="H130" s="8">
        <v>42186.383726851855</v>
      </c>
      <c r="I130" s="6" t="s">
        <v>34</v>
      </c>
      <c r="J130" s="8">
        <v>42186.560590277775</v>
      </c>
      <c r="K130" s="6" t="s">
        <v>5082</v>
      </c>
      <c r="L130" s="6" t="s">
        <v>5083</v>
      </c>
      <c r="M130" s="6" t="s">
        <v>37</v>
      </c>
      <c r="O130" s="6" t="s">
        <v>38</v>
      </c>
      <c r="P130" s="6" t="s">
        <v>39</v>
      </c>
      <c r="Q130" s="6" t="s">
        <v>3673</v>
      </c>
      <c r="R130" s="6" t="s">
        <v>1477</v>
      </c>
      <c r="W130" s="6" t="s">
        <v>3674</v>
      </c>
      <c r="X130" s="6" t="s">
        <v>3673</v>
      </c>
      <c r="Y130" s="6" t="s">
        <v>43</v>
      </c>
      <c r="Z130" s="8">
        <v>42186.560266203705</v>
      </c>
      <c r="AA130" s="6" t="s">
        <v>3675</v>
      </c>
      <c r="AB130" s="6" t="s">
        <v>1480</v>
      </c>
      <c r="AC130" s="6" t="s">
        <v>1477</v>
      </c>
      <c r="AD130" s="6" t="s">
        <v>43</v>
      </c>
      <c r="AE130" s="8">
        <v>42186.560590277775</v>
      </c>
      <c r="AF130" s="6" t="s">
        <v>66</v>
      </c>
    </row>
    <row r="131" spans="1:32" x14ac:dyDescent="0.2">
      <c r="A1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1" s="7" t="str">
        <f>ExtractValues(Table1[[#This Row],[Agreement Name]],".{1}\d{4,5}")</f>
        <v>79730</v>
      </c>
      <c r="C131" s="6" t="str">
        <f>ExtractValues(Table1[[#This Row],[Agreement Name]],".{1}\d{4,5}-.{1}\d{4,5}")</f>
        <v>79730-C20059</v>
      </c>
      <c r="D131" s="6" t="str">
        <f>ExtractValues(ExtractValues(Table1[[#This Row],[Agreement Name]],"(CO\d{1,3})"),"\d+")</f>
        <v>2</v>
      </c>
      <c r="E131" s="6" t="str">
        <f>ExtractValues(ExtractValues(Table1[[#This Row],[Agreement Name]],"(CO.\d{1,3})"),"\d+")</f>
        <v/>
      </c>
      <c r="F131" s="6" t="str">
        <f>IF(Table1[[#This Row],[ChgOrderPart1]]&lt;&gt;"",Table1[[#This Row],[ChgOrderPart1]],Table1[[#This Row],[ChgOrderPart2]])</f>
        <v>2</v>
      </c>
      <c r="G131" s="6" t="s">
        <v>3672</v>
      </c>
      <c r="H131" s="8">
        <v>42109.555081018516</v>
      </c>
      <c r="I131" s="6" t="s">
        <v>34</v>
      </c>
      <c r="J131" s="8">
        <v>42110.576203703706</v>
      </c>
      <c r="K131" s="6" t="s">
        <v>3614</v>
      </c>
      <c r="L131" s="6" t="s">
        <v>3615</v>
      </c>
      <c r="M131" s="6" t="s">
        <v>37</v>
      </c>
      <c r="O131" s="6" t="s">
        <v>38</v>
      </c>
      <c r="P131" s="6" t="s">
        <v>39</v>
      </c>
      <c r="Q131" s="6" t="s">
        <v>3673</v>
      </c>
      <c r="R131" s="6" t="s">
        <v>1477</v>
      </c>
      <c r="W131" s="6" t="s">
        <v>3674</v>
      </c>
      <c r="X131" s="6" t="s">
        <v>3673</v>
      </c>
      <c r="Y131" s="6" t="s">
        <v>43</v>
      </c>
      <c r="Z131" s="8">
        <v>42110.564479166664</v>
      </c>
      <c r="AA131" s="6" t="s">
        <v>3675</v>
      </c>
      <c r="AB131" s="6" t="s">
        <v>1480</v>
      </c>
      <c r="AC131" s="6" t="s">
        <v>1477</v>
      </c>
      <c r="AD131" s="6" t="s">
        <v>43</v>
      </c>
      <c r="AE131" s="8">
        <v>42110.576203703706</v>
      </c>
      <c r="AF131" s="6" t="s">
        <v>1481</v>
      </c>
    </row>
    <row r="132" spans="1:32" x14ac:dyDescent="0.2">
      <c r="A1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2" s="7" t="str">
        <f>ExtractValues(Table1[[#This Row],[Agreement Name]],".{1}\d{4,5}")</f>
        <v>79730</v>
      </c>
      <c r="C132" s="6" t="str">
        <f>ExtractValues(Table1[[#This Row],[Agreement Name]],".{1}\d{4,5}-.{1}\d{4,5}")</f>
        <v>79730-C20059</v>
      </c>
      <c r="D132" s="6" t="str">
        <f>ExtractValues(ExtractValues(Table1[[#This Row],[Agreement Name]],"(CO\d{1,3})"),"\d+")</f>
        <v>1</v>
      </c>
      <c r="E132" s="6" t="str">
        <f>ExtractValues(ExtractValues(Table1[[#This Row],[Agreement Name]],"(CO.\d{1,3})"),"\d+")</f>
        <v/>
      </c>
      <c r="F132" s="6" t="str">
        <f>IF(Table1[[#This Row],[ChgOrderPart1]]&lt;&gt;"",Table1[[#This Row],[ChgOrderPart1]],Table1[[#This Row],[ChgOrderPart2]])</f>
        <v>1</v>
      </c>
      <c r="G132" s="6" t="s">
        <v>9524</v>
      </c>
      <c r="H132" s="8">
        <v>42081.621354166666</v>
      </c>
      <c r="I132" s="6" t="s">
        <v>34</v>
      </c>
      <c r="J132" s="8">
        <v>42084.320798611108</v>
      </c>
      <c r="K132" s="6" t="s">
        <v>1376</v>
      </c>
      <c r="L132" s="6" t="s">
        <v>1377</v>
      </c>
      <c r="M132" s="6" t="s">
        <v>37</v>
      </c>
      <c r="O132" s="6" t="s">
        <v>38</v>
      </c>
      <c r="P132" s="6" t="s">
        <v>39</v>
      </c>
      <c r="Q132" s="6" t="s">
        <v>3673</v>
      </c>
      <c r="R132" s="6" t="s">
        <v>1477</v>
      </c>
      <c r="W132" s="6" t="s">
        <v>9525</v>
      </c>
      <c r="X132" s="6" t="s">
        <v>3673</v>
      </c>
      <c r="Y132" s="6" t="s">
        <v>43</v>
      </c>
      <c r="Z132" s="8">
        <v>42082.703831018516</v>
      </c>
      <c r="AA132" s="6" t="s">
        <v>3675</v>
      </c>
      <c r="AB132" s="6" t="s">
        <v>1480</v>
      </c>
      <c r="AC132" s="6" t="s">
        <v>1477</v>
      </c>
      <c r="AD132" s="6" t="s">
        <v>43</v>
      </c>
      <c r="AE132" s="8">
        <v>42084.320798611108</v>
      </c>
      <c r="AF132" s="6" t="s">
        <v>1481</v>
      </c>
    </row>
    <row r="133" spans="1:32" x14ac:dyDescent="0.2">
      <c r="A1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3" s="7" t="str">
        <f>ExtractValues(Table1[[#This Row],[Agreement Name]],".{1}\d{4,5}")</f>
        <v>79725</v>
      </c>
      <c r="C133" s="6" t="str">
        <f>ExtractValues(Table1[[#This Row],[Agreement Name]],".{1}\d{4,5}-.{1}\d{4,5}")</f>
        <v>79725-C10326</v>
      </c>
      <c r="D133" s="6" t="str">
        <f>ExtractValues(ExtractValues(Table1[[#This Row],[Agreement Name]],"(CO\d{1,3})"),"\d+")</f>
        <v>2</v>
      </c>
      <c r="E133" s="6" t="str">
        <f>ExtractValues(ExtractValues(Table1[[#This Row],[Agreement Name]],"(CO.\d{1,3})"),"\d+")</f>
        <v/>
      </c>
      <c r="F133" s="6" t="str">
        <f>IF(Table1[[#This Row],[ChgOrderPart1]]&lt;&gt;"",Table1[[#This Row],[ChgOrderPart1]],Table1[[#This Row],[ChgOrderPart2]])</f>
        <v>2</v>
      </c>
      <c r="G133" s="6" t="s">
        <v>7679</v>
      </c>
      <c r="H133" s="8">
        <v>42009.40693287037</v>
      </c>
      <c r="I133" s="6" t="s">
        <v>34</v>
      </c>
      <c r="J133" s="8">
        <v>42010.313078703701</v>
      </c>
      <c r="K133" s="6" t="s">
        <v>1376</v>
      </c>
      <c r="L133" s="6" t="s">
        <v>1377</v>
      </c>
      <c r="M133" s="6" t="s">
        <v>37</v>
      </c>
      <c r="O133" s="6" t="s">
        <v>38</v>
      </c>
      <c r="P133" s="6" t="s">
        <v>39</v>
      </c>
      <c r="Q133" s="6" t="s">
        <v>7680</v>
      </c>
      <c r="R133" s="6" t="s">
        <v>1384</v>
      </c>
      <c r="W133" s="6" t="s">
        <v>7681</v>
      </c>
      <c r="X133" s="6" t="s">
        <v>7680</v>
      </c>
      <c r="Y133" s="6" t="s">
        <v>43</v>
      </c>
      <c r="Z133" s="8">
        <v>42009.603506944448</v>
      </c>
      <c r="AA133" s="6" t="s">
        <v>7682</v>
      </c>
      <c r="AB133" s="6" t="s">
        <v>1387</v>
      </c>
      <c r="AC133" s="6" t="s">
        <v>1384</v>
      </c>
      <c r="AD133" s="6" t="s">
        <v>43</v>
      </c>
      <c r="AE133" s="8">
        <v>42010.313078703701</v>
      </c>
      <c r="AF133" s="6" t="s">
        <v>71</v>
      </c>
    </row>
    <row r="134" spans="1:32" x14ac:dyDescent="0.2">
      <c r="A1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4" s="7" t="str">
        <f>ExtractValues(Table1[[#This Row],[Agreement Name]],".{1}\d{4,5}")</f>
        <v>79721</v>
      </c>
      <c r="C134" s="6" t="str">
        <f>ExtractValues(Table1[[#This Row],[Agreement Name]],".{1}\d{4,5}-.{1}\d{4,5}")</f>
        <v>79721-07781</v>
      </c>
      <c r="D134" s="6" t="str">
        <f>ExtractValues(ExtractValues(Table1[[#This Row],[Agreement Name]],"(CO\d{1,3})"),"\d+")</f>
        <v>3</v>
      </c>
      <c r="E134" s="6" t="str">
        <f>ExtractValues(ExtractValues(Table1[[#This Row],[Agreement Name]],"(CO.\d{1,3})"),"\d+")</f>
        <v/>
      </c>
      <c r="F134" s="6" t="str">
        <f>IF(Table1[[#This Row],[ChgOrderPart1]]&lt;&gt;"",Table1[[#This Row],[ChgOrderPart1]],Table1[[#This Row],[ChgOrderPart2]])</f>
        <v>3</v>
      </c>
      <c r="G134" s="6" t="s">
        <v>2715</v>
      </c>
      <c r="H134" s="8">
        <v>41962.439479166664</v>
      </c>
      <c r="I134" s="6" t="s">
        <v>34</v>
      </c>
      <c r="J134" s="8">
        <v>41962.445335648146</v>
      </c>
      <c r="K134" s="6" t="s">
        <v>1284</v>
      </c>
      <c r="L134" s="6" t="s">
        <v>1285</v>
      </c>
      <c r="M134" s="6" t="s">
        <v>37</v>
      </c>
      <c r="O134" s="6" t="s">
        <v>38</v>
      </c>
      <c r="P134" s="6" t="s">
        <v>39</v>
      </c>
      <c r="Q134" s="6" t="s">
        <v>699</v>
      </c>
      <c r="R134" s="6" t="s">
        <v>354</v>
      </c>
      <c r="W134" s="6" t="s">
        <v>700</v>
      </c>
      <c r="X134" s="6" t="s">
        <v>699</v>
      </c>
      <c r="Y134" s="6" t="s">
        <v>43</v>
      </c>
      <c r="Z134" s="8">
        <v>41962.440648148149</v>
      </c>
      <c r="AA134" s="6" t="s">
        <v>2716</v>
      </c>
      <c r="AB134" s="6" t="s">
        <v>357</v>
      </c>
      <c r="AC134" s="6" t="s">
        <v>354</v>
      </c>
      <c r="AD134" s="6" t="s">
        <v>43</v>
      </c>
      <c r="AE134" s="8">
        <v>41962.445335648146</v>
      </c>
      <c r="AF134" s="6" t="s">
        <v>358</v>
      </c>
    </row>
    <row r="135" spans="1:32" x14ac:dyDescent="0.2">
      <c r="A1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5" s="7" t="str">
        <f>ExtractValues(Table1[[#This Row],[Agreement Name]],".{1}\d{4,5}")</f>
        <v>79715</v>
      </c>
      <c r="C135" s="6" t="str">
        <f>ExtractValues(Table1[[#This Row],[Agreement Name]],".{1}\d{4,5}-.{1}\d{4,5}")</f>
        <v>79715-07706</v>
      </c>
      <c r="D135" s="6" t="str">
        <f>ExtractValues(ExtractValues(Table1[[#This Row],[Agreement Name]],"(CO\d{1,3})"),"\d+")</f>
        <v>1</v>
      </c>
      <c r="E135" s="6" t="str">
        <f>ExtractValues(ExtractValues(Table1[[#This Row],[Agreement Name]],"(CO.\d{1,3})"),"\d+")</f>
        <v/>
      </c>
      <c r="F135" s="6" t="str">
        <f>IF(Table1[[#This Row],[ChgOrderPart1]]&lt;&gt;"",Table1[[#This Row],[ChgOrderPart1]],Table1[[#This Row],[ChgOrderPart2]])</f>
        <v>1</v>
      </c>
      <c r="G135" s="6" t="s">
        <v>5577</v>
      </c>
      <c r="H135" s="8">
        <v>42192.618310185186</v>
      </c>
      <c r="I135" s="6" t="s">
        <v>34</v>
      </c>
      <c r="J135" s="8">
        <v>42192.70853009259</v>
      </c>
      <c r="K135" s="6" t="s">
        <v>5082</v>
      </c>
      <c r="L135" s="6" t="s">
        <v>5083</v>
      </c>
      <c r="M135" s="6" t="s">
        <v>37</v>
      </c>
      <c r="O135" s="6" t="s">
        <v>38</v>
      </c>
      <c r="P135" s="6" t="s">
        <v>39</v>
      </c>
      <c r="Q135" s="6" t="s">
        <v>2718</v>
      </c>
      <c r="R135" s="6" t="s">
        <v>354</v>
      </c>
      <c r="W135" s="6" t="s">
        <v>2719</v>
      </c>
      <c r="X135" s="6" t="s">
        <v>2718</v>
      </c>
      <c r="Y135" s="6" t="s">
        <v>43</v>
      </c>
      <c r="Z135" s="8">
        <v>42192.623738425929</v>
      </c>
      <c r="AA135" s="6" t="s">
        <v>2720</v>
      </c>
      <c r="AB135" s="6" t="s">
        <v>357</v>
      </c>
      <c r="AC135" s="6" t="s">
        <v>354</v>
      </c>
      <c r="AD135" s="6" t="s">
        <v>43</v>
      </c>
      <c r="AE135" s="8">
        <v>42192.70853009259</v>
      </c>
      <c r="AF135" s="6" t="s">
        <v>358</v>
      </c>
    </row>
    <row r="136" spans="1:32" x14ac:dyDescent="0.2">
      <c r="A1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6" s="7" t="str">
        <f>ExtractValues(Table1[[#This Row],[Agreement Name]],".{1}\d{4,5}")</f>
        <v>79711</v>
      </c>
      <c r="C136" s="6" t="str">
        <f>ExtractValues(Table1[[#This Row],[Agreement Name]],".{1}\d{4,5}-.{1}\d{4,5}")</f>
        <v>79711-14089</v>
      </c>
      <c r="D136" s="6" t="str">
        <f>ExtractValues(ExtractValues(Table1[[#This Row],[Agreement Name]],"(CO\d{1,3})"),"\d+")</f>
        <v>4</v>
      </c>
      <c r="E136" s="6" t="str">
        <f>ExtractValues(ExtractValues(Table1[[#This Row],[Agreement Name]],"(CO.\d{1,3})"),"\d+")</f>
        <v/>
      </c>
      <c r="F136" s="6" t="str">
        <f>IF(Table1[[#This Row],[ChgOrderPart1]]&lt;&gt;"",Table1[[#This Row],[ChgOrderPart1]],Table1[[#This Row],[ChgOrderPart2]])</f>
        <v>4</v>
      </c>
      <c r="G136" s="6" t="s">
        <v>6447</v>
      </c>
      <c r="H136" s="8">
        <v>42067.426666666666</v>
      </c>
      <c r="I136" s="6" t="s">
        <v>34</v>
      </c>
      <c r="J136" s="8">
        <v>42067.528657407405</v>
      </c>
      <c r="K136" s="6" t="s">
        <v>1284</v>
      </c>
      <c r="L136" s="6" t="s">
        <v>1285</v>
      </c>
      <c r="M136" s="6" t="s">
        <v>37</v>
      </c>
      <c r="O136" s="6" t="s">
        <v>38</v>
      </c>
      <c r="P136" s="6" t="s">
        <v>39</v>
      </c>
      <c r="Q136" s="6" t="s">
        <v>195</v>
      </c>
      <c r="R136" s="6" t="s">
        <v>196</v>
      </c>
      <c r="W136" s="6" t="s">
        <v>197</v>
      </c>
      <c r="X136" s="6" t="s">
        <v>195</v>
      </c>
      <c r="Y136" s="6" t="s">
        <v>43</v>
      </c>
      <c r="Z136" s="8">
        <v>42067.427604166667</v>
      </c>
      <c r="AA136" s="6" t="s">
        <v>71</v>
      </c>
      <c r="AB136" s="6" t="s">
        <v>198</v>
      </c>
      <c r="AC136" s="6" t="s">
        <v>196</v>
      </c>
      <c r="AD136" s="6" t="s">
        <v>43</v>
      </c>
      <c r="AE136" s="8">
        <v>42067.528657407405</v>
      </c>
      <c r="AF136" s="6" t="s">
        <v>71</v>
      </c>
    </row>
    <row r="137" spans="1:32" x14ac:dyDescent="0.2">
      <c r="A1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7" s="7" t="str">
        <f>ExtractValues(Table1[[#This Row],[Agreement Name]],".{1}\d{4,5}")</f>
        <v>79711</v>
      </c>
      <c r="C137" s="6" t="str">
        <f>ExtractValues(Table1[[#This Row],[Agreement Name]],".{1}\d{4,5}-.{1}\d{4,5}")</f>
        <v>79711-14089</v>
      </c>
      <c r="D137" s="6" t="str">
        <f>ExtractValues(ExtractValues(Table1[[#This Row],[Agreement Name]],"(CO\d{1,3})"),"\d+")</f>
        <v>2</v>
      </c>
      <c r="E137" s="6" t="str">
        <f>ExtractValues(ExtractValues(Table1[[#This Row],[Agreement Name]],"(CO.\d{1,3})"),"\d+")</f>
        <v/>
      </c>
      <c r="F137" s="6" t="str">
        <f>IF(Table1[[#This Row],[ChgOrderPart1]]&lt;&gt;"",Table1[[#This Row],[ChgOrderPart1]],Table1[[#This Row],[ChgOrderPart2]])</f>
        <v>2</v>
      </c>
      <c r="G137" s="6" t="s">
        <v>194</v>
      </c>
      <c r="H137" s="8">
        <v>42060.358252314814</v>
      </c>
      <c r="I137" s="6" t="s">
        <v>34</v>
      </c>
      <c r="J137" s="8">
        <v>42060.369571759256</v>
      </c>
      <c r="K137" s="6" t="s">
        <v>35</v>
      </c>
      <c r="L137" s="6" t="s">
        <v>36</v>
      </c>
      <c r="M137" s="6" t="s">
        <v>37</v>
      </c>
      <c r="O137" s="6" t="s">
        <v>38</v>
      </c>
      <c r="P137" s="6" t="s">
        <v>39</v>
      </c>
      <c r="Q137" s="6" t="s">
        <v>195</v>
      </c>
      <c r="R137" s="6" t="s">
        <v>196</v>
      </c>
      <c r="W137" s="6" t="s">
        <v>197</v>
      </c>
      <c r="X137" s="6" t="s">
        <v>195</v>
      </c>
      <c r="Y137" s="6" t="s">
        <v>43</v>
      </c>
      <c r="Z137" s="8">
        <v>42060.367222222223</v>
      </c>
      <c r="AA137" s="6" t="s">
        <v>71</v>
      </c>
      <c r="AB137" s="6" t="s">
        <v>198</v>
      </c>
      <c r="AC137" s="6" t="s">
        <v>196</v>
      </c>
      <c r="AD137" s="6" t="s">
        <v>43</v>
      </c>
      <c r="AE137" s="8">
        <v>42060.369571759256</v>
      </c>
      <c r="AF137" s="6" t="s">
        <v>71</v>
      </c>
    </row>
    <row r="138" spans="1:32" x14ac:dyDescent="0.2">
      <c r="A1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8" s="7" t="str">
        <f>ExtractValues(Table1[[#This Row],[Agreement Name]],".{1}\d{4,5}")</f>
        <v>79711</v>
      </c>
      <c r="C138" s="6" t="str">
        <f>ExtractValues(Table1[[#This Row],[Agreement Name]],".{1}\d{4,5}-.{1}\d{4,5}")</f>
        <v>79711-14089</v>
      </c>
      <c r="D138" s="6" t="str">
        <f>ExtractValues(ExtractValues(Table1[[#This Row],[Agreement Name]],"(CO\d{1,3})"),"\d+")</f>
        <v>1</v>
      </c>
      <c r="E138" s="6" t="str">
        <f>ExtractValues(ExtractValues(Table1[[#This Row],[Agreement Name]],"(CO.\d{1,3})"),"\d+")</f>
        <v/>
      </c>
      <c r="F138" s="6" t="str">
        <f>IF(Table1[[#This Row],[ChgOrderPart1]]&lt;&gt;"",Table1[[#This Row],[ChgOrderPart1]],Table1[[#This Row],[ChgOrderPart2]])</f>
        <v>1</v>
      </c>
      <c r="G138" s="6" t="s">
        <v>3562</v>
      </c>
      <c r="H138" s="8">
        <v>42033.54414351852</v>
      </c>
      <c r="I138" s="6" t="s">
        <v>34</v>
      </c>
      <c r="J138" s="8">
        <v>42034.244814814818</v>
      </c>
      <c r="K138" s="6" t="s">
        <v>1284</v>
      </c>
      <c r="L138" s="6" t="s">
        <v>1285</v>
      </c>
      <c r="M138" s="6" t="s">
        <v>37</v>
      </c>
      <c r="O138" s="6" t="s">
        <v>38</v>
      </c>
      <c r="P138" s="6" t="s">
        <v>39</v>
      </c>
      <c r="Q138" s="6" t="s">
        <v>195</v>
      </c>
      <c r="R138" s="6" t="s">
        <v>196</v>
      </c>
      <c r="W138" s="6" t="s">
        <v>197</v>
      </c>
      <c r="X138" s="6" t="s">
        <v>195</v>
      </c>
      <c r="Y138" s="6" t="s">
        <v>43</v>
      </c>
      <c r="Z138" s="8">
        <v>42033.597881944443</v>
      </c>
      <c r="AA138" s="6" t="s">
        <v>71</v>
      </c>
      <c r="AB138" s="6" t="s">
        <v>198</v>
      </c>
      <c r="AC138" s="6" t="s">
        <v>196</v>
      </c>
      <c r="AD138" s="6" t="s">
        <v>43</v>
      </c>
      <c r="AE138" s="8">
        <v>42034.244814814818</v>
      </c>
      <c r="AF138" s="6" t="s">
        <v>71</v>
      </c>
    </row>
    <row r="139" spans="1:32" x14ac:dyDescent="0.2">
      <c r="A1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9" s="7" t="str">
        <f>ExtractValues(Table1[[#This Row],[Agreement Name]],".{1}\d{4,5}")</f>
        <v>79710</v>
      </c>
      <c r="C139" s="6" t="str">
        <f>ExtractValues(Table1[[#This Row],[Agreement Name]],".{1}\d{4,5}-.{1}\d{4,5}")</f>
        <v>79710-14089</v>
      </c>
      <c r="D139" s="6" t="str">
        <f>ExtractValues(ExtractValues(Table1[[#This Row],[Agreement Name]],"(CO\d{1,3})"),"\d+")</f>
        <v>1</v>
      </c>
      <c r="E139" s="6" t="str">
        <f>ExtractValues(ExtractValues(Table1[[#This Row],[Agreement Name]],"(CO.\d{1,3})"),"\d+")</f>
        <v/>
      </c>
      <c r="F139" s="6" t="str">
        <f>IF(Table1[[#This Row],[ChgOrderPart1]]&lt;&gt;"",Table1[[#This Row],[ChgOrderPart1]],Table1[[#This Row],[ChgOrderPart2]])</f>
        <v>1</v>
      </c>
      <c r="G139" s="6" t="s">
        <v>6158</v>
      </c>
      <c r="H139" s="8">
        <v>42039.381874999999</v>
      </c>
      <c r="I139" s="6" t="s">
        <v>34</v>
      </c>
      <c r="J139" s="8">
        <v>42039.407326388886</v>
      </c>
      <c r="K139" s="6" t="s">
        <v>1284</v>
      </c>
      <c r="L139" s="6" t="s">
        <v>1285</v>
      </c>
      <c r="M139" s="6" t="s">
        <v>37</v>
      </c>
      <c r="O139" s="6" t="s">
        <v>38</v>
      </c>
      <c r="P139" s="6" t="s">
        <v>39</v>
      </c>
      <c r="Q139" s="6" t="s">
        <v>6159</v>
      </c>
      <c r="R139" s="6" t="s">
        <v>196</v>
      </c>
      <c r="W139" s="6" t="s">
        <v>6160</v>
      </c>
      <c r="X139" s="6" t="s">
        <v>6159</v>
      </c>
      <c r="Y139" s="6" t="s">
        <v>43</v>
      </c>
      <c r="Z139" s="8">
        <v>42039.382673611108</v>
      </c>
      <c r="AA139" s="6" t="s">
        <v>46</v>
      </c>
      <c r="AB139" s="6" t="s">
        <v>198</v>
      </c>
      <c r="AC139" s="6" t="s">
        <v>196</v>
      </c>
      <c r="AD139" s="6" t="s">
        <v>43</v>
      </c>
      <c r="AE139" s="8">
        <v>42039.407326388886</v>
      </c>
      <c r="AF139" s="6" t="s">
        <v>71</v>
      </c>
    </row>
    <row r="140" spans="1:32" x14ac:dyDescent="0.2">
      <c r="A1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0" s="7" t="str">
        <f>ExtractValues(Table1[[#This Row],[Agreement Name]],".{1}\d{4,5}")</f>
        <v>79704</v>
      </c>
      <c r="C140" s="6" t="str">
        <f>ExtractValues(Table1[[#This Row],[Agreement Name]],".{1}\d{4,5}-.{1}\d{4,5}")</f>
        <v>79704-C60066</v>
      </c>
      <c r="D140" s="6" t="str">
        <f>ExtractValues(ExtractValues(Table1[[#This Row],[Agreement Name]],"(CO\d{1,3})"),"\d+")</f>
        <v>2</v>
      </c>
      <c r="E140" s="6" t="str">
        <f>ExtractValues(ExtractValues(Table1[[#This Row],[Agreement Name]],"(CO.\d{1,3})"),"\d+")</f>
        <v/>
      </c>
      <c r="F140" s="6" t="str">
        <f>IF(Table1[[#This Row],[ChgOrderPart1]]&lt;&gt;"",Table1[[#This Row],[ChgOrderPart1]],Table1[[#This Row],[ChgOrderPart2]])</f>
        <v>2</v>
      </c>
      <c r="G140" s="6" t="s">
        <v>9280</v>
      </c>
      <c r="H140" s="8">
        <v>42061.335127314815</v>
      </c>
      <c r="I140" s="6" t="s">
        <v>34</v>
      </c>
      <c r="J140" s="8">
        <v>42062.531967592593</v>
      </c>
      <c r="K140" s="6" t="s">
        <v>1376</v>
      </c>
      <c r="L140" s="6" t="s">
        <v>1377</v>
      </c>
      <c r="M140" s="6" t="s">
        <v>37</v>
      </c>
      <c r="O140" s="6" t="s">
        <v>38</v>
      </c>
      <c r="P140" s="6" t="s">
        <v>39</v>
      </c>
      <c r="Q140" s="6" t="s">
        <v>9281</v>
      </c>
      <c r="R140" s="6" t="s">
        <v>236</v>
      </c>
      <c r="W140" s="6" t="s">
        <v>9282</v>
      </c>
      <c r="X140" s="6" t="s">
        <v>9281</v>
      </c>
      <c r="Y140" s="6" t="s">
        <v>43</v>
      </c>
      <c r="Z140" s="8">
        <v>42061.349629629629</v>
      </c>
      <c r="AA140" s="6" t="s">
        <v>9283</v>
      </c>
      <c r="AB140" s="6" t="s">
        <v>975</v>
      </c>
      <c r="AC140" s="6" t="s">
        <v>236</v>
      </c>
      <c r="AD140" s="6" t="s">
        <v>43</v>
      </c>
      <c r="AE140" s="8">
        <v>42062.531967592593</v>
      </c>
      <c r="AF140" s="6" t="s">
        <v>976</v>
      </c>
    </row>
    <row r="141" spans="1:32" x14ac:dyDescent="0.2">
      <c r="A1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1" s="7" t="str">
        <f>ExtractValues(Table1[[#This Row],[Agreement Name]],".{1}\d{4,5}")</f>
        <v>79698</v>
      </c>
      <c r="C141" s="6" t="str">
        <f>ExtractValues(Table1[[#This Row],[Agreement Name]],".{1}\d{4,5}-.{1}\d{4,5}")</f>
        <v>79698-C11139</v>
      </c>
      <c r="D141" s="6" t="str">
        <f>ExtractValues(ExtractValues(Table1[[#This Row],[Agreement Name]],"(CO\d{1,3})"),"\d+")</f>
        <v>3</v>
      </c>
      <c r="E141" s="6" t="str">
        <f>ExtractValues(ExtractValues(Table1[[#This Row],[Agreement Name]],"(CO.\d{1,3})"),"\d+")</f>
        <v/>
      </c>
      <c r="F141" s="6" t="str">
        <f>IF(Table1[[#This Row],[ChgOrderPart1]]&lt;&gt;"",Table1[[#This Row],[ChgOrderPart1]],Table1[[#This Row],[ChgOrderPart2]])</f>
        <v>3</v>
      </c>
      <c r="G141" s="6" t="s">
        <v>8895</v>
      </c>
      <c r="H141" s="8">
        <v>42037.381793981483</v>
      </c>
      <c r="I141" s="6" t="s">
        <v>34</v>
      </c>
      <c r="J141" s="8">
        <v>42039.516793981478</v>
      </c>
      <c r="K141" s="6" t="s">
        <v>1376</v>
      </c>
      <c r="L141" s="6" t="s">
        <v>1377</v>
      </c>
      <c r="M141" s="6" t="s">
        <v>37</v>
      </c>
      <c r="O141" s="6" t="s">
        <v>38</v>
      </c>
      <c r="P141" s="6" t="s">
        <v>39</v>
      </c>
      <c r="Q141" s="6" t="s">
        <v>7131</v>
      </c>
      <c r="R141" s="6" t="s">
        <v>432</v>
      </c>
      <c r="W141" s="6" t="s">
        <v>7132</v>
      </c>
      <c r="X141" s="6" t="s">
        <v>7131</v>
      </c>
      <c r="Y141" s="6" t="s">
        <v>43</v>
      </c>
      <c r="Z141" s="8">
        <v>42038.512986111113</v>
      </c>
      <c r="AA141" s="6" t="s">
        <v>2324</v>
      </c>
      <c r="AB141" s="6" t="s">
        <v>1381</v>
      </c>
      <c r="AC141" s="6" t="s">
        <v>432</v>
      </c>
      <c r="AD141" s="6" t="s">
        <v>43</v>
      </c>
      <c r="AE141" s="8">
        <v>42039.516793981478</v>
      </c>
      <c r="AF141" s="6" t="s">
        <v>1461</v>
      </c>
    </row>
    <row r="142" spans="1:32" x14ac:dyDescent="0.2">
      <c r="A1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2" s="7" t="str">
        <f>ExtractValues(Table1[[#This Row],[Agreement Name]],".{1}\d{4,5}")</f>
        <v>79698</v>
      </c>
      <c r="C142" s="6" t="str">
        <f>ExtractValues(Table1[[#This Row],[Agreement Name]],".{1}\d{4,5}-.{1}\d{4,5}")</f>
        <v>79698-C11139</v>
      </c>
      <c r="D142" s="6" t="str">
        <f>ExtractValues(ExtractValues(Table1[[#This Row],[Agreement Name]],"(CO\d{1,3})"),"\d+")</f>
        <v>1</v>
      </c>
      <c r="E142" s="6" t="str">
        <f>ExtractValues(ExtractValues(Table1[[#This Row],[Agreement Name]],"(CO.\d{1,3})"),"\d+")</f>
        <v/>
      </c>
      <c r="F142" s="6" t="str">
        <f>IF(Table1[[#This Row],[ChgOrderPart1]]&lt;&gt;"",Table1[[#This Row],[ChgOrderPart1]],Table1[[#This Row],[ChgOrderPart2]])</f>
        <v>1</v>
      </c>
      <c r="G142" s="6" t="s">
        <v>7524</v>
      </c>
      <c r="H142" s="8">
        <v>41988.514664351853</v>
      </c>
      <c r="I142" s="6" t="s">
        <v>34</v>
      </c>
      <c r="J142" s="8">
        <v>41988.564004629632</v>
      </c>
      <c r="K142" s="6" t="s">
        <v>1376</v>
      </c>
      <c r="L142" s="6" t="s">
        <v>1377</v>
      </c>
      <c r="M142" s="6" t="s">
        <v>37</v>
      </c>
      <c r="O142" s="6" t="s">
        <v>38</v>
      </c>
      <c r="P142" s="6" t="s">
        <v>39</v>
      </c>
      <c r="Q142" s="6" t="s">
        <v>7131</v>
      </c>
      <c r="R142" s="6" t="s">
        <v>393</v>
      </c>
      <c r="W142" s="6" t="s">
        <v>7132</v>
      </c>
      <c r="X142" s="6" t="s">
        <v>7131</v>
      </c>
      <c r="Y142" s="6" t="s">
        <v>43</v>
      </c>
      <c r="Z142" s="8">
        <v>41988.550069444442</v>
      </c>
      <c r="AA142" s="6" t="s">
        <v>2324</v>
      </c>
      <c r="AB142" s="6" t="s">
        <v>396</v>
      </c>
      <c r="AC142" s="6" t="s">
        <v>393</v>
      </c>
      <c r="AD142" s="6" t="s">
        <v>43</v>
      </c>
      <c r="AE142" s="8">
        <v>41988.564004629632</v>
      </c>
      <c r="AF142" s="6" t="s">
        <v>397</v>
      </c>
    </row>
    <row r="143" spans="1:32" x14ac:dyDescent="0.2">
      <c r="A1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3" s="7" t="str">
        <f>ExtractValues(Table1[[#This Row],[Agreement Name]],".{1}\d{4,5}")</f>
        <v>79694</v>
      </c>
      <c r="C143" s="6" t="str">
        <f>ExtractValues(Table1[[#This Row],[Agreement Name]],".{1}\d{4,5}-.{1}\d{4,5}")</f>
        <v>79694-C10322</v>
      </c>
      <c r="D143" s="6" t="str">
        <f>ExtractValues(ExtractValues(Table1[[#This Row],[Agreement Name]],"(CO\d{1,3})"),"\d+")</f>
        <v>1</v>
      </c>
      <c r="E143" s="6" t="str">
        <f>ExtractValues(ExtractValues(Table1[[#This Row],[Agreement Name]],"(CO.\d{1,3})"),"\d+")</f>
        <v/>
      </c>
      <c r="F143" s="6" t="str">
        <f>IF(Table1[[#This Row],[ChgOrderPart1]]&lt;&gt;"",Table1[[#This Row],[ChgOrderPart1]],Table1[[#This Row],[ChgOrderPart2]])</f>
        <v>1</v>
      </c>
      <c r="G143" s="6" t="s">
        <v>8809</v>
      </c>
      <c r="H143" s="8">
        <v>42030.581620370373</v>
      </c>
      <c r="I143" s="6" t="s">
        <v>34</v>
      </c>
      <c r="J143" s="8">
        <v>42031.308842592596</v>
      </c>
      <c r="K143" s="6" t="s">
        <v>1376</v>
      </c>
      <c r="L143" s="6" t="s">
        <v>1377</v>
      </c>
      <c r="M143" s="6" t="s">
        <v>37</v>
      </c>
      <c r="O143" s="6" t="s">
        <v>38</v>
      </c>
      <c r="P143" s="6" t="s">
        <v>39</v>
      </c>
      <c r="Q143" s="6" t="s">
        <v>8810</v>
      </c>
      <c r="R143" s="6" t="s">
        <v>8811</v>
      </c>
      <c r="S143" s="6" t="s">
        <v>1384</v>
      </c>
      <c r="W143" s="6" t="s">
        <v>8812</v>
      </c>
      <c r="X143" s="6" t="s">
        <v>8811</v>
      </c>
      <c r="Y143" s="6" t="s">
        <v>43</v>
      </c>
      <c r="Z143" s="8">
        <v>42030.631041666667</v>
      </c>
      <c r="AA143" s="6" t="s">
        <v>8813</v>
      </c>
      <c r="AB143" s="6" t="s">
        <v>1387</v>
      </c>
      <c r="AC143" s="6" t="s">
        <v>1384</v>
      </c>
      <c r="AD143" s="6" t="s">
        <v>43</v>
      </c>
      <c r="AE143" s="8">
        <v>42031.308842592596</v>
      </c>
      <c r="AF143" s="6" t="s">
        <v>71</v>
      </c>
    </row>
    <row r="144" spans="1:32" x14ac:dyDescent="0.2">
      <c r="A1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4" s="7" t="str">
        <f>ExtractValues(Table1[[#This Row],[Agreement Name]],".{1}\d{4,5}")</f>
        <v>79692</v>
      </c>
      <c r="C144" s="6" t="str">
        <f>ExtractValues(Table1[[#This Row],[Agreement Name]],".{1}\d{4,5}-.{1}\d{4,5}")</f>
        <v>79692-62621</v>
      </c>
      <c r="D144" s="6" t="str">
        <f>ExtractValues(ExtractValues(Table1[[#This Row],[Agreement Name]],"(CO\d{1,3})"),"\d+")</f>
        <v>2</v>
      </c>
      <c r="E144" s="6" t="str">
        <f>ExtractValues(ExtractValues(Table1[[#This Row],[Agreement Name]],"(CO.\d{1,3})"),"\d+")</f>
        <v/>
      </c>
      <c r="F144" s="6" t="str">
        <f>IF(Table1[[#This Row],[ChgOrderPart1]]&lt;&gt;"",Table1[[#This Row],[ChgOrderPart1]],Table1[[#This Row],[ChgOrderPart2]])</f>
        <v>2</v>
      </c>
      <c r="G144" s="6" t="s">
        <v>7637</v>
      </c>
      <c r="H144" s="8">
        <v>41997.361087962963</v>
      </c>
      <c r="I144" s="6" t="s">
        <v>34</v>
      </c>
      <c r="J144" s="8">
        <v>42002.31517361111</v>
      </c>
      <c r="K144" s="6" t="s">
        <v>1376</v>
      </c>
      <c r="L144" s="6" t="s">
        <v>1377</v>
      </c>
      <c r="M144" s="6" t="s">
        <v>37</v>
      </c>
      <c r="O144" s="6" t="s">
        <v>38</v>
      </c>
      <c r="P144" s="6" t="s">
        <v>39</v>
      </c>
      <c r="Q144" s="6" t="s">
        <v>361</v>
      </c>
      <c r="R144" s="6" t="s">
        <v>346</v>
      </c>
      <c r="W144" s="6" t="s">
        <v>362</v>
      </c>
      <c r="X144" s="6" t="s">
        <v>361</v>
      </c>
      <c r="Y144" s="6" t="s">
        <v>43</v>
      </c>
      <c r="Z144" s="8">
        <v>41997.362719907411</v>
      </c>
      <c r="AA144" s="6" t="s">
        <v>6675</v>
      </c>
      <c r="AB144" s="6" t="s">
        <v>348</v>
      </c>
      <c r="AC144" s="6" t="s">
        <v>346</v>
      </c>
      <c r="AD144" s="6" t="s">
        <v>43</v>
      </c>
      <c r="AE144" s="8">
        <v>42002.31517361111</v>
      </c>
      <c r="AF144" s="6" t="s">
        <v>71</v>
      </c>
    </row>
    <row r="145" spans="1:39" x14ac:dyDescent="0.2">
      <c r="A1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5" s="7" t="str">
        <f>ExtractValues(Table1[[#This Row],[Agreement Name]],".{1}\d{4,5}")</f>
        <v>79689</v>
      </c>
      <c r="C145" s="6" t="str">
        <f>ExtractValues(Table1[[#This Row],[Agreement Name]],".{1}\d{4,5}-.{1}\d{4,5}")</f>
        <v>79689-00660</v>
      </c>
      <c r="D145" s="6" t="str">
        <f>ExtractValues(ExtractValues(Table1[[#This Row],[Agreement Name]],"(CO\d{1,3})"),"\d+")</f>
        <v>3</v>
      </c>
      <c r="E145" s="6" t="str">
        <f>ExtractValues(ExtractValues(Table1[[#This Row],[Agreement Name]],"(CO.\d{1,3})"),"\d+")</f>
        <v/>
      </c>
      <c r="F145" s="6" t="str">
        <f>IF(Table1[[#This Row],[ChgOrderPart1]]&lt;&gt;"",Table1[[#This Row],[ChgOrderPart1]],Table1[[#This Row],[ChgOrderPart2]])</f>
        <v>3</v>
      </c>
      <c r="G145" s="6" t="s">
        <v>5120</v>
      </c>
      <c r="H145" s="8">
        <v>42157.540914351855</v>
      </c>
      <c r="I145" s="6" t="s">
        <v>55</v>
      </c>
      <c r="J145" s="8">
        <v>42187.624409722222</v>
      </c>
      <c r="K145" s="6" t="s">
        <v>5082</v>
      </c>
      <c r="L145" s="6" t="s">
        <v>5083</v>
      </c>
      <c r="M145" s="6" t="s">
        <v>37</v>
      </c>
      <c r="O145" s="6" t="s">
        <v>38</v>
      </c>
      <c r="P145" s="6" t="s">
        <v>39</v>
      </c>
      <c r="Q145" s="6" t="s">
        <v>56</v>
      </c>
      <c r="R145" s="6" t="s">
        <v>366</v>
      </c>
      <c r="AL145" s="6" t="s">
        <v>56</v>
      </c>
      <c r="AM145" s="6" t="s">
        <v>43</v>
      </c>
    </row>
    <row r="146" spans="1:39" x14ac:dyDescent="0.2">
      <c r="A1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6" s="7" t="str">
        <f>ExtractValues(Table1[[#This Row],[Agreement Name]],".{1}\d{4,5}")</f>
        <v>79689</v>
      </c>
      <c r="C146" s="6" t="str">
        <f>ExtractValues(Table1[[#This Row],[Agreement Name]],".{1}\d{4,5}-.{1}\d{4,5}")</f>
        <v>79689-00660</v>
      </c>
      <c r="D146" s="6" t="str">
        <f>ExtractValues(ExtractValues(Table1[[#This Row],[Agreement Name]],"(CO\d{1,3})"),"\d+")</f>
        <v>3</v>
      </c>
      <c r="E146" s="6" t="str">
        <f>ExtractValues(ExtractValues(Table1[[#This Row],[Agreement Name]],"(CO.\d{1,3})"),"\d+")</f>
        <v/>
      </c>
      <c r="F146" s="6" t="str">
        <f>IF(Table1[[#This Row],[ChgOrderPart1]]&lt;&gt;"",Table1[[#This Row],[ChgOrderPart1]],Table1[[#This Row],[ChgOrderPart2]])</f>
        <v>3</v>
      </c>
      <c r="G146" s="6" t="s">
        <v>6747</v>
      </c>
      <c r="H146" s="8">
        <v>42090.578912037039</v>
      </c>
      <c r="I146" s="6" t="s">
        <v>34</v>
      </c>
      <c r="J146" s="8">
        <v>42162.539710648147</v>
      </c>
      <c r="K146" s="6" t="s">
        <v>1284</v>
      </c>
      <c r="L146" s="6" t="s">
        <v>1285</v>
      </c>
      <c r="M146" s="6" t="s">
        <v>37</v>
      </c>
      <c r="O146" s="6" t="s">
        <v>38</v>
      </c>
      <c r="P146" s="6" t="s">
        <v>39</v>
      </c>
      <c r="Q146" s="6" t="s">
        <v>56</v>
      </c>
      <c r="R146" s="6" t="s">
        <v>392</v>
      </c>
      <c r="S146" s="6" t="s">
        <v>366</v>
      </c>
      <c r="W146" s="6" t="s">
        <v>394</v>
      </c>
      <c r="X146" s="6" t="s">
        <v>392</v>
      </c>
      <c r="Y146" s="6" t="s">
        <v>43</v>
      </c>
      <c r="Z146" s="8">
        <v>42160.719282407408</v>
      </c>
      <c r="AA146" s="6" t="s">
        <v>3713</v>
      </c>
      <c r="AB146" s="6" t="s">
        <v>682</v>
      </c>
      <c r="AC146" s="6" t="s">
        <v>366</v>
      </c>
      <c r="AD146" s="6" t="s">
        <v>43</v>
      </c>
      <c r="AE146" s="8">
        <v>42162.539710648147</v>
      </c>
      <c r="AF146" s="6" t="s">
        <v>6748</v>
      </c>
    </row>
    <row r="147" spans="1:39" x14ac:dyDescent="0.2">
      <c r="A1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7" s="7" t="str">
        <f>ExtractValues(Table1[[#This Row],[Agreement Name]],".{1}\d{4,5}")</f>
        <v>79689</v>
      </c>
      <c r="C147" s="6" t="str">
        <f>ExtractValues(Table1[[#This Row],[Agreement Name]],".{1}\d{4,5}-.{1}\d{4,5}")</f>
        <v>79689-00660</v>
      </c>
      <c r="D147" s="6" t="str">
        <f>ExtractValues(ExtractValues(Table1[[#This Row],[Agreement Name]],"(CO\d{1,3})"),"\d+")</f>
        <v>2</v>
      </c>
      <c r="E147" s="6" t="str">
        <f>ExtractValues(ExtractValues(Table1[[#This Row],[Agreement Name]],"(CO.\d{1,3})"),"\d+")</f>
        <v/>
      </c>
      <c r="F147" s="6" t="str">
        <f>IF(Table1[[#This Row],[ChgOrderPart1]]&lt;&gt;"",Table1[[#This Row],[ChgOrderPart1]],Table1[[#This Row],[ChgOrderPart2]])</f>
        <v>2</v>
      </c>
      <c r="G147" s="6" t="s">
        <v>6448</v>
      </c>
      <c r="H147" s="8">
        <v>42067.528877314813</v>
      </c>
      <c r="I147" s="6" t="s">
        <v>34</v>
      </c>
      <c r="J147" s="8">
        <v>42117.657118055555</v>
      </c>
      <c r="K147" s="6" t="s">
        <v>1284</v>
      </c>
      <c r="L147" s="6" t="s">
        <v>1285</v>
      </c>
      <c r="M147" s="6" t="s">
        <v>37</v>
      </c>
      <c r="O147" s="6" t="s">
        <v>38</v>
      </c>
      <c r="P147" s="6" t="s">
        <v>39</v>
      </c>
      <c r="Q147" s="6" t="s">
        <v>56</v>
      </c>
      <c r="R147" s="6" t="s">
        <v>392</v>
      </c>
      <c r="S147" s="6" t="s">
        <v>366</v>
      </c>
      <c r="W147" s="6" t="s">
        <v>394</v>
      </c>
      <c r="X147" s="6" t="s">
        <v>392</v>
      </c>
      <c r="Y147" s="6" t="s">
        <v>43</v>
      </c>
      <c r="Z147" s="8">
        <v>42117.654988425929</v>
      </c>
      <c r="AA147" s="6" t="s">
        <v>3059</v>
      </c>
      <c r="AB147" s="6" t="s">
        <v>370</v>
      </c>
      <c r="AC147" s="6" t="s">
        <v>366</v>
      </c>
      <c r="AD147" s="6" t="s">
        <v>43</v>
      </c>
      <c r="AE147" s="8">
        <v>42117.657118055555</v>
      </c>
      <c r="AF147" s="6" t="s">
        <v>71</v>
      </c>
    </row>
    <row r="148" spans="1:39" x14ac:dyDescent="0.2">
      <c r="A1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8" s="7" t="str">
        <f>ExtractValues(Table1[[#This Row],[Agreement Name]],".{1}\d{4,5}")</f>
        <v>79689</v>
      </c>
      <c r="C148" s="6" t="str">
        <f>ExtractValues(Table1[[#This Row],[Agreement Name]],".{1}\d{4,5}-.{1}\d{4,5}")</f>
        <v>79689-00660</v>
      </c>
      <c r="D148" s="6" t="str">
        <f>ExtractValues(ExtractValues(Table1[[#This Row],[Agreement Name]],"(CO\d{1,3})"),"\d+")</f>
        <v/>
      </c>
      <c r="E148" s="6" t="str">
        <f>ExtractValues(ExtractValues(Table1[[#This Row],[Agreement Name]],"(CO.\d{1,3})"),"\d+")</f>
        <v>1</v>
      </c>
      <c r="F148" s="6" t="str">
        <f>IF(Table1[[#This Row],[ChgOrderPart1]]&lt;&gt;"",Table1[[#This Row],[ChgOrderPart1]],Table1[[#This Row],[ChgOrderPart2]])</f>
        <v>1</v>
      </c>
      <c r="G148" s="6" t="s">
        <v>2723</v>
      </c>
      <c r="H148" s="8">
        <v>41962.51871527778</v>
      </c>
      <c r="I148" s="6" t="s">
        <v>34</v>
      </c>
      <c r="J148" s="8">
        <v>41984.476099537038</v>
      </c>
      <c r="K148" s="6" t="s">
        <v>1284</v>
      </c>
      <c r="L148" s="6" t="s">
        <v>1285</v>
      </c>
      <c r="M148" s="6" t="s">
        <v>37</v>
      </c>
      <c r="O148" s="6" t="s">
        <v>38</v>
      </c>
      <c r="P148" s="6" t="s">
        <v>39</v>
      </c>
      <c r="Q148" s="6" t="s">
        <v>56</v>
      </c>
      <c r="R148" s="6" t="s">
        <v>392</v>
      </c>
      <c r="S148" s="6" t="s">
        <v>366</v>
      </c>
      <c r="W148" s="6" t="s">
        <v>394</v>
      </c>
      <c r="X148" s="6" t="s">
        <v>392</v>
      </c>
      <c r="Y148" s="6" t="s">
        <v>43</v>
      </c>
      <c r="Z148" s="8">
        <v>41984.364050925928</v>
      </c>
      <c r="AA148" s="6" t="s">
        <v>2724</v>
      </c>
      <c r="AB148" s="6" t="s">
        <v>370</v>
      </c>
      <c r="AC148" s="6" t="s">
        <v>366</v>
      </c>
      <c r="AD148" s="6" t="s">
        <v>43</v>
      </c>
      <c r="AE148" s="8">
        <v>41984.476099537038</v>
      </c>
      <c r="AF148" s="6" t="s">
        <v>71</v>
      </c>
    </row>
    <row r="149" spans="1:39" x14ac:dyDescent="0.2">
      <c r="A1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9" s="7" t="str">
        <f>ExtractValues(Table1[[#This Row],[Agreement Name]],".{1}\d{4,5}")</f>
        <v>79688</v>
      </c>
      <c r="C149" s="6" t="str">
        <f>ExtractValues(Table1[[#This Row],[Agreement Name]],".{1}\d{4,5}-.{1}\d{4,5}")</f>
        <v>79688-00332</v>
      </c>
      <c r="D149" s="6" t="str">
        <f>ExtractValues(ExtractValues(Table1[[#This Row],[Agreement Name]],"(CO\d{1,3})"),"\d+")</f>
        <v>3</v>
      </c>
      <c r="E149" s="6" t="str">
        <f>ExtractValues(ExtractValues(Table1[[#This Row],[Agreement Name]],"(CO.\d{1,3})"),"\d+")</f>
        <v/>
      </c>
      <c r="F149" s="6" t="str">
        <f>IF(Table1[[#This Row],[ChgOrderPart1]]&lt;&gt;"",Table1[[#This Row],[ChgOrderPart1]],Table1[[#This Row],[ChgOrderPart2]])</f>
        <v>3</v>
      </c>
      <c r="G149" s="6" t="s">
        <v>5392</v>
      </c>
      <c r="H149" s="8">
        <v>42173.631458333337</v>
      </c>
      <c r="I149" s="6" t="s">
        <v>34</v>
      </c>
      <c r="J149" s="8">
        <v>42177.43550925926</v>
      </c>
      <c r="K149" s="6" t="s">
        <v>5082</v>
      </c>
      <c r="L149" s="6" t="s">
        <v>5083</v>
      </c>
      <c r="M149" s="6" t="s">
        <v>37</v>
      </c>
      <c r="O149" s="6" t="s">
        <v>38</v>
      </c>
      <c r="P149" s="6" t="s">
        <v>39</v>
      </c>
      <c r="Q149" s="6" t="s">
        <v>3909</v>
      </c>
      <c r="R149" s="6" t="s">
        <v>320</v>
      </c>
      <c r="S149" s="6" t="s">
        <v>366</v>
      </c>
      <c r="W149" s="6" t="s">
        <v>321</v>
      </c>
      <c r="X149" s="6" t="s">
        <v>320</v>
      </c>
      <c r="Y149" s="6" t="s">
        <v>43</v>
      </c>
      <c r="Z149" s="8">
        <v>42177.308020833334</v>
      </c>
      <c r="AA149" s="6" t="s">
        <v>322</v>
      </c>
      <c r="AB149" s="6" t="s">
        <v>370</v>
      </c>
      <c r="AC149" s="6" t="s">
        <v>366</v>
      </c>
      <c r="AD149" s="6" t="s">
        <v>43</v>
      </c>
      <c r="AE149" s="8">
        <v>42177.43550925926</v>
      </c>
      <c r="AF149" s="6" t="s">
        <v>71</v>
      </c>
    </row>
    <row r="150" spans="1:39" x14ac:dyDescent="0.2">
      <c r="A1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0" s="7" t="str">
        <f>ExtractValues(Table1[[#This Row],[Agreement Name]],".{1}\d{4,5}")</f>
        <v>79688</v>
      </c>
      <c r="C150" s="6" t="str">
        <f>ExtractValues(Table1[[#This Row],[Agreement Name]],".{1}\d{4,5}-.{1}\d{4,5}")</f>
        <v>79688-00332</v>
      </c>
      <c r="D150" s="6" t="str">
        <f>ExtractValues(ExtractValues(Table1[[#This Row],[Agreement Name]],"(CO\d{1,3})"),"\d+")</f>
        <v>3</v>
      </c>
      <c r="E150" s="6" t="str">
        <f>ExtractValues(ExtractValues(Table1[[#This Row],[Agreement Name]],"(CO.\d{1,3})"),"\d+")</f>
        <v/>
      </c>
      <c r="F150" s="6" t="str">
        <f>IF(Table1[[#This Row],[ChgOrderPart1]]&lt;&gt;"",Table1[[#This Row],[ChgOrderPart1]],Table1[[#This Row],[ChgOrderPart2]])</f>
        <v>3</v>
      </c>
      <c r="G150" s="6" t="s">
        <v>5392</v>
      </c>
      <c r="H150" s="8">
        <v>42173.642557870371</v>
      </c>
      <c r="I150" s="6" t="s">
        <v>55</v>
      </c>
      <c r="J150" s="8">
        <v>42174.30263888889</v>
      </c>
      <c r="K150" s="6" t="s">
        <v>5082</v>
      </c>
      <c r="L150" s="6" t="s">
        <v>5083</v>
      </c>
      <c r="M150" s="6" t="s">
        <v>37</v>
      </c>
      <c r="O150" s="6" t="s">
        <v>38</v>
      </c>
      <c r="P150" s="6" t="s">
        <v>39</v>
      </c>
      <c r="Q150" s="6" t="s">
        <v>56</v>
      </c>
      <c r="R150" s="6" t="s">
        <v>1384</v>
      </c>
      <c r="AL150" s="6" t="s">
        <v>56</v>
      </c>
      <c r="AM150" s="6" t="s">
        <v>43</v>
      </c>
    </row>
    <row r="151" spans="1:39" x14ac:dyDescent="0.2">
      <c r="A1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1" s="7" t="str">
        <f>ExtractValues(Table1[[#This Row],[Agreement Name]],".{1}\d{4,5}")</f>
        <v>79686</v>
      </c>
      <c r="C151" s="6" t="str">
        <f>ExtractValues(Table1[[#This Row],[Agreement Name]],".{1}\d{4,5}-.{1}\d{4,5}")</f>
        <v>79686-00656</v>
      </c>
      <c r="D151" s="6" t="str">
        <f>ExtractValues(ExtractValues(Table1[[#This Row],[Agreement Name]],"(CO\d{1,3})"),"\d+")</f>
        <v>2</v>
      </c>
      <c r="E151" s="6" t="str">
        <f>ExtractValues(ExtractValues(Table1[[#This Row],[Agreement Name]],"(CO.\d{1,3})"),"\d+")</f>
        <v/>
      </c>
      <c r="F151" s="6" t="str">
        <f>IF(Table1[[#This Row],[ChgOrderPart1]]&lt;&gt;"",Table1[[#This Row],[ChgOrderPart1]],Table1[[#This Row],[ChgOrderPart2]])</f>
        <v>2</v>
      </c>
      <c r="G151" s="6" t="s">
        <v>5127</v>
      </c>
      <c r="H151" s="8">
        <v>42157.668495370373</v>
      </c>
      <c r="I151" s="6" t="s">
        <v>34</v>
      </c>
      <c r="J151" s="8">
        <v>42177.429861111108</v>
      </c>
      <c r="K151" s="6" t="s">
        <v>5082</v>
      </c>
      <c r="L151" s="6" t="s">
        <v>5083</v>
      </c>
      <c r="M151" s="6" t="s">
        <v>37</v>
      </c>
      <c r="O151" s="6" t="s">
        <v>38</v>
      </c>
      <c r="P151" s="6" t="s">
        <v>39</v>
      </c>
      <c r="Q151" s="6" t="s">
        <v>786</v>
      </c>
      <c r="R151" s="6" t="s">
        <v>392</v>
      </c>
      <c r="S151" s="6" t="s">
        <v>366</v>
      </c>
      <c r="W151" s="6" t="s">
        <v>394</v>
      </c>
      <c r="X151" s="6" t="s">
        <v>392</v>
      </c>
      <c r="Y151" s="6" t="s">
        <v>43</v>
      </c>
      <c r="Z151" s="8">
        <v>42174.582141203704</v>
      </c>
      <c r="AA151" s="6" t="s">
        <v>3487</v>
      </c>
      <c r="AB151" s="6" t="s">
        <v>370</v>
      </c>
      <c r="AC151" s="6" t="s">
        <v>366</v>
      </c>
      <c r="AD151" s="6" t="s">
        <v>43</v>
      </c>
      <c r="AE151" s="8">
        <v>42177.429861111108</v>
      </c>
      <c r="AF151" s="6" t="s">
        <v>71</v>
      </c>
    </row>
    <row r="152" spans="1:39" x14ac:dyDescent="0.2">
      <c r="A1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2" s="7" t="str">
        <f>ExtractValues(Table1[[#This Row],[Agreement Name]],".{1}\d{4,5}")</f>
        <v>79686</v>
      </c>
      <c r="C152" s="6" t="str">
        <f>ExtractValues(Table1[[#This Row],[Agreement Name]],".{1}\d{4,5}-.{1}\d{4,5}")</f>
        <v>79686-00656</v>
      </c>
      <c r="D152" s="6" t="str">
        <f>ExtractValues(ExtractValues(Table1[[#This Row],[Agreement Name]],"(CO\d{1,3})"),"\d+")</f>
        <v>1</v>
      </c>
      <c r="E152" s="6" t="str">
        <f>ExtractValues(ExtractValues(Table1[[#This Row],[Agreement Name]],"(CO.\d{1,3})"),"\d+")</f>
        <v/>
      </c>
      <c r="F152" s="6" t="str">
        <f>IF(Table1[[#This Row],[ChgOrderPart1]]&lt;&gt;"",Table1[[#This Row],[ChgOrderPart1]],Table1[[#This Row],[ChgOrderPart2]])</f>
        <v>1</v>
      </c>
      <c r="G152" s="6" t="s">
        <v>6761</v>
      </c>
      <c r="H152" s="8">
        <v>42093.51153935185</v>
      </c>
      <c r="I152" s="6" t="s">
        <v>34</v>
      </c>
      <c r="J152" s="8">
        <v>42154.472349537034</v>
      </c>
      <c r="K152" s="6" t="s">
        <v>1284</v>
      </c>
      <c r="L152" s="6" t="s">
        <v>1285</v>
      </c>
      <c r="M152" s="6" t="s">
        <v>37</v>
      </c>
      <c r="O152" s="6" t="s">
        <v>38</v>
      </c>
      <c r="P152" s="6" t="s">
        <v>39</v>
      </c>
      <c r="Q152" s="6" t="s">
        <v>786</v>
      </c>
      <c r="R152" s="6" t="s">
        <v>392</v>
      </c>
      <c r="S152" s="6" t="s">
        <v>366</v>
      </c>
      <c r="W152" s="6" t="s">
        <v>394</v>
      </c>
      <c r="X152" s="6" t="s">
        <v>392</v>
      </c>
      <c r="Y152" s="6" t="s">
        <v>43</v>
      </c>
      <c r="Z152" s="8">
        <v>42104.348611111112</v>
      </c>
      <c r="AA152" s="6" t="s">
        <v>3059</v>
      </c>
      <c r="AB152" s="6" t="s">
        <v>370</v>
      </c>
      <c r="AC152" s="6" t="s">
        <v>366</v>
      </c>
      <c r="AD152" s="6" t="s">
        <v>43</v>
      </c>
      <c r="AE152" s="8">
        <v>42154.472349537034</v>
      </c>
      <c r="AF152" s="6" t="s">
        <v>46</v>
      </c>
    </row>
    <row r="153" spans="1:39" x14ac:dyDescent="0.2">
      <c r="A1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3" s="7" t="str">
        <f>ExtractValues(Table1[[#This Row],[Agreement Name]],".{1}\d{4,5}")</f>
        <v>79679</v>
      </c>
      <c r="C153" s="6" t="str">
        <f>ExtractValues(Table1[[#This Row],[Agreement Name]],".{1}\d{4,5}-.{1}\d{4,5}")</f>
        <v>79679-C10319</v>
      </c>
      <c r="D153" s="6" t="str">
        <f>ExtractValues(ExtractValues(Table1[[#This Row],[Agreement Name]],"(CO\d{1,3})"),"\d+")</f>
        <v>1</v>
      </c>
      <c r="E153" s="6" t="str">
        <f>ExtractValues(ExtractValues(Table1[[#This Row],[Agreement Name]],"(CO.\d{1,3})"),"\d+")</f>
        <v/>
      </c>
      <c r="F153" s="6" t="str">
        <f>IF(Table1[[#This Row],[ChgOrderPart1]]&lt;&gt;"",Table1[[#This Row],[ChgOrderPart1]],Table1[[#This Row],[ChgOrderPart2]])</f>
        <v>1</v>
      </c>
      <c r="G153" s="6" t="s">
        <v>7172</v>
      </c>
      <c r="H153" s="8">
        <v>41962.60732638889</v>
      </c>
      <c r="I153" s="6" t="s">
        <v>34</v>
      </c>
      <c r="J153" s="8">
        <v>41962.652326388888</v>
      </c>
      <c r="K153" s="6" t="s">
        <v>1376</v>
      </c>
      <c r="L153" s="6" t="s">
        <v>1377</v>
      </c>
      <c r="M153" s="6" t="s">
        <v>37</v>
      </c>
      <c r="O153" s="6" t="s">
        <v>38</v>
      </c>
      <c r="P153" s="6" t="s">
        <v>39</v>
      </c>
      <c r="Q153" s="6" t="s">
        <v>7173</v>
      </c>
      <c r="R153" s="6" t="s">
        <v>1384</v>
      </c>
      <c r="W153" s="6" t="s">
        <v>7174</v>
      </c>
      <c r="X153" s="6" t="s">
        <v>7173</v>
      </c>
      <c r="Y153" s="6" t="s">
        <v>43</v>
      </c>
      <c r="Z153" s="8">
        <v>41962.612083333333</v>
      </c>
      <c r="AA153" s="6" t="s">
        <v>7175</v>
      </c>
      <c r="AB153" s="6" t="s">
        <v>1387</v>
      </c>
      <c r="AC153" s="6" t="s">
        <v>1384</v>
      </c>
      <c r="AD153" s="6" t="s">
        <v>43</v>
      </c>
      <c r="AE153" s="8">
        <v>41962.652326388888</v>
      </c>
      <c r="AF153" s="6" t="s">
        <v>71</v>
      </c>
    </row>
    <row r="154" spans="1:39" x14ac:dyDescent="0.2">
      <c r="A1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4" s="7" t="str">
        <f>ExtractValues(Table1[[#This Row],[Agreement Name]],".{1}\d{4,5}")</f>
        <v>79676</v>
      </c>
      <c r="C154" s="6" t="str">
        <f>ExtractValues(Table1[[#This Row],[Agreement Name]],".{1}\d{4,5}-.{1}\d{4,5}")</f>
        <v>79676-71578</v>
      </c>
      <c r="D154" s="6" t="str">
        <f>ExtractValues(ExtractValues(Table1[[#This Row],[Agreement Name]],"(CO\d{1,3})"),"\d+")</f>
        <v>1</v>
      </c>
      <c r="E154" s="6" t="str">
        <f>ExtractValues(ExtractValues(Table1[[#This Row],[Agreement Name]],"(CO.\d{1,3})"),"\d+")</f>
        <v/>
      </c>
      <c r="F154" s="6" t="str">
        <f>IF(Table1[[#This Row],[ChgOrderPart1]]&lt;&gt;"",Table1[[#This Row],[ChgOrderPart1]],Table1[[#This Row],[ChgOrderPart2]])</f>
        <v>1</v>
      </c>
      <c r="G154" s="6" t="s">
        <v>6783</v>
      </c>
      <c r="H154" s="8">
        <v>42094.602708333332</v>
      </c>
      <c r="I154" s="6" t="s">
        <v>34</v>
      </c>
      <c r="J154" s="8">
        <v>42094.612361111111</v>
      </c>
      <c r="K154" s="6" t="s">
        <v>1284</v>
      </c>
      <c r="L154" s="6" t="s">
        <v>1285</v>
      </c>
      <c r="M154" s="6" t="s">
        <v>37</v>
      </c>
      <c r="O154" s="6" t="s">
        <v>38</v>
      </c>
      <c r="P154" s="6" t="s">
        <v>39</v>
      </c>
      <c r="Q154" s="6" t="s">
        <v>1291</v>
      </c>
      <c r="R154" s="6" t="s">
        <v>354</v>
      </c>
      <c r="W154" s="6" t="s">
        <v>1292</v>
      </c>
      <c r="X154" s="6" t="s">
        <v>1291</v>
      </c>
      <c r="Y154" s="6" t="s">
        <v>43</v>
      </c>
      <c r="Z154" s="8">
        <v>42094.609224537038</v>
      </c>
      <c r="AA154" s="6" t="s">
        <v>322</v>
      </c>
      <c r="AB154" s="6" t="s">
        <v>357</v>
      </c>
      <c r="AC154" s="6" t="s">
        <v>354</v>
      </c>
      <c r="AD154" s="6" t="s">
        <v>43</v>
      </c>
      <c r="AE154" s="8">
        <v>42094.612361111111</v>
      </c>
      <c r="AF154" s="6" t="s">
        <v>358</v>
      </c>
    </row>
    <row r="155" spans="1:39" x14ac:dyDescent="0.2">
      <c r="A1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5" s="7" t="str">
        <f>ExtractValues(Table1[[#This Row],[Agreement Name]],".{1}\d{4,5}")</f>
        <v>79672</v>
      </c>
      <c r="C155" s="6" t="str">
        <f>ExtractValues(Table1[[#This Row],[Agreement Name]],".{1}\d{4,5}-.{1}\d{4,5}")</f>
        <v>79672-C10327</v>
      </c>
      <c r="D155" s="6" t="str">
        <f>ExtractValues(ExtractValues(Table1[[#This Row],[Agreement Name]],"(CO\d{1,3})"),"\d+")</f>
        <v>1</v>
      </c>
      <c r="E155" s="6" t="str">
        <f>ExtractValues(ExtractValues(Table1[[#This Row],[Agreement Name]],"(CO.\d{1,3})"),"\d+")</f>
        <v/>
      </c>
      <c r="F155" s="6" t="str">
        <f>IF(Table1[[#This Row],[ChgOrderPart1]]&lt;&gt;"",Table1[[#This Row],[ChgOrderPart1]],Table1[[#This Row],[ChgOrderPart2]])</f>
        <v>1</v>
      </c>
      <c r="G155" s="6" t="s">
        <v>6137</v>
      </c>
      <c r="H155" s="8">
        <v>42236.561932870369</v>
      </c>
      <c r="I155" s="6" t="s">
        <v>48</v>
      </c>
      <c r="J155" s="8">
        <v>42236.561932870369</v>
      </c>
      <c r="K155" s="6" t="s">
        <v>5082</v>
      </c>
      <c r="L155" s="6" t="s">
        <v>5083</v>
      </c>
      <c r="M155" s="6" t="s">
        <v>37</v>
      </c>
      <c r="O155" s="6" t="s">
        <v>38</v>
      </c>
      <c r="P155" s="6" t="s">
        <v>39</v>
      </c>
      <c r="Q155" s="6" t="s">
        <v>101</v>
      </c>
      <c r="R155" s="6" t="s">
        <v>1384</v>
      </c>
      <c r="AL155" s="6" t="s">
        <v>101</v>
      </c>
      <c r="AM155" s="6" t="s">
        <v>43</v>
      </c>
    </row>
    <row r="156" spans="1:39" x14ac:dyDescent="0.2">
      <c r="A1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6" s="7" t="str">
        <f>ExtractValues(Table1[[#This Row],[Agreement Name]],".{1}\d{4,5}")</f>
        <v>79664</v>
      </c>
      <c r="C156" s="6" t="str">
        <f>ExtractValues(Table1[[#This Row],[Agreement Name]],".{1}\d{4,5}-.{1}\d{4,5}")</f>
        <v>79664-03174</v>
      </c>
      <c r="D156" s="6" t="str">
        <f>ExtractValues(ExtractValues(Table1[[#This Row],[Agreement Name]],"(CO\d{1,3})"),"\d+")</f>
        <v>1</v>
      </c>
      <c r="E156" s="6" t="str">
        <f>ExtractValues(ExtractValues(Table1[[#This Row],[Agreement Name]],"(CO.\d{1,3})"),"\d+")</f>
        <v/>
      </c>
      <c r="F156" s="6" t="str">
        <f>IF(Table1[[#This Row],[ChgOrderPart1]]&lt;&gt;"",Table1[[#This Row],[ChgOrderPart1]],Table1[[#This Row],[ChgOrderPart2]])</f>
        <v>1</v>
      </c>
      <c r="G156" s="6" t="s">
        <v>3741</v>
      </c>
      <c r="H156" s="8">
        <v>42118.385578703703</v>
      </c>
      <c r="I156" s="6" t="s">
        <v>34</v>
      </c>
      <c r="J156" s="8">
        <v>42118.431863425925</v>
      </c>
      <c r="K156" s="6" t="s">
        <v>3614</v>
      </c>
      <c r="L156" s="6" t="s">
        <v>3615</v>
      </c>
      <c r="M156" s="6" t="s">
        <v>37</v>
      </c>
      <c r="O156" s="6" t="s">
        <v>38</v>
      </c>
      <c r="P156" s="6" t="s">
        <v>39</v>
      </c>
      <c r="Q156" s="6" t="s">
        <v>3664</v>
      </c>
      <c r="R156" s="6" t="s">
        <v>393</v>
      </c>
      <c r="W156" s="6" t="s">
        <v>3665</v>
      </c>
      <c r="X156" s="6" t="s">
        <v>3664</v>
      </c>
      <c r="Y156" s="6" t="s">
        <v>43</v>
      </c>
      <c r="Z156" s="8">
        <v>42118.43074074074</v>
      </c>
      <c r="AA156" s="6" t="s">
        <v>844</v>
      </c>
      <c r="AB156" s="6" t="s">
        <v>396</v>
      </c>
      <c r="AC156" s="6" t="s">
        <v>393</v>
      </c>
      <c r="AD156" s="6" t="s">
        <v>43</v>
      </c>
      <c r="AE156" s="8">
        <v>42118.431863425925</v>
      </c>
      <c r="AF156" s="6" t="s">
        <v>397</v>
      </c>
    </row>
    <row r="157" spans="1:39" x14ac:dyDescent="0.2">
      <c r="A1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" s="7" t="str">
        <f>ExtractValues(Table1[[#This Row],[Agreement Name]],".{1}\d{4,5}")</f>
        <v>79664</v>
      </c>
      <c r="C157" s="6" t="str">
        <f>ExtractValues(Table1[[#This Row],[Agreement Name]],".{1}\d{4,5}-.{1}\d{4,5}")</f>
        <v>79664-03174</v>
      </c>
      <c r="D157" s="6" t="str">
        <f>ExtractValues(ExtractValues(Table1[[#This Row],[Agreement Name]],"(CO\d{1,3})"),"\d+")</f>
        <v/>
      </c>
      <c r="E157" s="6" t="str">
        <f>ExtractValues(ExtractValues(Table1[[#This Row],[Agreement Name]],"(CO.\d{1,3})"),"\d+")</f>
        <v/>
      </c>
      <c r="F157" s="6" t="str">
        <f>IF(Table1[[#This Row],[ChgOrderPart1]]&lt;&gt;"",Table1[[#This Row],[ChgOrderPart1]],Table1[[#This Row],[ChgOrderPart2]])</f>
        <v/>
      </c>
      <c r="G157" s="6" t="s">
        <v>3663</v>
      </c>
      <c r="H157" s="8">
        <v>42109.40797453704</v>
      </c>
      <c r="I157" s="6" t="s">
        <v>34</v>
      </c>
      <c r="J157" s="8">
        <v>42111.385185185187</v>
      </c>
      <c r="K157" s="6" t="s">
        <v>3614</v>
      </c>
      <c r="L157" s="6" t="s">
        <v>3615</v>
      </c>
      <c r="M157" s="6" t="s">
        <v>37</v>
      </c>
      <c r="O157" s="6" t="s">
        <v>38</v>
      </c>
      <c r="P157" s="6" t="s">
        <v>39</v>
      </c>
      <c r="Q157" s="6" t="s">
        <v>3664</v>
      </c>
      <c r="R157" s="6" t="s">
        <v>393</v>
      </c>
      <c r="W157" s="6" t="s">
        <v>3665</v>
      </c>
      <c r="X157" s="6" t="s">
        <v>3664</v>
      </c>
      <c r="Y157" s="6" t="s">
        <v>43</v>
      </c>
      <c r="Z157" s="8">
        <v>42111.384456018517</v>
      </c>
      <c r="AA157" s="6" t="s">
        <v>844</v>
      </c>
      <c r="AB157" s="6" t="s">
        <v>396</v>
      </c>
      <c r="AC157" s="6" t="s">
        <v>393</v>
      </c>
      <c r="AD157" s="6" t="s">
        <v>43</v>
      </c>
      <c r="AE157" s="8">
        <v>42111.385185185187</v>
      </c>
      <c r="AF157" s="6" t="s">
        <v>397</v>
      </c>
    </row>
    <row r="158" spans="1:39" x14ac:dyDescent="0.2">
      <c r="A1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8" s="7" t="str">
        <f>ExtractValues(Table1[[#This Row],[Agreement Name]],".{1}\d{4,5}")</f>
        <v>79658</v>
      </c>
      <c r="C158" s="6" t="str">
        <f>ExtractValues(Table1[[#This Row],[Agreement Name]],".{1}\d{4,5}-.{1}\d{4,5}")</f>
        <v>79658-C20059</v>
      </c>
      <c r="D158" s="6" t="str">
        <f>ExtractValues(ExtractValues(Table1[[#This Row],[Agreement Name]],"(CO\d{1,3})"),"\d+")</f>
        <v>4</v>
      </c>
      <c r="E158" s="6" t="str">
        <f>ExtractValues(ExtractValues(Table1[[#This Row],[Agreement Name]],"(CO.\d{1,3})"),"\d+")</f>
        <v/>
      </c>
      <c r="F158" s="6" t="str">
        <f>IF(Table1[[#This Row],[ChgOrderPart1]]&lt;&gt;"",Table1[[#This Row],[ChgOrderPart1]],Table1[[#This Row],[ChgOrderPart2]])</f>
        <v>4</v>
      </c>
      <c r="G158" s="6" t="s">
        <v>9522</v>
      </c>
      <c r="H158" s="8">
        <v>42081.620972222219</v>
      </c>
      <c r="I158" s="6" t="s">
        <v>34</v>
      </c>
      <c r="J158" s="8">
        <v>42082.244953703703</v>
      </c>
      <c r="K158" s="6" t="s">
        <v>1376</v>
      </c>
      <c r="L158" s="6" t="s">
        <v>1377</v>
      </c>
      <c r="M158" s="6" t="s">
        <v>37</v>
      </c>
      <c r="O158" s="6" t="s">
        <v>38</v>
      </c>
      <c r="P158" s="6" t="s">
        <v>39</v>
      </c>
      <c r="Q158" s="6" t="s">
        <v>7125</v>
      </c>
      <c r="R158" s="6" t="s">
        <v>1534</v>
      </c>
      <c r="W158" s="6" t="s">
        <v>7202</v>
      </c>
      <c r="X158" s="6" t="s">
        <v>7125</v>
      </c>
      <c r="Y158" s="6" t="s">
        <v>43</v>
      </c>
      <c r="Z158" s="8">
        <v>42081.923958333333</v>
      </c>
      <c r="AA158" s="6" t="s">
        <v>9523</v>
      </c>
      <c r="AB158" s="6" t="s">
        <v>1537</v>
      </c>
      <c r="AC158" s="6" t="s">
        <v>1534</v>
      </c>
      <c r="AD158" s="6" t="s">
        <v>43</v>
      </c>
      <c r="AE158" s="8">
        <v>42082.244953703703</v>
      </c>
      <c r="AF158" s="6" t="s">
        <v>66</v>
      </c>
    </row>
    <row r="159" spans="1:39" x14ac:dyDescent="0.2">
      <c r="A1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9" s="7" t="str">
        <f>ExtractValues(Table1[[#This Row],[Agreement Name]],".{1}\d{4,5}")</f>
        <v>79658</v>
      </c>
      <c r="C159" s="6" t="str">
        <f>ExtractValues(Table1[[#This Row],[Agreement Name]],".{1}\d{4,5}-.{1}\d{4,5}")</f>
        <v>79658-C20059</v>
      </c>
      <c r="D159" s="6" t="str">
        <f>ExtractValues(ExtractValues(Table1[[#This Row],[Agreement Name]],"(CO\d{1,3})"),"\d+")</f>
        <v>3</v>
      </c>
      <c r="E159" s="6" t="str">
        <f>ExtractValues(ExtractValues(Table1[[#This Row],[Agreement Name]],"(CO.\d{1,3})"),"\d+")</f>
        <v/>
      </c>
      <c r="F159" s="6" t="str">
        <f>IF(Table1[[#This Row],[ChgOrderPart1]]&lt;&gt;"",Table1[[#This Row],[ChgOrderPart1]],Table1[[#This Row],[ChgOrderPart2]])</f>
        <v>3</v>
      </c>
      <c r="G159" s="6" t="s">
        <v>9025</v>
      </c>
      <c r="H159" s="8">
        <v>42041.626493055555</v>
      </c>
      <c r="I159" s="6" t="s">
        <v>34</v>
      </c>
      <c r="J159" s="8">
        <v>42044.30773148148</v>
      </c>
      <c r="K159" s="6" t="s">
        <v>1376</v>
      </c>
      <c r="L159" s="6" t="s">
        <v>1377</v>
      </c>
      <c r="M159" s="6" t="s">
        <v>37</v>
      </c>
      <c r="O159" s="6" t="s">
        <v>38</v>
      </c>
      <c r="P159" s="6" t="s">
        <v>39</v>
      </c>
      <c r="Q159" s="6" t="s">
        <v>7125</v>
      </c>
      <c r="R159" s="6" t="s">
        <v>1477</v>
      </c>
      <c r="W159" s="6" t="s">
        <v>7202</v>
      </c>
      <c r="X159" s="6" t="s">
        <v>7125</v>
      </c>
      <c r="Y159" s="6" t="s">
        <v>43</v>
      </c>
      <c r="Z159" s="8">
        <v>42041.639398148145</v>
      </c>
      <c r="AA159" s="6" t="s">
        <v>7501</v>
      </c>
      <c r="AB159" s="6" t="s">
        <v>1480</v>
      </c>
      <c r="AC159" s="6" t="s">
        <v>1477</v>
      </c>
      <c r="AD159" s="6" t="s">
        <v>43</v>
      </c>
      <c r="AE159" s="8">
        <v>42044.30773148148</v>
      </c>
      <c r="AF159" s="6" t="s">
        <v>66</v>
      </c>
    </row>
    <row r="160" spans="1:39" x14ac:dyDescent="0.2">
      <c r="A1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0" s="7" t="str">
        <f>ExtractValues(Table1[[#This Row],[Agreement Name]],".{1}\d{4,5}")</f>
        <v>79658</v>
      </c>
      <c r="C160" s="6" t="str">
        <f>ExtractValues(Table1[[#This Row],[Agreement Name]],".{1}\d{4,5}-.{1}\d{4,5}")</f>
        <v>79658-C20059</v>
      </c>
      <c r="D160" s="6" t="str">
        <f>ExtractValues(ExtractValues(Table1[[#This Row],[Agreement Name]],"(CO\d{1,3})"),"\d+")</f>
        <v>2</v>
      </c>
      <c r="E160" s="6" t="str">
        <f>ExtractValues(ExtractValues(Table1[[#This Row],[Agreement Name]],"(CO.\d{1,3})"),"\d+")</f>
        <v/>
      </c>
      <c r="F160" s="6" t="str">
        <f>IF(Table1[[#This Row],[ChgOrderPart1]]&lt;&gt;"",Table1[[#This Row],[ChgOrderPart1]],Table1[[#This Row],[ChgOrderPart2]])</f>
        <v>2</v>
      </c>
      <c r="G160" s="6" t="s">
        <v>7806</v>
      </c>
      <c r="H160" s="8">
        <v>42013.651608796295</v>
      </c>
      <c r="I160" s="6" t="s">
        <v>34</v>
      </c>
      <c r="J160" s="8">
        <v>42016.321145833332</v>
      </c>
      <c r="K160" s="6" t="s">
        <v>1376</v>
      </c>
      <c r="L160" s="6" t="s">
        <v>1377</v>
      </c>
      <c r="M160" s="6" t="s">
        <v>37</v>
      </c>
      <c r="O160" s="6" t="s">
        <v>38</v>
      </c>
      <c r="P160" s="6" t="s">
        <v>39</v>
      </c>
      <c r="Q160" s="6" t="s">
        <v>7125</v>
      </c>
      <c r="R160" s="6" t="s">
        <v>1477</v>
      </c>
      <c r="W160" s="6" t="s">
        <v>7202</v>
      </c>
      <c r="X160" s="6" t="s">
        <v>7125</v>
      </c>
      <c r="Y160" s="6" t="s">
        <v>43</v>
      </c>
      <c r="Z160" s="8">
        <v>42015.684687499997</v>
      </c>
      <c r="AA160" s="6" t="s">
        <v>7501</v>
      </c>
      <c r="AB160" s="6" t="s">
        <v>1480</v>
      </c>
      <c r="AC160" s="6" t="s">
        <v>1477</v>
      </c>
      <c r="AD160" s="6" t="s">
        <v>43</v>
      </c>
      <c r="AE160" s="8">
        <v>42016.321145833332</v>
      </c>
      <c r="AF160" s="6" t="s">
        <v>66</v>
      </c>
    </row>
    <row r="161" spans="1:39" x14ac:dyDescent="0.2">
      <c r="A1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1" s="7" t="str">
        <f>ExtractValues(Table1[[#This Row],[Agreement Name]],".{1}\d{4,5}")</f>
        <v>79658</v>
      </c>
      <c r="C161" s="6" t="str">
        <f>ExtractValues(Table1[[#This Row],[Agreement Name]],".{1}\d{4,5}-.{1}\d{4,5}")</f>
        <v>79658-C20059</v>
      </c>
      <c r="D161" s="6" t="str">
        <f>ExtractValues(ExtractValues(Table1[[#This Row],[Agreement Name]],"(CO\d{1,3})"),"\d+")</f>
        <v>1</v>
      </c>
      <c r="E161" s="6" t="str">
        <f>ExtractValues(ExtractValues(Table1[[#This Row],[Agreement Name]],"(CO.\d{1,3})"),"\d+")</f>
        <v/>
      </c>
      <c r="F161" s="6" t="str">
        <f>IF(Table1[[#This Row],[ChgOrderPart1]]&lt;&gt;"",Table1[[#This Row],[ChgOrderPart1]],Table1[[#This Row],[ChgOrderPart2]])</f>
        <v>1</v>
      </c>
      <c r="G161" s="6" t="s">
        <v>7500</v>
      </c>
      <c r="H161" s="8">
        <v>41985.653668981482</v>
      </c>
      <c r="I161" s="6" t="s">
        <v>34</v>
      </c>
      <c r="J161" s="8">
        <v>41988.285231481481</v>
      </c>
      <c r="K161" s="6" t="s">
        <v>1376</v>
      </c>
      <c r="L161" s="6" t="s">
        <v>1377</v>
      </c>
      <c r="M161" s="6" t="s">
        <v>37</v>
      </c>
      <c r="O161" s="6" t="s">
        <v>38</v>
      </c>
      <c r="P161" s="6" t="s">
        <v>39</v>
      </c>
      <c r="Q161" s="6" t="s">
        <v>7125</v>
      </c>
      <c r="R161" s="6" t="s">
        <v>1477</v>
      </c>
      <c r="W161" s="6" t="s">
        <v>7202</v>
      </c>
      <c r="X161" s="6" t="s">
        <v>7125</v>
      </c>
      <c r="Y161" s="6" t="s">
        <v>43</v>
      </c>
      <c r="Z161" s="8">
        <v>41985.879560185182</v>
      </c>
      <c r="AA161" s="6" t="s">
        <v>7501</v>
      </c>
      <c r="AB161" s="6" t="s">
        <v>1480</v>
      </c>
      <c r="AC161" s="6" t="s">
        <v>1477</v>
      </c>
      <c r="AD161" s="6" t="s">
        <v>43</v>
      </c>
      <c r="AE161" s="8">
        <v>41988.285231481481</v>
      </c>
      <c r="AF161" s="6" t="s">
        <v>7451</v>
      </c>
    </row>
    <row r="162" spans="1:39" x14ac:dyDescent="0.2">
      <c r="A1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2" s="7" t="str">
        <f>ExtractValues(Table1[[#This Row],[Agreement Name]],".{1}\d{4,5}")</f>
        <v>79656</v>
      </c>
      <c r="C162" s="6" t="str">
        <f>ExtractValues(Table1[[#This Row],[Agreement Name]],".{1}\d{4,5}-.{1}\d{4,5}")</f>
        <v>79656-C50014</v>
      </c>
      <c r="D162" s="6" t="str">
        <f>ExtractValues(ExtractValues(Table1[[#This Row],[Agreement Name]],"(CO\d{1,3})"),"\d+")</f>
        <v>3</v>
      </c>
      <c r="E162" s="6" t="str">
        <f>ExtractValues(ExtractValues(Table1[[#This Row],[Agreement Name]],"(CO.\d{1,3})"),"\d+")</f>
        <v/>
      </c>
      <c r="F162" s="6" t="str">
        <f>IF(Table1[[#This Row],[ChgOrderPart1]]&lt;&gt;"",Table1[[#This Row],[ChgOrderPart1]],Table1[[#This Row],[ChgOrderPart2]])</f>
        <v>3</v>
      </c>
      <c r="G162" s="6" t="s">
        <v>1883</v>
      </c>
      <c r="H162" s="8">
        <v>42165.636516203704</v>
      </c>
      <c r="I162" s="6" t="s">
        <v>34</v>
      </c>
      <c r="J162" s="8">
        <v>42168.709120370368</v>
      </c>
      <c r="K162" s="6" t="s">
        <v>1376</v>
      </c>
      <c r="L162" s="6" t="s">
        <v>1377</v>
      </c>
      <c r="M162" s="6" t="s">
        <v>37</v>
      </c>
      <c r="O162" s="6" t="s">
        <v>38</v>
      </c>
      <c r="P162" s="6" t="s">
        <v>39</v>
      </c>
      <c r="Q162" s="6" t="s">
        <v>1880</v>
      </c>
      <c r="R162" s="6" t="s">
        <v>1470</v>
      </c>
      <c r="W162" s="6" t="s">
        <v>1881</v>
      </c>
      <c r="X162" s="6" t="s">
        <v>1880</v>
      </c>
      <c r="Y162" s="6" t="s">
        <v>43</v>
      </c>
      <c r="Z162" s="8">
        <v>42166.439120370371</v>
      </c>
      <c r="AA162" s="6" t="s">
        <v>1882</v>
      </c>
      <c r="AB162" s="6" t="s">
        <v>1473</v>
      </c>
      <c r="AC162" s="6" t="s">
        <v>1470</v>
      </c>
      <c r="AD162" s="6" t="s">
        <v>43</v>
      </c>
      <c r="AE162" s="8">
        <v>42168.709120370368</v>
      </c>
      <c r="AF162" s="6" t="s">
        <v>1474</v>
      </c>
    </row>
    <row r="163" spans="1:39" x14ac:dyDescent="0.2">
      <c r="A1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3" s="7" t="str">
        <f>ExtractValues(Table1[[#This Row],[Agreement Name]],".{1}\d{4,5}")</f>
        <v>79656</v>
      </c>
      <c r="C163" s="6" t="str">
        <f>ExtractValues(Table1[[#This Row],[Agreement Name]],".{1}\d{4,5}-.{1}\d{4,5}")</f>
        <v>79656-C50014</v>
      </c>
      <c r="D163" s="6" t="str">
        <f>ExtractValues(ExtractValues(Table1[[#This Row],[Agreement Name]],"(CO\d{1,3})"),"\d+")</f>
        <v>1</v>
      </c>
      <c r="E163" s="6" t="str">
        <f>ExtractValues(ExtractValues(Table1[[#This Row],[Agreement Name]],"(CO.\d{1,3})"),"\d+")</f>
        <v/>
      </c>
      <c r="F163" s="6" t="str">
        <f>IF(Table1[[#This Row],[ChgOrderPart1]]&lt;&gt;"",Table1[[#This Row],[ChgOrderPart1]],Table1[[#This Row],[ChgOrderPart2]])</f>
        <v>1</v>
      </c>
      <c r="G163" s="6" t="s">
        <v>1879</v>
      </c>
      <c r="H163" s="8">
        <v>42165.636099537034</v>
      </c>
      <c r="I163" s="6" t="s">
        <v>34</v>
      </c>
      <c r="J163" s="8">
        <v>42168.708703703705</v>
      </c>
      <c r="K163" s="6" t="s">
        <v>1376</v>
      </c>
      <c r="L163" s="6" t="s">
        <v>1377</v>
      </c>
      <c r="M163" s="6" t="s">
        <v>37</v>
      </c>
      <c r="O163" s="6" t="s">
        <v>38</v>
      </c>
      <c r="P163" s="6" t="s">
        <v>39</v>
      </c>
      <c r="Q163" s="6" t="s">
        <v>1880</v>
      </c>
      <c r="R163" s="6" t="s">
        <v>1470</v>
      </c>
      <c r="W163" s="6" t="s">
        <v>1881</v>
      </c>
      <c r="X163" s="6" t="s">
        <v>1880</v>
      </c>
      <c r="Y163" s="6" t="s">
        <v>43</v>
      </c>
      <c r="Z163" s="8">
        <v>42166.438148148147</v>
      </c>
      <c r="AA163" s="6" t="s">
        <v>1882</v>
      </c>
      <c r="AB163" s="6" t="s">
        <v>1473</v>
      </c>
      <c r="AC163" s="6" t="s">
        <v>1470</v>
      </c>
      <c r="AD163" s="6" t="s">
        <v>43</v>
      </c>
      <c r="AE163" s="8">
        <v>42168.708703703705</v>
      </c>
      <c r="AF163" s="6" t="s">
        <v>1474</v>
      </c>
    </row>
    <row r="164" spans="1:39" x14ac:dyDescent="0.2">
      <c r="A1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4" s="7" t="str">
        <f>ExtractValues(Table1[[#This Row],[Agreement Name]],".{1}\d{4,5}")</f>
        <v>79656</v>
      </c>
      <c r="C164" s="6" t="str">
        <f>ExtractValues(Table1[[#This Row],[Agreement Name]],".{1}\d{4,5}-.{1}\d{4,5}")</f>
        <v>79656-C50014</v>
      </c>
      <c r="D164" s="6" t="str">
        <f>ExtractValues(ExtractValues(Table1[[#This Row],[Agreement Name]],"(CO\d{1,3})"),"\d+")</f>
        <v>3</v>
      </c>
      <c r="E164" s="6" t="str">
        <f>ExtractValues(ExtractValues(Table1[[#This Row],[Agreement Name]],"(CO.\d{1,3})"),"\d+")</f>
        <v/>
      </c>
      <c r="F164" s="6" t="str">
        <f>IF(Table1[[#This Row],[ChgOrderPart1]]&lt;&gt;"",Table1[[#This Row],[ChgOrderPart1]],Table1[[#This Row],[ChgOrderPart2]])</f>
        <v>3</v>
      </c>
      <c r="G164" s="6" t="s">
        <v>1883</v>
      </c>
      <c r="H164" s="8">
        <v>42041.605821759258</v>
      </c>
      <c r="I164" s="6" t="s">
        <v>55</v>
      </c>
      <c r="J164" s="8">
        <v>42165.635659722226</v>
      </c>
      <c r="K164" s="6" t="s">
        <v>1376</v>
      </c>
      <c r="L164" s="6" t="s">
        <v>1377</v>
      </c>
      <c r="M164" s="6" t="s">
        <v>37</v>
      </c>
      <c r="O164" s="6" t="s">
        <v>38</v>
      </c>
      <c r="P164" s="6" t="s">
        <v>39</v>
      </c>
      <c r="Q164" s="6" t="s">
        <v>1880</v>
      </c>
      <c r="R164" s="6" t="s">
        <v>1470</v>
      </c>
      <c r="AL164" s="6" t="s">
        <v>1880</v>
      </c>
      <c r="AM164" s="6" t="s">
        <v>43</v>
      </c>
    </row>
    <row r="165" spans="1:39" x14ac:dyDescent="0.2">
      <c r="A1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5" s="7" t="str">
        <f>ExtractValues(Table1[[#This Row],[Agreement Name]],".{1}\d{4,5}")</f>
        <v>79656</v>
      </c>
      <c r="C165" s="6" t="str">
        <f>ExtractValues(Table1[[#This Row],[Agreement Name]],".{1}\d{4,5}-.{1}\d{4,5}")</f>
        <v>79656-C50014</v>
      </c>
      <c r="D165" s="6" t="str">
        <f>ExtractValues(ExtractValues(Table1[[#This Row],[Agreement Name]],"(CO\d{1,3})"),"\d+")</f>
        <v>1</v>
      </c>
      <c r="E165" s="6" t="str">
        <f>ExtractValues(ExtractValues(Table1[[#This Row],[Agreement Name]],"(CO.\d{1,3})"),"\d+")</f>
        <v/>
      </c>
      <c r="F165" s="6" t="str">
        <f>IF(Table1[[#This Row],[ChgOrderPart1]]&lt;&gt;"",Table1[[#This Row],[ChgOrderPart1]],Table1[[#This Row],[ChgOrderPart2]])</f>
        <v>1</v>
      </c>
      <c r="G165" s="6" t="s">
        <v>1879</v>
      </c>
      <c r="H165" s="8">
        <v>41978.670034722221</v>
      </c>
      <c r="I165" s="6" t="s">
        <v>55</v>
      </c>
      <c r="J165" s="8">
        <v>42165.635601851849</v>
      </c>
      <c r="K165" s="6" t="s">
        <v>1376</v>
      </c>
      <c r="L165" s="6" t="s">
        <v>1377</v>
      </c>
      <c r="M165" s="6" t="s">
        <v>37</v>
      </c>
      <c r="O165" s="6" t="s">
        <v>38</v>
      </c>
      <c r="P165" s="6" t="s">
        <v>39</v>
      </c>
      <c r="Q165" s="6" t="s">
        <v>1880</v>
      </c>
      <c r="R165" s="6" t="s">
        <v>1470</v>
      </c>
      <c r="AL165" s="6" t="s">
        <v>1880</v>
      </c>
      <c r="AM165" s="6" t="s">
        <v>43</v>
      </c>
    </row>
    <row r="166" spans="1:39" x14ac:dyDescent="0.2">
      <c r="A1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" s="7" t="str">
        <f>ExtractValues(Table1[[#This Row],[Agreement Name]],".{1}\d{4,5}")</f>
        <v>79656</v>
      </c>
      <c r="C166" s="6" t="str">
        <f>ExtractValues(Table1[[#This Row],[Agreement Name]],".{1}\d{4,5}-.{1}\d{4,5}")</f>
        <v>79656-C50014</v>
      </c>
      <c r="D166" s="6" t="str">
        <f>ExtractValues(ExtractValues(Table1[[#This Row],[Agreement Name]],"(CO\d{1,3})"),"\d+")</f>
        <v>5</v>
      </c>
      <c r="E166" s="6" t="str">
        <f>ExtractValues(ExtractValues(Table1[[#This Row],[Agreement Name]],"(CO.\d{1,3})"),"\d+")</f>
        <v/>
      </c>
      <c r="F166" s="6" t="str">
        <f>IF(Table1[[#This Row],[ChgOrderPart1]]&lt;&gt;"",Table1[[#This Row],[ChgOrderPart1]],Table1[[#This Row],[ChgOrderPart2]])</f>
        <v>5</v>
      </c>
      <c r="G166" s="6" t="s">
        <v>9013</v>
      </c>
      <c r="H166" s="8">
        <v>42041.611134259256</v>
      </c>
      <c r="I166" s="6" t="s">
        <v>34</v>
      </c>
      <c r="J166" s="8">
        <v>42160.355173611111</v>
      </c>
      <c r="K166" s="6" t="s">
        <v>1376</v>
      </c>
      <c r="L166" s="6" t="s">
        <v>1377</v>
      </c>
      <c r="M166" s="6" t="s">
        <v>37</v>
      </c>
      <c r="O166" s="6" t="s">
        <v>38</v>
      </c>
      <c r="P166" s="6" t="s">
        <v>39</v>
      </c>
      <c r="Q166" s="6" t="s">
        <v>1880</v>
      </c>
      <c r="R166" s="6" t="s">
        <v>1470</v>
      </c>
      <c r="W166" s="6" t="s">
        <v>1881</v>
      </c>
      <c r="X166" s="6" t="s">
        <v>1880</v>
      </c>
      <c r="Y166" s="6" t="s">
        <v>43</v>
      </c>
      <c r="Z166" s="8">
        <v>42046.381076388891</v>
      </c>
      <c r="AA166" s="6" t="s">
        <v>1882</v>
      </c>
      <c r="AB166" s="6" t="s">
        <v>1473</v>
      </c>
      <c r="AC166" s="6" t="s">
        <v>1470</v>
      </c>
      <c r="AD166" s="6" t="s">
        <v>43</v>
      </c>
      <c r="AE166" s="8">
        <v>42160.355173611111</v>
      </c>
      <c r="AF166" s="6" t="s">
        <v>1474</v>
      </c>
    </row>
    <row r="167" spans="1:39" x14ac:dyDescent="0.2">
      <c r="A1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7" s="7" t="str">
        <f>ExtractValues(Table1[[#This Row],[Agreement Name]],".{1}\d{4,5}")</f>
        <v>79655</v>
      </c>
      <c r="C167" s="6" t="str">
        <f>ExtractValues(Table1[[#This Row],[Agreement Name]],".{1}\d{4,5}-.{1}\d{4,5}")</f>
        <v>79655-P11658</v>
      </c>
      <c r="D167" s="6" t="str">
        <f>ExtractValues(ExtractValues(Table1[[#This Row],[Agreement Name]],"(CO\d{1,3})"),"\d+")</f>
        <v>1</v>
      </c>
      <c r="E167" s="6" t="str">
        <f>ExtractValues(ExtractValues(Table1[[#This Row],[Agreement Name]],"(CO.\d{1,3})"),"\d+")</f>
        <v/>
      </c>
      <c r="F167" s="6" t="str">
        <f>IF(Table1[[#This Row],[ChgOrderPart1]]&lt;&gt;"",Table1[[#This Row],[ChgOrderPart1]],Table1[[#This Row],[ChgOrderPart2]])</f>
        <v>1</v>
      </c>
      <c r="G167" s="6" t="s">
        <v>7474</v>
      </c>
      <c r="H167" s="8">
        <v>41985.553935185184</v>
      </c>
      <c r="I167" s="6" t="s">
        <v>34</v>
      </c>
      <c r="J167" s="8">
        <v>41985.767106481479</v>
      </c>
      <c r="K167" s="6" t="s">
        <v>1376</v>
      </c>
      <c r="L167" s="6" t="s">
        <v>1377</v>
      </c>
      <c r="M167" s="6" t="s">
        <v>37</v>
      </c>
      <c r="O167" s="6" t="s">
        <v>38</v>
      </c>
      <c r="P167" s="6" t="s">
        <v>39</v>
      </c>
      <c r="Q167" s="6" t="s">
        <v>5724</v>
      </c>
      <c r="R167" s="6" t="s">
        <v>393</v>
      </c>
      <c r="W167" s="6" t="s">
        <v>5725</v>
      </c>
      <c r="X167" s="6" t="s">
        <v>5724</v>
      </c>
      <c r="Y167" s="6" t="s">
        <v>43</v>
      </c>
      <c r="Z167" s="8">
        <v>41985.695555555554</v>
      </c>
      <c r="AA167" s="6" t="s">
        <v>7475</v>
      </c>
      <c r="AB167" s="6" t="s">
        <v>396</v>
      </c>
      <c r="AC167" s="6" t="s">
        <v>393</v>
      </c>
      <c r="AD167" s="6" t="s">
        <v>43</v>
      </c>
      <c r="AE167" s="8">
        <v>41985.767106481479</v>
      </c>
      <c r="AF167" s="6" t="s">
        <v>46</v>
      </c>
    </row>
    <row r="168" spans="1:39" x14ac:dyDescent="0.2">
      <c r="A1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" s="7" t="str">
        <f>ExtractValues(Table1[[#This Row],[Agreement Name]],".{1}\d{4,5}")</f>
        <v>79644</v>
      </c>
      <c r="C168" s="6" t="str">
        <f>ExtractValues(Table1[[#This Row],[Agreement Name]],".{1}\d{4,5}-.{1}\d{4,5}")</f>
        <v>79644-Y97007</v>
      </c>
      <c r="D168" s="6" t="str">
        <f>ExtractValues(ExtractValues(Table1[[#This Row],[Agreement Name]],"(CO\d{1,3})"),"\d+")</f>
        <v>4</v>
      </c>
      <c r="E168" s="6" t="str">
        <f>ExtractValues(ExtractValues(Table1[[#This Row],[Agreement Name]],"(CO.\d{1,3})"),"\d+")</f>
        <v/>
      </c>
      <c r="F168" s="6" t="str">
        <f>IF(Table1[[#This Row],[ChgOrderPart1]]&lt;&gt;"",Table1[[#This Row],[ChgOrderPart1]],Table1[[#This Row],[ChgOrderPart2]])</f>
        <v>4</v>
      </c>
      <c r="G168" s="6" t="s">
        <v>6810</v>
      </c>
      <c r="H168" s="8">
        <v>42096.382175925923</v>
      </c>
      <c r="I168" s="6" t="s">
        <v>34</v>
      </c>
      <c r="J168" s="8">
        <v>42097.459745370368</v>
      </c>
      <c r="K168" s="6" t="s">
        <v>1284</v>
      </c>
      <c r="L168" s="6" t="s">
        <v>1285</v>
      </c>
      <c r="M168" s="6" t="s">
        <v>37</v>
      </c>
      <c r="O168" s="6" t="s">
        <v>38</v>
      </c>
      <c r="P168" s="6" t="s">
        <v>39</v>
      </c>
      <c r="Q168" s="6" t="s">
        <v>6445</v>
      </c>
      <c r="R168" s="6" t="s">
        <v>848</v>
      </c>
      <c r="W168" s="6" t="s">
        <v>6446</v>
      </c>
      <c r="X168" s="6" t="s">
        <v>6445</v>
      </c>
      <c r="Y168" s="6" t="s">
        <v>43</v>
      </c>
      <c r="Z168" s="8">
        <v>42096.382928240739</v>
      </c>
      <c r="AA168" s="6" t="s">
        <v>2825</v>
      </c>
      <c r="AB168" s="6" t="s">
        <v>851</v>
      </c>
      <c r="AC168" s="6" t="s">
        <v>848</v>
      </c>
      <c r="AD168" s="6" t="s">
        <v>43</v>
      </c>
      <c r="AE168" s="8">
        <v>42097.459745370368</v>
      </c>
      <c r="AF168" s="6" t="s">
        <v>46</v>
      </c>
    </row>
    <row r="169" spans="1:39" x14ac:dyDescent="0.2">
      <c r="A1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" s="7" t="str">
        <f>ExtractValues(Table1[[#This Row],[Agreement Name]],".{1}\d{4,5}")</f>
        <v>79644</v>
      </c>
      <c r="C169" s="6" t="str">
        <f>ExtractValues(Table1[[#This Row],[Agreement Name]],".{1}\d{4,5}-.{1}\d{4,5}")</f>
        <v>79644-Y97007</v>
      </c>
      <c r="D169" s="6" t="str">
        <f>ExtractValues(ExtractValues(Table1[[#This Row],[Agreement Name]],"(CO\d{1,3})"),"\d+")</f>
        <v>1</v>
      </c>
      <c r="E169" s="6" t="str">
        <f>ExtractValues(ExtractValues(Table1[[#This Row],[Agreement Name]],"(CO.\d{1,3})"),"\d+")</f>
        <v/>
      </c>
      <c r="F169" s="6" t="str">
        <f>IF(Table1[[#This Row],[ChgOrderPart1]]&lt;&gt;"",Table1[[#This Row],[ChgOrderPart1]],Table1[[#This Row],[ChgOrderPart2]])</f>
        <v>1</v>
      </c>
      <c r="G169" s="6" t="s">
        <v>6444</v>
      </c>
      <c r="H169" s="8">
        <v>42067.425671296296</v>
      </c>
      <c r="I169" s="6" t="s">
        <v>34</v>
      </c>
      <c r="J169" s="8">
        <v>42068.677037037036</v>
      </c>
      <c r="K169" s="6" t="s">
        <v>1284</v>
      </c>
      <c r="L169" s="6" t="s">
        <v>1285</v>
      </c>
      <c r="M169" s="6" t="s">
        <v>37</v>
      </c>
      <c r="O169" s="6" t="s">
        <v>38</v>
      </c>
      <c r="P169" s="6" t="s">
        <v>39</v>
      </c>
      <c r="Q169" s="6" t="s">
        <v>6445</v>
      </c>
      <c r="R169" s="6" t="s">
        <v>2923</v>
      </c>
      <c r="W169" s="6" t="s">
        <v>6446</v>
      </c>
      <c r="X169" s="6" t="s">
        <v>6445</v>
      </c>
      <c r="Y169" s="6" t="s">
        <v>43</v>
      </c>
      <c r="Z169" s="8">
        <v>42067.427812499998</v>
      </c>
      <c r="AA169" s="6" t="s">
        <v>2825</v>
      </c>
      <c r="AB169" s="6" t="s">
        <v>2925</v>
      </c>
      <c r="AC169" s="6" t="s">
        <v>2923</v>
      </c>
      <c r="AD169" s="6" t="s">
        <v>43</v>
      </c>
      <c r="AE169" s="8">
        <v>42068.677037037036</v>
      </c>
      <c r="AF169" s="6" t="s">
        <v>71</v>
      </c>
    </row>
    <row r="170" spans="1:39" x14ac:dyDescent="0.2">
      <c r="A1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0" s="7" t="str">
        <f>ExtractValues(Table1[[#This Row],[Agreement Name]],".{1}\d{4,5}")</f>
        <v>79633</v>
      </c>
      <c r="C170" s="6" t="str">
        <f>ExtractValues(Table1[[#This Row],[Agreement Name]],".{1}\d{4,5}-.{1}\d{4,5}")</f>
        <v>79633-03318</v>
      </c>
      <c r="D170" s="6" t="str">
        <f>ExtractValues(ExtractValues(Table1[[#This Row],[Agreement Name]],"(CO\d{1,3})"),"\d+")</f>
        <v>1</v>
      </c>
      <c r="E170" s="6" t="str">
        <f>ExtractValues(ExtractValues(Table1[[#This Row],[Agreement Name]],"(CO.\d{1,3})"),"\d+")</f>
        <v/>
      </c>
      <c r="F170" s="6" t="str">
        <f>IF(Table1[[#This Row],[ChgOrderPart1]]&lt;&gt;"",Table1[[#This Row],[ChgOrderPart1]],Table1[[#This Row],[ChgOrderPart2]])</f>
        <v>1</v>
      </c>
      <c r="G170" s="6" t="s">
        <v>6115</v>
      </c>
      <c r="H170" s="8">
        <v>42235.431793981479</v>
      </c>
      <c r="I170" s="6" t="s">
        <v>48</v>
      </c>
      <c r="J170" s="8">
        <v>42235.431793981479</v>
      </c>
      <c r="K170" s="6" t="s">
        <v>5082</v>
      </c>
      <c r="L170" s="6" t="s">
        <v>5083</v>
      </c>
      <c r="M170" s="6" t="s">
        <v>37</v>
      </c>
      <c r="O170" s="6" t="s">
        <v>38</v>
      </c>
      <c r="P170" s="6" t="s">
        <v>39</v>
      </c>
      <c r="Q170" s="6" t="s">
        <v>3359</v>
      </c>
      <c r="R170" s="6" t="s">
        <v>432</v>
      </c>
      <c r="AL170" s="6" t="s">
        <v>3359</v>
      </c>
      <c r="AM170" s="6" t="s">
        <v>43</v>
      </c>
    </row>
    <row r="171" spans="1:39" x14ac:dyDescent="0.2">
      <c r="A1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1" s="7" t="str">
        <f>ExtractValues(Table1[[#This Row],[Agreement Name]],".{1}\d{4,5}")</f>
        <v>79629</v>
      </c>
      <c r="C171" s="6" t="str">
        <f>ExtractValues(Table1[[#This Row],[Agreement Name]],".{1}\d{4,5}-.{1}\d{4,5}")</f>
        <v>79629-00335</v>
      </c>
      <c r="D171" s="6" t="str">
        <f>ExtractValues(ExtractValues(Table1[[#This Row],[Agreement Name]],"(CO\d{1,3})"),"\d+")</f>
        <v>1</v>
      </c>
      <c r="E171" s="6" t="str">
        <f>ExtractValues(ExtractValues(Table1[[#This Row],[Agreement Name]],"(CO.\d{1,3})"),"\d+")</f>
        <v/>
      </c>
      <c r="F171" s="6" t="str">
        <f>IF(Table1[[#This Row],[ChgOrderPart1]]&lt;&gt;"",Table1[[#This Row],[ChgOrderPart1]],Table1[[#This Row],[ChgOrderPart2]])</f>
        <v>1</v>
      </c>
      <c r="G171" s="6" t="s">
        <v>5097</v>
      </c>
      <c r="H171" s="8">
        <v>42153.535451388889</v>
      </c>
      <c r="I171" s="6" t="s">
        <v>34</v>
      </c>
      <c r="J171" s="8">
        <v>42156.538217592592</v>
      </c>
      <c r="K171" s="6" t="s">
        <v>5082</v>
      </c>
      <c r="L171" s="6" t="s">
        <v>5083</v>
      </c>
      <c r="M171" s="6" t="s">
        <v>37</v>
      </c>
      <c r="O171" s="6" t="s">
        <v>38</v>
      </c>
      <c r="P171" s="6" t="s">
        <v>39</v>
      </c>
      <c r="Q171" s="6" t="s">
        <v>3483</v>
      </c>
      <c r="R171" s="6" t="s">
        <v>366</v>
      </c>
      <c r="W171" s="6" t="s">
        <v>5098</v>
      </c>
      <c r="X171" s="6" t="s">
        <v>3483</v>
      </c>
      <c r="Y171" s="6" t="s">
        <v>43</v>
      </c>
      <c r="Z171" s="8">
        <v>42156.374212962961</v>
      </c>
      <c r="AA171" s="6" t="s">
        <v>2970</v>
      </c>
      <c r="AB171" s="6" t="s">
        <v>370</v>
      </c>
      <c r="AC171" s="6" t="s">
        <v>366</v>
      </c>
      <c r="AD171" s="6" t="s">
        <v>43</v>
      </c>
      <c r="AE171" s="8">
        <v>42156.538217592592</v>
      </c>
      <c r="AF171" s="6" t="s">
        <v>46</v>
      </c>
    </row>
    <row r="172" spans="1:39" x14ac:dyDescent="0.2">
      <c r="A1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2" s="7" t="str">
        <f>ExtractValues(Table1[[#This Row],[Agreement Name]],".{1}\d{4,5}")</f>
        <v>79628</v>
      </c>
      <c r="C172" s="6" t="str">
        <f>ExtractValues(Table1[[#This Row],[Agreement Name]],".{1}\d{4,5}-.{1}\d{4,5}")</f>
        <v>79628-00328</v>
      </c>
      <c r="D172" s="6" t="str">
        <f>ExtractValues(ExtractValues(Table1[[#This Row],[Agreement Name]],"(CO\d{1,3})"),"\d+")</f>
        <v>1</v>
      </c>
      <c r="E172" s="6" t="str">
        <f>ExtractValues(ExtractValues(Table1[[#This Row],[Agreement Name]],"(CO.\d{1,3})"),"\d+")</f>
        <v/>
      </c>
      <c r="F172" s="6" t="str">
        <f>IF(Table1[[#This Row],[ChgOrderPart1]]&lt;&gt;"",Table1[[#This Row],[ChgOrderPart1]],Table1[[#This Row],[ChgOrderPart2]])</f>
        <v>1</v>
      </c>
      <c r="G172" s="6" t="s">
        <v>3740</v>
      </c>
      <c r="H172" s="8">
        <v>42118.349305555559</v>
      </c>
      <c r="I172" s="6" t="s">
        <v>34</v>
      </c>
      <c r="J172" s="8">
        <v>42122.476018518515</v>
      </c>
      <c r="K172" s="6" t="s">
        <v>3614</v>
      </c>
      <c r="L172" s="6" t="s">
        <v>3615</v>
      </c>
      <c r="M172" s="6" t="s">
        <v>37</v>
      </c>
      <c r="O172" s="6" t="s">
        <v>38</v>
      </c>
      <c r="P172" s="6" t="s">
        <v>39</v>
      </c>
      <c r="Q172" s="6" t="s">
        <v>1062</v>
      </c>
      <c r="R172" s="6" t="s">
        <v>366</v>
      </c>
      <c r="W172" s="6" t="s">
        <v>1063</v>
      </c>
      <c r="X172" s="6" t="s">
        <v>1062</v>
      </c>
      <c r="Y172" s="6" t="s">
        <v>43</v>
      </c>
      <c r="Z172" s="8">
        <v>42122.471168981479</v>
      </c>
      <c r="AA172" s="6" t="s">
        <v>1064</v>
      </c>
      <c r="AB172" s="6" t="s">
        <v>370</v>
      </c>
      <c r="AC172" s="6" t="s">
        <v>366</v>
      </c>
      <c r="AD172" s="6" t="s">
        <v>43</v>
      </c>
      <c r="AE172" s="8">
        <v>42122.476018518515</v>
      </c>
      <c r="AF172" s="6" t="s">
        <v>71</v>
      </c>
    </row>
    <row r="173" spans="1:39" x14ac:dyDescent="0.2">
      <c r="A1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3" s="7" t="str">
        <f>ExtractValues(Table1[[#This Row],[Agreement Name]],".{1}\d{4,5}")</f>
        <v>79627</v>
      </c>
      <c r="C173" s="6" t="str">
        <f>ExtractValues(Table1[[#This Row],[Agreement Name]],".{1}\d{4,5}-.{1}\d{4,5}")</f>
        <v>79627-07775</v>
      </c>
      <c r="D173" s="6" t="str">
        <f>ExtractValues(ExtractValues(Table1[[#This Row],[Agreement Name]],"(CO\d{1,3})"),"\d+")</f>
        <v/>
      </c>
      <c r="E173" s="6" t="str">
        <f>ExtractValues(ExtractValues(Table1[[#This Row],[Agreement Name]],"(CO.\d{1,3})"),"\d+")</f>
        <v>1</v>
      </c>
      <c r="F173" s="6" t="str">
        <f>IF(Table1[[#This Row],[ChgOrderPart1]]&lt;&gt;"",Table1[[#This Row],[ChgOrderPart1]],Table1[[#This Row],[ChgOrderPart2]])</f>
        <v>1</v>
      </c>
      <c r="G173" s="6" t="s">
        <v>2722</v>
      </c>
      <c r="H173" s="8">
        <v>41962.455289351848</v>
      </c>
      <c r="I173" s="6" t="s">
        <v>34</v>
      </c>
      <c r="J173" s="8">
        <v>41962.457465277781</v>
      </c>
      <c r="K173" s="6" t="s">
        <v>1284</v>
      </c>
      <c r="L173" s="6" t="s">
        <v>1285</v>
      </c>
      <c r="M173" s="6" t="s">
        <v>37</v>
      </c>
      <c r="O173" s="6" t="s">
        <v>38</v>
      </c>
      <c r="P173" s="6" t="s">
        <v>39</v>
      </c>
      <c r="Q173" s="6" t="s">
        <v>699</v>
      </c>
      <c r="R173" s="6" t="s">
        <v>354</v>
      </c>
      <c r="W173" s="6" t="s">
        <v>700</v>
      </c>
      <c r="X173" s="6" t="s">
        <v>699</v>
      </c>
      <c r="Y173" s="6" t="s">
        <v>43</v>
      </c>
      <c r="Z173" s="8">
        <v>41962.456493055557</v>
      </c>
      <c r="AA173" s="6" t="s">
        <v>2716</v>
      </c>
      <c r="AB173" s="6" t="s">
        <v>357</v>
      </c>
      <c r="AC173" s="6" t="s">
        <v>354</v>
      </c>
      <c r="AD173" s="6" t="s">
        <v>43</v>
      </c>
      <c r="AE173" s="8">
        <v>41962.457465277781</v>
      </c>
      <c r="AF173" s="6" t="s">
        <v>358</v>
      </c>
    </row>
    <row r="174" spans="1:39" x14ac:dyDescent="0.2">
      <c r="A1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4" s="7" t="str">
        <f>ExtractValues(Table1[[#This Row],[Agreement Name]],".{1}\d{4,5}")</f>
        <v>79626</v>
      </c>
      <c r="C174" s="6" t="str">
        <f>ExtractValues(Table1[[#This Row],[Agreement Name]],".{1}\d{4,5}-.{1}\d{4,5}")</f>
        <v>79626-00324</v>
      </c>
      <c r="D174" s="6" t="str">
        <f>ExtractValues(ExtractValues(Table1[[#This Row],[Agreement Name]],"(CO\d{1,3})"),"\d+")</f>
        <v/>
      </c>
      <c r="E174" s="6" t="str">
        <f>ExtractValues(ExtractValues(Table1[[#This Row],[Agreement Name]],"(CO.\d{1,3})"),"\d+")</f>
        <v>1</v>
      </c>
      <c r="F174" s="6" t="str">
        <f>IF(Table1[[#This Row],[ChgOrderPart1]]&lt;&gt;"",Table1[[#This Row],[ChgOrderPart1]],Table1[[#This Row],[ChgOrderPart2]])</f>
        <v>1</v>
      </c>
      <c r="G174" s="6" t="s">
        <v>3143</v>
      </c>
      <c r="H174" s="8">
        <v>42009.597395833334</v>
      </c>
      <c r="I174" s="6" t="s">
        <v>34</v>
      </c>
      <c r="J174" s="8">
        <v>42010.398101851853</v>
      </c>
      <c r="K174" s="6" t="s">
        <v>1284</v>
      </c>
      <c r="L174" s="6" t="s">
        <v>1285</v>
      </c>
      <c r="M174" s="6" t="s">
        <v>37</v>
      </c>
      <c r="O174" s="6" t="s">
        <v>38</v>
      </c>
      <c r="P174" s="6" t="s">
        <v>39</v>
      </c>
      <c r="Q174" s="6" t="s">
        <v>1291</v>
      </c>
      <c r="R174" s="6" t="s">
        <v>366</v>
      </c>
      <c r="W174" s="6" t="s">
        <v>1292</v>
      </c>
      <c r="X174" s="6" t="s">
        <v>1291</v>
      </c>
      <c r="Y174" s="6" t="s">
        <v>43</v>
      </c>
      <c r="Z174" s="8">
        <v>42010.255914351852</v>
      </c>
      <c r="AA174" s="6" t="s">
        <v>322</v>
      </c>
      <c r="AB174" s="6" t="s">
        <v>370</v>
      </c>
      <c r="AC174" s="6" t="s">
        <v>366</v>
      </c>
      <c r="AD174" s="6" t="s">
        <v>43</v>
      </c>
      <c r="AE174" s="8">
        <v>42010.398101851853</v>
      </c>
      <c r="AF174" s="6" t="s">
        <v>71</v>
      </c>
    </row>
    <row r="175" spans="1:39" x14ac:dyDescent="0.2">
      <c r="A1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5" s="7" t="str">
        <f>ExtractValues(Table1[[#This Row],[Agreement Name]],".{1}\d{4,5}")</f>
        <v>79623</v>
      </c>
      <c r="C175" s="6" t="str">
        <f>ExtractValues(Table1[[#This Row],[Agreement Name]],".{1}\d{4,5}-.{1}\d{4,5}")</f>
        <v>79623-C10327</v>
      </c>
      <c r="D175" s="6" t="str">
        <f>ExtractValues(ExtractValues(Table1[[#This Row],[Agreement Name]],"(CO\d{1,3})"),"\d+")</f>
        <v>1</v>
      </c>
      <c r="E175" s="6" t="str">
        <f>ExtractValues(ExtractValues(Table1[[#This Row],[Agreement Name]],"(CO.\d{1,3})"),"\d+")</f>
        <v/>
      </c>
      <c r="F175" s="6" t="str">
        <f>IF(Table1[[#This Row],[ChgOrderPart1]]&lt;&gt;"",Table1[[#This Row],[ChgOrderPart1]],Table1[[#This Row],[ChgOrderPart2]])</f>
        <v>1</v>
      </c>
      <c r="G175" s="6" t="s">
        <v>6103</v>
      </c>
      <c r="H175" s="8">
        <v>42233.582939814813</v>
      </c>
      <c r="I175" s="6" t="s">
        <v>34</v>
      </c>
      <c r="J175" s="8">
        <v>42233.625636574077</v>
      </c>
      <c r="K175" s="6" t="s">
        <v>5082</v>
      </c>
      <c r="L175" s="6" t="s">
        <v>5083</v>
      </c>
      <c r="M175" s="6" t="s">
        <v>37</v>
      </c>
      <c r="O175" s="6" t="s">
        <v>38</v>
      </c>
      <c r="P175" s="6" t="s">
        <v>39</v>
      </c>
      <c r="Q175" s="6" t="s">
        <v>196</v>
      </c>
      <c r="R175" s="6" t="s">
        <v>1384</v>
      </c>
      <c r="W175" s="6" t="s">
        <v>198</v>
      </c>
      <c r="X175" s="6" t="s">
        <v>196</v>
      </c>
      <c r="Y175" s="6" t="s">
        <v>43</v>
      </c>
      <c r="Z175" s="8">
        <v>42233.589722222219</v>
      </c>
      <c r="AA175" s="6" t="s">
        <v>1172</v>
      </c>
      <c r="AB175" s="6" t="s">
        <v>1387</v>
      </c>
      <c r="AC175" s="6" t="s">
        <v>1384</v>
      </c>
      <c r="AD175" s="6" t="s">
        <v>43</v>
      </c>
      <c r="AE175" s="8">
        <v>42233.625636574077</v>
      </c>
      <c r="AF175" s="6" t="s">
        <v>71</v>
      </c>
    </row>
    <row r="176" spans="1:39" x14ac:dyDescent="0.2">
      <c r="A1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6" s="7" t="str">
        <f>ExtractValues(Table1[[#This Row],[Agreement Name]],".{1}\d{4,5}")</f>
        <v>79620</v>
      </c>
      <c r="C176" s="6" t="str">
        <f>ExtractValues(Table1[[#This Row],[Agreement Name]],".{1}\d{4,5}-.{1}\d{4,5}")</f>
        <v>79620-00626</v>
      </c>
      <c r="D176" s="6" t="str">
        <f>ExtractValues(ExtractValues(Table1[[#This Row],[Agreement Name]],"(CO\d{1,3})"),"\d+")</f>
        <v>1</v>
      </c>
      <c r="E176" s="6" t="str">
        <f>ExtractValues(ExtractValues(Table1[[#This Row],[Agreement Name]],"(CO.\d{1,3})"),"\d+")</f>
        <v/>
      </c>
      <c r="F176" s="6" t="str">
        <f>IF(Table1[[#This Row],[ChgOrderPart1]]&lt;&gt;"",Table1[[#This Row],[ChgOrderPart1]],Table1[[#This Row],[ChgOrderPart2]])</f>
        <v>1</v>
      </c>
      <c r="G176" s="6" t="s">
        <v>5692</v>
      </c>
      <c r="H176" s="8">
        <v>42202.347210648149</v>
      </c>
      <c r="I176" s="6" t="s">
        <v>34</v>
      </c>
      <c r="J176" s="8">
        <v>42205.386620370373</v>
      </c>
      <c r="K176" s="6" t="s">
        <v>5082</v>
      </c>
      <c r="L176" s="6" t="s">
        <v>5083</v>
      </c>
      <c r="M176" s="6" t="s">
        <v>37</v>
      </c>
      <c r="O176" s="6" t="s">
        <v>38</v>
      </c>
      <c r="P176" s="6" t="s">
        <v>39</v>
      </c>
      <c r="Q176" s="6" t="s">
        <v>3977</v>
      </c>
      <c r="R176" s="6" t="s">
        <v>366</v>
      </c>
      <c r="W176" s="6" t="s">
        <v>3978</v>
      </c>
      <c r="X176" s="6" t="s">
        <v>3977</v>
      </c>
      <c r="Y176" s="6" t="s">
        <v>43</v>
      </c>
      <c r="Z176" s="8">
        <v>42205.377916666665</v>
      </c>
      <c r="AA176" s="6" t="s">
        <v>3979</v>
      </c>
      <c r="AB176" s="6" t="s">
        <v>370</v>
      </c>
      <c r="AC176" s="6" t="s">
        <v>366</v>
      </c>
      <c r="AD176" s="6" t="s">
        <v>43</v>
      </c>
      <c r="AE176" s="8">
        <v>42205.386620370373</v>
      </c>
      <c r="AF176" s="6" t="s">
        <v>71</v>
      </c>
    </row>
    <row r="177" spans="1:39" x14ac:dyDescent="0.2">
      <c r="A1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7" s="7" t="str">
        <f>ExtractValues(Table1[[#This Row],[Agreement Name]],".{1}\d{4,5}")</f>
        <v>79620</v>
      </c>
      <c r="C177" s="6" t="str">
        <f>ExtractValues(Table1[[#This Row],[Agreement Name]],".{1}\d{4,5}-.{1}\d{4,5}")</f>
        <v>79620-00626</v>
      </c>
      <c r="D177" s="6" t="str">
        <f>ExtractValues(ExtractValues(Table1[[#This Row],[Agreement Name]],"(CO\d{1,3})"),"\d+")</f>
        <v>1</v>
      </c>
      <c r="E177" s="6" t="str">
        <f>ExtractValues(ExtractValues(Table1[[#This Row],[Agreement Name]],"(CO.\d{1,3})"),"\d+")</f>
        <v/>
      </c>
      <c r="F177" s="6" t="str">
        <f>IF(Table1[[#This Row],[ChgOrderPart1]]&lt;&gt;"",Table1[[#This Row],[ChgOrderPart1]],Table1[[#This Row],[ChgOrderPart2]])</f>
        <v>1</v>
      </c>
      <c r="G177" s="6" t="s">
        <v>3976</v>
      </c>
      <c r="H177" s="8">
        <v>42137.393437500003</v>
      </c>
      <c r="I177" s="6" t="s">
        <v>34</v>
      </c>
      <c r="J177" s="8">
        <v>42142.411793981482</v>
      </c>
      <c r="K177" s="6" t="s">
        <v>3614</v>
      </c>
      <c r="L177" s="6" t="s">
        <v>3615</v>
      </c>
      <c r="M177" s="6" t="s">
        <v>37</v>
      </c>
      <c r="O177" s="6" t="s">
        <v>38</v>
      </c>
      <c r="P177" s="6" t="s">
        <v>39</v>
      </c>
      <c r="Q177" s="6" t="s">
        <v>3977</v>
      </c>
      <c r="R177" s="6" t="s">
        <v>366</v>
      </c>
      <c r="W177" s="6" t="s">
        <v>3978</v>
      </c>
      <c r="X177" s="6" t="s">
        <v>3977</v>
      </c>
      <c r="Y177" s="6" t="s">
        <v>43</v>
      </c>
      <c r="Z177" s="8">
        <v>42140.784837962965</v>
      </c>
      <c r="AA177" s="6" t="s">
        <v>3979</v>
      </c>
      <c r="AB177" s="6" t="s">
        <v>370</v>
      </c>
      <c r="AC177" s="6" t="s">
        <v>366</v>
      </c>
      <c r="AD177" s="6" t="s">
        <v>43</v>
      </c>
      <c r="AE177" s="8">
        <v>42142.411793981482</v>
      </c>
      <c r="AF177" s="6" t="s">
        <v>71</v>
      </c>
    </row>
    <row r="178" spans="1:39" x14ac:dyDescent="0.2">
      <c r="A1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8" s="7" t="str">
        <f>ExtractValues(Table1[[#This Row],[Agreement Name]],".{1}\d{4,5}")</f>
        <v>79613</v>
      </c>
      <c r="C178" s="6" t="str">
        <f>ExtractValues(Table1[[#This Row],[Agreement Name]],".{1}\d{4,5}-.{1}\d{4,5}")</f>
        <v>79613-00655</v>
      </c>
      <c r="D178" s="6" t="str">
        <f>ExtractValues(ExtractValues(Table1[[#This Row],[Agreement Name]],"(CO\d{1,3})"),"\d+")</f>
        <v>3</v>
      </c>
      <c r="E178" s="6" t="str">
        <f>ExtractValues(ExtractValues(Table1[[#This Row],[Agreement Name]],"(CO.\d{1,3})"),"\d+")</f>
        <v/>
      </c>
      <c r="F178" s="6" t="str">
        <f>IF(Table1[[#This Row],[ChgOrderPart1]]&lt;&gt;"",Table1[[#This Row],[ChgOrderPart1]],Table1[[#This Row],[ChgOrderPart2]])</f>
        <v>3</v>
      </c>
      <c r="G178" s="6" t="s">
        <v>3293</v>
      </c>
      <c r="H178" s="8">
        <v>42017.48704861111</v>
      </c>
      <c r="I178" s="6" t="s">
        <v>34</v>
      </c>
      <c r="J178" s="8">
        <v>42024.651331018518</v>
      </c>
      <c r="K178" s="6" t="s">
        <v>1284</v>
      </c>
      <c r="L178" s="6" t="s">
        <v>1285</v>
      </c>
      <c r="M178" s="6" t="s">
        <v>37</v>
      </c>
      <c r="O178" s="6" t="s">
        <v>38</v>
      </c>
      <c r="P178" s="6" t="s">
        <v>39</v>
      </c>
      <c r="Q178" s="6" t="s">
        <v>1291</v>
      </c>
      <c r="R178" s="6" t="s">
        <v>366</v>
      </c>
      <c r="W178" s="6" t="s">
        <v>1292</v>
      </c>
      <c r="X178" s="6" t="s">
        <v>1291</v>
      </c>
      <c r="Y178" s="6" t="s">
        <v>43</v>
      </c>
      <c r="Z178" s="8">
        <v>42024.641597222224</v>
      </c>
      <c r="AA178" s="6" t="s">
        <v>322</v>
      </c>
      <c r="AB178" s="6" t="s">
        <v>370</v>
      </c>
      <c r="AC178" s="6" t="s">
        <v>366</v>
      </c>
      <c r="AD178" s="6" t="s">
        <v>43</v>
      </c>
      <c r="AE178" s="8">
        <v>42024.651331018518</v>
      </c>
      <c r="AF178" s="6" t="s">
        <v>71</v>
      </c>
    </row>
    <row r="179" spans="1:39" x14ac:dyDescent="0.2">
      <c r="A1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9" s="7" t="str">
        <f>ExtractValues(Table1[[#This Row],[Agreement Name]],".{1}\d{4,5}")</f>
        <v>79613</v>
      </c>
      <c r="C179" s="6" t="str">
        <f>ExtractValues(Table1[[#This Row],[Agreement Name]],".{1}\d{4,5}-.{1}\d{4,5}")</f>
        <v>79613-00655</v>
      </c>
      <c r="D179" s="6" t="str">
        <f>ExtractValues(ExtractValues(Table1[[#This Row],[Agreement Name]],"(CO\d{1,3})"),"\d+")</f>
        <v>1</v>
      </c>
      <c r="E179" s="6" t="str">
        <f>ExtractValues(ExtractValues(Table1[[#This Row],[Agreement Name]],"(CO.\d{1,3})"),"\d+")</f>
        <v/>
      </c>
      <c r="F179" s="6" t="str">
        <f>IF(Table1[[#This Row],[ChgOrderPart1]]&lt;&gt;"",Table1[[#This Row],[ChgOrderPart1]],Table1[[#This Row],[ChgOrderPart2]])</f>
        <v>1</v>
      </c>
      <c r="G179" s="6" t="s">
        <v>2721</v>
      </c>
      <c r="H179" s="8">
        <v>41962.452453703707</v>
      </c>
      <c r="I179" s="6" t="s">
        <v>34</v>
      </c>
      <c r="J179" s="8">
        <v>41962.475891203707</v>
      </c>
      <c r="K179" s="6" t="s">
        <v>1284</v>
      </c>
      <c r="L179" s="6" t="s">
        <v>1285</v>
      </c>
      <c r="M179" s="6" t="s">
        <v>37</v>
      </c>
      <c r="O179" s="6" t="s">
        <v>38</v>
      </c>
      <c r="P179" s="6" t="s">
        <v>39</v>
      </c>
      <c r="Q179" s="6" t="s">
        <v>1291</v>
      </c>
      <c r="R179" s="6" t="s">
        <v>366</v>
      </c>
      <c r="W179" s="6" t="s">
        <v>1292</v>
      </c>
      <c r="X179" s="6" t="s">
        <v>1291</v>
      </c>
      <c r="Y179" s="6" t="s">
        <v>43</v>
      </c>
      <c r="Z179" s="8">
        <v>41962.468865740739</v>
      </c>
      <c r="AA179" s="6" t="s">
        <v>322</v>
      </c>
      <c r="AB179" s="6" t="s">
        <v>370</v>
      </c>
      <c r="AC179" s="6" t="s">
        <v>366</v>
      </c>
      <c r="AD179" s="6" t="s">
        <v>43</v>
      </c>
      <c r="AE179" s="8">
        <v>41962.475891203707</v>
      </c>
      <c r="AF179" s="6" t="s">
        <v>1346</v>
      </c>
    </row>
    <row r="180" spans="1:39" x14ac:dyDescent="0.2">
      <c r="A1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0" s="7" t="str">
        <f>ExtractValues(Table1[[#This Row],[Agreement Name]],".{1}\d{4,5}")</f>
        <v>79611</v>
      </c>
      <c r="C180" s="6" t="str">
        <f>ExtractValues(Table1[[#This Row],[Agreement Name]],".{1}\d{4,5}-.{1}\d{4,5}")</f>
        <v>79611-C20059</v>
      </c>
      <c r="D180" s="6" t="str">
        <f>ExtractValues(ExtractValues(Table1[[#This Row],[Agreement Name]],"(CO\d{1,3})"),"\d+")</f>
        <v>3</v>
      </c>
      <c r="E180" s="6" t="str">
        <f>ExtractValues(ExtractValues(Table1[[#This Row],[Agreement Name]],"(CO.\d{1,3})"),"\d+")</f>
        <v/>
      </c>
      <c r="F180" s="6" t="str">
        <f>IF(Table1[[#This Row],[ChgOrderPart1]]&lt;&gt;"",Table1[[#This Row],[ChgOrderPart1]],Table1[[#This Row],[ChgOrderPart2]])</f>
        <v>3</v>
      </c>
      <c r="G180" s="6" t="s">
        <v>6100</v>
      </c>
      <c r="H180" s="8">
        <v>42233.468611111108</v>
      </c>
      <c r="I180" s="6" t="s">
        <v>48</v>
      </c>
      <c r="J180" s="8">
        <v>42234.510057870371</v>
      </c>
      <c r="K180" s="6" t="s">
        <v>5082</v>
      </c>
      <c r="L180" s="6" t="s">
        <v>5083</v>
      </c>
      <c r="M180" s="6" t="s">
        <v>37</v>
      </c>
      <c r="O180" s="6" t="s">
        <v>38</v>
      </c>
      <c r="P180" s="6" t="s">
        <v>39</v>
      </c>
      <c r="Q180" s="6" t="s">
        <v>5942</v>
      </c>
      <c r="R180" s="6" t="s">
        <v>1477</v>
      </c>
      <c r="W180" s="6" t="s">
        <v>1480</v>
      </c>
      <c r="X180" s="6" t="s">
        <v>1477</v>
      </c>
      <c r="Y180" s="6" t="s">
        <v>43</v>
      </c>
      <c r="Z180" s="8">
        <v>42234.510057870371</v>
      </c>
      <c r="AA180" s="6" t="s">
        <v>66</v>
      </c>
      <c r="AL180" s="6" t="s">
        <v>5942</v>
      </c>
      <c r="AM180" s="6" t="s">
        <v>43</v>
      </c>
    </row>
    <row r="181" spans="1:39" x14ac:dyDescent="0.2">
      <c r="A1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1" s="7" t="str">
        <f>ExtractValues(Table1[[#This Row],[Agreement Name]],".{1}\d{4,5}")</f>
        <v>79611</v>
      </c>
      <c r="C181" s="6" t="str">
        <f>ExtractValues(Table1[[#This Row],[Agreement Name]],".{1}\d{4,5}-.{1}\d{4,5}")</f>
        <v>79611-C20059</v>
      </c>
      <c r="D181" s="6" t="str">
        <f>ExtractValues(ExtractValues(Table1[[#This Row],[Agreement Name]],"(CO\d{1,3})"),"\d+")</f>
        <v>2</v>
      </c>
      <c r="E181" s="6" t="str">
        <f>ExtractValues(ExtractValues(Table1[[#This Row],[Agreement Name]],"(CO.\d{1,3})"),"\d+")</f>
        <v/>
      </c>
      <c r="F181" s="6" t="str">
        <f>IF(Table1[[#This Row],[ChgOrderPart1]]&lt;&gt;"",Table1[[#This Row],[ChgOrderPart1]],Table1[[#This Row],[ChgOrderPart2]])</f>
        <v>2</v>
      </c>
      <c r="G181" s="6" t="s">
        <v>5839</v>
      </c>
      <c r="H181" s="8">
        <v>42221.351875</v>
      </c>
      <c r="I181" s="6" t="s">
        <v>34</v>
      </c>
      <c r="J181" s="8">
        <v>42231.357824074075</v>
      </c>
      <c r="K181" s="6" t="s">
        <v>5082</v>
      </c>
      <c r="L181" s="6" t="s">
        <v>5083</v>
      </c>
      <c r="M181" s="6" t="s">
        <v>37</v>
      </c>
      <c r="O181" s="6" t="s">
        <v>38</v>
      </c>
      <c r="P181" s="6" t="s">
        <v>39</v>
      </c>
      <c r="Q181" s="6" t="s">
        <v>5942</v>
      </c>
      <c r="R181" s="6" t="s">
        <v>1477</v>
      </c>
      <c r="W181" s="6" t="s">
        <v>1480</v>
      </c>
      <c r="X181" s="6" t="s">
        <v>1477</v>
      </c>
      <c r="Y181" s="6" t="s">
        <v>43</v>
      </c>
      <c r="Z181" s="8">
        <v>42231.357824074075</v>
      </c>
      <c r="AA181" s="6" t="s">
        <v>1481</v>
      </c>
    </row>
    <row r="182" spans="1:39" x14ac:dyDescent="0.2">
      <c r="A1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2" s="7" t="str">
        <f>ExtractValues(Table1[[#This Row],[Agreement Name]],".{1}\d{4,5}")</f>
        <v>79611</v>
      </c>
      <c r="C182" s="6" t="str">
        <f>ExtractValues(Table1[[#This Row],[Agreement Name]],".{1}\d{4,5}-.{1}\d{4,5}")</f>
        <v>79611-C20059</v>
      </c>
      <c r="D182" s="6" t="str">
        <f>ExtractValues(ExtractValues(Table1[[#This Row],[Agreement Name]],"(CO\d{1,3})"),"\d+")</f>
        <v>2</v>
      </c>
      <c r="E182" s="6" t="str">
        <f>ExtractValues(ExtractValues(Table1[[#This Row],[Agreement Name]],"(CO.\d{1,3})"),"\d+")</f>
        <v/>
      </c>
      <c r="F182" s="6" t="str">
        <f>IF(Table1[[#This Row],[ChgOrderPart1]]&lt;&gt;"",Table1[[#This Row],[ChgOrderPart1]],Table1[[#This Row],[ChgOrderPart2]])</f>
        <v>2</v>
      </c>
      <c r="G182" s="6" t="s">
        <v>5839</v>
      </c>
      <c r="H182" s="8">
        <v>42214.318344907406</v>
      </c>
      <c r="I182" s="6" t="s">
        <v>55</v>
      </c>
      <c r="J182" s="8">
        <v>42221.349027777775</v>
      </c>
      <c r="K182" s="6" t="s">
        <v>5082</v>
      </c>
      <c r="L182" s="6" t="s">
        <v>5083</v>
      </c>
      <c r="M182" s="6" t="s">
        <v>37</v>
      </c>
      <c r="O182" s="6" t="s">
        <v>38</v>
      </c>
      <c r="P182" s="6" t="s">
        <v>39</v>
      </c>
      <c r="Q182" s="6" t="s">
        <v>5561</v>
      </c>
      <c r="R182" s="6" t="s">
        <v>1534</v>
      </c>
      <c r="AL182" s="6" t="s">
        <v>5561</v>
      </c>
      <c r="AM182" s="6" t="s">
        <v>43</v>
      </c>
    </row>
    <row r="183" spans="1:39" x14ac:dyDescent="0.2">
      <c r="A1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3" s="7" t="str">
        <f>ExtractValues(Table1[[#This Row],[Agreement Name]],".{1}\d{4,5}")</f>
        <v>79611</v>
      </c>
      <c r="C183" s="6" t="str">
        <f>ExtractValues(Table1[[#This Row],[Agreement Name]],".{1}\d{4,5}-.{1}\d{4,5}")</f>
        <v>79611-C20059</v>
      </c>
      <c r="D183" s="6" t="str">
        <f>ExtractValues(ExtractValues(Table1[[#This Row],[Agreement Name]],"(CO\d{1,3})"),"\d+")</f>
        <v>2</v>
      </c>
      <c r="E183" s="6" t="str">
        <f>ExtractValues(ExtractValues(Table1[[#This Row],[Agreement Name]],"(CO.\d{1,3})"),"\d+")</f>
        <v/>
      </c>
      <c r="F183" s="6" t="str">
        <f>IF(Table1[[#This Row],[ChgOrderPart1]]&lt;&gt;"",Table1[[#This Row],[ChgOrderPart1]],Table1[[#This Row],[ChgOrderPart2]])</f>
        <v>2</v>
      </c>
      <c r="G183" s="6" t="s">
        <v>5560</v>
      </c>
      <c r="H183" s="8">
        <v>42191.666296296295</v>
      </c>
      <c r="I183" s="6" t="s">
        <v>55</v>
      </c>
      <c r="J183" s="8">
        <v>42214.314340277779</v>
      </c>
      <c r="K183" s="6" t="s">
        <v>5082</v>
      </c>
      <c r="L183" s="6" t="s">
        <v>5083</v>
      </c>
      <c r="M183" s="6" t="s">
        <v>37</v>
      </c>
      <c r="O183" s="6" t="s">
        <v>38</v>
      </c>
      <c r="P183" s="6" t="s">
        <v>39</v>
      </c>
      <c r="Q183" s="6" t="s">
        <v>5561</v>
      </c>
      <c r="R183" s="6" t="s">
        <v>1477</v>
      </c>
      <c r="AL183" s="6" t="s">
        <v>5561</v>
      </c>
      <c r="AM183" s="6" t="s">
        <v>43</v>
      </c>
    </row>
    <row r="184" spans="1:39" x14ac:dyDescent="0.2">
      <c r="A1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4" s="7" t="str">
        <f>ExtractValues(Table1[[#This Row],[Agreement Name]],".{1}\d{4,5}")</f>
        <v>79611</v>
      </c>
      <c r="C184" s="6" t="str">
        <f>ExtractValues(Table1[[#This Row],[Agreement Name]],".{1}\d{4,5}-.{1}\d{4,5}")</f>
        <v>79611-C20059</v>
      </c>
      <c r="D184" s="6" t="str">
        <f>ExtractValues(ExtractValues(Table1[[#This Row],[Agreement Name]],"(CO\d{1,3})"),"\d+")</f>
        <v>1</v>
      </c>
      <c r="E184" s="6" t="str">
        <f>ExtractValues(ExtractValues(Table1[[#This Row],[Agreement Name]],"(CO.\d{1,3})"),"\d+")</f>
        <v/>
      </c>
      <c r="F184" s="6" t="str">
        <f>IF(Table1[[#This Row],[ChgOrderPart1]]&lt;&gt;"",Table1[[#This Row],[ChgOrderPart1]],Table1[[#This Row],[ChgOrderPart2]])</f>
        <v>1</v>
      </c>
      <c r="G184" s="6" t="s">
        <v>8965</v>
      </c>
      <c r="H184" s="8">
        <v>42040.521666666667</v>
      </c>
      <c r="I184" s="6" t="s">
        <v>34</v>
      </c>
      <c r="J184" s="8">
        <v>42192.516250000001</v>
      </c>
      <c r="K184" s="6" t="s">
        <v>1376</v>
      </c>
      <c r="L184" s="6" t="s">
        <v>1377</v>
      </c>
      <c r="M184" s="6" t="s">
        <v>37</v>
      </c>
      <c r="O184" s="6" t="s">
        <v>38</v>
      </c>
      <c r="P184" s="6" t="s">
        <v>39</v>
      </c>
      <c r="Q184" s="6" t="s">
        <v>5561</v>
      </c>
      <c r="R184" s="6" t="s">
        <v>1477</v>
      </c>
      <c r="W184" s="6" t="s">
        <v>8966</v>
      </c>
      <c r="X184" s="6" t="s">
        <v>5561</v>
      </c>
      <c r="Y184" s="6" t="s">
        <v>43</v>
      </c>
      <c r="Z184" s="8">
        <v>42192.464965277781</v>
      </c>
      <c r="AA184" s="6" t="s">
        <v>8967</v>
      </c>
      <c r="AB184" s="6" t="s">
        <v>1480</v>
      </c>
      <c r="AC184" s="6" t="s">
        <v>1477</v>
      </c>
      <c r="AD184" s="6" t="s">
        <v>43</v>
      </c>
      <c r="AE184" s="8">
        <v>42192.516250000001</v>
      </c>
      <c r="AF184" s="6" t="s">
        <v>66</v>
      </c>
    </row>
    <row r="185" spans="1:39" x14ac:dyDescent="0.2">
      <c r="A1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5" s="7" t="str">
        <f>ExtractValues(Table1[[#This Row],[Agreement Name]],".{1}\d{4,5}")</f>
        <v>79610</v>
      </c>
      <c r="C185" s="6" t="str">
        <f>ExtractValues(Table1[[#This Row],[Agreement Name]],".{1}\d{4,5}-.{1}\d{4,5}")</f>
        <v>79610-14064</v>
      </c>
      <c r="D185" s="6" t="str">
        <f>ExtractValues(ExtractValues(Table1[[#This Row],[Agreement Name]],"(CO\d{1,3})"),"\d+")</f>
        <v>1</v>
      </c>
      <c r="E185" s="6" t="str">
        <f>ExtractValues(ExtractValues(Table1[[#This Row],[Agreement Name]],"(CO.\d{1,3})"),"\d+")</f>
        <v/>
      </c>
      <c r="F185" s="6" t="str">
        <f>IF(Table1[[#This Row],[ChgOrderPart1]]&lt;&gt;"",Table1[[#This Row],[ChgOrderPart1]],Table1[[#This Row],[ChgOrderPart2]])</f>
        <v>1</v>
      </c>
      <c r="G185" s="6" t="s">
        <v>2941</v>
      </c>
      <c r="H185" s="8">
        <v>41982.467835648145</v>
      </c>
      <c r="I185" s="6" t="s">
        <v>34</v>
      </c>
      <c r="J185" s="8">
        <v>41983.49050925926</v>
      </c>
      <c r="K185" s="6" t="s">
        <v>1284</v>
      </c>
      <c r="L185" s="6" t="s">
        <v>1285</v>
      </c>
      <c r="M185" s="6" t="s">
        <v>37</v>
      </c>
      <c r="O185" s="6" t="s">
        <v>38</v>
      </c>
      <c r="P185" s="6" t="s">
        <v>39</v>
      </c>
      <c r="Q185" s="6" t="s">
        <v>2942</v>
      </c>
      <c r="R185" s="6" t="s">
        <v>57</v>
      </c>
      <c r="W185" s="6" t="s">
        <v>2943</v>
      </c>
      <c r="X185" s="6" t="s">
        <v>2942</v>
      </c>
      <c r="Y185" s="6" t="s">
        <v>43</v>
      </c>
      <c r="Z185" s="8">
        <v>41983.451354166667</v>
      </c>
      <c r="AA185" s="6" t="s">
        <v>2944</v>
      </c>
      <c r="AB185" s="6" t="s">
        <v>70</v>
      </c>
      <c r="AC185" s="6" t="s">
        <v>57</v>
      </c>
      <c r="AD185" s="6" t="s">
        <v>43</v>
      </c>
      <c r="AE185" s="8">
        <v>41983.49050925926</v>
      </c>
      <c r="AF185" s="6" t="s">
        <v>71</v>
      </c>
    </row>
    <row r="186" spans="1:39" x14ac:dyDescent="0.2">
      <c r="A1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6" s="7" t="str">
        <f>ExtractValues(Table1[[#This Row],[Agreement Name]],".{1}\d{4,5}")</f>
        <v>79607</v>
      </c>
      <c r="C186" s="6" t="str">
        <f>ExtractValues(Table1[[#This Row],[Agreement Name]],".{1}\d{4,5}-.{1}\d{4,5}")</f>
        <v>79607-03318</v>
      </c>
      <c r="D186" s="6" t="str">
        <f>ExtractValues(ExtractValues(Table1[[#This Row],[Agreement Name]],"(CO\d{1,3})"),"\d+")</f>
        <v>5</v>
      </c>
      <c r="E186" s="6" t="str">
        <f>ExtractValues(ExtractValues(Table1[[#This Row],[Agreement Name]],"(CO.\d{1,3})"),"\d+")</f>
        <v/>
      </c>
      <c r="F186" s="6" t="str">
        <f>IF(Table1[[#This Row],[ChgOrderPart1]]&lt;&gt;"",Table1[[#This Row],[ChgOrderPart1]],Table1[[#This Row],[ChgOrderPart2]])</f>
        <v>5</v>
      </c>
      <c r="G186" s="6" t="s">
        <v>4331</v>
      </c>
      <c r="H186" s="8">
        <v>42150.637789351851</v>
      </c>
      <c r="I186" s="6" t="s">
        <v>34</v>
      </c>
      <c r="J186" s="8">
        <v>42152.615717592591</v>
      </c>
      <c r="K186" s="6" t="s">
        <v>3614</v>
      </c>
      <c r="L186" s="6" t="s">
        <v>3615</v>
      </c>
      <c r="M186" s="6" t="s">
        <v>37</v>
      </c>
      <c r="O186" s="6" t="s">
        <v>38</v>
      </c>
      <c r="P186" s="6" t="s">
        <v>39</v>
      </c>
      <c r="Q186" s="6" t="s">
        <v>3972</v>
      </c>
      <c r="R186" s="6" t="s">
        <v>393</v>
      </c>
      <c r="W186" s="6" t="s">
        <v>4332</v>
      </c>
      <c r="X186" s="6" t="s">
        <v>3972</v>
      </c>
      <c r="Y186" s="6" t="s">
        <v>43</v>
      </c>
      <c r="Z186" s="8">
        <v>42150.807430555556</v>
      </c>
      <c r="AA186" s="6" t="s">
        <v>4333</v>
      </c>
      <c r="AB186" s="6" t="s">
        <v>396</v>
      </c>
      <c r="AC186" s="6" t="s">
        <v>393</v>
      </c>
      <c r="AD186" s="6" t="s">
        <v>43</v>
      </c>
      <c r="AE186" s="8">
        <v>42152.615717592591</v>
      </c>
      <c r="AF186" s="6" t="s">
        <v>46</v>
      </c>
    </row>
    <row r="187" spans="1:39" x14ac:dyDescent="0.2">
      <c r="A1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7" s="7" t="str">
        <f>ExtractValues(Table1[[#This Row],[Agreement Name]],".{1}\d{4,5}")</f>
        <v>79607</v>
      </c>
      <c r="C187" s="6" t="str">
        <f>ExtractValues(Table1[[#This Row],[Agreement Name]],".{1}\d{4,5}-.{1}\d{4,5}")</f>
        <v>79607-03318</v>
      </c>
      <c r="D187" s="6" t="str">
        <f>ExtractValues(ExtractValues(Table1[[#This Row],[Agreement Name]],"(CO\d{1,3})"),"\d+")</f>
        <v>4</v>
      </c>
      <c r="E187" s="6" t="str">
        <f>ExtractValues(ExtractValues(Table1[[#This Row],[Agreement Name]],"(CO.\d{1,3})"),"\d+")</f>
        <v/>
      </c>
      <c r="F187" s="6" t="str">
        <f>IF(Table1[[#This Row],[ChgOrderPart1]]&lt;&gt;"",Table1[[#This Row],[ChgOrderPart1]],Table1[[#This Row],[ChgOrderPart2]])</f>
        <v>4</v>
      </c>
      <c r="G187" s="6" t="s">
        <v>4139</v>
      </c>
      <c r="H187" s="8">
        <v>42143.583912037036</v>
      </c>
      <c r="I187" s="6" t="s">
        <v>34</v>
      </c>
      <c r="J187" s="8">
        <v>42144.344259259262</v>
      </c>
      <c r="K187" s="6" t="s">
        <v>3614</v>
      </c>
      <c r="L187" s="6" t="s">
        <v>3615</v>
      </c>
      <c r="M187" s="6" t="s">
        <v>37</v>
      </c>
      <c r="O187" s="6" t="s">
        <v>38</v>
      </c>
      <c r="P187" s="6" t="s">
        <v>39</v>
      </c>
      <c r="Q187" s="6" t="s">
        <v>3972</v>
      </c>
      <c r="R187" s="6" t="s">
        <v>393</v>
      </c>
      <c r="W187" s="6" t="s">
        <v>4137</v>
      </c>
      <c r="X187" s="6" t="s">
        <v>3972</v>
      </c>
      <c r="Y187" s="6" t="s">
        <v>43</v>
      </c>
      <c r="Z187" s="8">
        <v>42144.331608796296</v>
      </c>
      <c r="AA187" s="6" t="s">
        <v>4138</v>
      </c>
      <c r="AB187" s="6" t="s">
        <v>396</v>
      </c>
      <c r="AC187" s="6" t="s">
        <v>393</v>
      </c>
      <c r="AD187" s="6" t="s">
        <v>43</v>
      </c>
      <c r="AE187" s="8">
        <v>42144.344259259262</v>
      </c>
      <c r="AF187" s="6" t="s">
        <v>397</v>
      </c>
    </row>
    <row r="188" spans="1:39" x14ac:dyDescent="0.2">
      <c r="A1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8" s="7" t="str">
        <f>ExtractValues(Table1[[#This Row],[Agreement Name]],".{1}\d{4,5}")</f>
        <v>79607</v>
      </c>
      <c r="C188" s="6" t="str">
        <f>ExtractValues(Table1[[#This Row],[Agreement Name]],".{1}\d{4,5}-.{1}\d{4,5}")</f>
        <v>79607-03318</v>
      </c>
      <c r="D188" s="6" t="str">
        <f>ExtractValues(ExtractValues(Table1[[#This Row],[Agreement Name]],"(CO\d{1,3})"),"\d+")</f>
        <v>1</v>
      </c>
      <c r="E188" s="6" t="str">
        <f>ExtractValues(ExtractValues(Table1[[#This Row],[Agreement Name]],"(CO.\d{1,3})"),"\d+")</f>
        <v/>
      </c>
      <c r="F188" s="6" t="str">
        <f>IF(Table1[[#This Row],[ChgOrderPart1]]&lt;&gt;"",Table1[[#This Row],[ChgOrderPart1]],Table1[[#This Row],[ChgOrderPart2]])</f>
        <v>1</v>
      </c>
      <c r="G188" s="6" t="s">
        <v>6377</v>
      </c>
      <c r="H188" s="8">
        <v>42059.32172453704</v>
      </c>
      <c r="I188" s="6" t="s">
        <v>34</v>
      </c>
      <c r="J188" s="8">
        <v>42059.500115740739</v>
      </c>
      <c r="K188" s="6" t="s">
        <v>1284</v>
      </c>
      <c r="L188" s="6" t="s">
        <v>1285</v>
      </c>
      <c r="M188" s="6" t="s">
        <v>37</v>
      </c>
      <c r="O188" s="6" t="s">
        <v>38</v>
      </c>
      <c r="P188" s="6" t="s">
        <v>39</v>
      </c>
      <c r="Q188" s="6" t="s">
        <v>3972</v>
      </c>
      <c r="R188" s="6" t="s">
        <v>393</v>
      </c>
      <c r="W188" s="6" t="s">
        <v>4137</v>
      </c>
      <c r="X188" s="6" t="s">
        <v>3972</v>
      </c>
      <c r="Y188" s="6" t="s">
        <v>43</v>
      </c>
      <c r="Z188" s="8">
        <v>42059.437997685185</v>
      </c>
      <c r="AA188" s="6" t="s">
        <v>6378</v>
      </c>
      <c r="AB188" s="6" t="s">
        <v>396</v>
      </c>
      <c r="AC188" s="6" t="s">
        <v>393</v>
      </c>
      <c r="AD188" s="6" t="s">
        <v>43</v>
      </c>
      <c r="AE188" s="8">
        <v>42059.500115740739</v>
      </c>
      <c r="AF188" s="6" t="s">
        <v>397</v>
      </c>
    </row>
    <row r="189" spans="1:39" x14ac:dyDescent="0.2">
      <c r="A1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9" s="7" t="str">
        <f>ExtractValues(Table1[[#This Row],[Agreement Name]],".{1}\d{4,5}")</f>
        <v>79606</v>
      </c>
      <c r="C189" s="6" t="str">
        <f>ExtractValues(Table1[[#This Row],[Agreement Name]],".{1}\d{4,5}-.{1}\d{4,5}")</f>
        <v>79606-C20058</v>
      </c>
      <c r="D189" s="6" t="str">
        <f>ExtractValues(ExtractValues(Table1[[#This Row],[Agreement Name]],"(CO\d{1,3})"),"\d+")</f>
        <v>1</v>
      </c>
      <c r="E189" s="6" t="str">
        <f>ExtractValues(ExtractValues(Table1[[#This Row],[Agreement Name]],"(CO.\d{1,3})"),"\d+")</f>
        <v/>
      </c>
      <c r="F189" s="6" t="str">
        <f>IF(Table1[[#This Row],[ChgOrderPart1]]&lt;&gt;"",Table1[[#This Row],[ChgOrderPart1]],Table1[[#This Row],[ChgOrderPart2]])</f>
        <v>1</v>
      </c>
      <c r="G189" s="6" t="s">
        <v>7775</v>
      </c>
      <c r="H189" s="8">
        <v>42012.536643518521</v>
      </c>
      <c r="I189" s="6" t="s">
        <v>34</v>
      </c>
      <c r="J189" s="8">
        <v>42017.352569444447</v>
      </c>
      <c r="K189" s="6" t="s">
        <v>1376</v>
      </c>
      <c r="L189" s="6" t="s">
        <v>1377</v>
      </c>
      <c r="M189" s="6" t="s">
        <v>37</v>
      </c>
      <c r="O189" s="6" t="s">
        <v>38</v>
      </c>
      <c r="P189" s="6" t="s">
        <v>39</v>
      </c>
      <c r="Q189" s="6" t="s">
        <v>7776</v>
      </c>
      <c r="R189" s="6" t="s">
        <v>1477</v>
      </c>
      <c r="W189" s="6" t="s">
        <v>1937</v>
      </c>
      <c r="X189" s="6" t="s">
        <v>7776</v>
      </c>
      <c r="Y189" s="6" t="s">
        <v>43</v>
      </c>
      <c r="Z189" s="8">
        <v>42013.198842592596</v>
      </c>
      <c r="AA189" s="6" t="s">
        <v>1938</v>
      </c>
      <c r="AB189" s="6" t="s">
        <v>1480</v>
      </c>
      <c r="AC189" s="6" t="s">
        <v>1477</v>
      </c>
      <c r="AD189" s="6" t="s">
        <v>43</v>
      </c>
      <c r="AE189" s="8">
        <v>42017.352569444447</v>
      </c>
      <c r="AF189" s="6" t="s">
        <v>66</v>
      </c>
    </row>
    <row r="190" spans="1:39" x14ac:dyDescent="0.2">
      <c r="A1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0" s="7" t="str">
        <f>ExtractValues(Table1[[#This Row],[Agreement Name]],".{1}\d{4,5}")</f>
        <v>79605</v>
      </c>
      <c r="C190" s="6" t="str">
        <f>ExtractValues(Table1[[#This Row],[Agreement Name]],".{1}\d{4,5}-.{1}\d{4,5}")</f>
        <v>79605-C20058</v>
      </c>
      <c r="D190" s="6" t="str">
        <f>ExtractValues(ExtractValues(Table1[[#This Row],[Agreement Name]],"(CO\d{1,3})"),"\d+")</f>
        <v>7</v>
      </c>
      <c r="E190" s="6" t="str">
        <f>ExtractValues(ExtractValues(Table1[[#This Row],[Agreement Name]],"(CO.\d{1,3})"),"\d+")</f>
        <v/>
      </c>
      <c r="F190" s="6" t="str">
        <f>IF(Table1[[#This Row],[ChgOrderPart1]]&lt;&gt;"",Table1[[#This Row],[ChgOrderPart1]],Table1[[#This Row],[ChgOrderPart2]])</f>
        <v>7</v>
      </c>
      <c r="G190" s="6" t="s">
        <v>5822</v>
      </c>
      <c r="H190" s="8">
        <v>42212.665000000001</v>
      </c>
      <c r="I190" s="6" t="s">
        <v>34</v>
      </c>
      <c r="J190" s="8">
        <v>42213.340694444443</v>
      </c>
      <c r="K190" s="6" t="s">
        <v>5082</v>
      </c>
      <c r="L190" s="6" t="s">
        <v>5083</v>
      </c>
      <c r="M190" s="6" t="s">
        <v>37</v>
      </c>
      <c r="O190" s="6" t="s">
        <v>38</v>
      </c>
      <c r="P190" s="6" t="s">
        <v>39</v>
      </c>
      <c r="Q190" s="6" t="s">
        <v>1930</v>
      </c>
      <c r="W190" s="6" t="s">
        <v>1931</v>
      </c>
      <c r="X190" s="6" t="s">
        <v>1930</v>
      </c>
      <c r="Y190" s="6" t="s">
        <v>43</v>
      </c>
      <c r="Z190" s="8">
        <v>42213.340694444443</v>
      </c>
      <c r="AA190" s="6" t="s">
        <v>1932</v>
      </c>
    </row>
    <row r="191" spans="1:39" x14ac:dyDescent="0.2">
      <c r="A1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1" s="7" t="str">
        <f>ExtractValues(Table1[[#This Row],[Agreement Name]],".{1}\d{4,5}")</f>
        <v>79605</v>
      </c>
      <c r="C191" s="6" t="str">
        <f>ExtractValues(Table1[[#This Row],[Agreement Name]],".{1}\d{4,5}-.{1}\d{4,5}")</f>
        <v>79605-C20058</v>
      </c>
      <c r="D191" s="6" t="str">
        <f>ExtractValues(ExtractValues(Table1[[#This Row],[Agreement Name]],"(CO\d{1,3})"),"\d+")</f>
        <v>6</v>
      </c>
      <c r="E191" s="6" t="str">
        <f>ExtractValues(ExtractValues(Table1[[#This Row],[Agreement Name]],"(CO.\d{1,3})"),"\d+")</f>
        <v/>
      </c>
      <c r="F191" s="6" t="str">
        <f>IF(Table1[[#This Row],[ChgOrderPart1]]&lt;&gt;"",Table1[[#This Row],[ChgOrderPart1]],Table1[[#This Row],[ChgOrderPart2]])</f>
        <v>6</v>
      </c>
      <c r="G191" s="6" t="s">
        <v>5214</v>
      </c>
      <c r="H191" s="8">
        <v>42164.482997685183</v>
      </c>
      <c r="I191" s="6" t="s">
        <v>34</v>
      </c>
      <c r="J191" s="8">
        <v>42170.305115740739</v>
      </c>
      <c r="K191" s="6" t="s">
        <v>5082</v>
      </c>
      <c r="L191" s="6" t="s">
        <v>5083</v>
      </c>
      <c r="M191" s="6" t="s">
        <v>37</v>
      </c>
      <c r="O191" s="6" t="s">
        <v>38</v>
      </c>
      <c r="P191" s="6" t="s">
        <v>39</v>
      </c>
      <c r="Q191" s="6" t="s">
        <v>1930</v>
      </c>
      <c r="R191" s="6" t="s">
        <v>1477</v>
      </c>
      <c r="W191" s="6" t="s">
        <v>1931</v>
      </c>
      <c r="X191" s="6" t="s">
        <v>1930</v>
      </c>
      <c r="Y191" s="6" t="s">
        <v>43</v>
      </c>
      <c r="Z191" s="8">
        <v>42167.562627314815</v>
      </c>
      <c r="AA191" s="6" t="s">
        <v>1932</v>
      </c>
      <c r="AB191" s="6" t="s">
        <v>1480</v>
      </c>
      <c r="AC191" s="6" t="s">
        <v>1477</v>
      </c>
      <c r="AD191" s="6" t="s">
        <v>43</v>
      </c>
      <c r="AE191" s="8">
        <v>42170.305115740739</v>
      </c>
      <c r="AF191" s="6" t="s">
        <v>66</v>
      </c>
    </row>
    <row r="192" spans="1:39" x14ac:dyDescent="0.2">
      <c r="A1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2" s="7" t="str">
        <f>ExtractValues(Table1[[#This Row],[Agreement Name]],".{1}\d{4,5}")</f>
        <v>79605</v>
      </c>
      <c r="C192" s="6" t="str">
        <f>ExtractValues(Table1[[#This Row],[Agreement Name]],".{1}\d{4,5}-.{1}\d{4,5}")</f>
        <v>79605-C20058</v>
      </c>
      <c r="D192" s="6" t="str">
        <f>ExtractValues(ExtractValues(Table1[[#This Row],[Agreement Name]],"(CO\d{1,3})"),"\d+")</f>
        <v>4</v>
      </c>
      <c r="E192" s="6" t="str">
        <f>ExtractValues(ExtractValues(Table1[[#This Row],[Agreement Name]],"(CO.\d{1,3})"),"\d+")</f>
        <v/>
      </c>
      <c r="F192" s="6" t="str">
        <f>IF(Table1[[#This Row],[ChgOrderPart1]]&lt;&gt;"",Table1[[#This Row],[ChgOrderPart1]],Table1[[#This Row],[ChgOrderPart2]])</f>
        <v>4</v>
      </c>
      <c r="G192" s="6" t="s">
        <v>6955</v>
      </c>
      <c r="H192" s="8">
        <v>42150.56962962963</v>
      </c>
      <c r="I192" s="6" t="s">
        <v>34</v>
      </c>
      <c r="J192" s="8">
        <v>42152.573101851849</v>
      </c>
      <c r="K192" s="6" t="s">
        <v>1284</v>
      </c>
      <c r="L192" s="6" t="s">
        <v>1285</v>
      </c>
      <c r="M192" s="6" t="s">
        <v>37</v>
      </c>
      <c r="O192" s="6" t="s">
        <v>38</v>
      </c>
      <c r="P192" s="6" t="s">
        <v>39</v>
      </c>
      <c r="Q192" s="6" t="s">
        <v>1930</v>
      </c>
      <c r="R192" s="6" t="s">
        <v>1477</v>
      </c>
      <c r="W192" s="6" t="s">
        <v>1931</v>
      </c>
      <c r="X192" s="6" t="s">
        <v>1930</v>
      </c>
      <c r="Y192" s="6" t="s">
        <v>43</v>
      </c>
      <c r="Z192" s="8">
        <v>42151.342187499999</v>
      </c>
      <c r="AA192" s="6" t="s">
        <v>1932</v>
      </c>
      <c r="AB192" s="6" t="s">
        <v>1480</v>
      </c>
      <c r="AC192" s="6" t="s">
        <v>1477</v>
      </c>
      <c r="AD192" s="6" t="s">
        <v>43</v>
      </c>
      <c r="AE192" s="8">
        <v>42152.573101851849</v>
      </c>
      <c r="AF192" s="6" t="s">
        <v>1481</v>
      </c>
    </row>
    <row r="193" spans="1:32" x14ac:dyDescent="0.2">
      <c r="A1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3" s="7" t="str">
        <f>ExtractValues(Table1[[#This Row],[Agreement Name]],".{1}\d{4,5}")</f>
        <v>79605</v>
      </c>
      <c r="C193" s="6" t="str">
        <f>ExtractValues(Table1[[#This Row],[Agreement Name]],".{1}\d{4,5}-.{1}\d{4,5}")</f>
        <v>79605-C20058</v>
      </c>
      <c r="D193" s="6" t="str">
        <f>ExtractValues(ExtractValues(Table1[[#This Row],[Agreement Name]],"(CO\d{1,3})"),"\d+")</f>
        <v>3</v>
      </c>
      <c r="E193" s="6" t="str">
        <f>ExtractValues(ExtractValues(Table1[[#This Row],[Agreement Name]],"(CO.\d{1,3})"),"\d+")</f>
        <v/>
      </c>
      <c r="F193" s="6" t="str">
        <f>IF(Table1[[#This Row],[ChgOrderPart1]]&lt;&gt;"",Table1[[#This Row],[ChgOrderPart1]],Table1[[#This Row],[ChgOrderPart2]])</f>
        <v>3</v>
      </c>
      <c r="G193" s="6" t="s">
        <v>8527</v>
      </c>
      <c r="H193" s="8">
        <v>42122.452337962961</v>
      </c>
      <c r="I193" s="6" t="s">
        <v>34</v>
      </c>
      <c r="J193" s="8">
        <v>42122.466493055559</v>
      </c>
      <c r="K193" s="6" t="s">
        <v>1376</v>
      </c>
      <c r="L193" s="6" t="s">
        <v>1377</v>
      </c>
      <c r="M193" s="6" t="s">
        <v>37</v>
      </c>
      <c r="O193" s="6" t="s">
        <v>38</v>
      </c>
      <c r="P193" s="6" t="s">
        <v>39</v>
      </c>
      <c r="Q193" s="6" t="s">
        <v>1930</v>
      </c>
      <c r="R193" s="6" t="s">
        <v>1477</v>
      </c>
      <c r="W193" s="6" t="s">
        <v>1931</v>
      </c>
      <c r="X193" s="6" t="s">
        <v>1930</v>
      </c>
      <c r="Y193" s="6" t="s">
        <v>43</v>
      </c>
      <c r="Z193" s="8">
        <v>42122.456550925926</v>
      </c>
      <c r="AA193" s="6" t="s">
        <v>1932</v>
      </c>
      <c r="AB193" s="6" t="s">
        <v>1480</v>
      </c>
      <c r="AC193" s="6" t="s">
        <v>1477</v>
      </c>
      <c r="AD193" s="6" t="s">
        <v>43</v>
      </c>
      <c r="AE193" s="8">
        <v>42122.466493055559</v>
      </c>
      <c r="AF193" s="6" t="s">
        <v>1481</v>
      </c>
    </row>
    <row r="194" spans="1:32" x14ac:dyDescent="0.2">
      <c r="A1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4" s="7" t="str">
        <f>ExtractValues(Table1[[#This Row],[Agreement Name]],".{1}\d{4,5}")</f>
        <v>79605</v>
      </c>
      <c r="C194" s="6" t="str">
        <f>ExtractValues(Table1[[#This Row],[Agreement Name]],".{1}\d{4,5}-.{1}\d{4,5}")</f>
        <v>79605-C20058</v>
      </c>
      <c r="D194" s="6" t="str">
        <f>ExtractValues(ExtractValues(Table1[[#This Row],[Agreement Name]],"(CO\d{1,3})"),"\d+")</f>
        <v>2</v>
      </c>
      <c r="E194" s="6" t="str">
        <f>ExtractValues(ExtractValues(Table1[[#This Row],[Agreement Name]],"(CO.\d{1,3})"),"\d+")</f>
        <v/>
      </c>
      <c r="F194" s="6" t="str">
        <f>IF(Table1[[#This Row],[ChgOrderPart1]]&lt;&gt;"",Table1[[#This Row],[ChgOrderPart1]],Table1[[#This Row],[ChgOrderPart2]])</f>
        <v>2</v>
      </c>
      <c r="G194" s="6" t="s">
        <v>8408</v>
      </c>
      <c r="H194" s="8">
        <v>42114.374814814815</v>
      </c>
      <c r="I194" s="6" t="s">
        <v>34</v>
      </c>
      <c r="J194" s="8">
        <v>42114.618645833332</v>
      </c>
      <c r="K194" s="6" t="s">
        <v>1376</v>
      </c>
      <c r="L194" s="6" t="s">
        <v>1377</v>
      </c>
      <c r="M194" s="6" t="s">
        <v>37</v>
      </c>
      <c r="O194" s="6" t="s">
        <v>38</v>
      </c>
      <c r="P194" s="6" t="s">
        <v>39</v>
      </c>
      <c r="Q194" s="6" t="s">
        <v>1930</v>
      </c>
      <c r="R194" s="6" t="s">
        <v>1477</v>
      </c>
      <c r="W194" s="6" t="s">
        <v>1931</v>
      </c>
      <c r="X194" s="6" t="s">
        <v>1930</v>
      </c>
      <c r="Y194" s="6" t="s">
        <v>43</v>
      </c>
      <c r="Z194" s="8">
        <v>42114.551516203705</v>
      </c>
      <c r="AA194" s="6" t="s">
        <v>1932</v>
      </c>
      <c r="AB194" s="6" t="s">
        <v>1480</v>
      </c>
      <c r="AC194" s="6" t="s">
        <v>1477</v>
      </c>
      <c r="AD194" s="6" t="s">
        <v>43</v>
      </c>
      <c r="AE194" s="8">
        <v>42114.618645833332</v>
      </c>
      <c r="AF194" s="6" t="s">
        <v>66</v>
      </c>
    </row>
    <row r="195" spans="1:32" x14ac:dyDescent="0.2">
      <c r="A1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5" s="7" t="str">
        <f>ExtractValues(Table1[[#This Row],[Agreement Name]],".{1}\d{4,5}")</f>
        <v>79605</v>
      </c>
      <c r="C195" s="6" t="str">
        <f>ExtractValues(Table1[[#This Row],[Agreement Name]],".{1}\d{4,5}-.{1}\d{4,5}")</f>
        <v>79605-C20058</v>
      </c>
      <c r="D195" s="6" t="str">
        <f>ExtractValues(ExtractValues(Table1[[#This Row],[Agreement Name]],"(CO\d{1,3})"),"\d+")</f>
        <v>1</v>
      </c>
      <c r="E195" s="6" t="str">
        <f>ExtractValues(ExtractValues(Table1[[#This Row],[Agreement Name]],"(CO.\d{1,3})"),"\d+")</f>
        <v/>
      </c>
      <c r="F195" s="6" t="str">
        <f>IF(Table1[[#This Row],[ChgOrderPart1]]&lt;&gt;"",Table1[[#This Row],[ChgOrderPart1]],Table1[[#This Row],[ChgOrderPart2]])</f>
        <v>1</v>
      </c>
      <c r="G195" s="6" t="s">
        <v>7110</v>
      </c>
      <c r="H195" s="8">
        <v>41960.413425925923</v>
      </c>
      <c r="I195" s="6" t="s">
        <v>34</v>
      </c>
      <c r="J195" s="8">
        <v>41961.303460648145</v>
      </c>
      <c r="K195" s="6" t="s">
        <v>1376</v>
      </c>
      <c r="L195" s="6" t="s">
        <v>1377</v>
      </c>
      <c r="M195" s="6" t="s">
        <v>37</v>
      </c>
      <c r="O195" s="6" t="s">
        <v>38</v>
      </c>
      <c r="P195" s="6" t="s">
        <v>39</v>
      </c>
      <c r="Q195" s="6" t="s">
        <v>1930</v>
      </c>
      <c r="R195" s="6" t="s">
        <v>1477</v>
      </c>
      <c r="W195" s="6" t="s">
        <v>1931</v>
      </c>
      <c r="X195" s="6" t="s">
        <v>1930</v>
      </c>
      <c r="Y195" s="6" t="s">
        <v>43</v>
      </c>
      <c r="Z195" s="8">
        <v>41961.263981481483</v>
      </c>
      <c r="AA195" s="6" t="s">
        <v>7042</v>
      </c>
      <c r="AB195" s="6" t="s">
        <v>1480</v>
      </c>
      <c r="AC195" s="6" t="s">
        <v>1477</v>
      </c>
      <c r="AD195" s="6" t="s">
        <v>43</v>
      </c>
      <c r="AE195" s="8">
        <v>41961.303460648145</v>
      </c>
      <c r="AF195" s="6" t="s">
        <v>66</v>
      </c>
    </row>
    <row r="196" spans="1:32" x14ac:dyDescent="0.2">
      <c r="A1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6" s="7" t="str">
        <f>ExtractValues(Table1[[#This Row],[Agreement Name]],".{1}\d{4,5}")</f>
        <v>79600</v>
      </c>
      <c r="C196" s="6" t="str">
        <f>ExtractValues(Table1[[#This Row],[Agreement Name]],".{1}\d{4,5}-.{1}\d{4,5}")</f>
        <v>79600-C20058</v>
      </c>
      <c r="D196" s="6" t="str">
        <f>ExtractValues(ExtractValues(Table1[[#This Row],[Agreement Name]],"(CO\d{1,3})"),"\d+")</f>
        <v>8</v>
      </c>
      <c r="E196" s="6" t="str">
        <f>ExtractValues(ExtractValues(Table1[[#This Row],[Agreement Name]],"(CO.\d{1,3})"),"\d+")</f>
        <v/>
      </c>
      <c r="F196" s="6" t="str">
        <f>IF(Table1[[#This Row],[ChgOrderPart1]]&lt;&gt;"",Table1[[#This Row],[ChgOrderPart1]],Table1[[#This Row],[ChgOrderPart2]])</f>
        <v>8</v>
      </c>
      <c r="G196" s="6" t="s">
        <v>5387</v>
      </c>
      <c r="H196" s="8">
        <v>42173.559074074074</v>
      </c>
      <c r="I196" s="6" t="s">
        <v>34</v>
      </c>
      <c r="J196" s="8">
        <v>42173.589525462965</v>
      </c>
      <c r="K196" s="6" t="s">
        <v>5082</v>
      </c>
      <c r="L196" s="6" t="s">
        <v>5083</v>
      </c>
      <c r="M196" s="6" t="s">
        <v>37</v>
      </c>
      <c r="O196" s="6" t="s">
        <v>38</v>
      </c>
      <c r="P196" s="6" t="s">
        <v>39</v>
      </c>
      <c r="Q196" s="6" t="s">
        <v>4114</v>
      </c>
      <c r="R196" s="6" t="s">
        <v>1477</v>
      </c>
      <c r="W196" s="6" t="s">
        <v>4115</v>
      </c>
      <c r="X196" s="6" t="s">
        <v>4114</v>
      </c>
      <c r="Y196" s="6" t="s">
        <v>43</v>
      </c>
      <c r="Z196" s="8">
        <v>42173.588541666664</v>
      </c>
      <c r="AA196" s="6" t="s">
        <v>5388</v>
      </c>
      <c r="AB196" s="6" t="s">
        <v>1480</v>
      </c>
      <c r="AC196" s="6" t="s">
        <v>1477</v>
      </c>
      <c r="AD196" s="6" t="s">
        <v>43</v>
      </c>
      <c r="AE196" s="8">
        <v>42173.589525462965</v>
      </c>
      <c r="AF196" s="6" t="s">
        <v>1481</v>
      </c>
    </row>
    <row r="197" spans="1:32" x14ac:dyDescent="0.2">
      <c r="A1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7" s="7" t="str">
        <f>ExtractValues(Table1[[#This Row],[Agreement Name]],".{1}\d{4,5}")</f>
        <v>79600</v>
      </c>
      <c r="C197" s="6" t="str">
        <f>ExtractValues(Table1[[#This Row],[Agreement Name]],".{1}\d{4,5}-.{1}\d{4,5}")</f>
        <v>79600-C20058</v>
      </c>
      <c r="D197" s="6" t="str">
        <f>ExtractValues(ExtractValues(Table1[[#This Row],[Agreement Name]],"(CO\d{1,3})"),"\d+")</f>
        <v>7</v>
      </c>
      <c r="E197" s="6" t="str">
        <f>ExtractValues(ExtractValues(Table1[[#This Row],[Agreement Name]],"(CO.\d{1,3})"),"\d+")</f>
        <v/>
      </c>
      <c r="F197" s="6" t="str">
        <f>IF(Table1[[#This Row],[ChgOrderPart1]]&lt;&gt;"",Table1[[#This Row],[ChgOrderPart1]],Table1[[#This Row],[ChgOrderPart2]])</f>
        <v>7</v>
      </c>
      <c r="G197" s="6" t="s">
        <v>4113</v>
      </c>
      <c r="H197" s="8">
        <v>42143.54954861111</v>
      </c>
      <c r="I197" s="6" t="s">
        <v>34</v>
      </c>
      <c r="J197" s="8">
        <v>42146.552858796298</v>
      </c>
      <c r="K197" s="6" t="s">
        <v>3614</v>
      </c>
      <c r="L197" s="6" t="s">
        <v>3615</v>
      </c>
      <c r="M197" s="6" t="s">
        <v>37</v>
      </c>
      <c r="O197" s="6" t="s">
        <v>38</v>
      </c>
      <c r="P197" s="6" t="s">
        <v>39</v>
      </c>
      <c r="Q197" s="6" t="s">
        <v>4114</v>
      </c>
      <c r="R197" s="6" t="s">
        <v>1477</v>
      </c>
      <c r="W197" s="6" t="s">
        <v>4115</v>
      </c>
      <c r="X197" s="6" t="s">
        <v>4114</v>
      </c>
      <c r="Y197" s="6" t="s">
        <v>43</v>
      </c>
      <c r="Z197" s="8">
        <v>42143.559328703705</v>
      </c>
      <c r="AA197" s="6" t="s">
        <v>4116</v>
      </c>
      <c r="AB197" s="6" t="s">
        <v>1480</v>
      </c>
      <c r="AC197" s="6" t="s">
        <v>1477</v>
      </c>
      <c r="AD197" s="6" t="s">
        <v>43</v>
      </c>
      <c r="AE197" s="8">
        <v>42146.552858796298</v>
      </c>
      <c r="AF197" s="6" t="s">
        <v>1481</v>
      </c>
    </row>
    <row r="198" spans="1:32" x14ac:dyDescent="0.2">
      <c r="A1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8" s="7" t="str">
        <f>ExtractValues(Table1[[#This Row],[Agreement Name]],".{1}\d{4,5}")</f>
        <v>79600</v>
      </c>
      <c r="C198" s="6" t="str">
        <f>ExtractValues(Table1[[#This Row],[Agreement Name]],".{1}\d{4,5}-.{1}\d{4,5}")</f>
        <v>79600-C20058</v>
      </c>
      <c r="D198" s="6" t="str">
        <f>ExtractValues(ExtractValues(Table1[[#This Row],[Agreement Name]],"(CO\d{1,3})"),"\d+")</f>
        <v>5</v>
      </c>
      <c r="E198" s="6" t="str">
        <f>ExtractValues(ExtractValues(Table1[[#This Row],[Agreement Name]],"(CO.\d{1,3})"),"\d+")</f>
        <v/>
      </c>
      <c r="F198" s="6" t="str">
        <f>IF(Table1[[#This Row],[ChgOrderPart1]]&lt;&gt;"",Table1[[#This Row],[ChgOrderPart1]],Table1[[#This Row],[ChgOrderPart2]])</f>
        <v>5</v>
      </c>
      <c r="G198" s="6" t="s">
        <v>8353</v>
      </c>
      <c r="H198" s="8">
        <v>42110.34511574074</v>
      </c>
      <c r="I198" s="6" t="s">
        <v>34</v>
      </c>
      <c r="J198" s="8">
        <v>42110.576655092591</v>
      </c>
      <c r="K198" s="6" t="s">
        <v>1376</v>
      </c>
      <c r="L198" s="6" t="s">
        <v>1377</v>
      </c>
      <c r="M198" s="6" t="s">
        <v>37</v>
      </c>
      <c r="O198" s="6" t="s">
        <v>38</v>
      </c>
      <c r="P198" s="6" t="s">
        <v>39</v>
      </c>
      <c r="Q198" s="6" t="s">
        <v>4114</v>
      </c>
      <c r="R198" s="6" t="s">
        <v>1477</v>
      </c>
      <c r="W198" s="6" t="s">
        <v>8354</v>
      </c>
      <c r="X198" s="6" t="s">
        <v>4114</v>
      </c>
      <c r="Y198" s="6" t="s">
        <v>43</v>
      </c>
      <c r="Z198" s="8">
        <v>42110.354641203703</v>
      </c>
      <c r="AA198" s="6" t="s">
        <v>8355</v>
      </c>
      <c r="AB198" s="6" t="s">
        <v>1480</v>
      </c>
      <c r="AC198" s="6" t="s">
        <v>1477</v>
      </c>
      <c r="AD198" s="6" t="s">
        <v>43</v>
      </c>
      <c r="AE198" s="8">
        <v>42110.576655092591</v>
      </c>
      <c r="AF198" s="6" t="s">
        <v>1481</v>
      </c>
    </row>
    <row r="199" spans="1:32" x14ac:dyDescent="0.2">
      <c r="A1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9" s="7" t="str">
        <f>ExtractValues(Table1[[#This Row],[Agreement Name]],".{1}\d{4,5}")</f>
        <v>79600</v>
      </c>
      <c r="C199" s="6" t="str">
        <f>ExtractValues(Table1[[#This Row],[Agreement Name]],".{1}\d{4,5}-.{1}\d{4,5}")</f>
        <v>79600-C20058</v>
      </c>
      <c r="D199" s="6" t="str">
        <f>ExtractValues(ExtractValues(Table1[[#This Row],[Agreement Name]],"(CO\d{1,3})"),"\d+")</f>
        <v>4</v>
      </c>
      <c r="E199" s="6" t="str">
        <f>ExtractValues(ExtractValues(Table1[[#This Row],[Agreement Name]],"(CO.\d{1,3})"),"\d+")</f>
        <v/>
      </c>
      <c r="F199" s="6" t="str">
        <f>IF(Table1[[#This Row],[ChgOrderPart1]]&lt;&gt;"",Table1[[#This Row],[ChgOrderPart1]],Table1[[#This Row],[ChgOrderPart2]])</f>
        <v>4</v>
      </c>
      <c r="G199" s="6" t="s">
        <v>8010</v>
      </c>
      <c r="H199" s="8">
        <v>42089.56927083333</v>
      </c>
      <c r="I199" s="6" t="s">
        <v>34</v>
      </c>
      <c r="J199" s="8">
        <v>42089.717106481483</v>
      </c>
      <c r="K199" s="6" t="s">
        <v>1376</v>
      </c>
      <c r="L199" s="6" t="s">
        <v>1377</v>
      </c>
      <c r="M199" s="6" t="s">
        <v>37</v>
      </c>
      <c r="O199" s="6" t="s">
        <v>38</v>
      </c>
      <c r="P199" s="6" t="s">
        <v>39</v>
      </c>
      <c r="Q199" s="6" t="s">
        <v>4114</v>
      </c>
      <c r="R199" s="6" t="s">
        <v>1534</v>
      </c>
      <c r="W199" s="6" t="s">
        <v>4115</v>
      </c>
      <c r="X199" s="6" t="s">
        <v>4114</v>
      </c>
      <c r="Y199" s="6" t="s">
        <v>43</v>
      </c>
      <c r="Z199" s="8">
        <v>42089.576736111114</v>
      </c>
      <c r="AA199" s="6" t="s">
        <v>8011</v>
      </c>
      <c r="AB199" s="6" t="s">
        <v>1537</v>
      </c>
      <c r="AC199" s="6" t="s">
        <v>1534</v>
      </c>
      <c r="AD199" s="6" t="s">
        <v>43</v>
      </c>
      <c r="AE199" s="8">
        <v>42089.717106481483</v>
      </c>
      <c r="AF199" s="6" t="s">
        <v>2380</v>
      </c>
    </row>
    <row r="200" spans="1:32" x14ac:dyDescent="0.2">
      <c r="A2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0" s="7" t="str">
        <f>ExtractValues(Table1[[#This Row],[Agreement Name]],".{1}\d{4,5}")</f>
        <v>79600</v>
      </c>
      <c r="C200" s="6" t="str">
        <f>ExtractValues(Table1[[#This Row],[Agreement Name]],".{1}\d{4,5}-.{1}\d{4,5}")</f>
        <v>79600-C20058</v>
      </c>
      <c r="D200" s="6" t="str">
        <f>ExtractValues(ExtractValues(Table1[[#This Row],[Agreement Name]],"(CO\d{1,3})"),"\d+")</f>
        <v>1</v>
      </c>
      <c r="E200" s="6" t="str">
        <f>ExtractValues(ExtractValues(Table1[[#This Row],[Agreement Name]],"(CO.\d{1,3})"),"\d+")</f>
        <v/>
      </c>
      <c r="F200" s="6" t="str">
        <f>IF(Table1[[#This Row],[ChgOrderPart1]]&lt;&gt;"",Table1[[#This Row],[ChgOrderPart1]],Table1[[#This Row],[ChgOrderPart2]])</f>
        <v>1</v>
      </c>
      <c r="G200" s="6" t="s">
        <v>9278</v>
      </c>
      <c r="H200" s="8">
        <v>42058.404675925929</v>
      </c>
      <c r="I200" s="6" t="s">
        <v>34</v>
      </c>
      <c r="J200" s="8">
        <v>42059.384328703702</v>
      </c>
      <c r="K200" s="6" t="s">
        <v>1376</v>
      </c>
      <c r="L200" s="6" t="s">
        <v>1377</v>
      </c>
      <c r="M200" s="6" t="s">
        <v>37</v>
      </c>
      <c r="O200" s="6" t="s">
        <v>38</v>
      </c>
      <c r="P200" s="6" t="s">
        <v>39</v>
      </c>
      <c r="Q200" s="6" t="s">
        <v>4114</v>
      </c>
      <c r="R200" s="6" t="s">
        <v>1477</v>
      </c>
      <c r="W200" s="6" t="s">
        <v>8354</v>
      </c>
      <c r="X200" s="6" t="s">
        <v>4114</v>
      </c>
      <c r="Y200" s="6" t="s">
        <v>43</v>
      </c>
      <c r="Z200" s="8">
        <v>42059.249247685184</v>
      </c>
      <c r="AA200" s="6" t="s">
        <v>8273</v>
      </c>
      <c r="AB200" s="6" t="s">
        <v>1480</v>
      </c>
      <c r="AC200" s="6" t="s">
        <v>1477</v>
      </c>
      <c r="AD200" s="6" t="s">
        <v>43</v>
      </c>
      <c r="AE200" s="8">
        <v>42059.384328703702</v>
      </c>
      <c r="AF200" s="6" t="s">
        <v>66</v>
      </c>
    </row>
    <row r="201" spans="1:32" x14ac:dyDescent="0.2">
      <c r="A2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1" s="7" t="str">
        <f>ExtractValues(Table1[[#This Row],[Agreement Name]],".{1}\d{4,5}")</f>
        <v>79599</v>
      </c>
      <c r="C201" s="6" t="str">
        <f>ExtractValues(Table1[[#This Row],[Agreement Name]],".{1}\d{4,5}-.{1}\d{4,5}")</f>
        <v>79599-C20058</v>
      </c>
      <c r="D201" s="6" t="str">
        <f>ExtractValues(ExtractValues(Table1[[#This Row],[Agreement Name]],"(CO\d{1,3})"),"\d+")</f>
        <v>9</v>
      </c>
      <c r="E201" s="6" t="str">
        <f>ExtractValues(ExtractValues(Table1[[#This Row],[Agreement Name]],"(CO.\d{1,3})"),"\d+")</f>
        <v/>
      </c>
      <c r="F201" s="6" t="str">
        <f>IF(Table1[[#This Row],[ChgOrderPart1]]&lt;&gt;"",Table1[[#This Row],[ChgOrderPart1]],Table1[[#This Row],[ChgOrderPart2]])</f>
        <v>9</v>
      </c>
      <c r="G201" s="6" t="s">
        <v>4117</v>
      </c>
      <c r="H201" s="8">
        <v>42143.550567129627</v>
      </c>
      <c r="I201" s="6" t="s">
        <v>34</v>
      </c>
      <c r="J201" s="8">
        <v>42144.382557870369</v>
      </c>
      <c r="K201" s="6" t="s">
        <v>3614</v>
      </c>
      <c r="L201" s="6" t="s">
        <v>3615</v>
      </c>
      <c r="M201" s="6" t="s">
        <v>37</v>
      </c>
      <c r="O201" s="6" t="s">
        <v>38</v>
      </c>
      <c r="P201" s="6" t="s">
        <v>39</v>
      </c>
      <c r="Q201" s="6" t="s">
        <v>4089</v>
      </c>
      <c r="R201" s="6" t="s">
        <v>4090</v>
      </c>
      <c r="S201" s="6" t="s">
        <v>1477</v>
      </c>
      <c r="W201" s="6" t="s">
        <v>4073</v>
      </c>
      <c r="X201" s="6" t="s">
        <v>4090</v>
      </c>
      <c r="Y201" s="6" t="s">
        <v>43</v>
      </c>
      <c r="Z201" s="8">
        <v>42143.833645833336</v>
      </c>
      <c r="AA201" s="6" t="s">
        <v>4074</v>
      </c>
      <c r="AB201" s="6" t="s">
        <v>1480</v>
      </c>
      <c r="AC201" s="6" t="s">
        <v>1477</v>
      </c>
      <c r="AD201" s="6" t="s">
        <v>43</v>
      </c>
      <c r="AE201" s="8">
        <v>42144.382557870369</v>
      </c>
      <c r="AF201" s="6" t="s">
        <v>66</v>
      </c>
    </row>
    <row r="202" spans="1:32" x14ac:dyDescent="0.2">
      <c r="A2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2" s="7" t="str">
        <f>ExtractValues(Table1[[#This Row],[Agreement Name]],".{1}\d{4,5}")</f>
        <v>79599</v>
      </c>
      <c r="C202" s="6" t="str">
        <f>ExtractValues(Table1[[#This Row],[Agreement Name]],".{1}\d{4,5}-.{1}\d{4,5}")</f>
        <v>79599-C20058</v>
      </c>
      <c r="D202" s="6" t="str">
        <f>ExtractValues(ExtractValues(Table1[[#This Row],[Agreement Name]],"(CO\d{1,3})"),"\d+")</f>
        <v>8</v>
      </c>
      <c r="E202" s="6" t="str">
        <f>ExtractValues(ExtractValues(Table1[[#This Row],[Agreement Name]],"(CO.\d{1,3})"),"\d+")</f>
        <v/>
      </c>
      <c r="F202" s="6" t="str">
        <f>IF(Table1[[#This Row],[ChgOrderPart1]]&lt;&gt;"",Table1[[#This Row],[ChgOrderPart1]],Table1[[#This Row],[ChgOrderPart2]])</f>
        <v>8</v>
      </c>
      <c r="G202" s="6" t="s">
        <v>8526</v>
      </c>
      <c r="H202" s="8">
        <v>42122.451655092591</v>
      </c>
      <c r="I202" s="6" t="s">
        <v>34</v>
      </c>
      <c r="J202" s="8">
        <v>42142.533958333333</v>
      </c>
      <c r="K202" s="6" t="s">
        <v>1376</v>
      </c>
      <c r="L202" s="6" t="s">
        <v>1377</v>
      </c>
      <c r="M202" s="6" t="s">
        <v>37</v>
      </c>
      <c r="O202" s="6" t="s">
        <v>38</v>
      </c>
      <c r="P202" s="6" t="s">
        <v>39</v>
      </c>
      <c r="Q202" s="6" t="s">
        <v>4089</v>
      </c>
      <c r="R202" s="6" t="s">
        <v>4090</v>
      </c>
      <c r="S202" s="6" t="s">
        <v>1534</v>
      </c>
      <c r="W202" s="6" t="s">
        <v>4073</v>
      </c>
      <c r="X202" s="6" t="s">
        <v>4090</v>
      </c>
      <c r="Y202" s="6" t="s">
        <v>43</v>
      </c>
      <c r="Z202" s="8">
        <v>42142.479861111111</v>
      </c>
      <c r="AA202" s="6" t="s">
        <v>4274</v>
      </c>
      <c r="AB202" s="6" t="s">
        <v>1537</v>
      </c>
      <c r="AC202" s="6" t="s">
        <v>1534</v>
      </c>
      <c r="AD202" s="6" t="s">
        <v>43</v>
      </c>
      <c r="AE202" s="8">
        <v>42142.533958333333</v>
      </c>
      <c r="AF202" s="6" t="s">
        <v>66</v>
      </c>
    </row>
    <row r="203" spans="1:32" x14ac:dyDescent="0.2">
      <c r="A2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3" s="7" t="str">
        <f>ExtractValues(Table1[[#This Row],[Agreement Name]],".{1}\d{4,5}")</f>
        <v>79599</v>
      </c>
      <c r="C203" s="6" t="str">
        <f>ExtractValues(Table1[[#This Row],[Agreement Name]],".{1}\d{4,5}-.{1}\d{4,5}")</f>
        <v>79599-C20058</v>
      </c>
      <c r="D203" s="6" t="str">
        <f>ExtractValues(ExtractValues(Table1[[#This Row],[Agreement Name]],"(CO\d{1,3})"),"\d+")</f>
        <v>2</v>
      </c>
      <c r="E203" s="6" t="str">
        <f>ExtractValues(ExtractValues(Table1[[#This Row],[Agreement Name]],"(CO.\d{1,3})"),"\d+")</f>
        <v/>
      </c>
      <c r="F203" s="6" t="str">
        <f>IF(Table1[[#This Row],[ChgOrderPart1]]&lt;&gt;"",Table1[[#This Row],[ChgOrderPart1]],Table1[[#This Row],[ChgOrderPart2]])</f>
        <v>2</v>
      </c>
      <c r="G203" s="6" t="s">
        <v>8974</v>
      </c>
      <c r="H203" s="8">
        <v>42040.525416666664</v>
      </c>
      <c r="I203" s="6" t="s">
        <v>34</v>
      </c>
      <c r="J203" s="8">
        <v>42047.422488425924</v>
      </c>
      <c r="K203" s="6" t="s">
        <v>1376</v>
      </c>
      <c r="L203" s="6" t="s">
        <v>1377</v>
      </c>
      <c r="M203" s="6" t="s">
        <v>37</v>
      </c>
      <c r="O203" s="6" t="s">
        <v>38</v>
      </c>
      <c r="P203" s="6" t="s">
        <v>39</v>
      </c>
      <c r="Q203" s="6" t="s">
        <v>4089</v>
      </c>
      <c r="R203" s="6" t="s">
        <v>4090</v>
      </c>
      <c r="S203" s="6" t="s">
        <v>1477</v>
      </c>
      <c r="W203" s="6" t="s">
        <v>4073</v>
      </c>
      <c r="X203" s="6" t="s">
        <v>4090</v>
      </c>
      <c r="Y203" s="6" t="s">
        <v>43</v>
      </c>
      <c r="Z203" s="8">
        <v>42047.409270833334</v>
      </c>
      <c r="AA203" s="6" t="s">
        <v>4274</v>
      </c>
      <c r="AB203" s="6" t="s">
        <v>1480</v>
      </c>
      <c r="AC203" s="6" t="s">
        <v>1477</v>
      </c>
      <c r="AD203" s="6" t="s">
        <v>43</v>
      </c>
      <c r="AE203" s="8">
        <v>42047.422488425924</v>
      </c>
      <c r="AF203" s="6" t="s">
        <v>66</v>
      </c>
    </row>
    <row r="204" spans="1:32" x14ac:dyDescent="0.2">
      <c r="A2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4" s="7" t="str">
        <f>ExtractValues(Table1[[#This Row],[Agreement Name]],".{1}\d{4,5}")</f>
        <v>795998</v>
      </c>
      <c r="C204" s="6" t="str">
        <f>ExtractValues(Table1[[#This Row],[Agreement Name]],".{1}\d{4,5}-.{1}\d{4,5}")</f>
        <v>795998-C20058</v>
      </c>
      <c r="D204" s="6" t="str">
        <f>ExtractValues(ExtractValues(Table1[[#This Row],[Agreement Name]],"(CO\d{1,3})"),"\d+")</f>
        <v>2</v>
      </c>
      <c r="E204" s="6" t="str">
        <f>ExtractValues(ExtractValues(Table1[[#This Row],[Agreement Name]],"(CO.\d{1,3})"),"\d+")</f>
        <v/>
      </c>
      <c r="F204" s="6" t="str">
        <f>IF(Table1[[#This Row],[ChgOrderPart1]]&lt;&gt;"",Table1[[#This Row],[ChgOrderPart1]],Table1[[#This Row],[ChgOrderPart2]])</f>
        <v>2</v>
      </c>
      <c r="G204" s="6" t="s">
        <v>4088</v>
      </c>
      <c r="H204" s="8">
        <v>42143.532777777778</v>
      </c>
      <c r="I204" s="6" t="s">
        <v>34</v>
      </c>
      <c r="J204" s="8">
        <v>42144.381412037037</v>
      </c>
      <c r="K204" s="6" t="s">
        <v>3614</v>
      </c>
      <c r="L204" s="6" t="s">
        <v>3615</v>
      </c>
      <c r="M204" s="6" t="s">
        <v>37</v>
      </c>
      <c r="O204" s="6" t="s">
        <v>38</v>
      </c>
      <c r="P204" s="6" t="s">
        <v>39</v>
      </c>
      <c r="Q204" s="6" t="s">
        <v>4089</v>
      </c>
      <c r="R204" s="6" t="s">
        <v>4090</v>
      </c>
      <c r="S204" s="6" t="s">
        <v>1477</v>
      </c>
      <c r="W204" s="6" t="s">
        <v>4073</v>
      </c>
      <c r="X204" s="6" t="s">
        <v>4090</v>
      </c>
      <c r="Y204" s="6" t="s">
        <v>43</v>
      </c>
      <c r="Z204" s="8">
        <v>42143.832835648151</v>
      </c>
      <c r="AA204" s="6" t="s">
        <v>4074</v>
      </c>
      <c r="AB204" s="6" t="s">
        <v>1480</v>
      </c>
      <c r="AC204" s="6" t="s">
        <v>1477</v>
      </c>
      <c r="AD204" s="6" t="s">
        <v>43</v>
      </c>
      <c r="AE204" s="8">
        <v>42144.381412037037</v>
      </c>
      <c r="AF204" s="6" t="s">
        <v>66</v>
      </c>
    </row>
    <row r="205" spans="1:32" x14ac:dyDescent="0.2">
      <c r="A2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5" s="7" t="str">
        <f>ExtractValues(Table1[[#This Row],[Agreement Name]],".{1}\d{4,5}")</f>
        <v>79592</v>
      </c>
      <c r="C205" s="6" t="str">
        <f>ExtractValues(Table1[[#This Row],[Agreement Name]],".{1}\d{4,5}-.{1}\d{4,5}")</f>
        <v>79592-C10324</v>
      </c>
      <c r="D205" s="6" t="str">
        <f>ExtractValues(ExtractValues(Table1[[#This Row],[Agreement Name]],"(CO\d{1,3})"),"\d+")</f>
        <v>5</v>
      </c>
      <c r="E205" s="6" t="str">
        <f>ExtractValues(ExtractValues(Table1[[#This Row],[Agreement Name]],"(CO.\d{1,3})"),"\d+")</f>
        <v/>
      </c>
      <c r="F205" s="6" t="str">
        <f>IF(Table1[[#This Row],[ChgOrderPart1]]&lt;&gt;"",Table1[[#This Row],[ChgOrderPart1]],Table1[[#This Row],[ChgOrderPart2]])</f>
        <v>5</v>
      </c>
      <c r="G205" s="6" t="s">
        <v>5244</v>
      </c>
      <c r="H205" s="8">
        <v>42165.632696759261</v>
      </c>
      <c r="I205" s="6" t="s">
        <v>34</v>
      </c>
      <c r="J205" s="8">
        <v>42166.413472222222</v>
      </c>
      <c r="K205" s="6" t="s">
        <v>5082</v>
      </c>
      <c r="L205" s="6" t="s">
        <v>5083</v>
      </c>
      <c r="M205" s="6" t="s">
        <v>37</v>
      </c>
      <c r="O205" s="6" t="s">
        <v>38</v>
      </c>
      <c r="P205" s="6" t="s">
        <v>39</v>
      </c>
      <c r="Q205" s="6" t="s">
        <v>211</v>
      </c>
      <c r="R205" s="6" t="s">
        <v>1384</v>
      </c>
      <c r="W205" s="6" t="s">
        <v>212</v>
      </c>
      <c r="X205" s="6" t="s">
        <v>211</v>
      </c>
      <c r="Y205" s="6" t="s">
        <v>43</v>
      </c>
      <c r="Z205" s="8">
        <v>42166.314976851849</v>
      </c>
      <c r="AA205" s="6" t="s">
        <v>71</v>
      </c>
      <c r="AB205" s="6" t="s">
        <v>1387</v>
      </c>
      <c r="AC205" s="6" t="s">
        <v>1384</v>
      </c>
      <c r="AD205" s="6" t="s">
        <v>43</v>
      </c>
      <c r="AE205" s="8">
        <v>42166.413472222222</v>
      </c>
      <c r="AF205" s="6" t="s">
        <v>71</v>
      </c>
    </row>
    <row r="206" spans="1:32" x14ac:dyDescent="0.2">
      <c r="A2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6" s="7" t="str">
        <f>ExtractValues(Table1[[#This Row],[Agreement Name]],".{1}\d{4,5}")</f>
        <v>79592</v>
      </c>
      <c r="C206" s="6" t="str">
        <f>ExtractValues(Table1[[#This Row],[Agreement Name]],".{1}\d{4,5}-.{1}\d{4,5}")</f>
        <v>79592-C10324</v>
      </c>
      <c r="D206" s="6" t="str">
        <f>ExtractValues(ExtractValues(Table1[[#This Row],[Agreement Name]],"(CO\d{1,3})"),"\d+")</f>
        <v>4</v>
      </c>
      <c r="E206" s="6" t="str">
        <f>ExtractValues(ExtractValues(Table1[[#This Row],[Agreement Name]],"(CO.\d{1,3})"),"\d+")</f>
        <v/>
      </c>
      <c r="F206" s="6" t="str">
        <f>IF(Table1[[#This Row],[ChgOrderPart1]]&lt;&gt;"",Table1[[#This Row],[ChgOrderPart1]],Table1[[#This Row],[ChgOrderPart2]])</f>
        <v>4</v>
      </c>
      <c r="G206" s="6" t="s">
        <v>7597</v>
      </c>
      <c r="H206" s="8">
        <v>41991.565462962964</v>
      </c>
      <c r="I206" s="6" t="s">
        <v>34</v>
      </c>
      <c r="J206" s="8">
        <v>41992.360046296293</v>
      </c>
      <c r="K206" s="6" t="s">
        <v>1376</v>
      </c>
      <c r="L206" s="6" t="s">
        <v>1377</v>
      </c>
      <c r="M206" s="6" t="s">
        <v>37</v>
      </c>
      <c r="O206" s="6" t="s">
        <v>38</v>
      </c>
      <c r="P206" s="6" t="s">
        <v>39</v>
      </c>
      <c r="Q206" s="6" t="s">
        <v>7598</v>
      </c>
      <c r="R206" s="6" t="s">
        <v>1384</v>
      </c>
      <c r="W206" s="6" t="s">
        <v>7599</v>
      </c>
      <c r="X206" s="6" t="s">
        <v>7598</v>
      </c>
      <c r="Y206" s="6" t="s">
        <v>43</v>
      </c>
      <c r="Z206" s="8">
        <v>41992.305891203701</v>
      </c>
      <c r="AA206" s="6" t="s">
        <v>71</v>
      </c>
      <c r="AB206" s="6" t="s">
        <v>1387</v>
      </c>
      <c r="AC206" s="6" t="s">
        <v>1384</v>
      </c>
      <c r="AD206" s="6" t="s">
        <v>43</v>
      </c>
      <c r="AE206" s="8">
        <v>41992.360046296293</v>
      </c>
      <c r="AF206" s="6" t="s">
        <v>71</v>
      </c>
    </row>
    <row r="207" spans="1:32" x14ac:dyDescent="0.2">
      <c r="A2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7" s="7" t="str">
        <f>ExtractValues(Table1[[#This Row],[Agreement Name]],".{1}\d{4,5}")</f>
        <v>79591</v>
      </c>
      <c r="C207" s="6" t="str">
        <f>ExtractValues(Table1[[#This Row],[Agreement Name]],".{1}\d{4,5}-.{1}\d{4,5}")</f>
        <v>79591-C10324</v>
      </c>
      <c r="D207" s="6" t="str">
        <f>ExtractValues(ExtractValues(Table1[[#This Row],[Agreement Name]],"(CO\d{1,3})"),"\d+")</f>
        <v>8</v>
      </c>
      <c r="E207" s="6" t="str">
        <f>ExtractValues(ExtractValues(Table1[[#This Row],[Agreement Name]],"(CO.\d{1,3})"),"\d+")</f>
        <v/>
      </c>
      <c r="F207" s="6" t="str">
        <f>IF(Table1[[#This Row],[ChgOrderPart1]]&lt;&gt;"",Table1[[#This Row],[ChgOrderPart1]],Table1[[#This Row],[ChgOrderPart2]])</f>
        <v>8</v>
      </c>
      <c r="G207" s="6" t="s">
        <v>8276</v>
      </c>
      <c r="H207" s="8">
        <v>42107.469166666669</v>
      </c>
      <c r="I207" s="6" t="s">
        <v>34</v>
      </c>
      <c r="J207" s="8">
        <v>42108.497731481482</v>
      </c>
      <c r="K207" s="6" t="s">
        <v>1376</v>
      </c>
      <c r="L207" s="6" t="s">
        <v>1377</v>
      </c>
      <c r="M207" s="6" t="s">
        <v>37</v>
      </c>
      <c r="O207" s="6" t="s">
        <v>38</v>
      </c>
      <c r="P207" s="6" t="s">
        <v>39</v>
      </c>
      <c r="Q207" s="6" t="s">
        <v>7571</v>
      </c>
      <c r="R207" s="6" t="s">
        <v>1384</v>
      </c>
      <c r="W207" s="6" t="s">
        <v>7572</v>
      </c>
      <c r="X207" s="6" t="s">
        <v>7571</v>
      </c>
      <c r="Y207" s="6" t="s">
        <v>43</v>
      </c>
      <c r="Z207" s="8">
        <v>42108.424467592595</v>
      </c>
      <c r="AA207" s="6" t="s">
        <v>315</v>
      </c>
      <c r="AB207" s="6" t="s">
        <v>1387</v>
      </c>
      <c r="AC207" s="6" t="s">
        <v>1384</v>
      </c>
      <c r="AD207" s="6" t="s">
        <v>43</v>
      </c>
      <c r="AE207" s="8">
        <v>42108.497731481482</v>
      </c>
      <c r="AF207" s="6" t="s">
        <v>71</v>
      </c>
    </row>
    <row r="208" spans="1:32" x14ac:dyDescent="0.2">
      <c r="A2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8" s="7" t="str">
        <f>ExtractValues(Table1[[#This Row],[Agreement Name]],".{1}\d{4,5}")</f>
        <v>79591</v>
      </c>
      <c r="C208" s="6" t="str">
        <f>ExtractValues(Table1[[#This Row],[Agreement Name]],".{1}\d{4,5}-.{1}\d{4,5}")</f>
        <v>79591-C10324</v>
      </c>
      <c r="D208" s="6" t="str">
        <f>ExtractValues(ExtractValues(Table1[[#This Row],[Agreement Name]],"(CO\d{1,3})"),"\d+")</f>
        <v>7</v>
      </c>
      <c r="E208" s="6" t="str">
        <f>ExtractValues(ExtractValues(Table1[[#This Row],[Agreement Name]],"(CO.\d{1,3})"),"\d+")</f>
        <v/>
      </c>
      <c r="F208" s="6" t="str">
        <f>IF(Table1[[#This Row],[ChgOrderPart1]]&lt;&gt;"",Table1[[#This Row],[ChgOrderPart1]],Table1[[#This Row],[ChgOrderPart2]])</f>
        <v>7</v>
      </c>
      <c r="G208" s="6" t="s">
        <v>7570</v>
      </c>
      <c r="H208" s="8">
        <v>41991.347824074073</v>
      </c>
      <c r="I208" s="6" t="s">
        <v>34</v>
      </c>
      <c r="J208" s="8">
        <v>41991.357453703706</v>
      </c>
      <c r="K208" s="6" t="s">
        <v>1376</v>
      </c>
      <c r="L208" s="6" t="s">
        <v>1377</v>
      </c>
      <c r="M208" s="6" t="s">
        <v>37</v>
      </c>
      <c r="O208" s="6" t="s">
        <v>38</v>
      </c>
      <c r="P208" s="6" t="s">
        <v>39</v>
      </c>
      <c r="Q208" s="6" t="s">
        <v>7571</v>
      </c>
      <c r="R208" s="6" t="s">
        <v>1384</v>
      </c>
      <c r="W208" s="6" t="s">
        <v>7572</v>
      </c>
      <c r="X208" s="6" t="s">
        <v>7571</v>
      </c>
      <c r="Y208" s="6" t="s">
        <v>43</v>
      </c>
      <c r="Z208" s="8">
        <v>41991.350416666668</v>
      </c>
      <c r="AA208" s="6" t="s">
        <v>315</v>
      </c>
      <c r="AB208" s="6" t="s">
        <v>1387</v>
      </c>
      <c r="AC208" s="6" t="s">
        <v>1384</v>
      </c>
      <c r="AD208" s="6" t="s">
        <v>43</v>
      </c>
      <c r="AE208" s="8">
        <v>41991.357453703706</v>
      </c>
      <c r="AF208" s="6" t="s">
        <v>71</v>
      </c>
    </row>
    <row r="209" spans="1:39" x14ac:dyDescent="0.2">
      <c r="A2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9" s="7" t="str">
        <f>ExtractValues(Table1[[#This Row],[Agreement Name]],".{1}\d{4,5}")</f>
        <v>79590</v>
      </c>
      <c r="C209" s="6" t="str">
        <f>ExtractValues(Table1[[#This Row],[Agreement Name]],".{1}\d{4,5}-.{1}\d{4,5}")</f>
        <v>79590-14064</v>
      </c>
      <c r="D209" s="6" t="str">
        <f>ExtractValues(ExtractValues(Table1[[#This Row],[Agreement Name]],"(CO\d{1,3})"),"\d+")</f>
        <v>2</v>
      </c>
      <c r="E209" s="6" t="str">
        <f>ExtractValues(ExtractValues(Table1[[#This Row],[Agreement Name]],"(CO.\d{1,3})"),"\d+")</f>
        <v/>
      </c>
      <c r="F209" s="6" t="str">
        <f>IF(Table1[[#This Row],[ChgOrderPart1]]&lt;&gt;"",Table1[[#This Row],[ChgOrderPart1]],Table1[[#This Row],[ChgOrderPart2]])</f>
        <v>2</v>
      </c>
      <c r="G209" s="6" t="s">
        <v>156</v>
      </c>
      <c r="H209" s="8">
        <v>42055.518483796295</v>
      </c>
      <c r="I209" s="6" t="s">
        <v>34</v>
      </c>
      <c r="J209" s="8">
        <v>42059.427488425928</v>
      </c>
      <c r="K209" s="6" t="s">
        <v>35</v>
      </c>
      <c r="L209" s="6" t="s">
        <v>36</v>
      </c>
      <c r="M209" s="6" t="s">
        <v>37</v>
      </c>
      <c r="O209" s="6" t="s">
        <v>38</v>
      </c>
      <c r="P209" s="6" t="s">
        <v>39</v>
      </c>
      <c r="Q209" s="6" t="s">
        <v>157</v>
      </c>
      <c r="R209" s="6" t="s">
        <v>57</v>
      </c>
      <c r="W209" s="6" t="s">
        <v>158</v>
      </c>
      <c r="X209" s="6" t="s">
        <v>157</v>
      </c>
      <c r="Y209" s="6" t="s">
        <v>43</v>
      </c>
      <c r="Z209" s="8">
        <v>42058.639826388891</v>
      </c>
      <c r="AA209" s="6" t="s">
        <v>159</v>
      </c>
      <c r="AB209" s="6" t="s">
        <v>70</v>
      </c>
      <c r="AC209" s="6" t="s">
        <v>57</v>
      </c>
      <c r="AD209" s="6" t="s">
        <v>43</v>
      </c>
      <c r="AE209" s="8">
        <v>42059.427488425928</v>
      </c>
      <c r="AF209" s="6" t="s">
        <v>71</v>
      </c>
    </row>
    <row r="210" spans="1:39" x14ac:dyDescent="0.2">
      <c r="A2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0" s="7" t="str">
        <f>ExtractValues(Table1[[#This Row],[Agreement Name]],".{1}\d{4,5}")</f>
        <v>79588</v>
      </c>
      <c r="C210" s="6" t="str">
        <f>ExtractValues(Table1[[#This Row],[Agreement Name]],".{1}\d{4,5}-.{1}\d{4,5}")</f>
        <v>79588-07774</v>
      </c>
      <c r="D210" s="6" t="str">
        <f>ExtractValues(ExtractValues(Table1[[#This Row],[Agreement Name]],"(CO\d{1,3})"),"\d+")</f>
        <v>1</v>
      </c>
      <c r="E210" s="6" t="str">
        <f>ExtractValues(ExtractValues(Table1[[#This Row],[Agreement Name]],"(CO.\d{1,3})"),"\d+")</f>
        <v/>
      </c>
      <c r="F210" s="6" t="str">
        <f>IF(Table1[[#This Row],[ChgOrderPart1]]&lt;&gt;"",Table1[[#This Row],[ChgOrderPart1]],Table1[[#This Row],[ChgOrderPart2]])</f>
        <v>1</v>
      </c>
      <c r="G210" s="6" t="s">
        <v>6643</v>
      </c>
      <c r="H210" s="8">
        <v>42086.27983796296</v>
      </c>
      <c r="I210" s="6" t="s">
        <v>34</v>
      </c>
      <c r="J210" s="8">
        <v>42086.40824074074</v>
      </c>
      <c r="K210" s="6" t="s">
        <v>1284</v>
      </c>
      <c r="L210" s="6" t="s">
        <v>1285</v>
      </c>
      <c r="M210" s="6" t="s">
        <v>37</v>
      </c>
      <c r="O210" s="6" t="s">
        <v>38</v>
      </c>
      <c r="P210" s="6" t="s">
        <v>39</v>
      </c>
      <c r="Q210" s="6" t="s">
        <v>1134</v>
      </c>
      <c r="R210" s="6" t="s">
        <v>354</v>
      </c>
      <c r="W210" s="6" t="s">
        <v>1136</v>
      </c>
      <c r="X210" s="6" t="s">
        <v>1134</v>
      </c>
      <c r="Y210" s="6" t="s">
        <v>43</v>
      </c>
      <c r="Z210" s="8">
        <v>42086.40730324074</v>
      </c>
      <c r="AA210" s="6" t="s">
        <v>6644</v>
      </c>
      <c r="AB210" s="6" t="s">
        <v>357</v>
      </c>
      <c r="AC210" s="6" t="s">
        <v>354</v>
      </c>
      <c r="AD210" s="6" t="s">
        <v>43</v>
      </c>
      <c r="AE210" s="8">
        <v>42086.40824074074</v>
      </c>
      <c r="AF210" s="6" t="s">
        <v>358</v>
      </c>
    </row>
    <row r="211" spans="1:39" x14ac:dyDescent="0.2">
      <c r="A2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1" s="7" t="str">
        <f>ExtractValues(Table1[[#This Row],[Agreement Name]],".{1}\d{4,5}")</f>
        <v>79579</v>
      </c>
      <c r="C211" s="6" t="str">
        <f>ExtractValues(Table1[[#This Row],[Agreement Name]],".{1}\d{4,5}-.{1}\d{4,5}")</f>
        <v>79579-07782</v>
      </c>
      <c r="D211" s="6" t="str">
        <f>ExtractValues(ExtractValues(Table1[[#This Row],[Agreement Name]],"(CO\d{1,3})"),"\d+")</f>
        <v>2</v>
      </c>
      <c r="E211" s="6" t="str">
        <f>ExtractValues(ExtractValues(Table1[[#This Row],[Agreement Name]],"(CO.\d{1,3})"),"\d+")</f>
        <v/>
      </c>
      <c r="F211" s="6" t="str">
        <f>IF(Table1[[#This Row],[ChgOrderPart1]]&lt;&gt;"",Table1[[#This Row],[ChgOrderPart1]],Table1[[#This Row],[ChgOrderPart2]])</f>
        <v>2</v>
      </c>
      <c r="G211" s="6" t="s">
        <v>3610</v>
      </c>
      <c r="H211" s="8">
        <v>42039.323622685188</v>
      </c>
      <c r="I211" s="6" t="s">
        <v>48</v>
      </c>
      <c r="J211" s="8">
        <v>42039.323622685188</v>
      </c>
      <c r="K211" s="6" t="s">
        <v>1284</v>
      </c>
      <c r="L211" s="6" t="s">
        <v>1285</v>
      </c>
      <c r="M211" s="6" t="s">
        <v>37</v>
      </c>
      <c r="O211" s="6" t="s">
        <v>38</v>
      </c>
      <c r="P211" s="6" t="s">
        <v>39</v>
      </c>
      <c r="Q211" s="6" t="s">
        <v>2486</v>
      </c>
      <c r="R211" s="6" t="s">
        <v>354</v>
      </c>
      <c r="AL211" s="6" t="s">
        <v>2486</v>
      </c>
      <c r="AM211" s="6" t="s">
        <v>43</v>
      </c>
    </row>
    <row r="212" spans="1:39" x14ac:dyDescent="0.2">
      <c r="A2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2" s="7" t="str">
        <f>ExtractValues(Table1[[#This Row],[Agreement Name]],".{1}\d{4,5}")</f>
        <v>79579</v>
      </c>
      <c r="C212" s="6" t="str">
        <f>ExtractValues(Table1[[#This Row],[Agreement Name]],".{1}\d{4,5}-.{1}\d{4,5}")</f>
        <v>79579-07782</v>
      </c>
      <c r="D212" s="6" t="str">
        <f>ExtractValues(ExtractValues(Table1[[#This Row],[Agreement Name]],"(CO\d{1,3})"),"\d+")</f>
        <v>1</v>
      </c>
      <c r="E212" s="6" t="str">
        <f>ExtractValues(ExtractValues(Table1[[#This Row],[Agreement Name]],"(CO.\d{1,3})"),"\d+")</f>
        <v/>
      </c>
      <c r="F212" s="6" t="str">
        <f>IF(Table1[[#This Row],[ChgOrderPart1]]&lt;&gt;"",Table1[[#This Row],[ChgOrderPart1]],Table1[[#This Row],[ChgOrderPart2]])</f>
        <v>1</v>
      </c>
      <c r="G212" s="6" t="s">
        <v>2689</v>
      </c>
      <c r="H212" s="8">
        <v>41960.545173611114</v>
      </c>
      <c r="I212" s="6" t="s">
        <v>34</v>
      </c>
      <c r="J212" s="8">
        <v>41960.654733796298</v>
      </c>
      <c r="K212" s="6" t="s">
        <v>1284</v>
      </c>
      <c r="L212" s="6" t="s">
        <v>1285</v>
      </c>
      <c r="M212" s="6" t="s">
        <v>37</v>
      </c>
      <c r="O212" s="6" t="s">
        <v>38</v>
      </c>
      <c r="P212" s="6" t="s">
        <v>39</v>
      </c>
      <c r="Q212" s="6" t="s">
        <v>2486</v>
      </c>
      <c r="R212" s="6" t="s">
        <v>354</v>
      </c>
      <c r="W212" s="6" t="s">
        <v>2690</v>
      </c>
      <c r="X212" s="6" t="s">
        <v>2486</v>
      </c>
      <c r="Y212" s="6" t="s">
        <v>43</v>
      </c>
      <c r="Z212" s="8">
        <v>41960.603321759256</v>
      </c>
      <c r="AA212" s="6" t="s">
        <v>2394</v>
      </c>
      <c r="AB212" s="6" t="s">
        <v>357</v>
      </c>
      <c r="AC212" s="6" t="s">
        <v>354</v>
      </c>
      <c r="AD212" s="6" t="s">
        <v>43</v>
      </c>
      <c r="AE212" s="8">
        <v>41960.654733796298</v>
      </c>
      <c r="AF212" s="6" t="s">
        <v>358</v>
      </c>
    </row>
    <row r="213" spans="1:39" x14ac:dyDescent="0.2">
      <c r="A2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3" s="7" t="str">
        <f>ExtractValues(Table1[[#This Row],[Agreement Name]],".{1}\d{4,5}")</f>
        <v>79578</v>
      </c>
      <c r="C213" s="6" t="str">
        <f>ExtractValues(Table1[[#This Row],[Agreement Name]],".{1}\d{4,5}-.{1}\d{4,5}")</f>
        <v>79578-C20059</v>
      </c>
      <c r="D213" s="6" t="str">
        <f>ExtractValues(ExtractValues(Table1[[#This Row],[Agreement Name]],"(CO\d{1,3})"),"\d+")</f>
        <v>1</v>
      </c>
      <c r="E213" s="6" t="str">
        <f>ExtractValues(ExtractValues(Table1[[#This Row],[Agreement Name]],"(CO.\d{1,3})"),"\d+")</f>
        <v/>
      </c>
      <c r="F213" s="6" t="str">
        <f>IF(Table1[[#This Row],[ChgOrderPart1]]&lt;&gt;"",Table1[[#This Row],[ChgOrderPart1]],Table1[[#This Row],[ChgOrderPart2]])</f>
        <v>1</v>
      </c>
      <c r="G213" s="6" t="s">
        <v>5183</v>
      </c>
      <c r="H213" s="8">
        <v>42163.534884259258</v>
      </c>
      <c r="I213" s="6" t="s">
        <v>34</v>
      </c>
      <c r="J213" s="8">
        <v>42166.340428240743</v>
      </c>
      <c r="K213" s="6" t="s">
        <v>5082</v>
      </c>
      <c r="L213" s="6" t="s">
        <v>5083</v>
      </c>
      <c r="M213" s="6" t="s">
        <v>37</v>
      </c>
      <c r="O213" s="6" t="s">
        <v>38</v>
      </c>
      <c r="P213" s="6" t="s">
        <v>39</v>
      </c>
      <c r="Q213" s="6" t="s">
        <v>5184</v>
      </c>
      <c r="R213" s="6" t="s">
        <v>1912</v>
      </c>
      <c r="S213" s="6" t="s">
        <v>1477</v>
      </c>
      <c r="W213" s="6" t="s">
        <v>5185</v>
      </c>
      <c r="X213" s="6" t="s">
        <v>1912</v>
      </c>
      <c r="Y213" s="6" t="s">
        <v>43</v>
      </c>
      <c r="Z213" s="8">
        <v>42164.33090277778</v>
      </c>
      <c r="AA213" s="6" t="s">
        <v>5186</v>
      </c>
      <c r="AB213" s="6" t="s">
        <v>1480</v>
      </c>
      <c r="AC213" s="6" t="s">
        <v>1477</v>
      </c>
      <c r="AD213" s="6" t="s">
        <v>43</v>
      </c>
      <c r="AE213" s="8">
        <v>42166.340428240743</v>
      </c>
      <c r="AF213" s="6" t="s">
        <v>71</v>
      </c>
    </row>
    <row r="214" spans="1:39" x14ac:dyDescent="0.2">
      <c r="A2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4" s="7" t="str">
        <f>ExtractValues(Table1[[#This Row],[Agreement Name]],".{1}\d{4,5}")</f>
        <v>79576</v>
      </c>
      <c r="C214" s="6" t="str">
        <f>ExtractValues(Table1[[#This Row],[Agreement Name]],".{1}\d{4,5}-.{1}\d{4,5}")</f>
        <v>79576-Y97007</v>
      </c>
      <c r="D214" s="6" t="str">
        <f>ExtractValues(ExtractValues(Table1[[#This Row],[Agreement Name]],"(CO\d{1,3})"),"\d+")</f>
        <v>1</v>
      </c>
      <c r="E214" s="6" t="str">
        <f>ExtractValues(ExtractValues(Table1[[#This Row],[Agreement Name]],"(CO.\d{1,3})"),"\d+")</f>
        <v/>
      </c>
      <c r="F214" s="6" t="str">
        <f>IF(Table1[[#This Row],[ChgOrderPart1]]&lt;&gt;"",Table1[[#This Row],[ChgOrderPart1]],Table1[[#This Row],[ChgOrderPart2]])</f>
        <v>1</v>
      </c>
      <c r="G214" s="6" t="s">
        <v>1302</v>
      </c>
      <c r="H214" s="8">
        <v>41948.49322916667</v>
      </c>
      <c r="I214" s="6" t="s">
        <v>34</v>
      </c>
      <c r="J214" s="8">
        <v>41950.478634259256</v>
      </c>
      <c r="K214" s="6" t="s">
        <v>1284</v>
      </c>
      <c r="L214" s="6" t="s">
        <v>1285</v>
      </c>
      <c r="M214" s="6" t="s">
        <v>37</v>
      </c>
      <c r="O214" s="6" t="s">
        <v>38</v>
      </c>
      <c r="P214" s="6" t="s">
        <v>39</v>
      </c>
      <c r="Q214" s="6" t="s">
        <v>1303</v>
      </c>
      <c r="R214" s="6" t="s">
        <v>1304</v>
      </c>
      <c r="W214" s="6" t="s">
        <v>1305</v>
      </c>
      <c r="X214" s="6" t="s">
        <v>1303</v>
      </c>
      <c r="Y214" s="6" t="s">
        <v>43</v>
      </c>
      <c r="Z214" s="8">
        <v>41949.484583333331</v>
      </c>
      <c r="AA214" s="6" t="s">
        <v>1306</v>
      </c>
      <c r="AB214" s="6" t="s">
        <v>1307</v>
      </c>
      <c r="AC214" s="6" t="s">
        <v>1304</v>
      </c>
      <c r="AD214" s="6" t="s">
        <v>43</v>
      </c>
      <c r="AE214" s="8">
        <v>41950.478634259256</v>
      </c>
      <c r="AF214" s="6" t="s">
        <v>1308</v>
      </c>
    </row>
    <row r="215" spans="1:39" x14ac:dyDescent="0.2">
      <c r="A2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5" s="7" t="str">
        <f>ExtractValues(Table1[[#This Row],[Agreement Name]],".{1}\d{4,5}")</f>
        <v>79566</v>
      </c>
      <c r="C215" s="6" t="str">
        <f>ExtractValues(Table1[[#This Row],[Agreement Name]],".{1}\d{4,5}-.{1}\d{4,5}")</f>
        <v>79566-14064</v>
      </c>
      <c r="D215" s="6" t="str">
        <f>ExtractValues(ExtractValues(Table1[[#This Row],[Agreement Name]],"(CO\d{1,3})"),"\d+")</f>
        <v/>
      </c>
      <c r="E215" s="6" t="str">
        <f>ExtractValues(ExtractValues(Table1[[#This Row],[Agreement Name]],"(CO.\d{1,3})"),"\d+")</f>
        <v>1</v>
      </c>
      <c r="F215" s="6" t="str">
        <f>IF(Table1[[#This Row],[ChgOrderPart1]]&lt;&gt;"",Table1[[#This Row],[ChgOrderPart1]],Table1[[#This Row],[ChgOrderPart2]])</f>
        <v>1</v>
      </c>
      <c r="G215" s="6" t="s">
        <v>2949</v>
      </c>
      <c r="H215" s="8">
        <v>41982.540914351855</v>
      </c>
      <c r="I215" s="6" t="s">
        <v>34</v>
      </c>
      <c r="J215" s="8">
        <v>41982.618425925924</v>
      </c>
      <c r="K215" s="6" t="s">
        <v>1284</v>
      </c>
      <c r="L215" s="6" t="s">
        <v>1285</v>
      </c>
      <c r="M215" s="6" t="s">
        <v>37</v>
      </c>
      <c r="O215" s="6" t="s">
        <v>38</v>
      </c>
      <c r="P215" s="6" t="s">
        <v>39</v>
      </c>
      <c r="Q215" s="6" t="s">
        <v>2756</v>
      </c>
      <c r="R215" s="6" t="s">
        <v>57</v>
      </c>
      <c r="W215" s="6" t="s">
        <v>2757</v>
      </c>
      <c r="X215" s="6" t="s">
        <v>2756</v>
      </c>
      <c r="Y215" s="6" t="s">
        <v>43</v>
      </c>
      <c r="Z215" s="8">
        <v>41982.583935185183</v>
      </c>
      <c r="AA215" s="6" t="s">
        <v>2758</v>
      </c>
      <c r="AB215" s="6" t="s">
        <v>70</v>
      </c>
      <c r="AC215" s="6" t="s">
        <v>57</v>
      </c>
      <c r="AD215" s="6" t="s">
        <v>43</v>
      </c>
      <c r="AE215" s="8">
        <v>41982.618425925924</v>
      </c>
      <c r="AF215" s="6" t="s">
        <v>71</v>
      </c>
    </row>
    <row r="216" spans="1:39" x14ac:dyDescent="0.2">
      <c r="A2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6" s="7" t="str">
        <f>ExtractValues(Table1[[#This Row],[Agreement Name]],".{1}\d{4,5}")</f>
        <v>79564</v>
      </c>
      <c r="C216" s="6" t="str">
        <f>ExtractValues(Table1[[#This Row],[Agreement Name]],".{1}\d{4,5}-.{1}\d{4,5}")</f>
        <v>79564-C60066</v>
      </c>
      <c r="D216" s="6" t="str">
        <f>ExtractValues(ExtractValues(Table1[[#This Row],[Agreement Name]],"(CO\d{1,3})"),"\d+")</f>
        <v>8</v>
      </c>
      <c r="E216" s="6" t="str">
        <f>ExtractValues(ExtractValues(Table1[[#This Row],[Agreement Name]],"(CO.\d{1,3})"),"\d+")</f>
        <v/>
      </c>
      <c r="F216" s="6" t="str">
        <f>IF(Table1[[#This Row],[ChgOrderPart1]]&lt;&gt;"",Table1[[#This Row],[ChgOrderPart1]],Table1[[#This Row],[ChgOrderPart2]])</f>
        <v>8</v>
      </c>
      <c r="G216" s="6" t="s">
        <v>5918</v>
      </c>
      <c r="H216" s="8">
        <v>42220.383692129632</v>
      </c>
      <c r="I216" s="6" t="s">
        <v>34</v>
      </c>
      <c r="J216" s="8">
        <v>42229.499039351853</v>
      </c>
      <c r="K216" s="6" t="s">
        <v>5082</v>
      </c>
      <c r="L216" s="6" t="s">
        <v>5083</v>
      </c>
      <c r="M216" s="6" t="s">
        <v>37</v>
      </c>
      <c r="O216" s="6" t="s">
        <v>38</v>
      </c>
      <c r="P216" s="6" t="s">
        <v>39</v>
      </c>
      <c r="Q216" s="6" t="s">
        <v>5919</v>
      </c>
      <c r="R216" s="6" t="s">
        <v>236</v>
      </c>
      <c r="W216" s="6" t="s">
        <v>5920</v>
      </c>
      <c r="X216" s="6" t="s">
        <v>5919</v>
      </c>
      <c r="Y216" s="6" t="s">
        <v>43</v>
      </c>
      <c r="Z216" s="8">
        <v>42229.406006944446</v>
      </c>
      <c r="AA216" s="6" t="s">
        <v>5921</v>
      </c>
      <c r="AB216" s="6" t="s">
        <v>975</v>
      </c>
      <c r="AC216" s="6" t="s">
        <v>236</v>
      </c>
      <c r="AD216" s="6" t="s">
        <v>43</v>
      </c>
      <c r="AE216" s="8">
        <v>42229.499039351853</v>
      </c>
      <c r="AF216" s="6" t="s">
        <v>5922</v>
      </c>
    </row>
    <row r="217" spans="1:39" x14ac:dyDescent="0.2">
      <c r="A2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7" s="7" t="str">
        <f>ExtractValues(Table1[[#This Row],[Agreement Name]],".{1}\d{4,5}")</f>
        <v>79564</v>
      </c>
      <c r="C217" s="6" t="str">
        <f>ExtractValues(Table1[[#This Row],[Agreement Name]],".{1}\d{4,5}-.{1}\d{4,5}")</f>
        <v>79564-C60066</v>
      </c>
      <c r="D217" s="6" t="str">
        <f>ExtractValues(ExtractValues(Table1[[#This Row],[Agreement Name]],"(CO\d{1,3})"),"\d+")</f>
        <v>7</v>
      </c>
      <c r="E217" s="6" t="str">
        <f>ExtractValues(ExtractValues(Table1[[#This Row],[Agreement Name]],"(CO.\d{1,3})"),"\d+")</f>
        <v/>
      </c>
      <c r="F217" s="6" t="str">
        <f>IF(Table1[[#This Row],[ChgOrderPart1]]&lt;&gt;"",Table1[[#This Row],[ChgOrderPart1]],Table1[[#This Row],[ChgOrderPart2]])</f>
        <v>7</v>
      </c>
      <c r="G217" s="6" t="s">
        <v>7455</v>
      </c>
      <c r="H217" s="8">
        <v>41984.526331018518</v>
      </c>
      <c r="I217" s="6" t="s">
        <v>34</v>
      </c>
      <c r="J217" s="8">
        <v>41984.622731481482</v>
      </c>
      <c r="K217" s="6" t="s">
        <v>1376</v>
      </c>
      <c r="L217" s="6" t="s">
        <v>1377</v>
      </c>
      <c r="M217" s="6" t="s">
        <v>37</v>
      </c>
      <c r="O217" s="6" t="s">
        <v>38</v>
      </c>
      <c r="P217" s="6" t="s">
        <v>39</v>
      </c>
      <c r="Q217" s="6" t="s">
        <v>5919</v>
      </c>
      <c r="R217" s="6" t="s">
        <v>236</v>
      </c>
      <c r="W217" s="6" t="s">
        <v>5920</v>
      </c>
      <c r="X217" s="6" t="s">
        <v>5919</v>
      </c>
      <c r="Y217" s="6" t="s">
        <v>43</v>
      </c>
      <c r="Z217" s="8">
        <v>41984.620706018519</v>
      </c>
      <c r="AA217" s="6" t="s">
        <v>7456</v>
      </c>
      <c r="AB217" s="6" t="s">
        <v>975</v>
      </c>
      <c r="AC217" s="6" t="s">
        <v>236</v>
      </c>
      <c r="AD217" s="6" t="s">
        <v>43</v>
      </c>
      <c r="AE217" s="8">
        <v>41984.622731481482</v>
      </c>
      <c r="AF217" s="6" t="s">
        <v>7457</v>
      </c>
    </row>
    <row r="218" spans="1:39" x14ac:dyDescent="0.2">
      <c r="A2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8" s="7" t="str">
        <f>ExtractValues(Table1[[#This Row],[Agreement Name]],".{1}\d{4,5}")</f>
        <v>79561</v>
      </c>
      <c r="C218" s="6" t="str">
        <f>ExtractValues(Table1[[#This Row],[Agreement Name]],".{1}\d{4,5}-.{1}\d{4,5}")</f>
        <v>79561-C20059</v>
      </c>
      <c r="D218" s="6" t="str">
        <f>ExtractValues(ExtractValues(Table1[[#This Row],[Agreement Name]],"(CO\d{1,3})"),"\d+")</f>
        <v>8</v>
      </c>
      <c r="E218" s="6" t="str">
        <f>ExtractValues(ExtractValues(Table1[[#This Row],[Agreement Name]],"(CO.\d{1,3})"),"\d+")</f>
        <v/>
      </c>
      <c r="F218" s="6" t="str">
        <f>IF(Table1[[#This Row],[ChgOrderPart1]]&lt;&gt;"",Table1[[#This Row],[ChgOrderPart1]],Table1[[#This Row],[ChgOrderPart2]])</f>
        <v>8</v>
      </c>
      <c r="G218" s="6" t="s">
        <v>5512</v>
      </c>
      <c r="H218" s="8">
        <v>42185.600694444445</v>
      </c>
      <c r="I218" s="6" t="s">
        <v>34</v>
      </c>
      <c r="J218" s="8">
        <v>42186.289733796293</v>
      </c>
      <c r="K218" s="6" t="s">
        <v>5082</v>
      </c>
      <c r="L218" s="6" t="s">
        <v>5083</v>
      </c>
      <c r="M218" s="6" t="s">
        <v>37</v>
      </c>
      <c r="O218" s="6" t="s">
        <v>38</v>
      </c>
      <c r="P218" s="6" t="s">
        <v>39</v>
      </c>
      <c r="Q218" s="6" t="s">
        <v>1930</v>
      </c>
      <c r="R218" s="6" t="s">
        <v>1477</v>
      </c>
      <c r="W218" s="6" t="s">
        <v>1931</v>
      </c>
      <c r="X218" s="6" t="s">
        <v>1930</v>
      </c>
      <c r="Y218" s="6" t="s">
        <v>43</v>
      </c>
      <c r="Z218" s="8">
        <v>42186.27915509259</v>
      </c>
      <c r="AA218" s="6" t="s">
        <v>1932</v>
      </c>
      <c r="AB218" s="6" t="s">
        <v>1480</v>
      </c>
      <c r="AC218" s="6" t="s">
        <v>1477</v>
      </c>
      <c r="AD218" s="6" t="s">
        <v>43</v>
      </c>
      <c r="AE218" s="8">
        <v>42186.289733796293</v>
      </c>
      <c r="AF218" s="6" t="s">
        <v>66</v>
      </c>
    </row>
    <row r="219" spans="1:39" x14ac:dyDescent="0.2">
      <c r="A2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9" s="7" t="str">
        <f>ExtractValues(Table1[[#This Row],[Agreement Name]],".{1}\d{4,5}")</f>
        <v>79561</v>
      </c>
      <c r="C219" s="6" t="str">
        <f>ExtractValues(Table1[[#This Row],[Agreement Name]],".{1}\d{4,5}-.{1}\d{4,5}")</f>
        <v>79561-C20059</v>
      </c>
      <c r="D219" s="6" t="str">
        <f>ExtractValues(ExtractValues(Table1[[#This Row],[Agreement Name]],"(CO\d{1,3})"),"\d+")</f>
        <v>7</v>
      </c>
      <c r="E219" s="6" t="str">
        <f>ExtractValues(ExtractValues(Table1[[#This Row],[Agreement Name]],"(CO.\d{1,3})"),"\d+")</f>
        <v/>
      </c>
      <c r="F219" s="6" t="str">
        <f>IF(Table1[[#This Row],[ChgOrderPart1]]&lt;&gt;"",Table1[[#This Row],[ChgOrderPart1]],Table1[[#This Row],[ChgOrderPart2]])</f>
        <v>7</v>
      </c>
      <c r="G219" s="6" t="s">
        <v>1929</v>
      </c>
      <c r="H219" s="8">
        <v>42170.411898148152</v>
      </c>
      <c r="I219" s="6" t="s">
        <v>34</v>
      </c>
      <c r="J219" s="8">
        <v>42170.424375000002</v>
      </c>
      <c r="K219" s="6" t="s">
        <v>1376</v>
      </c>
      <c r="L219" s="6" t="s">
        <v>1377</v>
      </c>
      <c r="M219" s="6" t="s">
        <v>37</v>
      </c>
      <c r="O219" s="6" t="s">
        <v>38</v>
      </c>
      <c r="P219" s="6" t="s">
        <v>39</v>
      </c>
      <c r="Q219" s="6" t="s">
        <v>1930</v>
      </c>
      <c r="R219" s="6" t="s">
        <v>1477</v>
      </c>
      <c r="W219" s="6" t="s">
        <v>1931</v>
      </c>
      <c r="X219" s="6" t="s">
        <v>1930</v>
      </c>
      <c r="Y219" s="6" t="s">
        <v>43</v>
      </c>
      <c r="Z219" s="8">
        <v>42170.420127314814</v>
      </c>
      <c r="AA219" s="6" t="s">
        <v>1932</v>
      </c>
      <c r="AB219" s="6" t="s">
        <v>1480</v>
      </c>
      <c r="AC219" s="6" t="s">
        <v>1477</v>
      </c>
      <c r="AD219" s="6" t="s">
        <v>43</v>
      </c>
      <c r="AE219" s="8">
        <v>42170.424375000002</v>
      </c>
      <c r="AF219" s="6" t="s">
        <v>66</v>
      </c>
    </row>
    <row r="220" spans="1:39" x14ac:dyDescent="0.2">
      <c r="A2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0" s="7" t="str">
        <f>ExtractValues(Table1[[#This Row],[Agreement Name]],".{1}\d{4,5}")</f>
        <v>79561</v>
      </c>
      <c r="C220" s="6" t="str">
        <f>ExtractValues(Table1[[#This Row],[Agreement Name]],".{1}\d{4,5}-.{1}\d{4,5}")</f>
        <v>79561-C20059</v>
      </c>
      <c r="D220" s="6" t="str">
        <f>ExtractValues(ExtractValues(Table1[[#This Row],[Agreement Name]],"(CO\d{1,3})"),"\d+")</f>
        <v>7</v>
      </c>
      <c r="E220" s="6" t="str">
        <f>ExtractValues(ExtractValues(Table1[[#This Row],[Agreement Name]],"(CO.\d{1,3})"),"\d+")</f>
        <v/>
      </c>
      <c r="F220" s="6" t="str">
        <f>IF(Table1[[#This Row],[ChgOrderPart1]]&lt;&gt;"",Table1[[#This Row],[ChgOrderPart1]],Table1[[#This Row],[ChgOrderPart2]])</f>
        <v>7</v>
      </c>
      <c r="G220" s="6" t="s">
        <v>5248</v>
      </c>
      <c r="H220" s="8">
        <v>42166.486620370371</v>
      </c>
      <c r="I220" s="6" t="s">
        <v>34</v>
      </c>
      <c r="J220" s="8">
        <v>42169.735023148147</v>
      </c>
      <c r="K220" s="6" t="s">
        <v>5082</v>
      </c>
      <c r="L220" s="6" t="s">
        <v>5083</v>
      </c>
      <c r="M220" s="6" t="s">
        <v>37</v>
      </c>
      <c r="O220" s="6" t="s">
        <v>38</v>
      </c>
      <c r="P220" s="6" t="s">
        <v>39</v>
      </c>
      <c r="Q220" s="6" t="s">
        <v>1930</v>
      </c>
      <c r="R220" s="6" t="s">
        <v>1477</v>
      </c>
      <c r="W220" s="6" t="s">
        <v>1931</v>
      </c>
      <c r="X220" s="6" t="s">
        <v>1930</v>
      </c>
      <c r="Y220" s="6" t="s">
        <v>43</v>
      </c>
      <c r="Z220" s="8">
        <v>42167.563078703701</v>
      </c>
      <c r="AA220" s="6" t="s">
        <v>1932</v>
      </c>
      <c r="AB220" s="6" t="s">
        <v>1480</v>
      </c>
      <c r="AC220" s="6" t="s">
        <v>1477</v>
      </c>
      <c r="AD220" s="6" t="s">
        <v>43</v>
      </c>
      <c r="AE220" s="8">
        <v>42169.735023148147</v>
      </c>
      <c r="AF220" s="6" t="s">
        <v>1481</v>
      </c>
    </row>
    <row r="221" spans="1:39" x14ac:dyDescent="0.2">
      <c r="A2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1" s="7" t="str">
        <f>ExtractValues(Table1[[#This Row],[Agreement Name]],".{1}\d{4,5}")</f>
        <v>79561</v>
      </c>
      <c r="C221" s="6" t="str">
        <f>ExtractValues(Table1[[#This Row],[Agreement Name]],".{1}\d{4,5}-.{1}\d{4,5}")</f>
        <v>79561-C20059</v>
      </c>
      <c r="D221" s="6" t="str">
        <f>ExtractValues(ExtractValues(Table1[[#This Row],[Agreement Name]],"(CO\d{1,3})"),"\d+")</f>
        <v>6</v>
      </c>
      <c r="E221" s="6" t="str">
        <f>ExtractValues(ExtractValues(Table1[[#This Row],[Agreement Name]],"(CO.\d{1,3})"),"\d+")</f>
        <v/>
      </c>
      <c r="F221" s="6" t="str">
        <f>IF(Table1[[#This Row],[ChgOrderPart1]]&lt;&gt;"",Table1[[#This Row],[ChgOrderPart1]],Table1[[#This Row],[ChgOrderPart2]])</f>
        <v>6</v>
      </c>
      <c r="G221" s="6" t="s">
        <v>3789</v>
      </c>
      <c r="H221" s="8">
        <v>42122.430081018516</v>
      </c>
      <c r="I221" s="6" t="s">
        <v>34</v>
      </c>
      <c r="J221" s="8">
        <v>42122.435833333337</v>
      </c>
      <c r="K221" s="6" t="s">
        <v>3614</v>
      </c>
      <c r="L221" s="6" t="s">
        <v>3615</v>
      </c>
      <c r="M221" s="6" t="s">
        <v>37</v>
      </c>
      <c r="O221" s="6" t="s">
        <v>38</v>
      </c>
      <c r="P221" s="6" t="s">
        <v>39</v>
      </c>
      <c r="Q221" s="6" t="s">
        <v>1930</v>
      </c>
      <c r="R221" s="6" t="s">
        <v>1477</v>
      </c>
      <c r="W221" s="6" t="s">
        <v>1931</v>
      </c>
      <c r="X221" s="6" t="s">
        <v>1930</v>
      </c>
      <c r="Y221" s="6" t="s">
        <v>43</v>
      </c>
      <c r="Z221" s="8">
        <v>42122.431608796294</v>
      </c>
      <c r="AA221" s="6" t="s">
        <v>1932</v>
      </c>
      <c r="AB221" s="6" t="s">
        <v>1480</v>
      </c>
      <c r="AC221" s="6" t="s">
        <v>1477</v>
      </c>
      <c r="AD221" s="6" t="s">
        <v>43</v>
      </c>
      <c r="AE221" s="8">
        <v>42122.435833333337</v>
      </c>
      <c r="AF221" s="6" t="s">
        <v>1481</v>
      </c>
    </row>
    <row r="222" spans="1:39" x14ac:dyDescent="0.2">
      <c r="A2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2" s="7" t="str">
        <f>ExtractValues(Table1[[#This Row],[Agreement Name]],".{1}\d{4,5}")</f>
        <v>79561</v>
      </c>
      <c r="C222" s="6" t="str">
        <f>ExtractValues(Table1[[#This Row],[Agreement Name]],".{1}\d{4,5}-.{1}\d{4,5}")</f>
        <v>79561-C20059</v>
      </c>
      <c r="D222" s="6" t="str">
        <f>ExtractValues(ExtractValues(Table1[[#This Row],[Agreement Name]],"(CO\d{1,3})"),"\d+")</f>
        <v>5</v>
      </c>
      <c r="E222" s="6" t="str">
        <f>ExtractValues(ExtractValues(Table1[[#This Row],[Agreement Name]],"(CO.\d{1,3})"),"\d+")</f>
        <v/>
      </c>
      <c r="F222" s="6" t="str">
        <f>IF(Table1[[#This Row],[ChgOrderPart1]]&lt;&gt;"",Table1[[#This Row],[ChgOrderPart1]],Table1[[#This Row],[ChgOrderPart2]])</f>
        <v>5</v>
      </c>
      <c r="G222" s="6" t="s">
        <v>3788</v>
      </c>
      <c r="H222" s="8">
        <v>42122.4294212963</v>
      </c>
      <c r="I222" s="6" t="s">
        <v>34</v>
      </c>
      <c r="J222" s="8">
        <v>42122.435381944444</v>
      </c>
      <c r="K222" s="6" t="s">
        <v>3614</v>
      </c>
      <c r="L222" s="6" t="s">
        <v>3615</v>
      </c>
      <c r="M222" s="6" t="s">
        <v>37</v>
      </c>
      <c r="O222" s="6" t="s">
        <v>38</v>
      </c>
      <c r="P222" s="6" t="s">
        <v>39</v>
      </c>
      <c r="Q222" s="6" t="s">
        <v>1930</v>
      </c>
      <c r="R222" s="6" t="s">
        <v>1477</v>
      </c>
      <c r="W222" s="6" t="s">
        <v>1931</v>
      </c>
      <c r="X222" s="6" t="s">
        <v>1930</v>
      </c>
      <c r="Y222" s="6" t="s">
        <v>43</v>
      </c>
      <c r="Z222" s="8">
        <v>42122.431030092594</v>
      </c>
      <c r="AA222" s="6" t="s">
        <v>1932</v>
      </c>
      <c r="AB222" s="6" t="s">
        <v>1480</v>
      </c>
      <c r="AC222" s="6" t="s">
        <v>1477</v>
      </c>
      <c r="AD222" s="6" t="s">
        <v>43</v>
      </c>
      <c r="AE222" s="8">
        <v>42122.435381944444</v>
      </c>
      <c r="AF222" s="6" t="s">
        <v>1481</v>
      </c>
    </row>
    <row r="223" spans="1:39" x14ac:dyDescent="0.2">
      <c r="A2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3" s="7" t="str">
        <f>ExtractValues(Table1[[#This Row],[Agreement Name]],".{1}\d{4,5}")</f>
        <v>79561</v>
      </c>
      <c r="C223" s="6" t="str">
        <f>ExtractValues(Table1[[#This Row],[Agreement Name]],".{1}\d{4,5}-.{1}\d{4,5}")</f>
        <v>79561-C20059</v>
      </c>
      <c r="D223" s="6" t="str">
        <f>ExtractValues(ExtractValues(Table1[[#This Row],[Agreement Name]],"(CO\d{1,3})"),"\d+")</f>
        <v>4</v>
      </c>
      <c r="E223" s="6" t="str">
        <f>ExtractValues(ExtractValues(Table1[[#This Row],[Agreement Name]],"(CO.\d{1,3})"),"\d+")</f>
        <v/>
      </c>
      <c r="F223" s="6" t="str">
        <f>IF(Table1[[#This Row],[ChgOrderPart1]]&lt;&gt;"",Table1[[#This Row],[ChgOrderPart1]],Table1[[#This Row],[ChgOrderPart2]])</f>
        <v>4</v>
      </c>
      <c r="G223" s="6" t="s">
        <v>7911</v>
      </c>
      <c r="H223" s="8">
        <v>42083.576666666668</v>
      </c>
      <c r="I223" s="6" t="s">
        <v>34</v>
      </c>
      <c r="J223" s="8">
        <v>42087.580833333333</v>
      </c>
      <c r="K223" s="6" t="s">
        <v>1376</v>
      </c>
      <c r="L223" s="6" t="s">
        <v>1377</v>
      </c>
      <c r="M223" s="6" t="s">
        <v>37</v>
      </c>
      <c r="O223" s="6" t="s">
        <v>38</v>
      </c>
      <c r="P223" s="6" t="s">
        <v>39</v>
      </c>
      <c r="Q223" s="6" t="s">
        <v>1930</v>
      </c>
      <c r="R223" s="6" t="s">
        <v>1477</v>
      </c>
      <c r="W223" s="6" t="s">
        <v>1931</v>
      </c>
      <c r="X223" s="6" t="s">
        <v>1930</v>
      </c>
      <c r="Y223" s="6" t="s">
        <v>43</v>
      </c>
      <c r="Z223" s="8">
        <v>42086.264502314814</v>
      </c>
      <c r="AA223" s="6" t="s">
        <v>1932</v>
      </c>
      <c r="AB223" s="6" t="s">
        <v>1480</v>
      </c>
      <c r="AC223" s="6" t="s">
        <v>1477</v>
      </c>
      <c r="AD223" s="6" t="s">
        <v>43</v>
      </c>
      <c r="AE223" s="8">
        <v>42087.580833333333</v>
      </c>
      <c r="AF223" s="6" t="s">
        <v>66</v>
      </c>
    </row>
    <row r="224" spans="1:39" x14ac:dyDescent="0.2">
      <c r="A2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4" s="7" t="str">
        <f>ExtractValues(Table1[[#This Row],[Agreement Name]],".{1}\d{4,5}")</f>
        <v>79561</v>
      </c>
      <c r="C224" s="6" t="str">
        <f>ExtractValues(Table1[[#This Row],[Agreement Name]],".{1}\d{4,5}-.{1}\d{4,5}")</f>
        <v>79561-C20059</v>
      </c>
      <c r="D224" s="6" t="str">
        <f>ExtractValues(ExtractValues(Table1[[#This Row],[Agreement Name]],"(CO\d{1,3})"),"\d+")</f>
        <v>3</v>
      </c>
      <c r="E224" s="6" t="str">
        <f>ExtractValues(ExtractValues(Table1[[#This Row],[Agreement Name]],"(CO.\d{1,3})"),"\d+")</f>
        <v/>
      </c>
      <c r="F224" s="6" t="str">
        <f>IF(Table1[[#This Row],[ChgOrderPart1]]&lt;&gt;"",Table1[[#This Row],[ChgOrderPart1]],Table1[[#This Row],[ChgOrderPart2]])</f>
        <v>3</v>
      </c>
      <c r="G224" s="6" t="s">
        <v>8750</v>
      </c>
      <c r="H224" s="8">
        <v>42023.63921296296</v>
      </c>
      <c r="I224" s="6" t="s">
        <v>34</v>
      </c>
      <c r="J224" s="8">
        <v>42024.350868055553</v>
      </c>
      <c r="K224" s="6" t="s">
        <v>1376</v>
      </c>
      <c r="L224" s="6" t="s">
        <v>1377</v>
      </c>
      <c r="M224" s="6" t="s">
        <v>37</v>
      </c>
      <c r="O224" s="6" t="s">
        <v>38</v>
      </c>
      <c r="P224" s="6" t="s">
        <v>39</v>
      </c>
      <c r="Q224" s="6" t="s">
        <v>1930</v>
      </c>
      <c r="R224" s="6" t="s">
        <v>1477</v>
      </c>
      <c r="W224" s="6" t="s">
        <v>1931</v>
      </c>
      <c r="X224" s="6" t="s">
        <v>1930</v>
      </c>
      <c r="Y224" s="6" t="s">
        <v>43</v>
      </c>
      <c r="Z224" s="8">
        <v>42024.325277777774</v>
      </c>
      <c r="AA224" s="6" t="s">
        <v>7042</v>
      </c>
      <c r="AB224" s="6" t="s">
        <v>1480</v>
      </c>
      <c r="AC224" s="6" t="s">
        <v>1477</v>
      </c>
      <c r="AD224" s="6" t="s">
        <v>43</v>
      </c>
      <c r="AE224" s="8">
        <v>42024.350868055553</v>
      </c>
      <c r="AF224" s="6" t="s">
        <v>66</v>
      </c>
    </row>
    <row r="225" spans="1:39" x14ac:dyDescent="0.2">
      <c r="A2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5" s="7" t="str">
        <f>ExtractValues(Table1[[#This Row],[Agreement Name]],".{1}\d{4,5}")</f>
        <v>79561</v>
      </c>
      <c r="C225" s="6" t="str">
        <f>ExtractValues(Table1[[#This Row],[Agreement Name]],".{1}\d{4,5}-.{1}\d{4,5}")</f>
        <v>79561-C20059</v>
      </c>
      <c r="D225" s="6" t="str">
        <f>ExtractValues(ExtractValues(Table1[[#This Row],[Agreement Name]],"(CO\d{1,3})"),"\d+")</f>
        <v>2</v>
      </c>
      <c r="E225" s="6" t="str">
        <f>ExtractValues(ExtractValues(Table1[[#This Row],[Agreement Name]],"(CO.\d{1,3})"),"\d+")</f>
        <v/>
      </c>
      <c r="F225" s="6" t="str">
        <f>IF(Table1[[#This Row],[ChgOrderPart1]]&lt;&gt;"",Table1[[#This Row],[ChgOrderPart1]],Table1[[#This Row],[ChgOrderPart2]])</f>
        <v>2</v>
      </c>
      <c r="G225" s="6" t="s">
        <v>7541</v>
      </c>
      <c r="H225" s="8">
        <v>41988.524907407409</v>
      </c>
      <c r="I225" s="6" t="s">
        <v>34</v>
      </c>
      <c r="J225" s="8">
        <v>41989.303703703707</v>
      </c>
      <c r="K225" s="6" t="s">
        <v>1376</v>
      </c>
      <c r="L225" s="6" t="s">
        <v>1377</v>
      </c>
      <c r="M225" s="6" t="s">
        <v>37</v>
      </c>
      <c r="O225" s="6" t="s">
        <v>38</v>
      </c>
      <c r="P225" s="6" t="s">
        <v>39</v>
      </c>
      <c r="Q225" s="6" t="s">
        <v>1930</v>
      </c>
      <c r="R225" s="6" t="s">
        <v>1477</v>
      </c>
      <c r="W225" s="6" t="s">
        <v>1931</v>
      </c>
      <c r="X225" s="6" t="s">
        <v>1930</v>
      </c>
      <c r="Y225" s="6" t="s">
        <v>43</v>
      </c>
      <c r="Z225" s="8">
        <v>41989.282372685186</v>
      </c>
      <c r="AA225" s="6" t="s">
        <v>7042</v>
      </c>
      <c r="AB225" s="6" t="s">
        <v>1480</v>
      </c>
      <c r="AC225" s="6" t="s">
        <v>1477</v>
      </c>
      <c r="AD225" s="6" t="s">
        <v>43</v>
      </c>
      <c r="AE225" s="8">
        <v>41989.303703703707</v>
      </c>
      <c r="AF225" s="6" t="s">
        <v>1481</v>
      </c>
    </row>
    <row r="226" spans="1:39" x14ac:dyDescent="0.2">
      <c r="A2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6" s="7" t="str">
        <f>ExtractValues(Table1[[#This Row],[Agreement Name]],".{1}\d{4,5}")</f>
        <v>79561</v>
      </c>
      <c r="C226" s="6" t="str">
        <f>ExtractValues(Table1[[#This Row],[Agreement Name]],".{1}\d{4,5}-.{1}\d{4,5}")</f>
        <v>79561-C20059</v>
      </c>
      <c r="D226" s="6" t="str">
        <f>ExtractValues(ExtractValues(Table1[[#This Row],[Agreement Name]],"(CO\d{1,3})"),"\d+")</f>
        <v>1</v>
      </c>
      <c r="E226" s="6" t="str">
        <f>ExtractValues(ExtractValues(Table1[[#This Row],[Agreement Name]],"(CO.\d{1,3})"),"\d+")</f>
        <v/>
      </c>
      <c r="F226" s="6" t="str">
        <f>IF(Table1[[#This Row],[ChgOrderPart1]]&lt;&gt;"",Table1[[#This Row],[ChgOrderPart1]],Table1[[#This Row],[ChgOrderPart2]])</f>
        <v>1</v>
      </c>
      <c r="G226" s="6" t="s">
        <v>7041</v>
      </c>
      <c r="H226" s="8">
        <v>41954.362164351849</v>
      </c>
      <c r="I226" s="6" t="s">
        <v>34</v>
      </c>
      <c r="J226" s="8">
        <v>41955.361631944441</v>
      </c>
      <c r="K226" s="6" t="s">
        <v>1376</v>
      </c>
      <c r="L226" s="6" t="s">
        <v>1377</v>
      </c>
      <c r="M226" s="6" t="s">
        <v>37</v>
      </c>
      <c r="O226" s="6" t="s">
        <v>38</v>
      </c>
      <c r="P226" s="6" t="s">
        <v>39</v>
      </c>
      <c r="Q226" s="6" t="s">
        <v>1930</v>
      </c>
      <c r="R226" s="6" t="s">
        <v>6984</v>
      </c>
      <c r="S226" s="6" t="s">
        <v>1477</v>
      </c>
      <c r="W226" s="6" t="s">
        <v>1931</v>
      </c>
      <c r="X226" s="6" t="s">
        <v>1930</v>
      </c>
      <c r="Y226" s="6" t="s">
        <v>43</v>
      </c>
      <c r="Z226" s="8">
        <v>41955.239363425928</v>
      </c>
      <c r="AA226" s="6" t="s">
        <v>7042</v>
      </c>
      <c r="AB226" s="6" t="s">
        <v>1480</v>
      </c>
      <c r="AC226" s="6" t="s">
        <v>1477</v>
      </c>
      <c r="AD226" s="6" t="s">
        <v>43</v>
      </c>
      <c r="AE226" s="8">
        <v>41955.361631944441</v>
      </c>
      <c r="AF226" s="6" t="s">
        <v>1481</v>
      </c>
    </row>
    <row r="227" spans="1:39" x14ac:dyDescent="0.2">
      <c r="A2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7" s="7" t="str">
        <f>ExtractValues(Table1[[#This Row],[Agreement Name]],".{1}\d{4,5}")</f>
        <v>79557</v>
      </c>
      <c r="C227" s="6" t="str">
        <f>ExtractValues(Table1[[#This Row],[Agreement Name]],".{1}\d{4,5}-.{1}\d{4,5}")</f>
        <v>79557-C14027</v>
      </c>
      <c r="D227" s="6" t="str">
        <f>ExtractValues(ExtractValues(Table1[[#This Row],[Agreement Name]],"(CO\d{1,3})"),"\d+")</f>
        <v>1</v>
      </c>
      <c r="E227" s="6" t="str">
        <f>ExtractValues(ExtractValues(Table1[[#This Row],[Agreement Name]],"(CO.\d{1,3})"),"\d+")</f>
        <v/>
      </c>
      <c r="F227" s="6" t="str">
        <f>IF(Table1[[#This Row],[ChgOrderPart1]]&lt;&gt;"",Table1[[#This Row],[ChgOrderPart1]],Table1[[#This Row],[ChgOrderPart2]])</f>
        <v>1</v>
      </c>
      <c r="G227" s="6" t="s">
        <v>9353</v>
      </c>
      <c r="H227" s="8">
        <v>42065.454062500001</v>
      </c>
      <c r="I227" s="6" t="s">
        <v>34</v>
      </c>
      <c r="J227" s="8">
        <v>42065.528865740744</v>
      </c>
      <c r="K227" s="6" t="s">
        <v>1376</v>
      </c>
      <c r="L227" s="6" t="s">
        <v>1377</v>
      </c>
      <c r="M227" s="6" t="s">
        <v>37</v>
      </c>
      <c r="O227" s="6" t="s">
        <v>38</v>
      </c>
      <c r="P227" s="6" t="s">
        <v>39</v>
      </c>
      <c r="Q227" s="6" t="s">
        <v>9354</v>
      </c>
      <c r="R227" s="6" t="s">
        <v>432</v>
      </c>
      <c r="W227" s="6" t="s">
        <v>9355</v>
      </c>
      <c r="X227" s="6" t="s">
        <v>9354</v>
      </c>
      <c r="Y227" s="6" t="s">
        <v>43</v>
      </c>
      <c r="Z227" s="8">
        <v>42065.468333333331</v>
      </c>
      <c r="AA227" s="6" t="s">
        <v>9356</v>
      </c>
      <c r="AB227" s="6" t="s">
        <v>1381</v>
      </c>
      <c r="AC227" s="6" t="s">
        <v>432</v>
      </c>
      <c r="AD227" s="6" t="s">
        <v>43</v>
      </c>
      <c r="AE227" s="8">
        <v>42065.528865740744</v>
      </c>
      <c r="AF227" s="6" t="s">
        <v>1461</v>
      </c>
    </row>
    <row r="228" spans="1:39" x14ac:dyDescent="0.2">
      <c r="A2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8" s="7" t="str">
        <f>ExtractValues(Table1[[#This Row],[Agreement Name]],".{1}\d{4,5}")</f>
        <v>79554</v>
      </c>
      <c r="C228" s="6" t="str">
        <f>ExtractValues(Table1[[#This Row],[Agreement Name]],".{1}\d{4,5}-.{1}\d{4,5}")</f>
        <v>79554-03318</v>
      </c>
      <c r="D228" s="6" t="str">
        <f>ExtractValues(ExtractValues(Table1[[#This Row],[Agreement Name]],"(CO\d{1,3})"),"\d+")</f>
        <v>3</v>
      </c>
      <c r="E228" s="6" t="str">
        <f>ExtractValues(ExtractValues(Table1[[#This Row],[Agreement Name]],"(CO.\d{1,3})"),"\d+")</f>
        <v/>
      </c>
      <c r="F228" s="6" t="str">
        <f>IF(Table1[[#This Row],[ChgOrderPart1]]&lt;&gt;"",Table1[[#This Row],[ChgOrderPart1]],Table1[[#This Row],[ChgOrderPart2]])</f>
        <v>3</v>
      </c>
      <c r="G228" s="6" t="s">
        <v>5718</v>
      </c>
      <c r="H228" s="8">
        <v>42206.328668981485</v>
      </c>
      <c r="I228" s="6" t="s">
        <v>34</v>
      </c>
      <c r="J228" s="8">
        <v>42206.345312500001</v>
      </c>
      <c r="K228" s="6" t="s">
        <v>5082</v>
      </c>
      <c r="L228" s="6" t="s">
        <v>5083</v>
      </c>
      <c r="M228" s="6" t="s">
        <v>37</v>
      </c>
      <c r="O228" s="6" t="s">
        <v>38</v>
      </c>
      <c r="P228" s="6" t="s">
        <v>39</v>
      </c>
      <c r="Q228" s="6" t="s">
        <v>5719</v>
      </c>
      <c r="R228" s="6" t="s">
        <v>432</v>
      </c>
      <c r="W228" s="6" t="s">
        <v>5720</v>
      </c>
      <c r="X228" s="6" t="s">
        <v>5719</v>
      </c>
      <c r="Y228" s="6" t="s">
        <v>43</v>
      </c>
      <c r="Z228" s="8">
        <v>42206.343576388892</v>
      </c>
      <c r="AA228" s="6" t="s">
        <v>2888</v>
      </c>
      <c r="AB228" s="6" t="s">
        <v>1381</v>
      </c>
      <c r="AC228" s="6" t="s">
        <v>432</v>
      </c>
      <c r="AD228" s="6" t="s">
        <v>43</v>
      </c>
      <c r="AE228" s="8">
        <v>42206.345312500001</v>
      </c>
      <c r="AF228" s="6" t="s">
        <v>1461</v>
      </c>
    </row>
    <row r="229" spans="1:39" x14ac:dyDescent="0.2">
      <c r="A2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9" s="7" t="str">
        <f>ExtractValues(Table1[[#This Row],[Agreement Name]],".{1}\d{4,5}")</f>
        <v>79548</v>
      </c>
      <c r="C229" s="6" t="str">
        <f>ExtractValues(Table1[[#This Row],[Agreement Name]],".{1}\d{4,5}-.{1}\d{4,5}")</f>
        <v>79548-C60066</v>
      </c>
      <c r="D229" s="6" t="str">
        <f>ExtractValues(ExtractValues(Table1[[#This Row],[Agreement Name]],"(CO\d{1,3})"),"\d+")</f>
        <v>7</v>
      </c>
      <c r="E229" s="6" t="str">
        <f>ExtractValues(ExtractValues(Table1[[#This Row],[Agreement Name]],"(CO.\d{1,3})"),"\d+")</f>
        <v/>
      </c>
      <c r="F229" s="6" t="str">
        <f>IF(Table1[[#This Row],[ChgOrderPart1]]&lt;&gt;"",Table1[[#This Row],[ChgOrderPart1]],Table1[[#This Row],[ChgOrderPart2]])</f>
        <v>7</v>
      </c>
      <c r="G229" s="6" t="s">
        <v>7138</v>
      </c>
      <c r="H229" s="8">
        <v>41961.412673611114</v>
      </c>
      <c r="I229" s="6" t="s">
        <v>34</v>
      </c>
      <c r="J229" s="8">
        <v>41982.664444444446</v>
      </c>
      <c r="K229" s="6" t="s">
        <v>1376</v>
      </c>
      <c r="L229" s="6" t="s">
        <v>1377</v>
      </c>
      <c r="M229" s="6" t="s">
        <v>37</v>
      </c>
      <c r="O229" s="6" t="s">
        <v>38</v>
      </c>
      <c r="P229" s="6" t="s">
        <v>39</v>
      </c>
      <c r="Q229" s="6" t="s">
        <v>7139</v>
      </c>
      <c r="R229" s="6" t="s">
        <v>1861</v>
      </c>
      <c r="W229" s="6" t="s">
        <v>7140</v>
      </c>
      <c r="X229" s="6" t="s">
        <v>7139</v>
      </c>
      <c r="Y229" s="6" t="s">
        <v>43</v>
      </c>
      <c r="Z229" s="8">
        <v>41982.625937500001</v>
      </c>
      <c r="AA229" s="6" t="s">
        <v>7141</v>
      </c>
      <c r="AB229" s="6" t="s">
        <v>1890</v>
      </c>
      <c r="AC229" s="6" t="s">
        <v>1861</v>
      </c>
      <c r="AD229" s="6" t="s">
        <v>43</v>
      </c>
      <c r="AE229" s="8">
        <v>41982.664444444446</v>
      </c>
      <c r="AF229" s="6" t="s">
        <v>71</v>
      </c>
    </row>
    <row r="230" spans="1:39" x14ac:dyDescent="0.2">
      <c r="A2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0" s="7" t="str">
        <f>ExtractValues(Table1[[#This Row],[Agreement Name]],".{1}\d{4,5}")</f>
        <v>79545</v>
      </c>
      <c r="C230" s="6" t="str">
        <f>ExtractValues(Table1[[#This Row],[Agreement Name]],".{1}\d{4,5}-.{1}\d{4,5}")</f>
        <v>79545-C10308</v>
      </c>
      <c r="D230" s="6" t="str">
        <f>ExtractValues(ExtractValues(Table1[[#This Row],[Agreement Name]],"(CO\d{1,3})"),"\d+")</f>
        <v>4</v>
      </c>
      <c r="E230" s="6" t="str">
        <f>ExtractValues(ExtractValues(Table1[[#This Row],[Agreement Name]],"(CO.\d{1,3})"),"\d+")</f>
        <v/>
      </c>
      <c r="F230" s="6" t="str">
        <f>IF(Table1[[#This Row],[ChgOrderPart1]]&lt;&gt;"",Table1[[#This Row],[ChgOrderPart1]],Table1[[#This Row],[ChgOrderPart2]])</f>
        <v>4</v>
      </c>
      <c r="G230" s="6" t="s">
        <v>4357</v>
      </c>
      <c r="H230" s="8">
        <v>42153.37332175926</v>
      </c>
      <c r="I230" s="6" t="s">
        <v>34</v>
      </c>
      <c r="J230" s="8">
        <v>42156.304513888892</v>
      </c>
      <c r="K230" s="6" t="s">
        <v>3614</v>
      </c>
      <c r="L230" s="6" t="s">
        <v>3615</v>
      </c>
      <c r="M230" s="6" t="s">
        <v>37</v>
      </c>
      <c r="O230" s="6" t="s">
        <v>38</v>
      </c>
      <c r="P230" s="6" t="s">
        <v>39</v>
      </c>
      <c r="Q230" s="6" t="s">
        <v>1837</v>
      </c>
      <c r="R230" s="6" t="s">
        <v>1384</v>
      </c>
      <c r="W230" s="6" t="s">
        <v>1838</v>
      </c>
      <c r="X230" s="6" t="s">
        <v>1837</v>
      </c>
      <c r="Y230" s="6" t="s">
        <v>43</v>
      </c>
      <c r="Z230" s="8">
        <v>42156.30327546296</v>
      </c>
      <c r="AA230" s="6" t="s">
        <v>1839</v>
      </c>
      <c r="AB230" s="6" t="s">
        <v>1387</v>
      </c>
      <c r="AC230" s="6" t="s">
        <v>1384</v>
      </c>
      <c r="AD230" s="6" t="s">
        <v>43</v>
      </c>
      <c r="AE230" s="8">
        <v>42156.304513888892</v>
      </c>
      <c r="AF230" s="6" t="s">
        <v>46</v>
      </c>
    </row>
    <row r="231" spans="1:39" x14ac:dyDescent="0.2">
      <c r="A2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1" s="7" t="str">
        <f>ExtractValues(Table1[[#This Row],[Agreement Name]],".{1}\d{4,5}")</f>
        <v>79545</v>
      </c>
      <c r="C231" s="6" t="str">
        <f>ExtractValues(Table1[[#This Row],[Agreement Name]],".{1}\d{4,5}-.{1}\d{4,5}")</f>
        <v>79545-C10308</v>
      </c>
      <c r="D231" s="6" t="str">
        <f>ExtractValues(ExtractValues(Table1[[#This Row],[Agreement Name]],"(CO\d{1,3})"),"\d+")</f>
        <v>3</v>
      </c>
      <c r="E231" s="6" t="str">
        <f>ExtractValues(ExtractValues(Table1[[#This Row],[Agreement Name]],"(CO.\d{1,3})"),"\d+")</f>
        <v/>
      </c>
      <c r="F231" s="6" t="str">
        <f>IF(Table1[[#This Row],[ChgOrderPart1]]&lt;&gt;"",Table1[[#This Row],[ChgOrderPart1]],Table1[[#This Row],[ChgOrderPart2]])</f>
        <v>3</v>
      </c>
      <c r="G231" s="6" t="s">
        <v>9365</v>
      </c>
      <c r="H231" s="8">
        <v>42068.462835648148</v>
      </c>
      <c r="I231" s="6" t="s">
        <v>34</v>
      </c>
      <c r="J231" s="8">
        <v>42068.475787037038</v>
      </c>
      <c r="K231" s="6" t="s">
        <v>1376</v>
      </c>
      <c r="L231" s="6" t="s">
        <v>1377</v>
      </c>
      <c r="M231" s="6" t="s">
        <v>37</v>
      </c>
      <c r="O231" s="6" t="s">
        <v>38</v>
      </c>
      <c r="P231" s="6" t="s">
        <v>39</v>
      </c>
      <c r="Q231" s="6" t="s">
        <v>1837</v>
      </c>
      <c r="R231" s="6" t="s">
        <v>1384</v>
      </c>
      <c r="W231" s="6" t="s">
        <v>1838</v>
      </c>
      <c r="X231" s="6" t="s">
        <v>1837</v>
      </c>
      <c r="Y231" s="6" t="s">
        <v>43</v>
      </c>
      <c r="Z231" s="8">
        <v>42068.465567129628</v>
      </c>
      <c r="AA231" s="6" t="s">
        <v>1839</v>
      </c>
      <c r="AB231" s="6" t="s">
        <v>1387</v>
      </c>
      <c r="AC231" s="6" t="s">
        <v>1384</v>
      </c>
      <c r="AD231" s="6" t="s">
        <v>43</v>
      </c>
      <c r="AE231" s="8">
        <v>42068.475787037038</v>
      </c>
      <c r="AF231" s="6" t="s">
        <v>71</v>
      </c>
    </row>
    <row r="232" spans="1:39" x14ac:dyDescent="0.2">
      <c r="A2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2" s="7" t="str">
        <f>ExtractValues(Table1[[#This Row],[Agreement Name]],".{1}\d{4,5}")</f>
        <v>79545</v>
      </c>
      <c r="C232" s="6" t="str">
        <f>ExtractValues(Table1[[#This Row],[Agreement Name]],".{1}\d{4,5}-.{1}\d{4,5}")</f>
        <v>79545-C10308</v>
      </c>
      <c r="D232" s="6" t="str">
        <f>ExtractValues(ExtractValues(Table1[[#This Row],[Agreement Name]],"(CO\d{1,3})"),"\d+")</f>
        <v>2</v>
      </c>
      <c r="E232" s="6" t="str">
        <f>ExtractValues(ExtractValues(Table1[[#This Row],[Agreement Name]],"(CO.\d{1,3})"),"\d+")</f>
        <v/>
      </c>
      <c r="F232" s="6" t="str">
        <f>IF(Table1[[#This Row],[ChgOrderPart1]]&lt;&gt;"",Table1[[#This Row],[ChgOrderPart1]],Table1[[#This Row],[ChgOrderPart2]])</f>
        <v>2</v>
      </c>
      <c r="G232" s="6" t="s">
        <v>9301</v>
      </c>
      <c r="H232" s="8">
        <v>42061.607754629629</v>
      </c>
      <c r="I232" s="6" t="s">
        <v>34</v>
      </c>
      <c r="J232" s="8">
        <v>42065.324479166666</v>
      </c>
      <c r="K232" s="6" t="s">
        <v>1376</v>
      </c>
      <c r="L232" s="6" t="s">
        <v>1377</v>
      </c>
      <c r="M232" s="6" t="s">
        <v>37</v>
      </c>
      <c r="O232" s="6" t="s">
        <v>38</v>
      </c>
      <c r="P232" s="6" t="s">
        <v>39</v>
      </c>
      <c r="Q232" s="6" t="s">
        <v>1837</v>
      </c>
      <c r="R232" s="6" t="s">
        <v>1384</v>
      </c>
      <c r="W232" s="6" t="s">
        <v>1838</v>
      </c>
      <c r="X232" s="6" t="s">
        <v>1837</v>
      </c>
      <c r="Y232" s="6" t="s">
        <v>43</v>
      </c>
      <c r="Z232" s="8">
        <v>42061.631967592592</v>
      </c>
      <c r="AA232" s="6" t="s">
        <v>1839</v>
      </c>
      <c r="AB232" s="6" t="s">
        <v>1387</v>
      </c>
      <c r="AC232" s="6" t="s">
        <v>1384</v>
      </c>
      <c r="AD232" s="6" t="s">
        <v>43</v>
      </c>
      <c r="AE232" s="8">
        <v>42065.324479166666</v>
      </c>
      <c r="AF232" s="6" t="s">
        <v>71</v>
      </c>
    </row>
    <row r="233" spans="1:39" x14ac:dyDescent="0.2">
      <c r="A2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" s="7" t="str">
        <f>ExtractValues(Table1[[#This Row],[Agreement Name]],".{1}\d{4,5}")</f>
        <v>79545</v>
      </c>
      <c r="C233" s="6" t="str">
        <f>ExtractValues(Table1[[#This Row],[Agreement Name]],".{1}\d{4,5}-.{1}\d{4,5}")</f>
        <v>79545-C10308</v>
      </c>
      <c r="D233" s="6" t="str">
        <f>ExtractValues(ExtractValues(Table1[[#This Row],[Agreement Name]],"(CO\d{1,3})"),"\d+")</f>
        <v>1</v>
      </c>
      <c r="E233" s="6" t="str">
        <f>ExtractValues(ExtractValues(Table1[[#This Row],[Agreement Name]],"(CO.\d{1,3})"),"\d+")</f>
        <v/>
      </c>
      <c r="F233" s="6" t="str">
        <f>IF(Table1[[#This Row],[ChgOrderPart1]]&lt;&gt;"",Table1[[#This Row],[ChgOrderPart1]],Table1[[#This Row],[ChgOrderPart2]])</f>
        <v>1</v>
      </c>
      <c r="G233" s="6" t="s">
        <v>7477</v>
      </c>
      <c r="H233" s="8">
        <v>41985.560046296298</v>
      </c>
      <c r="I233" s="6" t="s">
        <v>34</v>
      </c>
      <c r="J233" s="8">
        <v>41985.645775462966</v>
      </c>
      <c r="K233" s="6" t="s">
        <v>1376</v>
      </c>
      <c r="L233" s="6" t="s">
        <v>1377</v>
      </c>
      <c r="M233" s="6" t="s">
        <v>37</v>
      </c>
      <c r="O233" s="6" t="s">
        <v>38</v>
      </c>
      <c r="P233" s="6" t="s">
        <v>39</v>
      </c>
      <c r="Q233" s="6" t="s">
        <v>1837</v>
      </c>
      <c r="R233" s="6" t="s">
        <v>1384</v>
      </c>
      <c r="W233" s="6" t="s">
        <v>1838</v>
      </c>
      <c r="X233" s="6" t="s">
        <v>1837</v>
      </c>
      <c r="Y233" s="6" t="s">
        <v>43</v>
      </c>
      <c r="Z233" s="8">
        <v>41985.635833333334</v>
      </c>
      <c r="AA233" s="6" t="s">
        <v>1839</v>
      </c>
      <c r="AB233" s="6" t="s">
        <v>1387</v>
      </c>
      <c r="AC233" s="6" t="s">
        <v>1384</v>
      </c>
      <c r="AD233" s="6" t="s">
        <v>43</v>
      </c>
      <c r="AE233" s="8">
        <v>41985.645775462966</v>
      </c>
      <c r="AF233" s="6" t="s">
        <v>71</v>
      </c>
    </row>
    <row r="234" spans="1:39" x14ac:dyDescent="0.2">
      <c r="A2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4" s="7" t="str">
        <f>ExtractValues(Table1[[#This Row],[Agreement Name]],".{1}\d{4,5}")</f>
        <v>79539</v>
      </c>
      <c r="C234" s="6" t="str">
        <f>ExtractValues(Table1[[#This Row],[Agreement Name]],".{1}\d{4,5}-.{1}\d{4,5}")</f>
        <v>79539-50216</v>
      </c>
      <c r="D234" s="6" t="str">
        <f>ExtractValues(ExtractValues(Table1[[#This Row],[Agreement Name]],"(CO\d{1,3})"),"\d+")</f>
        <v>1</v>
      </c>
      <c r="E234" s="6" t="str">
        <f>ExtractValues(ExtractValues(Table1[[#This Row],[Agreement Name]],"(CO.\d{1,3})"),"\d+")</f>
        <v/>
      </c>
      <c r="F234" s="6" t="str">
        <f>IF(Table1[[#This Row],[ChgOrderPart1]]&lt;&gt;"",Table1[[#This Row],[ChgOrderPart1]],Table1[[#This Row],[ChgOrderPart2]])</f>
        <v>1</v>
      </c>
      <c r="G234" s="6" t="s">
        <v>6340</v>
      </c>
      <c r="H234" s="8">
        <v>42055.309201388889</v>
      </c>
      <c r="I234" s="6" t="s">
        <v>34</v>
      </c>
      <c r="J234" s="8">
        <v>42058.400960648149</v>
      </c>
      <c r="K234" s="6" t="s">
        <v>1284</v>
      </c>
      <c r="L234" s="6" t="s">
        <v>1285</v>
      </c>
      <c r="M234" s="6" t="s">
        <v>37</v>
      </c>
      <c r="O234" s="6" t="s">
        <v>38</v>
      </c>
      <c r="P234" s="6" t="s">
        <v>39</v>
      </c>
      <c r="Q234" s="6" t="s">
        <v>1097</v>
      </c>
      <c r="R234" s="6" t="s">
        <v>354</v>
      </c>
      <c r="W234" s="6" t="s">
        <v>1098</v>
      </c>
      <c r="X234" s="6" t="s">
        <v>1097</v>
      </c>
      <c r="Y234" s="6" t="s">
        <v>43</v>
      </c>
      <c r="Z234" s="8">
        <v>42058.394629629627</v>
      </c>
      <c r="AA234" s="6" t="s">
        <v>382</v>
      </c>
      <c r="AB234" s="6" t="s">
        <v>357</v>
      </c>
      <c r="AC234" s="6" t="s">
        <v>354</v>
      </c>
      <c r="AD234" s="6" t="s">
        <v>43</v>
      </c>
      <c r="AE234" s="8">
        <v>42058.400960648149</v>
      </c>
      <c r="AF234" s="6" t="s">
        <v>358</v>
      </c>
    </row>
    <row r="235" spans="1:39" x14ac:dyDescent="0.2">
      <c r="A2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5" s="7" t="str">
        <f>ExtractValues(Table1[[#This Row],[Agreement Name]],".{1}\d{4,5}")</f>
        <v>79536</v>
      </c>
      <c r="C235" s="6" t="str">
        <f>ExtractValues(Table1[[#This Row],[Agreement Name]],".{1}\d{4,5}-.{1}\d{4,5}")</f>
        <v>79536-03301</v>
      </c>
      <c r="D235" s="6" t="str">
        <f>ExtractValues(ExtractValues(Table1[[#This Row],[Agreement Name]],"(CO\d{1,3})"),"\d+")</f>
        <v>1</v>
      </c>
      <c r="E235" s="6" t="str">
        <f>ExtractValues(ExtractValues(Table1[[#This Row],[Agreement Name]],"(CO.\d{1,3})"),"\d+")</f>
        <v/>
      </c>
      <c r="F235" s="6" t="str">
        <f>IF(Table1[[#This Row],[ChgOrderPart1]]&lt;&gt;"",Table1[[#This Row],[ChgOrderPart1]],Table1[[#This Row],[ChgOrderPart2]])</f>
        <v>1</v>
      </c>
      <c r="G235" s="6" t="s">
        <v>7700</v>
      </c>
      <c r="H235" s="8">
        <v>42010.347430555557</v>
      </c>
      <c r="I235" s="6" t="s">
        <v>34</v>
      </c>
      <c r="J235" s="8">
        <v>42019.809039351851</v>
      </c>
      <c r="K235" s="6" t="s">
        <v>1376</v>
      </c>
      <c r="L235" s="6" t="s">
        <v>1377</v>
      </c>
      <c r="M235" s="6" t="s">
        <v>37</v>
      </c>
      <c r="O235" s="6" t="s">
        <v>38</v>
      </c>
      <c r="P235" s="6" t="s">
        <v>39</v>
      </c>
      <c r="Q235" s="6" t="s">
        <v>2778</v>
      </c>
      <c r="R235" s="6" t="s">
        <v>393</v>
      </c>
      <c r="W235" s="6" t="s">
        <v>2780</v>
      </c>
      <c r="X235" s="6" t="s">
        <v>2778</v>
      </c>
      <c r="Y235" s="6" t="s">
        <v>43</v>
      </c>
      <c r="Z235" s="8">
        <v>42018.68408564815</v>
      </c>
      <c r="AA235" s="6" t="s">
        <v>2781</v>
      </c>
      <c r="AB235" s="6" t="s">
        <v>396</v>
      </c>
      <c r="AC235" s="6" t="s">
        <v>393</v>
      </c>
      <c r="AD235" s="6" t="s">
        <v>43</v>
      </c>
      <c r="AE235" s="8">
        <v>42019.809039351851</v>
      </c>
      <c r="AF235" s="6" t="s">
        <v>1622</v>
      </c>
    </row>
    <row r="236" spans="1:39" x14ac:dyDescent="0.2">
      <c r="A2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6" s="7" t="str">
        <f>ExtractValues(Table1[[#This Row],[Agreement Name]],".{1}\d{4,5}")</f>
        <v>79535</v>
      </c>
      <c r="C236" s="6" t="str">
        <f>ExtractValues(Table1[[#This Row],[Agreement Name]],".{1}\d{4,5}-.{1}\d{4,5}")</f>
        <v>79535-C30061</v>
      </c>
      <c r="D236" s="6" t="str">
        <f>ExtractValues(ExtractValues(Table1[[#This Row],[Agreement Name]],"(CO\d{1,3})"),"\d+")</f>
        <v>2</v>
      </c>
      <c r="E236" s="6" t="str">
        <f>ExtractValues(ExtractValues(Table1[[#This Row],[Agreement Name]],"(CO.\d{1,3})"),"\d+")</f>
        <v/>
      </c>
      <c r="F236" s="6" t="str">
        <f>IF(Table1[[#This Row],[ChgOrderPart1]]&lt;&gt;"",Table1[[#This Row],[ChgOrderPart1]],Table1[[#This Row],[ChgOrderPart2]])</f>
        <v>2</v>
      </c>
      <c r="G236" s="6" t="s">
        <v>6129</v>
      </c>
      <c r="H236" s="8">
        <v>42236.375613425924</v>
      </c>
      <c r="I236" s="6" t="s">
        <v>48</v>
      </c>
      <c r="J236" s="8">
        <v>42236.375613425924</v>
      </c>
      <c r="K236" s="6" t="s">
        <v>5082</v>
      </c>
      <c r="L236" s="6" t="s">
        <v>5083</v>
      </c>
      <c r="M236" s="6" t="s">
        <v>37</v>
      </c>
      <c r="O236" s="6" t="s">
        <v>38</v>
      </c>
      <c r="P236" s="6" t="s">
        <v>39</v>
      </c>
      <c r="Q236" s="6" t="s">
        <v>4222</v>
      </c>
      <c r="R236" s="6" t="s">
        <v>1402</v>
      </c>
      <c r="AL236" s="6" t="s">
        <v>4222</v>
      </c>
      <c r="AM236" s="6" t="s">
        <v>43</v>
      </c>
    </row>
    <row r="237" spans="1:39" x14ac:dyDescent="0.2">
      <c r="A2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7" s="7" t="str">
        <f>ExtractValues(Table1[[#This Row],[Agreement Name]],".{1}\d{4,5}")</f>
        <v>79535</v>
      </c>
      <c r="C237" s="6" t="str">
        <f>ExtractValues(Table1[[#This Row],[Agreement Name]],".{1}\d{4,5}-.{1}\d{4,5}")</f>
        <v>79535-C30061</v>
      </c>
      <c r="D237" s="6" t="str">
        <f>ExtractValues(ExtractValues(Table1[[#This Row],[Agreement Name]],"(CO\d{1,3})"),"\d+")</f>
        <v>1</v>
      </c>
      <c r="E237" s="6" t="str">
        <f>ExtractValues(ExtractValues(Table1[[#This Row],[Agreement Name]],"(CO.\d{1,3})"),"\d+")</f>
        <v/>
      </c>
      <c r="F237" s="6" t="str">
        <f>IF(Table1[[#This Row],[ChgOrderPart1]]&lt;&gt;"",Table1[[#This Row],[ChgOrderPart1]],Table1[[#This Row],[ChgOrderPart2]])</f>
        <v>1</v>
      </c>
      <c r="G237" s="6" t="s">
        <v>8023</v>
      </c>
      <c r="H237" s="8">
        <v>42090.372187499997</v>
      </c>
      <c r="I237" s="6" t="s">
        <v>34</v>
      </c>
      <c r="J237" s="8">
        <v>42092.461469907408</v>
      </c>
      <c r="K237" s="6" t="s">
        <v>1376</v>
      </c>
      <c r="L237" s="6" t="s">
        <v>1377</v>
      </c>
      <c r="M237" s="6" t="s">
        <v>37</v>
      </c>
      <c r="O237" s="6" t="s">
        <v>38</v>
      </c>
      <c r="P237" s="6" t="s">
        <v>39</v>
      </c>
      <c r="Q237" s="6" t="s">
        <v>4222</v>
      </c>
      <c r="R237" s="6" t="s">
        <v>1402</v>
      </c>
      <c r="W237" s="6" t="s">
        <v>7948</v>
      </c>
      <c r="X237" s="6" t="s">
        <v>4222</v>
      </c>
      <c r="Y237" s="6" t="s">
        <v>43</v>
      </c>
      <c r="Z237" s="8">
        <v>42092.442442129628</v>
      </c>
      <c r="AA237" s="6" t="s">
        <v>1510</v>
      </c>
      <c r="AB237" s="6" t="s">
        <v>1405</v>
      </c>
      <c r="AC237" s="6" t="s">
        <v>1402</v>
      </c>
      <c r="AD237" s="6" t="s">
        <v>43</v>
      </c>
      <c r="AE237" s="8">
        <v>42092.461469907408</v>
      </c>
      <c r="AF237" s="6" t="s">
        <v>46</v>
      </c>
    </row>
    <row r="238" spans="1:39" x14ac:dyDescent="0.2">
      <c r="A2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8" s="7" t="str">
        <f>ExtractValues(Table1[[#This Row],[Agreement Name]],".{1}\d{4,5}")</f>
        <v>79535</v>
      </c>
      <c r="C238" s="6" t="str">
        <f>ExtractValues(Table1[[#This Row],[Agreement Name]],".{1}\d{4,5}-.{1}\d{4,5}")</f>
        <v>79535-C30061</v>
      </c>
      <c r="D238" s="6" t="str">
        <f>ExtractValues(ExtractValues(Table1[[#This Row],[Agreement Name]],"(CO\d{1,3})"),"\d+")</f>
        <v>1</v>
      </c>
      <c r="E238" s="6" t="str">
        <f>ExtractValues(ExtractValues(Table1[[#This Row],[Agreement Name]],"(CO.\d{1,3})"),"\d+")</f>
        <v/>
      </c>
      <c r="F238" s="6" t="str">
        <f>IF(Table1[[#This Row],[ChgOrderPart1]]&lt;&gt;"",Table1[[#This Row],[ChgOrderPart1]],Table1[[#This Row],[ChgOrderPart2]])</f>
        <v>1</v>
      </c>
      <c r="G238" s="6" t="s">
        <v>7949</v>
      </c>
      <c r="H238" s="8">
        <v>42086.558958333335</v>
      </c>
      <c r="I238" s="6" t="s">
        <v>55</v>
      </c>
      <c r="J238" s="8">
        <v>42090.371736111112</v>
      </c>
      <c r="K238" s="6" t="s">
        <v>1376</v>
      </c>
      <c r="L238" s="6" t="s">
        <v>1377</v>
      </c>
      <c r="M238" s="6" t="s">
        <v>37</v>
      </c>
      <c r="O238" s="6" t="s">
        <v>38</v>
      </c>
      <c r="P238" s="6" t="s">
        <v>39</v>
      </c>
      <c r="Q238" s="6" t="s">
        <v>1508</v>
      </c>
      <c r="R238" s="6" t="s">
        <v>1402</v>
      </c>
      <c r="AL238" s="6" t="s">
        <v>1508</v>
      </c>
      <c r="AM238" s="6" t="s">
        <v>43</v>
      </c>
    </row>
    <row r="239" spans="1:39" x14ac:dyDescent="0.2">
      <c r="A2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9" s="7" t="str">
        <f>ExtractValues(Table1[[#This Row],[Agreement Name]],".{1}\d{4,5}")</f>
        <v>79533</v>
      </c>
      <c r="C239" s="6" t="str">
        <f>ExtractValues(Table1[[#This Row],[Agreement Name]],".{1}\d{4,5}-.{1}\d{4,5}")</f>
        <v>79533-C60062</v>
      </c>
      <c r="D239" s="6" t="str">
        <f>ExtractValues(ExtractValues(Table1[[#This Row],[Agreement Name]],"(CO\d{1,3})"),"\d+")</f>
        <v>1</v>
      </c>
      <c r="E239" s="6" t="str">
        <f>ExtractValues(ExtractValues(Table1[[#This Row],[Agreement Name]],"(CO.\d{1,3})"),"\d+")</f>
        <v/>
      </c>
      <c r="F239" s="6" t="str">
        <f>IF(Table1[[#This Row],[ChgOrderPart1]]&lt;&gt;"",Table1[[#This Row],[ChgOrderPart1]],Table1[[#This Row],[ChgOrderPart2]])</f>
        <v>1</v>
      </c>
      <c r="G239" s="6" t="s">
        <v>4192</v>
      </c>
      <c r="H239" s="8">
        <v>42144.552615740744</v>
      </c>
      <c r="I239" s="6" t="s">
        <v>34</v>
      </c>
      <c r="J239" s="8">
        <v>42145.592847222222</v>
      </c>
      <c r="K239" s="6" t="s">
        <v>3614</v>
      </c>
      <c r="L239" s="6" t="s">
        <v>3615</v>
      </c>
      <c r="M239" s="6" t="s">
        <v>37</v>
      </c>
      <c r="O239" s="6" t="s">
        <v>38</v>
      </c>
      <c r="P239" s="6" t="s">
        <v>39</v>
      </c>
      <c r="Q239" s="6" t="s">
        <v>4193</v>
      </c>
      <c r="R239" s="6" t="s">
        <v>236</v>
      </c>
      <c r="W239" s="6" t="s">
        <v>4194</v>
      </c>
      <c r="X239" s="6" t="s">
        <v>4193</v>
      </c>
      <c r="Y239" s="6" t="s">
        <v>43</v>
      </c>
      <c r="Z239" s="8">
        <v>42145.590624999997</v>
      </c>
      <c r="AA239" s="6" t="s">
        <v>4195</v>
      </c>
      <c r="AB239" s="6" t="s">
        <v>975</v>
      </c>
      <c r="AC239" s="6" t="s">
        <v>236</v>
      </c>
      <c r="AD239" s="6" t="s">
        <v>43</v>
      </c>
      <c r="AE239" s="8">
        <v>42145.592847222222</v>
      </c>
      <c r="AF239" s="6" t="s">
        <v>976</v>
      </c>
    </row>
    <row r="240" spans="1:39" x14ac:dyDescent="0.2">
      <c r="A2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0" s="7" t="str">
        <f>ExtractValues(Table1[[#This Row],[Agreement Name]],".{1}\d{4,5}")</f>
        <v>79532</v>
      </c>
      <c r="C240" s="6" t="str">
        <f>ExtractValues(Table1[[#This Row],[Agreement Name]],".{1}\d{4,5}-.{1}\d{4,5}")</f>
        <v>79532-C20059</v>
      </c>
      <c r="D240" s="6" t="str">
        <f>ExtractValues(ExtractValues(Table1[[#This Row],[Agreement Name]],"(CO\d{1,3})"),"\d+")</f>
        <v>78</v>
      </c>
      <c r="E240" s="6" t="str">
        <f>ExtractValues(ExtractValues(Table1[[#This Row],[Agreement Name]],"(CO.\d{1,3})"),"\d+")</f>
        <v>78</v>
      </c>
      <c r="F240" s="6" t="str">
        <f>IF(Table1[[#This Row],[ChgOrderPart1]]&lt;&gt;"",Table1[[#This Row],[ChgOrderPart1]],Table1[[#This Row],[ChgOrderPart2]])</f>
        <v>78</v>
      </c>
      <c r="G240" s="6" t="s">
        <v>5837</v>
      </c>
      <c r="H240" s="8">
        <v>42214.309629629628</v>
      </c>
      <c r="I240" s="6" t="s">
        <v>34</v>
      </c>
      <c r="J240" s="8">
        <v>42216.409594907411</v>
      </c>
      <c r="K240" s="6" t="s">
        <v>5082</v>
      </c>
      <c r="L240" s="6" t="s">
        <v>5083</v>
      </c>
      <c r="M240" s="6" t="s">
        <v>37</v>
      </c>
      <c r="O240" s="6" t="s">
        <v>38</v>
      </c>
      <c r="P240" s="6" t="s">
        <v>39</v>
      </c>
      <c r="Q240" s="6" t="s">
        <v>4072</v>
      </c>
      <c r="R240" s="6" t="s">
        <v>1477</v>
      </c>
      <c r="W240" s="6" t="s">
        <v>4073</v>
      </c>
      <c r="X240" s="6" t="s">
        <v>4072</v>
      </c>
      <c r="Y240" s="6" t="s">
        <v>43</v>
      </c>
      <c r="Z240" s="8">
        <v>42214.707187499997</v>
      </c>
      <c r="AA240" s="6" t="s">
        <v>5838</v>
      </c>
      <c r="AB240" s="6" t="s">
        <v>1480</v>
      </c>
      <c r="AC240" s="6" t="s">
        <v>1477</v>
      </c>
      <c r="AD240" s="6" t="s">
        <v>43</v>
      </c>
      <c r="AE240" s="8">
        <v>42216.409594907411</v>
      </c>
      <c r="AF240" s="6" t="s">
        <v>66</v>
      </c>
    </row>
    <row r="241" spans="1:32" x14ac:dyDescent="0.2">
      <c r="A2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1" s="7" t="str">
        <f>ExtractValues(Table1[[#This Row],[Agreement Name]],".{1}\d{4,5}")</f>
        <v>79532</v>
      </c>
      <c r="C241" s="6" t="str">
        <f>ExtractValues(Table1[[#This Row],[Agreement Name]],".{1}\d{4,5}-.{1}\d{4,5}")</f>
        <v>79532-C20059</v>
      </c>
      <c r="D241" s="6" t="str">
        <f>ExtractValues(ExtractValues(Table1[[#This Row],[Agreement Name]],"(CO\d{1,3})"),"\d+")</f>
        <v>7</v>
      </c>
      <c r="E241" s="6" t="str">
        <f>ExtractValues(ExtractValues(Table1[[#This Row],[Agreement Name]],"(CO.\d{1,3})"),"\d+")</f>
        <v/>
      </c>
      <c r="F241" s="6" t="str">
        <f>IF(Table1[[#This Row],[ChgOrderPart1]]&lt;&gt;"",Table1[[#This Row],[ChgOrderPart1]],Table1[[#This Row],[ChgOrderPart2]])</f>
        <v>7</v>
      </c>
      <c r="G241" s="6" t="s">
        <v>4273</v>
      </c>
      <c r="H241" s="8">
        <v>42146.618587962963</v>
      </c>
      <c r="I241" s="6" t="s">
        <v>34</v>
      </c>
      <c r="J241" s="8">
        <v>42150.622743055559</v>
      </c>
      <c r="K241" s="6" t="s">
        <v>3614</v>
      </c>
      <c r="L241" s="6" t="s">
        <v>3615</v>
      </c>
      <c r="M241" s="6" t="s">
        <v>37</v>
      </c>
      <c r="O241" s="6" t="s">
        <v>38</v>
      </c>
      <c r="P241" s="6" t="s">
        <v>39</v>
      </c>
      <c r="Q241" s="6" t="s">
        <v>4072</v>
      </c>
      <c r="R241" s="6" t="s">
        <v>1477</v>
      </c>
      <c r="W241" s="6" t="s">
        <v>4073</v>
      </c>
      <c r="X241" s="6" t="s">
        <v>4072</v>
      </c>
      <c r="Y241" s="6" t="s">
        <v>43</v>
      </c>
      <c r="Z241" s="8">
        <v>42150.251122685186</v>
      </c>
      <c r="AA241" s="6" t="s">
        <v>4274</v>
      </c>
      <c r="AB241" s="6" t="s">
        <v>1480</v>
      </c>
      <c r="AC241" s="6" t="s">
        <v>1477</v>
      </c>
      <c r="AD241" s="6" t="s">
        <v>43</v>
      </c>
      <c r="AE241" s="8">
        <v>42150.622743055559</v>
      </c>
      <c r="AF241" s="6" t="s">
        <v>4275</v>
      </c>
    </row>
    <row r="242" spans="1:32" x14ac:dyDescent="0.2">
      <c r="A2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2" s="7" t="str">
        <f>ExtractValues(Table1[[#This Row],[Agreement Name]],".{1}\d{4,5}")</f>
        <v>79532</v>
      </c>
      <c r="C242" s="6" t="str">
        <f>ExtractValues(Table1[[#This Row],[Agreement Name]],".{1}\d{4,5}-.{1}\d{4,5}")</f>
        <v>79532-C20059</v>
      </c>
      <c r="D242" s="6" t="str">
        <f>ExtractValues(ExtractValues(Table1[[#This Row],[Agreement Name]],"(CO\d{1,3})"),"\d+")</f>
        <v>4</v>
      </c>
      <c r="E242" s="6" t="str">
        <f>ExtractValues(ExtractValues(Table1[[#This Row],[Agreement Name]],"(CO.\d{1,3})"),"\d+")</f>
        <v/>
      </c>
      <c r="F242" s="6" t="str">
        <f>IF(Table1[[#This Row],[ChgOrderPart1]]&lt;&gt;"",Table1[[#This Row],[ChgOrderPart1]],Table1[[#This Row],[ChgOrderPart2]])</f>
        <v>4</v>
      </c>
      <c r="G242" s="6" t="s">
        <v>7956</v>
      </c>
      <c r="H242" s="8">
        <v>42086.562245370369</v>
      </c>
      <c r="I242" s="6" t="s">
        <v>34</v>
      </c>
      <c r="J242" s="8">
        <v>42086.628078703703</v>
      </c>
      <c r="K242" s="6" t="s">
        <v>1376</v>
      </c>
      <c r="L242" s="6" t="s">
        <v>1377</v>
      </c>
      <c r="M242" s="6" t="s">
        <v>37</v>
      </c>
      <c r="O242" s="6" t="s">
        <v>38</v>
      </c>
      <c r="P242" s="6" t="s">
        <v>39</v>
      </c>
      <c r="Q242" s="6" t="s">
        <v>4072</v>
      </c>
      <c r="R242" s="6" t="s">
        <v>1477</v>
      </c>
      <c r="W242" s="6" t="s">
        <v>4073</v>
      </c>
      <c r="X242" s="6" t="s">
        <v>4072</v>
      </c>
      <c r="Y242" s="6" t="s">
        <v>43</v>
      </c>
      <c r="Z242" s="8">
        <v>42086.62771990741</v>
      </c>
      <c r="AA242" s="6" t="s">
        <v>4274</v>
      </c>
      <c r="AB242" s="6" t="s">
        <v>1480</v>
      </c>
      <c r="AC242" s="6" t="s">
        <v>1477</v>
      </c>
      <c r="AD242" s="6" t="s">
        <v>43</v>
      </c>
      <c r="AE242" s="8">
        <v>42086.628078703703</v>
      </c>
      <c r="AF242" s="6" t="s">
        <v>66</v>
      </c>
    </row>
    <row r="243" spans="1:32" x14ac:dyDescent="0.2">
      <c r="A2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3" s="7" t="str">
        <f>ExtractValues(Table1[[#This Row],[Agreement Name]],".{1}\d{4,5}")</f>
        <v>79532</v>
      </c>
      <c r="C243" s="6" t="str">
        <f>ExtractValues(Table1[[#This Row],[Agreement Name]],".{1}\d{4,5}-.{1}\d{4,5}")</f>
        <v>79532-C20059</v>
      </c>
      <c r="D243" s="6" t="str">
        <f>ExtractValues(ExtractValues(Table1[[#This Row],[Agreement Name]],"(CO\d{1,3})"),"\d+")</f>
        <v>3</v>
      </c>
      <c r="E243" s="6" t="str">
        <f>ExtractValues(ExtractValues(Table1[[#This Row],[Agreement Name]],"(CO.\d{1,3})"),"\d+")</f>
        <v/>
      </c>
      <c r="F243" s="6" t="str">
        <f>IF(Table1[[#This Row],[ChgOrderPart1]]&lt;&gt;"",Table1[[#This Row],[ChgOrderPart1]],Table1[[#This Row],[ChgOrderPart2]])</f>
        <v>3</v>
      </c>
      <c r="G243" s="6" t="s">
        <v>8964</v>
      </c>
      <c r="H243" s="8">
        <v>42040.521284722221</v>
      </c>
      <c r="I243" s="6" t="s">
        <v>34</v>
      </c>
      <c r="J243" s="8">
        <v>42040.559606481482</v>
      </c>
      <c r="K243" s="6" t="s">
        <v>1376</v>
      </c>
      <c r="L243" s="6" t="s">
        <v>1377</v>
      </c>
      <c r="M243" s="6" t="s">
        <v>37</v>
      </c>
      <c r="O243" s="6" t="s">
        <v>38</v>
      </c>
      <c r="P243" s="6" t="s">
        <v>39</v>
      </c>
      <c r="Q243" s="6" t="s">
        <v>4072</v>
      </c>
      <c r="R243" s="6" t="s">
        <v>1477</v>
      </c>
      <c r="W243" s="6" t="s">
        <v>4073</v>
      </c>
      <c r="X243" s="6" t="s">
        <v>4072</v>
      </c>
      <c r="Y243" s="6" t="s">
        <v>43</v>
      </c>
      <c r="Z243" s="8">
        <v>42040.559016203704</v>
      </c>
      <c r="AA243" s="6" t="s">
        <v>4274</v>
      </c>
      <c r="AB243" s="6" t="s">
        <v>1480</v>
      </c>
      <c r="AC243" s="6" t="s">
        <v>1477</v>
      </c>
      <c r="AD243" s="6" t="s">
        <v>43</v>
      </c>
      <c r="AE243" s="8">
        <v>42040.559606481482</v>
      </c>
      <c r="AF243" s="6" t="s">
        <v>66</v>
      </c>
    </row>
    <row r="244" spans="1:32" x14ac:dyDescent="0.2">
      <c r="A2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4" s="7" t="str">
        <f>ExtractValues(Table1[[#This Row],[Agreement Name]],".{1}\d{4,5}")</f>
        <v>79532</v>
      </c>
      <c r="C244" s="6" t="str">
        <f>ExtractValues(Table1[[#This Row],[Agreement Name]],".{1}\d{4,5}-.{1}\d{4,5}")</f>
        <v>79532-C20059</v>
      </c>
      <c r="D244" s="6" t="str">
        <f>ExtractValues(ExtractValues(Table1[[#This Row],[Agreement Name]],"(CO\d{1,3})"),"\d+")</f>
        <v>2</v>
      </c>
      <c r="E244" s="6" t="str">
        <f>ExtractValues(ExtractValues(Table1[[#This Row],[Agreement Name]],"(CO.\d{1,3})"),"\d+")</f>
        <v/>
      </c>
      <c r="F244" s="6" t="str">
        <f>IF(Table1[[#This Row],[ChgOrderPart1]]&lt;&gt;"",Table1[[#This Row],[ChgOrderPart1]],Table1[[#This Row],[ChgOrderPart2]])</f>
        <v>2</v>
      </c>
      <c r="G244" s="6" t="s">
        <v>8751</v>
      </c>
      <c r="H244" s="8">
        <v>42023.639710648145</v>
      </c>
      <c r="I244" s="6" t="s">
        <v>34</v>
      </c>
      <c r="J244" s="8">
        <v>42025.490451388891</v>
      </c>
      <c r="K244" s="6" t="s">
        <v>1376</v>
      </c>
      <c r="L244" s="6" t="s">
        <v>1377</v>
      </c>
      <c r="M244" s="6" t="s">
        <v>37</v>
      </c>
      <c r="O244" s="6" t="s">
        <v>38</v>
      </c>
      <c r="P244" s="6" t="s">
        <v>39</v>
      </c>
      <c r="Q244" s="6" t="s">
        <v>4072</v>
      </c>
      <c r="R244" s="6" t="s">
        <v>1477</v>
      </c>
      <c r="W244" s="6" t="s">
        <v>4073</v>
      </c>
      <c r="X244" s="6" t="s">
        <v>4072</v>
      </c>
      <c r="Y244" s="6" t="s">
        <v>43</v>
      </c>
      <c r="Z244" s="8">
        <v>42024.392152777778</v>
      </c>
      <c r="AA244" s="6" t="s">
        <v>4274</v>
      </c>
      <c r="AB244" s="6" t="s">
        <v>1480</v>
      </c>
      <c r="AC244" s="6" t="s">
        <v>1477</v>
      </c>
      <c r="AD244" s="6" t="s">
        <v>43</v>
      </c>
      <c r="AE244" s="8">
        <v>42025.490451388891</v>
      </c>
      <c r="AF244" s="6" t="s">
        <v>66</v>
      </c>
    </row>
    <row r="245" spans="1:32" x14ac:dyDescent="0.2">
      <c r="A2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5" s="7" t="str">
        <f>ExtractValues(Table1[[#This Row],[Agreement Name]],".{1}\d{4,5}")</f>
        <v>79532</v>
      </c>
      <c r="C245" s="6" t="str">
        <f>ExtractValues(Table1[[#This Row],[Agreement Name]],".{1}\d{4,5}-.{1}\d{4,5}")</f>
        <v>79532-C20059</v>
      </c>
      <c r="D245" s="6" t="str">
        <f>ExtractValues(ExtractValues(Table1[[#This Row],[Agreement Name]],"(CO\d{1,3})"),"\d+")</f>
        <v>1</v>
      </c>
      <c r="E245" s="6" t="str">
        <f>ExtractValues(ExtractValues(Table1[[#This Row],[Agreement Name]],"(CO.\d{1,3})"),"\d+")</f>
        <v/>
      </c>
      <c r="F245" s="6" t="str">
        <f>IF(Table1[[#This Row],[ChgOrderPart1]]&lt;&gt;"",Table1[[#This Row],[ChgOrderPart1]],Table1[[#This Row],[ChgOrderPart2]])</f>
        <v>1</v>
      </c>
      <c r="G245" s="6" t="s">
        <v>6998</v>
      </c>
      <c r="H245" s="8">
        <v>41949.361261574071</v>
      </c>
      <c r="I245" s="6" t="s">
        <v>34</v>
      </c>
      <c r="J245" s="8">
        <v>41949.592916666668</v>
      </c>
      <c r="K245" s="6" t="s">
        <v>1376</v>
      </c>
      <c r="L245" s="6" t="s">
        <v>1377</v>
      </c>
      <c r="M245" s="6" t="s">
        <v>37</v>
      </c>
      <c r="O245" s="6" t="s">
        <v>38</v>
      </c>
      <c r="P245" s="6" t="s">
        <v>39</v>
      </c>
      <c r="Q245" s="6" t="s">
        <v>4072</v>
      </c>
      <c r="R245" s="6" t="s">
        <v>1477</v>
      </c>
      <c r="W245" s="6" t="s">
        <v>4073</v>
      </c>
      <c r="X245" s="6" t="s">
        <v>4072</v>
      </c>
      <c r="Y245" s="6" t="s">
        <v>43</v>
      </c>
      <c r="Z245" s="8">
        <v>41949.591516203705</v>
      </c>
      <c r="AA245" s="6" t="s">
        <v>4274</v>
      </c>
      <c r="AB245" s="6" t="s">
        <v>1480</v>
      </c>
      <c r="AC245" s="6" t="s">
        <v>1477</v>
      </c>
      <c r="AD245" s="6" t="s">
        <v>43</v>
      </c>
      <c r="AE245" s="8">
        <v>41949.592916666668</v>
      </c>
      <c r="AF245" s="6" t="s">
        <v>66</v>
      </c>
    </row>
    <row r="246" spans="1:32" x14ac:dyDescent="0.2">
      <c r="A2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6" s="7" t="str">
        <f>ExtractValues(Table1[[#This Row],[Agreement Name]],".{1}\d{4,5}")</f>
        <v>79531</v>
      </c>
      <c r="C246" s="6" t="str">
        <f>ExtractValues(Table1[[#This Row],[Agreement Name]],".{1}\d{4,5}-.{1}\d{4,5}")</f>
        <v>79531-C20059</v>
      </c>
      <c r="D246" s="6" t="str">
        <f>ExtractValues(ExtractValues(Table1[[#This Row],[Agreement Name]],"(CO\d{1,3})"),"\d+")</f>
        <v>2</v>
      </c>
      <c r="E246" s="6" t="str">
        <f>ExtractValues(ExtractValues(Table1[[#This Row],[Agreement Name]],"(CO.\d{1,3})"),"\d+")</f>
        <v/>
      </c>
      <c r="F246" s="6" t="str">
        <f>IF(Table1[[#This Row],[ChgOrderPart1]]&lt;&gt;"",Table1[[#This Row],[ChgOrderPart1]],Table1[[#This Row],[ChgOrderPart2]])</f>
        <v>2</v>
      </c>
      <c r="G246" s="6" t="s">
        <v>5939</v>
      </c>
      <c r="H246" s="8">
        <v>42220.563275462962</v>
      </c>
      <c r="I246" s="6" t="s">
        <v>34</v>
      </c>
      <c r="J246" s="8">
        <v>42221.605266203704</v>
      </c>
      <c r="K246" s="6" t="s">
        <v>5082</v>
      </c>
      <c r="L246" s="6" t="s">
        <v>5083</v>
      </c>
      <c r="M246" s="6" t="s">
        <v>37</v>
      </c>
      <c r="O246" s="6" t="s">
        <v>38</v>
      </c>
      <c r="P246" s="6" t="s">
        <v>39</v>
      </c>
      <c r="Q246" s="6" t="s">
        <v>1912</v>
      </c>
      <c r="R246" s="6" t="s">
        <v>1477</v>
      </c>
      <c r="W246" s="6" t="s">
        <v>1913</v>
      </c>
      <c r="X246" s="6" t="s">
        <v>1912</v>
      </c>
      <c r="Y246" s="6" t="s">
        <v>43</v>
      </c>
      <c r="Z246" s="8">
        <v>42221.598506944443</v>
      </c>
      <c r="AA246" s="6" t="s">
        <v>1914</v>
      </c>
      <c r="AB246" s="6" t="s">
        <v>1480</v>
      </c>
      <c r="AC246" s="6" t="s">
        <v>1477</v>
      </c>
      <c r="AD246" s="6" t="s">
        <v>43</v>
      </c>
      <c r="AE246" s="8">
        <v>42221.605266203704</v>
      </c>
      <c r="AF246" s="6" t="s">
        <v>66</v>
      </c>
    </row>
    <row r="247" spans="1:32" x14ac:dyDescent="0.2">
      <c r="A2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7" s="7" t="str">
        <f>ExtractValues(Table1[[#This Row],[Agreement Name]],".{1}\d{4,5}")</f>
        <v>79531</v>
      </c>
      <c r="C247" s="6" t="str">
        <f>ExtractValues(Table1[[#This Row],[Agreement Name]],".{1}\d{4,5}-.{1}\d{4,5}")</f>
        <v>79531-C20059</v>
      </c>
      <c r="D247" s="6" t="str">
        <f>ExtractValues(ExtractValues(Table1[[#This Row],[Agreement Name]],"(CO\d{1,3})"),"\d+")</f>
        <v>1</v>
      </c>
      <c r="E247" s="6" t="str">
        <f>ExtractValues(ExtractValues(Table1[[#This Row],[Agreement Name]],"(CO.\d{1,3})"),"\d+")</f>
        <v/>
      </c>
      <c r="F247" s="6" t="str">
        <f>IF(Table1[[#This Row],[ChgOrderPart1]]&lt;&gt;"",Table1[[#This Row],[ChgOrderPart1]],Table1[[#This Row],[ChgOrderPart2]])</f>
        <v>1</v>
      </c>
      <c r="G247" s="6" t="s">
        <v>4272</v>
      </c>
      <c r="H247" s="8">
        <v>42146.616631944446</v>
      </c>
      <c r="I247" s="6" t="s">
        <v>34</v>
      </c>
      <c r="J247" s="8">
        <v>42156.276805555557</v>
      </c>
      <c r="K247" s="6" t="s">
        <v>3614</v>
      </c>
      <c r="L247" s="6" t="s">
        <v>3615</v>
      </c>
      <c r="M247" s="6" t="s">
        <v>37</v>
      </c>
      <c r="O247" s="6" t="s">
        <v>38</v>
      </c>
      <c r="P247" s="6" t="s">
        <v>39</v>
      </c>
      <c r="Q247" s="6" t="s">
        <v>1912</v>
      </c>
      <c r="R247" s="6" t="s">
        <v>1477</v>
      </c>
      <c r="W247" s="6" t="s">
        <v>1913</v>
      </c>
      <c r="X247" s="6" t="s">
        <v>1912</v>
      </c>
      <c r="Y247" s="6" t="s">
        <v>43</v>
      </c>
      <c r="Z247" s="8">
        <v>42156.258969907409</v>
      </c>
      <c r="AA247" s="6" t="s">
        <v>1914</v>
      </c>
      <c r="AB247" s="6" t="s">
        <v>1480</v>
      </c>
      <c r="AC247" s="6" t="s">
        <v>1477</v>
      </c>
      <c r="AD247" s="6" t="s">
        <v>43</v>
      </c>
      <c r="AE247" s="8">
        <v>42156.276805555557</v>
      </c>
      <c r="AF247" s="6" t="s">
        <v>66</v>
      </c>
    </row>
    <row r="248" spans="1:32" x14ac:dyDescent="0.2">
      <c r="A2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8" s="7" t="str">
        <f>ExtractValues(Table1[[#This Row],[Agreement Name]],".{1}\d{4,5}")</f>
        <v>79530</v>
      </c>
      <c r="C248" s="6" t="str">
        <f>ExtractValues(Table1[[#This Row],[Agreement Name]],".{1}\d{4,5}-.{1}\d{4,5}")</f>
        <v>79530-C12060</v>
      </c>
      <c r="D248" s="6" t="str">
        <f>ExtractValues(ExtractValues(Table1[[#This Row],[Agreement Name]],"(CO\d{1,3})"),"\d+")</f>
        <v>15</v>
      </c>
      <c r="E248" s="6" t="str">
        <f>ExtractValues(ExtractValues(Table1[[#This Row],[Agreement Name]],"(CO.\d{1,3})"),"\d+")</f>
        <v>15</v>
      </c>
      <c r="F248" s="6" t="str">
        <f>IF(Table1[[#This Row],[ChgOrderPart1]]&lt;&gt;"",Table1[[#This Row],[ChgOrderPart1]],Table1[[#This Row],[ChgOrderPart2]])</f>
        <v>15</v>
      </c>
      <c r="G248" s="6" t="s">
        <v>6051</v>
      </c>
      <c r="H248" s="8">
        <v>42228.466574074075</v>
      </c>
      <c r="I248" s="6" t="s">
        <v>34</v>
      </c>
      <c r="J248" s="8">
        <v>42229.695914351854</v>
      </c>
      <c r="K248" s="6" t="s">
        <v>5082</v>
      </c>
      <c r="L248" s="6" t="s">
        <v>5083</v>
      </c>
      <c r="M248" s="6" t="s">
        <v>37</v>
      </c>
      <c r="O248" s="6" t="s">
        <v>38</v>
      </c>
      <c r="P248" s="6" t="s">
        <v>39</v>
      </c>
      <c r="Q248" s="6" t="s">
        <v>6052</v>
      </c>
      <c r="R248" s="6" t="s">
        <v>1411</v>
      </c>
      <c r="W248" s="6" t="s">
        <v>6053</v>
      </c>
      <c r="X248" s="6" t="s">
        <v>6052</v>
      </c>
      <c r="Y248" s="6" t="s">
        <v>43</v>
      </c>
      <c r="Z248" s="8">
        <v>42229.574247685188</v>
      </c>
      <c r="AA248" s="6" t="s">
        <v>6054</v>
      </c>
      <c r="AB248" s="6" t="s">
        <v>1413</v>
      </c>
      <c r="AC248" s="6" t="s">
        <v>1411</v>
      </c>
      <c r="AD248" s="6" t="s">
        <v>43</v>
      </c>
      <c r="AE248" s="8">
        <v>42229.695914351854</v>
      </c>
      <c r="AF248" s="6" t="s">
        <v>2396</v>
      </c>
    </row>
    <row r="249" spans="1:32" x14ac:dyDescent="0.2">
      <c r="A2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9" s="7" t="str">
        <f>ExtractValues(Table1[[#This Row],[Agreement Name]],".{1}\d{4,5}")</f>
        <v>79530</v>
      </c>
      <c r="C249" s="6" t="str">
        <f>ExtractValues(Table1[[#This Row],[Agreement Name]],".{1}\d{4,5}-.{1}\d{4,5}")</f>
        <v>79530-C12060</v>
      </c>
      <c r="D249" s="6" t="str">
        <f>ExtractValues(ExtractValues(Table1[[#This Row],[Agreement Name]],"(CO\d{1,3})"),"\d+")</f>
        <v>11</v>
      </c>
      <c r="E249" s="6" t="str">
        <f>ExtractValues(ExtractValues(Table1[[#This Row],[Agreement Name]],"(CO.\d{1,3})"),"\d+")</f>
        <v>11</v>
      </c>
      <c r="F249" s="6" t="str">
        <f>IF(Table1[[#This Row],[ChgOrderPart1]]&lt;&gt;"",Table1[[#This Row],[ChgOrderPart1]],Table1[[#This Row],[ChgOrderPart2]])</f>
        <v>11</v>
      </c>
      <c r="G249" s="6" t="s">
        <v>8663</v>
      </c>
      <c r="H249" s="8">
        <v>42130.511030092595</v>
      </c>
      <c r="I249" s="6" t="s">
        <v>34</v>
      </c>
      <c r="J249" s="8">
        <v>42131.331736111111</v>
      </c>
      <c r="K249" s="6" t="s">
        <v>1376</v>
      </c>
      <c r="L249" s="6" t="s">
        <v>1377</v>
      </c>
      <c r="M249" s="6" t="s">
        <v>37</v>
      </c>
      <c r="O249" s="6" t="s">
        <v>38</v>
      </c>
      <c r="P249" s="6" t="s">
        <v>39</v>
      </c>
      <c r="Q249" s="6" t="s">
        <v>7755</v>
      </c>
      <c r="R249" s="6" t="s">
        <v>1411</v>
      </c>
      <c r="W249" s="6" t="s">
        <v>7756</v>
      </c>
      <c r="X249" s="6" t="s">
        <v>7755</v>
      </c>
      <c r="Y249" s="6" t="s">
        <v>43</v>
      </c>
      <c r="Z249" s="8">
        <v>42130.529270833336</v>
      </c>
      <c r="AA249" s="6" t="s">
        <v>6054</v>
      </c>
      <c r="AB249" s="6" t="s">
        <v>1413</v>
      </c>
      <c r="AC249" s="6" t="s">
        <v>1411</v>
      </c>
      <c r="AD249" s="6" t="s">
        <v>43</v>
      </c>
      <c r="AE249" s="8">
        <v>42131.331736111111</v>
      </c>
      <c r="AF249" s="6" t="s">
        <v>358</v>
      </c>
    </row>
    <row r="250" spans="1:32" x14ac:dyDescent="0.2">
      <c r="A2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0" s="7" t="str">
        <f>ExtractValues(Table1[[#This Row],[Agreement Name]],".{1}\d{4,5}")</f>
        <v>79530</v>
      </c>
      <c r="C250" s="6" t="str">
        <f>ExtractValues(Table1[[#This Row],[Agreement Name]],".{1}\d{4,5}-.{1}\d{4,5}")</f>
        <v>79530-C12060</v>
      </c>
      <c r="D250" s="6" t="str">
        <f>ExtractValues(ExtractValues(Table1[[#This Row],[Agreement Name]],"(CO\d{1,3})"),"\d+")</f>
        <v>10</v>
      </c>
      <c r="E250" s="6" t="str">
        <f>ExtractValues(ExtractValues(Table1[[#This Row],[Agreement Name]],"(CO.\d{1,3})"),"\d+")</f>
        <v>10</v>
      </c>
      <c r="F250" s="6" t="str">
        <f>IF(Table1[[#This Row],[ChgOrderPart1]]&lt;&gt;"",Table1[[#This Row],[ChgOrderPart1]],Table1[[#This Row],[ChgOrderPart2]])</f>
        <v>10</v>
      </c>
      <c r="G250" s="6" t="s">
        <v>7754</v>
      </c>
      <c r="H250" s="8">
        <v>42011.435729166667</v>
      </c>
      <c r="I250" s="6" t="s">
        <v>34</v>
      </c>
      <c r="J250" s="8">
        <v>42011.445081018515</v>
      </c>
      <c r="K250" s="6" t="s">
        <v>1376</v>
      </c>
      <c r="L250" s="6" t="s">
        <v>1377</v>
      </c>
      <c r="M250" s="6" t="s">
        <v>37</v>
      </c>
      <c r="O250" s="6" t="s">
        <v>38</v>
      </c>
      <c r="P250" s="6" t="s">
        <v>39</v>
      </c>
      <c r="Q250" s="6" t="s">
        <v>7755</v>
      </c>
      <c r="R250" s="6" t="s">
        <v>1411</v>
      </c>
      <c r="W250" s="6" t="s">
        <v>7756</v>
      </c>
      <c r="X250" s="6" t="s">
        <v>7755</v>
      </c>
      <c r="Y250" s="6" t="s">
        <v>43</v>
      </c>
      <c r="Z250" s="8">
        <v>42011.444236111114</v>
      </c>
      <c r="AA250" s="6" t="s">
        <v>7757</v>
      </c>
      <c r="AB250" s="6" t="s">
        <v>1413</v>
      </c>
      <c r="AC250" s="6" t="s">
        <v>1411</v>
      </c>
      <c r="AD250" s="6" t="s">
        <v>43</v>
      </c>
      <c r="AE250" s="8">
        <v>42011.445081018515</v>
      </c>
      <c r="AF250" s="6" t="s">
        <v>358</v>
      </c>
    </row>
    <row r="251" spans="1:32" x14ac:dyDescent="0.2">
      <c r="A2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1" s="7" t="str">
        <f>ExtractValues(Table1[[#This Row],[Agreement Name]],".{1}\d{4,5}")</f>
        <v>79527</v>
      </c>
      <c r="C251" s="6" t="str">
        <f>ExtractValues(Table1[[#This Row],[Agreement Name]],".{1}\d{4,5}-.{1}\d{4,5}")</f>
        <v>79527-60799</v>
      </c>
      <c r="D251" s="6" t="str">
        <f>ExtractValues(ExtractValues(Table1[[#This Row],[Agreement Name]],"(CO\d{1,3})"),"\d+")</f>
        <v>1</v>
      </c>
      <c r="E251" s="6" t="str">
        <f>ExtractValues(ExtractValues(Table1[[#This Row],[Agreement Name]],"(CO.\d{1,3})"),"\d+")</f>
        <v/>
      </c>
      <c r="F251" s="6" t="str">
        <f>IF(Table1[[#This Row],[ChgOrderPart1]]&lt;&gt;"",Table1[[#This Row],[ChgOrderPart1]],Table1[[#This Row],[ChgOrderPart2]])</f>
        <v>1</v>
      </c>
      <c r="G251" s="6" t="s">
        <v>3379</v>
      </c>
      <c r="H251" s="8">
        <v>42025.285555555558</v>
      </c>
      <c r="I251" s="6" t="s">
        <v>34</v>
      </c>
      <c r="J251" s="8">
        <v>42025.376666666663</v>
      </c>
      <c r="K251" s="6" t="s">
        <v>1284</v>
      </c>
      <c r="L251" s="6" t="s">
        <v>1285</v>
      </c>
      <c r="M251" s="6" t="s">
        <v>37</v>
      </c>
      <c r="O251" s="6" t="s">
        <v>38</v>
      </c>
      <c r="P251" s="6" t="s">
        <v>39</v>
      </c>
      <c r="Q251" s="6" t="s">
        <v>345</v>
      </c>
      <c r="R251" s="6" t="s">
        <v>346</v>
      </c>
      <c r="W251" s="6" t="s">
        <v>347</v>
      </c>
      <c r="X251" s="6" t="s">
        <v>345</v>
      </c>
      <c r="Y251" s="6" t="s">
        <v>43</v>
      </c>
      <c r="Z251" s="8">
        <v>42025.289907407408</v>
      </c>
      <c r="AA251" s="6" t="s">
        <v>71</v>
      </c>
      <c r="AB251" s="6" t="s">
        <v>348</v>
      </c>
      <c r="AC251" s="6" t="s">
        <v>346</v>
      </c>
      <c r="AD251" s="6" t="s">
        <v>43</v>
      </c>
      <c r="AE251" s="8">
        <v>42025.376666666663</v>
      </c>
      <c r="AF251" s="6" t="s">
        <v>71</v>
      </c>
    </row>
    <row r="252" spans="1:32" x14ac:dyDescent="0.2">
      <c r="A2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2" s="7" t="str">
        <f>ExtractValues(Table1[[#This Row],[Agreement Name]],".{1}\d{4,5}")</f>
        <v>79512</v>
      </c>
      <c r="C252" s="6" t="str">
        <f>ExtractValues(Table1[[#This Row],[Agreement Name]],".{1}\d{4,5}-.{1}\d{4,5}")</f>
        <v>79512-00637</v>
      </c>
      <c r="D252" s="6" t="str">
        <f>ExtractValues(ExtractValues(Table1[[#This Row],[Agreement Name]],"(CO\d{1,3})"),"\d+")</f>
        <v>22</v>
      </c>
      <c r="E252" s="6" t="str">
        <f>ExtractValues(ExtractValues(Table1[[#This Row],[Agreement Name]],"(CO.\d{1,3})"),"\d+")</f>
        <v>22</v>
      </c>
      <c r="F252" s="6" t="str">
        <f>IF(Table1[[#This Row],[ChgOrderPart1]]&lt;&gt;"",Table1[[#This Row],[ChgOrderPart1]],Table1[[#This Row],[ChgOrderPart2]])</f>
        <v>22</v>
      </c>
      <c r="G252" s="6" t="s">
        <v>3511</v>
      </c>
      <c r="H252" s="8">
        <v>42031.287511574075</v>
      </c>
      <c r="I252" s="6" t="s">
        <v>34</v>
      </c>
      <c r="J252" s="8">
        <v>42054.428020833337</v>
      </c>
      <c r="K252" s="6" t="s">
        <v>1284</v>
      </c>
      <c r="L252" s="6" t="s">
        <v>1285</v>
      </c>
      <c r="M252" s="6" t="s">
        <v>37</v>
      </c>
      <c r="O252" s="6" t="s">
        <v>38</v>
      </c>
      <c r="P252" s="6" t="s">
        <v>39</v>
      </c>
      <c r="Q252" s="6" t="s">
        <v>1291</v>
      </c>
      <c r="R252" s="6" t="s">
        <v>366</v>
      </c>
      <c r="W252" s="6" t="s">
        <v>1292</v>
      </c>
      <c r="X252" s="6" t="s">
        <v>1291</v>
      </c>
      <c r="Y252" s="6" t="s">
        <v>43</v>
      </c>
      <c r="Z252" s="8">
        <v>42053.615347222221</v>
      </c>
      <c r="AA252" s="6" t="s">
        <v>322</v>
      </c>
      <c r="AB252" s="6" t="s">
        <v>370</v>
      </c>
      <c r="AC252" s="6" t="s">
        <v>366</v>
      </c>
      <c r="AD252" s="6" t="s">
        <v>43</v>
      </c>
      <c r="AE252" s="8">
        <v>42054.428020833337</v>
      </c>
      <c r="AF252" s="6" t="s">
        <v>71</v>
      </c>
    </row>
    <row r="253" spans="1:32" x14ac:dyDescent="0.2">
      <c r="A2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3" s="7" t="str">
        <f>ExtractValues(Table1[[#This Row],[Agreement Name]],".{1}\d{4,5}")</f>
        <v>79512</v>
      </c>
      <c r="C253" s="6" t="str">
        <f>ExtractValues(Table1[[#This Row],[Agreement Name]],".{1}\d{4,5}-.{1}\d{4,5}")</f>
        <v>79512-00637</v>
      </c>
      <c r="D253" s="6" t="str">
        <f>ExtractValues(ExtractValues(Table1[[#This Row],[Agreement Name]],"(CO\d{1,3})"),"\d+")</f>
        <v>21</v>
      </c>
      <c r="E253" s="6" t="str">
        <f>ExtractValues(ExtractValues(Table1[[#This Row],[Agreement Name]],"(CO.\d{1,3})"),"\d+")</f>
        <v>21</v>
      </c>
      <c r="F253" s="6" t="str">
        <f>IF(Table1[[#This Row],[ChgOrderPart1]]&lt;&gt;"",Table1[[#This Row],[ChgOrderPart1]],Table1[[#This Row],[ChgOrderPart2]])</f>
        <v>21</v>
      </c>
      <c r="G253" s="6" t="s">
        <v>7890</v>
      </c>
      <c r="H253" s="8">
        <v>42020.664699074077</v>
      </c>
      <c r="I253" s="6" t="s">
        <v>34</v>
      </c>
      <c r="J253" s="8">
        <v>42023.614722222221</v>
      </c>
      <c r="K253" s="6" t="s">
        <v>1376</v>
      </c>
      <c r="L253" s="6" t="s">
        <v>1377</v>
      </c>
      <c r="M253" s="6" t="s">
        <v>37</v>
      </c>
      <c r="O253" s="6" t="s">
        <v>38</v>
      </c>
      <c r="P253" s="6" t="s">
        <v>39</v>
      </c>
      <c r="Q253" s="6" t="s">
        <v>1291</v>
      </c>
      <c r="R253" s="6" t="s">
        <v>366</v>
      </c>
      <c r="W253" s="6" t="s">
        <v>1292</v>
      </c>
      <c r="X253" s="6" t="s">
        <v>1291</v>
      </c>
      <c r="Y253" s="6" t="s">
        <v>43</v>
      </c>
      <c r="Z253" s="8">
        <v>42023.490127314813</v>
      </c>
      <c r="AA253" s="6" t="s">
        <v>322</v>
      </c>
      <c r="AB253" s="6" t="s">
        <v>370</v>
      </c>
      <c r="AC253" s="6" t="s">
        <v>366</v>
      </c>
      <c r="AD253" s="6" t="s">
        <v>43</v>
      </c>
      <c r="AE253" s="8">
        <v>42023.614722222221</v>
      </c>
      <c r="AF253" s="6" t="s">
        <v>71</v>
      </c>
    </row>
    <row r="254" spans="1:32" x14ac:dyDescent="0.2">
      <c r="A2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4" s="7" t="str">
        <f>ExtractValues(Table1[[#This Row],[Agreement Name]],".{1}\d{4,5}")</f>
        <v>79512</v>
      </c>
      <c r="C254" s="6" t="str">
        <f>ExtractValues(Table1[[#This Row],[Agreement Name]],".{1}\d{4,5}-.{1}\d{4,5}")</f>
        <v>79512-00637</v>
      </c>
      <c r="D254" s="6" t="str">
        <f>ExtractValues(ExtractValues(Table1[[#This Row],[Agreement Name]],"(CO\d{1,3})"),"\d+")</f>
        <v/>
      </c>
      <c r="E254" s="6" t="str">
        <f>ExtractValues(ExtractValues(Table1[[#This Row],[Agreement Name]],"(CO.\d{1,3})"),"\d+")</f>
        <v>20</v>
      </c>
      <c r="F254" s="6" t="str">
        <f>IF(Table1[[#This Row],[ChgOrderPart1]]&lt;&gt;"",Table1[[#This Row],[ChgOrderPart1]],Table1[[#This Row],[ChgOrderPart2]])</f>
        <v>20</v>
      </c>
      <c r="G254" s="6" t="s">
        <v>4522</v>
      </c>
      <c r="H254" s="8">
        <v>41995.662465277775</v>
      </c>
      <c r="I254" s="6" t="s">
        <v>34</v>
      </c>
      <c r="J254" s="8">
        <v>41996.374837962961</v>
      </c>
      <c r="K254" s="6" t="s">
        <v>35</v>
      </c>
      <c r="L254" s="6" t="s">
        <v>36</v>
      </c>
      <c r="M254" s="6" t="s">
        <v>37</v>
      </c>
      <c r="O254" s="6" t="s">
        <v>38</v>
      </c>
      <c r="P254" s="6" t="s">
        <v>39</v>
      </c>
      <c r="Q254" s="6" t="s">
        <v>1291</v>
      </c>
      <c r="R254" s="6" t="s">
        <v>366</v>
      </c>
      <c r="W254" s="6" t="s">
        <v>1292</v>
      </c>
      <c r="X254" s="6" t="s">
        <v>1291</v>
      </c>
      <c r="Y254" s="6" t="s">
        <v>43</v>
      </c>
      <c r="Z254" s="8">
        <v>41996.315787037034</v>
      </c>
      <c r="AA254" s="6" t="s">
        <v>322</v>
      </c>
      <c r="AB254" s="6" t="s">
        <v>370</v>
      </c>
      <c r="AC254" s="6" t="s">
        <v>366</v>
      </c>
      <c r="AD254" s="6" t="s">
        <v>43</v>
      </c>
      <c r="AE254" s="8">
        <v>41996.374837962961</v>
      </c>
      <c r="AF254" s="6" t="s">
        <v>71</v>
      </c>
    </row>
    <row r="255" spans="1:32" x14ac:dyDescent="0.2">
      <c r="A2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5" s="7" t="str">
        <f>ExtractValues(Table1[[#This Row],[Agreement Name]],".{1}\d{4,5}")</f>
        <v>79509</v>
      </c>
      <c r="C255" s="6" t="str">
        <f>ExtractValues(Table1[[#This Row],[Agreement Name]],".{1}\d{4,5}-.{1}\d{4,5}")</f>
        <v>79509-50222</v>
      </c>
      <c r="D255" s="6" t="str">
        <f>ExtractValues(ExtractValues(Table1[[#This Row],[Agreement Name]],"(CO\d{1,3})"),"\d+")</f>
        <v>2</v>
      </c>
      <c r="E255" s="6" t="str">
        <f>ExtractValues(ExtractValues(Table1[[#This Row],[Agreement Name]],"(CO.\d{1,3})"),"\d+")</f>
        <v/>
      </c>
      <c r="F255" s="6" t="str">
        <f>IF(Table1[[#This Row],[ChgOrderPart1]]&lt;&gt;"",Table1[[#This Row],[ChgOrderPart1]],Table1[[#This Row],[ChgOrderPart2]])</f>
        <v>2</v>
      </c>
      <c r="G255" s="6" t="s">
        <v>3294</v>
      </c>
      <c r="H255" s="8">
        <v>42017.500023148146</v>
      </c>
      <c r="I255" s="6" t="s">
        <v>34</v>
      </c>
      <c r="J255" s="8">
        <v>42041.573993055557</v>
      </c>
      <c r="K255" s="6" t="s">
        <v>1284</v>
      </c>
      <c r="L255" s="6" t="s">
        <v>1285</v>
      </c>
      <c r="M255" s="6" t="s">
        <v>37</v>
      </c>
      <c r="O255" s="6" t="s">
        <v>38</v>
      </c>
      <c r="P255" s="6" t="s">
        <v>39</v>
      </c>
      <c r="Q255" s="6" t="s">
        <v>3090</v>
      </c>
      <c r="R255" s="6" t="s">
        <v>3295</v>
      </c>
      <c r="S255" s="6" t="s">
        <v>3092</v>
      </c>
      <c r="T255" s="6" t="s">
        <v>1328</v>
      </c>
      <c r="W255" s="6" t="s">
        <v>3093</v>
      </c>
      <c r="X255" s="6" t="s">
        <v>3092</v>
      </c>
      <c r="Z255" s="8">
        <v>42041.517893518518</v>
      </c>
      <c r="AA255" s="6" t="s">
        <v>3094</v>
      </c>
      <c r="AB255" s="6" t="s">
        <v>1331</v>
      </c>
      <c r="AC255" s="6" t="s">
        <v>1328</v>
      </c>
      <c r="AD255" s="6" t="s">
        <v>43</v>
      </c>
      <c r="AE255" s="8">
        <v>42041.573993055557</v>
      </c>
      <c r="AF255" s="6" t="s">
        <v>358</v>
      </c>
    </row>
    <row r="256" spans="1:32" x14ac:dyDescent="0.2">
      <c r="A2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6" s="7" t="str">
        <f>ExtractValues(Table1[[#This Row],[Agreement Name]],".{1}\d{4,5}")</f>
        <v>79509</v>
      </c>
      <c r="C256" s="6" t="str">
        <f>ExtractValues(Table1[[#This Row],[Agreement Name]],".{1}\d{4,5}-.{1}\d{4,5}")</f>
        <v>79509-50222</v>
      </c>
      <c r="D256" s="6" t="str">
        <f>ExtractValues(ExtractValues(Table1[[#This Row],[Agreement Name]],"(CO\d{1,3})"),"\d+")</f>
        <v/>
      </c>
      <c r="E256" s="6" t="str">
        <f>ExtractValues(ExtractValues(Table1[[#This Row],[Agreement Name]],"(CO.\d{1,3})"),"\d+")</f>
        <v>1</v>
      </c>
      <c r="F256" s="6" t="str">
        <f>IF(Table1[[#This Row],[ChgOrderPart1]]&lt;&gt;"",Table1[[#This Row],[ChgOrderPart1]],Table1[[#This Row],[ChgOrderPart2]])</f>
        <v>1</v>
      </c>
      <c r="G256" s="6" t="s">
        <v>3089</v>
      </c>
      <c r="H256" s="8">
        <v>41990.499652777777</v>
      </c>
      <c r="I256" s="6" t="s">
        <v>34</v>
      </c>
      <c r="J256" s="8">
        <v>41991.509687500002</v>
      </c>
      <c r="K256" s="6" t="s">
        <v>1284</v>
      </c>
      <c r="L256" s="6" t="s">
        <v>1285</v>
      </c>
      <c r="M256" s="6" t="s">
        <v>37</v>
      </c>
      <c r="O256" s="6" t="s">
        <v>38</v>
      </c>
      <c r="P256" s="6" t="s">
        <v>39</v>
      </c>
      <c r="Q256" s="6" t="s">
        <v>3090</v>
      </c>
      <c r="R256" s="6" t="s">
        <v>3092</v>
      </c>
      <c r="S256" s="6" t="s">
        <v>1328</v>
      </c>
      <c r="W256" s="6" t="s">
        <v>3093</v>
      </c>
      <c r="X256" s="6" t="s">
        <v>3092</v>
      </c>
      <c r="Y256" s="6" t="s">
        <v>43</v>
      </c>
      <c r="Z256" s="8">
        <v>41991.483634259261</v>
      </c>
      <c r="AA256" s="6" t="s">
        <v>3094</v>
      </c>
      <c r="AB256" s="6" t="s">
        <v>1331</v>
      </c>
      <c r="AC256" s="6" t="s">
        <v>1328</v>
      </c>
      <c r="AD256" s="6" t="s">
        <v>43</v>
      </c>
      <c r="AE256" s="8">
        <v>41991.509687500002</v>
      </c>
      <c r="AF256" s="6" t="s">
        <v>358</v>
      </c>
    </row>
    <row r="257" spans="1:39" x14ac:dyDescent="0.2">
      <c r="A2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7" s="7" t="str">
        <f>ExtractValues(Table1[[#This Row],[Agreement Name]],".{1}\d{4,5}")</f>
        <v>79509</v>
      </c>
      <c r="C257" s="6" t="str">
        <f>ExtractValues(Table1[[#This Row],[Agreement Name]],".{1}\d{4,5}-.{1}\d{4,5}")</f>
        <v>79509-50222</v>
      </c>
      <c r="D257" s="6" t="str">
        <f>ExtractValues(ExtractValues(Table1[[#This Row],[Agreement Name]],"(CO\d{1,3})"),"\d+")</f>
        <v/>
      </c>
      <c r="E257" s="6" t="str">
        <f>ExtractValues(ExtractValues(Table1[[#This Row],[Agreement Name]],"(CO.\d{1,3})"),"\d+")</f>
        <v>1</v>
      </c>
      <c r="F257" s="6" t="str">
        <f>IF(Table1[[#This Row],[ChgOrderPart1]]&lt;&gt;"",Table1[[#This Row],[ChgOrderPart1]],Table1[[#This Row],[ChgOrderPart2]])</f>
        <v>1</v>
      </c>
      <c r="G257" s="6" t="s">
        <v>3089</v>
      </c>
      <c r="H257" s="8">
        <v>41990.495254629626</v>
      </c>
      <c r="I257" s="6" t="s">
        <v>55</v>
      </c>
      <c r="J257" s="8">
        <v>41990.498437499999</v>
      </c>
      <c r="K257" s="6" t="s">
        <v>1284</v>
      </c>
      <c r="L257" s="6" t="s">
        <v>1285</v>
      </c>
      <c r="M257" s="6" t="s">
        <v>37</v>
      </c>
      <c r="O257" s="6" t="s">
        <v>38</v>
      </c>
      <c r="P257" s="6" t="s">
        <v>39</v>
      </c>
      <c r="Q257" s="6" t="s">
        <v>3090</v>
      </c>
      <c r="R257" s="6" t="s">
        <v>354</v>
      </c>
      <c r="AL257" s="6" t="s">
        <v>3090</v>
      </c>
      <c r="AM257" s="6" t="s">
        <v>43</v>
      </c>
    </row>
    <row r="258" spans="1:39" x14ac:dyDescent="0.2">
      <c r="A2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8" s="7" t="str">
        <f>ExtractValues(Table1[[#This Row],[Agreement Name]],".{1}\d{4,5}")</f>
        <v>79503</v>
      </c>
      <c r="C258" s="6" t="str">
        <f>ExtractValues(Table1[[#This Row],[Agreement Name]],".{1}\d{4,5}-.{1}\d{4,5}")</f>
        <v>79503-T20107</v>
      </c>
      <c r="D258" s="6" t="str">
        <f>ExtractValues(ExtractValues(Table1[[#This Row],[Agreement Name]],"(CO\d{1,3})"),"\d+")</f>
        <v>1</v>
      </c>
      <c r="E258" s="6" t="str">
        <f>ExtractValues(ExtractValues(Table1[[#This Row],[Agreement Name]],"(CO.\d{1,3})"),"\d+")</f>
        <v/>
      </c>
      <c r="F258" s="6" t="str">
        <f>IF(Table1[[#This Row],[ChgOrderPart1]]&lt;&gt;"",Table1[[#This Row],[ChgOrderPart1]],Table1[[#This Row],[ChgOrderPart2]])</f>
        <v>1</v>
      </c>
      <c r="G258" s="6" t="s">
        <v>9380</v>
      </c>
      <c r="H258" s="8">
        <v>42068.525266203702</v>
      </c>
      <c r="I258" s="6" t="s">
        <v>34</v>
      </c>
      <c r="J258" s="8">
        <v>42069.359398148146</v>
      </c>
      <c r="K258" s="6" t="s">
        <v>1376</v>
      </c>
      <c r="L258" s="6" t="s">
        <v>1377</v>
      </c>
      <c r="M258" s="6" t="s">
        <v>37</v>
      </c>
      <c r="O258" s="6" t="s">
        <v>38</v>
      </c>
      <c r="P258" s="6" t="s">
        <v>39</v>
      </c>
      <c r="Q258" s="6" t="s">
        <v>9381</v>
      </c>
      <c r="R258" s="6" t="s">
        <v>1477</v>
      </c>
      <c r="W258" s="6" t="s">
        <v>9382</v>
      </c>
      <c r="X258" s="6" t="s">
        <v>9381</v>
      </c>
      <c r="Y258" s="6" t="s">
        <v>43</v>
      </c>
      <c r="Z258" s="8">
        <v>42069.351678240739</v>
      </c>
      <c r="AA258" s="6" t="s">
        <v>9383</v>
      </c>
      <c r="AB258" s="6" t="s">
        <v>1480</v>
      </c>
      <c r="AC258" s="6" t="s">
        <v>1477</v>
      </c>
      <c r="AD258" s="6" t="s">
        <v>43</v>
      </c>
      <c r="AE258" s="8">
        <v>42069.359398148146</v>
      </c>
      <c r="AF258" s="6" t="s">
        <v>1481</v>
      </c>
    </row>
    <row r="259" spans="1:39" x14ac:dyDescent="0.2">
      <c r="A2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9" s="7" t="str">
        <f>ExtractValues(Table1[[#This Row],[Agreement Name]],".{1}\d{4,5}")</f>
        <v>79498</v>
      </c>
      <c r="C259" s="6" t="str">
        <f>ExtractValues(Table1[[#This Row],[Agreement Name]],".{1}\d{4,5}-.{1}\d{4,5}")</f>
        <v>79498-C10321</v>
      </c>
      <c r="D259" s="6" t="str">
        <f>ExtractValues(ExtractValues(Table1[[#This Row],[Agreement Name]],"(CO\d{1,3})"),"\d+")</f>
        <v>3</v>
      </c>
      <c r="E259" s="6" t="str">
        <f>ExtractValues(ExtractValues(Table1[[#This Row],[Agreement Name]],"(CO.\d{1,3})"),"\d+")</f>
        <v/>
      </c>
      <c r="F259" s="6" t="str">
        <f>IF(Table1[[#This Row],[ChgOrderPart1]]&lt;&gt;"",Table1[[#This Row],[ChgOrderPart1]],Table1[[#This Row],[ChgOrderPart2]])</f>
        <v>3</v>
      </c>
      <c r="G259" s="6" t="s">
        <v>8028</v>
      </c>
      <c r="H259" s="8">
        <v>42093.594293981485</v>
      </c>
      <c r="I259" s="6" t="s">
        <v>34</v>
      </c>
      <c r="J259" s="8">
        <v>42093.627847222226</v>
      </c>
      <c r="K259" s="6" t="s">
        <v>1376</v>
      </c>
      <c r="L259" s="6" t="s">
        <v>1377</v>
      </c>
      <c r="M259" s="6" t="s">
        <v>37</v>
      </c>
      <c r="O259" s="6" t="s">
        <v>38</v>
      </c>
      <c r="P259" s="6" t="s">
        <v>39</v>
      </c>
      <c r="Q259" s="6" t="s">
        <v>7798</v>
      </c>
      <c r="R259" s="6" t="s">
        <v>1384</v>
      </c>
      <c r="W259" s="6" t="s">
        <v>7799</v>
      </c>
      <c r="X259" s="6" t="s">
        <v>7798</v>
      </c>
      <c r="Y259" s="6" t="s">
        <v>43</v>
      </c>
      <c r="Z259" s="8">
        <v>42093.597592592596</v>
      </c>
      <c r="AA259" s="6" t="s">
        <v>7800</v>
      </c>
      <c r="AB259" s="6" t="s">
        <v>1387</v>
      </c>
      <c r="AC259" s="6" t="s">
        <v>1384</v>
      </c>
      <c r="AD259" s="6" t="s">
        <v>43</v>
      </c>
      <c r="AE259" s="8">
        <v>42093.627847222226</v>
      </c>
      <c r="AF259" s="6" t="s">
        <v>71</v>
      </c>
    </row>
    <row r="260" spans="1:39" x14ac:dyDescent="0.2">
      <c r="A2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0" s="7" t="str">
        <f>ExtractValues(Table1[[#This Row],[Agreement Name]],".{1}\d{4,5}")</f>
        <v>79498</v>
      </c>
      <c r="C260" s="6" t="str">
        <f>ExtractValues(Table1[[#This Row],[Agreement Name]],".{1}\d{4,5}-.{1}\d{4,5}")</f>
        <v>79498-C10321</v>
      </c>
      <c r="D260" s="6" t="str">
        <f>ExtractValues(ExtractValues(Table1[[#This Row],[Agreement Name]],"(CO\d{1,3})"),"\d+")</f>
        <v>2</v>
      </c>
      <c r="E260" s="6" t="str">
        <f>ExtractValues(ExtractValues(Table1[[#This Row],[Agreement Name]],"(CO.\d{1,3})"),"\d+")</f>
        <v/>
      </c>
      <c r="F260" s="6" t="str">
        <f>IF(Table1[[#This Row],[ChgOrderPart1]]&lt;&gt;"",Table1[[#This Row],[ChgOrderPart1]],Table1[[#This Row],[ChgOrderPart2]])</f>
        <v>2</v>
      </c>
      <c r="G260" s="6" t="s">
        <v>8835</v>
      </c>
      <c r="H260" s="8">
        <v>42031.400347222225</v>
      </c>
      <c r="I260" s="6" t="s">
        <v>34</v>
      </c>
      <c r="J260" s="8">
        <v>42031.545127314814</v>
      </c>
      <c r="K260" s="6" t="s">
        <v>1376</v>
      </c>
      <c r="L260" s="6" t="s">
        <v>1377</v>
      </c>
      <c r="M260" s="6" t="s">
        <v>37</v>
      </c>
      <c r="O260" s="6" t="s">
        <v>38</v>
      </c>
      <c r="P260" s="6" t="s">
        <v>39</v>
      </c>
      <c r="Q260" s="6" t="s">
        <v>7798</v>
      </c>
      <c r="R260" s="6" t="s">
        <v>1384</v>
      </c>
      <c r="W260" s="6" t="s">
        <v>7799</v>
      </c>
      <c r="X260" s="6" t="s">
        <v>7798</v>
      </c>
      <c r="Y260" s="6" t="s">
        <v>43</v>
      </c>
      <c r="Z260" s="8">
        <v>42031.485844907409</v>
      </c>
      <c r="AA260" s="6" t="s">
        <v>7800</v>
      </c>
      <c r="AB260" s="6" t="s">
        <v>1387</v>
      </c>
      <c r="AC260" s="6" t="s">
        <v>1384</v>
      </c>
      <c r="AD260" s="6" t="s">
        <v>43</v>
      </c>
      <c r="AE260" s="8">
        <v>42031.545127314814</v>
      </c>
      <c r="AF260" s="6" t="s">
        <v>71</v>
      </c>
    </row>
    <row r="261" spans="1:39" x14ac:dyDescent="0.2">
      <c r="A2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" s="7" t="str">
        <f>ExtractValues(Table1[[#This Row],[Agreement Name]],".{1}\d{4,5}")</f>
        <v>79495</v>
      </c>
      <c r="C261" s="6" t="str">
        <f>ExtractValues(Table1[[#This Row],[Agreement Name]],".{1}\d{4,5}-.{1}\d{4,5}")</f>
        <v>79495-08680</v>
      </c>
      <c r="D261" s="6" t="str">
        <f>ExtractValues(ExtractValues(Table1[[#This Row],[Agreement Name]],"(CO\d{1,3})"),"\d+")</f>
        <v>1</v>
      </c>
      <c r="E261" s="6" t="str">
        <f>ExtractValues(ExtractValues(Table1[[#This Row],[Agreement Name]],"(CO.\d{1,3})"),"\d+")</f>
        <v/>
      </c>
      <c r="F261" s="6" t="str">
        <f>IF(Table1[[#This Row],[ChgOrderPart1]]&lt;&gt;"",Table1[[#This Row],[ChgOrderPart1]],Table1[[#This Row],[ChgOrderPart2]])</f>
        <v>1</v>
      </c>
      <c r="G261" s="6" t="s">
        <v>6639</v>
      </c>
      <c r="H261" s="8">
        <v>42083.489479166667</v>
      </c>
      <c r="I261" s="6" t="s">
        <v>34</v>
      </c>
      <c r="J261" s="8">
        <v>42086.285682870373</v>
      </c>
      <c r="K261" s="6" t="s">
        <v>1284</v>
      </c>
      <c r="L261" s="6" t="s">
        <v>1285</v>
      </c>
      <c r="M261" s="6" t="s">
        <v>37</v>
      </c>
      <c r="O261" s="6" t="s">
        <v>38</v>
      </c>
      <c r="P261" s="6" t="s">
        <v>39</v>
      </c>
      <c r="Q261" s="6" t="s">
        <v>1291</v>
      </c>
      <c r="R261" s="6" t="s">
        <v>196</v>
      </c>
      <c r="W261" s="6" t="s">
        <v>1292</v>
      </c>
      <c r="X261" s="6" t="s">
        <v>1291</v>
      </c>
      <c r="Y261" s="6" t="s">
        <v>43</v>
      </c>
      <c r="Z261" s="8">
        <v>42086.246550925927</v>
      </c>
      <c r="AA261" s="6" t="s">
        <v>322</v>
      </c>
      <c r="AB261" s="6" t="s">
        <v>198</v>
      </c>
      <c r="AC261" s="6" t="s">
        <v>196</v>
      </c>
      <c r="AD261" s="6" t="s">
        <v>43</v>
      </c>
      <c r="AE261" s="8">
        <v>42086.285682870373</v>
      </c>
      <c r="AF261" s="6" t="s">
        <v>71</v>
      </c>
    </row>
    <row r="262" spans="1:39" x14ac:dyDescent="0.2">
      <c r="A2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" s="7" t="str">
        <f>ExtractValues(Table1[[#This Row],[Agreement Name]],".{1}\d{4,5}")</f>
        <v>79493</v>
      </c>
      <c r="C262" s="6" t="str">
        <f>ExtractValues(Table1[[#This Row],[Agreement Name]],".{1}\d{4,5}-.{1}\d{4,5}")</f>
        <v>79493-08728</v>
      </c>
      <c r="D262" s="6" t="str">
        <f>ExtractValues(ExtractValues(Table1[[#This Row],[Agreement Name]],"(CO\d{1,3})"),"\d+")</f>
        <v>1</v>
      </c>
      <c r="E262" s="6" t="str">
        <f>ExtractValues(ExtractValues(Table1[[#This Row],[Agreement Name]],"(CO.\d{1,3})"),"\d+")</f>
        <v/>
      </c>
      <c r="F262" s="6" t="str">
        <f>IF(Table1[[#This Row],[ChgOrderPart1]]&lt;&gt;"",Table1[[#This Row],[ChgOrderPart1]],Table1[[#This Row],[ChgOrderPart2]])</f>
        <v>1</v>
      </c>
      <c r="G262" s="6" t="s">
        <v>6554</v>
      </c>
      <c r="H262" s="8">
        <v>42076.35087962963</v>
      </c>
      <c r="I262" s="6" t="s">
        <v>34</v>
      </c>
      <c r="J262" s="8">
        <v>42089.572465277779</v>
      </c>
      <c r="K262" s="6" t="s">
        <v>1284</v>
      </c>
      <c r="L262" s="6" t="s">
        <v>1285</v>
      </c>
      <c r="M262" s="6" t="s">
        <v>37</v>
      </c>
      <c r="O262" s="6" t="s">
        <v>38</v>
      </c>
      <c r="P262" s="6" t="s">
        <v>39</v>
      </c>
      <c r="Q262" s="6" t="s">
        <v>6555</v>
      </c>
      <c r="R262" s="6" t="s">
        <v>1795</v>
      </c>
      <c r="S262" s="6" t="s">
        <v>196</v>
      </c>
      <c r="W262" s="6" t="s">
        <v>1796</v>
      </c>
      <c r="X262" s="6" t="s">
        <v>1795</v>
      </c>
      <c r="Y262" s="6" t="s">
        <v>43</v>
      </c>
      <c r="Z262" s="8">
        <v>42089.497164351851</v>
      </c>
      <c r="AA262" s="6" t="s">
        <v>6556</v>
      </c>
      <c r="AB262" s="6" t="s">
        <v>198</v>
      </c>
      <c r="AC262" s="6" t="s">
        <v>196</v>
      </c>
      <c r="AD262" s="6" t="s">
        <v>43</v>
      </c>
      <c r="AE262" s="8">
        <v>42089.572465277779</v>
      </c>
      <c r="AF262" s="6" t="s">
        <v>71</v>
      </c>
    </row>
    <row r="263" spans="1:39" x14ac:dyDescent="0.2">
      <c r="A2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3" s="7" t="str">
        <f>ExtractValues(Table1[[#This Row],[Agreement Name]],".{1}\d{4,5}")</f>
        <v>79489</v>
      </c>
      <c r="C263" s="6" t="str">
        <f>ExtractValues(Table1[[#This Row],[Agreement Name]],".{1}\d{4,5}-.{1}\d{4,5}")</f>
        <v>79489-50222</v>
      </c>
      <c r="D263" s="6" t="str">
        <f>ExtractValues(ExtractValues(Table1[[#This Row],[Agreement Name]],"(CO\d{1,3})"),"\d+")</f>
        <v>1</v>
      </c>
      <c r="E263" s="6" t="str">
        <f>ExtractValues(ExtractValues(Table1[[#This Row],[Agreement Name]],"(CO.\d{1,3})"),"\d+")</f>
        <v/>
      </c>
      <c r="F263" s="6" t="str">
        <f>IF(Table1[[#This Row],[ChgOrderPart1]]&lt;&gt;"",Table1[[#This Row],[ChgOrderPart1]],Table1[[#This Row],[ChgOrderPart2]])</f>
        <v>1</v>
      </c>
      <c r="G263" s="6" t="s">
        <v>3565</v>
      </c>
      <c r="H263" s="8">
        <v>42033.56790509259</v>
      </c>
      <c r="I263" s="6" t="s">
        <v>34</v>
      </c>
      <c r="J263" s="8">
        <v>42067.444027777776</v>
      </c>
      <c r="K263" s="6" t="s">
        <v>1284</v>
      </c>
      <c r="L263" s="6" t="s">
        <v>1285</v>
      </c>
      <c r="M263" s="6" t="s">
        <v>37</v>
      </c>
      <c r="O263" s="6" t="s">
        <v>38</v>
      </c>
      <c r="P263" s="6" t="s">
        <v>39</v>
      </c>
      <c r="Q263" s="6" t="s">
        <v>1291</v>
      </c>
      <c r="R263" s="6" t="s">
        <v>1328</v>
      </c>
      <c r="S263" s="6" t="s">
        <v>1410</v>
      </c>
      <c r="W263" s="6" t="s">
        <v>1292</v>
      </c>
      <c r="X263" s="6" t="s">
        <v>1291</v>
      </c>
      <c r="Y263" s="6" t="s">
        <v>43</v>
      </c>
      <c r="Z263" s="8">
        <v>42039.560844907406</v>
      </c>
      <c r="AA263" s="6" t="s">
        <v>322</v>
      </c>
      <c r="AB263" s="6" t="s">
        <v>1412</v>
      </c>
      <c r="AC263" s="6" t="s">
        <v>1410</v>
      </c>
      <c r="AD263" s="6" t="s">
        <v>43</v>
      </c>
      <c r="AE263" s="8">
        <v>42067.444027777776</v>
      </c>
      <c r="AF263" s="6" t="s">
        <v>358</v>
      </c>
    </row>
    <row r="264" spans="1:39" x14ac:dyDescent="0.2">
      <c r="A2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4" s="7" t="str">
        <f>ExtractValues(Table1[[#This Row],[Agreement Name]],".{1}\d{4,5}")</f>
        <v>79485</v>
      </c>
      <c r="C264" s="6" t="str">
        <f>ExtractValues(Table1[[#This Row],[Agreement Name]],".{1}\d{4,5}-.{1}\d{4,5}")</f>
        <v>79485-C14026</v>
      </c>
      <c r="D264" s="6" t="str">
        <f>ExtractValues(ExtractValues(Table1[[#This Row],[Agreement Name]],"(CO\d{1,3})"),"\d+")</f>
        <v>1</v>
      </c>
      <c r="E264" s="6" t="str">
        <f>ExtractValues(ExtractValues(Table1[[#This Row],[Agreement Name]],"(CO.\d{1,3})"),"\d+")</f>
        <v/>
      </c>
      <c r="F264" s="6" t="str">
        <f>IF(Table1[[#This Row],[ChgOrderPart1]]&lt;&gt;"",Table1[[#This Row],[ChgOrderPart1]],Table1[[#This Row],[ChgOrderPart2]])</f>
        <v>1</v>
      </c>
      <c r="G264" s="6" t="s">
        <v>9230</v>
      </c>
      <c r="H264" s="8">
        <v>42053.441874999997</v>
      </c>
      <c r="I264" s="6" t="s">
        <v>34</v>
      </c>
      <c r="J264" s="8">
        <v>42058.452523148146</v>
      </c>
      <c r="K264" s="6" t="s">
        <v>1376</v>
      </c>
      <c r="L264" s="6" t="s">
        <v>1377</v>
      </c>
      <c r="M264" s="6" t="s">
        <v>37</v>
      </c>
      <c r="O264" s="6" t="s">
        <v>38</v>
      </c>
      <c r="P264" s="6" t="s">
        <v>39</v>
      </c>
      <c r="Q264" s="6" t="s">
        <v>61</v>
      </c>
      <c r="R264" s="6" t="s">
        <v>432</v>
      </c>
      <c r="W264" s="6" t="s">
        <v>63</v>
      </c>
      <c r="X264" s="6" t="s">
        <v>61</v>
      </c>
      <c r="Y264" s="6" t="s">
        <v>43</v>
      </c>
      <c r="Z264" s="8">
        <v>42053.670995370368</v>
      </c>
      <c r="AA264" s="6" t="s">
        <v>64</v>
      </c>
      <c r="AB264" s="6" t="s">
        <v>1381</v>
      </c>
      <c r="AC264" s="6" t="s">
        <v>432</v>
      </c>
      <c r="AD264" s="6" t="s">
        <v>43</v>
      </c>
      <c r="AE264" s="8">
        <v>42058.452523148146</v>
      </c>
      <c r="AF264" s="6" t="s">
        <v>1461</v>
      </c>
    </row>
    <row r="265" spans="1:39" x14ac:dyDescent="0.2">
      <c r="A2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5" s="7" t="str">
        <f>ExtractValues(Table1[[#This Row],[Agreement Name]],".{1}\d{4,5}")</f>
        <v>79484</v>
      </c>
      <c r="C265" s="6" t="str">
        <f>ExtractValues(Table1[[#This Row],[Agreement Name]],".{1}\d{4,5}-.{1}\d{4,5}")</f>
        <v>79484-C60069</v>
      </c>
      <c r="D265" s="6" t="str">
        <f>ExtractValues(ExtractValues(Table1[[#This Row],[Agreement Name]],"(CO\d{1,3})"),"\d+")</f>
        <v>2</v>
      </c>
      <c r="E265" s="6" t="str">
        <f>ExtractValues(ExtractValues(Table1[[#This Row],[Agreement Name]],"(CO.\d{1,3})"),"\d+")</f>
        <v/>
      </c>
      <c r="F265" s="6" t="str">
        <f>IF(Table1[[#This Row],[ChgOrderPart1]]&lt;&gt;"",Table1[[#This Row],[ChgOrderPart1]],Table1[[#This Row],[ChgOrderPart2]])</f>
        <v>2</v>
      </c>
      <c r="G265" s="6" t="s">
        <v>8916</v>
      </c>
      <c r="H265" s="8">
        <v>42037.392384259256</v>
      </c>
      <c r="I265" s="6" t="s">
        <v>34</v>
      </c>
      <c r="J265" s="8">
        <v>42067.602303240739</v>
      </c>
      <c r="K265" s="6" t="s">
        <v>1376</v>
      </c>
      <c r="L265" s="6" t="s">
        <v>1377</v>
      </c>
      <c r="M265" s="6" t="s">
        <v>37</v>
      </c>
      <c r="O265" s="6" t="s">
        <v>38</v>
      </c>
      <c r="P265" s="6" t="s">
        <v>39</v>
      </c>
      <c r="Q265" s="6" t="s">
        <v>7001</v>
      </c>
      <c r="R265" s="6" t="s">
        <v>236</v>
      </c>
      <c r="W265" s="6" t="s">
        <v>7002</v>
      </c>
      <c r="X265" s="6" t="s">
        <v>7001</v>
      </c>
      <c r="Y265" s="6" t="s">
        <v>43</v>
      </c>
      <c r="Z265" s="8">
        <v>42037.398090277777</v>
      </c>
      <c r="AA265" s="6" t="s">
        <v>7003</v>
      </c>
      <c r="AB265" s="6" t="s">
        <v>975</v>
      </c>
      <c r="AC265" s="6" t="s">
        <v>236</v>
      </c>
      <c r="AD265" s="6" t="s">
        <v>43</v>
      </c>
      <c r="AE265" s="8">
        <v>42067.602303240739</v>
      </c>
      <c r="AF265" s="6" t="s">
        <v>8917</v>
      </c>
    </row>
    <row r="266" spans="1:39" x14ac:dyDescent="0.2">
      <c r="A2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6" s="7" t="str">
        <f>ExtractValues(Table1[[#This Row],[Agreement Name]],".{1}\d{4,5}")</f>
        <v>79484</v>
      </c>
      <c r="C266" s="6" t="str">
        <f>ExtractValues(Table1[[#This Row],[Agreement Name]],".{1}\d{4,5}-.{1}\d{4,5}")</f>
        <v>79484-C60069</v>
      </c>
      <c r="D266" s="6" t="str">
        <f>ExtractValues(ExtractValues(Table1[[#This Row],[Agreement Name]],"(CO\d{1,3})"),"\d+")</f>
        <v>1</v>
      </c>
      <c r="E266" s="6" t="str">
        <f>ExtractValues(ExtractValues(Table1[[#This Row],[Agreement Name]],"(CO.\d{1,3})"),"\d+")</f>
        <v/>
      </c>
      <c r="F266" s="6" t="str">
        <f>IF(Table1[[#This Row],[ChgOrderPart1]]&lt;&gt;"",Table1[[#This Row],[ChgOrderPart1]],Table1[[#This Row],[ChgOrderPart2]])</f>
        <v>1</v>
      </c>
      <c r="G266" s="6" t="s">
        <v>7000</v>
      </c>
      <c r="H266" s="8">
        <v>41949.662499999999</v>
      </c>
      <c r="I266" s="6" t="s">
        <v>34</v>
      </c>
      <c r="J266" s="8">
        <v>41950.570659722223</v>
      </c>
      <c r="K266" s="6" t="s">
        <v>1376</v>
      </c>
      <c r="L266" s="6" t="s">
        <v>1377</v>
      </c>
      <c r="M266" s="6" t="s">
        <v>37</v>
      </c>
      <c r="O266" s="6" t="s">
        <v>38</v>
      </c>
      <c r="P266" s="6" t="s">
        <v>39</v>
      </c>
      <c r="Q266" s="6" t="s">
        <v>7001</v>
      </c>
      <c r="R266" s="6" t="s">
        <v>1861</v>
      </c>
      <c r="W266" s="6" t="s">
        <v>7002</v>
      </c>
      <c r="X266" s="6" t="s">
        <v>7001</v>
      </c>
      <c r="Y266" s="6" t="s">
        <v>43</v>
      </c>
      <c r="Z266" s="8">
        <v>41950.356527777774</v>
      </c>
      <c r="AA266" s="6" t="s">
        <v>7003</v>
      </c>
      <c r="AB266" s="6" t="s">
        <v>1890</v>
      </c>
      <c r="AC266" s="6" t="s">
        <v>1861</v>
      </c>
      <c r="AD266" s="6" t="s">
        <v>43</v>
      </c>
      <c r="AE266" s="8">
        <v>41950.570659722223</v>
      </c>
      <c r="AF266" s="6" t="s">
        <v>976</v>
      </c>
    </row>
    <row r="267" spans="1:39" x14ac:dyDescent="0.2">
      <c r="A2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7" s="7" t="str">
        <f>ExtractValues(Table1[[#This Row],[Agreement Name]],".{1}\d{4,5}")</f>
        <v>79483</v>
      </c>
      <c r="C267" s="6" t="str">
        <f>ExtractValues(Table1[[#This Row],[Agreement Name]],".{1}\d{4,5}-.{1}\d{4,5}")</f>
        <v>79483-C11142</v>
      </c>
      <c r="D267" s="6" t="str">
        <f>ExtractValues(ExtractValues(Table1[[#This Row],[Agreement Name]],"(CO\d{1,3})"),"\d+")</f>
        <v>9</v>
      </c>
      <c r="E267" s="6" t="str">
        <f>ExtractValues(ExtractValues(Table1[[#This Row],[Agreement Name]],"(CO.\d{1,3})"),"\d+")</f>
        <v/>
      </c>
      <c r="F267" s="6" t="str">
        <f>IF(Table1[[#This Row],[ChgOrderPart1]]&lt;&gt;"",Table1[[#This Row],[ChgOrderPart1]],Table1[[#This Row],[ChgOrderPart2]])</f>
        <v>9</v>
      </c>
      <c r="G267" s="6" t="s">
        <v>9316</v>
      </c>
      <c r="H267" s="8">
        <v>42061.649212962962</v>
      </c>
      <c r="I267" s="6" t="s">
        <v>34</v>
      </c>
      <c r="J267" s="8">
        <v>42066.270949074074</v>
      </c>
      <c r="K267" s="6" t="s">
        <v>1376</v>
      </c>
      <c r="L267" s="6" t="s">
        <v>1377</v>
      </c>
      <c r="M267" s="6" t="s">
        <v>37</v>
      </c>
      <c r="O267" s="6" t="s">
        <v>38</v>
      </c>
      <c r="P267" s="6" t="s">
        <v>39</v>
      </c>
      <c r="Q267" s="6" t="s">
        <v>393</v>
      </c>
      <c r="R267" s="6" t="s">
        <v>1577</v>
      </c>
      <c r="W267" s="6" t="s">
        <v>396</v>
      </c>
      <c r="X267" s="6" t="s">
        <v>393</v>
      </c>
      <c r="Y267" s="6" t="s">
        <v>43</v>
      </c>
      <c r="Z267" s="8">
        <v>42065.32539351852</v>
      </c>
      <c r="AA267" s="6" t="s">
        <v>397</v>
      </c>
      <c r="AB267" s="6" t="s">
        <v>1580</v>
      </c>
      <c r="AC267" s="6" t="s">
        <v>1577</v>
      </c>
      <c r="AD267" s="6" t="s">
        <v>43</v>
      </c>
      <c r="AE267" s="8">
        <v>42066.270949074074</v>
      </c>
      <c r="AF267" s="6" t="s">
        <v>46</v>
      </c>
    </row>
    <row r="268" spans="1:39" x14ac:dyDescent="0.2">
      <c r="A2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8" s="7" t="str">
        <f>ExtractValues(Table1[[#This Row],[Agreement Name]],".{1}\d{4,5}")</f>
        <v>79483</v>
      </c>
      <c r="C268" s="6" t="str">
        <f>ExtractValues(Table1[[#This Row],[Agreement Name]],".{1}\d{4,5}-.{1}\d{4,5}")</f>
        <v>79483-C11142</v>
      </c>
      <c r="D268" s="6" t="str">
        <f>ExtractValues(ExtractValues(Table1[[#This Row],[Agreement Name]],"(CO\d{1,3})"),"\d+")</f>
        <v>1</v>
      </c>
      <c r="E268" s="6" t="str">
        <f>ExtractValues(ExtractValues(Table1[[#This Row],[Agreement Name]],"(CO.\d{1,3})"),"\d+")</f>
        <v/>
      </c>
      <c r="F268" s="6" t="str">
        <f>IF(Table1[[#This Row],[ChgOrderPart1]]&lt;&gt;"",Table1[[#This Row],[ChgOrderPart1]],Table1[[#This Row],[ChgOrderPart2]])</f>
        <v>1</v>
      </c>
      <c r="G268" s="6" t="s">
        <v>7447</v>
      </c>
      <c r="H268" s="8">
        <v>41984.520300925928</v>
      </c>
      <c r="I268" s="6" t="s">
        <v>34</v>
      </c>
      <c r="J268" s="8">
        <v>41984.705034722225</v>
      </c>
      <c r="K268" s="6" t="s">
        <v>1376</v>
      </c>
      <c r="L268" s="6" t="s">
        <v>1377</v>
      </c>
      <c r="M268" s="6" t="s">
        <v>37</v>
      </c>
      <c r="O268" s="6" t="s">
        <v>38</v>
      </c>
      <c r="P268" s="6" t="s">
        <v>39</v>
      </c>
      <c r="Q268" s="6" t="s">
        <v>1577</v>
      </c>
      <c r="R268" s="6" t="s">
        <v>393</v>
      </c>
      <c r="W268" s="6" t="s">
        <v>1580</v>
      </c>
      <c r="X268" s="6" t="s">
        <v>1577</v>
      </c>
      <c r="Y268" s="6" t="s">
        <v>43</v>
      </c>
      <c r="Z268" s="8">
        <v>41984.704560185186</v>
      </c>
      <c r="AA268" s="6" t="s">
        <v>397</v>
      </c>
      <c r="AB268" s="6" t="s">
        <v>396</v>
      </c>
      <c r="AC268" s="6" t="s">
        <v>393</v>
      </c>
      <c r="AD268" s="6" t="s">
        <v>43</v>
      </c>
      <c r="AE268" s="8">
        <v>41984.705034722225</v>
      </c>
      <c r="AF268" s="6" t="s">
        <v>397</v>
      </c>
    </row>
    <row r="269" spans="1:39" x14ac:dyDescent="0.2">
      <c r="A2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9" s="7" t="str">
        <f>ExtractValues(Table1[[#This Row],[Agreement Name]],".{1}\d{4,5}")</f>
        <v>79480</v>
      </c>
      <c r="C269" s="6" t="str">
        <f>ExtractValues(Table1[[#This Row],[Agreement Name]],".{1}\d{4,5}-.{1}\d{4,5}")</f>
        <v>79480-C10308</v>
      </c>
      <c r="D269" s="6" t="str">
        <f>ExtractValues(ExtractValues(Table1[[#This Row],[Agreement Name]],"(CO\d{1,3})"),"\d+")</f>
        <v>1</v>
      </c>
      <c r="E269" s="6" t="str">
        <f>ExtractValues(ExtractValues(Table1[[#This Row],[Agreement Name]],"(CO.\d{1,3})"),"\d+")</f>
        <v/>
      </c>
      <c r="F269" s="6" t="str">
        <f>IF(Table1[[#This Row],[ChgOrderPart1]]&lt;&gt;"",Table1[[#This Row],[ChgOrderPart1]],Table1[[#This Row],[ChgOrderPart2]])</f>
        <v>1</v>
      </c>
      <c r="G269" s="6" t="s">
        <v>1607</v>
      </c>
      <c r="H269" s="8">
        <v>42151.653773148151</v>
      </c>
      <c r="I269" s="6" t="s">
        <v>34</v>
      </c>
      <c r="J269" s="8">
        <v>42152.312511574077</v>
      </c>
      <c r="K269" s="6" t="s">
        <v>1376</v>
      </c>
      <c r="L269" s="6" t="s">
        <v>1377</v>
      </c>
      <c r="M269" s="6" t="s">
        <v>37</v>
      </c>
      <c r="O269" s="6" t="s">
        <v>38</v>
      </c>
      <c r="P269" s="6" t="s">
        <v>39</v>
      </c>
      <c r="Q269" s="6" t="s">
        <v>1608</v>
      </c>
      <c r="R269" s="6" t="s">
        <v>1384</v>
      </c>
      <c r="W269" s="6" t="s">
        <v>1609</v>
      </c>
      <c r="X269" s="6" t="s">
        <v>1608</v>
      </c>
      <c r="Y269" s="6" t="s">
        <v>43</v>
      </c>
      <c r="Z269" s="8">
        <v>42151.65693287037</v>
      </c>
      <c r="AA269" s="6" t="s">
        <v>1610</v>
      </c>
      <c r="AB269" s="6" t="s">
        <v>1611</v>
      </c>
      <c r="AC269" s="6" t="s">
        <v>1384</v>
      </c>
      <c r="AD269" s="6" t="s">
        <v>43</v>
      </c>
      <c r="AE269" s="8">
        <v>42152.312511574077</v>
      </c>
      <c r="AF269" s="6" t="s">
        <v>46</v>
      </c>
    </row>
    <row r="270" spans="1:39" x14ac:dyDescent="0.2">
      <c r="A2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" s="7" t="str">
        <f>ExtractValues(Table1[[#This Row],[Agreement Name]],".{1}\d{4,5}")</f>
        <v>79479</v>
      </c>
      <c r="C270" s="6" t="str">
        <f>ExtractValues(Table1[[#This Row],[Agreement Name]],".{1}\d{4,5}-.{1}\d{4,5}")</f>
        <v>79479-62600</v>
      </c>
      <c r="D270" s="6" t="str">
        <f>ExtractValues(ExtractValues(Table1[[#This Row],[Agreement Name]],"(CO\d{1,3})"),"\d+")</f>
        <v>1</v>
      </c>
      <c r="E270" s="6" t="str">
        <f>ExtractValues(ExtractValues(Table1[[#This Row],[Agreement Name]],"(CO.\d{1,3})"),"\d+")</f>
        <v/>
      </c>
      <c r="F270" s="6" t="str">
        <f>IF(Table1[[#This Row],[ChgOrderPart1]]&lt;&gt;"",Table1[[#This Row],[ChgOrderPart1]],Table1[[#This Row],[ChgOrderPart2]])</f>
        <v>1</v>
      </c>
      <c r="G270" s="6" t="s">
        <v>7642</v>
      </c>
      <c r="H270" s="8">
        <v>41997.366307870368</v>
      </c>
      <c r="I270" s="6" t="s">
        <v>34</v>
      </c>
      <c r="J270" s="8">
        <v>42002.314745370371</v>
      </c>
      <c r="K270" s="6" t="s">
        <v>1376</v>
      </c>
      <c r="L270" s="6" t="s">
        <v>1377</v>
      </c>
      <c r="M270" s="6" t="s">
        <v>37</v>
      </c>
      <c r="O270" s="6" t="s">
        <v>38</v>
      </c>
      <c r="P270" s="6" t="s">
        <v>39</v>
      </c>
      <c r="Q270" s="6" t="s">
        <v>7643</v>
      </c>
      <c r="R270" s="6" t="s">
        <v>346</v>
      </c>
      <c r="W270" s="6" t="s">
        <v>7644</v>
      </c>
      <c r="X270" s="6" t="s">
        <v>7643</v>
      </c>
      <c r="Y270" s="6" t="s">
        <v>43</v>
      </c>
      <c r="Z270" s="8">
        <v>41997.383773148147</v>
      </c>
      <c r="AA270" s="6" t="s">
        <v>7645</v>
      </c>
      <c r="AB270" s="6" t="s">
        <v>348</v>
      </c>
      <c r="AC270" s="6" t="s">
        <v>346</v>
      </c>
      <c r="AD270" s="6" t="s">
        <v>43</v>
      </c>
      <c r="AE270" s="8">
        <v>42002.314745370371</v>
      </c>
      <c r="AF270" s="6" t="s">
        <v>71</v>
      </c>
    </row>
    <row r="271" spans="1:39" x14ac:dyDescent="0.2">
      <c r="A2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1" s="7" t="str">
        <f>ExtractValues(Table1[[#This Row],[Agreement Name]],".{1}\d{4,5}")</f>
        <v>79477</v>
      </c>
      <c r="C271" s="6" t="str">
        <f>ExtractValues(Table1[[#This Row],[Agreement Name]],".{1}\d{4,5}-.{1}\d{4,5}")</f>
        <v>79477-05523</v>
      </c>
      <c r="D271" s="6" t="str">
        <f>ExtractValues(ExtractValues(Table1[[#This Row],[Agreement Name]],"(CO\d{1,3})"),"\d+")</f>
        <v>2</v>
      </c>
      <c r="E271" s="6" t="str">
        <f>ExtractValues(ExtractValues(Table1[[#This Row],[Agreement Name]],"(CO.\d{1,3})"),"\d+")</f>
        <v/>
      </c>
      <c r="F271" s="6" t="str">
        <f>IF(Table1[[#This Row],[ChgOrderPart1]]&lt;&gt;"",Table1[[#This Row],[ChgOrderPart1]],Table1[[#This Row],[ChgOrderPart2]])</f>
        <v>2</v>
      </c>
      <c r="G271" s="6" t="s">
        <v>5091</v>
      </c>
      <c r="H271" s="8">
        <v>42152.462233796294</v>
      </c>
      <c r="I271" s="6" t="s">
        <v>34</v>
      </c>
      <c r="J271" s="8">
        <v>42156.442175925928</v>
      </c>
      <c r="K271" s="6" t="s">
        <v>5082</v>
      </c>
      <c r="L271" s="6" t="s">
        <v>5083</v>
      </c>
      <c r="M271" s="6" t="s">
        <v>37</v>
      </c>
      <c r="O271" s="6" t="s">
        <v>38</v>
      </c>
      <c r="P271" s="6" t="s">
        <v>39</v>
      </c>
      <c r="Q271" s="6" t="s">
        <v>3420</v>
      </c>
      <c r="R271" s="6" t="s">
        <v>339</v>
      </c>
      <c r="W271" s="6" t="s">
        <v>3421</v>
      </c>
      <c r="X271" s="6" t="s">
        <v>3420</v>
      </c>
      <c r="Y271" s="6" t="s">
        <v>43</v>
      </c>
      <c r="Z271" s="8">
        <v>42156.433020833334</v>
      </c>
      <c r="AA271" s="6" t="s">
        <v>3422</v>
      </c>
      <c r="AB271" s="6" t="s">
        <v>342</v>
      </c>
      <c r="AC271" s="6" t="s">
        <v>339</v>
      </c>
      <c r="AD271" s="6" t="s">
        <v>43</v>
      </c>
      <c r="AE271" s="8">
        <v>42156.442175925928</v>
      </c>
      <c r="AF271" s="6" t="s">
        <v>46</v>
      </c>
    </row>
    <row r="272" spans="1:39" x14ac:dyDescent="0.2">
      <c r="A2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2" s="7" t="str">
        <f>ExtractValues(Table1[[#This Row],[Agreement Name]],".{1}\d{4,5}")</f>
        <v>79477</v>
      </c>
      <c r="C272" s="6" t="str">
        <f>ExtractValues(Table1[[#This Row],[Agreement Name]],".{1}\d{4,5}-.{1}\d{4,5}")</f>
        <v>79477-05523</v>
      </c>
      <c r="D272" s="6" t="str">
        <f>ExtractValues(ExtractValues(Table1[[#This Row],[Agreement Name]],"(CO\d{1,3})"),"\d+")</f>
        <v>2</v>
      </c>
      <c r="E272" s="6" t="str">
        <f>ExtractValues(ExtractValues(Table1[[#This Row],[Agreement Name]],"(CO.\d{1,3})"),"\d+")</f>
        <v/>
      </c>
      <c r="F272" s="6" t="str">
        <f>IF(Table1[[#This Row],[ChgOrderPart1]]&lt;&gt;"",Table1[[#This Row],[ChgOrderPart1]],Table1[[#This Row],[ChgOrderPart2]])</f>
        <v>2</v>
      </c>
      <c r="G272" s="6" t="s">
        <v>4337</v>
      </c>
      <c r="H272" s="8">
        <v>42151.385254629633</v>
      </c>
      <c r="I272" s="6" t="s">
        <v>34</v>
      </c>
      <c r="J272" s="8">
        <v>42151.400497685187</v>
      </c>
      <c r="K272" s="6" t="s">
        <v>3614</v>
      </c>
      <c r="L272" s="6" t="s">
        <v>3615</v>
      </c>
      <c r="M272" s="6" t="s">
        <v>37</v>
      </c>
      <c r="O272" s="6" t="s">
        <v>38</v>
      </c>
      <c r="P272" s="6" t="s">
        <v>39</v>
      </c>
      <c r="Q272" s="6" t="s">
        <v>3420</v>
      </c>
      <c r="R272" s="6" t="s">
        <v>339</v>
      </c>
      <c r="W272" s="6" t="s">
        <v>3421</v>
      </c>
      <c r="X272" s="6" t="s">
        <v>3420</v>
      </c>
      <c r="Y272" s="6" t="s">
        <v>43</v>
      </c>
      <c r="Z272" s="8">
        <v>42151.39329861111</v>
      </c>
      <c r="AA272" s="6" t="s">
        <v>3422</v>
      </c>
      <c r="AB272" s="6" t="s">
        <v>4338</v>
      </c>
      <c r="AC272" s="6" t="s">
        <v>339</v>
      </c>
      <c r="AD272" s="6" t="s">
        <v>43</v>
      </c>
      <c r="AE272" s="8">
        <v>42151.400497685187</v>
      </c>
      <c r="AF272" s="6" t="s">
        <v>71</v>
      </c>
    </row>
    <row r="273" spans="1:39" x14ac:dyDescent="0.2">
      <c r="A2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3" s="7" t="str">
        <f>ExtractValues(Table1[[#This Row],[Agreement Name]],".{1}\d{4,5}")</f>
        <v>79477</v>
      </c>
      <c r="C273" s="6" t="str">
        <f>ExtractValues(Table1[[#This Row],[Agreement Name]],".{1}\d{4,5}-.{1}\d{4,5}")</f>
        <v>79477-05523</v>
      </c>
      <c r="D273" s="6" t="str">
        <f>ExtractValues(ExtractValues(Table1[[#This Row],[Agreement Name]],"(CO\d{1,3})"),"\d+")</f>
        <v>1</v>
      </c>
      <c r="E273" s="6" t="str">
        <f>ExtractValues(ExtractValues(Table1[[#This Row],[Agreement Name]],"(CO.\d{1,3})"),"\d+")</f>
        <v/>
      </c>
      <c r="F273" s="6" t="str">
        <f>IF(Table1[[#This Row],[ChgOrderPart1]]&lt;&gt;"",Table1[[#This Row],[ChgOrderPart1]],Table1[[#This Row],[ChgOrderPart2]])</f>
        <v>1</v>
      </c>
      <c r="G273" s="6" t="s">
        <v>3419</v>
      </c>
      <c r="H273" s="8">
        <v>42025.540462962963</v>
      </c>
      <c r="I273" s="6" t="s">
        <v>34</v>
      </c>
      <c r="J273" s="8">
        <v>42025.635613425926</v>
      </c>
      <c r="K273" s="6" t="s">
        <v>1284</v>
      </c>
      <c r="L273" s="6" t="s">
        <v>1285</v>
      </c>
      <c r="M273" s="6" t="s">
        <v>37</v>
      </c>
      <c r="O273" s="6" t="s">
        <v>38</v>
      </c>
      <c r="P273" s="6" t="s">
        <v>39</v>
      </c>
      <c r="Q273" s="6" t="s">
        <v>3420</v>
      </c>
      <c r="R273" s="6" t="s">
        <v>366</v>
      </c>
      <c r="W273" s="6" t="s">
        <v>3421</v>
      </c>
      <c r="X273" s="6" t="s">
        <v>3420</v>
      </c>
      <c r="Y273" s="6" t="s">
        <v>43</v>
      </c>
      <c r="Z273" s="8">
        <v>42025.547303240739</v>
      </c>
      <c r="AA273" s="6" t="s">
        <v>3422</v>
      </c>
      <c r="AB273" s="6" t="s">
        <v>370</v>
      </c>
      <c r="AC273" s="6" t="s">
        <v>366</v>
      </c>
      <c r="AD273" s="6" t="s">
        <v>43</v>
      </c>
      <c r="AE273" s="8">
        <v>42025.635613425926</v>
      </c>
      <c r="AF273" s="6" t="s">
        <v>71</v>
      </c>
    </row>
    <row r="274" spans="1:39" x14ac:dyDescent="0.2">
      <c r="A2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" s="7" t="str">
        <f>ExtractValues(Table1[[#This Row],[Agreement Name]],".{1}\d{4,5}")</f>
        <v>79476</v>
      </c>
      <c r="C274" s="6" t="str">
        <f>ExtractValues(Table1[[#This Row],[Agreement Name]],".{1}\d{4,5}-.{1}\d{4,5}")</f>
        <v>79476-00659</v>
      </c>
      <c r="D274" s="6" t="str">
        <f>ExtractValues(ExtractValues(Table1[[#This Row],[Agreement Name]],"(CO\d{1,3})"),"\d+")</f>
        <v>2</v>
      </c>
      <c r="E274" s="6" t="str">
        <f>ExtractValues(ExtractValues(Table1[[#This Row],[Agreement Name]],"(CO.\d{1,3})"),"\d+")</f>
        <v/>
      </c>
      <c r="F274" s="6" t="str">
        <f>IF(Table1[[#This Row],[ChgOrderPart1]]&lt;&gt;"",Table1[[#This Row],[ChgOrderPart1]],Table1[[#This Row],[ChgOrderPart2]])</f>
        <v>2</v>
      </c>
      <c r="G274" s="6" t="s">
        <v>6633</v>
      </c>
      <c r="H274" s="8">
        <v>42083.484571759262</v>
      </c>
      <c r="I274" s="6" t="s">
        <v>34</v>
      </c>
      <c r="J274" s="8">
        <v>42145.703553240739</v>
      </c>
      <c r="K274" s="6" t="s">
        <v>1284</v>
      </c>
      <c r="L274" s="6" t="s">
        <v>1285</v>
      </c>
      <c r="M274" s="6" t="s">
        <v>37</v>
      </c>
      <c r="O274" s="6" t="s">
        <v>38</v>
      </c>
      <c r="P274" s="6" t="s">
        <v>39</v>
      </c>
      <c r="Q274" s="6" t="s">
        <v>6634</v>
      </c>
      <c r="R274" s="6" t="s">
        <v>6635</v>
      </c>
      <c r="S274" s="6" t="s">
        <v>366</v>
      </c>
      <c r="W274" s="6" t="s">
        <v>6636</v>
      </c>
      <c r="X274" s="6" t="s">
        <v>6635</v>
      </c>
      <c r="Y274" s="6" t="s">
        <v>43</v>
      </c>
      <c r="Z274" s="8">
        <v>42089.295763888891</v>
      </c>
      <c r="AA274" s="6" t="s">
        <v>6637</v>
      </c>
      <c r="AB274" s="6" t="s">
        <v>370</v>
      </c>
      <c r="AC274" s="6" t="s">
        <v>366</v>
      </c>
      <c r="AD274" s="6" t="s">
        <v>43</v>
      </c>
      <c r="AE274" s="8">
        <v>42145.703553240739</v>
      </c>
      <c r="AF274" s="6" t="s">
        <v>71</v>
      </c>
    </row>
    <row r="275" spans="1:39" x14ac:dyDescent="0.2">
      <c r="A2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5" s="7" t="str">
        <f>ExtractValues(Table1[[#This Row],[Agreement Name]],".{1}\d{4,5}")</f>
        <v>79470</v>
      </c>
      <c r="C275" s="6" t="str">
        <f>ExtractValues(Table1[[#This Row],[Agreement Name]],".{1}\d{4,5}-.{1}\d{4,5}")</f>
        <v>79470-08706</v>
      </c>
      <c r="D275" s="6" t="str">
        <f>ExtractValues(ExtractValues(Table1[[#This Row],[Agreement Name]],"(CO\d{1,3})"),"\d+")</f>
        <v/>
      </c>
      <c r="E275" s="6" t="str">
        <f>ExtractValues(ExtractValues(Table1[[#This Row],[Agreement Name]],"(CO.\d{1,3})"),"\d+")</f>
        <v>1</v>
      </c>
      <c r="F275" s="6" t="str">
        <f>IF(Table1[[#This Row],[ChgOrderPart1]]&lt;&gt;"",Table1[[#This Row],[ChgOrderPart1]],Table1[[#This Row],[ChgOrderPart2]])</f>
        <v>1</v>
      </c>
      <c r="G275" s="6" t="s">
        <v>2873</v>
      </c>
      <c r="H275" s="8">
        <v>41976.574074074073</v>
      </c>
      <c r="I275" s="6" t="s">
        <v>34</v>
      </c>
      <c r="J275" s="8">
        <v>41977.252233796295</v>
      </c>
      <c r="K275" s="6" t="s">
        <v>1284</v>
      </c>
      <c r="L275" s="6" t="s">
        <v>1285</v>
      </c>
      <c r="M275" s="6" t="s">
        <v>37</v>
      </c>
      <c r="O275" s="6" t="s">
        <v>38</v>
      </c>
      <c r="P275" s="6" t="s">
        <v>39</v>
      </c>
      <c r="Q275" s="6" t="s">
        <v>2874</v>
      </c>
      <c r="R275" s="6" t="s">
        <v>196</v>
      </c>
      <c r="W275" s="6" t="s">
        <v>2875</v>
      </c>
      <c r="X275" s="6" t="s">
        <v>2874</v>
      </c>
      <c r="Y275" s="6" t="s">
        <v>43</v>
      </c>
      <c r="Z275" s="8">
        <v>41976.649375000001</v>
      </c>
      <c r="AA275" s="6" t="s">
        <v>2876</v>
      </c>
      <c r="AB275" s="6" t="s">
        <v>198</v>
      </c>
      <c r="AC275" s="6" t="s">
        <v>196</v>
      </c>
      <c r="AD275" s="6" t="s">
        <v>43</v>
      </c>
      <c r="AE275" s="8">
        <v>41977.252233796295</v>
      </c>
      <c r="AF275" s="6" t="s">
        <v>71</v>
      </c>
    </row>
    <row r="276" spans="1:39" x14ac:dyDescent="0.2">
      <c r="A2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6" s="7" t="str">
        <f>ExtractValues(Table1[[#This Row],[Agreement Name]],".{1}\d{4,5}")</f>
        <v>79467</v>
      </c>
      <c r="C276" s="6" t="str">
        <f>ExtractValues(Table1[[#This Row],[Agreement Name]],".{1}\d{4,5}-.{1}\d{4,5}")</f>
        <v>79467-C60062</v>
      </c>
      <c r="D276" s="6" t="str">
        <f>ExtractValues(ExtractValues(Table1[[#This Row],[Agreement Name]],"(CO\d{1,3})"),"\d+")</f>
        <v>2</v>
      </c>
      <c r="E276" s="6" t="str">
        <f>ExtractValues(ExtractValues(Table1[[#This Row],[Agreement Name]],"(CO.\d{1,3})"),"\d+")</f>
        <v/>
      </c>
      <c r="F276" s="6" t="str">
        <f>IF(Table1[[#This Row],[ChgOrderPart1]]&lt;&gt;"",Table1[[#This Row],[ChgOrderPart1]],Table1[[#This Row],[ChgOrderPart2]])</f>
        <v>2</v>
      </c>
      <c r="G276" s="6" t="s">
        <v>6065</v>
      </c>
      <c r="H276" s="8">
        <v>42229.641203703701</v>
      </c>
      <c r="I276" s="6" t="s">
        <v>34</v>
      </c>
      <c r="J276" s="8">
        <v>42230.288298611114</v>
      </c>
      <c r="K276" s="6" t="s">
        <v>5082</v>
      </c>
      <c r="L276" s="6" t="s">
        <v>5083</v>
      </c>
      <c r="M276" s="6" t="s">
        <v>37</v>
      </c>
      <c r="O276" s="6" t="s">
        <v>38</v>
      </c>
      <c r="P276" s="6" t="s">
        <v>39</v>
      </c>
      <c r="Q276" s="6" t="s">
        <v>1776</v>
      </c>
      <c r="R276" s="6" t="s">
        <v>236</v>
      </c>
      <c r="W276" s="6" t="s">
        <v>1777</v>
      </c>
      <c r="X276" s="6" t="s">
        <v>1776</v>
      </c>
      <c r="Y276" s="6" t="s">
        <v>43</v>
      </c>
      <c r="Z276" s="8">
        <v>42230.277951388889</v>
      </c>
      <c r="AA276" s="6" t="s">
        <v>1778</v>
      </c>
      <c r="AB276" s="6" t="s">
        <v>975</v>
      </c>
      <c r="AC276" s="6" t="s">
        <v>236</v>
      </c>
      <c r="AD276" s="6" t="s">
        <v>43</v>
      </c>
      <c r="AE276" s="8">
        <v>42230.288298611114</v>
      </c>
      <c r="AF276" s="6" t="s">
        <v>6066</v>
      </c>
    </row>
    <row r="277" spans="1:39" x14ac:dyDescent="0.2">
      <c r="A2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7" s="7" t="str">
        <f>ExtractValues(Table1[[#This Row],[Agreement Name]],".{1}\d{4,5}")</f>
        <v>79467</v>
      </c>
      <c r="C277" s="6" t="str">
        <f>ExtractValues(Table1[[#This Row],[Agreement Name]],".{1}\d{4,5}-.{1}\d{4,5}")</f>
        <v>79467-C60062</v>
      </c>
      <c r="D277" s="6" t="str">
        <f>ExtractValues(ExtractValues(Table1[[#This Row],[Agreement Name]],"(CO\d{1,3})"),"\d+")</f>
        <v>1</v>
      </c>
      <c r="E277" s="6" t="str">
        <f>ExtractValues(ExtractValues(Table1[[#This Row],[Agreement Name]],"(CO.\d{1,3})"),"\d+")</f>
        <v/>
      </c>
      <c r="F277" s="6" t="str">
        <f>IF(Table1[[#This Row],[ChgOrderPart1]]&lt;&gt;"",Table1[[#This Row],[ChgOrderPart1]],Table1[[#This Row],[ChgOrderPart2]])</f>
        <v>1</v>
      </c>
      <c r="G277" s="6" t="s">
        <v>5831</v>
      </c>
      <c r="H277" s="8">
        <v>42213.641770833332</v>
      </c>
      <c r="I277" s="6" t="s">
        <v>34</v>
      </c>
      <c r="J277" s="8">
        <v>42214.262696759259</v>
      </c>
      <c r="K277" s="6" t="s">
        <v>5082</v>
      </c>
      <c r="L277" s="6" t="s">
        <v>5083</v>
      </c>
      <c r="M277" s="6" t="s">
        <v>37</v>
      </c>
      <c r="O277" s="6" t="s">
        <v>38</v>
      </c>
      <c r="P277" s="6" t="s">
        <v>39</v>
      </c>
      <c r="Q277" s="6" t="s">
        <v>1776</v>
      </c>
      <c r="R277" s="6" t="s">
        <v>236</v>
      </c>
      <c r="W277" s="6" t="s">
        <v>1777</v>
      </c>
      <c r="X277" s="6" t="s">
        <v>1776</v>
      </c>
      <c r="Y277" s="6" t="s">
        <v>43</v>
      </c>
      <c r="Z277" s="8">
        <v>42214.26153935185</v>
      </c>
      <c r="AA277" s="6" t="s">
        <v>1778</v>
      </c>
      <c r="AB277" s="6" t="s">
        <v>975</v>
      </c>
      <c r="AC277" s="6" t="s">
        <v>236</v>
      </c>
      <c r="AD277" s="6" t="s">
        <v>43</v>
      </c>
      <c r="AE277" s="8">
        <v>42214.262696759259</v>
      </c>
      <c r="AF277" s="6" t="s">
        <v>976</v>
      </c>
    </row>
    <row r="278" spans="1:39" x14ac:dyDescent="0.2">
      <c r="A2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8" s="7" t="str">
        <f>ExtractValues(Table1[[#This Row],[Agreement Name]],".{1}\d{4,5}")</f>
        <v>79465</v>
      </c>
      <c r="C278" s="6" t="str">
        <f>ExtractValues(Table1[[#This Row],[Agreement Name]],".{1}\d{4,5}-.{1}\d{4,5}")</f>
        <v>79465-C60062</v>
      </c>
      <c r="D278" s="6" t="str">
        <f>ExtractValues(ExtractValues(Table1[[#This Row],[Agreement Name]],"(CO\d{1,3})"),"\d+")</f>
        <v>2</v>
      </c>
      <c r="E278" s="6" t="str">
        <f>ExtractValues(ExtractValues(Table1[[#This Row],[Agreement Name]],"(CO.\d{1,3})"),"\d+")</f>
        <v/>
      </c>
      <c r="F278" s="6" t="str">
        <f>IF(Table1[[#This Row],[ChgOrderPart1]]&lt;&gt;"",Table1[[#This Row],[ChgOrderPart1]],Table1[[#This Row],[ChgOrderPart2]])</f>
        <v>2</v>
      </c>
      <c r="G278" s="6" t="s">
        <v>8733</v>
      </c>
      <c r="H278" s="8">
        <v>42136.66611111111</v>
      </c>
      <c r="I278" s="6" t="s">
        <v>34</v>
      </c>
      <c r="J278" s="8">
        <v>42137.256527777776</v>
      </c>
      <c r="K278" s="6" t="s">
        <v>1376</v>
      </c>
      <c r="L278" s="6" t="s">
        <v>1377</v>
      </c>
      <c r="M278" s="6" t="s">
        <v>37</v>
      </c>
      <c r="O278" s="6" t="s">
        <v>38</v>
      </c>
      <c r="P278" s="6" t="s">
        <v>39</v>
      </c>
      <c r="Q278" s="6" t="s">
        <v>1665</v>
      </c>
      <c r="R278" s="6" t="s">
        <v>236</v>
      </c>
      <c r="W278" s="6" t="s">
        <v>7009</v>
      </c>
      <c r="X278" s="6" t="s">
        <v>1665</v>
      </c>
      <c r="Y278" s="6" t="s">
        <v>43</v>
      </c>
      <c r="Z278" s="8">
        <v>42137.253784722219</v>
      </c>
      <c r="AA278" s="6" t="s">
        <v>255</v>
      </c>
      <c r="AB278" s="6" t="s">
        <v>975</v>
      </c>
      <c r="AC278" s="6" t="s">
        <v>236</v>
      </c>
      <c r="AD278" s="6" t="s">
        <v>43</v>
      </c>
      <c r="AE278" s="8">
        <v>42137.256527777776</v>
      </c>
      <c r="AF278" s="6" t="s">
        <v>8734</v>
      </c>
    </row>
    <row r="279" spans="1:39" x14ac:dyDescent="0.2">
      <c r="A2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9" s="7" t="str">
        <f>ExtractValues(Table1[[#This Row],[Agreement Name]],".{1}\d{4,5}")</f>
        <v>79465</v>
      </c>
      <c r="C279" s="6" t="str">
        <f>ExtractValues(Table1[[#This Row],[Agreement Name]],".{1}\d{4,5}-.{1}\d{4,5}")</f>
        <v>79465-C60062</v>
      </c>
      <c r="D279" s="6" t="str">
        <f>ExtractValues(ExtractValues(Table1[[#This Row],[Agreement Name]],"(CO\d{1,3})"),"\d+")</f>
        <v>1</v>
      </c>
      <c r="E279" s="6" t="str">
        <f>ExtractValues(ExtractValues(Table1[[#This Row],[Agreement Name]],"(CO.\d{1,3})"),"\d+")</f>
        <v/>
      </c>
      <c r="F279" s="6" t="str">
        <f>IF(Table1[[#This Row],[ChgOrderPart1]]&lt;&gt;"",Table1[[#This Row],[ChgOrderPart1]],Table1[[#This Row],[ChgOrderPart2]])</f>
        <v>1</v>
      </c>
      <c r="G279" s="6" t="s">
        <v>8485</v>
      </c>
      <c r="H279" s="8">
        <v>42117.4528587963</v>
      </c>
      <c r="I279" s="6" t="s">
        <v>34</v>
      </c>
      <c r="J279" s="8">
        <v>42117.55228009259</v>
      </c>
      <c r="K279" s="6" t="s">
        <v>1376</v>
      </c>
      <c r="L279" s="6" t="s">
        <v>1377</v>
      </c>
      <c r="M279" s="6" t="s">
        <v>37</v>
      </c>
      <c r="O279" s="6" t="s">
        <v>38</v>
      </c>
      <c r="P279" s="6" t="s">
        <v>39</v>
      </c>
      <c r="Q279" s="6" t="s">
        <v>1665</v>
      </c>
      <c r="R279" s="6" t="s">
        <v>236</v>
      </c>
      <c r="W279" s="6" t="s">
        <v>7009</v>
      </c>
      <c r="X279" s="6" t="s">
        <v>1665</v>
      </c>
      <c r="Y279" s="6" t="s">
        <v>43</v>
      </c>
      <c r="Z279" s="8">
        <v>42117.475115740737</v>
      </c>
      <c r="AA279" s="6" t="s">
        <v>255</v>
      </c>
      <c r="AB279" s="6" t="s">
        <v>975</v>
      </c>
      <c r="AC279" s="6" t="s">
        <v>236</v>
      </c>
      <c r="AD279" s="6" t="s">
        <v>43</v>
      </c>
      <c r="AE279" s="8">
        <v>42117.55228009259</v>
      </c>
      <c r="AF279" s="6" t="s">
        <v>976</v>
      </c>
    </row>
    <row r="280" spans="1:39" x14ac:dyDescent="0.2">
      <c r="A2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0" s="7" t="str">
        <f>ExtractValues(Table1[[#This Row],[Agreement Name]],".{1}\d{4,5}")</f>
        <v>79458</v>
      </c>
      <c r="C280" s="6" t="str">
        <f>ExtractValues(Table1[[#This Row],[Agreement Name]],".{1}\d{4,5}-.{1}\d{4,5}")</f>
        <v>79458-03309</v>
      </c>
      <c r="D280" s="6" t="str">
        <f>ExtractValues(ExtractValues(Table1[[#This Row],[Agreement Name]],"(CO\d{1,3})"),"\d+")</f>
        <v>2</v>
      </c>
      <c r="E280" s="6" t="str">
        <f>ExtractValues(ExtractValues(Table1[[#This Row],[Agreement Name]],"(CO.\d{1,3})"),"\d+")</f>
        <v/>
      </c>
      <c r="F280" s="6" t="str">
        <f>IF(Table1[[#This Row],[ChgOrderPart1]]&lt;&gt;"",Table1[[#This Row],[ChgOrderPart1]],Table1[[#This Row],[ChgOrderPart2]])</f>
        <v>2</v>
      </c>
      <c r="G280" s="6" t="s">
        <v>6186</v>
      </c>
      <c r="H280" s="8">
        <v>42044.555717592593</v>
      </c>
      <c r="I280" s="6" t="s">
        <v>34</v>
      </c>
      <c r="J280" s="8">
        <v>42047.462268518517</v>
      </c>
      <c r="K280" s="6" t="s">
        <v>1284</v>
      </c>
      <c r="L280" s="6" t="s">
        <v>1285</v>
      </c>
      <c r="M280" s="6" t="s">
        <v>37</v>
      </c>
      <c r="O280" s="6" t="s">
        <v>38</v>
      </c>
      <c r="P280" s="6" t="s">
        <v>39</v>
      </c>
      <c r="Q280" s="6" t="s">
        <v>2778</v>
      </c>
      <c r="R280" s="6" t="s">
        <v>393</v>
      </c>
      <c r="W280" s="6" t="s">
        <v>2780</v>
      </c>
      <c r="X280" s="6" t="s">
        <v>2778</v>
      </c>
      <c r="Y280" s="6" t="s">
        <v>43</v>
      </c>
      <c r="Z280" s="8">
        <v>42047.443113425928</v>
      </c>
      <c r="AA280" s="6" t="s">
        <v>2781</v>
      </c>
      <c r="AB280" s="6" t="s">
        <v>396</v>
      </c>
      <c r="AC280" s="6" t="s">
        <v>393</v>
      </c>
      <c r="AD280" s="6" t="s">
        <v>43</v>
      </c>
      <c r="AE280" s="8">
        <v>42047.462268518517</v>
      </c>
      <c r="AF280" s="6" t="s">
        <v>2782</v>
      </c>
    </row>
    <row r="281" spans="1:39" x14ac:dyDescent="0.2">
      <c r="A2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1" s="7" t="str">
        <f>ExtractValues(Table1[[#This Row],[Agreement Name]],".{1}\d{4,5}")</f>
        <v>79458</v>
      </c>
      <c r="C281" s="6" t="str">
        <f>ExtractValues(Table1[[#This Row],[Agreement Name]],".{1}\d{4,5}-.{1}\d{4,5}")</f>
        <v>79458-03309</v>
      </c>
      <c r="D281" s="6" t="str">
        <f>ExtractValues(ExtractValues(Table1[[#This Row],[Agreement Name]],"(CO\d{1,3})"),"\d+")</f>
        <v/>
      </c>
      <c r="E281" s="6" t="str">
        <f>ExtractValues(ExtractValues(Table1[[#This Row],[Agreement Name]],"(CO.\d{1,3})"),"\d+")</f>
        <v>1</v>
      </c>
      <c r="F281" s="6" t="str">
        <f>IF(Table1[[#This Row],[ChgOrderPart1]]&lt;&gt;"",Table1[[#This Row],[ChgOrderPart1]],Table1[[#This Row],[ChgOrderPart2]])</f>
        <v>1</v>
      </c>
      <c r="G281" s="6" t="s">
        <v>2777</v>
      </c>
      <c r="H281" s="8">
        <v>41967.603692129633</v>
      </c>
      <c r="I281" s="6" t="s">
        <v>34</v>
      </c>
      <c r="J281" s="8">
        <v>42037.404999999999</v>
      </c>
      <c r="K281" s="6" t="s">
        <v>1284</v>
      </c>
      <c r="L281" s="6" t="s">
        <v>1285</v>
      </c>
      <c r="M281" s="6" t="s">
        <v>37</v>
      </c>
      <c r="O281" s="6" t="s">
        <v>38</v>
      </c>
      <c r="P281" s="6" t="s">
        <v>39</v>
      </c>
      <c r="Q281" s="6" t="s">
        <v>2778</v>
      </c>
      <c r="R281" s="6" t="s">
        <v>2779</v>
      </c>
      <c r="S281" s="6" t="s">
        <v>393</v>
      </c>
      <c r="W281" s="6" t="s">
        <v>2780</v>
      </c>
      <c r="X281" s="6" t="s">
        <v>2779</v>
      </c>
      <c r="Y281" s="6" t="s">
        <v>43</v>
      </c>
      <c r="Z281" s="8">
        <v>42037.401724537034</v>
      </c>
      <c r="AA281" s="6" t="s">
        <v>2781</v>
      </c>
      <c r="AB281" s="6" t="s">
        <v>396</v>
      </c>
      <c r="AC281" s="6" t="s">
        <v>393</v>
      </c>
      <c r="AD281" s="6" t="s">
        <v>43</v>
      </c>
      <c r="AE281" s="8">
        <v>42037.404999999999</v>
      </c>
      <c r="AF281" s="6" t="s">
        <v>2782</v>
      </c>
    </row>
    <row r="282" spans="1:39" x14ac:dyDescent="0.2">
      <c r="A2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2" s="7" t="str">
        <f>ExtractValues(Table1[[#This Row],[Agreement Name]],".{1}\d{4,5}")</f>
        <v>79456</v>
      </c>
      <c r="C282" s="6" t="str">
        <f>ExtractValues(Table1[[#This Row],[Agreement Name]],".{1}\d{4,5}-.{1}\d{4,5}")</f>
        <v>79456-03301</v>
      </c>
      <c r="D282" s="6" t="str">
        <f>ExtractValues(ExtractValues(Table1[[#This Row],[Agreement Name]],"(CO\d{1,3})"),"\d+")</f>
        <v/>
      </c>
      <c r="E282" s="6" t="str">
        <f>ExtractValues(ExtractValues(Table1[[#This Row],[Agreement Name]],"(CO.\d{1,3})"),"\d+")</f>
        <v/>
      </c>
      <c r="F282" s="6" t="str">
        <f>IF(Table1[[#This Row],[ChgOrderPart1]]&lt;&gt;"",Table1[[#This Row],[ChgOrderPart1]],Table1[[#This Row],[ChgOrderPart2]])</f>
        <v/>
      </c>
      <c r="G282" s="6" t="s">
        <v>2750</v>
      </c>
      <c r="H282" s="8">
        <v>41968.581886574073</v>
      </c>
      <c r="I282" s="6" t="s">
        <v>34</v>
      </c>
      <c r="J282" s="8">
        <v>41982.483182870368</v>
      </c>
      <c r="K282" s="6" t="s">
        <v>1284</v>
      </c>
      <c r="L282" s="6" t="s">
        <v>1285</v>
      </c>
      <c r="M282" s="6" t="s">
        <v>37</v>
      </c>
      <c r="O282" s="6" t="s">
        <v>38</v>
      </c>
      <c r="P282" s="6" t="s">
        <v>39</v>
      </c>
      <c r="Q282" s="6" t="s">
        <v>2751</v>
      </c>
      <c r="R282" s="6" t="s">
        <v>2817</v>
      </c>
      <c r="S282" s="6" t="s">
        <v>393</v>
      </c>
      <c r="W282" s="6" t="s">
        <v>2752</v>
      </c>
      <c r="X282" s="6" t="s">
        <v>2817</v>
      </c>
      <c r="Y282" s="6" t="s">
        <v>43</v>
      </c>
      <c r="Z282" s="8">
        <v>41982.480069444442</v>
      </c>
      <c r="AA282" s="6" t="s">
        <v>2753</v>
      </c>
      <c r="AB282" s="6" t="s">
        <v>396</v>
      </c>
      <c r="AC282" s="6" t="s">
        <v>393</v>
      </c>
      <c r="AD282" s="6" t="s">
        <v>43</v>
      </c>
      <c r="AE282" s="8">
        <v>41982.483182870368</v>
      </c>
      <c r="AF282" s="6" t="s">
        <v>397</v>
      </c>
    </row>
    <row r="283" spans="1:39" x14ac:dyDescent="0.2">
      <c r="A2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3" s="7" t="str">
        <f>ExtractValues(Table1[[#This Row],[Agreement Name]],".{1}\d{4,5}")</f>
        <v>79456</v>
      </c>
      <c r="C283" s="6" t="str">
        <f>ExtractValues(Table1[[#This Row],[Agreement Name]],".{1}\d{4,5}-.{1}\d{4,5}")</f>
        <v>79456-03301</v>
      </c>
      <c r="D283" s="6" t="str">
        <f>ExtractValues(ExtractValues(Table1[[#This Row],[Agreement Name]],"(CO\d{1,3})"),"\d+")</f>
        <v/>
      </c>
      <c r="E283" s="6" t="str">
        <f>ExtractValues(ExtractValues(Table1[[#This Row],[Agreement Name]],"(CO.\d{1,3})"),"\d+")</f>
        <v/>
      </c>
      <c r="F283" s="6" t="str">
        <f>IF(Table1[[#This Row],[ChgOrderPart1]]&lt;&gt;"",Table1[[#This Row],[ChgOrderPart1]],Table1[[#This Row],[ChgOrderPart2]])</f>
        <v/>
      </c>
      <c r="G283" s="6" t="s">
        <v>2750</v>
      </c>
      <c r="H283" s="8">
        <v>41964.306076388886</v>
      </c>
      <c r="I283" s="6" t="s">
        <v>55</v>
      </c>
      <c r="J283" s="8">
        <v>41968.580023148148</v>
      </c>
      <c r="K283" s="6" t="s">
        <v>1284</v>
      </c>
      <c r="L283" s="6" t="s">
        <v>1285</v>
      </c>
      <c r="M283" s="6" t="s">
        <v>37</v>
      </c>
      <c r="O283" s="6" t="s">
        <v>38</v>
      </c>
      <c r="P283" s="6" t="s">
        <v>39</v>
      </c>
      <c r="Q283" s="6" t="s">
        <v>2751</v>
      </c>
      <c r="R283" s="6" t="s">
        <v>393</v>
      </c>
      <c r="W283" s="6" t="s">
        <v>2752</v>
      </c>
      <c r="X283" s="6" t="s">
        <v>2751</v>
      </c>
      <c r="Y283" s="6" t="s">
        <v>43</v>
      </c>
      <c r="Z283" s="8">
        <v>41967.555081018516</v>
      </c>
      <c r="AA283" s="6" t="s">
        <v>2753</v>
      </c>
      <c r="AL283" s="6" t="s">
        <v>393</v>
      </c>
      <c r="AM283" s="6" t="s">
        <v>43</v>
      </c>
    </row>
    <row r="284" spans="1:39" x14ac:dyDescent="0.2">
      <c r="A2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4" s="7" t="str">
        <f>ExtractValues(Table1[[#This Row],[Agreement Name]],".{1}\d{4,5}")</f>
        <v>79455</v>
      </c>
      <c r="C284" s="6" t="str">
        <f>ExtractValues(Table1[[#This Row],[Agreement Name]],".{1}\d{4,5}-.{1}\d{4,5}")</f>
        <v>79455-C11142</v>
      </c>
      <c r="D284" s="6" t="str">
        <f>ExtractValues(ExtractValues(Table1[[#This Row],[Agreement Name]],"(CO\d{1,3})"),"\d+")</f>
        <v>1</v>
      </c>
      <c r="E284" s="6" t="str">
        <f>ExtractValues(ExtractValues(Table1[[#This Row],[Agreement Name]],"(CO.\d{1,3})"),"\d+")</f>
        <v/>
      </c>
      <c r="F284" s="6" t="str">
        <f>IF(Table1[[#This Row],[ChgOrderPart1]]&lt;&gt;"",Table1[[#This Row],[ChgOrderPart1]],Table1[[#This Row],[ChgOrderPart2]])</f>
        <v>1</v>
      </c>
      <c r="G284" s="6" t="s">
        <v>7983</v>
      </c>
      <c r="H284" s="8">
        <v>42086.64135416667</v>
      </c>
      <c r="I284" s="6" t="s">
        <v>34</v>
      </c>
      <c r="J284" s="8">
        <v>42087.304247685184</v>
      </c>
      <c r="K284" s="6" t="s">
        <v>1376</v>
      </c>
      <c r="L284" s="6" t="s">
        <v>1377</v>
      </c>
      <c r="M284" s="6" t="s">
        <v>37</v>
      </c>
      <c r="O284" s="6" t="s">
        <v>38</v>
      </c>
      <c r="P284" s="6" t="s">
        <v>39</v>
      </c>
      <c r="Q284" s="6" t="s">
        <v>2823</v>
      </c>
      <c r="R284" s="6" t="s">
        <v>432</v>
      </c>
      <c r="W284" s="6" t="s">
        <v>6446</v>
      </c>
      <c r="X284" s="6" t="s">
        <v>2823</v>
      </c>
      <c r="Y284" s="6" t="s">
        <v>43</v>
      </c>
      <c r="Z284" s="8">
        <v>42086.674525462964</v>
      </c>
      <c r="AA284" s="6" t="s">
        <v>2825</v>
      </c>
      <c r="AB284" s="6" t="s">
        <v>1381</v>
      </c>
      <c r="AC284" s="6" t="s">
        <v>432</v>
      </c>
      <c r="AD284" s="6" t="s">
        <v>43</v>
      </c>
      <c r="AE284" s="8">
        <v>42087.304247685184</v>
      </c>
      <c r="AF284" s="6" t="s">
        <v>1461</v>
      </c>
    </row>
    <row r="285" spans="1:39" x14ac:dyDescent="0.2">
      <c r="A2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5" s="7" t="str">
        <f>ExtractValues(Table1[[#This Row],[Agreement Name]],".{1}\d{4,5}")</f>
        <v>79455</v>
      </c>
      <c r="C285" s="6" t="str">
        <f>ExtractValues(Table1[[#This Row],[Agreement Name]],".{1}\d{4,5}-.{1}\d{4,5}")</f>
        <v>79455-C11142</v>
      </c>
      <c r="D285" s="6" t="str">
        <f>ExtractValues(ExtractValues(Table1[[#This Row],[Agreement Name]],"(CO\d{1,3})"),"\d+")</f>
        <v>1</v>
      </c>
      <c r="E285" s="6" t="str">
        <f>ExtractValues(ExtractValues(Table1[[#This Row],[Agreement Name]],"(CO.\d{1,3})"),"\d+")</f>
        <v/>
      </c>
      <c r="F285" s="6" t="str">
        <f>IF(Table1[[#This Row],[ChgOrderPart1]]&lt;&gt;"",Table1[[#This Row],[ChgOrderPart1]],Table1[[#This Row],[ChgOrderPart2]])</f>
        <v>1</v>
      </c>
      <c r="G285" s="6" t="s">
        <v>7912</v>
      </c>
      <c r="H285" s="8">
        <v>42083.578726851854</v>
      </c>
      <c r="I285" s="6" t="s">
        <v>55</v>
      </c>
      <c r="J285" s="8">
        <v>42083.617407407408</v>
      </c>
      <c r="K285" s="6" t="s">
        <v>1376</v>
      </c>
      <c r="L285" s="6" t="s">
        <v>1377</v>
      </c>
      <c r="M285" s="6" t="s">
        <v>37</v>
      </c>
      <c r="O285" s="6" t="s">
        <v>38</v>
      </c>
      <c r="P285" s="6" t="s">
        <v>39</v>
      </c>
      <c r="Q285" s="6" t="s">
        <v>393</v>
      </c>
      <c r="R285" s="6" t="s">
        <v>432</v>
      </c>
      <c r="AL285" s="6" t="s">
        <v>393</v>
      </c>
      <c r="AM285" s="6" t="s">
        <v>43</v>
      </c>
    </row>
    <row r="286" spans="1:39" x14ac:dyDescent="0.2">
      <c r="A2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" s="7" t="str">
        <f>ExtractValues(Table1[[#This Row],[Agreement Name]],".{1}\d{4,5}")</f>
        <v>79449</v>
      </c>
      <c r="C286" s="6" t="str">
        <f>ExtractValues(Table1[[#This Row],[Agreement Name]],".{1}\d{4,5}-.{1}\d{4,5}")</f>
        <v>79449-C10277</v>
      </c>
      <c r="D286" s="6" t="str">
        <f>ExtractValues(ExtractValues(Table1[[#This Row],[Agreement Name]],"(CO\d{1,3})"),"\d+")</f>
        <v>1</v>
      </c>
      <c r="E286" s="6" t="str">
        <f>ExtractValues(ExtractValues(Table1[[#This Row],[Agreement Name]],"(CO.\d{1,3})"),"\d+")</f>
        <v/>
      </c>
      <c r="F286" s="6" t="str">
        <f>IF(Table1[[#This Row],[ChgOrderPart1]]&lt;&gt;"",Table1[[#This Row],[ChgOrderPart1]],Table1[[#This Row],[ChgOrderPart2]])</f>
        <v>1</v>
      </c>
      <c r="G286" s="6" t="s">
        <v>7217</v>
      </c>
      <c r="H286" s="8">
        <v>41967.508819444447</v>
      </c>
      <c r="I286" s="6" t="s">
        <v>34</v>
      </c>
      <c r="J286" s="8">
        <v>41967.544479166667</v>
      </c>
      <c r="K286" s="6" t="s">
        <v>1376</v>
      </c>
      <c r="L286" s="6" t="s">
        <v>1377</v>
      </c>
      <c r="M286" s="6" t="s">
        <v>37</v>
      </c>
      <c r="O286" s="6" t="s">
        <v>38</v>
      </c>
      <c r="P286" s="6" t="s">
        <v>39</v>
      </c>
      <c r="Q286" s="6" t="s">
        <v>7218</v>
      </c>
      <c r="R286" s="6" t="s">
        <v>1384</v>
      </c>
      <c r="W286" s="6" t="s">
        <v>7219</v>
      </c>
      <c r="X286" s="6" t="s">
        <v>7218</v>
      </c>
      <c r="Y286" s="6" t="s">
        <v>43</v>
      </c>
      <c r="Z286" s="8">
        <v>41967.526562500003</v>
      </c>
      <c r="AA286" s="6" t="s">
        <v>7220</v>
      </c>
      <c r="AB286" s="6" t="s">
        <v>1387</v>
      </c>
      <c r="AC286" s="6" t="s">
        <v>1384</v>
      </c>
      <c r="AD286" s="6" t="s">
        <v>43</v>
      </c>
      <c r="AE286" s="8">
        <v>41967.544479166667</v>
      </c>
      <c r="AF286" s="6" t="s">
        <v>71</v>
      </c>
    </row>
    <row r="287" spans="1:39" x14ac:dyDescent="0.2">
      <c r="A2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7" s="7" t="str">
        <f>ExtractValues(Table1[[#This Row],[Agreement Name]],".{1}\d{4,5}")</f>
        <v>79441</v>
      </c>
      <c r="C287" s="6" t="str">
        <f>ExtractValues(Table1[[#This Row],[Agreement Name]],".{1}\d{4,5}-.{1}\d{4,5}")</f>
        <v>79441-P20678</v>
      </c>
      <c r="D287" s="6" t="str">
        <f>ExtractValues(ExtractValues(Table1[[#This Row],[Agreement Name]],"(CO\d{1,3})"),"\d+")</f>
        <v/>
      </c>
      <c r="E287" s="6" t="str">
        <f>ExtractValues(ExtractValues(Table1[[#This Row],[Agreement Name]],"(CO.\d{1,3})"),"\d+")</f>
        <v/>
      </c>
      <c r="F287" s="6" t="str">
        <f>IF(Table1[[#This Row],[ChgOrderPart1]]&lt;&gt;"",Table1[[#This Row],[ChgOrderPart1]],Table1[[#This Row],[ChgOrderPart2]])</f>
        <v/>
      </c>
      <c r="G287" s="6" t="s">
        <v>3812</v>
      </c>
      <c r="H287" s="8">
        <v>42122.441840277781</v>
      </c>
      <c r="I287" s="6" t="s">
        <v>34</v>
      </c>
      <c r="J287" s="8">
        <v>42122.475729166668</v>
      </c>
      <c r="K287" s="6" t="s">
        <v>3614</v>
      </c>
      <c r="L287" s="6" t="s">
        <v>3615</v>
      </c>
      <c r="M287" s="6" t="s">
        <v>37</v>
      </c>
      <c r="O287" s="6" t="s">
        <v>38</v>
      </c>
      <c r="P287" s="6" t="s">
        <v>39</v>
      </c>
      <c r="Q287" s="6" t="s">
        <v>3813</v>
      </c>
      <c r="R287" s="6" t="s">
        <v>1477</v>
      </c>
      <c r="W287" s="6" t="s">
        <v>3814</v>
      </c>
      <c r="X287" s="6" t="s">
        <v>3813</v>
      </c>
      <c r="Y287" s="6" t="s">
        <v>43</v>
      </c>
      <c r="Z287" s="8">
        <v>42122.444756944446</v>
      </c>
      <c r="AA287" s="6" t="s">
        <v>3815</v>
      </c>
      <c r="AB287" s="6" t="s">
        <v>1480</v>
      </c>
      <c r="AC287" s="6" t="s">
        <v>1477</v>
      </c>
      <c r="AD287" s="6" t="s">
        <v>43</v>
      </c>
      <c r="AE287" s="8">
        <v>42122.475729166668</v>
      </c>
      <c r="AF287" s="6" t="s">
        <v>1481</v>
      </c>
    </row>
    <row r="288" spans="1:39" x14ac:dyDescent="0.2">
      <c r="A2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8" s="7" t="str">
        <f>ExtractValues(Table1[[#This Row],[Agreement Name]],".{1}\d{4,5}")</f>
        <v>79437</v>
      </c>
      <c r="C288" s="6" t="str">
        <f>ExtractValues(Table1[[#This Row],[Agreement Name]],".{1}\d{4,5}-.{1}\d{4,5}")</f>
        <v>79437-C10312</v>
      </c>
      <c r="D288" s="6" t="str">
        <f>ExtractValues(ExtractValues(Table1[[#This Row],[Agreement Name]],"(CO\d{1,3})"),"\d+")</f>
        <v>2</v>
      </c>
      <c r="E288" s="6" t="str">
        <f>ExtractValues(ExtractValues(Table1[[#This Row],[Agreement Name]],"(CO.\d{1,3})"),"\d+")</f>
        <v/>
      </c>
      <c r="F288" s="6" t="str">
        <f>IF(Table1[[#This Row],[ChgOrderPart1]]&lt;&gt;"",Table1[[#This Row],[ChgOrderPart1]],Table1[[#This Row],[ChgOrderPart2]])</f>
        <v>2</v>
      </c>
      <c r="G288" s="6" t="s">
        <v>4434</v>
      </c>
      <c r="H288" s="8">
        <v>41964.638993055552</v>
      </c>
      <c r="I288" s="6" t="s">
        <v>34</v>
      </c>
      <c r="J288" s="8">
        <v>41967.387881944444</v>
      </c>
      <c r="K288" s="6" t="s">
        <v>35</v>
      </c>
      <c r="L288" s="6" t="s">
        <v>36</v>
      </c>
      <c r="M288" s="6" t="s">
        <v>37</v>
      </c>
      <c r="O288" s="6" t="s">
        <v>38</v>
      </c>
      <c r="P288" s="6" t="s">
        <v>39</v>
      </c>
      <c r="Q288" s="6" t="s">
        <v>1837</v>
      </c>
      <c r="R288" s="6" t="s">
        <v>1384</v>
      </c>
      <c r="W288" s="6" t="s">
        <v>1838</v>
      </c>
      <c r="X288" s="6" t="s">
        <v>1837</v>
      </c>
      <c r="Y288" s="6" t="s">
        <v>43</v>
      </c>
      <c r="Z288" s="8">
        <v>41964.682511574072</v>
      </c>
      <c r="AA288" s="6" t="s">
        <v>1839</v>
      </c>
      <c r="AB288" s="6" t="s">
        <v>1387</v>
      </c>
      <c r="AC288" s="6" t="s">
        <v>1384</v>
      </c>
      <c r="AD288" s="6" t="s">
        <v>43</v>
      </c>
      <c r="AE288" s="8">
        <v>41967.387881944444</v>
      </c>
      <c r="AF288" s="6" t="s">
        <v>71</v>
      </c>
    </row>
    <row r="289" spans="1:39" x14ac:dyDescent="0.2">
      <c r="A2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9" s="7" t="str">
        <f>ExtractValues(Table1[[#This Row],[Agreement Name]],".{1}\d{4,5}")</f>
        <v>79430</v>
      </c>
      <c r="C289" s="6" t="str">
        <f>ExtractValues(Table1[[#This Row],[Agreement Name]],".{1}\d{4,5}-.{1}\d{4,5}")</f>
        <v>79430-03301</v>
      </c>
      <c r="D289" s="6" t="str">
        <f>ExtractValues(ExtractValues(Table1[[#This Row],[Agreement Name]],"(CO\d{1,3})"),"\d+")</f>
        <v/>
      </c>
      <c r="E289" s="6" t="str">
        <f>ExtractValues(ExtractValues(Table1[[#This Row],[Agreement Name]],"(CO.\d{1,3})"),"\d+")</f>
        <v/>
      </c>
      <c r="F289" s="6" t="str">
        <f>IF(Table1[[#This Row],[ChgOrderPart1]]&lt;&gt;"",Table1[[#This Row],[ChgOrderPart1]],Table1[[#This Row],[ChgOrderPart2]])</f>
        <v/>
      </c>
      <c r="G289" s="6" t="s">
        <v>2766</v>
      </c>
      <c r="H289" s="8">
        <v>41967.303333333337</v>
      </c>
      <c r="I289" s="6" t="s">
        <v>34</v>
      </c>
      <c r="J289" s="8">
        <v>41969.331631944442</v>
      </c>
      <c r="K289" s="6" t="s">
        <v>1284</v>
      </c>
      <c r="L289" s="6" t="s">
        <v>1285</v>
      </c>
      <c r="M289" s="6" t="s">
        <v>37</v>
      </c>
      <c r="O289" s="6" t="s">
        <v>38</v>
      </c>
      <c r="P289" s="6" t="s">
        <v>39</v>
      </c>
      <c r="Q289" s="6" t="s">
        <v>2764</v>
      </c>
      <c r="R289" s="6" t="s">
        <v>393</v>
      </c>
      <c r="W289" s="6" t="s">
        <v>2765</v>
      </c>
      <c r="X289" s="6" t="s">
        <v>2764</v>
      </c>
      <c r="Y289" s="6" t="s">
        <v>43</v>
      </c>
      <c r="Z289" s="8">
        <v>41967.648657407408</v>
      </c>
      <c r="AA289" s="6" t="s">
        <v>164</v>
      </c>
      <c r="AB289" s="6" t="s">
        <v>396</v>
      </c>
      <c r="AC289" s="6" t="s">
        <v>393</v>
      </c>
      <c r="AD289" s="6" t="s">
        <v>43</v>
      </c>
      <c r="AE289" s="8">
        <v>41969.331631944442</v>
      </c>
      <c r="AF289" s="6" t="s">
        <v>46</v>
      </c>
    </row>
    <row r="290" spans="1:39" x14ac:dyDescent="0.2">
      <c r="A2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0" s="7" t="str">
        <f>ExtractValues(Table1[[#This Row],[Agreement Name]],".{1}\d{4,5}")</f>
        <v>79426</v>
      </c>
      <c r="C290" s="6" t="str">
        <f>ExtractValues(Table1[[#This Row],[Agreement Name]],".{1}\d{4,5}-.{1}\d{4,5}")</f>
        <v>79426-C10324</v>
      </c>
      <c r="D290" s="6" t="str">
        <f>ExtractValues(ExtractValues(Table1[[#This Row],[Agreement Name]],"(CO\d{1,3})"),"\d+")</f>
        <v>15</v>
      </c>
      <c r="E290" s="6" t="str">
        <f>ExtractValues(ExtractValues(Table1[[#This Row],[Agreement Name]],"(CO.\d{1,3})"),"\d+")</f>
        <v>15</v>
      </c>
      <c r="F290" s="6" t="str">
        <f>IF(Table1[[#This Row],[ChgOrderPart1]]&lt;&gt;"",Table1[[#This Row],[ChgOrderPart1]],Table1[[#This Row],[ChgOrderPart2]])</f>
        <v>15</v>
      </c>
      <c r="G290" s="6" t="s">
        <v>1906</v>
      </c>
      <c r="H290" s="8">
        <v>42167.60297453704</v>
      </c>
      <c r="I290" s="6" t="s">
        <v>34</v>
      </c>
      <c r="J290" s="8">
        <v>42170.305358796293</v>
      </c>
      <c r="K290" s="6" t="s">
        <v>1376</v>
      </c>
      <c r="L290" s="6" t="s">
        <v>1377</v>
      </c>
      <c r="M290" s="6" t="s">
        <v>37</v>
      </c>
      <c r="O290" s="6" t="s">
        <v>38</v>
      </c>
      <c r="P290" s="6" t="s">
        <v>39</v>
      </c>
      <c r="Q290" s="6" t="s">
        <v>101</v>
      </c>
      <c r="R290" s="6" t="s">
        <v>1384</v>
      </c>
      <c r="W290" s="6" t="s">
        <v>104</v>
      </c>
      <c r="X290" s="6" t="s">
        <v>101</v>
      </c>
      <c r="Y290" s="6" t="s">
        <v>43</v>
      </c>
      <c r="Z290" s="8">
        <v>42170.301400462966</v>
      </c>
      <c r="AA290" s="6" t="s">
        <v>71</v>
      </c>
      <c r="AB290" s="6" t="s">
        <v>1387</v>
      </c>
      <c r="AC290" s="6" t="s">
        <v>1384</v>
      </c>
      <c r="AD290" s="6" t="s">
        <v>43</v>
      </c>
      <c r="AE290" s="8">
        <v>42170.305358796293</v>
      </c>
      <c r="AF290" s="6" t="s">
        <v>71</v>
      </c>
    </row>
    <row r="291" spans="1:39" x14ac:dyDescent="0.2">
      <c r="A2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" s="7" t="str">
        <f>ExtractValues(Table1[[#This Row],[Agreement Name]],".{1}\d{4,5}")</f>
        <v>79426</v>
      </c>
      <c r="C291" s="6" t="str">
        <f>ExtractValues(Table1[[#This Row],[Agreement Name]],".{1}\d{4,5}-.{1}\d{4,5}")</f>
        <v>79426-C10324</v>
      </c>
      <c r="D291" s="6" t="str">
        <f>ExtractValues(ExtractValues(Table1[[#This Row],[Agreement Name]],"(CO\d{1,3})"),"\d+")</f>
        <v>14</v>
      </c>
      <c r="E291" s="6" t="str">
        <f>ExtractValues(ExtractValues(Table1[[#This Row],[Agreement Name]],"(CO.\d{1,3})"),"\d+")</f>
        <v>14</v>
      </c>
      <c r="F291" s="6" t="str">
        <f>IF(Table1[[#This Row],[ChgOrderPart1]]&lt;&gt;"",Table1[[#This Row],[ChgOrderPart1]],Table1[[#This Row],[ChgOrderPart2]])</f>
        <v>14</v>
      </c>
      <c r="G291" s="6" t="s">
        <v>8528</v>
      </c>
      <c r="H291" s="8">
        <v>42122.4531712963</v>
      </c>
      <c r="I291" s="6" t="s">
        <v>34</v>
      </c>
      <c r="J291" s="8">
        <v>42122.653368055559</v>
      </c>
      <c r="K291" s="6" t="s">
        <v>1376</v>
      </c>
      <c r="L291" s="6" t="s">
        <v>1377</v>
      </c>
      <c r="M291" s="6" t="s">
        <v>37</v>
      </c>
      <c r="O291" s="6" t="s">
        <v>38</v>
      </c>
      <c r="P291" s="6" t="s">
        <v>39</v>
      </c>
      <c r="Q291" s="6" t="s">
        <v>7616</v>
      </c>
      <c r="R291" s="6" t="s">
        <v>1384</v>
      </c>
      <c r="W291" s="6" t="s">
        <v>7617</v>
      </c>
      <c r="X291" s="6" t="s">
        <v>7616</v>
      </c>
      <c r="Y291" s="6" t="s">
        <v>43</v>
      </c>
      <c r="Z291" s="8">
        <v>42122.532847222225</v>
      </c>
      <c r="AA291" s="6" t="s">
        <v>46</v>
      </c>
      <c r="AB291" s="6" t="s">
        <v>1387</v>
      </c>
      <c r="AC291" s="6" t="s">
        <v>1384</v>
      </c>
      <c r="AD291" s="6" t="s">
        <v>43</v>
      </c>
      <c r="AE291" s="8">
        <v>42122.653368055559</v>
      </c>
      <c r="AF291" s="6" t="s">
        <v>71</v>
      </c>
    </row>
    <row r="292" spans="1:39" x14ac:dyDescent="0.2">
      <c r="A2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2" s="7" t="str">
        <f>ExtractValues(Table1[[#This Row],[Agreement Name]],".{1}\d{4,5}")</f>
        <v>79426</v>
      </c>
      <c r="C292" s="6" t="str">
        <f>ExtractValues(Table1[[#This Row],[Agreement Name]],".{1}\d{4,5}-.{1}\d{4,5}")</f>
        <v>79426-C10324</v>
      </c>
      <c r="D292" s="6" t="str">
        <f>ExtractValues(ExtractValues(Table1[[#This Row],[Agreement Name]],"(CO\d{1,3})"),"\d+")</f>
        <v>13</v>
      </c>
      <c r="E292" s="6" t="str">
        <f>ExtractValues(ExtractValues(Table1[[#This Row],[Agreement Name]],"(CO.\d{1,3})"),"\d+")</f>
        <v>13</v>
      </c>
      <c r="F292" s="6" t="str">
        <f>IF(Table1[[#This Row],[ChgOrderPart1]]&lt;&gt;"",Table1[[#This Row],[ChgOrderPart1]],Table1[[#This Row],[ChgOrderPart2]])</f>
        <v>13</v>
      </c>
      <c r="G292" s="6" t="s">
        <v>9235</v>
      </c>
      <c r="H292" s="8">
        <v>42053.555914351855</v>
      </c>
      <c r="I292" s="6" t="s">
        <v>34</v>
      </c>
      <c r="J292" s="8">
        <v>42053.652384259258</v>
      </c>
      <c r="K292" s="6" t="s">
        <v>1376</v>
      </c>
      <c r="L292" s="6" t="s">
        <v>1377</v>
      </c>
      <c r="M292" s="6" t="s">
        <v>37</v>
      </c>
      <c r="O292" s="6" t="s">
        <v>38</v>
      </c>
      <c r="P292" s="6" t="s">
        <v>39</v>
      </c>
      <c r="Q292" s="6" t="s">
        <v>7616</v>
      </c>
      <c r="R292" s="6" t="s">
        <v>1384</v>
      </c>
      <c r="W292" s="6" t="s">
        <v>7617</v>
      </c>
      <c r="X292" s="6" t="s">
        <v>7616</v>
      </c>
      <c r="Y292" s="6" t="s">
        <v>43</v>
      </c>
      <c r="Z292" s="8">
        <v>42053.55940972222</v>
      </c>
      <c r="AA292" s="6" t="s">
        <v>46</v>
      </c>
      <c r="AB292" s="6" t="s">
        <v>1387</v>
      </c>
      <c r="AC292" s="6" t="s">
        <v>1384</v>
      </c>
      <c r="AD292" s="6" t="s">
        <v>43</v>
      </c>
      <c r="AE292" s="8">
        <v>42053.652384259258</v>
      </c>
      <c r="AF292" s="6" t="s">
        <v>71</v>
      </c>
    </row>
    <row r="293" spans="1:39" x14ac:dyDescent="0.2">
      <c r="A2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3" s="7" t="str">
        <f>ExtractValues(Table1[[#This Row],[Agreement Name]],".{1}\d{4,5}")</f>
        <v>79426</v>
      </c>
      <c r="C293" s="6" t="str">
        <f>ExtractValues(Table1[[#This Row],[Agreement Name]],".{1}\d{4,5}-.{1}\d{4,5}")</f>
        <v>79426-C10324</v>
      </c>
      <c r="D293" s="6" t="str">
        <f>ExtractValues(ExtractValues(Table1[[#This Row],[Agreement Name]],"(CO\d{1,3})"),"\d+")</f>
        <v>12</v>
      </c>
      <c r="E293" s="6" t="str">
        <f>ExtractValues(ExtractValues(Table1[[#This Row],[Agreement Name]],"(CO.\d{1,3})"),"\d+")</f>
        <v>12</v>
      </c>
      <c r="F293" s="6" t="str">
        <f>IF(Table1[[#This Row],[ChgOrderPart1]]&lt;&gt;"",Table1[[#This Row],[ChgOrderPart1]],Table1[[#This Row],[ChgOrderPart2]])</f>
        <v>12</v>
      </c>
      <c r="G293" s="6" t="s">
        <v>9102</v>
      </c>
      <c r="H293" s="8">
        <v>42047.62190972222</v>
      </c>
      <c r="I293" s="6" t="s">
        <v>34</v>
      </c>
      <c r="J293" s="8">
        <v>42047.688645833332</v>
      </c>
      <c r="K293" s="6" t="s">
        <v>1376</v>
      </c>
      <c r="L293" s="6" t="s">
        <v>1377</v>
      </c>
      <c r="M293" s="6" t="s">
        <v>37</v>
      </c>
      <c r="O293" s="6" t="s">
        <v>38</v>
      </c>
      <c r="P293" s="6" t="s">
        <v>39</v>
      </c>
      <c r="Q293" s="6" t="s">
        <v>7616</v>
      </c>
      <c r="R293" s="6" t="s">
        <v>1384</v>
      </c>
      <c r="W293" s="6" t="s">
        <v>7617</v>
      </c>
      <c r="X293" s="6" t="s">
        <v>7616</v>
      </c>
      <c r="Y293" s="6" t="s">
        <v>43</v>
      </c>
      <c r="Z293" s="8">
        <v>42047.634097222224</v>
      </c>
      <c r="AA293" s="6" t="s">
        <v>46</v>
      </c>
      <c r="AB293" s="6" t="s">
        <v>1387</v>
      </c>
      <c r="AC293" s="6" t="s">
        <v>1384</v>
      </c>
      <c r="AD293" s="6" t="s">
        <v>43</v>
      </c>
      <c r="AE293" s="8">
        <v>42047.688645833332</v>
      </c>
      <c r="AF293" s="6" t="s">
        <v>71</v>
      </c>
    </row>
    <row r="294" spans="1:39" x14ac:dyDescent="0.2">
      <c r="A2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4" s="7" t="str">
        <f>ExtractValues(Table1[[#This Row],[Agreement Name]],".{1}\d{4,5}")</f>
        <v>79426</v>
      </c>
      <c r="C294" s="6" t="str">
        <f>ExtractValues(Table1[[#This Row],[Agreement Name]],".{1}\d{4,5}-.{1}\d{4,5}")</f>
        <v>79426-C10324</v>
      </c>
      <c r="D294" s="6" t="str">
        <f>ExtractValues(ExtractValues(Table1[[#This Row],[Agreement Name]],"(CO\d{1,3})"),"\d+")</f>
        <v>11</v>
      </c>
      <c r="E294" s="6" t="str">
        <f>ExtractValues(ExtractValues(Table1[[#This Row],[Agreement Name]],"(CO.\d{1,3})"),"\d+")</f>
        <v>11</v>
      </c>
      <c r="F294" s="6" t="str">
        <f>IF(Table1[[#This Row],[ChgOrderPart1]]&lt;&gt;"",Table1[[#This Row],[ChgOrderPart1]],Table1[[#This Row],[ChgOrderPart2]])</f>
        <v>11</v>
      </c>
      <c r="G294" s="6" t="s">
        <v>8795</v>
      </c>
      <c r="H294" s="8">
        <v>42030.572199074071</v>
      </c>
      <c r="I294" s="6" t="s">
        <v>34</v>
      </c>
      <c r="J294" s="8">
        <v>42031.309988425928</v>
      </c>
      <c r="K294" s="6" t="s">
        <v>1376</v>
      </c>
      <c r="L294" s="6" t="s">
        <v>1377</v>
      </c>
      <c r="M294" s="6" t="s">
        <v>37</v>
      </c>
      <c r="O294" s="6" t="s">
        <v>38</v>
      </c>
      <c r="P294" s="6" t="s">
        <v>39</v>
      </c>
      <c r="Q294" s="6" t="s">
        <v>7616</v>
      </c>
      <c r="R294" s="6" t="s">
        <v>1384</v>
      </c>
      <c r="W294" s="6" t="s">
        <v>7617</v>
      </c>
      <c r="X294" s="6" t="s">
        <v>7616</v>
      </c>
      <c r="Y294" s="6" t="s">
        <v>43</v>
      </c>
      <c r="Z294" s="8">
        <v>42030.591550925928</v>
      </c>
      <c r="AA294" s="6" t="s">
        <v>46</v>
      </c>
      <c r="AB294" s="6" t="s">
        <v>1387</v>
      </c>
      <c r="AC294" s="6" t="s">
        <v>1384</v>
      </c>
      <c r="AD294" s="6" t="s">
        <v>43</v>
      </c>
      <c r="AE294" s="8">
        <v>42031.309988425928</v>
      </c>
      <c r="AF294" s="6" t="s">
        <v>71</v>
      </c>
    </row>
    <row r="295" spans="1:39" x14ac:dyDescent="0.2">
      <c r="A2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5" s="7" t="str">
        <f>ExtractValues(Table1[[#This Row],[Agreement Name]],".{1}\d{4,5}")</f>
        <v>79426</v>
      </c>
      <c r="C295" s="6" t="str">
        <f>ExtractValues(Table1[[#This Row],[Agreement Name]],".{1}\d{4,5}-.{1}\d{4,5}")</f>
        <v>79426-C10324</v>
      </c>
      <c r="D295" s="6" t="str">
        <f>ExtractValues(ExtractValues(Table1[[#This Row],[Agreement Name]],"(CO\d{1,3})"),"\d+")</f>
        <v>10</v>
      </c>
      <c r="E295" s="6" t="str">
        <f>ExtractValues(ExtractValues(Table1[[#This Row],[Agreement Name]],"(CO.\d{1,3})"),"\d+")</f>
        <v>10</v>
      </c>
      <c r="F295" s="6" t="str">
        <f>IF(Table1[[#This Row],[ChgOrderPart1]]&lt;&gt;"",Table1[[#This Row],[ChgOrderPart1]],Table1[[#This Row],[ChgOrderPart2]])</f>
        <v>10</v>
      </c>
      <c r="G295" s="6" t="s">
        <v>8794</v>
      </c>
      <c r="H295" s="8">
        <v>42030.571875000001</v>
      </c>
      <c r="I295" s="6" t="s">
        <v>34</v>
      </c>
      <c r="J295" s="8">
        <v>42031.309594907405</v>
      </c>
      <c r="K295" s="6" t="s">
        <v>1376</v>
      </c>
      <c r="L295" s="6" t="s">
        <v>1377</v>
      </c>
      <c r="M295" s="6" t="s">
        <v>37</v>
      </c>
      <c r="O295" s="6" t="s">
        <v>38</v>
      </c>
      <c r="P295" s="6" t="s">
        <v>39</v>
      </c>
      <c r="Q295" s="6" t="s">
        <v>7616</v>
      </c>
      <c r="R295" s="6" t="s">
        <v>1384</v>
      </c>
      <c r="W295" s="6" t="s">
        <v>7617</v>
      </c>
      <c r="X295" s="6" t="s">
        <v>7616</v>
      </c>
      <c r="Y295" s="6" t="s">
        <v>43</v>
      </c>
      <c r="Z295" s="8">
        <v>42030.592187499999</v>
      </c>
      <c r="AA295" s="6" t="s">
        <v>46</v>
      </c>
      <c r="AB295" s="6" t="s">
        <v>1387</v>
      </c>
      <c r="AC295" s="6" t="s">
        <v>1384</v>
      </c>
      <c r="AD295" s="6" t="s">
        <v>43</v>
      </c>
      <c r="AE295" s="8">
        <v>42031.309594907405</v>
      </c>
      <c r="AF295" s="6" t="s">
        <v>71</v>
      </c>
    </row>
    <row r="296" spans="1:39" x14ac:dyDescent="0.2">
      <c r="A2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6" s="7" t="str">
        <f>ExtractValues(Table1[[#This Row],[Agreement Name]],".{1}\d{4,5}")</f>
        <v>79426</v>
      </c>
      <c r="C296" s="6" t="str">
        <f>ExtractValues(Table1[[#This Row],[Agreement Name]],".{1}\d{4,5}-.{1}\d{4,5}")</f>
        <v>79426-C10324</v>
      </c>
      <c r="D296" s="6" t="str">
        <f>ExtractValues(ExtractValues(Table1[[#This Row],[Agreement Name]],"(CO\d{1,3})"),"\d+")</f>
        <v>9</v>
      </c>
      <c r="E296" s="6" t="str">
        <f>ExtractValues(ExtractValues(Table1[[#This Row],[Agreement Name]],"(CO.\d{1,3})"),"\d+")</f>
        <v/>
      </c>
      <c r="F296" s="6" t="str">
        <f>IF(Table1[[#This Row],[ChgOrderPart1]]&lt;&gt;"",Table1[[#This Row],[ChgOrderPart1]],Table1[[#This Row],[ChgOrderPart2]])</f>
        <v>9</v>
      </c>
      <c r="G296" s="6" t="s">
        <v>7615</v>
      </c>
      <c r="H296" s="8">
        <v>41995.585023148145</v>
      </c>
      <c r="I296" s="6" t="s">
        <v>34</v>
      </c>
      <c r="J296" s="8">
        <v>42010.657465277778</v>
      </c>
      <c r="K296" s="6" t="s">
        <v>1376</v>
      </c>
      <c r="L296" s="6" t="s">
        <v>1377</v>
      </c>
      <c r="M296" s="6" t="s">
        <v>37</v>
      </c>
      <c r="O296" s="6" t="s">
        <v>38</v>
      </c>
      <c r="P296" s="6" t="s">
        <v>39</v>
      </c>
      <c r="Q296" s="6" t="s">
        <v>7616</v>
      </c>
      <c r="R296" s="6" t="s">
        <v>1384</v>
      </c>
      <c r="W296" s="6" t="s">
        <v>7617</v>
      </c>
      <c r="X296" s="6" t="s">
        <v>7616</v>
      </c>
      <c r="Y296" s="6" t="s">
        <v>43</v>
      </c>
      <c r="Z296" s="8">
        <v>42010.356516203705</v>
      </c>
      <c r="AA296" s="6" t="s">
        <v>46</v>
      </c>
      <c r="AB296" s="6" t="s">
        <v>1387</v>
      </c>
      <c r="AC296" s="6" t="s">
        <v>1384</v>
      </c>
      <c r="AD296" s="6" t="s">
        <v>43</v>
      </c>
      <c r="AE296" s="8">
        <v>42010.657465277778</v>
      </c>
      <c r="AF296" s="6" t="s">
        <v>71</v>
      </c>
    </row>
    <row r="297" spans="1:39" x14ac:dyDescent="0.2">
      <c r="A2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7" s="7" t="str">
        <f>ExtractValues(Table1[[#This Row],[Agreement Name]],".{1}\d{4,5}")</f>
        <v>79424</v>
      </c>
      <c r="C297" s="6" t="str">
        <f>ExtractValues(Table1[[#This Row],[Agreement Name]],".{1}\d{4,5}-.{1}\d{4,5}")</f>
        <v>79424-60815</v>
      </c>
      <c r="D297" s="6" t="str">
        <f>ExtractValues(ExtractValues(Table1[[#This Row],[Agreement Name]],"(CO\d{1,3})"),"\d+")</f>
        <v>6</v>
      </c>
      <c r="E297" s="6" t="str">
        <f>ExtractValues(ExtractValues(Table1[[#This Row],[Agreement Name]],"(CO.\d{1,3})"),"\d+")</f>
        <v/>
      </c>
      <c r="F297" s="6" t="str">
        <f>IF(Table1[[#This Row],[ChgOrderPart1]]&lt;&gt;"",Table1[[#This Row],[ChgOrderPart1]],Table1[[#This Row],[ChgOrderPart2]])</f>
        <v>6</v>
      </c>
      <c r="G297" s="6" t="s">
        <v>3595</v>
      </c>
      <c r="H297" s="8">
        <v>42038.474131944444</v>
      </c>
      <c r="I297" s="6" t="s">
        <v>34</v>
      </c>
      <c r="J297" s="8">
        <v>42102.236307870371</v>
      </c>
      <c r="K297" s="6" t="s">
        <v>1284</v>
      </c>
      <c r="L297" s="6" t="s">
        <v>1285</v>
      </c>
      <c r="M297" s="6" t="s">
        <v>37</v>
      </c>
      <c r="O297" s="6" t="s">
        <v>38</v>
      </c>
      <c r="P297" s="6" t="s">
        <v>39</v>
      </c>
      <c r="Q297" s="6" t="s">
        <v>379</v>
      </c>
      <c r="R297" s="6" t="s">
        <v>380</v>
      </c>
      <c r="S297" s="6" t="s">
        <v>629</v>
      </c>
      <c r="T297" s="6" t="s">
        <v>101</v>
      </c>
      <c r="W297" s="6" t="s">
        <v>381</v>
      </c>
      <c r="X297" s="6" t="s">
        <v>629</v>
      </c>
      <c r="Y297" s="6" t="s">
        <v>43</v>
      </c>
      <c r="Z297" s="8">
        <v>42101.667824074073</v>
      </c>
      <c r="AA297" s="6" t="s">
        <v>382</v>
      </c>
      <c r="AB297" s="6" t="s">
        <v>104</v>
      </c>
      <c r="AC297" s="6" t="s">
        <v>101</v>
      </c>
      <c r="AD297" s="6" t="s">
        <v>43</v>
      </c>
      <c r="AE297" s="8">
        <v>42102.236307870371</v>
      </c>
      <c r="AF297" s="6" t="s">
        <v>46</v>
      </c>
    </row>
    <row r="298" spans="1:39" x14ac:dyDescent="0.2">
      <c r="A2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8" s="7" t="str">
        <f>ExtractValues(Table1[[#This Row],[Agreement Name]],".{1}\d{4,5}")</f>
        <v>79424</v>
      </c>
      <c r="C298" s="6" t="str">
        <f>ExtractValues(Table1[[#This Row],[Agreement Name]],".{1}\d{4,5}-.{1}\d{4,5}")</f>
        <v>79424-60815</v>
      </c>
      <c r="D298" s="6" t="str">
        <f>ExtractValues(ExtractValues(Table1[[#This Row],[Agreement Name]],"(CO\d{1,3})"),"\d+")</f>
        <v>3</v>
      </c>
      <c r="E298" s="6" t="str">
        <f>ExtractValues(ExtractValues(Table1[[#This Row],[Agreement Name]],"(CO.\d{1,3})"),"\d+")</f>
        <v/>
      </c>
      <c r="F298" s="6" t="str">
        <f>IF(Table1[[#This Row],[ChgOrderPart1]]&lt;&gt;"",Table1[[#This Row],[ChgOrderPart1]],Table1[[#This Row],[ChgOrderPart2]])</f>
        <v>3</v>
      </c>
      <c r="G298" s="6" t="s">
        <v>3194</v>
      </c>
      <c r="H298" s="8">
        <v>42011.599027777775</v>
      </c>
      <c r="I298" s="6" t="s">
        <v>34</v>
      </c>
      <c r="J298" s="8">
        <v>42012.665196759262</v>
      </c>
      <c r="K298" s="6" t="s">
        <v>1284</v>
      </c>
      <c r="L298" s="6" t="s">
        <v>1285</v>
      </c>
      <c r="M298" s="6" t="s">
        <v>37</v>
      </c>
      <c r="O298" s="6" t="s">
        <v>38</v>
      </c>
      <c r="P298" s="6" t="s">
        <v>39</v>
      </c>
      <c r="Q298" s="6" t="s">
        <v>380</v>
      </c>
      <c r="R298" s="6" t="s">
        <v>379</v>
      </c>
      <c r="S298" s="6" t="s">
        <v>101</v>
      </c>
      <c r="W298" s="6" t="s">
        <v>381</v>
      </c>
      <c r="X298" s="6" t="s">
        <v>379</v>
      </c>
      <c r="Y298" s="6" t="s">
        <v>43</v>
      </c>
      <c r="Z298" s="8">
        <v>42012.582511574074</v>
      </c>
      <c r="AA298" s="6" t="s">
        <v>388</v>
      </c>
      <c r="AB298" s="6" t="s">
        <v>104</v>
      </c>
      <c r="AC298" s="6" t="s">
        <v>101</v>
      </c>
      <c r="AD298" s="6" t="s">
        <v>43</v>
      </c>
      <c r="AE298" s="8">
        <v>42012.665196759262</v>
      </c>
      <c r="AF298" s="6" t="s">
        <v>46</v>
      </c>
    </row>
    <row r="299" spans="1:39" x14ac:dyDescent="0.2">
      <c r="A2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9" s="7" t="str">
        <f>ExtractValues(Table1[[#This Row],[Agreement Name]],".{1}\d{4,5}")</f>
        <v>79424</v>
      </c>
      <c r="C299" s="6" t="str">
        <f>ExtractValues(Table1[[#This Row],[Agreement Name]],".{1}\d{4,5}-.{1}\d{4,5}")</f>
        <v>79424-60815</v>
      </c>
      <c r="D299" s="6" t="str">
        <f>ExtractValues(ExtractValues(Table1[[#This Row],[Agreement Name]],"(CO\d{1,3})"),"\d+")</f>
        <v>4</v>
      </c>
      <c r="E299" s="6" t="str">
        <f>ExtractValues(ExtractValues(Table1[[#This Row],[Agreement Name]],"(CO.\d{1,3})"),"\d+")</f>
        <v/>
      </c>
      <c r="F299" s="6" t="str">
        <f>IF(Table1[[#This Row],[ChgOrderPart1]]&lt;&gt;"",Table1[[#This Row],[ChgOrderPart1]],Table1[[#This Row],[ChgOrderPart2]])</f>
        <v>4</v>
      </c>
      <c r="G299" s="6" t="s">
        <v>2863</v>
      </c>
      <c r="H299" s="8">
        <v>41976.307870370372</v>
      </c>
      <c r="I299" s="6" t="s">
        <v>34</v>
      </c>
      <c r="J299" s="8">
        <v>41978.377928240741</v>
      </c>
      <c r="K299" s="6" t="s">
        <v>1284</v>
      </c>
      <c r="L299" s="6" t="s">
        <v>1285</v>
      </c>
      <c r="M299" s="6" t="s">
        <v>37</v>
      </c>
      <c r="O299" s="6" t="s">
        <v>38</v>
      </c>
      <c r="P299" s="6" t="s">
        <v>39</v>
      </c>
      <c r="Q299" s="6" t="s">
        <v>379</v>
      </c>
      <c r="R299" s="6" t="s">
        <v>380</v>
      </c>
      <c r="S299" s="6" t="s">
        <v>101</v>
      </c>
      <c r="W299" s="6" t="s">
        <v>381</v>
      </c>
      <c r="X299" s="6" t="s">
        <v>380</v>
      </c>
      <c r="Y299" s="6" t="s">
        <v>43</v>
      </c>
      <c r="Z299" s="8">
        <v>41977.799444444441</v>
      </c>
      <c r="AA299" s="6" t="s">
        <v>388</v>
      </c>
      <c r="AB299" s="6" t="s">
        <v>104</v>
      </c>
      <c r="AC299" s="6" t="s">
        <v>101</v>
      </c>
      <c r="AD299" s="6" t="s">
        <v>43</v>
      </c>
      <c r="AE299" s="8">
        <v>41978.377928240741</v>
      </c>
      <c r="AF299" s="6" t="s">
        <v>46</v>
      </c>
    </row>
    <row r="300" spans="1:39" x14ac:dyDescent="0.2">
      <c r="A3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0" s="7" t="str">
        <f>ExtractValues(Table1[[#This Row],[Agreement Name]],".{1}\d{4,5}")</f>
        <v>79410</v>
      </c>
      <c r="C300" s="6" t="str">
        <f>ExtractValues(Table1[[#This Row],[Agreement Name]],".{1}\d{4,5}-.{1}\d{4,5}")</f>
        <v>79410-C30064</v>
      </c>
      <c r="D300" s="6" t="str">
        <f>ExtractValues(ExtractValues(Table1[[#This Row],[Agreement Name]],"(CO\d{1,3})"),"\d+")</f>
        <v>1</v>
      </c>
      <c r="E300" s="6" t="str">
        <f>ExtractValues(ExtractValues(Table1[[#This Row],[Agreement Name]],"(CO.\d{1,3})"),"\d+")</f>
        <v/>
      </c>
      <c r="F300" s="6" t="str">
        <f>IF(Table1[[#This Row],[ChgOrderPart1]]&lt;&gt;"",Table1[[#This Row],[ChgOrderPart1]],Table1[[#This Row],[ChgOrderPart2]])</f>
        <v>1</v>
      </c>
      <c r="G300" s="6" t="s">
        <v>5810</v>
      </c>
      <c r="H300" s="8">
        <v>42212.581759259258</v>
      </c>
      <c r="I300" s="6" t="s">
        <v>34</v>
      </c>
      <c r="J300" s="8">
        <v>42216.311979166669</v>
      </c>
      <c r="K300" s="6" t="s">
        <v>5082</v>
      </c>
      <c r="L300" s="6" t="s">
        <v>5083</v>
      </c>
      <c r="M300" s="6" t="s">
        <v>37</v>
      </c>
      <c r="O300" s="6" t="s">
        <v>38</v>
      </c>
      <c r="P300" s="6" t="s">
        <v>39</v>
      </c>
      <c r="Q300" s="6" t="s">
        <v>5811</v>
      </c>
      <c r="R300" s="6" t="s">
        <v>5812</v>
      </c>
      <c r="S300" s="6" t="s">
        <v>1402</v>
      </c>
      <c r="W300" s="6" t="s">
        <v>5813</v>
      </c>
      <c r="X300" s="6" t="s">
        <v>5812</v>
      </c>
      <c r="Y300" s="6" t="s">
        <v>43</v>
      </c>
      <c r="Z300" s="8">
        <v>42215.586574074077</v>
      </c>
      <c r="AA300" s="6" t="s">
        <v>5814</v>
      </c>
      <c r="AB300" s="6" t="s">
        <v>1405</v>
      </c>
      <c r="AC300" s="6" t="s">
        <v>1402</v>
      </c>
      <c r="AD300" s="6" t="s">
        <v>43</v>
      </c>
      <c r="AE300" s="8">
        <v>42216.311979166669</v>
      </c>
      <c r="AF300" s="6" t="s">
        <v>46</v>
      </c>
    </row>
    <row r="301" spans="1:39" x14ac:dyDescent="0.2">
      <c r="A3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1" s="7" t="str">
        <f>ExtractValues(Table1[[#This Row],[Agreement Name]],".{1}\d{4,5}")</f>
        <v>79408</v>
      </c>
      <c r="C301" s="6" t="str">
        <f>ExtractValues(Table1[[#This Row],[Agreement Name]],".{1}\d{4,5}-.{1}\d{4,5}")</f>
        <v>79408-C30064</v>
      </c>
      <c r="D301" s="6" t="str">
        <f>ExtractValues(ExtractValues(Table1[[#This Row],[Agreement Name]],"(CO\d{1,3})"),"\d+")</f>
        <v>8</v>
      </c>
      <c r="E301" s="6" t="str">
        <f>ExtractValues(ExtractValues(Table1[[#This Row],[Agreement Name]],"(CO.\d{1,3})"),"\d+")</f>
        <v/>
      </c>
      <c r="F301" s="6" t="str">
        <f>IF(Table1[[#This Row],[ChgOrderPart1]]&lt;&gt;"",Table1[[#This Row],[ChgOrderPart1]],Table1[[#This Row],[ChgOrderPart2]])</f>
        <v>8</v>
      </c>
      <c r="G301" s="6" t="s">
        <v>6150</v>
      </c>
      <c r="H301" s="8">
        <v>42237.456863425927</v>
      </c>
      <c r="I301" s="6" t="s">
        <v>48</v>
      </c>
      <c r="J301" s="8">
        <v>42237.456863425927</v>
      </c>
      <c r="K301" s="6" t="s">
        <v>5082</v>
      </c>
      <c r="L301" s="6" t="s">
        <v>5083</v>
      </c>
      <c r="M301" s="6" t="s">
        <v>37</v>
      </c>
      <c r="O301" s="6" t="s">
        <v>38</v>
      </c>
      <c r="P301" s="6" t="s">
        <v>39</v>
      </c>
      <c r="Q301" s="6" t="s">
        <v>5421</v>
      </c>
      <c r="R301" s="6" t="s">
        <v>1402</v>
      </c>
      <c r="AL301" s="6" t="s">
        <v>5421</v>
      </c>
      <c r="AM301" s="6" t="s">
        <v>43</v>
      </c>
    </row>
    <row r="302" spans="1:39" x14ac:dyDescent="0.2">
      <c r="A3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2" s="7" t="str">
        <f>ExtractValues(Table1[[#This Row],[Agreement Name]],".{1}\d{4,5}")</f>
        <v>79408</v>
      </c>
      <c r="C302" s="6" t="str">
        <f>ExtractValues(Table1[[#This Row],[Agreement Name]],".{1}\d{4,5}-.{1}\d{4,5}")</f>
        <v>79408-C30064</v>
      </c>
      <c r="D302" s="6" t="str">
        <f>ExtractValues(ExtractValues(Table1[[#This Row],[Agreement Name]],"(CO\d{1,3})"),"\d+")</f>
        <v>7</v>
      </c>
      <c r="E302" s="6" t="str">
        <f>ExtractValues(ExtractValues(Table1[[#This Row],[Agreement Name]],"(CO.\d{1,3})"),"\d+")</f>
        <v/>
      </c>
      <c r="F302" s="6" t="str">
        <f>IF(Table1[[#This Row],[ChgOrderPart1]]&lt;&gt;"",Table1[[#This Row],[ChgOrderPart1]],Table1[[#This Row],[ChgOrderPart2]])</f>
        <v>7</v>
      </c>
      <c r="G302" s="6" t="s">
        <v>5420</v>
      </c>
      <c r="H302" s="8">
        <v>42178.403287037036</v>
      </c>
      <c r="I302" s="6" t="s">
        <v>34</v>
      </c>
      <c r="J302" s="8">
        <v>42185.209224537037</v>
      </c>
      <c r="K302" s="6" t="s">
        <v>5082</v>
      </c>
      <c r="L302" s="6" t="s">
        <v>5083</v>
      </c>
      <c r="M302" s="6" t="s">
        <v>37</v>
      </c>
      <c r="O302" s="6" t="s">
        <v>38</v>
      </c>
      <c r="P302" s="6" t="s">
        <v>39</v>
      </c>
      <c r="Q302" s="6" t="s">
        <v>5421</v>
      </c>
      <c r="R302" s="6" t="s">
        <v>1402</v>
      </c>
      <c r="W302" s="6" t="s">
        <v>5422</v>
      </c>
      <c r="X302" s="6" t="s">
        <v>5421</v>
      </c>
      <c r="Y302" s="6" t="s">
        <v>43</v>
      </c>
      <c r="Z302" s="8">
        <v>42185.126875000002</v>
      </c>
      <c r="AA302" s="6" t="s">
        <v>5423</v>
      </c>
      <c r="AB302" s="6" t="s">
        <v>1405</v>
      </c>
      <c r="AC302" s="6" t="s">
        <v>1402</v>
      </c>
      <c r="AD302" s="6" t="s">
        <v>43</v>
      </c>
      <c r="AE302" s="8">
        <v>42185.209224537037</v>
      </c>
      <c r="AF302" s="6" t="s">
        <v>5424</v>
      </c>
    </row>
    <row r="303" spans="1:39" x14ac:dyDescent="0.2">
      <c r="A3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3" s="7" t="str">
        <f>ExtractValues(Table1[[#This Row],[Agreement Name]],".{1}\d{4,5}")</f>
        <v>79408</v>
      </c>
      <c r="C303" s="6" t="str">
        <f>ExtractValues(Table1[[#This Row],[Agreement Name]],".{1}\d{4,5}-.{1}\d{4,5}")</f>
        <v>79408-C30064</v>
      </c>
      <c r="D303" s="6" t="str">
        <f>ExtractValues(ExtractValues(Table1[[#This Row],[Agreement Name]],"(CO\d{1,3})"),"\d+")</f>
        <v>6</v>
      </c>
      <c r="E303" s="6" t="str">
        <f>ExtractValues(ExtractValues(Table1[[#This Row],[Agreement Name]],"(CO.\d{1,3})"),"\d+")</f>
        <v/>
      </c>
      <c r="F303" s="6" t="str">
        <f>IF(Table1[[#This Row],[ChgOrderPart1]]&lt;&gt;"",Table1[[#This Row],[ChgOrderPart1]],Table1[[#This Row],[ChgOrderPart2]])</f>
        <v>6</v>
      </c>
      <c r="G303" s="6" t="s">
        <v>8725</v>
      </c>
      <c r="H303" s="8">
        <v>42136.662662037037</v>
      </c>
      <c r="I303" s="6" t="s">
        <v>34</v>
      </c>
      <c r="J303" s="8">
        <v>42139.500567129631</v>
      </c>
      <c r="K303" s="6" t="s">
        <v>1376</v>
      </c>
      <c r="L303" s="6" t="s">
        <v>1377</v>
      </c>
      <c r="M303" s="6" t="s">
        <v>37</v>
      </c>
      <c r="O303" s="6" t="s">
        <v>38</v>
      </c>
      <c r="P303" s="6" t="s">
        <v>39</v>
      </c>
      <c r="Q303" s="6" t="s">
        <v>5421</v>
      </c>
      <c r="R303" s="6" t="s">
        <v>1402</v>
      </c>
      <c r="W303" s="6" t="s">
        <v>7504</v>
      </c>
      <c r="X303" s="6" t="s">
        <v>5421</v>
      </c>
      <c r="Y303" s="6" t="s">
        <v>43</v>
      </c>
      <c r="Z303" s="8">
        <v>42139.489305555559</v>
      </c>
      <c r="AA303" s="6" t="s">
        <v>7505</v>
      </c>
      <c r="AB303" s="6" t="s">
        <v>1405</v>
      </c>
      <c r="AC303" s="6" t="s">
        <v>1402</v>
      </c>
      <c r="AD303" s="6" t="s">
        <v>43</v>
      </c>
      <c r="AE303" s="8">
        <v>42139.500567129631</v>
      </c>
      <c r="AF303" s="6" t="s">
        <v>46</v>
      </c>
    </row>
    <row r="304" spans="1:39" x14ac:dyDescent="0.2">
      <c r="A3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4" s="7" t="str">
        <f>ExtractValues(Table1[[#This Row],[Agreement Name]],".{1}\d{4,5}")</f>
        <v>79408</v>
      </c>
      <c r="C304" s="6" t="str">
        <f>ExtractValues(Table1[[#This Row],[Agreement Name]],".{1}\d{4,5}-.{1}\d{4,5}")</f>
        <v>79408-C30064</v>
      </c>
      <c r="D304" s="6" t="str">
        <f>ExtractValues(ExtractValues(Table1[[#This Row],[Agreement Name]],"(CO\d{1,3})"),"\d+")</f>
        <v>5</v>
      </c>
      <c r="E304" s="6" t="str">
        <f>ExtractValues(ExtractValues(Table1[[#This Row],[Agreement Name]],"(CO.\d{1,3})"),"\d+")</f>
        <v/>
      </c>
      <c r="F304" s="6" t="str">
        <f>IF(Table1[[#This Row],[ChgOrderPart1]]&lt;&gt;"",Table1[[#This Row],[ChgOrderPart1]],Table1[[#This Row],[ChgOrderPart2]])</f>
        <v>5</v>
      </c>
      <c r="G304" s="6" t="s">
        <v>8415</v>
      </c>
      <c r="H304" s="8">
        <v>42114.383287037039</v>
      </c>
      <c r="I304" s="6" t="s">
        <v>34</v>
      </c>
      <c r="J304" s="8">
        <v>42129.2655787037</v>
      </c>
      <c r="K304" s="6" t="s">
        <v>1376</v>
      </c>
      <c r="L304" s="6" t="s">
        <v>1377</v>
      </c>
      <c r="M304" s="6" t="s">
        <v>37</v>
      </c>
      <c r="O304" s="6" t="s">
        <v>38</v>
      </c>
      <c r="P304" s="6" t="s">
        <v>39</v>
      </c>
      <c r="Q304" s="6" t="s">
        <v>5421</v>
      </c>
      <c r="R304" s="6" t="s">
        <v>1402</v>
      </c>
      <c r="W304" s="6" t="s">
        <v>7504</v>
      </c>
      <c r="X304" s="6" t="s">
        <v>5421</v>
      </c>
      <c r="Y304" s="6" t="s">
        <v>43</v>
      </c>
      <c r="Z304" s="8">
        <v>42128.623310185183</v>
      </c>
      <c r="AA304" s="6" t="s">
        <v>7505</v>
      </c>
      <c r="AB304" s="6" t="s">
        <v>1405</v>
      </c>
      <c r="AC304" s="6" t="s">
        <v>1402</v>
      </c>
      <c r="AD304" s="6" t="s">
        <v>43</v>
      </c>
      <c r="AE304" s="8">
        <v>42129.2655787037</v>
      </c>
      <c r="AF304" s="6" t="s">
        <v>46</v>
      </c>
    </row>
    <row r="305" spans="1:32" x14ac:dyDescent="0.2">
      <c r="A3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5" s="7" t="str">
        <f>ExtractValues(Table1[[#This Row],[Agreement Name]],".{1}\d{4,5}")</f>
        <v>79405</v>
      </c>
      <c r="C305" s="6" t="str">
        <f>ExtractValues(Table1[[#This Row],[Agreement Name]],".{1}\d{4,5}-.{1}\d{4,5}")</f>
        <v>79405-00635</v>
      </c>
      <c r="D305" s="6" t="str">
        <f>ExtractValues(ExtractValues(Table1[[#This Row],[Agreement Name]],"(CO\d{1,3})"),"\d+")</f>
        <v>3</v>
      </c>
      <c r="E305" s="6" t="str">
        <f>ExtractValues(ExtractValues(Table1[[#This Row],[Agreement Name]],"(CO.\d{1,3})"),"\d+")</f>
        <v/>
      </c>
      <c r="F305" s="6" t="str">
        <f>IF(Table1[[#This Row],[ChgOrderPart1]]&lt;&gt;"",Table1[[#This Row],[ChgOrderPart1]],Table1[[#This Row],[ChgOrderPart2]])</f>
        <v>3</v>
      </c>
      <c r="G305" s="6" t="s">
        <v>8337</v>
      </c>
      <c r="H305" s="8">
        <v>42110.337962962964</v>
      </c>
      <c r="I305" s="6" t="s">
        <v>34</v>
      </c>
      <c r="J305" s="8">
        <v>42118.463680555556</v>
      </c>
      <c r="K305" s="6" t="s">
        <v>1376</v>
      </c>
      <c r="L305" s="6" t="s">
        <v>1377</v>
      </c>
      <c r="M305" s="6" t="s">
        <v>37</v>
      </c>
      <c r="O305" s="6" t="s">
        <v>38</v>
      </c>
      <c r="P305" s="6" t="s">
        <v>39</v>
      </c>
      <c r="Q305" s="6" t="s">
        <v>968</v>
      </c>
      <c r="R305" s="6" t="s">
        <v>366</v>
      </c>
      <c r="W305" s="6" t="s">
        <v>3140</v>
      </c>
      <c r="X305" s="6" t="s">
        <v>968</v>
      </c>
      <c r="Y305" s="6" t="s">
        <v>43</v>
      </c>
      <c r="Z305" s="8">
        <v>42115.657430555555</v>
      </c>
      <c r="AA305" s="6" t="s">
        <v>8338</v>
      </c>
      <c r="AB305" s="6" t="s">
        <v>370</v>
      </c>
      <c r="AC305" s="6" t="s">
        <v>366</v>
      </c>
      <c r="AD305" s="6" t="s">
        <v>43</v>
      </c>
      <c r="AE305" s="8">
        <v>42118.463680555556</v>
      </c>
      <c r="AF305" s="6" t="s">
        <v>71</v>
      </c>
    </row>
    <row r="306" spans="1:32" x14ac:dyDescent="0.2">
      <c r="A3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6" s="7" t="str">
        <f>ExtractValues(Table1[[#This Row],[Agreement Name]],".{1}\d{4,5}")</f>
        <v>79404</v>
      </c>
      <c r="C306" s="6" t="str">
        <f>ExtractValues(Table1[[#This Row],[Agreement Name]],".{1}\d{4,5}-.{1}\d{4,5}")</f>
        <v>79404-00635</v>
      </c>
      <c r="D306" s="6" t="str">
        <f>ExtractValues(ExtractValues(Table1[[#This Row],[Agreement Name]],"(CO\d{1,3})"),"\d+")</f>
        <v>1</v>
      </c>
      <c r="E306" s="6" t="str">
        <f>ExtractValues(ExtractValues(Table1[[#This Row],[Agreement Name]],"(CO.\d{1,3})"),"\d+")</f>
        <v/>
      </c>
      <c r="F306" s="6" t="str">
        <f>IF(Table1[[#This Row],[ChgOrderPart1]]&lt;&gt;"",Table1[[#This Row],[ChgOrderPart1]],Table1[[#This Row],[ChgOrderPart2]])</f>
        <v>1</v>
      </c>
      <c r="G306" s="6" t="s">
        <v>6731</v>
      </c>
      <c r="H306" s="8">
        <v>42089.488587962966</v>
      </c>
      <c r="I306" s="6" t="s">
        <v>34</v>
      </c>
      <c r="J306" s="8">
        <v>42095.583379629628</v>
      </c>
      <c r="K306" s="6" t="s">
        <v>1284</v>
      </c>
      <c r="L306" s="6" t="s">
        <v>1285</v>
      </c>
      <c r="M306" s="6" t="s">
        <v>37</v>
      </c>
      <c r="O306" s="6" t="s">
        <v>38</v>
      </c>
      <c r="P306" s="6" t="s">
        <v>39</v>
      </c>
      <c r="Q306" s="6" t="s">
        <v>985</v>
      </c>
      <c r="R306" s="6" t="s">
        <v>313</v>
      </c>
      <c r="S306" s="6" t="s">
        <v>366</v>
      </c>
      <c r="W306" s="6" t="s">
        <v>314</v>
      </c>
      <c r="X306" s="6" t="s">
        <v>313</v>
      </c>
      <c r="Y306" s="6" t="s">
        <v>43</v>
      </c>
      <c r="Z306" s="8">
        <v>42095.568368055552</v>
      </c>
      <c r="AA306" s="6" t="s">
        <v>315</v>
      </c>
      <c r="AB306" s="6" t="s">
        <v>370</v>
      </c>
      <c r="AC306" s="6" t="s">
        <v>366</v>
      </c>
      <c r="AD306" s="6" t="s">
        <v>43</v>
      </c>
      <c r="AE306" s="8">
        <v>42095.583379629628</v>
      </c>
      <c r="AF306" s="6" t="s">
        <v>71</v>
      </c>
    </row>
    <row r="307" spans="1:32" x14ac:dyDescent="0.2">
      <c r="A3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7" s="7" t="str">
        <f>ExtractValues(Table1[[#This Row],[Agreement Name]],".{1}\d{4,5}")</f>
        <v>79400</v>
      </c>
      <c r="C307" s="6" t="str">
        <f>ExtractValues(Table1[[#This Row],[Agreement Name]],".{1}\d{4,5}-.{1}\d{4,5}")</f>
        <v>79400-03196</v>
      </c>
      <c r="D307" s="6" t="str">
        <f>ExtractValues(ExtractValues(Table1[[#This Row],[Agreement Name]],"(CO\d{1,3})"),"\d+")</f>
        <v>1</v>
      </c>
      <c r="E307" s="6" t="str">
        <f>ExtractValues(ExtractValues(Table1[[#This Row],[Agreement Name]],"(CO.\d{1,3})"),"\d+")</f>
        <v/>
      </c>
      <c r="F307" s="6" t="str">
        <f>IF(Table1[[#This Row],[ChgOrderPart1]]&lt;&gt;"",Table1[[#This Row],[ChgOrderPart1]],Table1[[#This Row],[ChgOrderPart2]])</f>
        <v>1</v>
      </c>
      <c r="G307" s="6" t="s">
        <v>3241</v>
      </c>
      <c r="H307" s="8">
        <v>42013.590509259258</v>
      </c>
      <c r="I307" s="6" t="s">
        <v>34</v>
      </c>
      <c r="J307" s="8">
        <v>42013.636886574073</v>
      </c>
      <c r="K307" s="6" t="s">
        <v>1284</v>
      </c>
      <c r="L307" s="6" t="s">
        <v>1285</v>
      </c>
      <c r="M307" s="6" t="s">
        <v>37</v>
      </c>
      <c r="O307" s="6" t="s">
        <v>38</v>
      </c>
      <c r="P307" s="6" t="s">
        <v>39</v>
      </c>
      <c r="Q307" s="6" t="s">
        <v>1228</v>
      </c>
      <c r="R307" s="6" t="s">
        <v>393</v>
      </c>
      <c r="W307" s="6" t="s">
        <v>1229</v>
      </c>
      <c r="X307" s="6" t="s">
        <v>1228</v>
      </c>
      <c r="Y307" s="6" t="s">
        <v>43</v>
      </c>
      <c r="Z307" s="8">
        <v>42013.633587962962</v>
      </c>
      <c r="AA307" s="6" t="s">
        <v>1230</v>
      </c>
      <c r="AB307" s="6" t="s">
        <v>396</v>
      </c>
      <c r="AC307" s="6" t="s">
        <v>393</v>
      </c>
      <c r="AD307" s="6" t="s">
        <v>43</v>
      </c>
      <c r="AE307" s="8">
        <v>42013.636886574073</v>
      </c>
      <c r="AF307" s="6" t="s">
        <v>397</v>
      </c>
    </row>
    <row r="308" spans="1:32" x14ac:dyDescent="0.2">
      <c r="A3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8" s="7" t="str">
        <f>ExtractValues(Table1[[#This Row],[Agreement Name]],".{1}\d{4,5}")</f>
        <v>79393</v>
      </c>
      <c r="C308" s="6" t="str">
        <f>ExtractValues(Table1[[#This Row],[Agreement Name]],".{1}\d{4,5}-.{1}\d{4,5}")</f>
        <v>79393-C30061</v>
      </c>
      <c r="D308" s="6" t="str">
        <f>ExtractValues(ExtractValues(Table1[[#This Row],[Agreement Name]],"(CO\d{1,3})"),"\d+")</f>
        <v>1</v>
      </c>
      <c r="E308" s="6" t="str">
        <f>ExtractValues(ExtractValues(Table1[[#This Row],[Agreement Name]],"(CO.\d{1,3})"),"\d+")</f>
        <v/>
      </c>
      <c r="F308" s="6" t="str">
        <f>IF(Table1[[#This Row],[ChgOrderPart1]]&lt;&gt;"",Table1[[#This Row],[ChgOrderPart1]],Table1[[#This Row],[ChgOrderPart2]])</f>
        <v>1</v>
      </c>
      <c r="G308" s="6" t="s">
        <v>7383</v>
      </c>
      <c r="H308" s="8">
        <v>41981.595659722225</v>
      </c>
      <c r="I308" s="6" t="s">
        <v>34</v>
      </c>
      <c r="J308" s="8">
        <v>41984.116574074076</v>
      </c>
      <c r="K308" s="6" t="s">
        <v>1376</v>
      </c>
      <c r="L308" s="6" t="s">
        <v>1377</v>
      </c>
      <c r="M308" s="6" t="s">
        <v>37</v>
      </c>
      <c r="O308" s="6" t="s">
        <v>38</v>
      </c>
      <c r="P308" s="6" t="s">
        <v>39</v>
      </c>
      <c r="Q308" s="6" t="s">
        <v>1841</v>
      </c>
      <c r="R308" s="6" t="s">
        <v>1402</v>
      </c>
      <c r="W308" s="6" t="s">
        <v>5543</v>
      </c>
      <c r="X308" s="6" t="s">
        <v>1841</v>
      </c>
      <c r="Y308" s="6" t="s">
        <v>43</v>
      </c>
      <c r="Z308" s="8">
        <v>41982.688101851854</v>
      </c>
      <c r="AA308" s="6" t="s">
        <v>1843</v>
      </c>
      <c r="AB308" s="6" t="s">
        <v>1405</v>
      </c>
      <c r="AC308" s="6" t="s">
        <v>1402</v>
      </c>
      <c r="AD308" s="6" t="s">
        <v>43</v>
      </c>
      <c r="AE308" s="8">
        <v>41984.116574074076</v>
      </c>
      <c r="AF308" s="6" t="s">
        <v>46</v>
      </c>
    </row>
    <row r="309" spans="1:32" x14ac:dyDescent="0.2">
      <c r="A3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9" s="7" t="str">
        <f>ExtractValues(Table1[[#This Row],[Agreement Name]],".{1}\d{4,5}")</f>
        <v>79387</v>
      </c>
      <c r="C309" s="6" t="str">
        <f>ExtractValues(Table1[[#This Row],[Agreement Name]],".{1}\d{4,5}-.{1}\d{4,5}")</f>
        <v>79387-03318</v>
      </c>
      <c r="D309" s="6" t="str">
        <f>ExtractValues(ExtractValues(Table1[[#This Row],[Agreement Name]],"(CO\d{1,3})"),"\d+")</f>
        <v>4</v>
      </c>
      <c r="E309" s="6" t="str">
        <f>ExtractValues(ExtractValues(Table1[[#This Row],[Agreement Name]],"(CO.\d{1,3})"),"\d+")</f>
        <v/>
      </c>
      <c r="F309" s="6" t="str">
        <f>IF(Table1[[#This Row],[ChgOrderPart1]]&lt;&gt;"",Table1[[#This Row],[ChgOrderPart1]],Table1[[#This Row],[ChgOrderPart2]])</f>
        <v>4</v>
      </c>
      <c r="G309" s="6" t="s">
        <v>3712</v>
      </c>
      <c r="H309" s="8">
        <v>42115.490925925929</v>
      </c>
      <c r="I309" s="6" t="s">
        <v>34</v>
      </c>
      <c r="J309" s="8">
        <v>42166.356215277781</v>
      </c>
      <c r="K309" s="6" t="s">
        <v>3614</v>
      </c>
      <c r="L309" s="6" t="s">
        <v>3615</v>
      </c>
      <c r="M309" s="6" t="s">
        <v>37</v>
      </c>
      <c r="O309" s="6" t="s">
        <v>38</v>
      </c>
      <c r="P309" s="6" t="s">
        <v>39</v>
      </c>
      <c r="Q309" s="6" t="s">
        <v>391</v>
      </c>
      <c r="R309" s="6" t="s">
        <v>392</v>
      </c>
      <c r="S309" s="6" t="s">
        <v>354</v>
      </c>
      <c r="T309" s="6" t="s">
        <v>393</v>
      </c>
      <c r="W309" s="6" t="s">
        <v>394</v>
      </c>
      <c r="X309" s="6" t="s">
        <v>392</v>
      </c>
      <c r="Y309" s="6" t="s">
        <v>43</v>
      </c>
      <c r="Z309" s="8">
        <v>42160.720347222225</v>
      </c>
      <c r="AA309" s="6" t="s">
        <v>3713</v>
      </c>
      <c r="AB309" s="6" t="s">
        <v>396</v>
      </c>
      <c r="AC309" s="6" t="s">
        <v>393</v>
      </c>
      <c r="AD309" s="6" t="s">
        <v>43</v>
      </c>
      <c r="AE309" s="8">
        <v>42166.356215277781</v>
      </c>
      <c r="AF309" s="6" t="s">
        <v>71</v>
      </c>
    </row>
    <row r="310" spans="1:32" x14ac:dyDescent="0.2">
      <c r="A3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0" s="7" t="str">
        <f>ExtractValues(Table1[[#This Row],[Agreement Name]],".{1}\d{4,5}")</f>
        <v>79387</v>
      </c>
      <c r="C310" s="6" t="str">
        <f>ExtractValues(Table1[[#This Row],[Agreement Name]],".{1}\d{4,5}-.{1}\d{4,5}")</f>
        <v>79387-03318</v>
      </c>
      <c r="D310" s="6" t="str">
        <f>ExtractValues(ExtractValues(Table1[[#This Row],[Agreement Name]],"(CO\d{1,3})"),"\d+")</f>
        <v>2</v>
      </c>
      <c r="E310" s="6" t="str">
        <f>ExtractValues(ExtractValues(Table1[[#This Row],[Agreement Name]],"(CO.\d{1,3})"),"\d+")</f>
        <v/>
      </c>
      <c r="F310" s="6" t="str">
        <f>IF(Table1[[#This Row],[ChgOrderPart1]]&lt;&gt;"",Table1[[#This Row],[ChgOrderPart1]],Table1[[#This Row],[ChgOrderPart2]])</f>
        <v>2</v>
      </c>
      <c r="G310" s="6" t="s">
        <v>7560</v>
      </c>
      <c r="H310" s="8">
        <v>41989.571712962963</v>
      </c>
      <c r="I310" s="6" t="s">
        <v>34</v>
      </c>
      <c r="J310" s="8">
        <v>42002.456319444442</v>
      </c>
      <c r="K310" s="6" t="s">
        <v>1376</v>
      </c>
      <c r="L310" s="6" t="s">
        <v>1377</v>
      </c>
      <c r="M310" s="6" t="s">
        <v>37</v>
      </c>
      <c r="O310" s="6" t="s">
        <v>38</v>
      </c>
      <c r="P310" s="6" t="s">
        <v>39</v>
      </c>
      <c r="Q310" s="6" t="s">
        <v>391</v>
      </c>
      <c r="R310" s="6" t="s">
        <v>392</v>
      </c>
      <c r="S310" s="6" t="s">
        <v>393</v>
      </c>
      <c r="W310" s="6" t="s">
        <v>394</v>
      </c>
      <c r="X310" s="6" t="s">
        <v>392</v>
      </c>
      <c r="Y310" s="6" t="s">
        <v>43</v>
      </c>
      <c r="Z310" s="8">
        <v>42002.435879629629</v>
      </c>
      <c r="AA310" s="6" t="s">
        <v>2724</v>
      </c>
      <c r="AB310" s="6" t="s">
        <v>396</v>
      </c>
      <c r="AC310" s="6" t="s">
        <v>393</v>
      </c>
      <c r="AD310" s="6" t="s">
        <v>43</v>
      </c>
      <c r="AE310" s="8">
        <v>42002.456319444442</v>
      </c>
      <c r="AF310" s="6" t="s">
        <v>358</v>
      </c>
    </row>
    <row r="311" spans="1:32" x14ac:dyDescent="0.2">
      <c r="A3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1" s="7" t="str">
        <f>ExtractValues(Table1[[#This Row],[Agreement Name]],".{1}\d{4,5}")</f>
        <v>79366</v>
      </c>
      <c r="C311" s="6" t="str">
        <f>ExtractValues(Table1[[#This Row],[Agreement Name]],".{1}\d{4,5}-.{1}\d{4,5}")</f>
        <v>79366-C60062</v>
      </c>
      <c r="D311" s="6" t="str">
        <f>ExtractValues(ExtractValues(Table1[[#This Row],[Agreement Name]],"(CO\d{1,3})"),"\d+")</f>
        <v>1</v>
      </c>
      <c r="E311" s="6" t="str">
        <f>ExtractValues(ExtractValues(Table1[[#This Row],[Agreement Name]],"(CO.\d{1,3})"),"\d+")</f>
        <v/>
      </c>
      <c r="F311" s="6" t="str">
        <f>IF(Table1[[#This Row],[ChgOrderPart1]]&lt;&gt;"",Table1[[#This Row],[ChgOrderPart1]],Table1[[#This Row],[ChgOrderPart2]])</f>
        <v>1</v>
      </c>
      <c r="G311" s="6" t="s">
        <v>4153</v>
      </c>
      <c r="H311" s="8">
        <v>42144.39916666667</v>
      </c>
      <c r="I311" s="6" t="s">
        <v>34</v>
      </c>
      <c r="J311" s="8">
        <v>42145.524155092593</v>
      </c>
      <c r="K311" s="6" t="s">
        <v>3614</v>
      </c>
      <c r="L311" s="6" t="s">
        <v>3615</v>
      </c>
      <c r="M311" s="6" t="s">
        <v>37</v>
      </c>
      <c r="O311" s="6" t="s">
        <v>38</v>
      </c>
      <c r="P311" s="6" t="s">
        <v>39</v>
      </c>
      <c r="Q311" s="6" t="s">
        <v>4154</v>
      </c>
      <c r="R311" s="6" t="s">
        <v>236</v>
      </c>
      <c r="W311" s="6" t="s">
        <v>4155</v>
      </c>
      <c r="X311" s="6" t="s">
        <v>4154</v>
      </c>
      <c r="Y311" s="6" t="s">
        <v>43</v>
      </c>
      <c r="Z311" s="8">
        <v>42144.402442129627</v>
      </c>
      <c r="AA311" s="6" t="s">
        <v>4156</v>
      </c>
      <c r="AB311" s="6" t="s">
        <v>975</v>
      </c>
      <c r="AC311" s="6" t="s">
        <v>236</v>
      </c>
      <c r="AD311" s="6" t="s">
        <v>43</v>
      </c>
      <c r="AE311" s="8">
        <v>42145.524155092593</v>
      </c>
      <c r="AF311" s="6" t="s">
        <v>976</v>
      </c>
    </row>
    <row r="312" spans="1:32" x14ac:dyDescent="0.2">
      <c r="A3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2" s="7" t="str">
        <f>ExtractValues(Table1[[#This Row],[Agreement Name]],".{1}\d{4,5}")</f>
        <v>79365</v>
      </c>
      <c r="C312" s="6" t="str">
        <f>ExtractValues(Table1[[#This Row],[Agreement Name]],".{1}\d{4,5}-.{1}\d{4,5}")</f>
        <v>79365-C60062</v>
      </c>
      <c r="D312" s="6" t="str">
        <f>ExtractValues(ExtractValues(Table1[[#This Row],[Agreement Name]],"(CO\d{1,3})"),"\d+")</f>
        <v>2</v>
      </c>
      <c r="E312" s="6" t="str">
        <f>ExtractValues(ExtractValues(Table1[[#This Row],[Agreement Name]],"(CO.\d{1,3})"),"\d+")</f>
        <v/>
      </c>
      <c r="F312" s="6" t="str">
        <f>IF(Table1[[#This Row],[ChgOrderPart1]]&lt;&gt;"",Table1[[#This Row],[ChgOrderPart1]],Table1[[#This Row],[ChgOrderPart2]])</f>
        <v>2</v>
      </c>
      <c r="G312" s="6" t="s">
        <v>6004</v>
      </c>
      <c r="H312" s="8">
        <v>42227.336643518516</v>
      </c>
      <c r="I312" s="6" t="s">
        <v>34</v>
      </c>
      <c r="J312" s="8">
        <v>42236.538252314815</v>
      </c>
      <c r="K312" s="6" t="s">
        <v>5082</v>
      </c>
      <c r="L312" s="6" t="s">
        <v>5083</v>
      </c>
      <c r="M312" s="6" t="s">
        <v>37</v>
      </c>
      <c r="O312" s="6" t="s">
        <v>38</v>
      </c>
      <c r="P312" s="6" t="s">
        <v>39</v>
      </c>
      <c r="Q312" s="6" t="s">
        <v>5914</v>
      </c>
      <c r="R312" s="6" t="s">
        <v>236</v>
      </c>
      <c r="W312" s="6" t="s">
        <v>5915</v>
      </c>
      <c r="X312" s="6" t="s">
        <v>5914</v>
      </c>
      <c r="Y312" s="6" t="s">
        <v>43</v>
      </c>
      <c r="Z312" s="8">
        <v>42236.428310185183</v>
      </c>
      <c r="AA312" s="6" t="s">
        <v>6005</v>
      </c>
      <c r="AB312" s="6" t="s">
        <v>975</v>
      </c>
      <c r="AC312" s="6" t="s">
        <v>236</v>
      </c>
      <c r="AD312" s="6" t="s">
        <v>43</v>
      </c>
      <c r="AE312" s="8">
        <v>42236.538252314815</v>
      </c>
      <c r="AF312" s="6" t="s">
        <v>976</v>
      </c>
    </row>
    <row r="313" spans="1:32" x14ac:dyDescent="0.2">
      <c r="A3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3" s="7" t="str">
        <f>ExtractValues(Table1[[#This Row],[Agreement Name]],".{1}\d{4,5}")</f>
        <v>79365</v>
      </c>
      <c r="C313" s="6" t="str">
        <f>ExtractValues(Table1[[#This Row],[Agreement Name]],".{1}\d{4,5}-.{1}\d{4,5}")</f>
        <v>79365-C60062</v>
      </c>
      <c r="D313" s="6" t="str">
        <f>ExtractValues(ExtractValues(Table1[[#This Row],[Agreement Name]],"(CO\d{1,3})"),"\d+")</f>
        <v>1</v>
      </c>
      <c r="E313" s="6" t="str">
        <f>ExtractValues(ExtractValues(Table1[[#This Row],[Agreement Name]],"(CO.\d{1,3})"),"\d+")</f>
        <v/>
      </c>
      <c r="F313" s="6" t="str">
        <f>IF(Table1[[#This Row],[ChgOrderPart1]]&lt;&gt;"",Table1[[#This Row],[ChgOrderPart1]],Table1[[#This Row],[ChgOrderPart2]])</f>
        <v>1</v>
      </c>
      <c r="G313" s="6" t="s">
        <v>5913</v>
      </c>
      <c r="H313" s="8">
        <v>42220.375393518516</v>
      </c>
      <c r="I313" s="6" t="s">
        <v>34</v>
      </c>
      <c r="J313" s="8">
        <v>42228.595046296294</v>
      </c>
      <c r="K313" s="6" t="s">
        <v>5082</v>
      </c>
      <c r="L313" s="6" t="s">
        <v>5083</v>
      </c>
      <c r="M313" s="6" t="s">
        <v>37</v>
      </c>
      <c r="O313" s="6" t="s">
        <v>38</v>
      </c>
      <c r="P313" s="6" t="s">
        <v>39</v>
      </c>
      <c r="Q313" s="6" t="s">
        <v>5914</v>
      </c>
      <c r="R313" s="6" t="s">
        <v>236</v>
      </c>
      <c r="W313" s="6" t="s">
        <v>5915</v>
      </c>
      <c r="X313" s="6" t="s">
        <v>5914</v>
      </c>
      <c r="Y313" s="6" t="s">
        <v>43</v>
      </c>
      <c r="Z313" s="8">
        <v>42228.511944444443</v>
      </c>
      <c r="AA313" s="6" t="s">
        <v>5916</v>
      </c>
      <c r="AB313" s="6" t="s">
        <v>975</v>
      </c>
      <c r="AC313" s="6" t="s">
        <v>236</v>
      </c>
      <c r="AD313" s="6" t="s">
        <v>43</v>
      </c>
      <c r="AE313" s="8">
        <v>42228.595046296294</v>
      </c>
      <c r="AF313" s="6" t="s">
        <v>5917</v>
      </c>
    </row>
    <row r="314" spans="1:32" x14ac:dyDescent="0.2">
      <c r="A3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4" s="7" t="str">
        <f>ExtractValues(Table1[[#This Row],[Agreement Name]],".{1}\d{4,5}")</f>
        <v>79363</v>
      </c>
      <c r="C314" s="6" t="str">
        <f>ExtractValues(Table1[[#This Row],[Agreement Name]],".{1}\d{4,5}-.{1}\d{4,5}")</f>
        <v>79363-50220</v>
      </c>
      <c r="D314" s="6" t="str">
        <f>ExtractValues(ExtractValues(Table1[[#This Row],[Agreement Name]],"(CO\d{1,3})"),"\d+")</f>
        <v>1</v>
      </c>
      <c r="E314" s="6" t="str">
        <f>ExtractValues(ExtractValues(Table1[[#This Row],[Agreement Name]],"(CO.\d{1,3})"),"\d+")</f>
        <v/>
      </c>
      <c r="F314" s="6" t="str">
        <f>IF(Table1[[#This Row],[ChgOrderPart1]]&lt;&gt;"",Table1[[#This Row],[ChgOrderPart1]],Table1[[#This Row],[ChgOrderPart2]])</f>
        <v>1</v>
      </c>
      <c r="G314" s="6" t="s">
        <v>2796</v>
      </c>
      <c r="H314" s="8">
        <v>41968.429780092592</v>
      </c>
      <c r="I314" s="6" t="s">
        <v>34</v>
      </c>
      <c r="J314" s="8">
        <v>41974.378182870372</v>
      </c>
      <c r="K314" s="6" t="s">
        <v>1284</v>
      </c>
      <c r="L314" s="6" t="s">
        <v>1285</v>
      </c>
      <c r="M314" s="6" t="s">
        <v>37</v>
      </c>
      <c r="O314" s="6" t="s">
        <v>38</v>
      </c>
      <c r="P314" s="6" t="s">
        <v>39</v>
      </c>
      <c r="Q314" s="6" t="s">
        <v>2760</v>
      </c>
      <c r="R314" s="6" t="s">
        <v>1328</v>
      </c>
      <c r="W314" s="6" t="s">
        <v>2761</v>
      </c>
      <c r="X314" s="6" t="s">
        <v>2760</v>
      </c>
      <c r="Y314" s="6" t="s">
        <v>43</v>
      </c>
      <c r="Z314" s="8">
        <v>41969.432662037034</v>
      </c>
      <c r="AA314" s="6" t="s">
        <v>2762</v>
      </c>
      <c r="AB314" s="6" t="s">
        <v>1331</v>
      </c>
      <c r="AC314" s="6" t="s">
        <v>1328</v>
      </c>
      <c r="AD314" s="6" t="s">
        <v>43</v>
      </c>
      <c r="AE314" s="8">
        <v>41974.378182870372</v>
      </c>
      <c r="AF314" s="6" t="s">
        <v>358</v>
      </c>
    </row>
    <row r="315" spans="1:32" x14ac:dyDescent="0.2">
      <c r="A3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5" s="7" t="str">
        <f>ExtractValues(Table1[[#This Row],[Agreement Name]],".{1}\d{4,5}")</f>
        <v>79362</v>
      </c>
      <c r="C315" s="6" t="str">
        <f>ExtractValues(Table1[[#This Row],[Agreement Name]],".{1}\d{4,5}-.{1}\d{4,5}")</f>
        <v>79362-08706</v>
      </c>
      <c r="D315" s="6" t="str">
        <f>ExtractValues(ExtractValues(Table1[[#This Row],[Agreement Name]],"(CO\d{1,3})"),"\d+")</f>
        <v>1</v>
      </c>
      <c r="E315" s="6" t="str">
        <f>ExtractValues(ExtractValues(Table1[[#This Row],[Agreement Name]],"(CO.\d{1,3})"),"\d+")</f>
        <v/>
      </c>
      <c r="F315" s="6" t="str">
        <f>IF(Table1[[#This Row],[ChgOrderPart1]]&lt;&gt;"",Table1[[#This Row],[ChgOrderPart1]],Table1[[#This Row],[ChgOrderPart2]])</f>
        <v>1</v>
      </c>
      <c r="G315" s="6" t="s">
        <v>6236</v>
      </c>
      <c r="H315" s="8">
        <v>42046.511550925927</v>
      </c>
      <c r="I315" s="6" t="s">
        <v>34</v>
      </c>
      <c r="J315" s="8">
        <v>42060.273645833331</v>
      </c>
      <c r="K315" s="6" t="s">
        <v>1284</v>
      </c>
      <c r="L315" s="6" t="s">
        <v>1285</v>
      </c>
      <c r="M315" s="6" t="s">
        <v>37</v>
      </c>
      <c r="O315" s="6" t="s">
        <v>38</v>
      </c>
      <c r="P315" s="6" t="s">
        <v>39</v>
      </c>
      <c r="Q315" s="6" t="s">
        <v>1291</v>
      </c>
      <c r="R315" s="6" t="s">
        <v>196</v>
      </c>
      <c r="W315" s="6" t="s">
        <v>1292</v>
      </c>
      <c r="X315" s="6" t="s">
        <v>1291</v>
      </c>
      <c r="Y315" s="6" t="s">
        <v>43</v>
      </c>
      <c r="Z315" s="8">
        <v>42060.272314814814</v>
      </c>
      <c r="AA315" s="6" t="s">
        <v>322</v>
      </c>
      <c r="AB315" s="6" t="s">
        <v>198</v>
      </c>
      <c r="AC315" s="6" t="s">
        <v>196</v>
      </c>
      <c r="AD315" s="6" t="s">
        <v>43</v>
      </c>
      <c r="AE315" s="8">
        <v>42060.273645833331</v>
      </c>
      <c r="AF315" s="6" t="s">
        <v>71</v>
      </c>
    </row>
    <row r="316" spans="1:32" x14ac:dyDescent="0.2">
      <c r="A3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6" s="7" t="str">
        <f>ExtractValues(Table1[[#This Row],[Agreement Name]],".{1}\d{4,5}")</f>
        <v>79359</v>
      </c>
      <c r="C316" s="6" t="str">
        <f>ExtractValues(Table1[[#This Row],[Agreement Name]],".{1}\d{4,5}-.{1}\d{4,5}")</f>
        <v>79359-C30054</v>
      </c>
      <c r="D316" s="6" t="str">
        <f>ExtractValues(ExtractValues(Table1[[#This Row],[Agreement Name]],"(CO\d{1,3})"),"\d+")</f>
        <v>1</v>
      </c>
      <c r="E316" s="6" t="str">
        <f>ExtractValues(ExtractValues(Table1[[#This Row],[Agreement Name]],"(CO.\d{1,3})"),"\d+")</f>
        <v/>
      </c>
      <c r="F316" s="6" t="str">
        <f>IF(Table1[[#This Row],[ChgOrderPart1]]&lt;&gt;"",Table1[[#This Row],[ChgOrderPart1]],Table1[[#This Row],[ChgOrderPart2]])</f>
        <v>1</v>
      </c>
      <c r="G316" s="6" t="s">
        <v>5286</v>
      </c>
      <c r="H316" s="8">
        <v>42167.632453703707</v>
      </c>
      <c r="I316" s="6" t="s">
        <v>34</v>
      </c>
      <c r="J316" s="8">
        <v>42170.371111111112</v>
      </c>
      <c r="K316" s="6" t="s">
        <v>5082</v>
      </c>
      <c r="L316" s="6" t="s">
        <v>5083</v>
      </c>
      <c r="M316" s="6" t="s">
        <v>37</v>
      </c>
      <c r="O316" s="6" t="s">
        <v>38</v>
      </c>
      <c r="P316" s="6" t="s">
        <v>39</v>
      </c>
      <c r="Q316" s="6" t="s">
        <v>5287</v>
      </c>
      <c r="R316" s="6" t="s">
        <v>1402</v>
      </c>
      <c r="W316" s="6" t="s">
        <v>5288</v>
      </c>
      <c r="X316" s="6" t="s">
        <v>5287</v>
      </c>
      <c r="Y316" s="6" t="s">
        <v>43</v>
      </c>
      <c r="Z316" s="8">
        <v>42170.30809027778</v>
      </c>
      <c r="AA316" s="6" t="s">
        <v>5289</v>
      </c>
      <c r="AB316" s="6" t="s">
        <v>1405</v>
      </c>
      <c r="AC316" s="6" t="s">
        <v>1402</v>
      </c>
      <c r="AD316" s="6" t="s">
        <v>43</v>
      </c>
      <c r="AE316" s="8">
        <v>42170.371111111112</v>
      </c>
      <c r="AF316" s="6" t="s">
        <v>219</v>
      </c>
    </row>
    <row r="317" spans="1:32" x14ac:dyDescent="0.2">
      <c r="A3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7" s="7" t="str">
        <f>ExtractValues(Table1[[#This Row],[Agreement Name]],".{1}\d{4,5}")</f>
        <v>79355</v>
      </c>
      <c r="C317" s="6" t="str">
        <f>ExtractValues(Table1[[#This Row],[Agreement Name]],".{1}\d{4,5}-.{1}\d{4,5}")</f>
        <v>79355-C14022</v>
      </c>
      <c r="D317" s="6" t="str">
        <f>ExtractValues(ExtractValues(Table1[[#This Row],[Agreement Name]],"(CO\d{1,3})"),"\d+")</f>
        <v>1</v>
      </c>
      <c r="E317" s="6" t="str">
        <f>ExtractValues(ExtractValues(Table1[[#This Row],[Agreement Name]],"(CO.\d{1,3})"),"\d+")</f>
        <v/>
      </c>
      <c r="F317" s="6" t="str">
        <f>IF(Table1[[#This Row],[ChgOrderPart1]]&lt;&gt;"",Table1[[#This Row],[ChgOrderPart1]],Table1[[#This Row],[ChgOrderPart2]])</f>
        <v>1</v>
      </c>
      <c r="G317" s="6" t="s">
        <v>8935</v>
      </c>
      <c r="H317" s="8">
        <v>42037.415034722224</v>
      </c>
      <c r="I317" s="6" t="s">
        <v>34</v>
      </c>
      <c r="J317" s="8">
        <v>42037.645497685182</v>
      </c>
      <c r="K317" s="6" t="s">
        <v>1376</v>
      </c>
      <c r="L317" s="6" t="s">
        <v>1377</v>
      </c>
      <c r="M317" s="6" t="s">
        <v>37</v>
      </c>
      <c r="O317" s="6" t="s">
        <v>38</v>
      </c>
      <c r="P317" s="6" t="s">
        <v>39</v>
      </c>
      <c r="Q317" s="6" t="s">
        <v>4882</v>
      </c>
      <c r="R317" s="6" t="s">
        <v>432</v>
      </c>
      <c r="W317" s="6" t="s">
        <v>8593</v>
      </c>
      <c r="X317" s="6" t="s">
        <v>4882</v>
      </c>
      <c r="Y317" s="6" t="s">
        <v>43</v>
      </c>
      <c r="Z317" s="8">
        <v>42037.441979166666</v>
      </c>
      <c r="AA317" s="6" t="s">
        <v>8594</v>
      </c>
      <c r="AB317" s="6" t="s">
        <v>1381</v>
      </c>
      <c r="AC317" s="6" t="s">
        <v>432</v>
      </c>
      <c r="AD317" s="6" t="s">
        <v>43</v>
      </c>
      <c r="AE317" s="8">
        <v>42037.645497685182</v>
      </c>
      <c r="AF317" s="6" t="s">
        <v>1461</v>
      </c>
    </row>
    <row r="318" spans="1:32" x14ac:dyDescent="0.2">
      <c r="A3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8" s="7" t="str">
        <f>ExtractValues(Table1[[#This Row],[Agreement Name]],".{1}\d{4,5}")</f>
        <v>79350</v>
      </c>
      <c r="C318" s="6" t="str">
        <f>ExtractValues(Table1[[#This Row],[Agreement Name]],".{1}\d{4,5}-.{1}\d{4,5}")</f>
        <v>79350-C60065</v>
      </c>
      <c r="D318" s="6" t="str">
        <f>ExtractValues(ExtractValues(Table1[[#This Row],[Agreement Name]],"(CO\d{1,3})"),"\d+")</f>
        <v>9</v>
      </c>
      <c r="E318" s="6" t="str">
        <f>ExtractValues(ExtractValues(Table1[[#This Row],[Agreement Name]],"(CO.\d{1,3})"),"\d+")</f>
        <v/>
      </c>
      <c r="F318" s="6" t="str">
        <f>IF(Table1[[#This Row],[ChgOrderPart1]]&lt;&gt;"",Table1[[#This Row],[ChgOrderPart1]],Table1[[#This Row],[ChgOrderPart2]])</f>
        <v>9</v>
      </c>
      <c r="G318" s="6" t="s">
        <v>5131</v>
      </c>
      <c r="H318" s="8">
        <v>42158.346851851849</v>
      </c>
      <c r="I318" s="6" t="s">
        <v>34</v>
      </c>
      <c r="J318" s="8">
        <v>42158.3746875</v>
      </c>
      <c r="K318" s="6" t="s">
        <v>5082</v>
      </c>
      <c r="L318" s="6" t="s">
        <v>5083</v>
      </c>
      <c r="M318" s="6" t="s">
        <v>37</v>
      </c>
      <c r="O318" s="6" t="s">
        <v>38</v>
      </c>
      <c r="P318" s="6" t="s">
        <v>39</v>
      </c>
      <c r="Q318" s="6" t="s">
        <v>1665</v>
      </c>
      <c r="R318" s="6" t="s">
        <v>236</v>
      </c>
      <c r="W318" s="6" t="s">
        <v>1666</v>
      </c>
      <c r="X318" s="6" t="s">
        <v>1665</v>
      </c>
      <c r="Y318" s="6" t="s">
        <v>43</v>
      </c>
      <c r="Z318" s="8">
        <v>42158.3671412037</v>
      </c>
      <c r="AA318" s="6" t="s">
        <v>255</v>
      </c>
      <c r="AB318" s="6" t="s">
        <v>975</v>
      </c>
      <c r="AC318" s="6" t="s">
        <v>236</v>
      </c>
      <c r="AD318" s="6" t="s">
        <v>43</v>
      </c>
      <c r="AE318" s="8">
        <v>42158.3746875</v>
      </c>
      <c r="AF318" s="6" t="s">
        <v>976</v>
      </c>
    </row>
    <row r="319" spans="1:32" x14ac:dyDescent="0.2">
      <c r="A3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9" s="7" t="str">
        <f>ExtractValues(Table1[[#This Row],[Agreement Name]],".{1}\d{4,5}")</f>
        <v>79350</v>
      </c>
      <c r="C319" s="6" t="str">
        <f>ExtractValues(Table1[[#This Row],[Agreement Name]],".{1}\d{4,5}-.{1}\d{4,5}")</f>
        <v>79350-C60065</v>
      </c>
      <c r="D319" s="6" t="str">
        <f>ExtractValues(ExtractValues(Table1[[#This Row],[Agreement Name]],"(CO\d{1,3})"),"\d+")</f>
        <v>8</v>
      </c>
      <c r="E319" s="6" t="str">
        <f>ExtractValues(ExtractValues(Table1[[#This Row],[Agreement Name]],"(CO.\d{1,3})"),"\d+")</f>
        <v/>
      </c>
      <c r="F319" s="6" t="str">
        <f>IF(Table1[[#This Row],[ChgOrderPart1]]&lt;&gt;"",Table1[[#This Row],[ChgOrderPart1]],Table1[[#This Row],[ChgOrderPart2]])</f>
        <v>8</v>
      </c>
      <c r="G319" s="6" t="s">
        <v>8986</v>
      </c>
      <c r="H319" s="8">
        <v>42040.541307870371</v>
      </c>
      <c r="I319" s="6" t="s">
        <v>34</v>
      </c>
      <c r="J319" s="8">
        <v>42045.440000000002</v>
      </c>
      <c r="K319" s="6" t="s">
        <v>1376</v>
      </c>
      <c r="L319" s="6" t="s">
        <v>1377</v>
      </c>
      <c r="M319" s="6" t="s">
        <v>37</v>
      </c>
      <c r="O319" s="6" t="s">
        <v>38</v>
      </c>
      <c r="P319" s="6" t="s">
        <v>39</v>
      </c>
      <c r="Q319" s="6" t="s">
        <v>1665</v>
      </c>
      <c r="R319" s="6" t="s">
        <v>236</v>
      </c>
      <c r="W319" s="6" t="s">
        <v>7009</v>
      </c>
      <c r="X319" s="6" t="s">
        <v>1665</v>
      </c>
      <c r="Y319" s="6" t="s">
        <v>43</v>
      </c>
      <c r="Z319" s="8">
        <v>42045.395208333335</v>
      </c>
      <c r="AA319" s="6" t="s">
        <v>255</v>
      </c>
      <c r="AB319" s="6" t="s">
        <v>975</v>
      </c>
      <c r="AC319" s="6" t="s">
        <v>236</v>
      </c>
      <c r="AD319" s="6" t="s">
        <v>43</v>
      </c>
      <c r="AE319" s="8">
        <v>42045.440000000002</v>
      </c>
      <c r="AF319" s="6" t="s">
        <v>8987</v>
      </c>
    </row>
    <row r="320" spans="1:32" x14ac:dyDescent="0.2">
      <c r="A3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0" s="7" t="str">
        <f>ExtractValues(Table1[[#This Row],[Agreement Name]],".{1}\d{4,5}")</f>
        <v>79350</v>
      </c>
      <c r="C320" s="6" t="str">
        <f>ExtractValues(Table1[[#This Row],[Agreement Name]],".{1}\d{4,5}-.{1}\d{4,5}")</f>
        <v>79350-C60065</v>
      </c>
      <c r="D320" s="6" t="str">
        <f>ExtractValues(ExtractValues(Table1[[#This Row],[Agreement Name]],"(CO\d{1,3})"),"\d+")</f>
        <v>6</v>
      </c>
      <c r="E320" s="6" t="str">
        <f>ExtractValues(ExtractValues(Table1[[#This Row],[Agreement Name]],"(CO.\d{1,3})"),"\d+")</f>
        <v/>
      </c>
      <c r="F320" s="6" t="str">
        <f>IF(Table1[[#This Row],[ChgOrderPart1]]&lt;&gt;"",Table1[[#This Row],[ChgOrderPart1]],Table1[[#This Row],[ChgOrderPart2]])</f>
        <v>6</v>
      </c>
      <c r="G320" s="6" t="s">
        <v>7008</v>
      </c>
      <c r="H320" s="8">
        <v>41950.429456018515</v>
      </c>
      <c r="I320" s="6" t="s">
        <v>34</v>
      </c>
      <c r="J320" s="8">
        <v>41950.549074074072</v>
      </c>
      <c r="K320" s="6" t="s">
        <v>1376</v>
      </c>
      <c r="L320" s="6" t="s">
        <v>1377</v>
      </c>
      <c r="M320" s="6" t="s">
        <v>37</v>
      </c>
      <c r="O320" s="6" t="s">
        <v>38</v>
      </c>
      <c r="P320" s="6" t="s">
        <v>39</v>
      </c>
      <c r="Q320" s="6" t="s">
        <v>1665</v>
      </c>
      <c r="R320" s="6" t="s">
        <v>1861</v>
      </c>
      <c r="W320" s="6" t="s">
        <v>7009</v>
      </c>
      <c r="X320" s="6" t="s">
        <v>1665</v>
      </c>
      <c r="Y320" s="6" t="s">
        <v>43</v>
      </c>
      <c r="Z320" s="8">
        <v>41950.542199074072</v>
      </c>
      <c r="AA320" s="6" t="s">
        <v>255</v>
      </c>
      <c r="AB320" s="6" t="s">
        <v>1890</v>
      </c>
      <c r="AC320" s="6" t="s">
        <v>1861</v>
      </c>
      <c r="AD320" s="6" t="s">
        <v>43</v>
      </c>
      <c r="AE320" s="8">
        <v>41950.549074074072</v>
      </c>
      <c r="AF320" s="6" t="s">
        <v>976</v>
      </c>
    </row>
    <row r="321" spans="1:39" x14ac:dyDescent="0.2">
      <c r="A3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1" s="7" t="str">
        <f>ExtractValues(Table1[[#This Row],[Agreement Name]],".{1}\d{4,5}")</f>
        <v>79344</v>
      </c>
      <c r="C321" s="6" t="str">
        <f>ExtractValues(Table1[[#This Row],[Agreement Name]],".{1}\d{4,5}-.{1}\d{4,5}")</f>
        <v>79344-C11137</v>
      </c>
      <c r="D321" s="6" t="str">
        <f>ExtractValues(ExtractValues(Table1[[#This Row],[Agreement Name]],"(CO\d{1,3})"),"\d+")</f>
        <v>1</v>
      </c>
      <c r="E321" s="6" t="str">
        <f>ExtractValues(ExtractValues(Table1[[#This Row],[Agreement Name]],"(CO.\d{1,3})"),"\d+")</f>
        <v/>
      </c>
      <c r="F321" s="6" t="str">
        <f>IF(Table1[[#This Row],[ChgOrderPart1]]&lt;&gt;"",Table1[[#This Row],[ChgOrderPart1]],Table1[[#This Row],[ChgOrderPart2]])</f>
        <v>1</v>
      </c>
      <c r="G321" s="6" t="s">
        <v>9450</v>
      </c>
      <c r="H321" s="8">
        <v>42075.565995370373</v>
      </c>
      <c r="I321" s="6" t="s">
        <v>34</v>
      </c>
      <c r="J321" s="8">
        <v>42081.311666666668</v>
      </c>
      <c r="K321" s="6" t="s">
        <v>1376</v>
      </c>
      <c r="L321" s="6" t="s">
        <v>1377</v>
      </c>
      <c r="M321" s="6" t="s">
        <v>37</v>
      </c>
      <c r="O321" s="6" t="s">
        <v>38</v>
      </c>
      <c r="P321" s="6" t="s">
        <v>39</v>
      </c>
      <c r="Q321" s="6" t="s">
        <v>1228</v>
      </c>
      <c r="R321" s="6" t="s">
        <v>432</v>
      </c>
      <c r="W321" s="6" t="s">
        <v>1229</v>
      </c>
      <c r="X321" s="6" t="s">
        <v>1228</v>
      </c>
      <c r="Y321" s="6" t="s">
        <v>43</v>
      </c>
      <c r="Z321" s="8">
        <v>42078.68105324074</v>
      </c>
      <c r="AA321" s="6" t="s">
        <v>1230</v>
      </c>
      <c r="AB321" s="6" t="s">
        <v>1381</v>
      </c>
      <c r="AC321" s="6" t="s">
        <v>432</v>
      </c>
      <c r="AD321" s="6" t="s">
        <v>43</v>
      </c>
      <c r="AE321" s="8">
        <v>42081.311666666668</v>
      </c>
      <c r="AF321" s="6" t="s">
        <v>397</v>
      </c>
    </row>
    <row r="322" spans="1:39" x14ac:dyDescent="0.2">
      <c r="A3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2" s="7" t="str">
        <f>ExtractValues(Table1[[#This Row],[Agreement Name]],".{1}\d{4,5}")</f>
        <v>79338</v>
      </c>
      <c r="C322" s="6" t="str">
        <f>ExtractValues(Table1[[#This Row],[Agreement Name]],".{1}\d{4,5}-.{1}\d{4,5}")</f>
        <v>79338-C14023</v>
      </c>
      <c r="D322" s="6" t="str">
        <f>ExtractValues(ExtractValues(Table1[[#This Row],[Agreement Name]],"(CO\d{1,3})"),"\d+")</f>
        <v>1</v>
      </c>
      <c r="E322" s="6" t="str">
        <f>ExtractValues(ExtractValues(Table1[[#This Row],[Agreement Name]],"(CO.\d{1,3})"),"\d+")</f>
        <v/>
      </c>
      <c r="F322" s="6" t="str">
        <f>IF(Table1[[#This Row],[ChgOrderPart1]]&lt;&gt;"",Table1[[#This Row],[ChgOrderPart1]],Table1[[#This Row],[ChgOrderPart2]])</f>
        <v>1</v>
      </c>
      <c r="G322" s="6" t="s">
        <v>8951</v>
      </c>
      <c r="H322" s="8">
        <v>42039.575740740744</v>
      </c>
      <c r="I322" s="6" t="s">
        <v>34</v>
      </c>
      <c r="J322" s="8">
        <v>42039.600891203707</v>
      </c>
      <c r="K322" s="6" t="s">
        <v>1376</v>
      </c>
      <c r="L322" s="6" t="s">
        <v>1377</v>
      </c>
      <c r="M322" s="6" t="s">
        <v>37</v>
      </c>
      <c r="O322" s="6" t="s">
        <v>38</v>
      </c>
      <c r="P322" s="6" t="s">
        <v>39</v>
      </c>
      <c r="Q322" s="6" t="s">
        <v>8949</v>
      </c>
      <c r="R322" s="6" t="s">
        <v>432</v>
      </c>
      <c r="W322" s="6" t="s">
        <v>8950</v>
      </c>
      <c r="X322" s="6" t="s">
        <v>8949</v>
      </c>
      <c r="Y322" s="6" t="s">
        <v>43</v>
      </c>
      <c r="Z322" s="8">
        <v>42039.589629629627</v>
      </c>
      <c r="AA322" s="6" t="s">
        <v>397</v>
      </c>
      <c r="AB322" s="6" t="s">
        <v>1381</v>
      </c>
      <c r="AC322" s="6" t="s">
        <v>432</v>
      </c>
      <c r="AD322" s="6" t="s">
        <v>43</v>
      </c>
      <c r="AE322" s="8">
        <v>42039.600891203707</v>
      </c>
      <c r="AF322" s="6" t="s">
        <v>1461</v>
      </c>
    </row>
    <row r="323" spans="1:39" x14ac:dyDescent="0.2">
      <c r="A3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3" s="7" t="str">
        <f>ExtractValues(Table1[[#This Row],[Agreement Name]],".{1}\d{4,5}")</f>
        <v>79335</v>
      </c>
      <c r="C323" s="6" t="str">
        <f>ExtractValues(Table1[[#This Row],[Agreement Name]],".{1}\d{4,5}-.{1}\d{4,5}")</f>
        <v>79335-C14022</v>
      </c>
      <c r="D323" s="6" t="str">
        <f>ExtractValues(ExtractValues(Table1[[#This Row],[Agreement Name]],"(CO\d{1,3})"),"\d+")</f>
        <v>2</v>
      </c>
      <c r="E323" s="6" t="str">
        <f>ExtractValues(ExtractValues(Table1[[#This Row],[Agreement Name]],"(CO.\d{1,3})"),"\d+")</f>
        <v/>
      </c>
      <c r="F323" s="6" t="str">
        <f>IF(Table1[[#This Row],[ChgOrderPart1]]&lt;&gt;"",Table1[[#This Row],[ChgOrderPart1]],Table1[[#This Row],[ChgOrderPart2]])</f>
        <v>2</v>
      </c>
      <c r="G323" s="6" t="s">
        <v>8592</v>
      </c>
      <c r="H323" s="8">
        <v>42128.381307870368</v>
      </c>
      <c r="I323" s="6" t="s">
        <v>34</v>
      </c>
      <c r="J323" s="8">
        <v>42128.620625000003</v>
      </c>
      <c r="K323" s="6" t="s">
        <v>1376</v>
      </c>
      <c r="L323" s="6" t="s">
        <v>1377</v>
      </c>
      <c r="M323" s="6" t="s">
        <v>37</v>
      </c>
      <c r="O323" s="6" t="s">
        <v>38</v>
      </c>
      <c r="P323" s="6" t="s">
        <v>39</v>
      </c>
      <c r="Q323" s="6" t="s">
        <v>4882</v>
      </c>
      <c r="R323" s="6" t="s">
        <v>432</v>
      </c>
      <c r="W323" s="6" t="s">
        <v>8593</v>
      </c>
      <c r="X323" s="6" t="s">
        <v>4882</v>
      </c>
      <c r="Y323" s="6" t="s">
        <v>43</v>
      </c>
      <c r="Z323" s="8">
        <v>42128.605219907404</v>
      </c>
      <c r="AA323" s="6" t="s">
        <v>8594</v>
      </c>
      <c r="AB323" s="6" t="s">
        <v>1381</v>
      </c>
      <c r="AC323" s="6" t="s">
        <v>432</v>
      </c>
      <c r="AD323" s="6" t="s">
        <v>43</v>
      </c>
      <c r="AE323" s="8">
        <v>42128.620625000003</v>
      </c>
      <c r="AF323" s="6" t="s">
        <v>1461</v>
      </c>
    </row>
    <row r="324" spans="1:39" x14ac:dyDescent="0.2">
      <c r="A3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4" s="7" t="str">
        <f>ExtractValues(Table1[[#This Row],[Agreement Name]],".{1}\d{4,5}")</f>
        <v>79332</v>
      </c>
      <c r="C324" s="6" t="str">
        <f>ExtractValues(Table1[[#This Row],[Agreement Name]],".{1}\d{4,5}-.{1}\d{4,5}")</f>
        <v>79332-C30061</v>
      </c>
      <c r="D324" s="6" t="str">
        <f>ExtractValues(ExtractValues(Table1[[#This Row],[Agreement Name]],"(CO\d{1,3})"),"\d+")</f>
        <v>17</v>
      </c>
      <c r="E324" s="6" t="str">
        <f>ExtractValues(ExtractValues(Table1[[#This Row],[Agreement Name]],"(CO.\d{1,3})"),"\d+")</f>
        <v>17</v>
      </c>
      <c r="F324" s="6" t="str">
        <f>IF(Table1[[#This Row],[ChgOrderPart1]]&lt;&gt;"",Table1[[#This Row],[ChgOrderPart1]],Table1[[#This Row],[ChgOrderPart2]])</f>
        <v>17</v>
      </c>
      <c r="G324" s="6" t="s">
        <v>8467</v>
      </c>
      <c r="H324" s="8">
        <v>42115.655416666668</v>
      </c>
      <c r="I324" s="6" t="s">
        <v>34</v>
      </c>
      <c r="J324" s="8">
        <v>42117.45349537037</v>
      </c>
      <c r="K324" s="6" t="s">
        <v>1376</v>
      </c>
      <c r="L324" s="6" t="s">
        <v>1377</v>
      </c>
      <c r="M324" s="6" t="s">
        <v>37</v>
      </c>
      <c r="O324" s="6" t="s">
        <v>38</v>
      </c>
      <c r="P324" s="6" t="s">
        <v>39</v>
      </c>
      <c r="Q324" s="6" t="s">
        <v>4585</v>
      </c>
      <c r="R324" s="6" t="s">
        <v>1402</v>
      </c>
      <c r="W324" s="6" t="s">
        <v>4586</v>
      </c>
      <c r="X324" s="6" t="s">
        <v>4585</v>
      </c>
      <c r="Y324" s="6" t="s">
        <v>43</v>
      </c>
      <c r="Z324" s="8">
        <v>42117.438090277778</v>
      </c>
      <c r="AA324" s="6" t="s">
        <v>4587</v>
      </c>
      <c r="AB324" s="6" t="s">
        <v>1405</v>
      </c>
      <c r="AC324" s="6" t="s">
        <v>1402</v>
      </c>
      <c r="AD324" s="6" t="s">
        <v>43</v>
      </c>
      <c r="AE324" s="8">
        <v>42117.45349537037</v>
      </c>
      <c r="AF324" s="6" t="s">
        <v>46</v>
      </c>
    </row>
    <row r="325" spans="1:39" x14ac:dyDescent="0.2">
      <c r="A3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5" s="7" t="str">
        <f>ExtractValues(Table1[[#This Row],[Agreement Name]],".{1}\d{4,5}")</f>
        <v>79331</v>
      </c>
      <c r="C325" s="6" t="str">
        <f>ExtractValues(Table1[[#This Row],[Agreement Name]],".{1}\d{4,5}-.{1}\d{4,5}")</f>
        <v>79331-C20058</v>
      </c>
      <c r="D325" s="6" t="str">
        <f>ExtractValues(ExtractValues(Table1[[#This Row],[Agreement Name]],"(CO\d{1,3})"),"\d+")</f>
        <v>6</v>
      </c>
      <c r="E325" s="6" t="str">
        <f>ExtractValues(ExtractValues(Table1[[#This Row],[Agreement Name]],"(CO.\d{1,3})"),"\d+")</f>
        <v/>
      </c>
      <c r="F325" s="6" t="str">
        <f>IF(Table1[[#This Row],[ChgOrderPart1]]&lt;&gt;"",Table1[[#This Row],[ChgOrderPart1]],Table1[[#This Row],[ChgOrderPart2]])</f>
        <v>6</v>
      </c>
      <c r="G325" s="6" t="s">
        <v>9292</v>
      </c>
      <c r="H325" s="8">
        <v>42061.430150462962</v>
      </c>
      <c r="I325" s="6" t="s">
        <v>34</v>
      </c>
      <c r="J325" s="8">
        <v>42061.478842592594</v>
      </c>
      <c r="K325" s="6" t="s">
        <v>1376</v>
      </c>
      <c r="L325" s="6" t="s">
        <v>1377</v>
      </c>
      <c r="M325" s="6" t="s">
        <v>37</v>
      </c>
      <c r="O325" s="6" t="s">
        <v>38</v>
      </c>
      <c r="P325" s="6" t="s">
        <v>39</v>
      </c>
      <c r="Q325" s="6" t="s">
        <v>2056</v>
      </c>
      <c r="R325" s="6" t="s">
        <v>1477</v>
      </c>
      <c r="W325" s="6" t="s">
        <v>9293</v>
      </c>
      <c r="X325" s="6" t="s">
        <v>2056</v>
      </c>
      <c r="Y325" s="6" t="s">
        <v>43</v>
      </c>
      <c r="Z325" s="8">
        <v>42061.431597222225</v>
      </c>
      <c r="AA325" s="6" t="s">
        <v>9294</v>
      </c>
      <c r="AB325" s="6" t="s">
        <v>1480</v>
      </c>
      <c r="AC325" s="6" t="s">
        <v>1477</v>
      </c>
      <c r="AD325" s="6" t="s">
        <v>43</v>
      </c>
      <c r="AE325" s="8">
        <v>42061.478842592594</v>
      </c>
      <c r="AF325" s="6" t="s">
        <v>66</v>
      </c>
    </row>
    <row r="326" spans="1:39" x14ac:dyDescent="0.2">
      <c r="A3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6" s="7" t="str">
        <f>ExtractValues(Table1[[#This Row],[Agreement Name]],".{1}\d{4,5}")</f>
        <v>79327</v>
      </c>
      <c r="C326" s="6" t="str">
        <f>ExtractValues(Table1[[#This Row],[Agreement Name]],".{1}\d{4,5}-.{1}\d{4,5}")</f>
        <v>79327-F10762</v>
      </c>
      <c r="D326" s="6" t="str">
        <f>ExtractValues(ExtractValues(Table1[[#This Row],[Agreement Name]],"(CO\d{1,3})"),"\d+")</f>
        <v>1</v>
      </c>
      <c r="E326" s="6" t="str">
        <f>ExtractValues(ExtractValues(Table1[[#This Row],[Agreement Name]],"(CO.\d{1,3})"),"\d+")</f>
        <v/>
      </c>
      <c r="F326" s="6" t="str">
        <f>IF(Table1[[#This Row],[ChgOrderPart1]]&lt;&gt;"",Table1[[#This Row],[ChgOrderPart1]],Table1[[#This Row],[ChgOrderPart2]])</f>
        <v>1</v>
      </c>
      <c r="G326" s="6" t="s">
        <v>4235</v>
      </c>
      <c r="H326" s="8">
        <v>42146.462418981479</v>
      </c>
      <c r="I326" s="6" t="s">
        <v>34</v>
      </c>
      <c r="J326" s="8">
        <v>42155.629259259258</v>
      </c>
      <c r="K326" s="6" t="s">
        <v>3614</v>
      </c>
      <c r="L326" s="6" t="s">
        <v>3615</v>
      </c>
      <c r="M326" s="6" t="s">
        <v>37</v>
      </c>
      <c r="O326" s="6" t="s">
        <v>38</v>
      </c>
      <c r="P326" s="6" t="s">
        <v>39</v>
      </c>
      <c r="Q326" s="6" t="s">
        <v>1439</v>
      </c>
      <c r="R326" s="6" t="s">
        <v>1392</v>
      </c>
      <c r="W326" s="6" t="s">
        <v>1440</v>
      </c>
      <c r="X326" s="6" t="s">
        <v>1439</v>
      </c>
      <c r="Y326" s="6" t="s">
        <v>43</v>
      </c>
      <c r="Z326" s="8">
        <v>42150.277499999997</v>
      </c>
      <c r="AA326" s="6" t="s">
        <v>1441</v>
      </c>
      <c r="AB326" s="6" t="s">
        <v>1395</v>
      </c>
      <c r="AC326" s="6" t="s">
        <v>1392</v>
      </c>
      <c r="AD326" s="6" t="s">
        <v>43</v>
      </c>
      <c r="AE326" s="8">
        <v>42155.629259259258</v>
      </c>
      <c r="AF326" s="6" t="s">
        <v>1432</v>
      </c>
    </row>
    <row r="327" spans="1:39" x14ac:dyDescent="0.2">
      <c r="A3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7" s="7" t="str">
        <f>ExtractValues(Table1[[#This Row],[Agreement Name]],".{1}\d{4,5}")</f>
        <v>79314</v>
      </c>
      <c r="C327" s="6" t="str">
        <f>ExtractValues(Table1[[#This Row],[Agreement Name]],".{1}\d{4,5}-.{1}\d{4,5}")</f>
        <v>79314-F10750</v>
      </c>
      <c r="D327" s="6" t="str">
        <f>ExtractValues(ExtractValues(Table1[[#This Row],[Agreement Name]],"(CO\d{1,3})"),"\d+")</f>
        <v>14</v>
      </c>
      <c r="E327" s="6" t="str">
        <f>ExtractValues(ExtractValues(Table1[[#This Row],[Agreement Name]],"(CO.\d{1,3})"),"\d+")</f>
        <v>14</v>
      </c>
      <c r="F327" s="6" t="str">
        <f>IF(Table1[[#This Row],[ChgOrderPart1]]&lt;&gt;"",Table1[[#This Row],[ChgOrderPart1]],Table1[[#This Row],[ChgOrderPart2]])</f>
        <v>14</v>
      </c>
      <c r="G327" s="6" t="s">
        <v>7838</v>
      </c>
      <c r="H327" s="8">
        <v>42017.532002314816</v>
      </c>
      <c r="I327" s="6" t="s">
        <v>34</v>
      </c>
      <c r="J327" s="8">
        <v>42018.424571759257</v>
      </c>
      <c r="K327" s="6" t="s">
        <v>1376</v>
      </c>
      <c r="L327" s="6" t="s">
        <v>1377</v>
      </c>
      <c r="M327" s="6" t="s">
        <v>37</v>
      </c>
      <c r="O327" s="6" t="s">
        <v>38</v>
      </c>
      <c r="P327" s="6" t="s">
        <v>39</v>
      </c>
      <c r="Q327" s="6" t="s">
        <v>1435</v>
      </c>
      <c r="R327" s="6" t="s">
        <v>1392</v>
      </c>
      <c r="W327" s="6" t="s">
        <v>7839</v>
      </c>
      <c r="X327" s="6" t="s">
        <v>1435</v>
      </c>
      <c r="Y327" s="6" t="s">
        <v>43</v>
      </c>
      <c r="Z327" s="8">
        <v>42018.393865740742</v>
      </c>
      <c r="AA327" s="6" t="s">
        <v>4105</v>
      </c>
      <c r="AB327" s="6" t="s">
        <v>1395</v>
      </c>
      <c r="AC327" s="6" t="s">
        <v>1392</v>
      </c>
      <c r="AD327" s="6" t="s">
        <v>43</v>
      </c>
      <c r="AE327" s="8">
        <v>42018.424571759257</v>
      </c>
      <c r="AF327" s="6" t="s">
        <v>46</v>
      </c>
    </row>
    <row r="328" spans="1:39" x14ac:dyDescent="0.2">
      <c r="A3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8" s="7" t="str">
        <f>ExtractValues(Table1[[#This Row],[Agreement Name]],".{1}\d{4,5}")</f>
        <v>79314</v>
      </c>
      <c r="C328" s="6" t="str">
        <f>ExtractValues(Table1[[#This Row],[Agreement Name]],".{1}\d{4,5}-.{1}\d{4,5}")</f>
        <v>79314-F10750</v>
      </c>
      <c r="D328" s="6" t="str">
        <f>ExtractValues(ExtractValues(Table1[[#This Row],[Agreement Name]],"(CO\d{1,3})"),"\d+")</f>
        <v>12</v>
      </c>
      <c r="E328" s="6" t="str">
        <f>ExtractValues(ExtractValues(Table1[[#This Row],[Agreement Name]],"(CO.\d{1,3})"),"\d+")</f>
        <v>12</v>
      </c>
      <c r="F328" s="6" t="str">
        <f>IF(Table1[[#This Row],[ChgOrderPart1]]&lt;&gt;"",Table1[[#This Row],[ChgOrderPart1]],Table1[[#This Row],[ChgOrderPart2]])</f>
        <v>12</v>
      </c>
      <c r="G328" s="6" t="s">
        <v>7771</v>
      </c>
      <c r="H328" s="8">
        <v>42011.579525462963</v>
      </c>
      <c r="I328" s="6" t="s">
        <v>34</v>
      </c>
      <c r="J328" s="8">
        <v>42012.42328703704</v>
      </c>
      <c r="K328" s="6" t="s">
        <v>1376</v>
      </c>
      <c r="L328" s="6" t="s">
        <v>1377</v>
      </c>
      <c r="M328" s="6" t="s">
        <v>37</v>
      </c>
      <c r="O328" s="6" t="s">
        <v>38</v>
      </c>
      <c r="P328" s="6" t="s">
        <v>39</v>
      </c>
      <c r="Q328" s="6" t="s">
        <v>1435</v>
      </c>
      <c r="R328" s="6" t="s">
        <v>1392</v>
      </c>
      <c r="W328" s="6" t="s">
        <v>5110</v>
      </c>
      <c r="X328" s="6" t="s">
        <v>1435</v>
      </c>
      <c r="Y328" s="6" t="s">
        <v>43</v>
      </c>
      <c r="Z328" s="8">
        <v>42012.091307870367</v>
      </c>
      <c r="AA328" s="6" t="s">
        <v>7772</v>
      </c>
      <c r="AB328" s="6" t="s">
        <v>1395</v>
      </c>
      <c r="AC328" s="6" t="s">
        <v>1392</v>
      </c>
      <c r="AD328" s="6" t="s">
        <v>43</v>
      </c>
      <c r="AE328" s="8">
        <v>42012.42328703704</v>
      </c>
      <c r="AF328" s="6" t="s">
        <v>7773</v>
      </c>
    </row>
    <row r="329" spans="1:39" x14ac:dyDescent="0.2">
      <c r="A3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9" s="7" t="str">
        <f>ExtractValues(Table1[[#This Row],[Agreement Name]],".{1}\d{4,5}")</f>
        <v>79314</v>
      </c>
      <c r="C329" s="6" t="str">
        <f>ExtractValues(Table1[[#This Row],[Agreement Name]],".{1}\d{4,5}-.{1}\d{4,5}")</f>
        <v>79314-F10750</v>
      </c>
      <c r="D329" s="6" t="str">
        <f>ExtractValues(ExtractValues(Table1[[#This Row],[Agreement Name]],"(CO\d{1,3})"),"\d+")</f>
        <v>11</v>
      </c>
      <c r="E329" s="6" t="str">
        <f>ExtractValues(ExtractValues(Table1[[#This Row],[Agreement Name]],"(CO.\d{1,3})"),"\d+")</f>
        <v>11</v>
      </c>
      <c r="F329" s="6" t="str">
        <f>IF(Table1[[#This Row],[ChgOrderPart1]]&lt;&gt;"",Table1[[#This Row],[ChgOrderPart1]],Table1[[#This Row],[ChgOrderPart2]])</f>
        <v>11</v>
      </c>
      <c r="G329" s="6" t="s">
        <v>7725</v>
      </c>
      <c r="H329" s="8">
        <v>42010.468993055554</v>
      </c>
      <c r="I329" s="6" t="s">
        <v>34</v>
      </c>
      <c r="J329" s="8">
        <v>42010.473576388889</v>
      </c>
      <c r="K329" s="6" t="s">
        <v>1376</v>
      </c>
      <c r="L329" s="6" t="s">
        <v>1377</v>
      </c>
      <c r="M329" s="6" t="s">
        <v>37</v>
      </c>
      <c r="O329" s="6" t="s">
        <v>38</v>
      </c>
      <c r="P329" s="6" t="s">
        <v>39</v>
      </c>
      <c r="Q329" s="6" t="s">
        <v>1435</v>
      </c>
      <c r="R329" s="6" t="s">
        <v>1392</v>
      </c>
      <c r="W329" s="6" t="s">
        <v>5110</v>
      </c>
      <c r="X329" s="6" t="s">
        <v>1435</v>
      </c>
      <c r="Y329" s="6" t="s">
        <v>43</v>
      </c>
      <c r="Z329" s="8">
        <v>42010.473032407404</v>
      </c>
      <c r="AA329" s="6" t="s">
        <v>4105</v>
      </c>
      <c r="AB329" s="6" t="s">
        <v>1395</v>
      </c>
      <c r="AC329" s="6" t="s">
        <v>1392</v>
      </c>
      <c r="AD329" s="6" t="s">
        <v>43</v>
      </c>
      <c r="AE329" s="8">
        <v>42010.473576388889</v>
      </c>
      <c r="AF329" s="6" t="s">
        <v>7298</v>
      </c>
    </row>
    <row r="330" spans="1:39" x14ac:dyDescent="0.2">
      <c r="A3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0" s="7" t="str">
        <f>ExtractValues(Table1[[#This Row],[Agreement Name]],".{1}\d{4,5}")</f>
        <v>79314</v>
      </c>
      <c r="C330" s="6" t="str">
        <f>ExtractValues(Table1[[#This Row],[Agreement Name]],".{1}\d{4,5}-.{1}\d{4,5}")</f>
        <v>79314-F10750</v>
      </c>
      <c r="D330" s="6" t="str">
        <f>ExtractValues(ExtractValues(Table1[[#This Row],[Agreement Name]],"(CO\d{1,3})"),"\d+")</f>
        <v>6</v>
      </c>
      <c r="E330" s="6" t="str">
        <f>ExtractValues(ExtractValues(Table1[[#This Row],[Agreement Name]],"(CO.\d{1,3})"),"\d+")</f>
        <v/>
      </c>
      <c r="F330" s="6" t="str">
        <f>IF(Table1[[#This Row],[ChgOrderPart1]]&lt;&gt;"",Table1[[#This Row],[ChgOrderPart1]],Table1[[#This Row],[ChgOrderPart2]])</f>
        <v>6</v>
      </c>
      <c r="G330" s="6" t="s">
        <v>7150</v>
      </c>
      <c r="H330" s="8">
        <v>41961.658368055556</v>
      </c>
      <c r="I330" s="6" t="s">
        <v>34</v>
      </c>
      <c r="J330" s="8">
        <v>41963.547696759262</v>
      </c>
      <c r="K330" s="6" t="s">
        <v>1376</v>
      </c>
      <c r="L330" s="6" t="s">
        <v>1377</v>
      </c>
      <c r="M330" s="6" t="s">
        <v>37</v>
      </c>
      <c r="O330" s="6" t="s">
        <v>38</v>
      </c>
      <c r="P330" s="6" t="s">
        <v>39</v>
      </c>
      <c r="Q330" s="6" t="s">
        <v>1435</v>
      </c>
      <c r="R330" s="6" t="s">
        <v>1392</v>
      </c>
      <c r="W330" s="6" t="s">
        <v>5110</v>
      </c>
      <c r="X330" s="6" t="s">
        <v>1435</v>
      </c>
      <c r="Y330" s="6" t="s">
        <v>43</v>
      </c>
      <c r="Z330" s="8">
        <v>41963.470439814817</v>
      </c>
      <c r="AA330" s="6" t="s">
        <v>4105</v>
      </c>
      <c r="AB330" s="6" t="s">
        <v>1395</v>
      </c>
      <c r="AC330" s="6" t="s">
        <v>1392</v>
      </c>
      <c r="AD330" s="6" t="s">
        <v>43</v>
      </c>
      <c r="AE330" s="8">
        <v>41963.547696759262</v>
      </c>
      <c r="AF330" s="6" t="s">
        <v>7151</v>
      </c>
    </row>
    <row r="331" spans="1:39" x14ac:dyDescent="0.2">
      <c r="A3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1" s="7" t="str">
        <f>ExtractValues(Table1[[#This Row],[Agreement Name]],".{1}\d{4,5}")</f>
        <v>79313</v>
      </c>
      <c r="C331" s="6" t="str">
        <f>ExtractValues(Table1[[#This Row],[Agreement Name]],".{1}\d{4,5}-.{1}\d{4,5}")</f>
        <v>79313-C20058</v>
      </c>
      <c r="D331" s="6" t="str">
        <f>ExtractValues(ExtractValues(Table1[[#This Row],[Agreement Name]],"(CO\d{1,3})"),"\d+")</f>
        <v>6</v>
      </c>
      <c r="E331" s="6" t="str">
        <f>ExtractValues(ExtractValues(Table1[[#This Row],[Agreement Name]],"(CO.\d{1,3})"),"\d+")</f>
        <v/>
      </c>
      <c r="F331" s="6" t="str">
        <f>IF(Table1[[#This Row],[ChgOrderPart1]]&lt;&gt;"",Table1[[#This Row],[ChgOrderPart1]],Table1[[#This Row],[ChgOrderPart2]])</f>
        <v>6</v>
      </c>
      <c r="G331" s="6" t="s">
        <v>8611</v>
      </c>
      <c r="H331" s="8">
        <v>42128.426365740743</v>
      </c>
      <c r="I331" s="6" t="s">
        <v>34</v>
      </c>
      <c r="J331" s="8">
        <v>42200.739016203705</v>
      </c>
      <c r="K331" s="6" t="s">
        <v>1376</v>
      </c>
      <c r="L331" s="6" t="s">
        <v>1377</v>
      </c>
      <c r="M331" s="6" t="s">
        <v>37</v>
      </c>
      <c r="O331" s="6" t="s">
        <v>38</v>
      </c>
      <c r="P331" s="6" t="s">
        <v>39</v>
      </c>
      <c r="Q331" s="6" t="s">
        <v>2496</v>
      </c>
      <c r="R331" s="6" t="s">
        <v>1534</v>
      </c>
      <c r="W331" s="6" t="s">
        <v>1537</v>
      </c>
      <c r="X331" s="6" t="s">
        <v>1534</v>
      </c>
      <c r="Y331" s="6" t="s">
        <v>43</v>
      </c>
      <c r="Z331" s="8">
        <v>42200.739016203705</v>
      </c>
      <c r="AA331" s="6" t="s">
        <v>8612</v>
      </c>
    </row>
    <row r="332" spans="1:39" x14ac:dyDescent="0.2">
      <c r="A3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2" s="7" t="str">
        <f>ExtractValues(Table1[[#This Row],[Agreement Name]],".{1}\d{4,5}")</f>
        <v>79313</v>
      </c>
      <c r="C332" s="6" t="str">
        <f>ExtractValues(Table1[[#This Row],[Agreement Name]],".{1}\d{4,5}-.{1}\d{4,5}")</f>
        <v>79313-C20058</v>
      </c>
      <c r="D332" s="6" t="str">
        <f>ExtractValues(ExtractValues(Table1[[#This Row],[Agreement Name]],"(CO\d{1,3})"),"\d+")</f>
        <v>5</v>
      </c>
      <c r="E332" s="6" t="str">
        <f>ExtractValues(ExtractValues(Table1[[#This Row],[Agreement Name]],"(CO.\d{1,3})"),"\d+")</f>
        <v/>
      </c>
      <c r="F332" s="6" t="str">
        <f>IF(Table1[[#This Row],[ChgOrderPart1]]&lt;&gt;"",Table1[[#This Row],[ChgOrderPart1]],Table1[[#This Row],[ChgOrderPart2]])</f>
        <v>5</v>
      </c>
      <c r="G332" s="6" t="s">
        <v>8607</v>
      </c>
      <c r="H332" s="8">
        <v>42128.424201388887</v>
      </c>
      <c r="I332" s="6" t="s">
        <v>55</v>
      </c>
      <c r="J332" s="8">
        <v>42180.537199074075</v>
      </c>
      <c r="K332" s="6" t="s">
        <v>1376</v>
      </c>
      <c r="L332" s="6" t="s">
        <v>1377</v>
      </c>
      <c r="M332" s="6" t="s">
        <v>37</v>
      </c>
      <c r="O332" s="6" t="s">
        <v>38</v>
      </c>
      <c r="P332" s="6" t="s">
        <v>39</v>
      </c>
      <c r="Q332" s="6" t="s">
        <v>2496</v>
      </c>
      <c r="R332" s="6" t="s">
        <v>1534</v>
      </c>
      <c r="AL332" s="6" t="s">
        <v>2496</v>
      </c>
      <c r="AM332" s="6" t="s">
        <v>43</v>
      </c>
    </row>
    <row r="333" spans="1:39" x14ac:dyDescent="0.2">
      <c r="A3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3" s="7" t="str">
        <f>ExtractValues(Table1[[#This Row],[Agreement Name]],".{1}\d{4,5}")</f>
        <v>79313</v>
      </c>
      <c r="C333" s="6" t="str">
        <f>ExtractValues(Table1[[#This Row],[Agreement Name]],".{1}\d{4,5}-.{1}\d{4,5}")</f>
        <v>79313-C20058</v>
      </c>
      <c r="D333" s="6" t="str">
        <f>ExtractValues(ExtractValues(Table1[[#This Row],[Agreement Name]],"(CO\d{1,3})"),"\d+")</f>
        <v>7</v>
      </c>
      <c r="E333" s="6" t="str">
        <f>ExtractValues(ExtractValues(Table1[[#This Row],[Agreement Name]],"(CO.\d{1,3})"),"\d+")</f>
        <v/>
      </c>
      <c r="F333" s="6" t="str">
        <f>IF(Table1[[#This Row],[ChgOrderPart1]]&lt;&gt;"",Table1[[#This Row],[ChgOrderPart1]],Table1[[#This Row],[ChgOrderPart2]])</f>
        <v>7</v>
      </c>
      <c r="G333" s="6" t="s">
        <v>5246</v>
      </c>
      <c r="H333" s="8">
        <v>42166.38144675926</v>
      </c>
      <c r="I333" s="6" t="s">
        <v>48</v>
      </c>
      <c r="J333" s="8">
        <v>42166.38144675926</v>
      </c>
      <c r="K333" s="6" t="s">
        <v>5082</v>
      </c>
      <c r="L333" s="6" t="s">
        <v>5083</v>
      </c>
      <c r="M333" s="6" t="s">
        <v>37</v>
      </c>
      <c r="O333" s="6" t="s">
        <v>38</v>
      </c>
      <c r="P333" s="6" t="s">
        <v>39</v>
      </c>
      <c r="Q333" s="6" t="s">
        <v>2496</v>
      </c>
      <c r="R333" s="6" t="s">
        <v>1477</v>
      </c>
      <c r="AL333" s="6" t="s">
        <v>2496</v>
      </c>
      <c r="AM333" s="6" t="s">
        <v>43</v>
      </c>
    </row>
    <row r="334" spans="1:39" x14ac:dyDescent="0.2">
      <c r="A3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4" s="7" t="str">
        <f>ExtractValues(Table1[[#This Row],[Agreement Name]],".{1}\d{4,5}")</f>
        <v>79313</v>
      </c>
      <c r="C334" s="6" t="str">
        <f>ExtractValues(Table1[[#This Row],[Agreement Name]],".{1}\d{4,5}-.{1}\d{4,5}")</f>
        <v>79313-C20058</v>
      </c>
      <c r="D334" s="6" t="str">
        <f>ExtractValues(ExtractValues(Table1[[#This Row],[Agreement Name]],"(CO\d{1,3})"),"\d+")</f>
        <v>5</v>
      </c>
      <c r="E334" s="6" t="str">
        <f>ExtractValues(ExtractValues(Table1[[#This Row],[Agreement Name]],"(CO.\d{1,3})"),"\d+")</f>
        <v/>
      </c>
      <c r="F334" s="6" t="str">
        <f>IF(Table1[[#This Row],[ChgOrderPart1]]&lt;&gt;"",Table1[[#This Row],[ChgOrderPart1]],Table1[[#This Row],[ChgOrderPart2]])</f>
        <v>5</v>
      </c>
      <c r="G334" s="6" t="s">
        <v>4241</v>
      </c>
      <c r="H334" s="8">
        <v>42157.428611111114</v>
      </c>
      <c r="I334" s="6" t="s">
        <v>34</v>
      </c>
      <c r="J334" s="8">
        <v>42158.631689814814</v>
      </c>
      <c r="K334" s="6" t="s">
        <v>3614</v>
      </c>
      <c r="L334" s="6" t="s">
        <v>3615</v>
      </c>
      <c r="M334" s="6" t="s">
        <v>37</v>
      </c>
      <c r="O334" s="6" t="s">
        <v>38</v>
      </c>
      <c r="P334" s="6" t="s">
        <v>39</v>
      </c>
      <c r="Q334" s="6" t="s">
        <v>2496</v>
      </c>
      <c r="R334" s="6" t="s">
        <v>2497</v>
      </c>
      <c r="S334" s="6" t="s">
        <v>1477</v>
      </c>
      <c r="W334" s="6" t="s">
        <v>2498</v>
      </c>
      <c r="X334" s="6" t="s">
        <v>2497</v>
      </c>
      <c r="Y334" s="6" t="s">
        <v>43</v>
      </c>
      <c r="Z334" s="8">
        <v>42158.577060185184</v>
      </c>
      <c r="AA334" s="6" t="s">
        <v>4380</v>
      </c>
      <c r="AB334" s="6" t="s">
        <v>1480</v>
      </c>
      <c r="AC334" s="6" t="s">
        <v>1477</v>
      </c>
      <c r="AD334" s="6" t="s">
        <v>43</v>
      </c>
      <c r="AE334" s="8">
        <v>42158.631689814814</v>
      </c>
      <c r="AF334" s="6" t="s">
        <v>66</v>
      </c>
    </row>
    <row r="335" spans="1:39" x14ac:dyDescent="0.2">
      <c r="A3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5" s="7" t="str">
        <f>ExtractValues(Table1[[#This Row],[Agreement Name]],".{1}\d{4,5}")</f>
        <v>79313</v>
      </c>
      <c r="C335" s="6" t="str">
        <f>ExtractValues(Table1[[#This Row],[Agreement Name]],".{1}\d{4,5}-.{1}\d{4,5}")</f>
        <v>79313-C20058</v>
      </c>
      <c r="D335" s="6" t="str">
        <f>ExtractValues(ExtractValues(Table1[[#This Row],[Agreement Name]],"(CO\d{1,3})"),"\d+")</f>
        <v>5</v>
      </c>
      <c r="E335" s="6" t="str">
        <f>ExtractValues(ExtractValues(Table1[[#This Row],[Agreement Name]],"(CO.\d{1,3})"),"\d+")</f>
        <v/>
      </c>
      <c r="F335" s="6" t="str">
        <f>IF(Table1[[#This Row],[ChgOrderPart1]]&lt;&gt;"",Table1[[#This Row],[ChgOrderPart1]],Table1[[#This Row],[ChgOrderPart2]])</f>
        <v>5</v>
      </c>
      <c r="G335" s="6" t="s">
        <v>4241</v>
      </c>
      <c r="H335" s="8">
        <v>42151.522094907406</v>
      </c>
      <c r="I335" s="6" t="s">
        <v>55</v>
      </c>
      <c r="J335" s="8">
        <v>42157.427071759259</v>
      </c>
      <c r="K335" s="6" t="s">
        <v>3614</v>
      </c>
      <c r="L335" s="6" t="s">
        <v>3615</v>
      </c>
      <c r="M335" s="6" t="s">
        <v>37</v>
      </c>
      <c r="O335" s="6" t="s">
        <v>38</v>
      </c>
      <c r="P335" s="6" t="s">
        <v>39</v>
      </c>
      <c r="Q335" s="6" t="s">
        <v>2496</v>
      </c>
      <c r="R335" s="6" t="s">
        <v>1477</v>
      </c>
      <c r="AL335" s="6" t="s">
        <v>2496</v>
      </c>
      <c r="AM335" s="6" t="s">
        <v>43</v>
      </c>
    </row>
    <row r="336" spans="1:39" x14ac:dyDescent="0.2">
      <c r="A3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6" s="7" t="str">
        <f>ExtractValues(Table1[[#This Row],[Agreement Name]],".{1}\d{4,5}")</f>
        <v>79313</v>
      </c>
      <c r="C336" s="6" t="str">
        <f>ExtractValues(Table1[[#This Row],[Agreement Name]],".{1}\d{4,5}-.{1}\d{4,5}")</f>
        <v>79313-C20058</v>
      </c>
      <c r="D336" s="6" t="str">
        <f>ExtractValues(ExtractValues(Table1[[#This Row],[Agreement Name]],"(CO\d{1,3})"),"\d+")</f>
        <v>5</v>
      </c>
      <c r="E336" s="6" t="str">
        <f>ExtractValues(ExtractValues(Table1[[#This Row],[Agreement Name]],"(CO.\d{1,3})"),"\d+")</f>
        <v/>
      </c>
      <c r="F336" s="6" t="str">
        <f>IF(Table1[[#This Row],[ChgOrderPart1]]&lt;&gt;"",Table1[[#This Row],[ChgOrderPart1]],Table1[[#This Row],[ChgOrderPart2]])</f>
        <v>5</v>
      </c>
      <c r="G336" s="6" t="s">
        <v>4241</v>
      </c>
      <c r="H336" s="8">
        <v>42146.471550925926</v>
      </c>
      <c r="I336" s="6" t="s">
        <v>55</v>
      </c>
      <c r="J336" s="8">
        <v>42151.520127314812</v>
      </c>
      <c r="K336" s="6" t="s">
        <v>3614</v>
      </c>
      <c r="L336" s="6" t="s">
        <v>3615</v>
      </c>
      <c r="M336" s="6" t="s">
        <v>37</v>
      </c>
      <c r="O336" s="6" t="s">
        <v>38</v>
      </c>
      <c r="P336" s="6" t="s">
        <v>39</v>
      </c>
      <c r="Q336" s="6" t="s">
        <v>2496</v>
      </c>
      <c r="R336" s="6" t="s">
        <v>1477</v>
      </c>
      <c r="AL336" s="6" t="s">
        <v>2496</v>
      </c>
      <c r="AM336" s="6" t="s">
        <v>43</v>
      </c>
    </row>
    <row r="337" spans="1:39" x14ac:dyDescent="0.2">
      <c r="A3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7" s="7" t="str">
        <f>ExtractValues(Table1[[#This Row],[Agreement Name]],".{1}\d{4,5}")</f>
        <v>79313</v>
      </c>
      <c r="C337" s="6" t="str">
        <f>ExtractValues(Table1[[#This Row],[Agreement Name]],".{1}\d{4,5}-.{1}\d{4,5}")</f>
        <v>79313-C20058</v>
      </c>
      <c r="D337" s="6" t="str">
        <f>ExtractValues(ExtractValues(Table1[[#This Row],[Agreement Name]],"(CO\d{1,3})"),"\d+")</f>
        <v>3</v>
      </c>
      <c r="E337" s="6" t="str">
        <f>ExtractValues(ExtractValues(Table1[[#This Row],[Agreement Name]],"(CO.\d{1,3})"),"\d+")</f>
        <v/>
      </c>
      <c r="F337" s="6" t="str">
        <f>IF(Table1[[#This Row],[ChgOrderPart1]]&lt;&gt;"",Table1[[#This Row],[ChgOrderPart1]],Table1[[#This Row],[ChgOrderPart2]])</f>
        <v>3</v>
      </c>
      <c r="G337" s="6" t="s">
        <v>9314</v>
      </c>
      <c r="H337" s="8">
        <v>42061.615358796298</v>
      </c>
      <c r="I337" s="6" t="s">
        <v>34</v>
      </c>
      <c r="J337" s="8">
        <v>42084.321469907409</v>
      </c>
      <c r="K337" s="6" t="s">
        <v>1376</v>
      </c>
      <c r="L337" s="6" t="s">
        <v>1377</v>
      </c>
      <c r="M337" s="6" t="s">
        <v>37</v>
      </c>
      <c r="O337" s="6" t="s">
        <v>38</v>
      </c>
      <c r="P337" s="6" t="s">
        <v>39</v>
      </c>
      <c r="Q337" s="6" t="s">
        <v>2496</v>
      </c>
      <c r="R337" s="6" t="s">
        <v>1477</v>
      </c>
      <c r="W337" s="6" t="s">
        <v>1480</v>
      </c>
      <c r="X337" s="6" t="s">
        <v>1477</v>
      </c>
      <c r="Y337" s="6" t="s">
        <v>43</v>
      </c>
      <c r="Z337" s="8">
        <v>42084.321469907409</v>
      </c>
      <c r="AA337" s="6" t="s">
        <v>1481</v>
      </c>
    </row>
    <row r="338" spans="1:39" x14ac:dyDescent="0.2">
      <c r="A3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8" s="7" t="str">
        <f>ExtractValues(Table1[[#This Row],[Agreement Name]],".{1}\d{4,5}")</f>
        <v>79313</v>
      </c>
      <c r="C338" s="6" t="str">
        <f>ExtractValues(Table1[[#This Row],[Agreement Name]],".{1}\d{4,5}-.{1}\d{4,5}")</f>
        <v>79313-C20058</v>
      </c>
      <c r="D338" s="6" t="str">
        <f>ExtractValues(ExtractValues(Table1[[#This Row],[Agreement Name]],"(CO\d{1,3})"),"\d+")</f>
        <v>4</v>
      </c>
      <c r="E338" s="6" t="str">
        <f>ExtractValues(ExtractValues(Table1[[#This Row],[Agreement Name]],"(CO.\d{1,3})"),"\d+")</f>
        <v/>
      </c>
      <c r="F338" s="6" t="str">
        <f>IF(Table1[[#This Row],[ChgOrderPart1]]&lt;&gt;"",Table1[[#This Row],[ChgOrderPart1]],Table1[[#This Row],[ChgOrderPart2]])</f>
        <v>4</v>
      </c>
      <c r="G338" s="6" t="s">
        <v>9431</v>
      </c>
      <c r="H338" s="8">
        <v>42073.635312500002</v>
      </c>
      <c r="I338" s="6" t="s">
        <v>34</v>
      </c>
      <c r="J338" s="8">
        <v>42084.320486111108</v>
      </c>
      <c r="K338" s="6" t="s">
        <v>1376</v>
      </c>
      <c r="L338" s="6" t="s">
        <v>1377</v>
      </c>
      <c r="M338" s="6" t="s">
        <v>37</v>
      </c>
      <c r="O338" s="6" t="s">
        <v>38</v>
      </c>
      <c r="P338" s="6" t="s">
        <v>39</v>
      </c>
      <c r="Q338" s="6" t="s">
        <v>2496</v>
      </c>
      <c r="R338" s="6" t="s">
        <v>1477</v>
      </c>
      <c r="W338" s="6" t="s">
        <v>1480</v>
      </c>
      <c r="X338" s="6" t="s">
        <v>1477</v>
      </c>
      <c r="Y338" s="6" t="s">
        <v>43</v>
      </c>
      <c r="Z338" s="8">
        <v>42084.320486111108</v>
      </c>
      <c r="AA338" s="6" t="s">
        <v>1481</v>
      </c>
    </row>
    <row r="339" spans="1:39" x14ac:dyDescent="0.2">
      <c r="A3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9" s="7" t="str">
        <f>ExtractValues(Table1[[#This Row],[Agreement Name]],".{1}\d{4,5}")</f>
        <v>79313</v>
      </c>
      <c r="C339" s="6" t="str">
        <f>ExtractValues(Table1[[#This Row],[Agreement Name]],".{1}\d{4,5}-.{1}\d{4,5}")</f>
        <v>79313-C20058</v>
      </c>
      <c r="D339" s="6" t="str">
        <f>ExtractValues(ExtractValues(Table1[[#This Row],[Agreement Name]],"(CO\d{1,3})"),"\d+")</f>
        <v>3</v>
      </c>
      <c r="E339" s="6" t="str">
        <f>ExtractValues(ExtractValues(Table1[[#This Row],[Agreement Name]],"(CO.\d{1,3})"),"\d+")</f>
        <v/>
      </c>
      <c r="F339" s="6" t="str">
        <f>IF(Table1[[#This Row],[ChgOrderPart1]]&lt;&gt;"",Table1[[#This Row],[ChgOrderPart1]],Table1[[#This Row],[ChgOrderPart2]])</f>
        <v>3</v>
      </c>
      <c r="G339" s="6" t="s">
        <v>8973</v>
      </c>
      <c r="H339" s="8">
        <v>42040.525092592594</v>
      </c>
      <c r="I339" s="6" t="s">
        <v>55</v>
      </c>
      <c r="J339" s="8">
        <v>42061.424398148149</v>
      </c>
      <c r="K339" s="6" t="s">
        <v>1376</v>
      </c>
      <c r="L339" s="6" t="s">
        <v>1377</v>
      </c>
      <c r="M339" s="6" t="s">
        <v>37</v>
      </c>
      <c r="O339" s="6" t="s">
        <v>38</v>
      </c>
      <c r="P339" s="6" t="s">
        <v>39</v>
      </c>
      <c r="Q339" s="6" t="s">
        <v>2496</v>
      </c>
      <c r="R339" s="6" t="s">
        <v>1477</v>
      </c>
      <c r="AL339" s="6" t="s">
        <v>2496</v>
      </c>
      <c r="AM339" s="6" t="s">
        <v>43</v>
      </c>
    </row>
    <row r="340" spans="1:39" x14ac:dyDescent="0.2">
      <c r="A3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0" s="7" t="str">
        <f>ExtractValues(Table1[[#This Row],[Agreement Name]],".{1}\d{4,5}")</f>
        <v>79306</v>
      </c>
      <c r="C340" s="6" t="str">
        <f>ExtractValues(Table1[[#This Row],[Agreement Name]],".{1}\d{4,5}-.{1}\d{4,5}")</f>
        <v>79306-C10321</v>
      </c>
      <c r="D340" s="6" t="str">
        <f>ExtractValues(ExtractValues(Table1[[#This Row],[Agreement Name]],"(CO\d{1,3})"),"\d+")</f>
        <v>1</v>
      </c>
      <c r="E340" s="6" t="str">
        <f>ExtractValues(ExtractValues(Table1[[#This Row],[Agreement Name]],"(CO.\d{1,3})"),"\d+")</f>
        <v/>
      </c>
      <c r="F340" s="6" t="str">
        <f>IF(Table1[[#This Row],[ChgOrderPart1]]&lt;&gt;"",Table1[[#This Row],[ChgOrderPart1]],Table1[[#This Row],[ChgOrderPart2]])</f>
        <v>1</v>
      </c>
      <c r="G340" s="6" t="s">
        <v>9389</v>
      </c>
      <c r="H340" s="8">
        <v>42072.63548611111</v>
      </c>
      <c r="I340" s="6" t="s">
        <v>34</v>
      </c>
      <c r="J340" s="8">
        <v>42074.417407407411</v>
      </c>
      <c r="K340" s="6" t="s">
        <v>1376</v>
      </c>
      <c r="L340" s="6" t="s">
        <v>1377</v>
      </c>
      <c r="M340" s="6" t="s">
        <v>37</v>
      </c>
      <c r="O340" s="6" t="s">
        <v>38</v>
      </c>
      <c r="P340" s="6" t="s">
        <v>39</v>
      </c>
      <c r="Q340" s="6" t="s">
        <v>9390</v>
      </c>
      <c r="R340" s="6" t="s">
        <v>1384</v>
      </c>
      <c r="W340" s="6" t="s">
        <v>9391</v>
      </c>
      <c r="X340" s="6" t="s">
        <v>9390</v>
      </c>
      <c r="Y340" s="6" t="s">
        <v>43</v>
      </c>
      <c r="Z340" s="8">
        <v>42073.67046296296</v>
      </c>
      <c r="AA340" s="6" t="s">
        <v>9392</v>
      </c>
      <c r="AB340" s="6" t="s">
        <v>1387</v>
      </c>
      <c r="AC340" s="6" t="s">
        <v>1384</v>
      </c>
      <c r="AD340" s="6" t="s">
        <v>43</v>
      </c>
      <c r="AE340" s="8">
        <v>42074.417407407411</v>
      </c>
      <c r="AF340" s="6" t="s">
        <v>71</v>
      </c>
    </row>
    <row r="341" spans="1:39" x14ac:dyDescent="0.2">
      <c r="A3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1" s="7" t="str">
        <f>ExtractValues(Table1[[#This Row],[Agreement Name]],".{1}\d{4,5}")</f>
        <v>79304</v>
      </c>
      <c r="C341" s="6" t="str">
        <f>ExtractValues(Table1[[#This Row],[Agreement Name]],".{1}\d{4,5}-.{1}\d{4,5}")</f>
        <v>79304-C10312</v>
      </c>
      <c r="D341" s="6" t="str">
        <f>ExtractValues(ExtractValues(Table1[[#This Row],[Agreement Name]],"(CO\d{1,3})"),"\d+")</f>
        <v>1</v>
      </c>
      <c r="E341" s="6" t="str">
        <f>ExtractValues(ExtractValues(Table1[[#This Row],[Agreement Name]],"(CO.\d{1,3})"),"\d+")</f>
        <v/>
      </c>
      <c r="F341" s="6" t="str">
        <f>IF(Table1[[#This Row],[ChgOrderPart1]]&lt;&gt;"",Table1[[#This Row],[ChgOrderPart1]],Table1[[#This Row],[ChgOrderPart2]])</f>
        <v>1</v>
      </c>
      <c r="G341" s="6" t="s">
        <v>8840</v>
      </c>
      <c r="H341" s="8">
        <v>42033.338912037034</v>
      </c>
      <c r="I341" s="6" t="s">
        <v>34</v>
      </c>
      <c r="J341" s="8">
        <v>42033.364212962966</v>
      </c>
      <c r="K341" s="6" t="s">
        <v>1376</v>
      </c>
      <c r="L341" s="6" t="s">
        <v>1377</v>
      </c>
      <c r="M341" s="6" t="s">
        <v>37</v>
      </c>
      <c r="O341" s="6" t="s">
        <v>38</v>
      </c>
      <c r="P341" s="6" t="s">
        <v>39</v>
      </c>
      <c r="Q341" s="6" t="s">
        <v>8841</v>
      </c>
      <c r="R341" s="6" t="s">
        <v>1384</v>
      </c>
      <c r="W341" s="6" t="s">
        <v>8842</v>
      </c>
      <c r="X341" s="6" t="s">
        <v>8841</v>
      </c>
      <c r="Y341" s="6" t="s">
        <v>43</v>
      </c>
      <c r="Z341" s="8">
        <v>42033.341249999998</v>
      </c>
      <c r="AA341" s="6" t="s">
        <v>2411</v>
      </c>
      <c r="AB341" s="6" t="s">
        <v>1387</v>
      </c>
      <c r="AC341" s="6" t="s">
        <v>1384</v>
      </c>
      <c r="AD341" s="6" t="s">
        <v>43</v>
      </c>
      <c r="AE341" s="8">
        <v>42033.364212962966</v>
      </c>
      <c r="AF341" s="6" t="s">
        <v>71</v>
      </c>
    </row>
    <row r="342" spans="1:39" x14ac:dyDescent="0.2">
      <c r="A3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" s="7" t="str">
        <f>ExtractValues(Table1[[#This Row],[Agreement Name]],".{1}\d{4,5}")</f>
        <v>79294</v>
      </c>
      <c r="C342" s="6" t="str">
        <f>ExtractValues(Table1[[#This Row],[Agreement Name]],".{1}\d{4,5}-.{1}\d{4,5}")</f>
        <v>79294-Q20001</v>
      </c>
      <c r="D342" s="6" t="str">
        <f>ExtractValues(ExtractValues(Table1[[#This Row],[Agreement Name]],"(CO\d{1,3})"),"\d+")</f>
        <v>1</v>
      </c>
      <c r="E342" s="6" t="str">
        <f>ExtractValues(ExtractValues(Table1[[#This Row],[Agreement Name]],"(CO.\d{1,3})"),"\d+")</f>
        <v/>
      </c>
      <c r="F342" s="6" t="str">
        <f>IF(Table1[[#This Row],[ChgOrderPart1]]&lt;&gt;"",Table1[[#This Row],[ChgOrderPart1]],Table1[[#This Row],[ChgOrderPart2]])</f>
        <v>1</v>
      </c>
      <c r="G342" s="6" t="s">
        <v>7064</v>
      </c>
      <c r="H342" s="8">
        <v>41955.651087962964</v>
      </c>
      <c r="I342" s="6" t="s">
        <v>34</v>
      </c>
      <c r="J342" s="8">
        <v>41957.330300925925</v>
      </c>
      <c r="K342" s="6" t="s">
        <v>1376</v>
      </c>
      <c r="L342" s="6" t="s">
        <v>1377</v>
      </c>
      <c r="M342" s="6" t="s">
        <v>37</v>
      </c>
      <c r="O342" s="6" t="s">
        <v>38</v>
      </c>
      <c r="P342" s="6" t="s">
        <v>39</v>
      </c>
      <c r="Q342" s="6" t="s">
        <v>686</v>
      </c>
      <c r="R342" s="6" t="s">
        <v>1477</v>
      </c>
      <c r="W342" s="6" t="s">
        <v>7065</v>
      </c>
      <c r="X342" s="6" t="s">
        <v>686</v>
      </c>
      <c r="Y342" s="6" t="s">
        <v>43</v>
      </c>
      <c r="Z342" s="8">
        <v>41956.55740740741</v>
      </c>
      <c r="AA342" s="6" t="s">
        <v>7066</v>
      </c>
      <c r="AB342" s="6" t="s">
        <v>1480</v>
      </c>
      <c r="AC342" s="6" t="s">
        <v>1477</v>
      </c>
      <c r="AD342" s="6" t="s">
        <v>43</v>
      </c>
      <c r="AE342" s="8">
        <v>41957.330300925925</v>
      </c>
      <c r="AF342" s="6" t="s">
        <v>66</v>
      </c>
    </row>
    <row r="343" spans="1:39" x14ac:dyDescent="0.2">
      <c r="A3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" s="7" t="str">
        <f>ExtractValues(Table1[[#This Row],[Agreement Name]],".{1}\d{4,5}")</f>
        <v>79293</v>
      </c>
      <c r="C343" s="6" t="str">
        <f>ExtractValues(Table1[[#This Row],[Agreement Name]],".{1}\d{4,5}-.{1}\d{4,5}")</f>
        <v>79293-E50012</v>
      </c>
      <c r="D343" s="6" t="str">
        <f>ExtractValues(ExtractValues(Table1[[#This Row],[Agreement Name]],"(CO\d{1,3})"),"\d+")</f>
        <v>1</v>
      </c>
      <c r="E343" s="6" t="str">
        <f>ExtractValues(ExtractValues(Table1[[#This Row],[Agreement Name]],"(CO.\d{1,3})"),"\d+")</f>
        <v/>
      </c>
      <c r="F343" s="6" t="str">
        <f>IF(Table1[[#This Row],[ChgOrderPart1]]&lt;&gt;"",Table1[[#This Row],[ChgOrderPart1]],Table1[[#This Row],[ChgOrderPart2]])</f>
        <v>1</v>
      </c>
      <c r="G343" s="6" t="s">
        <v>6013</v>
      </c>
      <c r="H343" s="8">
        <v>42227.364328703705</v>
      </c>
      <c r="I343" s="6" t="s">
        <v>34</v>
      </c>
      <c r="J343" s="8">
        <v>42228.43854166667</v>
      </c>
      <c r="K343" s="6" t="s">
        <v>5082</v>
      </c>
      <c r="L343" s="6" t="s">
        <v>5083</v>
      </c>
      <c r="M343" s="6" t="s">
        <v>37</v>
      </c>
      <c r="O343" s="6" t="s">
        <v>38</v>
      </c>
      <c r="P343" s="6" t="s">
        <v>39</v>
      </c>
      <c r="Q343" s="6" t="s">
        <v>101</v>
      </c>
      <c r="R343" s="6" t="s">
        <v>1384</v>
      </c>
      <c r="W343" s="6" t="s">
        <v>104</v>
      </c>
      <c r="X343" s="6" t="s">
        <v>101</v>
      </c>
      <c r="Y343" s="6" t="s">
        <v>43</v>
      </c>
      <c r="Z343" s="8">
        <v>42228.429062499999</v>
      </c>
      <c r="AA343" s="6" t="s">
        <v>2846</v>
      </c>
      <c r="AB343" s="6" t="s">
        <v>1387</v>
      </c>
      <c r="AC343" s="6" t="s">
        <v>1384</v>
      </c>
      <c r="AD343" s="6" t="s">
        <v>43</v>
      </c>
      <c r="AE343" s="8">
        <v>42228.43854166667</v>
      </c>
      <c r="AF343" s="6" t="s">
        <v>71</v>
      </c>
    </row>
    <row r="344" spans="1:39" x14ac:dyDescent="0.2">
      <c r="A3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4" s="7" t="str">
        <f>ExtractValues(Table1[[#This Row],[Agreement Name]],".{1}\d{4,5}")</f>
        <v>79292</v>
      </c>
      <c r="C344" s="6" t="str">
        <f>ExtractValues(Table1[[#This Row],[Agreement Name]],".{1}\d{4,5}-.{1}\d{4,5}")</f>
        <v>79292-C10308</v>
      </c>
      <c r="D344" s="6" t="str">
        <f>ExtractValues(ExtractValues(Table1[[#This Row],[Agreement Name]],"(CO\d{1,3})"),"\d+")</f>
        <v>1</v>
      </c>
      <c r="E344" s="6" t="str">
        <f>ExtractValues(ExtractValues(Table1[[#This Row],[Agreement Name]],"(CO.\d{1,3})"),"\d+")</f>
        <v/>
      </c>
      <c r="F344" s="6" t="str">
        <f>IF(Table1[[#This Row],[ChgOrderPart1]]&lt;&gt;"",Table1[[#This Row],[ChgOrderPart1]],Table1[[#This Row],[ChgOrderPart2]])</f>
        <v>1</v>
      </c>
      <c r="G344" s="6" t="s">
        <v>8521</v>
      </c>
      <c r="H344" s="8">
        <v>42122.436655092592</v>
      </c>
      <c r="I344" s="6" t="s">
        <v>34</v>
      </c>
      <c r="J344" s="8">
        <v>42122.654490740744</v>
      </c>
      <c r="K344" s="6" t="s">
        <v>1376</v>
      </c>
      <c r="L344" s="6" t="s">
        <v>1377</v>
      </c>
      <c r="M344" s="6" t="s">
        <v>37</v>
      </c>
      <c r="O344" s="6" t="s">
        <v>38</v>
      </c>
      <c r="P344" s="6" t="s">
        <v>39</v>
      </c>
      <c r="Q344" s="6" t="s">
        <v>837</v>
      </c>
      <c r="R344" s="6" t="s">
        <v>1384</v>
      </c>
      <c r="W344" s="6" t="s">
        <v>840</v>
      </c>
      <c r="X344" s="6" t="s">
        <v>837</v>
      </c>
      <c r="Y344" s="6" t="s">
        <v>43</v>
      </c>
      <c r="Z344" s="8">
        <v>42122.466747685183</v>
      </c>
      <c r="AA344" s="6" t="s">
        <v>71</v>
      </c>
      <c r="AB344" s="6" t="s">
        <v>1387</v>
      </c>
      <c r="AC344" s="6" t="s">
        <v>1384</v>
      </c>
      <c r="AD344" s="6" t="s">
        <v>43</v>
      </c>
      <c r="AE344" s="8">
        <v>42122.654490740744</v>
      </c>
      <c r="AF344" s="6" t="s">
        <v>71</v>
      </c>
    </row>
    <row r="345" spans="1:39" x14ac:dyDescent="0.2">
      <c r="A3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5" s="7" t="str">
        <f>ExtractValues(Table1[[#This Row],[Agreement Name]],".{1}\d{4,5}")</f>
        <v>79282</v>
      </c>
      <c r="C345" s="6" t="str">
        <f>ExtractValues(Table1[[#This Row],[Agreement Name]],".{1}\d{4,5}-.{1}\d{4,5}")</f>
        <v>79282-P12701</v>
      </c>
      <c r="D345" s="6" t="str">
        <f>ExtractValues(ExtractValues(Table1[[#This Row],[Agreement Name]],"(CO\d{1,3})"),"\d+")</f>
        <v>1</v>
      </c>
      <c r="E345" s="6" t="str">
        <f>ExtractValues(ExtractValues(Table1[[#This Row],[Agreement Name]],"(CO.\d{1,3})"),"\d+")</f>
        <v/>
      </c>
      <c r="F345" s="6" t="str">
        <f>IF(Table1[[#This Row],[ChgOrderPart1]]&lt;&gt;"",Table1[[#This Row],[ChgOrderPart1]],Table1[[#This Row],[ChgOrderPart2]])</f>
        <v>1</v>
      </c>
      <c r="G345" s="6" t="s">
        <v>7995</v>
      </c>
      <c r="H345" s="8">
        <v>42087.495196759257</v>
      </c>
      <c r="I345" s="6" t="s">
        <v>34</v>
      </c>
      <c r="J345" s="8">
        <v>42088.415243055555</v>
      </c>
      <c r="K345" s="6" t="s">
        <v>1376</v>
      </c>
      <c r="L345" s="6" t="s">
        <v>1377</v>
      </c>
      <c r="M345" s="6" t="s">
        <v>37</v>
      </c>
      <c r="O345" s="6" t="s">
        <v>38</v>
      </c>
      <c r="P345" s="6" t="s">
        <v>39</v>
      </c>
      <c r="Q345" s="6" t="s">
        <v>780</v>
      </c>
      <c r="R345" s="6" t="s">
        <v>1411</v>
      </c>
      <c r="W345" s="6" t="s">
        <v>643</v>
      </c>
      <c r="X345" s="6" t="s">
        <v>780</v>
      </c>
      <c r="Y345" s="6" t="s">
        <v>43</v>
      </c>
      <c r="Z345" s="8">
        <v>42088.374618055554</v>
      </c>
      <c r="AA345" s="6" t="s">
        <v>141</v>
      </c>
      <c r="AB345" s="6" t="s">
        <v>1413</v>
      </c>
      <c r="AC345" s="6" t="s">
        <v>1411</v>
      </c>
      <c r="AD345" s="6" t="s">
        <v>43</v>
      </c>
      <c r="AE345" s="8">
        <v>42088.415243055555</v>
      </c>
      <c r="AF345" s="6" t="s">
        <v>358</v>
      </c>
    </row>
    <row r="346" spans="1:39" x14ac:dyDescent="0.2">
      <c r="A3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6" s="7" t="str">
        <f>ExtractValues(Table1[[#This Row],[Agreement Name]],".{1}\d{4,5}")</f>
        <v>79281</v>
      </c>
      <c r="C346" s="6" t="str">
        <f>ExtractValues(Table1[[#This Row],[Agreement Name]],".{1}\d{4,5}-.{1}\d{4,5}")</f>
        <v>79281-04701</v>
      </c>
      <c r="D346" s="6" t="str">
        <f>ExtractValues(ExtractValues(Table1[[#This Row],[Agreement Name]],"(CO\d{1,3})"),"\d+")</f>
        <v>1</v>
      </c>
      <c r="E346" s="6" t="str">
        <f>ExtractValues(ExtractValues(Table1[[#This Row],[Agreement Name]],"(CO.\d{1,3})"),"\d+")</f>
        <v/>
      </c>
      <c r="F346" s="6" t="str">
        <f>IF(Table1[[#This Row],[ChgOrderPart1]]&lt;&gt;"",Table1[[#This Row],[ChgOrderPart1]],Table1[[#This Row],[ChgOrderPart2]])</f>
        <v>1</v>
      </c>
      <c r="G346" s="6" t="s">
        <v>209</v>
      </c>
      <c r="H346" s="8">
        <v>42060.654513888891</v>
      </c>
      <c r="I346" s="6" t="s">
        <v>34</v>
      </c>
      <c r="J346" s="8">
        <v>42108.501226851855</v>
      </c>
      <c r="K346" s="6" t="s">
        <v>35</v>
      </c>
      <c r="L346" s="6" t="s">
        <v>36</v>
      </c>
      <c r="M346" s="6" t="s">
        <v>37</v>
      </c>
      <c r="O346" s="6" t="s">
        <v>38</v>
      </c>
      <c r="P346" s="6" t="s">
        <v>39</v>
      </c>
      <c r="Q346" s="6" t="s">
        <v>210</v>
      </c>
      <c r="R346" s="6" t="s">
        <v>211</v>
      </c>
      <c r="W346" s="6" t="s">
        <v>212</v>
      </c>
      <c r="X346" s="6" t="s">
        <v>211</v>
      </c>
      <c r="Y346" s="6" t="s">
        <v>43</v>
      </c>
      <c r="Z346" s="8">
        <v>42108.501226851855</v>
      </c>
      <c r="AA346" s="6" t="s">
        <v>71</v>
      </c>
    </row>
    <row r="347" spans="1:39" x14ac:dyDescent="0.2">
      <c r="A3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7" s="7" t="str">
        <f>ExtractValues(Table1[[#This Row],[Agreement Name]],".{1}\d{4,5}")</f>
        <v>79280</v>
      </c>
      <c r="C347" s="6" t="str">
        <f>ExtractValues(Table1[[#This Row],[Agreement Name]],".{1}\d{4,5}-.{1}\d{4,5}")</f>
        <v>79280-C30060</v>
      </c>
      <c r="D347" s="6" t="str">
        <f>ExtractValues(ExtractValues(Table1[[#This Row],[Agreement Name]],"(CO\d{1,3})"),"\d+")</f>
        <v>2</v>
      </c>
      <c r="E347" s="6" t="str">
        <f>ExtractValues(ExtractValues(Table1[[#This Row],[Agreement Name]],"(CO.\d{1,3})"),"\d+")</f>
        <v/>
      </c>
      <c r="F347" s="6" t="str">
        <f>IF(Table1[[#This Row],[ChgOrderPart1]]&lt;&gt;"",Table1[[#This Row],[ChgOrderPart1]],Table1[[#This Row],[ChgOrderPart2]])</f>
        <v>2</v>
      </c>
      <c r="G347" s="6" t="s">
        <v>5730</v>
      </c>
      <c r="H347" s="8">
        <v>42206.531261574077</v>
      </c>
      <c r="I347" s="6" t="s">
        <v>34</v>
      </c>
      <c r="J347" s="8">
        <v>42207.386643518519</v>
      </c>
      <c r="K347" s="6" t="s">
        <v>5082</v>
      </c>
      <c r="L347" s="6" t="s">
        <v>5083</v>
      </c>
      <c r="M347" s="6" t="s">
        <v>37</v>
      </c>
      <c r="O347" s="6" t="s">
        <v>38</v>
      </c>
      <c r="P347" s="6" t="s">
        <v>39</v>
      </c>
      <c r="Q347" s="6" t="s">
        <v>5281</v>
      </c>
      <c r="R347" s="6" t="s">
        <v>1402</v>
      </c>
      <c r="W347" s="6" t="s">
        <v>5282</v>
      </c>
      <c r="X347" s="6" t="s">
        <v>5281</v>
      </c>
      <c r="Y347" s="6" t="s">
        <v>43</v>
      </c>
      <c r="Z347" s="8">
        <v>42206.550787037035</v>
      </c>
      <c r="AA347" s="6" t="s">
        <v>5283</v>
      </c>
      <c r="AB347" s="6" t="s">
        <v>1405</v>
      </c>
      <c r="AC347" s="6" t="s">
        <v>1402</v>
      </c>
      <c r="AD347" s="6" t="s">
        <v>43</v>
      </c>
      <c r="AE347" s="8">
        <v>42207.386643518519</v>
      </c>
      <c r="AF347" s="6" t="s">
        <v>46</v>
      </c>
    </row>
    <row r="348" spans="1:39" x14ac:dyDescent="0.2">
      <c r="A3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8" s="7" t="str">
        <f>ExtractValues(Table1[[#This Row],[Agreement Name]],".{1}\d{4,5}")</f>
        <v>79280</v>
      </c>
      <c r="C348" s="6" t="str">
        <f>ExtractValues(Table1[[#This Row],[Agreement Name]],".{1}\d{4,5}-.{1}\d{4,5}")</f>
        <v>79280-C30060</v>
      </c>
      <c r="D348" s="6" t="str">
        <f>ExtractValues(ExtractValues(Table1[[#This Row],[Agreement Name]],"(CO\d{1,3})"),"\d+")</f>
        <v>1</v>
      </c>
      <c r="E348" s="6" t="str">
        <f>ExtractValues(ExtractValues(Table1[[#This Row],[Agreement Name]],"(CO.\d{1,3})"),"\d+")</f>
        <v/>
      </c>
      <c r="F348" s="6" t="str">
        <f>IF(Table1[[#This Row],[ChgOrderPart1]]&lt;&gt;"",Table1[[#This Row],[ChgOrderPart1]],Table1[[#This Row],[ChgOrderPart2]])</f>
        <v>1</v>
      </c>
      <c r="G348" s="6" t="s">
        <v>5280</v>
      </c>
      <c r="H348" s="8">
        <v>42167.59784722222</v>
      </c>
      <c r="I348" s="6" t="s">
        <v>34</v>
      </c>
      <c r="J348" s="8">
        <v>42170.278668981482</v>
      </c>
      <c r="K348" s="6" t="s">
        <v>5082</v>
      </c>
      <c r="L348" s="6" t="s">
        <v>5083</v>
      </c>
      <c r="M348" s="6" t="s">
        <v>37</v>
      </c>
      <c r="O348" s="6" t="s">
        <v>38</v>
      </c>
      <c r="P348" s="6" t="s">
        <v>39</v>
      </c>
      <c r="Q348" s="6" t="s">
        <v>5281</v>
      </c>
      <c r="R348" s="6" t="s">
        <v>1402</v>
      </c>
      <c r="W348" s="6" t="s">
        <v>5282</v>
      </c>
      <c r="X348" s="6" t="s">
        <v>5281</v>
      </c>
      <c r="Y348" s="6" t="s">
        <v>43</v>
      </c>
      <c r="Z348" s="8">
        <v>42170.277118055557</v>
      </c>
      <c r="AA348" s="6" t="s">
        <v>5283</v>
      </c>
      <c r="AB348" s="6" t="s">
        <v>1405</v>
      </c>
      <c r="AC348" s="6" t="s">
        <v>1402</v>
      </c>
      <c r="AD348" s="6" t="s">
        <v>43</v>
      </c>
      <c r="AE348" s="8">
        <v>42170.278668981482</v>
      </c>
      <c r="AF348" s="6" t="s">
        <v>219</v>
      </c>
    </row>
    <row r="349" spans="1:39" x14ac:dyDescent="0.2">
      <c r="A3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9" s="7" t="str">
        <f>ExtractValues(Table1[[#This Row],[Agreement Name]],".{1}\d{4,5}")</f>
        <v>79267</v>
      </c>
      <c r="C349" s="6" t="str">
        <f>ExtractValues(Table1[[#This Row],[Agreement Name]],".{1}\d{4,5}-.{1}\d{4,5}")</f>
        <v>79267-C11138</v>
      </c>
      <c r="D349" s="6" t="str">
        <f>ExtractValues(ExtractValues(Table1[[#This Row],[Agreement Name]],"(CO\d{1,3})"),"\d+")</f>
        <v>7</v>
      </c>
      <c r="E349" s="6" t="str">
        <f>ExtractValues(ExtractValues(Table1[[#This Row],[Agreement Name]],"(CO.\d{1,3})"),"\d+")</f>
        <v/>
      </c>
      <c r="F349" s="6" t="str">
        <f>IF(Table1[[#This Row],[ChgOrderPart1]]&lt;&gt;"",Table1[[#This Row],[ChgOrderPart1]],Table1[[#This Row],[ChgOrderPart2]])</f>
        <v>7</v>
      </c>
      <c r="G349" s="6" t="s">
        <v>7532</v>
      </c>
      <c r="H349" s="8">
        <v>41988.518634259257</v>
      </c>
      <c r="I349" s="6" t="s">
        <v>55</v>
      </c>
      <c r="J349" s="8">
        <v>41988.661990740744</v>
      </c>
      <c r="K349" s="6" t="s">
        <v>1376</v>
      </c>
      <c r="L349" s="6" t="s">
        <v>1377</v>
      </c>
      <c r="M349" s="6" t="s">
        <v>37</v>
      </c>
      <c r="O349" s="6" t="s">
        <v>38</v>
      </c>
      <c r="P349" s="6" t="s">
        <v>39</v>
      </c>
      <c r="Q349" s="6" t="s">
        <v>7533</v>
      </c>
      <c r="R349" s="6" t="s">
        <v>393</v>
      </c>
      <c r="AL349" s="6" t="s">
        <v>7533</v>
      </c>
      <c r="AM349" s="6" t="s">
        <v>43</v>
      </c>
    </row>
    <row r="350" spans="1:39" x14ac:dyDescent="0.2">
      <c r="A3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0" s="7" t="str">
        <f>ExtractValues(Table1[[#This Row],[Agreement Name]],".{1}\d{4,5}")</f>
        <v>79258</v>
      </c>
      <c r="C350" s="6" t="str">
        <f>ExtractValues(Table1[[#This Row],[Agreement Name]],".{1}\d{4,5}-.{1}\d{4,5}")</f>
        <v>79258-F10752</v>
      </c>
      <c r="D350" s="6" t="str">
        <f>ExtractValues(ExtractValues(Table1[[#This Row],[Agreement Name]],"(CO\d{1,3})"),"\d+")</f>
        <v>1</v>
      </c>
      <c r="E350" s="6" t="str">
        <f>ExtractValues(ExtractValues(Table1[[#This Row],[Agreement Name]],"(CO.\d{1,3})"),"\d+")</f>
        <v/>
      </c>
      <c r="F350" s="6" t="str">
        <f>IF(Table1[[#This Row],[ChgOrderPart1]]&lt;&gt;"",Table1[[#This Row],[ChgOrderPart1]],Table1[[#This Row],[ChgOrderPart2]])</f>
        <v>1</v>
      </c>
      <c r="G350" s="6" t="s">
        <v>8130</v>
      </c>
      <c r="H350" s="8">
        <v>42095.587141203701</v>
      </c>
      <c r="I350" s="6" t="s">
        <v>55</v>
      </c>
      <c r="J350" s="8">
        <v>42137.572627314818</v>
      </c>
      <c r="K350" s="6" t="s">
        <v>1376</v>
      </c>
      <c r="L350" s="6" t="s">
        <v>1377</v>
      </c>
      <c r="M350" s="6" t="s">
        <v>37</v>
      </c>
      <c r="O350" s="6" t="s">
        <v>38</v>
      </c>
      <c r="P350" s="6" t="s">
        <v>39</v>
      </c>
      <c r="Q350" s="6" t="s">
        <v>1464</v>
      </c>
      <c r="R350" s="6" t="s">
        <v>1392</v>
      </c>
      <c r="AL350" s="6" t="s">
        <v>1464</v>
      </c>
      <c r="AM350" s="6" t="s">
        <v>43</v>
      </c>
    </row>
    <row r="351" spans="1:39" x14ac:dyDescent="0.2">
      <c r="A3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1" s="7" t="str">
        <f>ExtractValues(Table1[[#This Row],[Agreement Name]],".{1}\d{4,5}")</f>
        <v>79256</v>
      </c>
      <c r="C351" s="6" t="str">
        <f>ExtractValues(Table1[[#This Row],[Agreement Name]],".{1}\d{4,5}-.{1}\d{4,5}")</f>
        <v>79256-C30060</v>
      </c>
      <c r="D351" s="6" t="str">
        <f>ExtractValues(ExtractValues(Table1[[#This Row],[Agreement Name]],"(CO\d{1,3})"),"\d+")</f>
        <v>1</v>
      </c>
      <c r="E351" s="6" t="str">
        <f>ExtractValues(ExtractValues(Table1[[#This Row],[Agreement Name]],"(CO.\d{1,3})"),"\d+")</f>
        <v/>
      </c>
      <c r="F351" s="6" t="str">
        <f>IF(Table1[[#This Row],[ChgOrderPart1]]&lt;&gt;"",Table1[[#This Row],[ChgOrderPart1]],Table1[[#This Row],[ChgOrderPart2]])</f>
        <v>1</v>
      </c>
      <c r="G351" s="6" t="s">
        <v>8558</v>
      </c>
      <c r="H351" s="8">
        <v>42124.651134259257</v>
      </c>
      <c r="I351" s="6" t="s">
        <v>55</v>
      </c>
      <c r="J351" s="8">
        <v>42227.663564814815</v>
      </c>
      <c r="K351" s="6" t="s">
        <v>1376</v>
      </c>
      <c r="L351" s="6" t="s">
        <v>1377</v>
      </c>
      <c r="M351" s="6" t="s">
        <v>37</v>
      </c>
      <c r="O351" s="6" t="s">
        <v>38</v>
      </c>
      <c r="P351" s="6" t="s">
        <v>39</v>
      </c>
      <c r="Q351" s="6" t="s">
        <v>5285</v>
      </c>
      <c r="R351" s="6" t="s">
        <v>1402</v>
      </c>
      <c r="AL351" s="6" t="s">
        <v>5285</v>
      </c>
      <c r="AM351" s="6" t="s">
        <v>43</v>
      </c>
    </row>
    <row r="352" spans="1:39" x14ac:dyDescent="0.2">
      <c r="A3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2" s="7" t="str">
        <f>ExtractValues(Table1[[#This Row],[Agreement Name]],".{1}\d{4,5}")</f>
        <v>79256</v>
      </c>
      <c r="C352" s="6" t="str">
        <f>ExtractValues(Table1[[#This Row],[Agreement Name]],".{1}\d{4,5}-.{1}\d{4,5}")</f>
        <v>79256-C30060</v>
      </c>
      <c r="D352" s="6" t="str">
        <f>ExtractValues(ExtractValues(Table1[[#This Row],[Agreement Name]],"(CO\d{1,3})"),"\d+")</f>
        <v>5</v>
      </c>
      <c r="E352" s="6" t="str">
        <f>ExtractValues(ExtractValues(Table1[[#This Row],[Agreement Name]],"(CO.\d{1,3})"),"\d+")</f>
        <v/>
      </c>
      <c r="F352" s="6" t="str">
        <f>IF(Table1[[#This Row],[ChgOrderPart1]]&lt;&gt;"",Table1[[#This Row],[ChgOrderPart1]],Table1[[#This Row],[ChgOrderPart2]])</f>
        <v>5</v>
      </c>
      <c r="G352" s="6" t="s">
        <v>5896</v>
      </c>
      <c r="H352" s="8">
        <v>42216.545300925929</v>
      </c>
      <c r="I352" s="6" t="s">
        <v>34</v>
      </c>
      <c r="J352" s="8">
        <v>42219.353865740741</v>
      </c>
      <c r="K352" s="6" t="s">
        <v>5082</v>
      </c>
      <c r="L352" s="6" t="s">
        <v>5083</v>
      </c>
      <c r="M352" s="6" t="s">
        <v>37</v>
      </c>
      <c r="O352" s="6" t="s">
        <v>38</v>
      </c>
      <c r="P352" s="6" t="s">
        <v>39</v>
      </c>
      <c r="Q352" s="6" t="s">
        <v>5285</v>
      </c>
      <c r="R352" s="6" t="s">
        <v>1402</v>
      </c>
      <c r="W352" s="6" t="s">
        <v>2184</v>
      </c>
      <c r="X352" s="6" t="s">
        <v>5285</v>
      </c>
      <c r="Y352" s="6" t="s">
        <v>43</v>
      </c>
      <c r="Z352" s="8">
        <v>42219.327060185184</v>
      </c>
      <c r="AA352" s="6" t="s">
        <v>2185</v>
      </c>
      <c r="AB352" s="6" t="s">
        <v>1405</v>
      </c>
      <c r="AC352" s="6" t="s">
        <v>1402</v>
      </c>
      <c r="AD352" s="6" t="s">
        <v>43</v>
      </c>
      <c r="AE352" s="8">
        <v>42219.353865740741</v>
      </c>
      <c r="AF352" s="6" t="s">
        <v>46</v>
      </c>
    </row>
    <row r="353" spans="1:39" x14ac:dyDescent="0.2">
      <c r="A3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3" s="7" t="str">
        <f>ExtractValues(Table1[[#This Row],[Agreement Name]],".{1}\d{4,5}")</f>
        <v>79256</v>
      </c>
      <c r="C353" s="6" t="str">
        <f>ExtractValues(Table1[[#This Row],[Agreement Name]],".{1}\d{4,5}-.{1}\d{4,5}")</f>
        <v>79256-C30060</v>
      </c>
      <c r="D353" s="6" t="str">
        <f>ExtractValues(ExtractValues(Table1[[#This Row],[Agreement Name]],"(CO\d{1,3})"),"\d+")</f>
        <v>4</v>
      </c>
      <c r="E353" s="6" t="str">
        <f>ExtractValues(ExtractValues(Table1[[#This Row],[Agreement Name]],"(CO.\d{1,3})"),"\d+")</f>
        <v/>
      </c>
      <c r="F353" s="6" t="str">
        <f>IF(Table1[[#This Row],[ChgOrderPart1]]&lt;&gt;"",Table1[[#This Row],[ChgOrderPart1]],Table1[[#This Row],[ChgOrderPart2]])</f>
        <v>4</v>
      </c>
      <c r="G353" s="6" t="s">
        <v>5710</v>
      </c>
      <c r="H353" s="8">
        <v>42205.44599537037</v>
      </c>
      <c r="I353" s="6" t="s">
        <v>34</v>
      </c>
      <c r="J353" s="8">
        <v>42206.467615740738</v>
      </c>
      <c r="K353" s="6" t="s">
        <v>5082</v>
      </c>
      <c r="L353" s="6" t="s">
        <v>5083</v>
      </c>
      <c r="M353" s="6" t="s">
        <v>37</v>
      </c>
      <c r="O353" s="6" t="s">
        <v>38</v>
      </c>
      <c r="P353" s="6" t="s">
        <v>39</v>
      </c>
      <c r="Q353" s="6" t="s">
        <v>5285</v>
      </c>
      <c r="R353" s="6" t="s">
        <v>1402</v>
      </c>
      <c r="W353" s="6" t="s">
        <v>2184</v>
      </c>
      <c r="X353" s="6" t="s">
        <v>5285</v>
      </c>
      <c r="Y353" s="6" t="s">
        <v>43</v>
      </c>
      <c r="Z353" s="8">
        <v>42206.456006944441</v>
      </c>
      <c r="AA353" s="6" t="s">
        <v>2185</v>
      </c>
      <c r="AB353" s="6" t="s">
        <v>1405</v>
      </c>
      <c r="AC353" s="6" t="s">
        <v>1402</v>
      </c>
      <c r="AD353" s="6" t="s">
        <v>43</v>
      </c>
      <c r="AE353" s="8">
        <v>42206.467615740738</v>
      </c>
      <c r="AF353" s="6" t="s">
        <v>219</v>
      </c>
    </row>
    <row r="354" spans="1:39" x14ac:dyDescent="0.2">
      <c r="A3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4" s="7" t="str">
        <f>ExtractValues(Table1[[#This Row],[Agreement Name]],".{1}\d{4,5}")</f>
        <v>79256</v>
      </c>
      <c r="C354" s="6" t="str">
        <f>ExtractValues(Table1[[#This Row],[Agreement Name]],".{1}\d{4,5}-.{1}\d{4,5}")</f>
        <v>79256-C30060</v>
      </c>
      <c r="D354" s="6" t="str">
        <f>ExtractValues(ExtractValues(Table1[[#This Row],[Agreement Name]],"(CO\d{1,3})"),"\d+")</f>
        <v>2</v>
      </c>
      <c r="E354" s="6" t="str">
        <f>ExtractValues(ExtractValues(Table1[[#This Row],[Agreement Name]],"(CO.\d{1,3})"),"\d+")</f>
        <v/>
      </c>
      <c r="F354" s="6" t="str">
        <f>IF(Table1[[#This Row],[ChgOrderPart1]]&lt;&gt;"",Table1[[#This Row],[ChgOrderPart1]],Table1[[#This Row],[ChgOrderPart2]])</f>
        <v>2</v>
      </c>
      <c r="G354" s="6" t="s">
        <v>5284</v>
      </c>
      <c r="H354" s="8">
        <v>42167.621261574073</v>
      </c>
      <c r="I354" s="6" t="s">
        <v>34</v>
      </c>
      <c r="J354" s="8">
        <v>42179.363275462965</v>
      </c>
      <c r="K354" s="6" t="s">
        <v>5082</v>
      </c>
      <c r="L354" s="6" t="s">
        <v>5083</v>
      </c>
      <c r="M354" s="6" t="s">
        <v>37</v>
      </c>
      <c r="O354" s="6" t="s">
        <v>38</v>
      </c>
      <c r="P354" s="6" t="s">
        <v>39</v>
      </c>
      <c r="Q354" s="6" t="s">
        <v>5285</v>
      </c>
      <c r="R354" s="6" t="s">
        <v>1402</v>
      </c>
      <c r="W354" s="6" t="s">
        <v>2184</v>
      </c>
      <c r="X354" s="6" t="s">
        <v>5285</v>
      </c>
      <c r="Y354" s="6" t="s">
        <v>43</v>
      </c>
      <c r="Z354" s="8">
        <v>42179.360381944447</v>
      </c>
      <c r="AA354" s="6" t="s">
        <v>2185</v>
      </c>
      <c r="AB354" s="6" t="s">
        <v>1405</v>
      </c>
      <c r="AC354" s="6" t="s">
        <v>1402</v>
      </c>
      <c r="AD354" s="6" t="s">
        <v>43</v>
      </c>
      <c r="AE354" s="8">
        <v>42179.363275462965</v>
      </c>
      <c r="AF354" s="6" t="s">
        <v>219</v>
      </c>
    </row>
    <row r="355" spans="1:39" x14ac:dyDescent="0.2">
      <c r="A3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5" s="7" t="str">
        <f>ExtractValues(Table1[[#This Row],[Agreement Name]],".{1}\d{4,5}")</f>
        <v>79255</v>
      </c>
      <c r="C355" s="6" t="str">
        <f>ExtractValues(Table1[[#This Row],[Agreement Name]],".{1}\d{4,5}-.{1}\d{4,5}")</f>
        <v>79255-C30060</v>
      </c>
      <c r="D355" s="6" t="str">
        <f>ExtractValues(ExtractValues(Table1[[#This Row],[Agreement Name]],"(CO\d{1,3})"),"\d+")</f>
        <v>10</v>
      </c>
      <c r="E355" s="6" t="str">
        <f>ExtractValues(ExtractValues(Table1[[#This Row],[Agreement Name]],"(CO.\d{1,3})"),"\d+")</f>
        <v>10</v>
      </c>
      <c r="F355" s="6" t="str">
        <f>IF(Table1[[#This Row],[ChgOrderPart1]]&lt;&gt;"",Table1[[#This Row],[ChgOrderPart1]],Table1[[#This Row],[ChgOrderPart2]])</f>
        <v>10</v>
      </c>
      <c r="G355" s="6" t="s">
        <v>5241</v>
      </c>
      <c r="H355" s="8">
        <v>42165.598067129627</v>
      </c>
      <c r="I355" s="6" t="s">
        <v>34</v>
      </c>
      <c r="J355" s="8">
        <v>42166.440046296295</v>
      </c>
      <c r="K355" s="6" t="s">
        <v>5082</v>
      </c>
      <c r="L355" s="6" t="s">
        <v>5083</v>
      </c>
      <c r="M355" s="6" t="s">
        <v>37</v>
      </c>
      <c r="O355" s="6" t="s">
        <v>38</v>
      </c>
      <c r="P355" s="6" t="s">
        <v>39</v>
      </c>
      <c r="Q355" s="6" t="s">
        <v>3785</v>
      </c>
      <c r="R355" s="6" t="s">
        <v>1402</v>
      </c>
      <c r="W355" s="6" t="s">
        <v>3786</v>
      </c>
      <c r="X355" s="6" t="s">
        <v>3785</v>
      </c>
      <c r="Y355" s="6" t="s">
        <v>43</v>
      </c>
      <c r="Z355" s="8">
        <v>42166.349270833336</v>
      </c>
      <c r="AA355" s="6" t="s">
        <v>3787</v>
      </c>
      <c r="AB355" s="6" t="s">
        <v>1405</v>
      </c>
      <c r="AC355" s="6" t="s">
        <v>1402</v>
      </c>
      <c r="AD355" s="6" t="s">
        <v>43</v>
      </c>
      <c r="AE355" s="8">
        <v>42166.440046296295</v>
      </c>
      <c r="AF355" s="6" t="s">
        <v>5242</v>
      </c>
    </row>
    <row r="356" spans="1:39" x14ac:dyDescent="0.2">
      <c r="A3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6" s="7" t="str">
        <f>ExtractValues(Table1[[#This Row],[Agreement Name]],".{1}\d{4,5}")</f>
        <v>79255</v>
      </c>
      <c r="C356" s="6" t="str">
        <f>ExtractValues(Table1[[#This Row],[Agreement Name]],".{1}\d{4,5}-.{1}\d{4,5}")</f>
        <v>79255-C30060</v>
      </c>
      <c r="D356" s="6" t="str">
        <f>ExtractValues(ExtractValues(Table1[[#This Row],[Agreement Name]],"(CO\d{1,3})"),"\d+")</f>
        <v>9</v>
      </c>
      <c r="E356" s="6" t="str">
        <f>ExtractValues(ExtractValues(Table1[[#This Row],[Agreement Name]],"(CO.\d{1,3})"),"\d+")</f>
        <v/>
      </c>
      <c r="F356" s="6" t="str">
        <f>IF(Table1[[#This Row],[ChgOrderPart1]]&lt;&gt;"",Table1[[#This Row],[ChgOrderPart1]],Table1[[#This Row],[ChgOrderPart2]])</f>
        <v>9</v>
      </c>
      <c r="G356" s="6" t="s">
        <v>3784</v>
      </c>
      <c r="H356" s="8">
        <v>42122.427812499998</v>
      </c>
      <c r="I356" s="6" t="s">
        <v>34</v>
      </c>
      <c r="J356" s="8">
        <v>42122.490104166667</v>
      </c>
      <c r="K356" s="6" t="s">
        <v>3614</v>
      </c>
      <c r="L356" s="6" t="s">
        <v>3615</v>
      </c>
      <c r="M356" s="6" t="s">
        <v>37</v>
      </c>
      <c r="O356" s="6" t="s">
        <v>38</v>
      </c>
      <c r="P356" s="6" t="s">
        <v>39</v>
      </c>
      <c r="Q356" s="6" t="s">
        <v>3785</v>
      </c>
      <c r="R356" s="6" t="s">
        <v>1402</v>
      </c>
      <c r="W356" s="6" t="s">
        <v>3786</v>
      </c>
      <c r="X356" s="6" t="s">
        <v>3785</v>
      </c>
      <c r="Y356" s="6" t="s">
        <v>43</v>
      </c>
      <c r="Z356" s="8">
        <v>42122.488541666666</v>
      </c>
      <c r="AA356" s="6" t="s">
        <v>3787</v>
      </c>
      <c r="AB356" s="6" t="s">
        <v>1405</v>
      </c>
      <c r="AC356" s="6" t="s">
        <v>1402</v>
      </c>
      <c r="AD356" s="6" t="s">
        <v>43</v>
      </c>
      <c r="AE356" s="8">
        <v>42122.490104166667</v>
      </c>
      <c r="AF356" s="6" t="s">
        <v>1744</v>
      </c>
    </row>
    <row r="357" spans="1:39" x14ac:dyDescent="0.2">
      <c r="A3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7" s="7" t="str">
        <f>ExtractValues(Table1[[#This Row],[Agreement Name]],".{1}\d{4,5}")</f>
        <v>79244</v>
      </c>
      <c r="C357" s="6" t="str">
        <f>ExtractValues(Table1[[#This Row],[Agreement Name]],".{1}\d{4,5}-.{1}\d{4,5}")</f>
        <v>79244-C30061</v>
      </c>
      <c r="D357" s="6" t="str">
        <f>ExtractValues(ExtractValues(Table1[[#This Row],[Agreement Name]],"(CO\d{1,3})"),"\d+")</f>
        <v>1</v>
      </c>
      <c r="E357" s="6" t="str">
        <f>ExtractValues(ExtractValues(Table1[[#This Row],[Agreement Name]],"(CO.\d{1,3})"),"\d+")</f>
        <v/>
      </c>
      <c r="F357" s="6" t="str">
        <f>IF(Table1[[#This Row],[ChgOrderPart1]]&lt;&gt;"",Table1[[#This Row],[ChgOrderPart1]],Table1[[#This Row],[ChgOrderPart2]])</f>
        <v>1</v>
      </c>
      <c r="G357" s="6" t="s">
        <v>9065</v>
      </c>
      <c r="H357" s="8">
        <v>42047.574606481481</v>
      </c>
      <c r="I357" s="6" t="s">
        <v>34</v>
      </c>
      <c r="J357" s="8">
        <v>42059.619189814817</v>
      </c>
      <c r="K357" s="6" t="s">
        <v>1376</v>
      </c>
      <c r="L357" s="6" t="s">
        <v>1377</v>
      </c>
      <c r="M357" s="6" t="s">
        <v>37</v>
      </c>
      <c r="O357" s="6" t="s">
        <v>38</v>
      </c>
      <c r="P357" s="6" t="s">
        <v>39</v>
      </c>
      <c r="Q357" s="6" t="s">
        <v>9066</v>
      </c>
      <c r="R357" s="6" t="s">
        <v>1740</v>
      </c>
      <c r="W357" s="6" t="s">
        <v>9067</v>
      </c>
      <c r="X357" s="6" t="s">
        <v>9066</v>
      </c>
      <c r="Y357" s="6" t="s">
        <v>43</v>
      </c>
      <c r="Z357" s="8">
        <v>42059.307395833333</v>
      </c>
      <c r="AA357" s="6" t="s">
        <v>9068</v>
      </c>
      <c r="AB357" s="6" t="s">
        <v>1743</v>
      </c>
      <c r="AC357" s="6" t="s">
        <v>1740</v>
      </c>
      <c r="AD357" s="6" t="s">
        <v>43</v>
      </c>
      <c r="AE357" s="8">
        <v>42059.619189814817</v>
      </c>
      <c r="AF357" s="6" t="s">
        <v>1744</v>
      </c>
    </row>
    <row r="358" spans="1:39" x14ac:dyDescent="0.2">
      <c r="A3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8" s="7" t="str">
        <f>ExtractValues(Table1[[#This Row],[Agreement Name]],".{1}\d{4,5}")</f>
        <v>79244</v>
      </c>
      <c r="C358" s="6" t="str">
        <f>ExtractValues(Table1[[#This Row],[Agreement Name]],".{1}\d{4,5}-.{1}\d{4,5}")</f>
        <v>79244-C30061</v>
      </c>
      <c r="D358" s="6" t="str">
        <f>ExtractValues(ExtractValues(Table1[[#This Row],[Agreement Name]],"(CO\d{1,3})"),"\d+")</f>
        <v>1</v>
      </c>
      <c r="E358" s="6" t="str">
        <f>ExtractValues(ExtractValues(Table1[[#This Row],[Agreement Name]],"(CO.\d{1,3})"),"\d+")</f>
        <v/>
      </c>
      <c r="F358" s="6" t="str">
        <f>IF(Table1[[#This Row],[ChgOrderPart1]]&lt;&gt;"",Table1[[#This Row],[ChgOrderPart1]],Table1[[#This Row],[ChgOrderPart2]])</f>
        <v>1</v>
      </c>
      <c r="G358" s="6" t="s">
        <v>9065</v>
      </c>
      <c r="H358" s="8">
        <v>42053.446400462963</v>
      </c>
      <c r="I358" s="6" t="s">
        <v>34</v>
      </c>
      <c r="J358" s="8">
        <v>42056.509583333333</v>
      </c>
      <c r="K358" s="6" t="s">
        <v>1376</v>
      </c>
      <c r="L358" s="6" t="s">
        <v>1377</v>
      </c>
      <c r="M358" s="6" t="s">
        <v>37</v>
      </c>
      <c r="O358" s="6" t="s">
        <v>38</v>
      </c>
      <c r="P358" s="6" t="s">
        <v>39</v>
      </c>
      <c r="Q358" s="6" t="s">
        <v>9066</v>
      </c>
      <c r="R358" s="6" t="s">
        <v>1402</v>
      </c>
      <c r="W358" s="6" t="s">
        <v>9067</v>
      </c>
      <c r="X358" s="6" t="s">
        <v>9066</v>
      </c>
      <c r="Y358" s="6" t="s">
        <v>43</v>
      </c>
      <c r="Z358" s="8">
        <v>42054.419432870367</v>
      </c>
      <c r="AA358" s="6" t="s">
        <v>9233</v>
      </c>
      <c r="AB358" s="6" t="s">
        <v>1405</v>
      </c>
      <c r="AC358" s="6" t="s">
        <v>1402</v>
      </c>
      <c r="AD358" s="6" t="s">
        <v>43</v>
      </c>
      <c r="AE358" s="8">
        <v>42056.509583333333</v>
      </c>
      <c r="AF358" s="6" t="s">
        <v>46</v>
      </c>
    </row>
    <row r="359" spans="1:39" x14ac:dyDescent="0.2">
      <c r="A3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9" s="7" t="str">
        <f>ExtractValues(Table1[[#This Row],[Agreement Name]],".{1}\d{4,5}")</f>
        <v>79227</v>
      </c>
      <c r="C359" s="6" t="str">
        <f>ExtractValues(Table1[[#This Row],[Agreement Name]],".{1}\d{4,5}-.{1}\d{4,5}")</f>
        <v>79227-P11647</v>
      </c>
      <c r="D359" s="6" t="str">
        <f>ExtractValues(ExtractValues(Table1[[#This Row],[Agreement Name]],"(CO\d{1,3})"),"\d+")</f>
        <v>3</v>
      </c>
      <c r="E359" s="6" t="str">
        <f>ExtractValues(ExtractValues(Table1[[#This Row],[Agreement Name]],"(CO.\d{1,3})"),"\d+")</f>
        <v/>
      </c>
      <c r="F359" s="6" t="str">
        <f>IF(Table1[[#This Row],[ChgOrderPart1]]&lt;&gt;"",Table1[[#This Row],[ChgOrderPart1]],Table1[[#This Row],[ChgOrderPart2]])</f>
        <v>3</v>
      </c>
      <c r="G359" s="6" t="s">
        <v>5297</v>
      </c>
      <c r="H359" s="8">
        <v>42170.547847222224</v>
      </c>
      <c r="I359" s="6" t="s">
        <v>34</v>
      </c>
      <c r="J359" s="8">
        <v>42170.563171296293</v>
      </c>
      <c r="K359" s="6" t="s">
        <v>5082</v>
      </c>
      <c r="L359" s="6" t="s">
        <v>5083</v>
      </c>
      <c r="M359" s="6" t="s">
        <v>37</v>
      </c>
      <c r="O359" s="6" t="s">
        <v>38</v>
      </c>
      <c r="P359" s="6" t="s">
        <v>39</v>
      </c>
      <c r="Q359" s="6" t="s">
        <v>5298</v>
      </c>
      <c r="R359" s="6" t="s">
        <v>432</v>
      </c>
      <c r="W359" s="6" t="s">
        <v>5299</v>
      </c>
      <c r="X359" s="6" t="s">
        <v>5298</v>
      </c>
      <c r="Y359" s="6" t="s">
        <v>43</v>
      </c>
      <c r="Z359" s="8">
        <v>42170.556747685187</v>
      </c>
      <c r="AA359" s="6" t="s">
        <v>5300</v>
      </c>
      <c r="AB359" s="6" t="s">
        <v>1381</v>
      </c>
      <c r="AC359" s="6" t="s">
        <v>432</v>
      </c>
      <c r="AD359" s="6" t="s">
        <v>43</v>
      </c>
      <c r="AE359" s="8">
        <v>42170.563171296293</v>
      </c>
      <c r="AF359" s="6" t="s">
        <v>1461</v>
      </c>
    </row>
    <row r="360" spans="1:39" x14ac:dyDescent="0.2">
      <c r="A3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0" s="7" t="str">
        <f>ExtractValues(Table1[[#This Row],[Agreement Name]],".{1}\d{4,5}")</f>
        <v>79219</v>
      </c>
      <c r="C360" s="6" t="str">
        <f>ExtractValues(Table1[[#This Row],[Agreement Name]],".{1}\d{4,5}-.{1}\d{4,5}")</f>
        <v>79219-C60062</v>
      </c>
      <c r="D360" s="6" t="str">
        <f>ExtractValues(ExtractValues(Table1[[#This Row],[Agreement Name]],"(CO\d{1,3})"),"\d+")</f>
        <v>3</v>
      </c>
      <c r="E360" s="6" t="str">
        <f>ExtractValues(ExtractValues(Table1[[#This Row],[Agreement Name]],"(CO.\d{1,3})"),"\d+")</f>
        <v/>
      </c>
      <c r="F360" s="6" t="str">
        <f>IF(Table1[[#This Row],[ChgOrderPart1]]&lt;&gt;"",Table1[[#This Row],[ChgOrderPart1]],Table1[[#This Row],[ChgOrderPart2]])</f>
        <v>3</v>
      </c>
      <c r="G360" s="6" t="s">
        <v>8578</v>
      </c>
      <c r="H360" s="8">
        <v>42125.571782407409</v>
      </c>
      <c r="I360" s="6" t="s">
        <v>34</v>
      </c>
      <c r="J360" s="8">
        <v>42128.663680555554</v>
      </c>
      <c r="K360" s="6" t="s">
        <v>1376</v>
      </c>
      <c r="L360" s="6" t="s">
        <v>1377</v>
      </c>
      <c r="M360" s="6" t="s">
        <v>37</v>
      </c>
      <c r="O360" s="6" t="s">
        <v>38</v>
      </c>
      <c r="P360" s="6" t="s">
        <v>39</v>
      </c>
      <c r="Q360" s="6" t="s">
        <v>1661</v>
      </c>
      <c r="R360" s="6" t="s">
        <v>236</v>
      </c>
      <c r="W360" s="6" t="s">
        <v>1662</v>
      </c>
      <c r="X360" s="6" t="s">
        <v>1661</v>
      </c>
      <c r="Y360" s="6" t="s">
        <v>43</v>
      </c>
      <c r="Z360" s="8">
        <v>42128.660763888889</v>
      </c>
      <c r="AA360" s="6" t="s">
        <v>1663</v>
      </c>
      <c r="AB360" s="6" t="s">
        <v>975</v>
      </c>
      <c r="AC360" s="6" t="s">
        <v>236</v>
      </c>
      <c r="AD360" s="6" t="s">
        <v>43</v>
      </c>
      <c r="AE360" s="8">
        <v>42128.663680555554</v>
      </c>
      <c r="AF360" s="6" t="s">
        <v>976</v>
      </c>
    </row>
    <row r="361" spans="1:39" x14ac:dyDescent="0.2">
      <c r="A3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1" s="7" t="str">
        <f>ExtractValues(Table1[[#This Row],[Agreement Name]],".{1}\d{4,5}")</f>
        <v>79219</v>
      </c>
      <c r="C361" s="6" t="str">
        <f>ExtractValues(Table1[[#This Row],[Agreement Name]],".{1}\d{4,5}-.{1}\d{4,5}")</f>
        <v>79219-C60062</v>
      </c>
      <c r="D361" s="6" t="str">
        <f>ExtractValues(ExtractValues(Table1[[#This Row],[Agreement Name]],"(CO\d{1,3})"),"\d+")</f>
        <v>2</v>
      </c>
      <c r="E361" s="6" t="str">
        <f>ExtractValues(ExtractValues(Table1[[#This Row],[Agreement Name]],"(CO.\d{1,3})"),"\d+")</f>
        <v/>
      </c>
      <c r="F361" s="6" t="str">
        <f>IF(Table1[[#This Row],[ChgOrderPart1]]&lt;&gt;"",Table1[[#This Row],[ChgOrderPart1]],Table1[[#This Row],[ChgOrderPart2]])</f>
        <v>2</v>
      </c>
      <c r="G361" s="6" t="s">
        <v>8321</v>
      </c>
      <c r="H361" s="8">
        <v>42108.434224537035</v>
      </c>
      <c r="I361" s="6" t="s">
        <v>34</v>
      </c>
      <c r="J361" s="8">
        <v>42111.537280092591</v>
      </c>
      <c r="K361" s="6" t="s">
        <v>1376</v>
      </c>
      <c r="L361" s="6" t="s">
        <v>1377</v>
      </c>
      <c r="M361" s="6" t="s">
        <v>37</v>
      </c>
      <c r="O361" s="6" t="s">
        <v>38</v>
      </c>
      <c r="P361" s="6" t="s">
        <v>39</v>
      </c>
      <c r="Q361" s="6" t="s">
        <v>1661</v>
      </c>
      <c r="R361" s="6" t="s">
        <v>236</v>
      </c>
      <c r="W361" s="6" t="s">
        <v>1662</v>
      </c>
      <c r="X361" s="6" t="s">
        <v>1661</v>
      </c>
      <c r="Y361" s="6" t="s">
        <v>43</v>
      </c>
      <c r="Z361" s="8">
        <v>42111.4846412037</v>
      </c>
      <c r="AA361" s="6" t="s">
        <v>1663</v>
      </c>
      <c r="AB361" s="6" t="s">
        <v>975</v>
      </c>
      <c r="AC361" s="6" t="s">
        <v>236</v>
      </c>
      <c r="AD361" s="6" t="s">
        <v>43</v>
      </c>
      <c r="AE361" s="8">
        <v>42111.537280092591</v>
      </c>
      <c r="AF361" s="6" t="s">
        <v>976</v>
      </c>
    </row>
    <row r="362" spans="1:39" x14ac:dyDescent="0.2">
      <c r="A3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2" s="7" t="str">
        <f>ExtractValues(Table1[[#This Row],[Agreement Name]],".{1}\d{4,5}")</f>
        <v>79219</v>
      </c>
      <c r="C362" s="6" t="str">
        <f>ExtractValues(Table1[[#This Row],[Agreement Name]],".{1}\d{4,5}-.{1}\d{4,5}")</f>
        <v>79219-C60062</v>
      </c>
      <c r="D362" s="6" t="str">
        <f>ExtractValues(ExtractValues(Table1[[#This Row],[Agreement Name]],"(CO\d{1,3})"),"\d+")</f>
        <v>1</v>
      </c>
      <c r="E362" s="6" t="str">
        <f>ExtractValues(ExtractValues(Table1[[#This Row],[Agreement Name]],"(CO.\d{1,3})"),"\d+")</f>
        <v/>
      </c>
      <c r="F362" s="6" t="str">
        <f>IF(Table1[[#This Row],[ChgOrderPart1]]&lt;&gt;"",Table1[[#This Row],[ChgOrderPart1]],Table1[[#This Row],[ChgOrderPart2]])</f>
        <v>1</v>
      </c>
      <c r="G362" s="6" t="s">
        <v>8215</v>
      </c>
      <c r="H362" s="8">
        <v>42102.404918981483</v>
      </c>
      <c r="I362" s="6" t="s">
        <v>34</v>
      </c>
      <c r="J362" s="8">
        <v>42104.216874999998</v>
      </c>
      <c r="K362" s="6" t="s">
        <v>1376</v>
      </c>
      <c r="L362" s="6" t="s">
        <v>1377</v>
      </c>
      <c r="M362" s="6" t="s">
        <v>37</v>
      </c>
      <c r="O362" s="6" t="s">
        <v>38</v>
      </c>
      <c r="P362" s="6" t="s">
        <v>39</v>
      </c>
      <c r="Q362" s="6" t="s">
        <v>1661</v>
      </c>
      <c r="R362" s="6" t="s">
        <v>236</v>
      </c>
      <c r="W362" s="6" t="s">
        <v>1662</v>
      </c>
      <c r="X362" s="6" t="s">
        <v>1661</v>
      </c>
      <c r="Y362" s="6" t="s">
        <v>43</v>
      </c>
      <c r="Z362" s="8">
        <v>42104.184618055559</v>
      </c>
      <c r="AA362" s="6" t="s">
        <v>8216</v>
      </c>
      <c r="AB362" s="6" t="s">
        <v>975</v>
      </c>
      <c r="AC362" s="6" t="s">
        <v>236</v>
      </c>
      <c r="AD362" s="6" t="s">
        <v>43</v>
      </c>
      <c r="AE362" s="8">
        <v>42104.216874999998</v>
      </c>
      <c r="AF362" s="6" t="s">
        <v>1709</v>
      </c>
    </row>
    <row r="363" spans="1:39" x14ac:dyDescent="0.2">
      <c r="A3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3" s="7" t="str">
        <f>ExtractValues(Table1[[#This Row],[Agreement Name]],".{1}\d{4,5}")</f>
        <v>79218</v>
      </c>
      <c r="C363" s="6" t="str">
        <f>ExtractValues(Table1[[#This Row],[Agreement Name]],".{1}\d{4,5}-.{1}\d{4,5}")</f>
        <v>79218-C60062</v>
      </c>
      <c r="D363" s="6" t="str">
        <f>ExtractValues(ExtractValues(Table1[[#This Row],[Agreement Name]],"(CO\d{1,3})"),"\d+")</f>
        <v>7</v>
      </c>
      <c r="E363" s="6" t="str">
        <f>ExtractValues(ExtractValues(Table1[[#This Row],[Agreement Name]],"(CO.\d{1,3})"),"\d+")</f>
        <v/>
      </c>
      <c r="F363" s="6" t="str">
        <f>IF(Table1[[#This Row],[ChgOrderPart1]]&lt;&gt;"",Table1[[#This Row],[ChgOrderPart1]],Table1[[#This Row],[ChgOrderPart2]])</f>
        <v>7</v>
      </c>
      <c r="G363" s="6" t="s">
        <v>9462</v>
      </c>
      <c r="H363" s="8">
        <v>42075.570567129631</v>
      </c>
      <c r="I363" s="6" t="s">
        <v>34</v>
      </c>
      <c r="J363" s="8">
        <v>42075.607997685183</v>
      </c>
      <c r="K363" s="6" t="s">
        <v>1376</v>
      </c>
      <c r="L363" s="6" t="s">
        <v>1377</v>
      </c>
      <c r="M363" s="6" t="s">
        <v>37</v>
      </c>
      <c r="O363" s="6" t="s">
        <v>38</v>
      </c>
      <c r="P363" s="6" t="s">
        <v>39</v>
      </c>
      <c r="Q363" s="6" t="s">
        <v>1894</v>
      </c>
      <c r="R363" s="6" t="s">
        <v>236</v>
      </c>
      <c r="W363" s="6" t="s">
        <v>3698</v>
      </c>
      <c r="X363" s="6" t="s">
        <v>1894</v>
      </c>
      <c r="Y363" s="6" t="s">
        <v>43</v>
      </c>
      <c r="Z363" s="8">
        <v>42075.596412037034</v>
      </c>
      <c r="AA363" s="6" t="s">
        <v>1897</v>
      </c>
      <c r="AB363" s="6" t="s">
        <v>975</v>
      </c>
      <c r="AC363" s="6" t="s">
        <v>236</v>
      </c>
      <c r="AD363" s="6" t="s">
        <v>43</v>
      </c>
      <c r="AE363" s="8">
        <v>42075.607997685183</v>
      </c>
      <c r="AF363" s="6" t="s">
        <v>9458</v>
      </c>
    </row>
    <row r="364" spans="1:39" x14ac:dyDescent="0.2">
      <c r="A3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4" s="7" t="str">
        <f>ExtractValues(Table1[[#This Row],[Agreement Name]],".{1}\d{4,5}")</f>
        <v>79215</v>
      </c>
      <c r="C364" s="6" t="str">
        <f>ExtractValues(Table1[[#This Row],[Agreement Name]],".{1}\d{4,5}-.{1}\d{4,5}")</f>
        <v>79215-00628</v>
      </c>
      <c r="D364" s="6" t="str">
        <f>ExtractValues(ExtractValues(Table1[[#This Row],[Agreement Name]],"(CO\d{1,3})"),"\d+")</f>
        <v>1</v>
      </c>
      <c r="E364" s="6" t="str">
        <f>ExtractValues(ExtractValues(Table1[[#This Row],[Agreement Name]],"(CO.\d{1,3})"),"\d+")</f>
        <v/>
      </c>
      <c r="F364" s="6" t="str">
        <f>IF(Table1[[#This Row],[ChgOrderPart1]]&lt;&gt;"",Table1[[#This Row],[ChgOrderPart1]],Table1[[#This Row],[ChgOrderPart2]])</f>
        <v>1</v>
      </c>
      <c r="G364" s="6" t="s">
        <v>4296</v>
      </c>
      <c r="H364" s="8">
        <v>42150.609826388885</v>
      </c>
      <c r="I364" s="6" t="s">
        <v>34</v>
      </c>
      <c r="J364" s="8">
        <v>42151.405624999999</v>
      </c>
      <c r="K364" s="6" t="s">
        <v>3614</v>
      </c>
      <c r="L364" s="6" t="s">
        <v>3615</v>
      </c>
      <c r="M364" s="6" t="s">
        <v>37</v>
      </c>
      <c r="O364" s="6" t="s">
        <v>38</v>
      </c>
      <c r="P364" s="6" t="s">
        <v>39</v>
      </c>
      <c r="Q364" s="6" t="s">
        <v>319</v>
      </c>
      <c r="R364" s="6" t="s">
        <v>320</v>
      </c>
      <c r="S364" s="6" t="s">
        <v>366</v>
      </c>
      <c r="W364" s="6" t="s">
        <v>321</v>
      </c>
      <c r="X364" s="6" t="s">
        <v>320</v>
      </c>
      <c r="Y364" s="6" t="s">
        <v>43</v>
      </c>
      <c r="Z364" s="8">
        <v>42151.404317129629</v>
      </c>
      <c r="AA364" s="6" t="s">
        <v>322</v>
      </c>
      <c r="AB364" s="6" t="s">
        <v>370</v>
      </c>
      <c r="AC364" s="6" t="s">
        <v>366</v>
      </c>
      <c r="AD364" s="6" t="s">
        <v>43</v>
      </c>
      <c r="AE364" s="8">
        <v>42151.405624999999</v>
      </c>
      <c r="AF364" s="6" t="s">
        <v>71</v>
      </c>
    </row>
    <row r="365" spans="1:39" x14ac:dyDescent="0.2">
      <c r="A3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5" s="7" t="str">
        <f>ExtractValues(Table1[[#This Row],[Agreement Name]],".{1}\d{4,5}")</f>
        <v>79213</v>
      </c>
      <c r="C365" s="6" t="str">
        <f>ExtractValues(Table1[[#This Row],[Agreement Name]],".{1}\d{4,5}-.{1}\d{4,5}")</f>
        <v>79213-C10322</v>
      </c>
      <c r="D365" s="6" t="str">
        <f>ExtractValues(ExtractValues(Table1[[#This Row],[Agreement Name]],"(CO\d{1,3})"),"\d+")</f>
        <v>1</v>
      </c>
      <c r="E365" s="6" t="str">
        <f>ExtractValues(ExtractValues(Table1[[#This Row],[Agreement Name]],"(CO.\d{1,3})"),"\d+")</f>
        <v/>
      </c>
      <c r="F365" s="6" t="str">
        <f>IF(Table1[[#This Row],[ChgOrderPart1]]&lt;&gt;"",Table1[[#This Row],[ChgOrderPart1]],Table1[[#This Row],[ChgOrderPart2]])</f>
        <v>1</v>
      </c>
      <c r="G365" s="6" t="s">
        <v>7017</v>
      </c>
      <c r="H365" s="8">
        <v>41950.654641203706</v>
      </c>
      <c r="I365" s="6" t="s">
        <v>34</v>
      </c>
      <c r="J365" s="8">
        <v>41953.392592592594</v>
      </c>
      <c r="K365" s="6" t="s">
        <v>1376</v>
      </c>
      <c r="L365" s="6" t="s">
        <v>1377</v>
      </c>
      <c r="M365" s="6" t="s">
        <v>37</v>
      </c>
      <c r="O365" s="6" t="s">
        <v>38</v>
      </c>
      <c r="P365" s="6" t="s">
        <v>39</v>
      </c>
      <c r="Q365" s="6" t="s">
        <v>4129</v>
      </c>
      <c r="R365" s="6" t="s">
        <v>1384</v>
      </c>
      <c r="W365" s="6" t="s">
        <v>7018</v>
      </c>
      <c r="X365" s="6" t="s">
        <v>4129</v>
      </c>
      <c r="Y365" s="6" t="s">
        <v>43</v>
      </c>
      <c r="Z365" s="8">
        <v>41953.391597222224</v>
      </c>
      <c r="AA365" s="6" t="s">
        <v>1753</v>
      </c>
      <c r="AB365" s="6" t="s">
        <v>1387</v>
      </c>
      <c r="AC365" s="6" t="s">
        <v>1384</v>
      </c>
      <c r="AD365" s="6" t="s">
        <v>43</v>
      </c>
      <c r="AE365" s="8">
        <v>41953.392592592594</v>
      </c>
      <c r="AF365" s="6" t="s">
        <v>71</v>
      </c>
    </row>
    <row r="366" spans="1:39" x14ac:dyDescent="0.2">
      <c r="A3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6" s="7" t="str">
        <f>ExtractValues(Table1[[#This Row],[Agreement Name]],".{1}\d{4,5}")</f>
        <v>79205</v>
      </c>
      <c r="C366" s="6" t="str">
        <f>ExtractValues(Table1[[#This Row],[Agreement Name]],".{1}\d{4,5}-.{1}\d{4,5}")</f>
        <v>79205-F10746</v>
      </c>
      <c r="D366" s="6" t="str">
        <f>ExtractValues(ExtractValues(Table1[[#This Row],[Agreement Name]],"(CO\d{1,3})"),"\d+")</f>
        <v>3</v>
      </c>
      <c r="E366" s="6" t="str">
        <f>ExtractValues(ExtractValues(Table1[[#This Row],[Agreement Name]],"(CO.\d{1,3})"),"\d+")</f>
        <v/>
      </c>
      <c r="F366" s="6" t="str">
        <f>IF(Table1[[#This Row],[ChgOrderPart1]]&lt;&gt;"",Table1[[#This Row],[ChgOrderPart1]],Table1[[#This Row],[ChgOrderPart2]])</f>
        <v>3</v>
      </c>
      <c r="G366" s="6" t="s">
        <v>5507</v>
      </c>
      <c r="H366" s="8">
        <v>42185.569178240738</v>
      </c>
      <c r="I366" s="6" t="s">
        <v>34</v>
      </c>
      <c r="J366" s="8">
        <v>42197.904189814813</v>
      </c>
      <c r="K366" s="6" t="s">
        <v>5082</v>
      </c>
      <c r="L366" s="6" t="s">
        <v>5083</v>
      </c>
      <c r="M366" s="6" t="s">
        <v>37</v>
      </c>
      <c r="O366" s="6" t="s">
        <v>38</v>
      </c>
      <c r="P366" s="6" t="s">
        <v>39</v>
      </c>
      <c r="Q366" s="6" t="s">
        <v>5508</v>
      </c>
      <c r="R366" s="6" t="s">
        <v>379</v>
      </c>
      <c r="S366" s="6" t="s">
        <v>1392</v>
      </c>
      <c r="W366" s="6" t="s">
        <v>381</v>
      </c>
      <c r="X366" s="6" t="s">
        <v>379</v>
      </c>
      <c r="Y366" s="6" t="s">
        <v>43</v>
      </c>
      <c r="Z366" s="8">
        <v>42194.638252314813</v>
      </c>
      <c r="AA366" s="6" t="s">
        <v>382</v>
      </c>
      <c r="AB366" s="6" t="s">
        <v>1395</v>
      </c>
      <c r="AC366" s="6" t="s">
        <v>1392</v>
      </c>
      <c r="AD366" s="6" t="s">
        <v>43</v>
      </c>
      <c r="AE366" s="8">
        <v>42197.904189814813</v>
      </c>
      <c r="AF366" s="6" t="s">
        <v>2068</v>
      </c>
    </row>
    <row r="367" spans="1:39" x14ac:dyDescent="0.2">
      <c r="A3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7" s="7" t="str">
        <f>ExtractValues(Table1[[#This Row],[Agreement Name]],".{1}\d{4,5}")</f>
        <v>79205</v>
      </c>
      <c r="C367" s="6" t="str">
        <f>ExtractValues(Table1[[#This Row],[Agreement Name]],".{1}\d{4,5}-.{1}\d{4,5}")</f>
        <v>79205-F10746</v>
      </c>
      <c r="D367" s="6" t="str">
        <f>ExtractValues(ExtractValues(Table1[[#This Row],[Agreement Name]],"(CO\d{1,3})"),"\d+")</f>
        <v>3</v>
      </c>
      <c r="E367" s="6" t="str">
        <f>ExtractValues(ExtractValues(Table1[[#This Row],[Agreement Name]],"(CO.\d{1,3})"),"\d+")</f>
        <v/>
      </c>
      <c r="F367" s="6" t="str">
        <f>IF(Table1[[#This Row],[ChgOrderPart1]]&lt;&gt;"",Table1[[#This Row],[ChgOrderPart1]],Table1[[#This Row],[ChgOrderPart2]])</f>
        <v>3</v>
      </c>
      <c r="G367" s="6" t="s">
        <v>5405</v>
      </c>
      <c r="H367" s="8">
        <v>42177.369895833333</v>
      </c>
      <c r="I367" s="6" t="s">
        <v>55</v>
      </c>
      <c r="J367" s="8">
        <v>42185.565717592595</v>
      </c>
      <c r="K367" s="6" t="s">
        <v>5082</v>
      </c>
      <c r="L367" s="6" t="s">
        <v>5083</v>
      </c>
      <c r="M367" s="6" t="s">
        <v>37</v>
      </c>
      <c r="O367" s="6" t="s">
        <v>38</v>
      </c>
      <c r="P367" s="6" t="s">
        <v>39</v>
      </c>
      <c r="Q367" s="6" t="s">
        <v>2439</v>
      </c>
      <c r="R367" s="6" t="s">
        <v>1392</v>
      </c>
      <c r="AL367" s="6" t="s">
        <v>2439</v>
      </c>
      <c r="AM367" s="6" t="s">
        <v>43</v>
      </c>
    </row>
    <row r="368" spans="1:39" x14ac:dyDescent="0.2">
      <c r="A3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8" s="7" t="str">
        <f>ExtractValues(Table1[[#This Row],[Agreement Name]],".{1}\d{4,5}")</f>
        <v>79205</v>
      </c>
      <c r="C368" s="6" t="str">
        <f>ExtractValues(Table1[[#This Row],[Agreement Name]],".{1}\d{4,5}-.{1}\d{4,5}")</f>
        <v>79205-F10746</v>
      </c>
      <c r="D368" s="6" t="str">
        <f>ExtractValues(ExtractValues(Table1[[#This Row],[Agreement Name]],"(CO\d{1,3})"),"\d+")</f>
        <v>1</v>
      </c>
      <c r="E368" s="6" t="str">
        <f>ExtractValues(ExtractValues(Table1[[#This Row],[Agreement Name]],"(CO.\d{1,3})"),"\d+")</f>
        <v/>
      </c>
      <c r="F368" s="6" t="str">
        <f>IF(Table1[[#This Row],[ChgOrderPart1]]&lt;&gt;"",Table1[[#This Row],[ChgOrderPart1]],Table1[[#This Row],[ChgOrderPart2]])</f>
        <v>1</v>
      </c>
      <c r="G368" s="6" t="s">
        <v>9126</v>
      </c>
      <c r="H368" s="8">
        <v>42047.631701388891</v>
      </c>
      <c r="I368" s="6" t="s">
        <v>34</v>
      </c>
      <c r="J368" s="8">
        <v>42068.539571759262</v>
      </c>
      <c r="K368" s="6" t="s">
        <v>1376</v>
      </c>
      <c r="L368" s="6" t="s">
        <v>1377</v>
      </c>
      <c r="M368" s="6" t="s">
        <v>37</v>
      </c>
      <c r="O368" s="6" t="s">
        <v>38</v>
      </c>
      <c r="P368" s="6" t="s">
        <v>39</v>
      </c>
      <c r="Q368" s="6" t="s">
        <v>5508</v>
      </c>
      <c r="R368" s="6" t="s">
        <v>379</v>
      </c>
      <c r="S368" s="6" t="s">
        <v>1392</v>
      </c>
      <c r="W368" s="6" t="s">
        <v>381</v>
      </c>
      <c r="X368" s="6" t="s">
        <v>379</v>
      </c>
      <c r="Y368" s="6" t="s">
        <v>43</v>
      </c>
      <c r="Z368" s="8">
        <v>42068.507476851853</v>
      </c>
      <c r="AA368" s="6" t="s">
        <v>382</v>
      </c>
      <c r="AB368" s="6" t="s">
        <v>1395</v>
      </c>
      <c r="AC368" s="6" t="s">
        <v>1392</v>
      </c>
      <c r="AD368" s="6" t="s">
        <v>43</v>
      </c>
      <c r="AE368" s="8">
        <v>42068.539571759262</v>
      </c>
      <c r="AF368" s="6" t="s">
        <v>46</v>
      </c>
    </row>
    <row r="369" spans="1:39" x14ac:dyDescent="0.2">
      <c r="A3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9" s="7" t="str">
        <f>ExtractValues(Table1[[#This Row],[Agreement Name]],".{1}\d{4,5}")</f>
        <v>79200</v>
      </c>
      <c r="C369" s="6" t="str">
        <f>ExtractValues(Table1[[#This Row],[Agreement Name]],".{1}\d{4,5}-.{1}\d{4,5}")</f>
        <v>79200-F10746</v>
      </c>
      <c r="D369" s="6" t="str">
        <f>ExtractValues(ExtractValues(Table1[[#This Row],[Agreement Name]],"(CO\d{1,3})"),"\d+")</f>
        <v>3</v>
      </c>
      <c r="E369" s="6" t="str">
        <f>ExtractValues(ExtractValues(Table1[[#This Row],[Agreement Name]],"(CO.\d{1,3})"),"\d+")</f>
        <v/>
      </c>
      <c r="F369" s="6" t="str">
        <f>IF(Table1[[#This Row],[ChgOrderPart1]]&lt;&gt;"",Table1[[#This Row],[ChgOrderPart1]],Table1[[#This Row],[ChgOrderPart2]])</f>
        <v>3</v>
      </c>
      <c r="G369" s="6" t="s">
        <v>5202</v>
      </c>
      <c r="H369" s="8">
        <v>42164.363391203704</v>
      </c>
      <c r="I369" s="6" t="s">
        <v>34</v>
      </c>
      <c r="J369" s="8">
        <v>42165.888159722221</v>
      </c>
      <c r="K369" s="6" t="s">
        <v>5082</v>
      </c>
      <c r="L369" s="6" t="s">
        <v>5083</v>
      </c>
      <c r="M369" s="6" t="s">
        <v>37</v>
      </c>
      <c r="O369" s="6" t="s">
        <v>38</v>
      </c>
      <c r="P369" s="6" t="s">
        <v>39</v>
      </c>
      <c r="Q369" s="6" t="s">
        <v>461</v>
      </c>
      <c r="R369" s="6" t="s">
        <v>1392</v>
      </c>
      <c r="W369" s="6" t="s">
        <v>463</v>
      </c>
      <c r="X369" s="6" t="s">
        <v>461</v>
      </c>
      <c r="Y369" s="6" t="s">
        <v>43</v>
      </c>
      <c r="Z369" s="8">
        <v>42164.366666666669</v>
      </c>
      <c r="AA369" s="6" t="s">
        <v>46</v>
      </c>
      <c r="AB369" s="6" t="s">
        <v>1395</v>
      </c>
      <c r="AC369" s="6" t="s">
        <v>1392</v>
      </c>
      <c r="AD369" s="6" t="s">
        <v>43</v>
      </c>
      <c r="AE369" s="8">
        <v>42165.888159722221</v>
      </c>
      <c r="AF369" s="6" t="s">
        <v>1689</v>
      </c>
    </row>
    <row r="370" spans="1:39" x14ac:dyDescent="0.2">
      <c r="A3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0" s="7" t="str">
        <f>ExtractValues(Table1[[#This Row],[Agreement Name]],".{1}\d{4,5}")</f>
        <v>79200</v>
      </c>
      <c r="C370" s="6" t="str">
        <f>ExtractValues(Table1[[#This Row],[Agreement Name]],".{1}\d{4,5}-.{1}\d{4,5}")</f>
        <v>79200-F10746</v>
      </c>
      <c r="D370" s="6" t="str">
        <f>ExtractValues(ExtractValues(Table1[[#This Row],[Agreement Name]],"(CO\d{1,3})"),"\d+")</f>
        <v>3</v>
      </c>
      <c r="E370" s="6" t="str">
        <f>ExtractValues(ExtractValues(Table1[[#This Row],[Agreement Name]],"(CO.\d{1,3})"),"\d+")</f>
        <v/>
      </c>
      <c r="F370" s="6" t="str">
        <f>IF(Table1[[#This Row],[ChgOrderPart1]]&lt;&gt;"",Table1[[#This Row],[ChgOrderPart1]],Table1[[#This Row],[ChgOrderPart2]])</f>
        <v>3</v>
      </c>
      <c r="G370" s="6" t="s">
        <v>4282</v>
      </c>
      <c r="H370" s="8">
        <v>42146.633275462962</v>
      </c>
      <c r="I370" s="6" t="s">
        <v>55</v>
      </c>
      <c r="J370" s="8">
        <v>42150.352673611109</v>
      </c>
      <c r="K370" s="6" t="s">
        <v>3614</v>
      </c>
      <c r="L370" s="6" t="s">
        <v>3615</v>
      </c>
      <c r="M370" s="6" t="s">
        <v>37</v>
      </c>
      <c r="O370" s="6" t="s">
        <v>38</v>
      </c>
      <c r="P370" s="6" t="s">
        <v>39</v>
      </c>
      <c r="Q370" s="6" t="s">
        <v>354</v>
      </c>
      <c r="R370" s="6" t="s">
        <v>1392</v>
      </c>
      <c r="AL370" s="6" t="s">
        <v>354</v>
      </c>
      <c r="AM370" s="6" t="s">
        <v>43</v>
      </c>
    </row>
    <row r="371" spans="1:39" x14ac:dyDescent="0.2">
      <c r="A3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1" s="7" t="str">
        <f>ExtractValues(Table1[[#This Row],[Agreement Name]],".{1}\d{4,5}")</f>
        <v>79200</v>
      </c>
      <c r="C371" s="6" t="str">
        <f>ExtractValues(Table1[[#This Row],[Agreement Name]],".{1}\d{4,5}-.{1}\d{4,5}")</f>
        <v>79200-F10746</v>
      </c>
      <c r="D371" s="6" t="str">
        <f>ExtractValues(ExtractValues(Table1[[#This Row],[Agreement Name]],"(CO\d{1,3})"),"\d+")</f>
        <v>3</v>
      </c>
      <c r="E371" s="6" t="str">
        <f>ExtractValues(ExtractValues(Table1[[#This Row],[Agreement Name]],"(CO.\d{1,3})"),"\d+")</f>
        <v/>
      </c>
      <c r="F371" s="6" t="str">
        <f>IF(Table1[[#This Row],[ChgOrderPart1]]&lt;&gt;"",Table1[[#This Row],[ChgOrderPart1]],Table1[[#This Row],[ChgOrderPart2]])</f>
        <v>3</v>
      </c>
      <c r="G371" s="6" t="s">
        <v>4282</v>
      </c>
      <c r="H371" s="8">
        <v>42146.626504629632</v>
      </c>
      <c r="I371" s="6" t="s">
        <v>55</v>
      </c>
      <c r="J371" s="8">
        <v>42146.631215277775</v>
      </c>
      <c r="K371" s="6" t="s">
        <v>3614</v>
      </c>
      <c r="L371" s="6" t="s">
        <v>3615</v>
      </c>
      <c r="M371" s="6" t="s">
        <v>37</v>
      </c>
      <c r="O371" s="6" t="s">
        <v>38</v>
      </c>
      <c r="P371" s="6" t="s">
        <v>39</v>
      </c>
      <c r="Q371" s="6" t="s">
        <v>366</v>
      </c>
      <c r="R371" s="6" t="s">
        <v>1392</v>
      </c>
      <c r="AL371" s="6" t="s">
        <v>366</v>
      </c>
      <c r="AM371" s="6" t="s">
        <v>43</v>
      </c>
    </row>
    <row r="372" spans="1:39" x14ac:dyDescent="0.2">
      <c r="A3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2" s="7" t="str">
        <f>ExtractValues(Table1[[#This Row],[Agreement Name]],".{1}\d{4,5}")</f>
        <v>79200</v>
      </c>
      <c r="C372" s="6" t="str">
        <f>ExtractValues(Table1[[#This Row],[Agreement Name]],".{1}\d{4,5}-.{1}\d{4,5}")</f>
        <v>79200-F10746</v>
      </c>
      <c r="D372" s="6" t="str">
        <f>ExtractValues(ExtractValues(Table1[[#This Row],[Agreement Name]],"(CO\d{1,3})"),"\d+")</f>
        <v>1</v>
      </c>
      <c r="E372" s="6" t="str">
        <f>ExtractValues(ExtractValues(Table1[[#This Row],[Agreement Name]],"(CO.\d{1,3})"),"\d+")</f>
        <v/>
      </c>
      <c r="F372" s="6" t="str">
        <f>IF(Table1[[#This Row],[ChgOrderPart1]]&lt;&gt;"",Table1[[#This Row],[ChgOrderPart1]],Table1[[#This Row],[ChgOrderPart2]])</f>
        <v>1</v>
      </c>
      <c r="G372" s="6" t="s">
        <v>7627</v>
      </c>
      <c r="H372" s="8">
        <v>41995.644930555558</v>
      </c>
      <c r="I372" s="6" t="s">
        <v>34</v>
      </c>
      <c r="J372" s="8">
        <v>42008.753680555557</v>
      </c>
      <c r="K372" s="6" t="s">
        <v>1376</v>
      </c>
      <c r="L372" s="6" t="s">
        <v>1377</v>
      </c>
      <c r="M372" s="6" t="s">
        <v>37</v>
      </c>
      <c r="O372" s="6" t="s">
        <v>38</v>
      </c>
      <c r="P372" s="6" t="s">
        <v>39</v>
      </c>
      <c r="Q372" s="6" t="s">
        <v>7628</v>
      </c>
      <c r="R372" s="6" t="s">
        <v>1392</v>
      </c>
      <c r="W372" s="6" t="s">
        <v>463</v>
      </c>
      <c r="X372" s="6" t="s">
        <v>7628</v>
      </c>
      <c r="Y372" s="6" t="s">
        <v>43</v>
      </c>
      <c r="Z372" s="8">
        <v>42008.644733796296</v>
      </c>
      <c r="AA372" s="6" t="s">
        <v>6618</v>
      </c>
      <c r="AB372" s="6" t="s">
        <v>1395</v>
      </c>
      <c r="AC372" s="6" t="s">
        <v>1392</v>
      </c>
      <c r="AD372" s="6" t="s">
        <v>43</v>
      </c>
      <c r="AE372" s="8">
        <v>42008.753680555557</v>
      </c>
      <c r="AF372" s="6" t="s">
        <v>7614</v>
      </c>
    </row>
    <row r="373" spans="1:39" x14ac:dyDescent="0.2">
      <c r="A3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3" s="7" t="str">
        <f>ExtractValues(Table1[[#This Row],[Agreement Name]],".{1}\d{4,5}")</f>
        <v>79198</v>
      </c>
      <c r="C373" s="6" t="str">
        <f>ExtractValues(Table1[[#This Row],[Agreement Name]],".{1}\d{4,5}-.{1}\d{4,5}")</f>
        <v>79198-C60065</v>
      </c>
      <c r="D373" s="6" t="str">
        <f>ExtractValues(ExtractValues(Table1[[#This Row],[Agreement Name]],"(CO\d{1,3})"),"\d+")</f>
        <v>9</v>
      </c>
      <c r="E373" s="6" t="str">
        <f>ExtractValues(ExtractValues(Table1[[#This Row],[Agreement Name]],"(CO.\d{1,3})"),"\d+")</f>
        <v/>
      </c>
      <c r="F373" s="6" t="str">
        <f>IF(Table1[[#This Row],[ChgOrderPart1]]&lt;&gt;"",Table1[[#This Row],[ChgOrderPart1]],Table1[[#This Row],[ChgOrderPart2]])</f>
        <v>9</v>
      </c>
      <c r="G373" s="6" t="s">
        <v>7871</v>
      </c>
      <c r="H373" s="8">
        <v>42020.375717592593</v>
      </c>
      <c r="I373" s="6" t="s">
        <v>34</v>
      </c>
      <c r="J373" s="8">
        <v>42020.60659722222</v>
      </c>
      <c r="K373" s="6" t="s">
        <v>1376</v>
      </c>
      <c r="L373" s="6" t="s">
        <v>1377</v>
      </c>
      <c r="M373" s="6" t="s">
        <v>37</v>
      </c>
      <c r="O373" s="6" t="s">
        <v>38</v>
      </c>
      <c r="P373" s="6" t="s">
        <v>39</v>
      </c>
      <c r="Q373" s="6" t="s">
        <v>7872</v>
      </c>
      <c r="R373" s="6" t="s">
        <v>7873</v>
      </c>
      <c r="S373" s="6" t="s">
        <v>236</v>
      </c>
      <c r="W373" s="6" t="s">
        <v>7874</v>
      </c>
      <c r="X373" s="6" t="s">
        <v>7873</v>
      </c>
      <c r="Y373" s="6" t="s">
        <v>43</v>
      </c>
      <c r="Z373" s="8">
        <v>42020.45175925926</v>
      </c>
      <c r="AA373" s="6" t="s">
        <v>7875</v>
      </c>
      <c r="AB373" s="6" t="s">
        <v>975</v>
      </c>
      <c r="AC373" s="6" t="s">
        <v>236</v>
      </c>
      <c r="AD373" s="6" t="s">
        <v>43</v>
      </c>
      <c r="AE373" s="8">
        <v>42020.60659722222</v>
      </c>
      <c r="AF373" s="6" t="s">
        <v>976</v>
      </c>
    </row>
    <row r="374" spans="1:39" x14ac:dyDescent="0.2">
      <c r="A3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4" s="7" t="str">
        <f>ExtractValues(Table1[[#This Row],[Agreement Name]],".{1}\d{4,5}")</f>
        <v>79191</v>
      </c>
      <c r="C374" s="6" t="str">
        <f>ExtractValues(Table1[[#This Row],[Agreement Name]],".{1}\d{4,5}-.{1}\d{4,5}")</f>
        <v>79191-F10746</v>
      </c>
      <c r="D374" s="6" t="str">
        <f>ExtractValues(ExtractValues(Table1[[#This Row],[Agreement Name]],"(CO\d{1,3})"),"\d+")</f>
        <v>7</v>
      </c>
      <c r="E374" s="6" t="str">
        <f>ExtractValues(ExtractValues(Table1[[#This Row],[Agreement Name]],"(CO.\d{1,3})"),"\d+")</f>
        <v/>
      </c>
      <c r="F374" s="6" t="str">
        <f>IF(Table1[[#This Row],[ChgOrderPart1]]&lt;&gt;"",Table1[[#This Row],[ChgOrderPart1]],Table1[[#This Row],[ChgOrderPart2]])</f>
        <v>7</v>
      </c>
      <c r="G374" s="6" t="s">
        <v>1397</v>
      </c>
      <c r="H374" s="8">
        <v>42138.393483796295</v>
      </c>
      <c r="I374" s="6" t="s">
        <v>34</v>
      </c>
      <c r="J374" s="8">
        <v>42138.650972222225</v>
      </c>
      <c r="K374" s="6" t="s">
        <v>1376</v>
      </c>
      <c r="L374" s="6" t="s">
        <v>1377</v>
      </c>
      <c r="M374" s="6" t="s">
        <v>37</v>
      </c>
      <c r="O374" s="6" t="s">
        <v>38</v>
      </c>
      <c r="P374" s="6" t="s">
        <v>39</v>
      </c>
      <c r="Q374" s="6" t="s">
        <v>1398</v>
      </c>
      <c r="R374" s="6" t="s">
        <v>1392</v>
      </c>
      <c r="W374" s="6" t="s">
        <v>1399</v>
      </c>
      <c r="X374" s="6" t="s">
        <v>1398</v>
      </c>
      <c r="Y374" s="6" t="s">
        <v>43</v>
      </c>
      <c r="Z374" s="8">
        <v>42138.398553240739</v>
      </c>
      <c r="AA374" s="6" t="s">
        <v>245</v>
      </c>
      <c r="AB374" s="6" t="s">
        <v>1395</v>
      </c>
      <c r="AC374" s="6" t="s">
        <v>1392</v>
      </c>
      <c r="AD374" s="6" t="s">
        <v>43</v>
      </c>
      <c r="AE374" s="8">
        <v>42138.650972222225</v>
      </c>
      <c r="AF374" s="6" t="s">
        <v>46</v>
      </c>
    </row>
    <row r="375" spans="1:39" x14ac:dyDescent="0.2">
      <c r="A3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5" s="7" t="str">
        <f>ExtractValues(Table1[[#This Row],[Agreement Name]],".{1}\d{4,5}")</f>
        <v>79191</v>
      </c>
      <c r="C375" s="6" t="str">
        <f>ExtractValues(Table1[[#This Row],[Agreement Name]],".{1}\d{4,5}-.{1}\d{4,5}")</f>
        <v>79191-F10746</v>
      </c>
      <c r="D375" s="6" t="str">
        <f>ExtractValues(ExtractValues(Table1[[#This Row],[Agreement Name]],"(CO\d{1,3})"),"\d+")</f>
        <v>6</v>
      </c>
      <c r="E375" s="6" t="str">
        <f>ExtractValues(ExtractValues(Table1[[#This Row],[Agreement Name]],"(CO.\d{1,3})"),"\d+")</f>
        <v/>
      </c>
      <c r="F375" s="6" t="str">
        <f>IF(Table1[[#This Row],[ChgOrderPart1]]&lt;&gt;"",Table1[[#This Row],[ChgOrderPart1]],Table1[[#This Row],[ChgOrderPart2]])</f>
        <v>6</v>
      </c>
      <c r="G375" s="6" t="s">
        <v>8166</v>
      </c>
      <c r="H375" s="8">
        <v>42100.357164351852</v>
      </c>
      <c r="I375" s="6" t="s">
        <v>34</v>
      </c>
      <c r="J375" s="8">
        <v>42106.689293981479</v>
      </c>
      <c r="K375" s="6" t="s">
        <v>1376</v>
      </c>
      <c r="L375" s="6" t="s">
        <v>1377</v>
      </c>
      <c r="M375" s="6" t="s">
        <v>37</v>
      </c>
      <c r="O375" s="6" t="s">
        <v>38</v>
      </c>
      <c r="P375" s="6" t="s">
        <v>39</v>
      </c>
      <c r="Q375" s="6" t="s">
        <v>1398</v>
      </c>
      <c r="R375" s="6" t="s">
        <v>1392</v>
      </c>
      <c r="W375" s="6" t="s">
        <v>1399</v>
      </c>
      <c r="X375" s="6" t="s">
        <v>1398</v>
      </c>
      <c r="Y375" s="6" t="s">
        <v>43</v>
      </c>
      <c r="Z375" s="8">
        <v>42100.361666666664</v>
      </c>
      <c r="AA375" s="6" t="s">
        <v>245</v>
      </c>
      <c r="AB375" s="6" t="s">
        <v>1395</v>
      </c>
      <c r="AC375" s="6" t="s">
        <v>1392</v>
      </c>
      <c r="AD375" s="6" t="s">
        <v>43</v>
      </c>
      <c r="AE375" s="8">
        <v>42106.689293981479</v>
      </c>
      <c r="AF375" s="6" t="s">
        <v>6611</v>
      </c>
    </row>
    <row r="376" spans="1:39" x14ac:dyDescent="0.2">
      <c r="A3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6" s="7" t="str">
        <f>ExtractValues(Table1[[#This Row],[Agreement Name]],".{1}\d{4,5}")</f>
        <v>79191</v>
      </c>
      <c r="C376" s="6" t="str">
        <f>ExtractValues(Table1[[#This Row],[Agreement Name]],".{1}\d{4,5}-.{1}\d{4,5}")</f>
        <v>79191-F10746</v>
      </c>
      <c r="D376" s="6" t="str">
        <f>ExtractValues(ExtractValues(Table1[[#This Row],[Agreement Name]],"(CO\d{1,3})"),"\d+")</f>
        <v>3</v>
      </c>
      <c r="E376" s="6" t="str">
        <f>ExtractValues(ExtractValues(Table1[[#This Row],[Agreement Name]],"(CO.\d{1,3})"),"\d+")</f>
        <v/>
      </c>
      <c r="F376" s="6" t="str">
        <f>IF(Table1[[#This Row],[ChgOrderPart1]]&lt;&gt;"",Table1[[#This Row],[ChgOrderPart1]],Table1[[#This Row],[ChgOrderPart2]])</f>
        <v>3</v>
      </c>
      <c r="G376" s="6" t="s">
        <v>8920</v>
      </c>
      <c r="H376" s="8">
        <v>42037.403668981482</v>
      </c>
      <c r="I376" s="6" t="s">
        <v>34</v>
      </c>
      <c r="J376" s="8">
        <v>42082.873773148145</v>
      </c>
      <c r="K376" s="6" t="s">
        <v>1376</v>
      </c>
      <c r="L376" s="6" t="s">
        <v>1377</v>
      </c>
      <c r="M376" s="6" t="s">
        <v>37</v>
      </c>
      <c r="O376" s="6" t="s">
        <v>38</v>
      </c>
      <c r="P376" s="6" t="s">
        <v>39</v>
      </c>
      <c r="Q376" s="6" t="s">
        <v>1398</v>
      </c>
      <c r="R376" s="6" t="s">
        <v>1392</v>
      </c>
      <c r="W376" s="6" t="s">
        <v>1399</v>
      </c>
      <c r="X376" s="6" t="s">
        <v>1398</v>
      </c>
      <c r="Y376" s="6" t="s">
        <v>43</v>
      </c>
      <c r="Z376" s="8">
        <v>42082.675694444442</v>
      </c>
      <c r="AA376" s="6" t="s">
        <v>245</v>
      </c>
      <c r="AB376" s="6" t="s">
        <v>1395</v>
      </c>
      <c r="AC376" s="6" t="s">
        <v>1392</v>
      </c>
      <c r="AD376" s="6" t="s">
        <v>43</v>
      </c>
      <c r="AE376" s="8">
        <v>42082.873773148145</v>
      </c>
      <c r="AF376" s="6" t="s">
        <v>6611</v>
      </c>
    </row>
    <row r="377" spans="1:39" x14ac:dyDescent="0.2">
      <c r="A3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7" s="7" t="str">
        <f>ExtractValues(Table1[[#This Row],[Agreement Name]],".{1}\d{4,5}")</f>
        <v>79191</v>
      </c>
      <c r="C377" s="6" t="str">
        <f>ExtractValues(Table1[[#This Row],[Agreement Name]],".{1}\d{4,5}-.{1}\d{4,5}")</f>
        <v>79191-F10746</v>
      </c>
      <c r="D377" s="6" t="str">
        <f>ExtractValues(ExtractValues(Table1[[#This Row],[Agreement Name]],"(CO\d{1,3})"),"\d+")</f>
        <v>4</v>
      </c>
      <c r="E377" s="6" t="str">
        <f>ExtractValues(ExtractValues(Table1[[#This Row],[Agreement Name]],"(CO.\d{1,3})"),"\d+")</f>
        <v/>
      </c>
      <c r="F377" s="6" t="str">
        <f>IF(Table1[[#This Row],[ChgOrderPart1]]&lt;&gt;"",Table1[[#This Row],[ChgOrderPart1]],Table1[[#This Row],[ChgOrderPart2]])</f>
        <v>4</v>
      </c>
      <c r="G377" s="6" t="s">
        <v>8946</v>
      </c>
      <c r="H377" s="8">
        <v>42039.568738425929</v>
      </c>
      <c r="I377" s="6" t="s">
        <v>34</v>
      </c>
      <c r="J377" s="8">
        <v>42039.645162037035</v>
      </c>
      <c r="K377" s="6" t="s">
        <v>1376</v>
      </c>
      <c r="L377" s="6" t="s">
        <v>1377</v>
      </c>
      <c r="M377" s="6" t="s">
        <v>37</v>
      </c>
      <c r="O377" s="6" t="s">
        <v>38</v>
      </c>
      <c r="P377" s="6" t="s">
        <v>39</v>
      </c>
      <c r="Q377" s="6" t="s">
        <v>1398</v>
      </c>
      <c r="R377" s="6" t="s">
        <v>1392</v>
      </c>
      <c r="W377" s="6" t="s">
        <v>1399</v>
      </c>
      <c r="X377" s="6" t="s">
        <v>1398</v>
      </c>
      <c r="Y377" s="6" t="s">
        <v>43</v>
      </c>
      <c r="Z377" s="8">
        <v>42039.597268518519</v>
      </c>
      <c r="AA377" s="6" t="s">
        <v>245</v>
      </c>
      <c r="AB377" s="6" t="s">
        <v>1395</v>
      </c>
      <c r="AC377" s="6" t="s">
        <v>1392</v>
      </c>
      <c r="AD377" s="6" t="s">
        <v>43</v>
      </c>
      <c r="AE377" s="8">
        <v>42039.645162037035</v>
      </c>
      <c r="AF377" s="6" t="s">
        <v>46</v>
      </c>
    </row>
    <row r="378" spans="1:39" x14ac:dyDescent="0.2">
      <c r="A3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8" s="7" t="str">
        <f>ExtractValues(Table1[[#This Row],[Agreement Name]],".{1}\d{4,5}")</f>
        <v>79191</v>
      </c>
      <c r="C378" s="6" t="str">
        <f>ExtractValues(Table1[[#This Row],[Agreement Name]],".{1}\d{4,5}-.{1}\d{4,5}")</f>
        <v>79191-F10746</v>
      </c>
      <c r="D378" s="6" t="str">
        <f>ExtractValues(ExtractValues(Table1[[#This Row],[Agreement Name]],"(CO\d{1,3})"),"\d+")</f>
        <v>1</v>
      </c>
      <c r="E378" s="6" t="str">
        <f>ExtractValues(ExtractValues(Table1[[#This Row],[Agreement Name]],"(CO.\d{1,3})"),"\d+")</f>
        <v/>
      </c>
      <c r="F378" s="6" t="str">
        <f>IF(Table1[[#This Row],[ChgOrderPart1]]&lt;&gt;"",Table1[[#This Row],[ChgOrderPart1]],Table1[[#This Row],[ChgOrderPart2]])</f>
        <v>1</v>
      </c>
      <c r="G378" s="6" t="s">
        <v>8740</v>
      </c>
      <c r="H378" s="8">
        <v>42023.431064814817</v>
      </c>
      <c r="I378" s="6" t="s">
        <v>34</v>
      </c>
      <c r="J378" s="8">
        <v>42025.353958333333</v>
      </c>
      <c r="K378" s="6" t="s">
        <v>1376</v>
      </c>
      <c r="L378" s="6" t="s">
        <v>1377</v>
      </c>
      <c r="M378" s="6" t="s">
        <v>37</v>
      </c>
      <c r="O378" s="6" t="s">
        <v>38</v>
      </c>
      <c r="P378" s="6" t="s">
        <v>39</v>
      </c>
      <c r="Q378" s="6" t="s">
        <v>1398</v>
      </c>
      <c r="R378" s="6" t="s">
        <v>1392</v>
      </c>
      <c r="W378" s="6" t="s">
        <v>1399</v>
      </c>
      <c r="X378" s="6" t="s">
        <v>1398</v>
      </c>
      <c r="Y378" s="6" t="s">
        <v>43</v>
      </c>
      <c r="Z378" s="8">
        <v>42023.474444444444</v>
      </c>
      <c r="AA378" s="6" t="s">
        <v>245</v>
      </c>
      <c r="AB378" s="6" t="s">
        <v>1395</v>
      </c>
      <c r="AC378" s="6" t="s">
        <v>1392</v>
      </c>
      <c r="AD378" s="6" t="s">
        <v>43</v>
      </c>
      <c r="AE378" s="8">
        <v>42025.353958333333</v>
      </c>
      <c r="AF378" s="6" t="s">
        <v>8741</v>
      </c>
    </row>
    <row r="379" spans="1:39" x14ac:dyDescent="0.2">
      <c r="A3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9" s="7" t="str">
        <f>ExtractValues(Table1[[#This Row],[Agreement Name]],".{1}\d{4,5}")</f>
        <v>79184</v>
      </c>
      <c r="C379" s="6" t="str">
        <f>ExtractValues(Table1[[#This Row],[Agreement Name]],".{1}\d{4,5}-.{1}\d{4,5}")</f>
        <v>79184-C30053</v>
      </c>
      <c r="D379" s="6" t="str">
        <f>ExtractValues(ExtractValues(Table1[[#This Row],[Agreement Name]],"(CO\d{1,3})"),"\d+")</f>
        <v>1</v>
      </c>
      <c r="E379" s="6" t="str">
        <f>ExtractValues(ExtractValues(Table1[[#This Row],[Agreement Name]],"(CO.\d{1,3})"),"\d+")</f>
        <v/>
      </c>
      <c r="F379" s="6" t="str">
        <f>IF(Table1[[#This Row],[ChgOrderPart1]]&lt;&gt;"",Table1[[#This Row],[ChgOrderPart1]],Table1[[#This Row],[ChgOrderPart2]])</f>
        <v>1</v>
      </c>
      <c r="G379" s="6" t="s">
        <v>8119</v>
      </c>
      <c r="H379" s="8">
        <v>42095.58153935185</v>
      </c>
      <c r="I379" s="6" t="s">
        <v>34</v>
      </c>
      <c r="J379" s="8">
        <v>42102.236747685187</v>
      </c>
      <c r="K379" s="6" t="s">
        <v>1376</v>
      </c>
      <c r="L379" s="6" t="s">
        <v>1377</v>
      </c>
      <c r="M379" s="6" t="s">
        <v>37</v>
      </c>
      <c r="O379" s="6" t="s">
        <v>38</v>
      </c>
      <c r="P379" s="6" t="s">
        <v>39</v>
      </c>
      <c r="Q379" s="6" t="s">
        <v>8120</v>
      </c>
      <c r="R379" s="6" t="s">
        <v>1402</v>
      </c>
      <c r="W379" s="6" t="s">
        <v>1405</v>
      </c>
      <c r="X379" s="6" t="s">
        <v>1402</v>
      </c>
      <c r="Y379" s="6" t="s">
        <v>43</v>
      </c>
      <c r="Z379" s="8">
        <v>42102.236747685187</v>
      </c>
      <c r="AA379" s="6" t="s">
        <v>3803</v>
      </c>
    </row>
    <row r="380" spans="1:39" x14ac:dyDescent="0.2">
      <c r="A3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0" s="7" t="str">
        <f>ExtractValues(Table1[[#This Row],[Agreement Name]],".{1}\d{4,5}")</f>
        <v>79182</v>
      </c>
      <c r="C380" s="6" t="str">
        <f>ExtractValues(Table1[[#This Row],[Agreement Name]],".{1}\d{4,5}-.{1}\d{4,5}")</f>
        <v>79182-C11105</v>
      </c>
      <c r="D380" s="6" t="str">
        <f>ExtractValues(ExtractValues(Table1[[#This Row],[Agreement Name]],"(CO\d{1,3})"),"\d+")</f>
        <v>1</v>
      </c>
      <c r="E380" s="6" t="str">
        <f>ExtractValues(ExtractValues(Table1[[#This Row],[Agreement Name]],"(CO.\d{1,3})"),"\d+")</f>
        <v/>
      </c>
      <c r="F380" s="6" t="str">
        <f>IF(Table1[[#This Row],[ChgOrderPart1]]&lt;&gt;"",Table1[[#This Row],[ChgOrderPart1]],Table1[[#This Row],[ChgOrderPart2]])</f>
        <v>1</v>
      </c>
      <c r="G380" s="6" t="s">
        <v>7458</v>
      </c>
      <c r="H380" s="8">
        <v>41984.529363425929</v>
      </c>
      <c r="I380" s="6" t="s">
        <v>34</v>
      </c>
      <c r="J380" s="8">
        <v>41985.891539351855</v>
      </c>
      <c r="K380" s="6" t="s">
        <v>1376</v>
      </c>
      <c r="L380" s="6" t="s">
        <v>1377</v>
      </c>
      <c r="M380" s="6" t="s">
        <v>37</v>
      </c>
      <c r="O380" s="6" t="s">
        <v>38</v>
      </c>
      <c r="P380" s="6" t="s">
        <v>39</v>
      </c>
      <c r="Q380" s="6" t="s">
        <v>7459</v>
      </c>
      <c r="R380" s="6" t="s">
        <v>393</v>
      </c>
      <c r="W380" s="6" t="s">
        <v>7460</v>
      </c>
      <c r="X380" s="6" t="s">
        <v>7459</v>
      </c>
      <c r="Y380" s="6" t="s">
        <v>43</v>
      </c>
      <c r="Z380" s="8">
        <v>41985.883298611108</v>
      </c>
      <c r="AA380" s="6" t="s">
        <v>7461</v>
      </c>
      <c r="AB380" s="6" t="s">
        <v>396</v>
      </c>
      <c r="AC380" s="6" t="s">
        <v>393</v>
      </c>
      <c r="AD380" s="6" t="s">
        <v>43</v>
      </c>
      <c r="AE380" s="8">
        <v>41985.891539351855</v>
      </c>
      <c r="AF380" s="6" t="s">
        <v>1622</v>
      </c>
    </row>
    <row r="381" spans="1:39" x14ac:dyDescent="0.2">
      <c r="A3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1" s="7" t="str">
        <f>ExtractValues(Table1[[#This Row],[Agreement Name]],".{1}\d{4,5}")</f>
        <v>79176</v>
      </c>
      <c r="C381" s="6" t="str">
        <f>ExtractValues(Table1[[#This Row],[Agreement Name]],".{1}\d{4,5}-.{1}\d{4,5}")</f>
        <v>79176-C60062</v>
      </c>
      <c r="D381" s="6" t="str">
        <f>ExtractValues(ExtractValues(Table1[[#This Row],[Agreement Name]],"(CO\d{1,3})"),"\d+")</f>
        <v>2</v>
      </c>
      <c r="E381" s="6" t="str">
        <f>ExtractValues(ExtractValues(Table1[[#This Row],[Agreement Name]],"(CO.\d{1,3})"),"\d+")</f>
        <v/>
      </c>
      <c r="F381" s="6" t="str">
        <f>IF(Table1[[#This Row],[ChgOrderPart1]]&lt;&gt;"",Table1[[#This Row],[ChgOrderPart1]],Table1[[#This Row],[ChgOrderPart2]])</f>
        <v>2</v>
      </c>
      <c r="G381" s="6" t="s">
        <v>5412</v>
      </c>
      <c r="H381" s="8">
        <v>42177.65048611111</v>
      </c>
      <c r="I381" s="6" t="s">
        <v>34</v>
      </c>
      <c r="J381" s="8">
        <v>42178.252372685187</v>
      </c>
      <c r="K381" s="6" t="s">
        <v>5082</v>
      </c>
      <c r="L381" s="6" t="s">
        <v>5083</v>
      </c>
      <c r="M381" s="6" t="s">
        <v>37</v>
      </c>
      <c r="O381" s="6" t="s">
        <v>38</v>
      </c>
      <c r="P381" s="6" t="s">
        <v>39</v>
      </c>
      <c r="Q381" s="6" t="s">
        <v>1712</v>
      </c>
      <c r="R381" s="6" t="s">
        <v>236</v>
      </c>
      <c r="W381" s="6" t="s">
        <v>1713</v>
      </c>
      <c r="X381" s="6" t="s">
        <v>1712</v>
      </c>
      <c r="Y381" s="6" t="s">
        <v>43</v>
      </c>
      <c r="Z381" s="8">
        <v>42178.246342592596</v>
      </c>
      <c r="AA381" s="6" t="s">
        <v>1714</v>
      </c>
      <c r="AB381" s="6" t="s">
        <v>975</v>
      </c>
      <c r="AC381" s="6" t="s">
        <v>236</v>
      </c>
      <c r="AD381" s="6" t="s">
        <v>43</v>
      </c>
      <c r="AE381" s="8">
        <v>42178.252372685187</v>
      </c>
      <c r="AF381" s="6" t="s">
        <v>5413</v>
      </c>
    </row>
    <row r="382" spans="1:39" x14ac:dyDescent="0.2">
      <c r="A3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2" s="7" t="str">
        <f>ExtractValues(Table1[[#This Row],[Agreement Name]],".{1}\d{4,5}")</f>
        <v>79176</v>
      </c>
      <c r="C382" s="6" t="str">
        <f>ExtractValues(Table1[[#This Row],[Agreement Name]],".{1}\d{4,5}-.{1}\d{4,5}")</f>
        <v>79176-C60062</v>
      </c>
      <c r="D382" s="6" t="str">
        <f>ExtractValues(ExtractValues(Table1[[#This Row],[Agreement Name]],"(CO\d{1,3})"),"\d+")</f>
        <v>1</v>
      </c>
      <c r="E382" s="6" t="str">
        <f>ExtractValues(ExtractValues(Table1[[#This Row],[Agreement Name]],"(CO.\d{1,3})"),"\d+")</f>
        <v/>
      </c>
      <c r="F382" s="6" t="str">
        <f>IF(Table1[[#This Row],[ChgOrderPart1]]&lt;&gt;"",Table1[[#This Row],[ChgOrderPart1]],Table1[[#This Row],[ChgOrderPart2]])</f>
        <v>1</v>
      </c>
      <c r="G382" s="6" t="s">
        <v>1711</v>
      </c>
      <c r="H382" s="8">
        <v>42156.603912037041</v>
      </c>
      <c r="I382" s="6" t="s">
        <v>34</v>
      </c>
      <c r="J382" s="8">
        <v>42157.288645833331</v>
      </c>
      <c r="K382" s="6" t="s">
        <v>1376</v>
      </c>
      <c r="L382" s="6" t="s">
        <v>1377</v>
      </c>
      <c r="M382" s="6" t="s">
        <v>37</v>
      </c>
      <c r="O382" s="6" t="s">
        <v>38</v>
      </c>
      <c r="P382" s="6" t="s">
        <v>39</v>
      </c>
      <c r="Q382" s="6" t="s">
        <v>1712</v>
      </c>
      <c r="R382" s="6" t="s">
        <v>236</v>
      </c>
      <c r="W382" s="6" t="s">
        <v>1713</v>
      </c>
      <c r="X382" s="6" t="s">
        <v>1712</v>
      </c>
      <c r="Y382" s="6" t="s">
        <v>43</v>
      </c>
      <c r="Z382" s="8">
        <v>42157.254872685182</v>
      </c>
      <c r="AA382" s="6" t="s">
        <v>1714</v>
      </c>
      <c r="AB382" s="6" t="s">
        <v>975</v>
      </c>
      <c r="AC382" s="6" t="s">
        <v>236</v>
      </c>
      <c r="AD382" s="6" t="s">
        <v>43</v>
      </c>
      <c r="AE382" s="8">
        <v>42157.288645833331</v>
      </c>
      <c r="AF382" s="6" t="s">
        <v>976</v>
      </c>
    </row>
    <row r="383" spans="1:39" x14ac:dyDescent="0.2">
      <c r="A3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3" s="7" t="str">
        <f>ExtractValues(Table1[[#This Row],[Agreement Name]],".{1}\d{4,5}")</f>
        <v>79175</v>
      </c>
      <c r="C383" s="6" t="str">
        <f>ExtractValues(Table1[[#This Row],[Agreement Name]],".{1}\d{4,5}-.{1}\d{4,5}")</f>
        <v>79175-C60062</v>
      </c>
      <c r="D383" s="6" t="str">
        <f>ExtractValues(ExtractValues(Table1[[#This Row],[Agreement Name]],"(CO\d{1,3})"),"\d+")</f>
        <v>1</v>
      </c>
      <c r="E383" s="6" t="str">
        <f>ExtractValues(ExtractValues(Table1[[#This Row],[Agreement Name]],"(CO.\d{1,3})"),"\d+")</f>
        <v/>
      </c>
      <c r="F383" s="6" t="str">
        <f>IF(Table1[[#This Row],[ChgOrderPart1]]&lt;&gt;"",Table1[[#This Row],[ChgOrderPart1]],Table1[[#This Row],[ChgOrderPart2]])</f>
        <v>1</v>
      </c>
      <c r="G383" s="6" t="s">
        <v>3844</v>
      </c>
      <c r="H383" s="8">
        <v>42124.466805555552</v>
      </c>
      <c r="I383" s="6" t="s">
        <v>34</v>
      </c>
      <c r="J383" s="8">
        <v>42124.490706018521</v>
      </c>
      <c r="K383" s="6" t="s">
        <v>3614</v>
      </c>
      <c r="L383" s="6" t="s">
        <v>3615</v>
      </c>
      <c r="M383" s="6" t="s">
        <v>37</v>
      </c>
      <c r="O383" s="6" t="s">
        <v>38</v>
      </c>
      <c r="P383" s="6" t="s">
        <v>39</v>
      </c>
      <c r="Q383" s="6" t="s">
        <v>3845</v>
      </c>
      <c r="R383" s="6" t="s">
        <v>236</v>
      </c>
      <c r="W383" s="6" t="s">
        <v>3846</v>
      </c>
      <c r="X383" s="6" t="s">
        <v>3845</v>
      </c>
      <c r="Y383" s="6" t="s">
        <v>43</v>
      </c>
      <c r="Z383" s="8">
        <v>42124.490046296298</v>
      </c>
      <c r="AA383" s="6" t="s">
        <v>3847</v>
      </c>
      <c r="AB383" s="6" t="s">
        <v>975</v>
      </c>
      <c r="AC383" s="6" t="s">
        <v>236</v>
      </c>
      <c r="AD383" s="6" t="s">
        <v>43</v>
      </c>
      <c r="AE383" s="8">
        <v>42124.490706018521</v>
      </c>
      <c r="AF383" s="6" t="s">
        <v>3848</v>
      </c>
    </row>
    <row r="384" spans="1:39" x14ac:dyDescent="0.2">
      <c r="A3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4" s="7" t="str">
        <f>ExtractValues(Table1[[#This Row],[Agreement Name]],".{1}\d{4,5}")</f>
        <v>79174</v>
      </c>
      <c r="C384" s="6" t="str">
        <f>ExtractValues(Table1[[#This Row],[Agreement Name]],".{1}\d{4,5}-.{1}\d{4,5}")</f>
        <v>79174-C60062</v>
      </c>
      <c r="D384" s="6" t="str">
        <f>ExtractValues(ExtractValues(Table1[[#This Row],[Agreement Name]],"(CO\d{1,3})"),"\d+")</f>
        <v>6</v>
      </c>
      <c r="E384" s="6" t="str">
        <f>ExtractValues(ExtractValues(Table1[[#This Row],[Agreement Name]],"(CO.\d{1,3})"),"\d+")</f>
        <v/>
      </c>
      <c r="F384" s="6" t="str">
        <f>IF(Table1[[#This Row],[ChgOrderPart1]]&lt;&gt;"",Table1[[#This Row],[ChgOrderPart1]],Table1[[#This Row],[ChgOrderPart2]])</f>
        <v>6</v>
      </c>
      <c r="G384" s="6" t="s">
        <v>7483</v>
      </c>
      <c r="H384" s="8">
        <v>41985.564814814818</v>
      </c>
      <c r="I384" s="6" t="s">
        <v>34</v>
      </c>
      <c r="J384" s="8">
        <v>41987.802442129629</v>
      </c>
      <c r="K384" s="6" t="s">
        <v>1376</v>
      </c>
      <c r="L384" s="6" t="s">
        <v>1377</v>
      </c>
      <c r="M384" s="6" t="s">
        <v>37</v>
      </c>
      <c r="O384" s="6" t="s">
        <v>38</v>
      </c>
      <c r="P384" s="6" t="s">
        <v>39</v>
      </c>
      <c r="Q384" s="6" t="s">
        <v>7484</v>
      </c>
      <c r="R384" s="6" t="s">
        <v>236</v>
      </c>
      <c r="W384" s="6" t="s">
        <v>7485</v>
      </c>
      <c r="X384" s="6" t="s">
        <v>7484</v>
      </c>
      <c r="Y384" s="6" t="s">
        <v>43</v>
      </c>
      <c r="Z384" s="8">
        <v>41986.667962962965</v>
      </c>
      <c r="AA384" s="6" t="s">
        <v>7486</v>
      </c>
      <c r="AB384" s="6" t="s">
        <v>975</v>
      </c>
      <c r="AC384" s="6" t="s">
        <v>236</v>
      </c>
      <c r="AD384" s="6" t="s">
        <v>43</v>
      </c>
      <c r="AE384" s="8">
        <v>41987.802442129629</v>
      </c>
      <c r="AF384" s="6" t="s">
        <v>7358</v>
      </c>
    </row>
    <row r="385" spans="1:39" x14ac:dyDescent="0.2">
      <c r="A3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5" s="7" t="str">
        <f>ExtractValues(Table1[[#This Row],[Agreement Name]],".{1}\d{4,5}")</f>
        <v>79172</v>
      </c>
      <c r="C385" s="6" t="str">
        <f>ExtractValues(Table1[[#This Row],[Agreement Name]],".{1}\d{4,5}-.{1}\d{4,5}")</f>
        <v>79172-C60069</v>
      </c>
      <c r="D385" s="6" t="str">
        <f>ExtractValues(ExtractValues(Table1[[#This Row],[Agreement Name]],"(CO\d{1,3})"),"\d+")</f>
        <v>3</v>
      </c>
      <c r="E385" s="6" t="str">
        <f>ExtractValues(ExtractValues(Table1[[#This Row],[Agreement Name]],"(CO.\d{1,3})"),"\d+")</f>
        <v/>
      </c>
      <c r="F385" s="6" t="str">
        <f>IF(Table1[[#This Row],[ChgOrderPart1]]&lt;&gt;"",Table1[[#This Row],[ChgOrderPart1]],Table1[[#This Row],[ChgOrderPart2]])</f>
        <v>3</v>
      </c>
      <c r="G385" s="6" t="s">
        <v>3693</v>
      </c>
      <c r="H385" s="8">
        <v>42110.590567129628</v>
      </c>
      <c r="I385" s="6" t="s">
        <v>34</v>
      </c>
      <c r="J385" s="8">
        <v>42111.324490740742</v>
      </c>
      <c r="K385" s="6" t="s">
        <v>3614</v>
      </c>
      <c r="L385" s="6" t="s">
        <v>3615</v>
      </c>
      <c r="M385" s="6" t="s">
        <v>37</v>
      </c>
      <c r="O385" s="6" t="s">
        <v>38</v>
      </c>
      <c r="P385" s="6" t="s">
        <v>39</v>
      </c>
      <c r="Q385" s="6" t="s">
        <v>3694</v>
      </c>
      <c r="R385" s="6" t="s">
        <v>1861</v>
      </c>
      <c r="W385" s="6" t="s">
        <v>3695</v>
      </c>
      <c r="X385" s="6" t="s">
        <v>3694</v>
      </c>
      <c r="Y385" s="6" t="s">
        <v>43</v>
      </c>
      <c r="Z385" s="8">
        <v>42110.640844907408</v>
      </c>
      <c r="AA385" s="6" t="s">
        <v>3696</v>
      </c>
      <c r="AB385" s="6" t="s">
        <v>1890</v>
      </c>
      <c r="AC385" s="6" t="s">
        <v>1861</v>
      </c>
      <c r="AD385" s="6" t="s">
        <v>43</v>
      </c>
      <c r="AE385" s="8">
        <v>42111.324490740742</v>
      </c>
      <c r="AF385" s="6" t="s">
        <v>976</v>
      </c>
    </row>
    <row r="386" spans="1:39" x14ac:dyDescent="0.2">
      <c r="A3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6" s="7" t="str">
        <f>ExtractValues(Table1[[#This Row],[Agreement Name]],".{1}\d{4,5}")</f>
        <v>79172</v>
      </c>
      <c r="C386" s="6" t="str">
        <f>ExtractValues(Table1[[#This Row],[Agreement Name]],".{1}\d{4,5}-.{1}\d{4,5}")</f>
        <v>79172-C60069</v>
      </c>
      <c r="D386" s="6" t="str">
        <f>ExtractValues(ExtractValues(Table1[[#This Row],[Agreement Name]],"(CO\d{1,3})"),"\d+")</f>
        <v>2</v>
      </c>
      <c r="E386" s="6" t="str">
        <f>ExtractValues(ExtractValues(Table1[[#This Row],[Agreement Name]],"(CO.\d{1,3})"),"\d+")</f>
        <v/>
      </c>
      <c r="F386" s="6" t="str">
        <f>IF(Table1[[#This Row],[ChgOrderPart1]]&lt;&gt;"",Table1[[#This Row],[ChgOrderPart1]],Table1[[#This Row],[ChgOrderPart2]])</f>
        <v>2</v>
      </c>
      <c r="G386" s="6" t="s">
        <v>8912</v>
      </c>
      <c r="H386" s="8">
        <v>42037.39199074074</v>
      </c>
      <c r="I386" s="6" t="s">
        <v>34</v>
      </c>
      <c r="J386" s="8">
        <v>42080.636770833335</v>
      </c>
      <c r="K386" s="6" t="s">
        <v>1376</v>
      </c>
      <c r="L386" s="6" t="s">
        <v>1377</v>
      </c>
      <c r="M386" s="6" t="s">
        <v>37</v>
      </c>
      <c r="O386" s="6" t="s">
        <v>38</v>
      </c>
      <c r="P386" s="6" t="s">
        <v>39</v>
      </c>
      <c r="Q386" s="6" t="s">
        <v>8913</v>
      </c>
      <c r="R386" s="6" t="s">
        <v>3694</v>
      </c>
      <c r="S386" s="6" t="s">
        <v>236</v>
      </c>
      <c r="W386" s="6" t="s">
        <v>3695</v>
      </c>
      <c r="X386" s="6" t="s">
        <v>3694</v>
      </c>
      <c r="Y386" s="6" t="s">
        <v>43</v>
      </c>
      <c r="Z386" s="8">
        <v>42080.595555555556</v>
      </c>
      <c r="AA386" s="6" t="s">
        <v>8914</v>
      </c>
      <c r="AB386" s="6" t="s">
        <v>975</v>
      </c>
      <c r="AC386" s="6" t="s">
        <v>236</v>
      </c>
      <c r="AD386" s="6" t="s">
        <v>43</v>
      </c>
      <c r="AE386" s="8">
        <v>42080.636770833335</v>
      </c>
      <c r="AF386" s="6" t="s">
        <v>8915</v>
      </c>
    </row>
    <row r="387" spans="1:39" x14ac:dyDescent="0.2">
      <c r="A3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7" s="7" t="str">
        <f>ExtractValues(Table1[[#This Row],[Agreement Name]],".{1}\d{4,5}")</f>
        <v>79171</v>
      </c>
      <c r="C387" s="6" t="str">
        <f>ExtractValues(Table1[[#This Row],[Agreement Name]],".{1}\d{4,5}-.{1}\d{4,5}")</f>
        <v>79171-C60069</v>
      </c>
      <c r="D387" s="6" t="str">
        <f>ExtractValues(ExtractValues(Table1[[#This Row],[Agreement Name]],"(CO\d{1,3})"),"\d+")</f>
        <v>3</v>
      </c>
      <c r="E387" s="6" t="str">
        <f>ExtractValues(ExtractValues(Table1[[#This Row],[Agreement Name]],"(CO.\d{1,3})"),"\d+")</f>
        <v/>
      </c>
      <c r="F387" s="6" t="str">
        <f>IF(Table1[[#This Row],[ChgOrderPart1]]&lt;&gt;"",Table1[[#This Row],[ChgOrderPart1]],Table1[[#This Row],[ChgOrderPart2]])</f>
        <v>3</v>
      </c>
      <c r="G387" s="6" t="s">
        <v>8548</v>
      </c>
      <c r="H387" s="8">
        <v>42123.614571759259</v>
      </c>
      <c r="I387" s="6" t="s">
        <v>34</v>
      </c>
      <c r="J387" s="8">
        <v>42123.649895833332</v>
      </c>
      <c r="K387" s="6" t="s">
        <v>1376</v>
      </c>
      <c r="L387" s="6" t="s">
        <v>1377</v>
      </c>
      <c r="M387" s="6" t="s">
        <v>37</v>
      </c>
      <c r="O387" s="6" t="s">
        <v>38</v>
      </c>
      <c r="P387" s="6" t="s">
        <v>39</v>
      </c>
      <c r="Q387" s="6" t="s">
        <v>3690</v>
      </c>
      <c r="R387" s="6" t="s">
        <v>236</v>
      </c>
      <c r="W387" s="6" t="s">
        <v>8549</v>
      </c>
      <c r="X387" s="6" t="s">
        <v>3690</v>
      </c>
      <c r="Y387" s="6" t="s">
        <v>43</v>
      </c>
      <c r="Z387" s="8">
        <v>42123.624675925923</v>
      </c>
      <c r="AA387" s="6" t="s">
        <v>3692</v>
      </c>
      <c r="AB387" s="6" t="s">
        <v>975</v>
      </c>
      <c r="AC387" s="6" t="s">
        <v>236</v>
      </c>
      <c r="AD387" s="6" t="s">
        <v>43</v>
      </c>
      <c r="AE387" s="8">
        <v>42123.649895833332</v>
      </c>
      <c r="AF387" s="6" t="s">
        <v>46</v>
      </c>
    </row>
    <row r="388" spans="1:39" x14ac:dyDescent="0.2">
      <c r="A3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8" s="7" t="str">
        <f>ExtractValues(Table1[[#This Row],[Agreement Name]],".{1}\d{4,5}")</f>
        <v>79171</v>
      </c>
      <c r="C388" s="6" t="str">
        <f>ExtractValues(Table1[[#This Row],[Agreement Name]],".{1}\d{4,5}-.{1}\d{4,5}")</f>
        <v>79171-C60069</v>
      </c>
      <c r="D388" s="6" t="str">
        <f>ExtractValues(ExtractValues(Table1[[#This Row],[Agreement Name]],"(CO\d{1,3})"),"\d+")</f>
        <v>1</v>
      </c>
      <c r="E388" s="6" t="str">
        <f>ExtractValues(ExtractValues(Table1[[#This Row],[Agreement Name]],"(CO.\d{1,3})"),"\d+")</f>
        <v/>
      </c>
      <c r="F388" s="6" t="str">
        <f>IF(Table1[[#This Row],[ChgOrderPart1]]&lt;&gt;"",Table1[[#This Row],[ChgOrderPart1]],Table1[[#This Row],[ChgOrderPart2]])</f>
        <v>1</v>
      </c>
      <c r="G388" s="6" t="s">
        <v>3689</v>
      </c>
      <c r="H388" s="8">
        <v>42110.588599537034</v>
      </c>
      <c r="I388" s="6" t="s">
        <v>34</v>
      </c>
      <c r="J388" s="8">
        <v>42111.324247685188</v>
      </c>
      <c r="K388" s="6" t="s">
        <v>3614</v>
      </c>
      <c r="L388" s="6" t="s">
        <v>3615</v>
      </c>
      <c r="M388" s="6" t="s">
        <v>37</v>
      </c>
      <c r="O388" s="6" t="s">
        <v>38</v>
      </c>
      <c r="P388" s="6" t="s">
        <v>39</v>
      </c>
      <c r="Q388" s="6" t="s">
        <v>3690</v>
      </c>
      <c r="R388" s="6" t="s">
        <v>1861</v>
      </c>
      <c r="W388" s="6" t="s">
        <v>3691</v>
      </c>
      <c r="X388" s="6" t="s">
        <v>3690</v>
      </c>
      <c r="Y388" s="6" t="s">
        <v>43</v>
      </c>
      <c r="Z388" s="8">
        <v>42110.591689814813</v>
      </c>
      <c r="AA388" s="6" t="s">
        <v>3692</v>
      </c>
      <c r="AB388" s="6" t="s">
        <v>1890</v>
      </c>
      <c r="AC388" s="6" t="s">
        <v>1861</v>
      </c>
      <c r="AD388" s="6" t="s">
        <v>43</v>
      </c>
      <c r="AE388" s="8">
        <v>42111.324247685188</v>
      </c>
      <c r="AF388" s="6" t="s">
        <v>976</v>
      </c>
    </row>
    <row r="389" spans="1:39" x14ac:dyDescent="0.2">
      <c r="A3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9" s="7" t="str">
        <f>ExtractValues(Table1[[#This Row],[Agreement Name]],".{1}\d{4,5}")</f>
        <v>79163</v>
      </c>
      <c r="C389" s="6" t="str">
        <f>ExtractValues(Table1[[#This Row],[Agreement Name]],".{1}\d{4,5}-.{1}\d{4,5}")</f>
        <v>79163-C10312</v>
      </c>
      <c r="D389" s="6" t="str">
        <f>ExtractValues(ExtractValues(Table1[[#This Row],[Agreement Name]],"(CO\d{1,3})"),"\d+")</f>
        <v>3</v>
      </c>
      <c r="E389" s="6" t="str">
        <f>ExtractValues(ExtractValues(Table1[[#This Row],[Agreement Name]],"(CO.\d{1,3})"),"\d+")</f>
        <v/>
      </c>
      <c r="F389" s="6" t="str">
        <f>IF(Table1[[#This Row],[ChgOrderPart1]]&lt;&gt;"",Table1[[#This Row],[ChgOrderPart1]],Table1[[#This Row],[ChgOrderPart2]])</f>
        <v>3</v>
      </c>
      <c r="G389" s="6" t="s">
        <v>4436</v>
      </c>
      <c r="H389" s="8">
        <v>41964.643263888887</v>
      </c>
      <c r="I389" s="6" t="s">
        <v>34</v>
      </c>
      <c r="J389" s="8">
        <v>41967.387499999997</v>
      </c>
      <c r="K389" s="6" t="s">
        <v>35</v>
      </c>
      <c r="L389" s="6" t="s">
        <v>36</v>
      </c>
      <c r="M389" s="6" t="s">
        <v>37</v>
      </c>
      <c r="O389" s="6" t="s">
        <v>38</v>
      </c>
      <c r="P389" s="6" t="s">
        <v>39</v>
      </c>
      <c r="Q389" s="6" t="s">
        <v>196</v>
      </c>
      <c r="R389" s="6" t="s">
        <v>1384</v>
      </c>
      <c r="W389" s="6" t="s">
        <v>198</v>
      </c>
      <c r="X389" s="6" t="s">
        <v>196</v>
      </c>
      <c r="Y389" s="6" t="s">
        <v>43</v>
      </c>
      <c r="Z389" s="8">
        <v>41964.661111111112</v>
      </c>
      <c r="AA389" s="6" t="s">
        <v>71</v>
      </c>
      <c r="AB389" s="6" t="s">
        <v>1387</v>
      </c>
      <c r="AC389" s="6" t="s">
        <v>1384</v>
      </c>
      <c r="AD389" s="6" t="s">
        <v>43</v>
      </c>
      <c r="AE389" s="8">
        <v>41967.387499999997</v>
      </c>
      <c r="AF389" s="6" t="s">
        <v>71</v>
      </c>
    </row>
    <row r="390" spans="1:39" x14ac:dyDescent="0.2">
      <c r="A3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0" s="7" t="str">
        <f>ExtractValues(Table1[[#This Row],[Agreement Name]],".{1}\d{4,5}")</f>
        <v>79160</v>
      </c>
      <c r="C390" s="6" t="str">
        <f>ExtractValues(Table1[[#This Row],[Agreement Name]],".{1}\d{4,5}-.{1}\d{4,5}")</f>
        <v>79160-F10750</v>
      </c>
      <c r="D390" s="6" t="str">
        <f>ExtractValues(ExtractValues(Table1[[#This Row],[Agreement Name]],"(CO\d{1,3})"),"\d+")</f>
        <v>7</v>
      </c>
      <c r="E390" s="6" t="str">
        <f>ExtractValues(ExtractValues(Table1[[#This Row],[Agreement Name]],"(CO.\d{1,3})"),"\d+")</f>
        <v/>
      </c>
      <c r="F390" s="6" t="str">
        <f>IF(Table1[[#This Row],[ChgOrderPart1]]&lt;&gt;"",Table1[[#This Row],[ChgOrderPart1]],Table1[[#This Row],[ChgOrderPart2]])</f>
        <v>7</v>
      </c>
      <c r="G390" s="6" t="s">
        <v>8653</v>
      </c>
      <c r="H390" s="8">
        <v>42130.501574074071</v>
      </c>
      <c r="I390" s="6" t="s">
        <v>34</v>
      </c>
      <c r="J390" s="8">
        <v>42170.964699074073</v>
      </c>
      <c r="K390" s="6" t="s">
        <v>1376</v>
      </c>
      <c r="L390" s="6" t="s">
        <v>1377</v>
      </c>
      <c r="M390" s="6" t="s">
        <v>37</v>
      </c>
      <c r="O390" s="6" t="s">
        <v>38</v>
      </c>
      <c r="P390" s="6" t="s">
        <v>39</v>
      </c>
      <c r="Q390" s="6" t="s">
        <v>4456</v>
      </c>
      <c r="R390" s="6" t="s">
        <v>8654</v>
      </c>
      <c r="S390" s="6" t="s">
        <v>1392</v>
      </c>
      <c r="W390" s="6" t="s">
        <v>1395</v>
      </c>
      <c r="X390" s="6" t="s">
        <v>1392</v>
      </c>
      <c r="Y390" s="6" t="s">
        <v>43</v>
      </c>
      <c r="Z390" s="8">
        <v>42170.964699074073</v>
      </c>
      <c r="AA390" s="6" t="s">
        <v>1689</v>
      </c>
    </row>
    <row r="391" spans="1:39" x14ac:dyDescent="0.2">
      <c r="A3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1" s="7" t="str">
        <f>ExtractValues(Table1[[#This Row],[Agreement Name]],".{1}\d{4,5}")</f>
        <v>79157</v>
      </c>
      <c r="C391" s="6" t="str">
        <f>ExtractValues(Table1[[#This Row],[Agreement Name]],".{1}\d{4,5}-.{1}\d{4,5}")</f>
        <v>79157-C30039</v>
      </c>
      <c r="D391" s="6" t="str">
        <f>ExtractValues(ExtractValues(Table1[[#This Row],[Agreement Name]],"(CO\d{1,3})"),"\d+")</f>
        <v>2</v>
      </c>
      <c r="E391" s="6" t="str">
        <f>ExtractValues(ExtractValues(Table1[[#This Row],[Agreement Name]],"(CO.\d{1,3})"),"\d+")</f>
        <v/>
      </c>
      <c r="F391" s="6" t="str">
        <f>IF(Table1[[#This Row],[ChgOrderPart1]]&lt;&gt;"",Table1[[#This Row],[ChgOrderPart1]],Table1[[#This Row],[ChgOrderPart2]])</f>
        <v>2</v>
      </c>
      <c r="G391" s="6" t="s">
        <v>8983</v>
      </c>
      <c r="H391" s="8">
        <v>42040.537754629629</v>
      </c>
      <c r="I391" s="6" t="s">
        <v>34</v>
      </c>
      <c r="J391" s="8">
        <v>42041.31890046296</v>
      </c>
      <c r="K391" s="6" t="s">
        <v>1376</v>
      </c>
      <c r="L391" s="6" t="s">
        <v>1377</v>
      </c>
      <c r="M391" s="6" t="s">
        <v>37</v>
      </c>
      <c r="O391" s="6" t="s">
        <v>38</v>
      </c>
      <c r="P391" s="6" t="s">
        <v>39</v>
      </c>
      <c r="Q391" s="6" t="s">
        <v>7493</v>
      </c>
      <c r="R391" s="6" t="s">
        <v>1402</v>
      </c>
      <c r="W391" s="6" t="s">
        <v>8984</v>
      </c>
      <c r="X391" s="6" t="s">
        <v>7493</v>
      </c>
      <c r="Y391" s="6" t="s">
        <v>43</v>
      </c>
      <c r="Z391" s="8">
        <v>42040.572870370372</v>
      </c>
      <c r="AA391" s="6" t="s">
        <v>5771</v>
      </c>
      <c r="AB391" s="6" t="s">
        <v>1405</v>
      </c>
      <c r="AC391" s="6" t="s">
        <v>1402</v>
      </c>
      <c r="AD391" s="6" t="s">
        <v>43</v>
      </c>
      <c r="AE391" s="8">
        <v>42041.31890046296</v>
      </c>
      <c r="AF391" s="6" t="s">
        <v>219</v>
      </c>
    </row>
    <row r="392" spans="1:39" x14ac:dyDescent="0.2">
      <c r="A3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2" s="7" t="str">
        <f>ExtractValues(Table1[[#This Row],[Agreement Name]],".{1}\d{4,5}")</f>
        <v>79157</v>
      </c>
      <c r="C392" s="6" t="str">
        <f>ExtractValues(Table1[[#This Row],[Agreement Name]],".{1}\d{4,5}-.{1}\d{4,5}")</f>
        <v>79157-C30039</v>
      </c>
      <c r="D392" s="6" t="str">
        <f>ExtractValues(ExtractValues(Table1[[#This Row],[Agreement Name]],"(CO\d{1,3})"),"\d+")</f>
        <v>1</v>
      </c>
      <c r="E392" s="6" t="str">
        <f>ExtractValues(ExtractValues(Table1[[#This Row],[Agreement Name]],"(CO.\d{1,3})"),"\d+")</f>
        <v/>
      </c>
      <c r="F392" s="6" t="str">
        <f>IF(Table1[[#This Row],[ChgOrderPart1]]&lt;&gt;"",Table1[[#This Row],[ChgOrderPart1]],Table1[[#This Row],[ChgOrderPart2]])</f>
        <v>1</v>
      </c>
      <c r="G392" s="6" t="s">
        <v>7492</v>
      </c>
      <c r="H392" s="8">
        <v>41985.56890046296</v>
      </c>
      <c r="I392" s="6" t="s">
        <v>34</v>
      </c>
      <c r="J392" s="8">
        <v>41991.457268518519</v>
      </c>
      <c r="K392" s="6" t="s">
        <v>1376</v>
      </c>
      <c r="L392" s="6" t="s">
        <v>1377</v>
      </c>
      <c r="M392" s="6" t="s">
        <v>37</v>
      </c>
      <c r="O392" s="6" t="s">
        <v>38</v>
      </c>
      <c r="P392" s="6" t="s">
        <v>39</v>
      </c>
      <c r="Q392" s="6" t="s">
        <v>7493</v>
      </c>
      <c r="R392" s="6" t="s">
        <v>1402</v>
      </c>
      <c r="W392" s="6" t="s">
        <v>7494</v>
      </c>
      <c r="X392" s="6" t="s">
        <v>7493</v>
      </c>
      <c r="Y392" s="6" t="s">
        <v>43</v>
      </c>
      <c r="Z392" s="8">
        <v>41991.447905092595</v>
      </c>
      <c r="AA392" s="6" t="s">
        <v>5771</v>
      </c>
      <c r="AB392" s="6" t="s">
        <v>1405</v>
      </c>
      <c r="AC392" s="6" t="s">
        <v>1402</v>
      </c>
      <c r="AD392" s="6" t="s">
        <v>43</v>
      </c>
      <c r="AE392" s="8">
        <v>41991.457268518519</v>
      </c>
      <c r="AF392" s="6" t="s">
        <v>7495</v>
      </c>
    </row>
    <row r="393" spans="1:39" x14ac:dyDescent="0.2">
      <c r="A3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3" s="7" t="str">
        <f>ExtractValues(Table1[[#This Row],[Agreement Name]],".{1}\d{4,5}")</f>
        <v>79156</v>
      </c>
      <c r="C393" s="6" t="str">
        <f>ExtractValues(Table1[[#This Row],[Agreement Name]],".{1}\d{4,5}-.{1}\d{4,5}")</f>
        <v>79156-P12688</v>
      </c>
      <c r="D393" s="6" t="str">
        <f>ExtractValues(ExtractValues(Table1[[#This Row],[Agreement Name]],"(CO\d{1,3})"),"\d+")</f>
        <v>2</v>
      </c>
      <c r="E393" s="6" t="str">
        <f>ExtractValues(ExtractValues(Table1[[#This Row],[Agreement Name]],"(CO.\d{1,3})"),"\d+")</f>
        <v/>
      </c>
      <c r="F393" s="6" t="str">
        <f>IF(Table1[[#This Row],[ChgOrderPart1]]&lt;&gt;"",Table1[[#This Row],[ChgOrderPart1]],Table1[[#This Row],[ChgOrderPart2]])</f>
        <v>2</v>
      </c>
      <c r="G393" s="6" t="s">
        <v>6047</v>
      </c>
      <c r="H393" s="8">
        <v>42228.462361111109</v>
      </c>
      <c r="I393" s="6" t="s">
        <v>34</v>
      </c>
      <c r="J393" s="8">
        <v>42229.694953703707</v>
      </c>
      <c r="K393" s="6" t="s">
        <v>5082</v>
      </c>
      <c r="L393" s="6" t="s">
        <v>5083</v>
      </c>
      <c r="M393" s="6" t="s">
        <v>37</v>
      </c>
      <c r="O393" s="6" t="s">
        <v>38</v>
      </c>
      <c r="P393" s="6" t="s">
        <v>39</v>
      </c>
      <c r="Q393" s="6" t="s">
        <v>6048</v>
      </c>
      <c r="R393" s="6" t="s">
        <v>1411</v>
      </c>
      <c r="W393" s="6" t="s">
        <v>6049</v>
      </c>
      <c r="X393" s="6" t="s">
        <v>6048</v>
      </c>
      <c r="Y393" s="6" t="s">
        <v>43</v>
      </c>
      <c r="Z393" s="8">
        <v>42229.632118055553</v>
      </c>
      <c r="AA393" s="6" t="s">
        <v>6050</v>
      </c>
      <c r="AB393" s="6" t="s">
        <v>1413</v>
      </c>
      <c r="AC393" s="6" t="s">
        <v>1411</v>
      </c>
      <c r="AD393" s="6" t="s">
        <v>43</v>
      </c>
      <c r="AE393" s="8">
        <v>42229.694953703707</v>
      </c>
      <c r="AF393" s="6" t="s">
        <v>2396</v>
      </c>
    </row>
    <row r="394" spans="1:39" x14ac:dyDescent="0.2">
      <c r="A3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4" s="7" t="str">
        <f>ExtractValues(Table1[[#This Row],[Agreement Name]],".{1}\d{4,5}")</f>
        <v>79156</v>
      </c>
      <c r="C394" s="6" t="str">
        <f>ExtractValues(Table1[[#This Row],[Agreement Name]],".{1}\d{4,5}-.{1}\d{4,5}")</f>
        <v>79156-P12688</v>
      </c>
      <c r="D394" s="6" t="str">
        <f>ExtractValues(ExtractValues(Table1[[#This Row],[Agreement Name]],"(CO\d{1,3})"),"\d+")</f>
        <v>1</v>
      </c>
      <c r="E394" s="6" t="str">
        <f>ExtractValues(ExtractValues(Table1[[#This Row],[Agreement Name]],"(CO.\d{1,3})"),"\d+")</f>
        <v/>
      </c>
      <c r="F394" s="6" t="str">
        <f>IF(Table1[[#This Row],[ChgOrderPart1]]&lt;&gt;"",Table1[[#This Row],[ChgOrderPart1]],Table1[[#This Row],[ChgOrderPart2]])</f>
        <v>1</v>
      </c>
      <c r="G394" s="6" t="s">
        <v>7737</v>
      </c>
      <c r="H394" s="8">
        <v>42010.569212962961</v>
      </c>
      <c r="I394" s="6" t="s">
        <v>34</v>
      </c>
      <c r="J394" s="8">
        <v>42012.545949074076</v>
      </c>
      <c r="K394" s="6" t="s">
        <v>1376</v>
      </c>
      <c r="L394" s="6" t="s">
        <v>1377</v>
      </c>
      <c r="M394" s="6" t="s">
        <v>37</v>
      </c>
      <c r="O394" s="6" t="s">
        <v>38</v>
      </c>
      <c r="P394" s="6" t="s">
        <v>39</v>
      </c>
      <c r="Q394" s="6" t="s">
        <v>6048</v>
      </c>
      <c r="R394" s="6" t="s">
        <v>1411</v>
      </c>
      <c r="W394" s="6" t="s">
        <v>6049</v>
      </c>
      <c r="X394" s="6" t="s">
        <v>6048</v>
      </c>
      <c r="Y394" s="6" t="s">
        <v>43</v>
      </c>
      <c r="Z394" s="8">
        <v>42012.54173611111</v>
      </c>
      <c r="AA394" s="6" t="s">
        <v>7738</v>
      </c>
      <c r="AB394" s="6" t="s">
        <v>1413</v>
      </c>
      <c r="AC394" s="6" t="s">
        <v>1411</v>
      </c>
      <c r="AD394" s="6" t="s">
        <v>43</v>
      </c>
      <c r="AE394" s="8">
        <v>42012.545949074076</v>
      </c>
      <c r="AF394" s="6" t="s">
        <v>358</v>
      </c>
    </row>
    <row r="395" spans="1:39" x14ac:dyDescent="0.2">
      <c r="A3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5" s="7" t="str">
        <f>ExtractValues(Table1[[#This Row],[Agreement Name]],".{1}\d{4,5}")</f>
        <v>79153</v>
      </c>
      <c r="C395" s="6" t="str">
        <f>ExtractValues(Table1[[#This Row],[Agreement Name]],".{1}\d{4,5}-.{1}\d{4,5}")</f>
        <v>79153-F10746</v>
      </c>
      <c r="D395" s="6" t="str">
        <f>ExtractValues(ExtractValues(Table1[[#This Row],[Agreement Name]],"(CO\d{1,3})"),"\d+")</f>
        <v>8</v>
      </c>
      <c r="E395" s="6" t="str">
        <f>ExtractValues(ExtractValues(Table1[[#This Row],[Agreement Name]],"(CO.\d{1,3})"),"\d+")</f>
        <v/>
      </c>
      <c r="F395" s="6" t="str">
        <f>IF(Table1[[#This Row],[ChgOrderPart1]]&lt;&gt;"",Table1[[#This Row],[ChgOrderPart1]],Table1[[#This Row],[ChgOrderPart2]])</f>
        <v>8</v>
      </c>
      <c r="G395" s="6" t="s">
        <v>4109</v>
      </c>
      <c r="H395" s="8">
        <v>42143.545497685183</v>
      </c>
      <c r="I395" s="6" t="s">
        <v>34</v>
      </c>
      <c r="J395" s="8">
        <v>42155.628530092596</v>
      </c>
      <c r="K395" s="6" t="s">
        <v>3614</v>
      </c>
      <c r="L395" s="6" t="s">
        <v>3615</v>
      </c>
      <c r="M395" s="6" t="s">
        <v>37</v>
      </c>
      <c r="O395" s="6" t="s">
        <v>38</v>
      </c>
      <c r="P395" s="6" t="s">
        <v>39</v>
      </c>
      <c r="Q395" s="6" t="s">
        <v>461</v>
      </c>
      <c r="R395" s="6" t="s">
        <v>1392</v>
      </c>
      <c r="W395" s="6" t="s">
        <v>463</v>
      </c>
      <c r="X395" s="6" t="s">
        <v>461</v>
      </c>
      <c r="Y395" s="6" t="s">
        <v>43</v>
      </c>
      <c r="Z395" s="8">
        <v>42150.385682870372</v>
      </c>
      <c r="AA395" s="6" t="s">
        <v>46</v>
      </c>
      <c r="AB395" s="6" t="s">
        <v>1395</v>
      </c>
      <c r="AC395" s="6" t="s">
        <v>1392</v>
      </c>
      <c r="AD395" s="6" t="s">
        <v>43</v>
      </c>
      <c r="AE395" s="8">
        <v>42155.628530092596</v>
      </c>
      <c r="AF395" s="6" t="s">
        <v>1432</v>
      </c>
    </row>
    <row r="396" spans="1:39" x14ac:dyDescent="0.2">
      <c r="A3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6" s="7" t="str">
        <f>ExtractValues(Table1[[#This Row],[Agreement Name]],".{1}\d{4,5}")</f>
        <v>79153</v>
      </c>
      <c r="C396" s="6" t="str">
        <f>ExtractValues(Table1[[#This Row],[Agreement Name]],".{1}\d{4,5}-.{1}\d{4,5}")</f>
        <v>79153-F10746</v>
      </c>
      <c r="D396" s="6" t="str">
        <f>ExtractValues(ExtractValues(Table1[[#This Row],[Agreement Name]],"(CO\d{1,3})"),"\d+")</f>
        <v>7</v>
      </c>
      <c r="E396" s="6" t="str">
        <f>ExtractValues(ExtractValues(Table1[[#This Row],[Agreement Name]],"(CO.\d{1,3})"),"\d+")</f>
        <v/>
      </c>
      <c r="F396" s="6" t="str">
        <f>IF(Table1[[#This Row],[ChgOrderPart1]]&lt;&gt;"",Table1[[#This Row],[ChgOrderPart1]],Table1[[#This Row],[ChgOrderPart2]])</f>
        <v>7</v>
      </c>
      <c r="G396" s="6" t="s">
        <v>8716</v>
      </c>
      <c r="H396" s="8">
        <v>42135.654791666668</v>
      </c>
      <c r="I396" s="6" t="s">
        <v>34</v>
      </c>
      <c r="J396" s="8">
        <v>42138.651990740742</v>
      </c>
      <c r="K396" s="6" t="s">
        <v>1376</v>
      </c>
      <c r="L396" s="6" t="s">
        <v>1377</v>
      </c>
      <c r="M396" s="6" t="s">
        <v>37</v>
      </c>
      <c r="O396" s="6" t="s">
        <v>38</v>
      </c>
      <c r="P396" s="6" t="s">
        <v>39</v>
      </c>
      <c r="Q396" s="6" t="s">
        <v>101</v>
      </c>
      <c r="R396" s="6" t="s">
        <v>1392</v>
      </c>
      <c r="W396" s="6" t="s">
        <v>104</v>
      </c>
      <c r="X396" s="6" t="s">
        <v>101</v>
      </c>
      <c r="Y396" s="6" t="s">
        <v>43</v>
      </c>
      <c r="Z396" s="8">
        <v>42138.314293981479</v>
      </c>
      <c r="AA396" s="6" t="s">
        <v>46</v>
      </c>
      <c r="AB396" s="6" t="s">
        <v>1395</v>
      </c>
      <c r="AC396" s="6" t="s">
        <v>1392</v>
      </c>
      <c r="AD396" s="6" t="s">
        <v>43</v>
      </c>
      <c r="AE396" s="8">
        <v>42138.651990740742</v>
      </c>
      <c r="AF396" s="6" t="s">
        <v>46</v>
      </c>
    </row>
    <row r="397" spans="1:39" x14ac:dyDescent="0.2">
      <c r="A3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7" s="7" t="str">
        <f>ExtractValues(Table1[[#This Row],[Agreement Name]],".{1}\d{4,5}")</f>
        <v>79152</v>
      </c>
      <c r="C397" s="6" t="str">
        <f>ExtractValues(Table1[[#This Row],[Agreement Name]],".{1}\d{4,5}-.{1}\d{4,5}")</f>
        <v>79152-C11141</v>
      </c>
      <c r="D397" s="6" t="str">
        <f>ExtractValues(ExtractValues(Table1[[#This Row],[Agreement Name]],"(CO\d{1,3})"),"\d+")</f>
        <v>6</v>
      </c>
      <c r="E397" s="6" t="str">
        <f>ExtractValues(ExtractValues(Table1[[#This Row],[Agreement Name]],"(CO.\d{1,3})"),"\d+")</f>
        <v/>
      </c>
      <c r="F397" s="6" t="str">
        <f>IF(Table1[[#This Row],[ChgOrderPart1]]&lt;&gt;"",Table1[[#This Row],[ChgOrderPart1]],Table1[[#This Row],[ChgOrderPart2]])</f>
        <v>6</v>
      </c>
      <c r="G397" s="6" t="s">
        <v>7508</v>
      </c>
      <c r="H397" s="8">
        <v>41988.432210648149</v>
      </c>
      <c r="I397" s="6" t="s">
        <v>34</v>
      </c>
      <c r="J397" s="8">
        <v>41990.30059027778</v>
      </c>
      <c r="K397" s="6" t="s">
        <v>1376</v>
      </c>
      <c r="L397" s="6" t="s">
        <v>1377</v>
      </c>
      <c r="M397" s="6" t="s">
        <v>37</v>
      </c>
      <c r="O397" s="6" t="s">
        <v>38</v>
      </c>
      <c r="P397" s="6" t="s">
        <v>39</v>
      </c>
      <c r="Q397" s="6" t="s">
        <v>7509</v>
      </c>
      <c r="R397" s="6" t="s">
        <v>393</v>
      </c>
      <c r="W397" s="6" t="s">
        <v>7510</v>
      </c>
      <c r="X397" s="6" t="s">
        <v>7509</v>
      </c>
      <c r="Y397" s="6" t="s">
        <v>43</v>
      </c>
      <c r="Z397" s="8">
        <v>41988.470462962963</v>
      </c>
      <c r="AA397" s="6" t="s">
        <v>7511</v>
      </c>
      <c r="AB397" s="6" t="s">
        <v>396</v>
      </c>
      <c r="AC397" s="6" t="s">
        <v>393</v>
      </c>
      <c r="AD397" s="6" t="s">
        <v>43</v>
      </c>
      <c r="AE397" s="8">
        <v>41990.30059027778</v>
      </c>
      <c r="AF397" s="6" t="s">
        <v>397</v>
      </c>
    </row>
    <row r="398" spans="1:39" x14ac:dyDescent="0.2">
      <c r="A3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8" s="7" t="str">
        <f>ExtractValues(Table1[[#This Row],[Agreement Name]],".{1}\d{4,5}")</f>
        <v>79145</v>
      </c>
      <c r="C398" s="6" t="str">
        <f>ExtractValues(Table1[[#This Row],[Agreement Name]],".{1}\d{4,5}-.{1}\d{4,5}")</f>
        <v>79145-C10321</v>
      </c>
      <c r="D398" s="6" t="str">
        <f>ExtractValues(ExtractValues(Table1[[#This Row],[Agreement Name]],"(CO\d{1,3})"),"\d+")</f>
        <v>2</v>
      </c>
      <c r="E398" s="6" t="str">
        <f>ExtractValues(ExtractValues(Table1[[#This Row],[Agreement Name]],"(CO.\d{1,3})"),"\d+")</f>
        <v/>
      </c>
      <c r="F398" s="6" t="str">
        <f>IF(Table1[[#This Row],[ChgOrderPart1]]&lt;&gt;"",Table1[[#This Row],[ChgOrderPart1]],Table1[[#This Row],[ChgOrderPart2]])</f>
        <v>2</v>
      </c>
      <c r="G398" s="6" t="s">
        <v>5188</v>
      </c>
      <c r="H398" s="8">
        <v>42163.559444444443</v>
      </c>
      <c r="I398" s="6" t="s">
        <v>34</v>
      </c>
      <c r="J398" s="8">
        <v>42165.667916666665</v>
      </c>
      <c r="K398" s="6" t="s">
        <v>5082</v>
      </c>
      <c r="L398" s="6" t="s">
        <v>5083</v>
      </c>
      <c r="M398" s="6" t="s">
        <v>37</v>
      </c>
      <c r="O398" s="6" t="s">
        <v>38</v>
      </c>
      <c r="P398" s="6" t="s">
        <v>39</v>
      </c>
      <c r="Q398" s="6" t="s">
        <v>5189</v>
      </c>
      <c r="R398" s="6" t="s">
        <v>1384</v>
      </c>
      <c r="W398" s="6" t="s">
        <v>5190</v>
      </c>
      <c r="X398" s="6" t="s">
        <v>5189</v>
      </c>
      <c r="Y398" s="6" t="s">
        <v>43</v>
      </c>
      <c r="Z398" s="8">
        <v>42165.596608796295</v>
      </c>
      <c r="AA398" s="6" t="s">
        <v>3487</v>
      </c>
      <c r="AB398" s="6" t="s">
        <v>1387</v>
      </c>
      <c r="AC398" s="6" t="s">
        <v>1384</v>
      </c>
      <c r="AD398" s="6" t="s">
        <v>43</v>
      </c>
      <c r="AE398" s="8">
        <v>42165.667916666665</v>
      </c>
      <c r="AF398" s="6" t="s">
        <v>71</v>
      </c>
    </row>
    <row r="399" spans="1:39" x14ac:dyDescent="0.2">
      <c r="A3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9" s="7" t="str">
        <f>ExtractValues(Table1[[#This Row],[Agreement Name]],".{1}\d{4,5}")</f>
        <v>79145</v>
      </c>
      <c r="C399" s="6" t="str">
        <f>ExtractValues(Table1[[#This Row],[Agreement Name]],".{1}\d{4,5}-.{1}\d{4,5}")</f>
        <v>79145-C10321</v>
      </c>
      <c r="D399" s="6" t="str">
        <f>ExtractValues(ExtractValues(Table1[[#This Row],[Agreement Name]],"(CO\d{1,3})"),"\d+")</f>
        <v>1</v>
      </c>
      <c r="E399" s="6" t="str">
        <f>ExtractValues(ExtractValues(Table1[[#This Row],[Agreement Name]],"(CO.\d{1,3})"),"\d+")</f>
        <v/>
      </c>
      <c r="F399" s="6" t="str">
        <f>IF(Table1[[#This Row],[ChgOrderPart1]]&lt;&gt;"",Table1[[#This Row],[ChgOrderPart1]],Table1[[#This Row],[ChgOrderPart2]])</f>
        <v>1</v>
      </c>
      <c r="G399" s="6" t="s">
        <v>9249</v>
      </c>
      <c r="H399" s="8">
        <v>42053.65625</v>
      </c>
      <c r="I399" s="6" t="s">
        <v>34</v>
      </c>
      <c r="J399" s="8">
        <v>42068.692662037036</v>
      </c>
      <c r="K399" s="6" t="s">
        <v>1376</v>
      </c>
      <c r="L399" s="6" t="s">
        <v>1377</v>
      </c>
      <c r="M399" s="6" t="s">
        <v>37</v>
      </c>
      <c r="O399" s="6" t="s">
        <v>38</v>
      </c>
      <c r="P399" s="6" t="s">
        <v>39</v>
      </c>
      <c r="Q399" s="6" t="s">
        <v>5189</v>
      </c>
      <c r="R399" s="6" t="s">
        <v>1384</v>
      </c>
      <c r="W399" s="6" t="s">
        <v>5190</v>
      </c>
      <c r="X399" s="6" t="s">
        <v>5189</v>
      </c>
      <c r="Y399" s="6" t="s">
        <v>43</v>
      </c>
      <c r="Z399" s="8">
        <v>42068.599386574075</v>
      </c>
      <c r="AA399" s="6" t="s">
        <v>69</v>
      </c>
      <c r="AB399" s="6" t="s">
        <v>1387</v>
      </c>
      <c r="AC399" s="6" t="s">
        <v>1384</v>
      </c>
      <c r="AD399" s="6" t="s">
        <v>43</v>
      </c>
      <c r="AE399" s="8">
        <v>42068.692662037036</v>
      </c>
      <c r="AF399" s="6" t="s">
        <v>71</v>
      </c>
    </row>
    <row r="400" spans="1:39" x14ac:dyDescent="0.2">
      <c r="A4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0" s="7" t="str">
        <f>ExtractValues(Table1[[#This Row],[Agreement Name]],".{1}\d{4,5}")</f>
        <v>79141</v>
      </c>
      <c r="C400" s="6" t="str">
        <f>ExtractValues(Table1[[#This Row],[Agreement Name]],".{1}\d{4,5}-.{1}\d{4,5}")</f>
        <v>79141-00628</v>
      </c>
      <c r="D400" s="6" t="str">
        <f>ExtractValues(ExtractValues(Table1[[#This Row],[Agreement Name]],"(CO\d{1,3})"),"\d+")</f>
        <v>5</v>
      </c>
      <c r="E400" s="6" t="str">
        <f>ExtractValues(ExtractValues(Table1[[#This Row],[Agreement Name]],"(CO.\d{1,3})"),"\d+")</f>
        <v/>
      </c>
      <c r="F400" s="6" t="str">
        <f>IF(Table1[[#This Row],[ChgOrderPart1]]&lt;&gt;"",Table1[[#This Row],[ChgOrderPart1]],Table1[[#This Row],[ChgOrderPart2]])</f>
        <v>5</v>
      </c>
      <c r="G400" s="6" t="s">
        <v>6109</v>
      </c>
      <c r="H400" s="8">
        <v>42234.361643518518</v>
      </c>
      <c r="I400" s="6" t="s">
        <v>48</v>
      </c>
      <c r="J400" s="8">
        <v>42234.361643518518</v>
      </c>
      <c r="K400" s="6" t="s">
        <v>5082</v>
      </c>
      <c r="L400" s="6" t="s">
        <v>5083</v>
      </c>
      <c r="M400" s="6" t="s">
        <v>37</v>
      </c>
      <c r="O400" s="6" t="s">
        <v>38</v>
      </c>
      <c r="P400" s="6" t="s">
        <v>39</v>
      </c>
      <c r="Q400" s="6" t="s">
        <v>786</v>
      </c>
      <c r="R400" s="6" t="s">
        <v>57</v>
      </c>
      <c r="AL400" s="6" t="s">
        <v>786</v>
      </c>
      <c r="AM400" s="6" t="s">
        <v>43</v>
      </c>
    </row>
    <row r="401" spans="1:32" x14ac:dyDescent="0.2">
      <c r="A4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1" s="7" t="str">
        <f>ExtractValues(Table1[[#This Row],[Agreement Name]],".{1}\d{4,5}")</f>
        <v>79141</v>
      </c>
      <c r="C401" s="6" t="str">
        <f>ExtractValues(Table1[[#This Row],[Agreement Name]],".{1}\d{4,5}-.{1}\d{4,5}")</f>
        <v>79141-00628</v>
      </c>
      <c r="D401" s="6" t="str">
        <f>ExtractValues(ExtractValues(Table1[[#This Row],[Agreement Name]],"(CO\d{1,3})"),"\d+")</f>
        <v>2</v>
      </c>
      <c r="E401" s="6" t="str">
        <f>ExtractValues(ExtractValues(Table1[[#This Row],[Agreement Name]],"(CO.\d{1,3})"),"\d+")</f>
        <v/>
      </c>
      <c r="F401" s="6" t="str">
        <f>IF(Table1[[#This Row],[ChgOrderPart1]]&lt;&gt;"",Table1[[#This Row],[ChgOrderPart1]],Table1[[#This Row],[ChgOrderPart2]])</f>
        <v>2</v>
      </c>
      <c r="G401" s="6" t="s">
        <v>3602</v>
      </c>
      <c r="H401" s="8">
        <v>42038.597592592596</v>
      </c>
      <c r="I401" s="6" t="s">
        <v>34</v>
      </c>
      <c r="J401" s="8">
        <v>42178.626909722225</v>
      </c>
      <c r="K401" s="6" t="s">
        <v>1284</v>
      </c>
      <c r="L401" s="6" t="s">
        <v>1285</v>
      </c>
      <c r="M401" s="6" t="s">
        <v>37</v>
      </c>
      <c r="O401" s="6" t="s">
        <v>38</v>
      </c>
      <c r="P401" s="6" t="s">
        <v>39</v>
      </c>
      <c r="Q401" s="6" t="s">
        <v>390</v>
      </c>
      <c r="R401" s="6" t="s">
        <v>3603</v>
      </c>
      <c r="S401" s="6" t="s">
        <v>392</v>
      </c>
      <c r="T401" s="6" t="s">
        <v>366</v>
      </c>
      <c r="W401" s="6" t="s">
        <v>394</v>
      </c>
      <c r="X401" s="6" t="s">
        <v>392</v>
      </c>
      <c r="Z401" s="8">
        <v>42167.360243055555</v>
      </c>
      <c r="AA401" s="6" t="s">
        <v>1187</v>
      </c>
      <c r="AB401" s="6" t="s">
        <v>370</v>
      </c>
      <c r="AC401" s="6" t="s">
        <v>366</v>
      </c>
      <c r="AD401" s="6" t="s">
        <v>43</v>
      </c>
      <c r="AE401" s="8">
        <v>42178.626909722225</v>
      </c>
      <c r="AF401" s="6" t="s">
        <v>46</v>
      </c>
    </row>
    <row r="402" spans="1:32" x14ac:dyDescent="0.2">
      <c r="A4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2" s="7" t="str">
        <f>ExtractValues(Table1[[#This Row],[Agreement Name]],".{1}\d{4,5}")</f>
        <v>79141</v>
      </c>
      <c r="C402" s="6" t="str">
        <f>ExtractValues(Table1[[#This Row],[Agreement Name]],".{1}\d{4,5}-.{1}\d{4,5}")</f>
        <v>79141-00628</v>
      </c>
      <c r="D402" s="6" t="str">
        <f>ExtractValues(ExtractValues(Table1[[#This Row],[Agreement Name]],"(CO\d{1,3})"),"\d+")</f>
        <v>3</v>
      </c>
      <c r="E402" s="6" t="str">
        <f>ExtractValues(ExtractValues(Table1[[#This Row],[Agreement Name]],"(CO.\d{1,3})"),"\d+")</f>
        <v/>
      </c>
      <c r="F402" s="6" t="str">
        <f>IF(Table1[[#This Row],[ChgOrderPart1]]&lt;&gt;"",Table1[[#This Row],[ChgOrderPart1]],Table1[[#This Row],[ChgOrderPart2]])</f>
        <v>3</v>
      </c>
      <c r="G402" s="6" t="s">
        <v>3604</v>
      </c>
      <c r="H402" s="8">
        <v>42038.598495370374</v>
      </c>
      <c r="I402" s="6" t="s">
        <v>34</v>
      </c>
      <c r="J402" s="8">
        <v>42178.626307870371</v>
      </c>
      <c r="K402" s="6" t="s">
        <v>1284</v>
      </c>
      <c r="L402" s="6" t="s">
        <v>1285</v>
      </c>
      <c r="M402" s="6" t="s">
        <v>37</v>
      </c>
      <c r="O402" s="6" t="s">
        <v>38</v>
      </c>
      <c r="P402" s="6" t="s">
        <v>39</v>
      </c>
      <c r="Q402" s="6" t="s">
        <v>390</v>
      </c>
      <c r="R402" s="6" t="s">
        <v>3603</v>
      </c>
      <c r="S402" s="6" t="s">
        <v>392</v>
      </c>
      <c r="T402" s="6" t="s">
        <v>366</v>
      </c>
      <c r="W402" s="6" t="s">
        <v>394</v>
      </c>
      <c r="X402" s="6" t="s">
        <v>392</v>
      </c>
      <c r="Z402" s="8">
        <v>42167.360671296294</v>
      </c>
      <c r="AA402" s="6" t="s">
        <v>1187</v>
      </c>
      <c r="AB402" s="6" t="s">
        <v>370</v>
      </c>
      <c r="AC402" s="6" t="s">
        <v>366</v>
      </c>
      <c r="AD402" s="6" t="s">
        <v>43</v>
      </c>
      <c r="AE402" s="8">
        <v>42178.626307870371</v>
      </c>
      <c r="AF402" s="6" t="s">
        <v>46</v>
      </c>
    </row>
    <row r="403" spans="1:32" x14ac:dyDescent="0.2">
      <c r="A4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3" s="7" t="str">
        <f>ExtractValues(Table1[[#This Row],[Agreement Name]],".{1}\d{4,5}")</f>
        <v>79141</v>
      </c>
      <c r="C403" s="6" t="str">
        <f>ExtractValues(Table1[[#This Row],[Agreement Name]],".{1}\d{4,5}-.{1}\d{4,5}")</f>
        <v>79141-00628</v>
      </c>
      <c r="D403" s="6" t="str">
        <f>ExtractValues(ExtractValues(Table1[[#This Row],[Agreement Name]],"(CO\d{1,3})"),"\d+")</f>
        <v>4</v>
      </c>
      <c r="E403" s="6" t="str">
        <f>ExtractValues(ExtractValues(Table1[[#This Row],[Agreement Name]],"(CO.\d{1,3})"),"\d+")</f>
        <v/>
      </c>
      <c r="F403" s="6" t="str">
        <f>IF(Table1[[#This Row],[ChgOrderPart1]]&lt;&gt;"",Table1[[#This Row],[ChgOrderPart1]],Table1[[#This Row],[ChgOrderPart2]])</f>
        <v>4</v>
      </c>
      <c r="G403" s="6" t="s">
        <v>4297</v>
      </c>
      <c r="H403" s="8">
        <v>42150.610567129632</v>
      </c>
      <c r="I403" s="6" t="s">
        <v>34</v>
      </c>
      <c r="J403" s="8">
        <v>42178.47314814815</v>
      </c>
      <c r="K403" s="6" t="s">
        <v>3614</v>
      </c>
      <c r="L403" s="6" t="s">
        <v>3615</v>
      </c>
      <c r="M403" s="6" t="s">
        <v>37</v>
      </c>
      <c r="O403" s="6" t="s">
        <v>38</v>
      </c>
      <c r="P403" s="6" t="s">
        <v>39</v>
      </c>
      <c r="Q403" s="6" t="s">
        <v>3603</v>
      </c>
      <c r="R403" s="6" t="s">
        <v>390</v>
      </c>
      <c r="S403" s="6" t="s">
        <v>392</v>
      </c>
      <c r="T403" s="6" t="s">
        <v>366</v>
      </c>
      <c r="W403" s="6" t="s">
        <v>394</v>
      </c>
      <c r="X403" s="6" t="s">
        <v>392</v>
      </c>
      <c r="Z403" s="8">
        <v>42165.679155092592</v>
      </c>
      <c r="AA403" s="6" t="s">
        <v>3487</v>
      </c>
      <c r="AB403" s="6" t="s">
        <v>370</v>
      </c>
      <c r="AC403" s="6" t="s">
        <v>366</v>
      </c>
      <c r="AD403" s="6" t="s">
        <v>43</v>
      </c>
      <c r="AE403" s="8">
        <v>42178.47314814815</v>
      </c>
      <c r="AF403" s="6" t="s">
        <v>71</v>
      </c>
    </row>
    <row r="404" spans="1:32" x14ac:dyDescent="0.2">
      <c r="A4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4" s="7" t="str">
        <f>ExtractValues(Table1[[#This Row],[Agreement Name]],".{1}\d{4,5}")</f>
        <v>79135</v>
      </c>
      <c r="C404" s="6" t="str">
        <f>ExtractValues(Table1[[#This Row],[Agreement Name]],".{1}\d{4,5}-.{1}\d{4,5}")</f>
        <v>79135-F10715</v>
      </c>
      <c r="D404" s="6" t="str">
        <f>ExtractValues(ExtractValues(Table1[[#This Row],[Agreement Name]],"(CO\d{1,3})"),"\d+")</f>
        <v>3</v>
      </c>
      <c r="E404" s="6" t="str">
        <f>ExtractValues(ExtractValues(Table1[[#This Row],[Agreement Name]],"(CO.\d{1,3})"),"\d+")</f>
        <v/>
      </c>
      <c r="F404" s="6" t="str">
        <f>IF(Table1[[#This Row],[ChgOrderPart1]]&lt;&gt;"",Table1[[#This Row],[ChgOrderPart1]],Table1[[#This Row],[ChgOrderPart2]])</f>
        <v>3</v>
      </c>
      <c r="G404" s="6" t="s">
        <v>9319</v>
      </c>
      <c r="H404" s="8">
        <v>42062.475046296298</v>
      </c>
      <c r="I404" s="6" t="s">
        <v>34</v>
      </c>
      <c r="J404" s="8">
        <v>42066.393182870372</v>
      </c>
      <c r="K404" s="6" t="s">
        <v>1376</v>
      </c>
      <c r="L404" s="6" t="s">
        <v>1377</v>
      </c>
      <c r="M404" s="6" t="s">
        <v>37</v>
      </c>
      <c r="O404" s="6" t="s">
        <v>38</v>
      </c>
      <c r="P404" s="6" t="s">
        <v>39</v>
      </c>
      <c r="Q404" s="6" t="s">
        <v>4270</v>
      </c>
      <c r="R404" s="6" t="s">
        <v>1392</v>
      </c>
      <c r="W404" s="6" t="s">
        <v>8139</v>
      </c>
      <c r="X404" s="6" t="s">
        <v>4270</v>
      </c>
      <c r="Y404" s="6" t="s">
        <v>43</v>
      </c>
      <c r="Z404" s="8">
        <v>42065.299340277779</v>
      </c>
      <c r="AA404" s="6" t="s">
        <v>850</v>
      </c>
      <c r="AB404" s="6" t="s">
        <v>1395</v>
      </c>
      <c r="AC404" s="6" t="s">
        <v>1392</v>
      </c>
      <c r="AD404" s="6" t="s">
        <v>43</v>
      </c>
      <c r="AE404" s="8">
        <v>42066.393182870372</v>
      </c>
      <c r="AF404" s="6" t="s">
        <v>46</v>
      </c>
    </row>
    <row r="405" spans="1:32" x14ac:dyDescent="0.2">
      <c r="A4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5" s="7" t="str">
        <f>ExtractValues(Table1[[#This Row],[Agreement Name]],".{1}\d{4,5}")</f>
        <v>79132</v>
      </c>
      <c r="C405" s="6" t="str">
        <f>ExtractValues(Table1[[#This Row],[Agreement Name]],".{1}\d{4,5}-.{1}\d{4,5}")</f>
        <v>79132-C10321</v>
      </c>
      <c r="D405" s="6" t="str">
        <f>ExtractValues(ExtractValues(Table1[[#This Row],[Agreement Name]],"(CO\d{1,3})"),"\d+")</f>
        <v>1</v>
      </c>
      <c r="E405" s="6" t="str">
        <f>ExtractValues(ExtractValues(Table1[[#This Row],[Agreement Name]],"(CO.\d{1,3})"),"\d+")</f>
        <v/>
      </c>
      <c r="F405" s="6" t="str">
        <f>IF(Table1[[#This Row],[ChgOrderPart1]]&lt;&gt;"",Table1[[#This Row],[ChgOrderPart1]],Table1[[#This Row],[ChgOrderPart2]])</f>
        <v>1</v>
      </c>
      <c r="G405" s="6" t="s">
        <v>8346</v>
      </c>
      <c r="H405" s="8">
        <v>42110.342395833337</v>
      </c>
      <c r="I405" s="6" t="s">
        <v>34</v>
      </c>
      <c r="J405" s="8">
        <v>42114.307766203703</v>
      </c>
      <c r="K405" s="6" t="s">
        <v>1376</v>
      </c>
      <c r="L405" s="6" t="s">
        <v>1377</v>
      </c>
      <c r="M405" s="6" t="s">
        <v>37</v>
      </c>
      <c r="O405" s="6" t="s">
        <v>38</v>
      </c>
      <c r="P405" s="6" t="s">
        <v>39</v>
      </c>
      <c r="Q405" s="6" t="s">
        <v>8347</v>
      </c>
      <c r="R405" s="6" t="s">
        <v>1384</v>
      </c>
      <c r="W405" s="6" t="s">
        <v>8348</v>
      </c>
      <c r="X405" s="6" t="s">
        <v>8347</v>
      </c>
      <c r="Y405" s="6" t="s">
        <v>43</v>
      </c>
      <c r="Z405" s="8">
        <v>42114.277800925927</v>
      </c>
      <c r="AA405" s="6" t="s">
        <v>8349</v>
      </c>
      <c r="AB405" s="6" t="s">
        <v>1387</v>
      </c>
      <c r="AC405" s="6" t="s">
        <v>1384</v>
      </c>
      <c r="AD405" s="6" t="s">
        <v>43</v>
      </c>
      <c r="AE405" s="8">
        <v>42114.307766203703</v>
      </c>
      <c r="AF405" s="6" t="s">
        <v>71</v>
      </c>
    </row>
    <row r="406" spans="1:32" x14ac:dyDescent="0.2">
      <c r="A4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6" s="7" t="str">
        <f>ExtractValues(Table1[[#This Row],[Agreement Name]],".{1}\d{4,5}")</f>
        <v>79125</v>
      </c>
      <c r="C406" s="6" t="str">
        <f>ExtractValues(Table1[[#This Row],[Agreement Name]],".{1}\d{4,5}-.{1}\d{4,5}")</f>
        <v>79125-00626</v>
      </c>
      <c r="D406" s="6" t="str">
        <f>ExtractValues(ExtractValues(Table1[[#This Row],[Agreement Name]],"(CO\d{1,3})"),"\d+")</f>
        <v>43</v>
      </c>
      <c r="E406" s="6" t="str">
        <f>ExtractValues(ExtractValues(Table1[[#This Row],[Agreement Name]],"(CO.\d{1,3})"),"\d+")</f>
        <v>43</v>
      </c>
      <c r="F406" s="6" t="str">
        <f>IF(Table1[[#This Row],[ChgOrderPart1]]&lt;&gt;"",Table1[[#This Row],[ChgOrderPart1]],Table1[[#This Row],[ChgOrderPart2]])</f>
        <v>43</v>
      </c>
      <c r="G406" s="6" t="s">
        <v>5955</v>
      </c>
      <c r="H406" s="8">
        <v>42221.558576388888</v>
      </c>
      <c r="I406" s="6" t="s">
        <v>34</v>
      </c>
      <c r="J406" s="8">
        <v>42226.706076388888</v>
      </c>
      <c r="K406" s="6" t="s">
        <v>5082</v>
      </c>
      <c r="L406" s="6" t="s">
        <v>5083</v>
      </c>
      <c r="M406" s="6" t="s">
        <v>37</v>
      </c>
      <c r="O406" s="6" t="s">
        <v>38</v>
      </c>
      <c r="P406" s="6" t="s">
        <v>39</v>
      </c>
      <c r="Q406" s="6" t="s">
        <v>968</v>
      </c>
      <c r="R406" s="6" t="s">
        <v>366</v>
      </c>
      <c r="W406" s="6" t="s">
        <v>3140</v>
      </c>
      <c r="X406" s="6" t="s">
        <v>968</v>
      </c>
      <c r="Y406" s="6" t="s">
        <v>43</v>
      </c>
      <c r="Z406" s="8">
        <v>42226.536678240744</v>
      </c>
      <c r="AA406" s="6" t="s">
        <v>970</v>
      </c>
      <c r="AB406" s="6" t="s">
        <v>559</v>
      </c>
      <c r="AC406" s="6" t="s">
        <v>366</v>
      </c>
      <c r="AD406" s="6" t="s">
        <v>43</v>
      </c>
      <c r="AE406" s="8">
        <v>42226.706076388888</v>
      </c>
      <c r="AF406" s="6" t="s">
        <v>71</v>
      </c>
    </row>
    <row r="407" spans="1:32" x14ac:dyDescent="0.2">
      <c r="A4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7" s="7" t="str">
        <f>ExtractValues(Table1[[#This Row],[Agreement Name]],".{1}\d{4,5}")</f>
        <v>79103</v>
      </c>
      <c r="C407" s="6" t="str">
        <f>ExtractValues(Table1[[#This Row],[Agreement Name]],".{1}\d{4,5}-.{1}\d{4,5}")</f>
        <v>79103-C10324</v>
      </c>
      <c r="D407" s="6" t="str">
        <f>ExtractValues(ExtractValues(Table1[[#This Row],[Agreement Name]],"(CO\d{1,3})"),"\d+")</f>
        <v>7</v>
      </c>
      <c r="E407" s="6" t="str">
        <f>ExtractValues(ExtractValues(Table1[[#This Row],[Agreement Name]],"(CO.\d{1,3})"),"\d+")</f>
        <v/>
      </c>
      <c r="F407" s="6" t="str">
        <f>IF(Table1[[#This Row],[ChgOrderPart1]]&lt;&gt;"",Table1[[#This Row],[ChgOrderPart1]],Table1[[#This Row],[ChgOrderPart2]])</f>
        <v>7</v>
      </c>
      <c r="G407" s="6" t="s">
        <v>7568</v>
      </c>
      <c r="H407" s="8">
        <v>41991.34715277778</v>
      </c>
      <c r="I407" s="6" t="s">
        <v>34</v>
      </c>
      <c r="J407" s="8">
        <v>41991.358391203707</v>
      </c>
      <c r="K407" s="6" t="s">
        <v>1376</v>
      </c>
      <c r="L407" s="6" t="s">
        <v>1377</v>
      </c>
      <c r="M407" s="6" t="s">
        <v>37</v>
      </c>
      <c r="O407" s="6" t="s">
        <v>38</v>
      </c>
      <c r="P407" s="6" t="s">
        <v>39</v>
      </c>
      <c r="Q407" s="6" t="s">
        <v>351</v>
      </c>
      <c r="R407" s="6" t="s">
        <v>1384</v>
      </c>
      <c r="W407" s="6" t="s">
        <v>4541</v>
      </c>
      <c r="X407" s="6" t="s">
        <v>351</v>
      </c>
      <c r="Y407" s="6" t="s">
        <v>43</v>
      </c>
      <c r="Z407" s="8">
        <v>41991.357928240737</v>
      </c>
      <c r="AA407" s="6" t="s">
        <v>7569</v>
      </c>
      <c r="AB407" s="6" t="s">
        <v>1387</v>
      </c>
      <c r="AC407" s="6" t="s">
        <v>1384</v>
      </c>
      <c r="AD407" s="6" t="s">
        <v>43</v>
      </c>
      <c r="AE407" s="8">
        <v>41991.358391203707</v>
      </c>
      <c r="AF407" s="6" t="s">
        <v>71</v>
      </c>
    </row>
    <row r="408" spans="1:32" x14ac:dyDescent="0.2">
      <c r="A4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8" s="7" t="str">
        <f>ExtractValues(Table1[[#This Row],[Agreement Name]],".{1}\d{4,5}")</f>
        <v>79099</v>
      </c>
      <c r="C408" s="6" t="str">
        <f>ExtractValues(Table1[[#This Row],[Agreement Name]],".{1}\d{4,5}-.{1}\d{4,5}")</f>
        <v>79099-00643</v>
      </c>
      <c r="D408" s="6" t="str">
        <f>ExtractValues(ExtractValues(Table1[[#This Row],[Agreement Name]],"(CO\d{1,3})"),"\d+")</f>
        <v>1</v>
      </c>
      <c r="E408" s="6" t="str">
        <f>ExtractValues(ExtractValues(Table1[[#This Row],[Agreement Name]],"(CO.\d{1,3})"),"\d+")</f>
        <v/>
      </c>
      <c r="F408" s="6" t="str">
        <f>IF(Table1[[#This Row],[ChgOrderPart1]]&lt;&gt;"",Table1[[#This Row],[ChgOrderPart1]],Table1[[#This Row],[ChgOrderPart2]])</f>
        <v>1</v>
      </c>
      <c r="G408" s="6" t="s">
        <v>2767</v>
      </c>
      <c r="H408" s="8">
        <v>41967.40966435185</v>
      </c>
      <c r="I408" s="6" t="s">
        <v>34</v>
      </c>
      <c r="J408" s="8">
        <v>41976.364930555559</v>
      </c>
      <c r="K408" s="6" t="s">
        <v>1284</v>
      </c>
      <c r="L408" s="6" t="s">
        <v>1285</v>
      </c>
      <c r="M408" s="6" t="s">
        <v>37</v>
      </c>
      <c r="O408" s="6" t="s">
        <v>38</v>
      </c>
      <c r="P408" s="6" t="s">
        <v>39</v>
      </c>
      <c r="Q408" s="6" t="s">
        <v>1291</v>
      </c>
      <c r="R408" s="6" t="s">
        <v>366</v>
      </c>
      <c r="W408" s="6" t="s">
        <v>1292</v>
      </c>
      <c r="X408" s="6" t="s">
        <v>1291</v>
      </c>
      <c r="Y408" s="6" t="s">
        <v>43</v>
      </c>
      <c r="Z408" s="8">
        <v>41976.345208333332</v>
      </c>
      <c r="AA408" s="6" t="s">
        <v>322</v>
      </c>
      <c r="AB408" s="6" t="s">
        <v>370</v>
      </c>
      <c r="AC408" s="6" t="s">
        <v>366</v>
      </c>
      <c r="AD408" s="6" t="s">
        <v>43</v>
      </c>
      <c r="AE408" s="8">
        <v>41976.364930555559</v>
      </c>
      <c r="AF408" s="6" t="s">
        <v>71</v>
      </c>
    </row>
    <row r="409" spans="1:32" x14ac:dyDescent="0.2">
      <c r="A4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9" s="7" t="str">
        <f>ExtractValues(Table1[[#This Row],[Agreement Name]],".{1}\d{4,5}")</f>
        <v>79086</v>
      </c>
      <c r="C409" s="6" t="str">
        <f>ExtractValues(Table1[[#This Row],[Agreement Name]],".{1}\d{4,5}-.{1}\d{4,5}")</f>
        <v>79086-F10750</v>
      </c>
      <c r="D409" s="6" t="str">
        <f>ExtractValues(ExtractValues(Table1[[#This Row],[Agreement Name]],"(CO\d{1,3})"),"\d+")</f>
        <v>3</v>
      </c>
      <c r="E409" s="6" t="str">
        <f>ExtractValues(ExtractValues(Table1[[#This Row],[Agreement Name]],"(CO.\d{1,3})"),"\d+")</f>
        <v/>
      </c>
      <c r="F409" s="6" t="str">
        <f>IF(Table1[[#This Row],[ChgOrderPart1]]&lt;&gt;"",Table1[[#This Row],[ChgOrderPart1]],Table1[[#This Row],[ChgOrderPart2]])</f>
        <v>3</v>
      </c>
      <c r="G409" s="6" t="s">
        <v>7778</v>
      </c>
      <c r="H409" s="8">
        <v>42012.544074074074</v>
      </c>
      <c r="I409" s="6" t="s">
        <v>34</v>
      </c>
      <c r="J409" s="8">
        <v>42012.683344907404</v>
      </c>
      <c r="K409" s="6" t="s">
        <v>1376</v>
      </c>
      <c r="L409" s="6" t="s">
        <v>1377</v>
      </c>
      <c r="M409" s="6" t="s">
        <v>37</v>
      </c>
      <c r="O409" s="6" t="s">
        <v>38</v>
      </c>
      <c r="P409" s="6" t="s">
        <v>39</v>
      </c>
      <c r="Q409" s="6" t="s">
        <v>2333</v>
      </c>
      <c r="R409" s="6" t="s">
        <v>1392</v>
      </c>
      <c r="W409" s="6" t="s">
        <v>7257</v>
      </c>
      <c r="X409" s="6" t="s">
        <v>2333</v>
      </c>
      <c r="Y409" s="6" t="s">
        <v>43</v>
      </c>
      <c r="Z409" s="8">
        <v>42012.675370370373</v>
      </c>
      <c r="AA409" s="6" t="s">
        <v>7258</v>
      </c>
      <c r="AB409" s="6" t="s">
        <v>1395</v>
      </c>
      <c r="AC409" s="6" t="s">
        <v>1392</v>
      </c>
      <c r="AD409" s="6" t="s">
        <v>43</v>
      </c>
      <c r="AE409" s="8">
        <v>42012.683344907404</v>
      </c>
      <c r="AF409" s="6" t="s">
        <v>7614</v>
      </c>
    </row>
    <row r="410" spans="1:32" x14ac:dyDescent="0.2">
      <c r="A4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0" s="7" t="str">
        <f>ExtractValues(Table1[[#This Row],[Agreement Name]],".{1}\d{4,5}")</f>
        <v>79086</v>
      </c>
      <c r="C410" s="6" t="str">
        <f>ExtractValues(Table1[[#This Row],[Agreement Name]],".{1}\d{4,5}-.{1}\d{4,5}")</f>
        <v>79086-F10750</v>
      </c>
      <c r="D410" s="6" t="str">
        <f>ExtractValues(ExtractValues(Table1[[#This Row],[Agreement Name]],"(CO\d{1,3})"),"\d+")</f>
        <v>2</v>
      </c>
      <c r="E410" s="6" t="str">
        <f>ExtractValues(ExtractValues(Table1[[#This Row],[Agreement Name]],"(CO.\d{1,3})"),"\d+")</f>
        <v/>
      </c>
      <c r="F410" s="6" t="str">
        <f>IF(Table1[[#This Row],[ChgOrderPart1]]&lt;&gt;"",Table1[[#This Row],[ChgOrderPart1]],Table1[[#This Row],[ChgOrderPart2]])</f>
        <v>2</v>
      </c>
      <c r="G410" s="6" t="s">
        <v>7256</v>
      </c>
      <c r="H410" s="8">
        <v>41968.548518518517</v>
      </c>
      <c r="I410" s="6" t="s">
        <v>34</v>
      </c>
      <c r="J410" s="8">
        <v>41973.871747685182</v>
      </c>
      <c r="K410" s="6" t="s">
        <v>1376</v>
      </c>
      <c r="L410" s="6" t="s">
        <v>1377</v>
      </c>
      <c r="M410" s="6" t="s">
        <v>37</v>
      </c>
      <c r="O410" s="6" t="s">
        <v>38</v>
      </c>
      <c r="P410" s="6" t="s">
        <v>39</v>
      </c>
      <c r="Q410" s="6" t="s">
        <v>2333</v>
      </c>
      <c r="R410" s="6" t="s">
        <v>1392</v>
      </c>
      <c r="W410" s="6" t="s">
        <v>7257</v>
      </c>
      <c r="X410" s="6" t="s">
        <v>2333</v>
      </c>
      <c r="Y410" s="6" t="s">
        <v>43</v>
      </c>
      <c r="Z410" s="8">
        <v>41970.470486111109</v>
      </c>
      <c r="AA410" s="6" t="s">
        <v>7258</v>
      </c>
      <c r="AB410" s="6" t="s">
        <v>1395</v>
      </c>
      <c r="AC410" s="6" t="s">
        <v>1392</v>
      </c>
      <c r="AD410" s="6" t="s">
        <v>43</v>
      </c>
      <c r="AE410" s="8">
        <v>41973.871747685182</v>
      </c>
      <c r="AF410" s="6" t="s">
        <v>6981</v>
      </c>
    </row>
    <row r="411" spans="1:32" x14ac:dyDescent="0.2">
      <c r="A4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1" s="7" t="str">
        <f>ExtractValues(Table1[[#This Row],[Agreement Name]],".{1}\d{4,5}")</f>
        <v>79085</v>
      </c>
      <c r="C411" s="6" t="str">
        <f>ExtractValues(Table1[[#This Row],[Agreement Name]],".{1}\d{4,5}-.{1}\d{4,5}")</f>
        <v>79085-F10750</v>
      </c>
      <c r="D411" s="6" t="str">
        <f>ExtractValues(ExtractValues(Table1[[#This Row],[Agreement Name]],"(CO\d{1,3})"),"\d+")</f>
        <v>3</v>
      </c>
      <c r="E411" s="6" t="str">
        <f>ExtractValues(ExtractValues(Table1[[#This Row],[Agreement Name]],"(CO.\d{1,3})"),"\d+")</f>
        <v/>
      </c>
      <c r="F411" s="6" t="str">
        <f>IF(Table1[[#This Row],[ChgOrderPart1]]&lt;&gt;"",Table1[[#This Row],[ChgOrderPart1]],Table1[[#This Row],[ChgOrderPart2]])</f>
        <v>3</v>
      </c>
      <c r="G411" s="6" t="s">
        <v>7255</v>
      </c>
      <c r="H411" s="8">
        <v>41968.548043981478</v>
      </c>
      <c r="I411" s="6" t="s">
        <v>34</v>
      </c>
      <c r="J411" s="8">
        <v>41974.422118055554</v>
      </c>
      <c r="K411" s="6" t="s">
        <v>1376</v>
      </c>
      <c r="L411" s="6" t="s">
        <v>1377</v>
      </c>
      <c r="M411" s="6" t="s">
        <v>37</v>
      </c>
      <c r="O411" s="6" t="s">
        <v>38</v>
      </c>
      <c r="P411" s="6" t="s">
        <v>39</v>
      </c>
      <c r="Q411" s="6" t="s">
        <v>7254</v>
      </c>
      <c r="R411" s="6" t="s">
        <v>1454</v>
      </c>
      <c r="S411" s="6" t="s">
        <v>1392</v>
      </c>
      <c r="W411" s="6" t="s">
        <v>1455</v>
      </c>
      <c r="X411" s="6" t="s">
        <v>1454</v>
      </c>
      <c r="Y411" s="6" t="s">
        <v>43</v>
      </c>
      <c r="Z411" s="8">
        <v>41974.298414351855</v>
      </c>
      <c r="AA411" s="6" t="s">
        <v>5303</v>
      </c>
      <c r="AB411" s="6" t="s">
        <v>1395</v>
      </c>
      <c r="AC411" s="6" t="s">
        <v>1392</v>
      </c>
      <c r="AD411" s="6" t="s">
        <v>43</v>
      </c>
      <c r="AE411" s="8">
        <v>41974.422118055554</v>
      </c>
      <c r="AF411" s="6" t="s">
        <v>46</v>
      </c>
    </row>
    <row r="412" spans="1:32" x14ac:dyDescent="0.2">
      <c r="A4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2" s="7" t="str">
        <f>ExtractValues(Table1[[#This Row],[Agreement Name]],".{1}\d{4,5}")</f>
        <v>79085</v>
      </c>
      <c r="C412" s="6" t="str">
        <f>ExtractValues(Table1[[#This Row],[Agreement Name]],".{1}\d{4,5}-.{1}\d{4,5}")</f>
        <v>79085-F10750</v>
      </c>
      <c r="D412" s="6" t="str">
        <f>ExtractValues(ExtractValues(Table1[[#This Row],[Agreement Name]],"(CO\d{1,3})"),"\d+")</f>
        <v>2</v>
      </c>
      <c r="E412" s="6" t="str">
        <f>ExtractValues(ExtractValues(Table1[[#This Row],[Agreement Name]],"(CO.\d{1,3})"),"\d+")</f>
        <v/>
      </c>
      <c r="F412" s="6" t="str">
        <f>IF(Table1[[#This Row],[ChgOrderPart1]]&lt;&gt;"",Table1[[#This Row],[ChgOrderPart1]],Table1[[#This Row],[ChgOrderPart2]])</f>
        <v>2</v>
      </c>
      <c r="G412" s="6" t="s">
        <v>7253</v>
      </c>
      <c r="H412" s="8">
        <v>41968.54760416667</v>
      </c>
      <c r="I412" s="6" t="s">
        <v>34</v>
      </c>
      <c r="J412" s="8">
        <v>41974.421666666669</v>
      </c>
      <c r="K412" s="6" t="s">
        <v>1376</v>
      </c>
      <c r="L412" s="6" t="s">
        <v>1377</v>
      </c>
      <c r="M412" s="6" t="s">
        <v>37</v>
      </c>
      <c r="O412" s="6" t="s">
        <v>38</v>
      </c>
      <c r="P412" s="6" t="s">
        <v>39</v>
      </c>
      <c r="Q412" s="6" t="s">
        <v>7254</v>
      </c>
      <c r="R412" s="6" t="s">
        <v>1454</v>
      </c>
      <c r="S412" s="6" t="s">
        <v>1392</v>
      </c>
      <c r="W412" s="6" t="s">
        <v>1455</v>
      </c>
      <c r="X412" s="6" t="s">
        <v>1454</v>
      </c>
      <c r="Y412" s="6" t="s">
        <v>43</v>
      </c>
      <c r="Z412" s="8">
        <v>41974.297569444447</v>
      </c>
      <c r="AA412" s="6" t="s">
        <v>5303</v>
      </c>
      <c r="AB412" s="6" t="s">
        <v>1395</v>
      </c>
      <c r="AC412" s="6" t="s">
        <v>1392</v>
      </c>
      <c r="AD412" s="6" t="s">
        <v>43</v>
      </c>
      <c r="AE412" s="8">
        <v>41974.421666666669</v>
      </c>
      <c r="AF412" s="6" t="s">
        <v>46</v>
      </c>
    </row>
    <row r="413" spans="1:32" x14ac:dyDescent="0.2">
      <c r="A4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3" s="7" t="str">
        <f>ExtractValues(Table1[[#This Row],[Agreement Name]],".{1}\d{4,5}")</f>
        <v>79083</v>
      </c>
      <c r="C413" s="6" t="str">
        <f>ExtractValues(Table1[[#This Row],[Agreement Name]],".{1}\d{4,5}-.{1}\d{4,5}")</f>
        <v>79083-C10318</v>
      </c>
      <c r="D413" s="6" t="str">
        <f>ExtractValues(ExtractValues(Table1[[#This Row],[Agreement Name]],"(CO\d{1,3})"),"\d+")</f>
        <v>1</v>
      </c>
      <c r="E413" s="6" t="str">
        <f>ExtractValues(ExtractValues(Table1[[#This Row],[Agreement Name]],"(CO.\d{1,3})"),"\d+")</f>
        <v/>
      </c>
      <c r="F413" s="6" t="str">
        <f>IF(Table1[[#This Row],[ChgOrderPart1]]&lt;&gt;"",Table1[[#This Row],[ChgOrderPart1]],Table1[[#This Row],[ChgOrderPart2]])</f>
        <v>1</v>
      </c>
      <c r="G413" s="6" t="s">
        <v>8746</v>
      </c>
      <c r="H413" s="8">
        <v>42023.52270833333</v>
      </c>
      <c r="I413" s="6" t="s">
        <v>34</v>
      </c>
      <c r="J413" s="8">
        <v>42023.612430555557</v>
      </c>
      <c r="K413" s="6" t="s">
        <v>1376</v>
      </c>
      <c r="L413" s="6" t="s">
        <v>1377</v>
      </c>
      <c r="M413" s="6" t="s">
        <v>37</v>
      </c>
      <c r="O413" s="6" t="s">
        <v>38</v>
      </c>
      <c r="P413" s="6" t="s">
        <v>39</v>
      </c>
      <c r="Q413" s="6" t="s">
        <v>7445</v>
      </c>
      <c r="R413" s="6" t="s">
        <v>1384</v>
      </c>
      <c r="W413" s="6" t="s">
        <v>7446</v>
      </c>
      <c r="X413" s="6" t="s">
        <v>7445</v>
      </c>
      <c r="Y413" s="6" t="s">
        <v>43</v>
      </c>
      <c r="Z413" s="8">
        <v>42023.526655092595</v>
      </c>
      <c r="AA413" s="6" t="s">
        <v>46</v>
      </c>
      <c r="AB413" s="6" t="s">
        <v>1387</v>
      </c>
      <c r="AC413" s="6" t="s">
        <v>1384</v>
      </c>
      <c r="AD413" s="6" t="s">
        <v>43</v>
      </c>
      <c r="AE413" s="8">
        <v>42023.612430555557</v>
      </c>
      <c r="AF413" s="6" t="s">
        <v>71</v>
      </c>
    </row>
    <row r="414" spans="1:32" x14ac:dyDescent="0.2">
      <c r="A4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4" s="7" t="str">
        <f>ExtractValues(Table1[[#This Row],[Agreement Name]],".{1}\d{4,5}")</f>
        <v>79078</v>
      </c>
      <c r="C414" s="6" t="str">
        <f>ExtractValues(Table1[[#This Row],[Agreement Name]],".{1}\d{4,5}-.{1}\d{4,5}")</f>
        <v>79078-C11141</v>
      </c>
      <c r="D414" s="6" t="str">
        <f>ExtractValues(ExtractValues(Table1[[#This Row],[Agreement Name]],"(CO\d{1,3})"),"\d+")</f>
        <v>29</v>
      </c>
      <c r="E414" s="6" t="str">
        <f>ExtractValues(ExtractValues(Table1[[#This Row],[Agreement Name]],"(CO.\d{1,3})"),"\d+")</f>
        <v>29</v>
      </c>
      <c r="F414" s="6" t="str">
        <f>IF(Table1[[#This Row],[ChgOrderPart1]]&lt;&gt;"",Table1[[#This Row],[ChgOrderPart1]],Table1[[#This Row],[ChgOrderPart2]])</f>
        <v>29</v>
      </c>
      <c r="G414" s="6" t="s">
        <v>7744</v>
      </c>
      <c r="H414" s="8">
        <v>42010.572453703702</v>
      </c>
      <c r="I414" s="6" t="s">
        <v>34</v>
      </c>
      <c r="J414" s="8">
        <v>42010.586458333331</v>
      </c>
      <c r="K414" s="6" t="s">
        <v>1376</v>
      </c>
      <c r="L414" s="6" t="s">
        <v>1377</v>
      </c>
      <c r="M414" s="6" t="s">
        <v>37</v>
      </c>
      <c r="O414" s="6" t="s">
        <v>38</v>
      </c>
      <c r="P414" s="6" t="s">
        <v>39</v>
      </c>
      <c r="Q414" s="6" t="s">
        <v>5482</v>
      </c>
      <c r="R414" s="6" t="s">
        <v>393</v>
      </c>
      <c r="W414" s="6" t="s">
        <v>5864</v>
      </c>
      <c r="X414" s="6" t="s">
        <v>5482</v>
      </c>
      <c r="Y414" s="6" t="s">
        <v>43</v>
      </c>
      <c r="Z414" s="8">
        <v>42010.580451388887</v>
      </c>
      <c r="AA414" s="6" t="s">
        <v>5484</v>
      </c>
      <c r="AB414" s="6" t="s">
        <v>396</v>
      </c>
      <c r="AC414" s="6" t="s">
        <v>393</v>
      </c>
      <c r="AD414" s="6" t="s">
        <v>43</v>
      </c>
      <c r="AE414" s="8">
        <v>42010.586458333331</v>
      </c>
      <c r="AF414" s="6" t="s">
        <v>397</v>
      </c>
    </row>
    <row r="415" spans="1:32" x14ac:dyDescent="0.2">
      <c r="A4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5" s="7" t="str">
        <f>ExtractValues(Table1[[#This Row],[Agreement Name]],".{1}\d{4,5}")</f>
        <v>79071</v>
      </c>
      <c r="C415" s="6" t="str">
        <f>ExtractValues(Table1[[#This Row],[Agreement Name]],".{1}\d{4,5}-.{1}\d{4,5}")</f>
        <v>79071-C11141</v>
      </c>
      <c r="D415" s="6" t="str">
        <f>ExtractValues(ExtractValues(Table1[[#This Row],[Agreement Name]],"(CO\d{1,3})"),"\d+")</f>
        <v>1</v>
      </c>
      <c r="E415" s="6" t="str">
        <f>ExtractValues(ExtractValues(Table1[[#This Row],[Agreement Name]],"(CO.\d{1,3})"),"\d+")</f>
        <v/>
      </c>
      <c r="F415" s="6" t="str">
        <f>IF(Table1[[#This Row],[ChgOrderPart1]]&lt;&gt;"",Table1[[#This Row],[ChgOrderPart1]],Table1[[#This Row],[ChgOrderPart2]])</f>
        <v>1</v>
      </c>
      <c r="G415" s="6" t="s">
        <v>9412</v>
      </c>
      <c r="H415" s="8">
        <v>42072.653148148151</v>
      </c>
      <c r="I415" s="6" t="s">
        <v>34</v>
      </c>
      <c r="J415" s="8">
        <v>42075.393761574072</v>
      </c>
      <c r="K415" s="6" t="s">
        <v>1376</v>
      </c>
      <c r="L415" s="6" t="s">
        <v>1377</v>
      </c>
      <c r="M415" s="6" t="s">
        <v>37</v>
      </c>
      <c r="O415" s="6" t="s">
        <v>38</v>
      </c>
      <c r="P415" s="6" t="s">
        <v>39</v>
      </c>
      <c r="Q415" s="6" t="s">
        <v>9413</v>
      </c>
      <c r="R415" s="6" t="s">
        <v>432</v>
      </c>
      <c r="W415" s="6" t="s">
        <v>9414</v>
      </c>
      <c r="X415" s="6" t="s">
        <v>9413</v>
      </c>
      <c r="Y415" s="6" t="s">
        <v>43</v>
      </c>
      <c r="Z415" s="8">
        <v>42074.384502314817</v>
      </c>
      <c r="AA415" s="6" t="s">
        <v>9415</v>
      </c>
      <c r="AB415" s="6" t="s">
        <v>1381</v>
      </c>
      <c r="AC415" s="6" t="s">
        <v>432</v>
      </c>
      <c r="AD415" s="6" t="s">
        <v>43</v>
      </c>
      <c r="AE415" s="8">
        <v>42075.393761574072</v>
      </c>
      <c r="AF415" s="6" t="s">
        <v>1461</v>
      </c>
    </row>
    <row r="416" spans="1:32" x14ac:dyDescent="0.2">
      <c r="A4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6" s="7" t="str">
        <f>ExtractValues(Table1[[#This Row],[Agreement Name]],".{1}\d{4,5}")</f>
        <v>79068</v>
      </c>
      <c r="C416" s="6" t="str">
        <f>ExtractValues(Table1[[#This Row],[Agreement Name]],".{1}\d{4,5}-.{1}\d{4,5}")</f>
        <v>79068-C60060</v>
      </c>
      <c r="D416" s="6" t="str">
        <f>ExtractValues(ExtractValues(Table1[[#This Row],[Agreement Name]],"(CO\d{1,3})"),"\d+")</f>
        <v>2</v>
      </c>
      <c r="E416" s="6" t="str">
        <f>ExtractValues(ExtractValues(Table1[[#This Row],[Agreement Name]],"(CO.\d{1,3})"),"\d+")</f>
        <v/>
      </c>
      <c r="F416" s="6" t="str">
        <f>IF(Table1[[#This Row],[ChgOrderPart1]]&lt;&gt;"",Table1[[#This Row],[ChgOrderPart1]],Table1[[#This Row],[ChgOrderPart2]])</f>
        <v>2</v>
      </c>
      <c r="G416" s="6" t="s">
        <v>5488</v>
      </c>
      <c r="H416" s="8">
        <v>42181.569548611114</v>
      </c>
      <c r="I416" s="6" t="s">
        <v>34</v>
      </c>
      <c r="J416" s="8">
        <v>42186.711226851854</v>
      </c>
      <c r="K416" s="6" t="s">
        <v>5082</v>
      </c>
      <c r="L416" s="6" t="s">
        <v>5083</v>
      </c>
      <c r="M416" s="6" t="s">
        <v>37</v>
      </c>
      <c r="O416" s="6" t="s">
        <v>38</v>
      </c>
      <c r="P416" s="6" t="s">
        <v>39</v>
      </c>
      <c r="Q416" s="6" t="s">
        <v>5489</v>
      </c>
      <c r="R416" s="6" t="s">
        <v>236</v>
      </c>
      <c r="W416" s="6" t="s">
        <v>5490</v>
      </c>
      <c r="X416" s="6" t="s">
        <v>5489</v>
      </c>
      <c r="Y416" s="6" t="s">
        <v>43</v>
      </c>
      <c r="Z416" s="8">
        <v>42186.354155092595</v>
      </c>
      <c r="AA416" s="6" t="s">
        <v>5491</v>
      </c>
      <c r="AB416" s="6" t="s">
        <v>975</v>
      </c>
      <c r="AC416" s="6" t="s">
        <v>236</v>
      </c>
      <c r="AD416" s="6" t="s">
        <v>43</v>
      </c>
      <c r="AE416" s="8">
        <v>42186.711226851854</v>
      </c>
      <c r="AF416" s="6" t="s">
        <v>5492</v>
      </c>
    </row>
    <row r="417" spans="1:32" x14ac:dyDescent="0.2">
      <c r="A4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7" s="7" t="str">
        <f>ExtractValues(Table1[[#This Row],[Agreement Name]],".{1}\d{4,5}")</f>
        <v>79068</v>
      </c>
      <c r="C417" s="6" t="str">
        <f>ExtractValues(Table1[[#This Row],[Agreement Name]],".{1}\d{4,5}-.{1}\d{4,5}")</f>
        <v>79068-C60060</v>
      </c>
      <c r="D417" s="6" t="str">
        <f>ExtractValues(ExtractValues(Table1[[#This Row],[Agreement Name]],"(CO\d{1,3})"),"\d+")</f>
        <v>1</v>
      </c>
      <c r="E417" s="6" t="str">
        <f>ExtractValues(ExtractValues(Table1[[#This Row],[Agreement Name]],"(CO.\d{1,3})"),"\d+")</f>
        <v/>
      </c>
      <c r="F417" s="6" t="str">
        <f>IF(Table1[[#This Row],[ChgOrderPart1]]&lt;&gt;"",Table1[[#This Row],[ChgOrderPart1]],Table1[[#This Row],[ChgOrderPart2]])</f>
        <v>1</v>
      </c>
      <c r="G417" s="6" t="s">
        <v>7863</v>
      </c>
      <c r="H417" s="8">
        <v>42019.66679398148</v>
      </c>
      <c r="I417" s="6" t="s">
        <v>34</v>
      </c>
      <c r="J417" s="8">
        <v>42020.605636574073</v>
      </c>
      <c r="K417" s="6" t="s">
        <v>1376</v>
      </c>
      <c r="L417" s="6" t="s">
        <v>1377</v>
      </c>
      <c r="M417" s="6" t="s">
        <v>37</v>
      </c>
      <c r="O417" s="6" t="s">
        <v>38</v>
      </c>
      <c r="P417" s="6" t="s">
        <v>39</v>
      </c>
      <c r="Q417" s="6" t="s">
        <v>5489</v>
      </c>
      <c r="R417" s="6" t="s">
        <v>236</v>
      </c>
      <c r="W417" s="6" t="s">
        <v>5490</v>
      </c>
      <c r="X417" s="6" t="s">
        <v>5489</v>
      </c>
      <c r="Y417" s="6" t="s">
        <v>43</v>
      </c>
      <c r="Z417" s="8">
        <v>42020.392800925925</v>
      </c>
      <c r="AA417" s="6" t="s">
        <v>5491</v>
      </c>
      <c r="AB417" s="6" t="s">
        <v>975</v>
      </c>
      <c r="AC417" s="6" t="s">
        <v>236</v>
      </c>
      <c r="AD417" s="6" t="s">
        <v>43</v>
      </c>
      <c r="AE417" s="8">
        <v>42020.605636574073</v>
      </c>
      <c r="AF417" s="6" t="s">
        <v>976</v>
      </c>
    </row>
    <row r="418" spans="1:32" x14ac:dyDescent="0.2">
      <c r="A4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8" s="7" t="str">
        <f>ExtractValues(Table1[[#This Row],[Agreement Name]],".{1}\d{4,5}")</f>
        <v>79065</v>
      </c>
      <c r="C418" s="6" t="str">
        <f>ExtractValues(Table1[[#This Row],[Agreement Name]],".{1}\d{4,5}-.{1}\d{4,5}")</f>
        <v>79065-C60065</v>
      </c>
      <c r="D418" s="6" t="str">
        <f>ExtractValues(ExtractValues(Table1[[#This Row],[Agreement Name]],"(CO\d{1,3})"),"\d+")</f>
        <v>4</v>
      </c>
      <c r="E418" s="6" t="str">
        <f>ExtractValues(ExtractValues(Table1[[#This Row],[Agreement Name]],"(CO.\d{1,3})"),"\d+")</f>
        <v/>
      </c>
      <c r="F418" s="6" t="str">
        <f>IF(Table1[[#This Row],[ChgOrderPart1]]&lt;&gt;"",Table1[[#This Row],[ChgOrderPart1]],Table1[[#This Row],[ChgOrderPart2]])</f>
        <v>4</v>
      </c>
      <c r="G418" s="6" t="s">
        <v>7380</v>
      </c>
      <c r="H418" s="8">
        <v>41981.592048611114</v>
      </c>
      <c r="I418" s="6" t="s">
        <v>34</v>
      </c>
      <c r="J418" s="8">
        <v>41989.742256944446</v>
      </c>
      <c r="K418" s="6" t="s">
        <v>1376</v>
      </c>
      <c r="L418" s="6" t="s">
        <v>1377</v>
      </c>
      <c r="M418" s="6" t="s">
        <v>37</v>
      </c>
      <c r="O418" s="6" t="s">
        <v>38</v>
      </c>
      <c r="P418" s="6" t="s">
        <v>39</v>
      </c>
      <c r="Q418" s="6" t="s">
        <v>7381</v>
      </c>
      <c r="R418" s="6" t="s">
        <v>236</v>
      </c>
      <c r="W418" s="6" t="s">
        <v>2376</v>
      </c>
      <c r="X418" s="6" t="s">
        <v>7381</v>
      </c>
      <c r="Y418" s="6" t="s">
        <v>43</v>
      </c>
      <c r="Z418" s="8">
        <v>41989.486226851855</v>
      </c>
      <c r="AA418" s="6" t="s">
        <v>1466</v>
      </c>
      <c r="AB418" s="6" t="s">
        <v>975</v>
      </c>
      <c r="AC418" s="6" t="s">
        <v>236</v>
      </c>
      <c r="AD418" s="6" t="s">
        <v>43</v>
      </c>
      <c r="AE418" s="8">
        <v>41989.742256944446</v>
      </c>
      <c r="AF418" s="6" t="s">
        <v>46</v>
      </c>
    </row>
    <row r="419" spans="1:32" x14ac:dyDescent="0.2">
      <c r="A4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9" s="7" t="str">
        <f>ExtractValues(Table1[[#This Row],[Agreement Name]],".{1}\d{4,5}")</f>
        <v>79063</v>
      </c>
      <c r="C419" s="6" t="str">
        <f>ExtractValues(Table1[[#This Row],[Agreement Name]],".{1}\d{4,5}-.{1}\d{4,5}")</f>
        <v>79063-C60062</v>
      </c>
      <c r="D419" s="6" t="str">
        <f>ExtractValues(ExtractValues(Table1[[#This Row],[Agreement Name]],"(CO\d{1,3})"),"\d+")</f>
        <v>5</v>
      </c>
      <c r="E419" s="6" t="str">
        <f>ExtractValues(ExtractValues(Table1[[#This Row],[Agreement Name]],"(CO.\d{1,3})"),"\d+")</f>
        <v/>
      </c>
      <c r="F419" s="6" t="str">
        <f>IF(Table1[[#This Row],[ChgOrderPart1]]&lt;&gt;"",Table1[[#This Row],[ChgOrderPart1]],Table1[[#This Row],[ChgOrderPart2]])</f>
        <v>5</v>
      </c>
      <c r="G419" s="6" t="s">
        <v>6614</v>
      </c>
      <c r="H419" s="8">
        <v>42082.539490740739</v>
      </c>
      <c r="I419" s="6" t="s">
        <v>34</v>
      </c>
      <c r="J419" s="8">
        <v>42086.369062500002</v>
      </c>
      <c r="K419" s="6" t="s">
        <v>1284</v>
      </c>
      <c r="L419" s="6" t="s">
        <v>1285</v>
      </c>
      <c r="M419" s="6" t="s">
        <v>37</v>
      </c>
      <c r="O419" s="6" t="s">
        <v>38</v>
      </c>
      <c r="P419" s="6" t="s">
        <v>39</v>
      </c>
      <c r="Q419" s="6" t="s">
        <v>3780</v>
      </c>
      <c r="R419" s="6" t="s">
        <v>1861</v>
      </c>
      <c r="W419" s="6" t="s">
        <v>3781</v>
      </c>
      <c r="X419" s="6" t="s">
        <v>3780</v>
      </c>
      <c r="Y419" s="6" t="s">
        <v>43</v>
      </c>
      <c r="Z419" s="8">
        <v>42086.237199074072</v>
      </c>
      <c r="AA419" s="6" t="s">
        <v>3782</v>
      </c>
      <c r="AB419" s="6" t="s">
        <v>1890</v>
      </c>
      <c r="AC419" s="6" t="s">
        <v>1861</v>
      </c>
      <c r="AD419" s="6" t="s">
        <v>43</v>
      </c>
      <c r="AE419" s="8">
        <v>42086.369062500002</v>
      </c>
      <c r="AF419" s="6" t="s">
        <v>2214</v>
      </c>
    </row>
    <row r="420" spans="1:32" x14ac:dyDescent="0.2">
      <c r="A4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0" s="7" t="str">
        <f>ExtractValues(Table1[[#This Row],[Agreement Name]],".{1}\d{4,5}")</f>
        <v>79061</v>
      </c>
      <c r="C420" s="6" t="str">
        <f>ExtractValues(Table1[[#This Row],[Agreement Name]],".{1}\d{4,5}-.{1}\d{4,5}")</f>
        <v>79061-C60064</v>
      </c>
      <c r="D420" s="6" t="str">
        <f>ExtractValues(ExtractValues(Table1[[#This Row],[Agreement Name]],"(CO\d{1,3})"),"\d+")</f>
        <v>5</v>
      </c>
      <c r="E420" s="6" t="str">
        <f>ExtractValues(ExtractValues(Table1[[#This Row],[Agreement Name]],"(CO.\d{1,3})"),"\d+")</f>
        <v/>
      </c>
      <c r="F420" s="6" t="str">
        <f>IF(Table1[[#This Row],[ChgOrderPart1]]&lt;&gt;"",Table1[[#This Row],[ChgOrderPart1]],Table1[[#This Row],[ChgOrderPart2]])</f>
        <v>5</v>
      </c>
      <c r="G420" s="6" t="s">
        <v>8910</v>
      </c>
      <c r="H420" s="8">
        <v>42037.391643518517</v>
      </c>
      <c r="I420" s="6" t="s">
        <v>34</v>
      </c>
      <c r="J420" s="8">
        <v>42043.246458333335</v>
      </c>
      <c r="K420" s="6" t="s">
        <v>1376</v>
      </c>
      <c r="L420" s="6" t="s">
        <v>1377</v>
      </c>
      <c r="M420" s="6" t="s">
        <v>37</v>
      </c>
      <c r="O420" s="6" t="s">
        <v>38</v>
      </c>
      <c r="P420" s="6" t="s">
        <v>39</v>
      </c>
      <c r="Q420" s="6" t="s">
        <v>711</v>
      </c>
      <c r="R420" s="6" t="s">
        <v>236</v>
      </c>
      <c r="W420" s="6" t="s">
        <v>8911</v>
      </c>
      <c r="X420" s="6" t="s">
        <v>711</v>
      </c>
      <c r="Y420" s="6" t="s">
        <v>43</v>
      </c>
      <c r="Z420" s="8">
        <v>42042.827997685185</v>
      </c>
      <c r="AA420" s="6" t="s">
        <v>974</v>
      </c>
      <c r="AB420" s="6" t="s">
        <v>975</v>
      </c>
      <c r="AC420" s="6" t="s">
        <v>236</v>
      </c>
      <c r="AD420" s="6" t="s">
        <v>43</v>
      </c>
      <c r="AE420" s="8">
        <v>42043.246458333335</v>
      </c>
      <c r="AF420" s="6" t="s">
        <v>7358</v>
      </c>
    </row>
    <row r="421" spans="1:32" x14ac:dyDescent="0.2">
      <c r="A4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1" s="7" t="str">
        <f>ExtractValues(Table1[[#This Row],[Agreement Name]],".{1}\d{4,5}")</f>
        <v>79056</v>
      </c>
      <c r="C421" s="6" t="str">
        <f>ExtractValues(Table1[[#This Row],[Agreement Name]],".{1}\d{4,5}-.{1}\d{4,5}")</f>
        <v>79056-C30063</v>
      </c>
      <c r="D421" s="6" t="str">
        <f>ExtractValues(ExtractValues(Table1[[#This Row],[Agreement Name]],"(CO\d{1,3})"),"\d+")</f>
        <v>6</v>
      </c>
      <c r="E421" s="6" t="str">
        <f>ExtractValues(ExtractValues(Table1[[#This Row],[Agreement Name]],"(CO.\d{1,3})"),"\d+")</f>
        <v/>
      </c>
      <c r="F421" s="6" t="str">
        <f>IF(Table1[[#This Row],[ChgOrderPart1]]&lt;&gt;"",Table1[[#This Row],[ChgOrderPart1]],Table1[[#This Row],[ChgOrderPart2]])</f>
        <v>6</v>
      </c>
      <c r="G421" s="6" t="s">
        <v>5497</v>
      </c>
      <c r="H421" s="8">
        <v>42184.438900462963</v>
      </c>
      <c r="I421" s="6" t="s">
        <v>34</v>
      </c>
      <c r="J421" s="8">
        <v>42185.448437500003</v>
      </c>
      <c r="K421" s="6" t="s">
        <v>5082</v>
      </c>
      <c r="L421" s="6" t="s">
        <v>5083</v>
      </c>
      <c r="M421" s="6" t="s">
        <v>37</v>
      </c>
      <c r="O421" s="6" t="s">
        <v>38</v>
      </c>
      <c r="P421" s="6" t="s">
        <v>39</v>
      </c>
      <c r="Q421" s="6" t="s">
        <v>3785</v>
      </c>
      <c r="R421" s="6" t="s">
        <v>1402</v>
      </c>
      <c r="W421" s="6" t="s">
        <v>3786</v>
      </c>
      <c r="X421" s="6" t="s">
        <v>3785</v>
      </c>
      <c r="Y421" s="6" t="s">
        <v>43</v>
      </c>
      <c r="Z421" s="8">
        <v>42185.405324074076</v>
      </c>
      <c r="AA421" s="6" t="s">
        <v>3787</v>
      </c>
      <c r="AB421" s="6" t="s">
        <v>1405</v>
      </c>
      <c r="AC421" s="6" t="s">
        <v>1402</v>
      </c>
      <c r="AD421" s="6" t="s">
        <v>43</v>
      </c>
      <c r="AE421" s="8">
        <v>42185.448437500003</v>
      </c>
      <c r="AF421" s="6" t="s">
        <v>219</v>
      </c>
    </row>
    <row r="422" spans="1:32" x14ac:dyDescent="0.2">
      <c r="A4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2" s="7" t="str">
        <f>ExtractValues(Table1[[#This Row],[Agreement Name]],".{1}\d{4,5}")</f>
        <v>79056</v>
      </c>
      <c r="C422" s="6" t="str">
        <f>ExtractValues(Table1[[#This Row],[Agreement Name]],".{1}\d{4,5}-.{1}\d{4,5}")</f>
        <v>79056-C30063</v>
      </c>
      <c r="D422" s="6" t="str">
        <f>ExtractValues(ExtractValues(Table1[[#This Row],[Agreement Name]],"(CO\d{1,3})"),"\d+")</f>
        <v>5</v>
      </c>
      <c r="E422" s="6" t="str">
        <f>ExtractValues(ExtractValues(Table1[[#This Row],[Agreement Name]],"(CO.\d{1,3})"),"\d+")</f>
        <v/>
      </c>
      <c r="F422" s="6" t="str">
        <f>IF(Table1[[#This Row],[ChgOrderPart1]]&lt;&gt;"",Table1[[#This Row],[ChgOrderPart1]],Table1[[#This Row],[ChgOrderPart2]])</f>
        <v>5</v>
      </c>
      <c r="G422" s="6" t="s">
        <v>7502</v>
      </c>
      <c r="H422" s="8">
        <v>41985.66201388889</v>
      </c>
      <c r="I422" s="6" t="s">
        <v>34</v>
      </c>
      <c r="J422" s="8">
        <v>41988.463761574072</v>
      </c>
      <c r="K422" s="6" t="s">
        <v>1376</v>
      </c>
      <c r="L422" s="6" t="s">
        <v>1377</v>
      </c>
      <c r="M422" s="6" t="s">
        <v>37</v>
      </c>
      <c r="O422" s="6" t="s">
        <v>38</v>
      </c>
      <c r="P422" s="6" t="s">
        <v>39</v>
      </c>
      <c r="Q422" s="6" t="s">
        <v>3785</v>
      </c>
      <c r="R422" s="6" t="s">
        <v>1402</v>
      </c>
      <c r="W422" s="6" t="s">
        <v>3786</v>
      </c>
      <c r="X422" s="6" t="s">
        <v>3785</v>
      </c>
      <c r="Y422" s="6" t="s">
        <v>43</v>
      </c>
      <c r="Z422" s="8">
        <v>41988.298460648148</v>
      </c>
      <c r="AA422" s="6" t="s">
        <v>3787</v>
      </c>
      <c r="AB422" s="6" t="s">
        <v>1405</v>
      </c>
      <c r="AC422" s="6" t="s">
        <v>1402</v>
      </c>
      <c r="AD422" s="6" t="s">
        <v>43</v>
      </c>
      <c r="AE422" s="8">
        <v>41988.463761574072</v>
      </c>
      <c r="AF422" s="6" t="s">
        <v>219</v>
      </c>
    </row>
    <row r="423" spans="1:32" x14ac:dyDescent="0.2">
      <c r="A4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3" s="7" t="str">
        <f>ExtractValues(Table1[[#This Row],[Agreement Name]],".{1}\d{4,5}")</f>
        <v>79055</v>
      </c>
      <c r="C423" s="6" t="str">
        <f>ExtractValues(Table1[[#This Row],[Agreement Name]],".{1}\d{4,5}-.{1}\d{4,5}")</f>
        <v>79055-C30063</v>
      </c>
      <c r="D423" s="6" t="str">
        <f>ExtractValues(ExtractValues(Table1[[#This Row],[Agreement Name]],"(CO\d{1,3})"),"\d+")</f>
        <v>6</v>
      </c>
      <c r="E423" s="6" t="str">
        <f>ExtractValues(ExtractValues(Table1[[#This Row],[Agreement Name]],"(CO.\d{1,3})"),"\d+")</f>
        <v/>
      </c>
      <c r="F423" s="6" t="str">
        <f>IF(Table1[[#This Row],[ChgOrderPart1]]&lt;&gt;"",Table1[[#This Row],[ChgOrderPart1]],Table1[[#This Row],[ChgOrderPart2]])</f>
        <v>6</v>
      </c>
      <c r="G423" s="6" t="s">
        <v>8098</v>
      </c>
      <c r="H423" s="8">
        <v>42095.472372685188</v>
      </c>
      <c r="I423" s="6" t="s">
        <v>34</v>
      </c>
      <c r="J423" s="8">
        <v>42095.699467592596</v>
      </c>
      <c r="K423" s="6" t="s">
        <v>1376</v>
      </c>
      <c r="L423" s="6" t="s">
        <v>1377</v>
      </c>
      <c r="M423" s="6" t="s">
        <v>37</v>
      </c>
      <c r="O423" s="6" t="s">
        <v>38</v>
      </c>
      <c r="P423" s="6" t="s">
        <v>39</v>
      </c>
      <c r="Q423" s="6" t="s">
        <v>6993</v>
      </c>
      <c r="R423" s="6" t="s">
        <v>1402</v>
      </c>
      <c r="W423" s="6" t="s">
        <v>6995</v>
      </c>
      <c r="X423" s="6" t="s">
        <v>6993</v>
      </c>
      <c r="Y423" s="6" t="s">
        <v>43</v>
      </c>
      <c r="Z423" s="8">
        <v>42095.502847222226</v>
      </c>
      <c r="AA423" s="6" t="s">
        <v>6996</v>
      </c>
      <c r="AB423" s="6" t="s">
        <v>1405</v>
      </c>
      <c r="AC423" s="6" t="s">
        <v>1402</v>
      </c>
      <c r="AD423" s="6" t="s">
        <v>43</v>
      </c>
      <c r="AE423" s="8">
        <v>42095.699467592596</v>
      </c>
      <c r="AF423" s="6" t="s">
        <v>46</v>
      </c>
    </row>
    <row r="424" spans="1:32" x14ac:dyDescent="0.2">
      <c r="A4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4" s="7" t="str">
        <f>ExtractValues(Table1[[#This Row],[Agreement Name]],".{1}\d{4,5}")</f>
        <v>79055</v>
      </c>
      <c r="C424" s="6" t="str">
        <f>ExtractValues(Table1[[#This Row],[Agreement Name]],".{1}\d{4,5}-.{1}\d{4,5}")</f>
        <v>79055-C30063</v>
      </c>
      <c r="D424" s="6" t="str">
        <f>ExtractValues(ExtractValues(Table1[[#This Row],[Agreement Name]],"(CO\d{1,3})"),"\d+")</f>
        <v>5</v>
      </c>
      <c r="E424" s="6" t="str">
        <f>ExtractValues(ExtractValues(Table1[[#This Row],[Agreement Name]],"(CO.\d{1,3})"),"\d+")</f>
        <v/>
      </c>
      <c r="F424" s="6" t="str">
        <f>IF(Table1[[#This Row],[ChgOrderPart1]]&lt;&gt;"",Table1[[#This Row],[ChgOrderPart1]],Table1[[#This Row],[ChgOrderPart2]])</f>
        <v>5</v>
      </c>
      <c r="G424" s="6" t="s">
        <v>7638</v>
      </c>
      <c r="H424" s="8">
        <v>41997.36241898148</v>
      </c>
      <c r="I424" s="6" t="s">
        <v>34</v>
      </c>
      <c r="J424" s="8">
        <v>41997.648935185185</v>
      </c>
      <c r="K424" s="6" t="s">
        <v>1376</v>
      </c>
      <c r="L424" s="6" t="s">
        <v>1377</v>
      </c>
      <c r="M424" s="6" t="s">
        <v>37</v>
      </c>
      <c r="O424" s="6" t="s">
        <v>38</v>
      </c>
      <c r="P424" s="6" t="s">
        <v>39</v>
      </c>
      <c r="Q424" s="6" t="s">
        <v>6992</v>
      </c>
      <c r="R424" s="6" t="s">
        <v>6993</v>
      </c>
      <c r="S424" s="6" t="s">
        <v>1402</v>
      </c>
      <c r="W424" s="6" t="s">
        <v>6995</v>
      </c>
      <c r="X424" s="6" t="s">
        <v>6993</v>
      </c>
      <c r="Y424" s="6" t="s">
        <v>43</v>
      </c>
      <c r="Z424" s="8">
        <v>41997.396365740744</v>
      </c>
      <c r="AA424" s="6" t="s">
        <v>6996</v>
      </c>
      <c r="AB424" s="6" t="s">
        <v>1405</v>
      </c>
      <c r="AC424" s="6" t="s">
        <v>1402</v>
      </c>
      <c r="AD424" s="6" t="s">
        <v>43</v>
      </c>
      <c r="AE424" s="8">
        <v>41997.648935185185</v>
      </c>
      <c r="AF424" s="6" t="s">
        <v>46</v>
      </c>
    </row>
    <row r="425" spans="1:32" x14ac:dyDescent="0.2">
      <c r="A4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5" s="7" t="str">
        <f>ExtractValues(Table1[[#This Row],[Agreement Name]],".{1}\d{4,5}")</f>
        <v>79055</v>
      </c>
      <c r="C425" s="6" t="str">
        <f>ExtractValues(Table1[[#This Row],[Agreement Name]],".{1}\d{4,5}-.{1}\d{4,5}")</f>
        <v>79055-C30063</v>
      </c>
      <c r="D425" s="6" t="str">
        <f>ExtractValues(ExtractValues(Table1[[#This Row],[Agreement Name]],"(CO\d{1,3})"),"\d+")</f>
        <v>4</v>
      </c>
      <c r="E425" s="6" t="str">
        <f>ExtractValues(ExtractValues(Table1[[#This Row],[Agreement Name]],"(CO.\d{1,3})"),"\d+")</f>
        <v/>
      </c>
      <c r="F425" s="6" t="str">
        <f>IF(Table1[[#This Row],[ChgOrderPart1]]&lt;&gt;"",Table1[[#This Row],[ChgOrderPart1]],Table1[[#This Row],[ChgOrderPart2]])</f>
        <v>4</v>
      </c>
      <c r="G425" s="6" t="s">
        <v>6991</v>
      </c>
      <c r="H425" s="8">
        <v>41949.352881944447</v>
      </c>
      <c r="I425" s="6" t="s">
        <v>34</v>
      </c>
      <c r="J425" s="8">
        <v>41950.508229166669</v>
      </c>
      <c r="K425" s="6" t="s">
        <v>1376</v>
      </c>
      <c r="L425" s="6" t="s">
        <v>1377</v>
      </c>
      <c r="M425" s="6" t="s">
        <v>37</v>
      </c>
      <c r="O425" s="6" t="s">
        <v>38</v>
      </c>
      <c r="P425" s="6" t="s">
        <v>39</v>
      </c>
      <c r="Q425" s="6" t="s">
        <v>6992</v>
      </c>
      <c r="R425" s="6" t="s">
        <v>6993</v>
      </c>
      <c r="S425" s="6" t="s">
        <v>6994</v>
      </c>
      <c r="T425" s="6" t="s">
        <v>1402</v>
      </c>
      <c r="W425" s="6" t="s">
        <v>6995</v>
      </c>
      <c r="X425" s="6" t="s">
        <v>6994</v>
      </c>
      <c r="Z425" s="8">
        <v>41950.471388888887</v>
      </c>
      <c r="AA425" s="6" t="s">
        <v>6996</v>
      </c>
      <c r="AB425" s="6" t="s">
        <v>1405</v>
      </c>
      <c r="AC425" s="6" t="s">
        <v>1402</v>
      </c>
      <c r="AD425" s="6" t="s">
        <v>43</v>
      </c>
      <c r="AE425" s="8">
        <v>41950.508229166669</v>
      </c>
      <c r="AF425" s="6" t="s">
        <v>46</v>
      </c>
    </row>
    <row r="426" spans="1:32" x14ac:dyDescent="0.2">
      <c r="A4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6" s="7" t="str">
        <f>ExtractValues(Table1[[#This Row],[Agreement Name]],".{1}\d{4,5}")</f>
        <v>79053</v>
      </c>
      <c r="C426" s="6" t="str">
        <f>ExtractValues(Table1[[#This Row],[Agreement Name]],".{1}\d{4,5}-.{1}\d{4,5}")</f>
        <v>79053-C30063</v>
      </c>
      <c r="D426" s="6" t="str">
        <f>ExtractValues(ExtractValues(Table1[[#This Row],[Agreement Name]],"(CO\d{1,3})"),"\d+")</f>
        <v>7</v>
      </c>
      <c r="E426" s="6" t="str">
        <f>ExtractValues(ExtractValues(Table1[[#This Row],[Agreement Name]],"(CO.\d{1,3})"),"\d+")</f>
        <v/>
      </c>
      <c r="F426" s="6" t="str">
        <f>IF(Table1[[#This Row],[ChgOrderPart1]]&lt;&gt;"",Table1[[#This Row],[ChgOrderPart1]],Table1[[#This Row],[ChgOrderPart2]])</f>
        <v>7</v>
      </c>
      <c r="G426" s="6" t="s">
        <v>7607</v>
      </c>
      <c r="H426" s="8">
        <v>41995.322395833333</v>
      </c>
      <c r="I426" s="6" t="s">
        <v>34</v>
      </c>
      <c r="J426" s="8">
        <v>42001.473402777781</v>
      </c>
      <c r="K426" s="6" t="s">
        <v>1376</v>
      </c>
      <c r="L426" s="6" t="s">
        <v>1377</v>
      </c>
      <c r="M426" s="6" t="s">
        <v>37</v>
      </c>
      <c r="O426" s="6" t="s">
        <v>38</v>
      </c>
      <c r="P426" s="6" t="s">
        <v>39</v>
      </c>
      <c r="Q426" s="6" t="s">
        <v>5421</v>
      </c>
      <c r="R426" s="6" t="s">
        <v>1402</v>
      </c>
      <c r="W426" s="6" t="s">
        <v>7504</v>
      </c>
      <c r="X426" s="6" t="s">
        <v>5421</v>
      </c>
      <c r="Y426" s="6" t="s">
        <v>43</v>
      </c>
      <c r="Z426" s="8">
        <v>41999.521458333336</v>
      </c>
      <c r="AA426" s="6" t="s">
        <v>7505</v>
      </c>
      <c r="AB426" s="6" t="s">
        <v>1405</v>
      </c>
      <c r="AC426" s="6" t="s">
        <v>1402</v>
      </c>
      <c r="AD426" s="6" t="s">
        <v>43</v>
      </c>
      <c r="AE426" s="8">
        <v>42001.473402777781</v>
      </c>
      <c r="AF426" s="6" t="s">
        <v>7608</v>
      </c>
    </row>
    <row r="427" spans="1:32" x14ac:dyDescent="0.2">
      <c r="A4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7" s="7" t="str">
        <f>ExtractValues(Table1[[#This Row],[Agreement Name]],".{1}\d{4,5}")</f>
        <v>79053</v>
      </c>
      <c r="C427" s="6" t="str">
        <f>ExtractValues(Table1[[#This Row],[Agreement Name]],".{1}\d{4,5}-.{1}\d{4,5}")</f>
        <v>79053-C30063</v>
      </c>
      <c r="D427" s="6" t="str">
        <f>ExtractValues(ExtractValues(Table1[[#This Row],[Agreement Name]],"(CO\d{1,3})"),"\d+")</f>
        <v>6</v>
      </c>
      <c r="E427" s="6" t="str">
        <f>ExtractValues(ExtractValues(Table1[[#This Row],[Agreement Name]],"(CO.\d{1,3})"),"\d+")</f>
        <v/>
      </c>
      <c r="F427" s="6" t="str">
        <f>IF(Table1[[#This Row],[ChgOrderPart1]]&lt;&gt;"",Table1[[#This Row],[ChgOrderPart1]],Table1[[#This Row],[ChgOrderPart2]])</f>
        <v>6</v>
      </c>
      <c r="G427" s="6" t="s">
        <v>7503</v>
      </c>
      <c r="H427" s="8">
        <v>41988.430625000001</v>
      </c>
      <c r="I427" s="6" t="s">
        <v>34</v>
      </c>
      <c r="J427" s="8">
        <v>41995.380787037036</v>
      </c>
      <c r="K427" s="6" t="s">
        <v>1376</v>
      </c>
      <c r="L427" s="6" t="s">
        <v>1377</v>
      </c>
      <c r="M427" s="6" t="s">
        <v>37</v>
      </c>
      <c r="O427" s="6" t="s">
        <v>38</v>
      </c>
      <c r="P427" s="6" t="s">
        <v>39</v>
      </c>
      <c r="Q427" s="6" t="s">
        <v>5421</v>
      </c>
      <c r="R427" s="6" t="s">
        <v>1402</v>
      </c>
      <c r="W427" s="6" t="s">
        <v>7504</v>
      </c>
      <c r="X427" s="6" t="s">
        <v>5421</v>
      </c>
      <c r="Y427" s="6" t="s">
        <v>43</v>
      </c>
      <c r="Z427" s="8">
        <v>41995.303749999999</v>
      </c>
      <c r="AA427" s="6" t="s">
        <v>7505</v>
      </c>
      <c r="AB427" s="6" t="s">
        <v>1405</v>
      </c>
      <c r="AC427" s="6" t="s">
        <v>1402</v>
      </c>
      <c r="AD427" s="6" t="s">
        <v>43</v>
      </c>
      <c r="AE427" s="8">
        <v>41995.380787037036</v>
      </c>
      <c r="AF427" s="6" t="s">
        <v>7495</v>
      </c>
    </row>
    <row r="428" spans="1:32" x14ac:dyDescent="0.2">
      <c r="A4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8" s="7" t="str">
        <f>ExtractValues(Table1[[#This Row],[Agreement Name]],".{1}\d{4,5}")</f>
        <v>79052</v>
      </c>
      <c r="C428" s="6" t="str">
        <f>ExtractValues(Table1[[#This Row],[Agreement Name]],".{1}\d{4,5}-.{1}\d{4,5}")</f>
        <v>79052-C30063</v>
      </c>
      <c r="D428" s="6" t="str">
        <f>ExtractValues(ExtractValues(Table1[[#This Row],[Agreement Name]],"(CO\d{1,3})"),"\d+")</f>
        <v>9</v>
      </c>
      <c r="E428" s="6" t="str">
        <f>ExtractValues(ExtractValues(Table1[[#This Row],[Agreement Name]],"(CO.\d{1,3})"),"\d+")</f>
        <v/>
      </c>
      <c r="F428" s="6" t="str">
        <f>IF(Table1[[#This Row],[ChgOrderPart1]]&lt;&gt;"",Table1[[#This Row],[ChgOrderPart1]],Table1[[#This Row],[ChgOrderPart2]])</f>
        <v>9</v>
      </c>
      <c r="G428" s="6" t="s">
        <v>7985</v>
      </c>
      <c r="H428" s="8">
        <v>42087.490659722222</v>
      </c>
      <c r="I428" s="6" t="s">
        <v>34</v>
      </c>
      <c r="J428" s="8">
        <v>42088.279004629629</v>
      </c>
      <c r="K428" s="6" t="s">
        <v>1376</v>
      </c>
      <c r="L428" s="6" t="s">
        <v>1377</v>
      </c>
      <c r="M428" s="6" t="s">
        <v>37</v>
      </c>
      <c r="O428" s="6" t="s">
        <v>38</v>
      </c>
      <c r="P428" s="6" t="s">
        <v>39</v>
      </c>
      <c r="Q428" s="6" t="s">
        <v>3391</v>
      </c>
      <c r="R428" s="6" t="s">
        <v>1402</v>
      </c>
      <c r="W428" s="6" t="s">
        <v>3392</v>
      </c>
      <c r="X428" s="6" t="s">
        <v>3391</v>
      </c>
      <c r="Y428" s="6" t="s">
        <v>43</v>
      </c>
      <c r="Z428" s="8">
        <v>42088.251666666663</v>
      </c>
      <c r="AA428" s="6" t="s">
        <v>1510</v>
      </c>
      <c r="AB428" s="6" t="s">
        <v>1405</v>
      </c>
      <c r="AC428" s="6" t="s">
        <v>1402</v>
      </c>
      <c r="AD428" s="6" t="s">
        <v>43</v>
      </c>
      <c r="AE428" s="8">
        <v>42088.279004629629</v>
      </c>
      <c r="AF428" s="6" t="s">
        <v>46</v>
      </c>
    </row>
    <row r="429" spans="1:32" x14ac:dyDescent="0.2">
      <c r="A4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9" s="7" t="str">
        <f>ExtractValues(Table1[[#This Row],[Agreement Name]],".{1}\d{4,5}")</f>
        <v>79052</v>
      </c>
      <c r="C429" s="6" t="str">
        <f>ExtractValues(Table1[[#This Row],[Agreement Name]],".{1}\d{4,5}-.{1}\d{4,5}")</f>
        <v>79052-C30063</v>
      </c>
      <c r="D429" s="6" t="str">
        <f>ExtractValues(ExtractValues(Table1[[#This Row],[Agreement Name]],"(CO\d{1,3})"),"\d+")</f>
        <v>8</v>
      </c>
      <c r="E429" s="6" t="str">
        <f>ExtractValues(ExtractValues(Table1[[#This Row],[Agreement Name]],"(CO.\d{1,3})"),"\d+")</f>
        <v/>
      </c>
      <c r="F429" s="6" t="str">
        <f>IF(Table1[[#This Row],[ChgOrderPart1]]&lt;&gt;"",Table1[[#This Row],[ChgOrderPart1]],Table1[[#This Row],[ChgOrderPart2]])</f>
        <v>8</v>
      </c>
      <c r="G429" s="6" t="s">
        <v>3390</v>
      </c>
      <c r="H429" s="8">
        <v>42025.439988425926</v>
      </c>
      <c r="I429" s="6" t="s">
        <v>34</v>
      </c>
      <c r="J429" s="8">
        <v>42025.483981481484</v>
      </c>
      <c r="K429" s="6" t="s">
        <v>1284</v>
      </c>
      <c r="L429" s="6" t="s">
        <v>1285</v>
      </c>
      <c r="M429" s="6" t="s">
        <v>37</v>
      </c>
      <c r="O429" s="6" t="s">
        <v>38</v>
      </c>
      <c r="P429" s="6" t="s">
        <v>39</v>
      </c>
      <c r="Q429" s="6" t="s">
        <v>3391</v>
      </c>
      <c r="R429" s="6" t="s">
        <v>1402</v>
      </c>
      <c r="W429" s="6" t="s">
        <v>3392</v>
      </c>
      <c r="X429" s="6" t="s">
        <v>3391</v>
      </c>
      <c r="Y429" s="6" t="s">
        <v>43</v>
      </c>
      <c r="Z429" s="8">
        <v>42025.44321759259</v>
      </c>
      <c r="AA429" s="6" t="s">
        <v>1510</v>
      </c>
      <c r="AB429" s="6" t="s">
        <v>1405</v>
      </c>
      <c r="AC429" s="6" t="s">
        <v>1402</v>
      </c>
      <c r="AD429" s="6" t="s">
        <v>43</v>
      </c>
      <c r="AE429" s="8">
        <v>42025.483981481484</v>
      </c>
      <c r="AF429" s="6" t="s">
        <v>46</v>
      </c>
    </row>
    <row r="430" spans="1:32" x14ac:dyDescent="0.2">
      <c r="A4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0" s="7" t="str">
        <f>ExtractValues(Table1[[#This Row],[Agreement Name]],".{1}\d{4,5}")</f>
        <v>79048</v>
      </c>
      <c r="C430" s="6" t="str">
        <f>ExtractValues(Table1[[#This Row],[Agreement Name]],".{1}\d{4,5}-.{1}\d{4,5}")</f>
        <v>79048-C10322</v>
      </c>
      <c r="D430" s="6" t="str">
        <f>ExtractValues(ExtractValues(Table1[[#This Row],[Agreement Name]],"(CO\d{1,3})"),"\d+")</f>
        <v>12</v>
      </c>
      <c r="E430" s="6" t="str">
        <f>ExtractValues(ExtractValues(Table1[[#This Row],[Agreement Name]],"(CO.\d{1,3})"),"\d+")</f>
        <v>12</v>
      </c>
      <c r="F430" s="6" t="str">
        <f>IF(Table1[[#This Row],[ChgOrderPart1]]&lt;&gt;"",Table1[[#This Row],[ChgOrderPart1]],Table1[[#This Row],[ChgOrderPart2]])</f>
        <v>12</v>
      </c>
      <c r="G430" s="6" t="s">
        <v>8093</v>
      </c>
      <c r="H430" s="8">
        <v>42095.470347222225</v>
      </c>
      <c r="I430" s="6" t="s">
        <v>34</v>
      </c>
      <c r="J430" s="8">
        <v>42096.366435185184</v>
      </c>
      <c r="K430" s="6" t="s">
        <v>1376</v>
      </c>
      <c r="L430" s="6" t="s">
        <v>1377</v>
      </c>
      <c r="M430" s="6" t="s">
        <v>37</v>
      </c>
      <c r="O430" s="6" t="s">
        <v>38</v>
      </c>
      <c r="P430" s="6" t="s">
        <v>39</v>
      </c>
      <c r="Q430" s="6" t="s">
        <v>7277</v>
      </c>
      <c r="R430" s="6" t="s">
        <v>7278</v>
      </c>
      <c r="S430" s="6" t="s">
        <v>1384</v>
      </c>
      <c r="W430" s="6" t="s">
        <v>8094</v>
      </c>
      <c r="X430" s="6" t="s">
        <v>7278</v>
      </c>
      <c r="Y430" s="6" t="s">
        <v>43</v>
      </c>
      <c r="Z430" s="8">
        <v>42095.812905092593</v>
      </c>
      <c r="AA430" s="6" t="s">
        <v>8095</v>
      </c>
      <c r="AB430" s="6" t="s">
        <v>1387</v>
      </c>
      <c r="AC430" s="6" t="s">
        <v>1384</v>
      </c>
      <c r="AD430" s="6" t="s">
        <v>43</v>
      </c>
      <c r="AE430" s="8">
        <v>42096.366435185184</v>
      </c>
      <c r="AF430" s="6" t="s">
        <v>71</v>
      </c>
    </row>
    <row r="431" spans="1:32" x14ac:dyDescent="0.2">
      <c r="A4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1" s="7" t="str">
        <f>ExtractValues(Table1[[#This Row],[Agreement Name]],".{1}\d{4,5}")</f>
        <v>79048</v>
      </c>
      <c r="C431" s="6" t="str">
        <f>ExtractValues(Table1[[#This Row],[Agreement Name]],".{1}\d{4,5}-.{1}\d{4,5}")</f>
        <v>79048-C10322</v>
      </c>
      <c r="D431" s="6" t="str">
        <f>ExtractValues(ExtractValues(Table1[[#This Row],[Agreement Name]],"(CO\d{1,3})"),"\d+")</f>
        <v>11</v>
      </c>
      <c r="E431" s="6" t="str">
        <f>ExtractValues(ExtractValues(Table1[[#This Row],[Agreement Name]],"(CO.\d{1,3})"),"\d+")</f>
        <v>11</v>
      </c>
      <c r="F431" s="6" t="str">
        <f>IF(Table1[[#This Row],[ChgOrderPart1]]&lt;&gt;"",Table1[[#This Row],[ChgOrderPart1]],Table1[[#This Row],[ChgOrderPart2]])</f>
        <v>11</v>
      </c>
      <c r="G431" s="6" t="s">
        <v>9206</v>
      </c>
      <c r="H431" s="8">
        <v>42052.592303240737</v>
      </c>
      <c r="I431" s="6" t="s">
        <v>34</v>
      </c>
      <c r="J431" s="8">
        <v>42052.69431712963</v>
      </c>
      <c r="K431" s="6" t="s">
        <v>1376</v>
      </c>
      <c r="L431" s="6" t="s">
        <v>1377</v>
      </c>
      <c r="M431" s="6" t="s">
        <v>37</v>
      </c>
      <c r="O431" s="6" t="s">
        <v>38</v>
      </c>
      <c r="P431" s="6" t="s">
        <v>39</v>
      </c>
      <c r="Q431" s="6" t="s">
        <v>7277</v>
      </c>
      <c r="R431" s="6" t="s">
        <v>7278</v>
      </c>
      <c r="S431" s="6" t="s">
        <v>1384</v>
      </c>
      <c r="W431" s="6" t="s">
        <v>7279</v>
      </c>
      <c r="X431" s="6" t="s">
        <v>7278</v>
      </c>
      <c r="Y431" s="6" t="s">
        <v>43</v>
      </c>
      <c r="Z431" s="8">
        <v>42052.621030092596</v>
      </c>
      <c r="AA431" s="6" t="s">
        <v>7280</v>
      </c>
      <c r="AB431" s="6" t="s">
        <v>1387</v>
      </c>
      <c r="AC431" s="6" t="s">
        <v>1384</v>
      </c>
      <c r="AD431" s="6" t="s">
        <v>43</v>
      </c>
      <c r="AE431" s="8">
        <v>42052.69431712963</v>
      </c>
      <c r="AF431" s="6" t="s">
        <v>71</v>
      </c>
    </row>
    <row r="432" spans="1:32" x14ac:dyDescent="0.2">
      <c r="A4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2" s="7" t="str">
        <f>ExtractValues(Table1[[#This Row],[Agreement Name]],".{1}\d{4,5}")</f>
        <v>79048</v>
      </c>
      <c r="C432" s="6" t="str">
        <f>ExtractValues(Table1[[#This Row],[Agreement Name]],".{1}\d{4,5}-.{1}\d{4,5}")</f>
        <v>79048-C10322</v>
      </c>
      <c r="D432" s="6" t="str">
        <f>ExtractValues(ExtractValues(Table1[[#This Row],[Agreement Name]],"(CO\d{1,3})"),"\d+")</f>
        <v>10</v>
      </c>
      <c r="E432" s="6" t="str">
        <f>ExtractValues(ExtractValues(Table1[[#This Row],[Agreement Name]],"(CO.\d{1,3})"),"\d+")</f>
        <v>10</v>
      </c>
      <c r="F432" s="6" t="str">
        <f>IF(Table1[[#This Row],[ChgOrderPart1]]&lt;&gt;"",Table1[[#This Row],[ChgOrderPart1]],Table1[[#This Row],[ChgOrderPart2]])</f>
        <v>10</v>
      </c>
      <c r="G432" s="6" t="s">
        <v>8947</v>
      </c>
      <c r="H432" s="8">
        <v>42039.569467592592</v>
      </c>
      <c r="I432" s="6" t="s">
        <v>34</v>
      </c>
      <c r="J432" s="8">
        <v>42044.625775462962</v>
      </c>
      <c r="K432" s="6" t="s">
        <v>1376</v>
      </c>
      <c r="L432" s="6" t="s">
        <v>1377</v>
      </c>
      <c r="M432" s="6" t="s">
        <v>37</v>
      </c>
      <c r="O432" s="6" t="s">
        <v>38</v>
      </c>
      <c r="P432" s="6" t="s">
        <v>39</v>
      </c>
      <c r="Q432" s="6" t="s">
        <v>7277</v>
      </c>
      <c r="R432" s="6" t="s">
        <v>7278</v>
      </c>
      <c r="S432" s="6" t="s">
        <v>1384</v>
      </c>
      <c r="W432" s="6" t="s">
        <v>7279</v>
      </c>
      <c r="X432" s="6" t="s">
        <v>7278</v>
      </c>
      <c r="Y432" s="6" t="s">
        <v>43</v>
      </c>
      <c r="Z432" s="8">
        <v>42044.623437499999</v>
      </c>
      <c r="AA432" s="6" t="s">
        <v>7280</v>
      </c>
      <c r="AB432" s="6" t="s">
        <v>1387</v>
      </c>
      <c r="AC432" s="6" t="s">
        <v>1384</v>
      </c>
      <c r="AD432" s="6" t="s">
        <v>43</v>
      </c>
      <c r="AE432" s="8">
        <v>42044.625775462962</v>
      </c>
      <c r="AF432" s="6" t="s">
        <v>71</v>
      </c>
    </row>
    <row r="433" spans="1:32" x14ac:dyDescent="0.2">
      <c r="A4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3" s="7" t="str">
        <f>ExtractValues(Table1[[#This Row],[Agreement Name]],".{1}\d{4,5}")</f>
        <v>79048</v>
      </c>
      <c r="C433" s="6" t="str">
        <f>ExtractValues(Table1[[#This Row],[Agreement Name]],".{1}\d{4,5}-.{1}\d{4,5}")</f>
        <v>79048-C10322</v>
      </c>
      <c r="D433" s="6" t="str">
        <f>ExtractValues(ExtractValues(Table1[[#This Row],[Agreement Name]],"(CO\d{1,3})"),"\d+")</f>
        <v>9</v>
      </c>
      <c r="E433" s="6" t="str">
        <f>ExtractValues(ExtractValues(Table1[[#This Row],[Agreement Name]],"(CO.\d{1,3})"),"\d+")</f>
        <v/>
      </c>
      <c r="F433" s="6" t="str">
        <f>IF(Table1[[#This Row],[ChgOrderPart1]]&lt;&gt;"",Table1[[#This Row],[ChgOrderPart1]],Table1[[#This Row],[ChgOrderPart2]])</f>
        <v>9</v>
      </c>
      <c r="G433" s="6" t="s">
        <v>7276</v>
      </c>
      <c r="H433" s="8">
        <v>41974.345752314817</v>
      </c>
      <c r="I433" s="6" t="s">
        <v>34</v>
      </c>
      <c r="J433" s="8">
        <v>41974.675115740742</v>
      </c>
      <c r="K433" s="6" t="s">
        <v>1376</v>
      </c>
      <c r="L433" s="6" t="s">
        <v>1377</v>
      </c>
      <c r="M433" s="6" t="s">
        <v>37</v>
      </c>
      <c r="O433" s="6" t="s">
        <v>38</v>
      </c>
      <c r="P433" s="6" t="s">
        <v>39</v>
      </c>
      <c r="Q433" s="6" t="s">
        <v>7277</v>
      </c>
      <c r="R433" s="6" t="s">
        <v>7278</v>
      </c>
      <c r="S433" s="6" t="s">
        <v>1384</v>
      </c>
      <c r="W433" s="6" t="s">
        <v>7279</v>
      </c>
      <c r="X433" s="6" t="s">
        <v>7278</v>
      </c>
      <c r="Y433" s="6" t="s">
        <v>43</v>
      </c>
      <c r="Z433" s="8">
        <v>41974.509641203702</v>
      </c>
      <c r="AA433" s="6" t="s">
        <v>7280</v>
      </c>
      <c r="AB433" s="6" t="s">
        <v>1387</v>
      </c>
      <c r="AC433" s="6" t="s">
        <v>1384</v>
      </c>
      <c r="AD433" s="6" t="s">
        <v>43</v>
      </c>
      <c r="AE433" s="8">
        <v>41974.675115740742</v>
      </c>
      <c r="AF433" s="6" t="s">
        <v>71</v>
      </c>
    </row>
    <row r="434" spans="1:32" x14ac:dyDescent="0.2">
      <c r="A4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4" s="7" t="str">
        <f>ExtractValues(Table1[[#This Row],[Agreement Name]],".{1}\d{4,5}")</f>
        <v>79037</v>
      </c>
      <c r="C434" s="6" t="str">
        <f>ExtractValues(Table1[[#This Row],[Agreement Name]],".{1}\d{4,5}-.{1}\d{4,5}")</f>
        <v>79037-03313</v>
      </c>
      <c r="D434" s="6" t="str">
        <f>ExtractValues(ExtractValues(Table1[[#This Row],[Agreement Name]],"(CO\d{1,3})"),"\d+")</f>
        <v>1</v>
      </c>
      <c r="E434" s="6" t="str">
        <f>ExtractValues(ExtractValues(Table1[[#This Row],[Agreement Name]],"(CO.\d{1,3})"),"\d+")</f>
        <v/>
      </c>
      <c r="F434" s="6" t="str">
        <f>IF(Table1[[#This Row],[ChgOrderPart1]]&lt;&gt;"",Table1[[#This Row],[ChgOrderPart1]],Table1[[#This Row],[ChgOrderPart2]])</f>
        <v>1</v>
      </c>
      <c r="G434" s="6" t="s">
        <v>3591</v>
      </c>
      <c r="H434" s="8">
        <v>42038.388541666667</v>
      </c>
      <c r="I434" s="6" t="s">
        <v>34</v>
      </c>
      <c r="J434" s="8">
        <v>42038.403483796297</v>
      </c>
      <c r="K434" s="6" t="s">
        <v>1284</v>
      </c>
      <c r="L434" s="6" t="s">
        <v>1285</v>
      </c>
      <c r="M434" s="6" t="s">
        <v>37</v>
      </c>
      <c r="O434" s="6" t="s">
        <v>38</v>
      </c>
      <c r="P434" s="6" t="s">
        <v>39</v>
      </c>
      <c r="Q434" s="6" t="s">
        <v>3592</v>
      </c>
      <c r="R434" s="6" t="s">
        <v>393</v>
      </c>
      <c r="W434" s="6" t="s">
        <v>1208</v>
      </c>
      <c r="X434" s="6" t="s">
        <v>3592</v>
      </c>
      <c r="Y434" s="6" t="s">
        <v>43</v>
      </c>
      <c r="Z434" s="8">
        <v>42038.397256944445</v>
      </c>
      <c r="AA434" s="6" t="s">
        <v>1209</v>
      </c>
      <c r="AB434" s="6" t="s">
        <v>396</v>
      </c>
      <c r="AC434" s="6" t="s">
        <v>393</v>
      </c>
      <c r="AD434" s="6" t="s">
        <v>43</v>
      </c>
      <c r="AE434" s="8">
        <v>42038.403483796297</v>
      </c>
      <c r="AF434" s="6" t="s">
        <v>397</v>
      </c>
    </row>
    <row r="435" spans="1:32" x14ac:dyDescent="0.2">
      <c r="A4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5" s="7" t="str">
        <f>ExtractValues(Table1[[#This Row],[Agreement Name]],".{1}\d{4,5}")</f>
        <v>79032</v>
      </c>
      <c r="C435" s="6" t="str">
        <f>ExtractValues(Table1[[#This Row],[Agreement Name]],".{1}\d{4,5}-.{1}\d{4,5}")</f>
        <v>79032-C30042</v>
      </c>
      <c r="D435" s="6" t="str">
        <f>ExtractValues(ExtractValues(Table1[[#This Row],[Agreement Name]],"(CO\d{1,3})"),"\d+")</f>
        <v>1</v>
      </c>
      <c r="E435" s="6" t="str">
        <f>ExtractValues(ExtractValues(Table1[[#This Row],[Agreement Name]],"(CO.\d{1,3})"),"\d+")</f>
        <v/>
      </c>
      <c r="F435" s="6" t="str">
        <f>IF(Table1[[#This Row],[ChgOrderPart1]]&lt;&gt;"",Table1[[#This Row],[ChgOrderPart1]],Table1[[#This Row],[ChgOrderPart2]])</f>
        <v>1</v>
      </c>
      <c r="G435" s="6" t="s">
        <v>7547</v>
      </c>
      <c r="H435" s="8">
        <v>41989.454085648147</v>
      </c>
      <c r="I435" s="6" t="s">
        <v>34</v>
      </c>
      <c r="J435" s="8">
        <v>41989.558831018519</v>
      </c>
      <c r="K435" s="6" t="s">
        <v>1376</v>
      </c>
      <c r="L435" s="6" t="s">
        <v>1377</v>
      </c>
      <c r="M435" s="6" t="s">
        <v>37</v>
      </c>
      <c r="O435" s="6" t="s">
        <v>38</v>
      </c>
      <c r="P435" s="6" t="s">
        <v>39</v>
      </c>
      <c r="Q435" s="6" t="s">
        <v>3704</v>
      </c>
      <c r="R435" s="6" t="s">
        <v>1402</v>
      </c>
      <c r="W435" s="6" t="s">
        <v>3705</v>
      </c>
      <c r="X435" s="6" t="s">
        <v>3704</v>
      </c>
      <c r="Y435" s="6" t="s">
        <v>43</v>
      </c>
      <c r="Z435" s="8">
        <v>41989.476770833331</v>
      </c>
      <c r="AA435" s="6" t="s">
        <v>3706</v>
      </c>
      <c r="AB435" s="6" t="s">
        <v>1405</v>
      </c>
      <c r="AC435" s="6" t="s">
        <v>1402</v>
      </c>
      <c r="AD435" s="6" t="s">
        <v>43</v>
      </c>
      <c r="AE435" s="8">
        <v>41989.558831018519</v>
      </c>
      <c r="AF435" s="6" t="s">
        <v>219</v>
      </c>
    </row>
    <row r="436" spans="1:32" x14ac:dyDescent="0.2">
      <c r="A4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6" s="7" t="str">
        <f>ExtractValues(Table1[[#This Row],[Agreement Name]],".{1}\d{4,5}")</f>
        <v>79029</v>
      </c>
      <c r="C436" s="6" t="str">
        <f>ExtractValues(Table1[[#This Row],[Agreement Name]],".{1}\d{4,5}-.{1}\d{4,5}")</f>
        <v>79029-C11141</v>
      </c>
      <c r="D436" s="6" t="str">
        <f>ExtractValues(ExtractValues(Table1[[#This Row],[Agreement Name]],"(CO\d{1,3})"),"\d+")</f>
        <v>24</v>
      </c>
      <c r="E436" s="6" t="str">
        <f>ExtractValues(ExtractValues(Table1[[#This Row],[Agreement Name]],"(CO.\d{1,3})"),"\d+")</f>
        <v>24</v>
      </c>
      <c r="F436" s="6" t="str">
        <f>IF(Table1[[#This Row],[ChgOrderPart1]]&lt;&gt;"",Table1[[#This Row],[ChgOrderPart1]],Table1[[#This Row],[ChgOrderPart2]])</f>
        <v>24</v>
      </c>
      <c r="G436" s="6" t="s">
        <v>5684</v>
      </c>
      <c r="H436" s="8">
        <v>42201.598368055558</v>
      </c>
      <c r="I436" s="6" t="s">
        <v>34</v>
      </c>
      <c r="J436" s="8">
        <v>42202.368726851855</v>
      </c>
      <c r="K436" s="6" t="s">
        <v>5082</v>
      </c>
      <c r="L436" s="6" t="s">
        <v>5083</v>
      </c>
      <c r="M436" s="6" t="s">
        <v>37</v>
      </c>
      <c r="O436" s="6" t="s">
        <v>38</v>
      </c>
      <c r="P436" s="6" t="s">
        <v>39</v>
      </c>
      <c r="Q436" s="6" t="s">
        <v>1833</v>
      </c>
      <c r="R436" s="6" t="s">
        <v>432</v>
      </c>
      <c r="W436" s="6" t="s">
        <v>1834</v>
      </c>
      <c r="X436" s="6" t="s">
        <v>1833</v>
      </c>
      <c r="Y436" s="6" t="s">
        <v>43</v>
      </c>
      <c r="Z436" s="8">
        <v>42201.666585648149</v>
      </c>
      <c r="AA436" s="6" t="s">
        <v>1835</v>
      </c>
      <c r="AB436" s="6" t="s">
        <v>1381</v>
      </c>
      <c r="AC436" s="6" t="s">
        <v>432</v>
      </c>
      <c r="AD436" s="6" t="s">
        <v>43</v>
      </c>
      <c r="AE436" s="8">
        <v>42202.368726851855</v>
      </c>
      <c r="AF436" s="6" t="s">
        <v>1461</v>
      </c>
    </row>
    <row r="437" spans="1:32" x14ac:dyDescent="0.2">
      <c r="A4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7" s="7" t="str">
        <f>ExtractValues(Table1[[#This Row],[Agreement Name]],".{1}\d{4,5}")</f>
        <v>79029</v>
      </c>
      <c r="C437" s="6" t="str">
        <f>ExtractValues(Table1[[#This Row],[Agreement Name]],".{1}\d{4,5}-.{1}\d{4,5}")</f>
        <v>79029-C11141</v>
      </c>
      <c r="D437" s="6" t="str">
        <f>ExtractValues(ExtractValues(Table1[[#This Row],[Agreement Name]],"(CO\d{1,3})"),"\d+")</f>
        <v>23</v>
      </c>
      <c r="E437" s="6" t="str">
        <f>ExtractValues(ExtractValues(Table1[[#This Row],[Agreement Name]],"(CO.\d{1,3})"),"\d+")</f>
        <v>23</v>
      </c>
      <c r="F437" s="6" t="str">
        <f>IF(Table1[[#This Row],[ChgOrderPart1]]&lt;&gt;"",Table1[[#This Row],[ChgOrderPart1]],Table1[[#This Row],[ChgOrderPart2]])</f>
        <v>23</v>
      </c>
      <c r="G437" s="6" t="s">
        <v>7743</v>
      </c>
      <c r="H437" s="8">
        <v>42010.572083333333</v>
      </c>
      <c r="I437" s="6" t="s">
        <v>34</v>
      </c>
      <c r="J437" s="8">
        <v>42011.529363425929</v>
      </c>
      <c r="K437" s="6" t="s">
        <v>1376</v>
      </c>
      <c r="L437" s="6" t="s">
        <v>1377</v>
      </c>
      <c r="M437" s="6" t="s">
        <v>37</v>
      </c>
      <c r="O437" s="6" t="s">
        <v>38</v>
      </c>
      <c r="P437" s="6" t="s">
        <v>39</v>
      </c>
      <c r="Q437" s="6" t="s">
        <v>1833</v>
      </c>
      <c r="R437" s="6" t="s">
        <v>393</v>
      </c>
      <c r="W437" s="6" t="s">
        <v>1834</v>
      </c>
      <c r="X437" s="6" t="s">
        <v>1833</v>
      </c>
      <c r="Y437" s="6" t="s">
        <v>43</v>
      </c>
      <c r="Z437" s="8">
        <v>42010.732627314814</v>
      </c>
      <c r="AA437" s="6" t="s">
        <v>1835</v>
      </c>
      <c r="AB437" s="6" t="s">
        <v>396</v>
      </c>
      <c r="AC437" s="6" t="s">
        <v>393</v>
      </c>
      <c r="AD437" s="6" t="s">
        <v>43</v>
      </c>
      <c r="AE437" s="8">
        <v>42011.529363425929</v>
      </c>
      <c r="AF437" s="6" t="s">
        <v>397</v>
      </c>
    </row>
    <row r="438" spans="1:32" x14ac:dyDescent="0.2">
      <c r="A4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8" s="7" t="str">
        <f>ExtractValues(Table1[[#This Row],[Agreement Name]],".{1}\d{4,5}")</f>
        <v>79014</v>
      </c>
      <c r="C438" s="6" t="str">
        <f>ExtractValues(Table1[[#This Row],[Agreement Name]],".{1}\d{4,5}-.{1}\d{4,5}")</f>
        <v>79014-C11143</v>
      </c>
      <c r="D438" s="6" t="str">
        <f>ExtractValues(ExtractValues(Table1[[#This Row],[Agreement Name]],"(CO\d{1,3})"),"\d+")</f>
        <v>3</v>
      </c>
      <c r="E438" s="6" t="str">
        <f>ExtractValues(ExtractValues(Table1[[#This Row],[Agreement Name]],"(CO.\d{1,3})"),"\d+")</f>
        <v/>
      </c>
      <c r="F438" s="6" t="str">
        <f>IF(Table1[[#This Row],[ChgOrderPart1]]&lt;&gt;"",Table1[[#This Row],[ChgOrderPart1]],Table1[[#This Row],[ChgOrderPart2]])</f>
        <v>3</v>
      </c>
      <c r="G438" s="6" t="s">
        <v>4135</v>
      </c>
      <c r="H438" s="8">
        <v>42143.571886574071</v>
      </c>
      <c r="I438" s="6" t="s">
        <v>34</v>
      </c>
      <c r="J438" s="8">
        <v>42151.388344907406</v>
      </c>
      <c r="K438" s="6" t="s">
        <v>3614</v>
      </c>
      <c r="L438" s="6" t="s">
        <v>3615</v>
      </c>
      <c r="M438" s="6" t="s">
        <v>37</v>
      </c>
      <c r="O438" s="6" t="s">
        <v>38</v>
      </c>
      <c r="P438" s="6" t="s">
        <v>39</v>
      </c>
      <c r="Q438" s="6" t="s">
        <v>393</v>
      </c>
      <c r="R438" s="6" t="s">
        <v>1384</v>
      </c>
      <c r="S438" s="6" t="s">
        <v>432</v>
      </c>
      <c r="W438" s="6" t="s">
        <v>396</v>
      </c>
      <c r="X438" s="6" t="s">
        <v>393</v>
      </c>
      <c r="Y438" s="6" t="s">
        <v>43</v>
      </c>
      <c r="Z438" s="8">
        <v>42150.612708333334</v>
      </c>
      <c r="AA438" s="6" t="s">
        <v>1568</v>
      </c>
      <c r="AB438" s="6" t="s">
        <v>1381</v>
      </c>
      <c r="AC438" s="6" t="s">
        <v>432</v>
      </c>
      <c r="AD438" s="6" t="s">
        <v>43</v>
      </c>
      <c r="AE438" s="8">
        <v>42151.388344907406</v>
      </c>
      <c r="AF438" s="6" t="s">
        <v>1461</v>
      </c>
    </row>
    <row r="439" spans="1:32" x14ac:dyDescent="0.2">
      <c r="A4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9" s="7" t="str">
        <f>ExtractValues(Table1[[#This Row],[Agreement Name]],".{1}\d{4,5}")</f>
        <v>79014</v>
      </c>
      <c r="C439" s="6" t="str">
        <f>ExtractValues(Table1[[#This Row],[Agreement Name]],".{1}\d{4,5}-.{1}\d{4,5}")</f>
        <v>79014-C11143</v>
      </c>
      <c r="D439" s="6" t="str">
        <f>ExtractValues(ExtractValues(Table1[[#This Row],[Agreement Name]],"(CO\d{1,3})"),"\d+")</f>
        <v>2</v>
      </c>
      <c r="E439" s="6" t="str">
        <f>ExtractValues(ExtractValues(Table1[[#This Row],[Agreement Name]],"(CO.\d{1,3})"),"\d+")</f>
        <v/>
      </c>
      <c r="F439" s="6" t="str">
        <f>IF(Table1[[#This Row],[ChgOrderPart1]]&lt;&gt;"",Table1[[#This Row],[ChgOrderPart1]],Table1[[#This Row],[ChgOrderPart2]])</f>
        <v>2</v>
      </c>
      <c r="G439" s="6" t="s">
        <v>1567</v>
      </c>
      <c r="H439" s="8">
        <v>42150.596909722219</v>
      </c>
      <c r="I439" s="6" t="s">
        <v>34</v>
      </c>
      <c r="J439" s="8">
        <v>42150.664351851854</v>
      </c>
      <c r="K439" s="6" t="s">
        <v>1376</v>
      </c>
      <c r="L439" s="6" t="s">
        <v>1377</v>
      </c>
      <c r="M439" s="6" t="s">
        <v>37</v>
      </c>
      <c r="O439" s="6" t="s">
        <v>38</v>
      </c>
      <c r="P439" s="6" t="s">
        <v>39</v>
      </c>
      <c r="Q439" s="6" t="s">
        <v>393</v>
      </c>
      <c r="R439" s="6" t="s">
        <v>432</v>
      </c>
      <c r="W439" s="6" t="s">
        <v>396</v>
      </c>
      <c r="X439" s="6" t="s">
        <v>393</v>
      </c>
      <c r="Y439" s="6" t="s">
        <v>43</v>
      </c>
      <c r="Z439" s="8">
        <v>42150.612199074072</v>
      </c>
      <c r="AA439" s="6" t="s">
        <v>1568</v>
      </c>
      <c r="AB439" s="6" t="s">
        <v>1381</v>
      </c>
      <c r="AC439" s="6" t="s">
        <v>432</v>
      </c>
      <c r="AD439" s="6" t="s">
        <v>43</v>
      </c>
      <c r="AE439" s="8">
        <v>42150.664351851854</v>
      </c>
      <c r="AF439" s="6" t="s">
        <v>1461</v>
      </c>
    </row>
    <row r="440" spans="1:32" x14ac:dyDescent="0.2">
      <c r="A4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0" s="7" t="str">
        <f>ExtractValues(Table1[[#This Row],[Agreement Name]],".{1}\d{4,5}")</f>
        <v>79014</v>
      </c>
      <c r="C440" s="6" t="str">
        <f>ExtractValues(Table1[[#This Row],[Agreement Name]],".{1}\d{4,5}-.{1}\d{4,5}")</f>
        <v>79014-C11143</v>
      </c>
      <c r="D440" s="6" t="str">
        <f>ExtractValues(ExtractValues(Table1[[#This Row],[Agreement Name]],"(CO\d{1,3})"),"\d+")</f>
        <v>1</v>
      </c>
      <c r="E440" s="6" t="str">
        <f>ExtractValues(ExtractValues(Table1[[#This Row],[Agreement Name]],"(CO.\d{1,3})"),"\d+")</f>
        <v/>
      </c>
      <c r="F440" s="6" t="str">
        <f>IF(Table1[[#This Row],[ChgOrderPart1]]&lt;&gt;"",Table1[[#This Row],[ChgOrderPart1]],Table1[[#This Row],[ChgOrderPart2]])</f>
        <v>1</v>
      </c>
      <c r="G440" s="6" t="s">
        <v>8864</v>
      </c>
      <c r="H440" s="8">
        <v>42033.377662037034</v>
      </c>
      <c r="I440" s="6" t="s">
        <v>34</v>
      </c>
      <c r="J440" s="8">
        <v>42034.353877314818</v>
      </c>
      <c r="K440" s="6" t="s">
        <v>1376</v>
      </c>
      <c r="L440" s="6" t="s">
        <v>1377</v>
      </c>
      <c r="M440" s="6" t="s">
        <v>37</v>
      </c>
      <c r="O440" s="6" t="s">
        <v>38</v>
      </c>
      <c r="P440" s="6" t="s">
        <v>39</v>
      </c>
      <c r="Q440" s="6" t="s">
        <v>393</v>
      </c>
      <c r="R440" s="6" t="s">
        <v>432</v>
      </c>
      <c r="W440" s="6" t="s">
        <v>396</v>
      </c>
      <c r="X440" s="6" t="s">
        <v>393</v>
      </c>
      <c r="Y440" s="6" t="s">
        <v>43</v>
      </c>
      <c r="Z440" s="8">
        <v>42033.561296296299</v>
      </c>
      <c r="AA440" s="6" t="s">
        <v>397</v>
      </c>
      <c r="AB440" s="6" t="s">
        <v>1381</v>
      </c>
      <c r="AC440" s="6" t="s">
        <v>432</v>
      </c>
      <c r="AD440" s="6" t="s">
        <v>43</v>
      </c>
      <c r="AE440" s="8">
        <v>42034.353877314818</v>
      </c>
      <c r="AF440" s="6" t="s">
        <v>1461</v>
      </c>
    </row>
    <row r="441" spans="1:32" x14ac:dyDescent="0.2">
      <c r="A4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1" s="7" t="str">
        <f>ExtractValues(Table1[[#This Row],[Agreement Name]],".{1}\d{4,5}")</f>
        <v>79013</v>
      </c>
      <c r="C441" s="6" t="str">
        <f>ExtractValues(Table1[[#This Row],[Agreement Name]],".{1}\d{4,5}-.{1}\d{4,5}")</f>
        <v>79013-Y98005</v>
      </c>
      <c r="D441" s="6" t="str">
        <f>ExtractValues(ExtractValues(Table1[[#This Row],[Agreement Name]],"(CO\d{1,3})"),"\d+")</f>
        <v>1</v>
      </c>
      <c r="E441" s="6" t="str">
        <f>ExtractValues(ExtractValues(Table1[[#This Row],[Agreement Name]],"(CO.\d{1,3})"),"\d+")</f>
        <v/>
      </c>
      <c r="F441" s="6" t="str">
        <f>IF(Table1[[#This Row],[ChgOrderPart1]]&lt;&gt;"",Table1[[#This Row],[ChgOrderPart1]],Table1[[#This Row],[ChgOrderPart2]])</f>
        <v>1</v>
      </c>
      <c r="G441" s="6" t="s">
        <v>3567</v>
      </c>
      <c r="H441" s="8">
        <v>42034.389930555553</v>
      </c>
      <c r="I441" s="6" t="s">
        <v>34</v>
      </c>
      <c r="J441" s="8">
        <v>42193.634375000001</v>
      </c>
      <c r="K441" s="6" t="s">
        <v>1284</v>
      </c>
      <c r="L441" s="6" t="s">
        <v>1285</v>
      </c>
      <c r="M441" s="6" t="s">
        <v>37</v>
      </c>
      <c r="O441" s="6" t="s">
        <v>38</v>
      </c>
      <c r="P441" s="6" t="s">
        <v>39</v>
      </c>
      <c r="Q441" s="6" t="s">
        <v>3149</v>
      </c>
      <c r="R441" s="6" t="s">
        <v>848</v>
      </c>
      <c r="W441" s="6" t="s">
        <v>314</v>
      </c>
      <c r="X441" s="6" t="s">
        <v>3149</v>
      </c>
      <c r="Y441" s="6" t="s">
        <v>43</v>
      </c>
      <c r="Z441" s="8">
        <v>42191.711817129632</v>
      </c>
      <c r="AA441" s="6" t="s">
        <v>315</v>
      </c>
      <c r="AB441" s="6" t="s">
        <v>851</v>
      </c>
      <c r="AC441" s="6" t="s">
        <v>848</v>
      </c>
      <c r="AD441" s="6" t="s">
        <v>43</v>
      </c>
      <c r="AE441" s="8">
        <v>42193.634375000001</v>
      </c>
      <c r="AF441" s="6" t="s">
        <v>71</v>
      </c>
    </row>
    <row r="442" spans="1:32" x14ac:dyDescent="0.2">
      <c r="A4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" s="7" t="str">
        <f>ExtractValues(Table1[[#This Row],[Agreement Name]],".{1}\d{4,5}")</f>
        <v>79011</v>
      </c>
      <c r="C442" s="6" t="str">
        <f>ExtractValues(Table1[[#This Row],[Agreement Name]],".{1}\d{4,5}-.{1}\d{4,5}")</f>
        <v>79011-03185</v>
      </c>
      <c r="D442" s="6" t="str">
        <f>ExtractValues(ExtractValues(Table1[[#This Row],[Agreement Name]],"(CO\d{1,3})"),"\d+")</f>
        <v/>
      </c>
      <c r="E442" s="6" t="str">
        <f>ExtractValues(ExtractValues(Table1[[#This Row],[Agreement Name]],"(CO.\d{1,3})"),"\d+")</f>
        <v/>
      </c>
      <c r="F442" s="6" t="str">
        <f>IF(Table1[[#This Row],[ChgOrderPart1]]&lt;&gt;"",Table1[[#This Row],[ChgOrderPart1]],Table1[[#This Row],[ChgOrderPart2]])</f>
        <v/>
      </c>
      <c r="G442" s="6" t="s">
        <v>2978</v>
      </c>
      <c r="H442" s="8">
        <v>41984.357708333337</v>
      </c>
      <c r="I442" s="6" t="s">
        <v>34</v>
      </c>
      <c r="J442" s="8">
        <v>41988.500902777778</v>
      </c>
      <c r="K442" s="6" t="s">
        <v>1284</v>
      </c>
      <c r="L442" s="6" t="s">
        <v>1285</v>
      </c>
      <c r="M442" s="6" t="s">
        <v>37</v>
      </c>
      <c r="O442" s="6" t="s">
        <v>38</v>
      </c>
      <c r="P442" s="6" t="s">
        <v>39</v>
      </c>
      <c r="Q442" s="6" t="s">
        <v>533</v>
      </c>
      <c r="R442" s="6" t="s">
        <v>393</v>
      </c>
      <c r="W442" s="6" t="s">
        <v>2979</v>
      </c>
      <c r="X442" s="6" t="s">
        <v>533</v>
      </c>
      <c r="Y442" s="6" t="s">
        <v>43</v>
      </c>
      <c r="Z442" s="8">
        <v>41988.468657407408</v>
      </c>
      <c r="AA442" s="6" t="s">
        <v>169</v>
      </c>
      <c r="AB442" s="6" t="s">
        <v>396</v>
      </c>
      <c r="AC442" s="6" t="s">
        <v>393</v>
      </c>
      <c r="AD442" s="6" t="s">
        <v>43</v>
      </c>
      <c r="AE442" s="8">
        <v>41988.500902777778</v>
      </c>
      <c r="AF442" s="6" t="s">
        <v>397</v>
      </c>
    </row>
    <row r="443" spans="1:32" x14ac:dyDescent="0.2">
      <c r="A4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3" s="7" t="str">
        <f>ExtractValues(Table1[[#This Row],[Agreement Name]],".{1}\d{4,5}")</f>
        <v>79004</v>
      </c>
      <c r="C443" s="6" t="str">
        <f>ExtractValues(Table1[[#This Row],[Agreement Name]],".{1}\d{4,5}-.{1}\d{4,5}")</f>
        <v>79004-50209</v>
      </c>
      <c r="D443" s="6" t="str">
        <f>ExtractValues(ExtractValues(Table1[[#This Row],[Agreement Name]],"(CO\d{1,3})"),"\d+")</f>
        <v/>
      </c>
      <c r="E443" s="6" t="str">
        <f>ExtractValues(ExtractValues(Table1[[#This Row],[Agreement Name]],"(CO.\d{1,3})"),"\d+")</f>
        <v>1</v>
      </c>
      <c r="F443" s="6" t="str">
        <f>IF(Table1[[#This Row],[ChgOrderPart1]]&lt;&gt;"",Table1[[#This Row],[ChgOrderPart1]],Table1[[#This Row],[ChgOrderPart2]])</f>
        <v>1</v>
      </c>
      <c r="G443" s="6" t="s">
        <v>2797</v>
      </c>
      <c r="H443" s="8">
        <v>41968.431597222225</v>
      </c>
      <c r="I443" s="6" t="s">
        <v>34</v>
      </c>
      <c r="J443" s="8">
        <v>41976.343935185185</v>
      </c>
      <c r="K443" s="6" t="s">
        <v>1284</v>
      </c>
      <c r="L443" s="6" t="s">
        <v>1285</v>
      </c>
      <c r="M443" s="6" t="s">
        <v>37</v>
      </c>
      <c r="O443" s="6" t="s">
        <v>38</v>
      </c>
      <c r="P443" s="6" t="s">
        <v>39</v>
      </c>
      <c r="Q443" s="6" t="s">
        <v>139</v>
      </c>
      <c r="R443" s="6" t="s">
        <v>1328</v>
      </c>
      <c r="W443" s="6" t="s">
        <v>643</v>
      </c>
      <c r="X443" s="6" t="s">
        <v>139</v>
      </c>
      <c r="Y443" s="6" t="s">
        <v>43</v>
      </c>
      <c r="Z443" s="8">
        <v>41975.677152777775</v>
      </c>
      <c r="AA443" s="6" t="s">
        <v>141</v>
      </c>
      <c r="AB443" s="6" t="s">
        <v>1331</v>
      </c>
      <c r="AC443" s="6" t="s">
        <v>1328</v>
      </c>
      <c r="AD443" s="6" t="s">
        <v>43</v>
      </c>
      <c r="AE443" s="8">
        <v>41976.343935185185</v>
      </c>
      <c r="AF443" s="6" t="s">
        <v>358</v>
      </c>
    </row>
    <row r="444" spans="1:32" x14ac:dyDescent="0.2">
      <c r="A4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4" s="7" t="str">
        <f>ExtractValues(Table1[[#This Row],[Agreement Name]],".{1}\d{4,5}")</f>
        <v>79000</v>
      </c>
      <c r="C444" s="6" t="str">
        <f>ExtractValues(Table1[[#This Row],[Agreement Name]],".{1}\d{4,5}-.{1}\d{4,5}")</f>
        <v>79000-C30039</v>
      </c>
      <c r="D444" s="6" t="str">
        <f>ExtractValues(ExtractValues(Table1[[#This Row],[Agreement Name]],"(CO\d{1,3})"),"\d+")</f>
        <v>46</v>
      </c>
      <c r="E444" s="6" t="str">
        <f>ExtractValues(ExtractValues(Table1[[#This Row],[Agreement Name]],"(CO.\d{1,3})"),"\d+")</f>
        <v>46</v>
      </c>
      <c r="F444" s="6" t="str">
        <f>IF(Table1[[#This Row],[ChgOrderPart1]]&lt;&gt;"",Table1[[#This Row],[ChgOrderPart1]],Table1[[#This Row],[ChgOrderPart2]])</f>
        <v>46</v>
      </c>
      <c r="G444" s="6" t="s">
        <v>8765</v>
      </c>
      <c r="H444" s="8">
        <v>42026.666203703702</v>
      </c>
      <c r="I444" s="6" t="s">
        <v>34</v>
      </c>
      <c r="J444" s="8">
        <v>42027.223703703705</v>
      </c>
      <c r="K444" s="6" t="s">
        <v>1376</v>
      </c>
      <c r="L444" s="6" t="s">
        <v>1377</v>
      </c>
      <c r="M444" s="6" t="s">
        <v>37</v>
      </c>
      <c r="O444" s="6" t="s">
        <v>38</v>
      </c>
      <c r="P444" s="6" t="s">
        <v>39</v>
      </c>
      <c r="Q444" s="6" t="s">
        <v>4719</v>
      </c>
      <c r="R444" s="6" t="s">
        <v>1402</v>
      </c>
      <c r="W444" s="6" t="s">
        <v>4720</v>
      </c>
      <c r="X444" s="6" t="s">
        <v>4719</v>
      </c>
      <c r="Y444" s="6" t="s">
        <v>43</v>
      </c>
      <c r="Z444" s="8">
        <v>42027.211736111109</v>
      </c>
      <c r="AA444" s="6" t="s">
        <v>4721</v>
      </c>
      <c r="AB444" s="6" t="s">
        <v>1405</v>
      </c>
      <c r="AC444" s="6" t="s">
        <v>1402</v>
      </c>
      <c r="AD444" s="6" t="s">
        <v>43</v>
      </c>
      <c r="AE444" s="8">
        <v>42027.223703703705</v>
      </c>
      <c r="AF444" s="6" t="s">
        <v>46</v>
      </c>
    </row>
    <row r="445" spans="1:32" x14ac:dyDescent="0.2">
      <c r="A4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5" s="7" t="str">
        <f>ExtractValues(Table1[[#This Row],[Agreement Name]],".{1}\d{4,5}")</f>
        <v>78998</v>
      </c>
      <c r="C445" s="6" t="str">
        <f>ExtractValues(Table1[[#This Row],[Agreement Name]],".{1}\d{4,5}-.{1}\d{4,5}")</f>
        <v>78998-07765</v>
      </c>
      <c r="D445" s="6" t="str">
        <f>ExtractValues(ExtractValues(Table1[[#This Row],[Agreement Name]],"(CO\d{1,3})"),"\d+")</f>
        <v>2</v>
      </c>
      <c r="E445" s="6" t="str">
        <f>ExtractValues(ExtractValues(Table1[[#This Row],[Agreement Name]],"(CO.\d{1,3})"),"\d+")</f>
        <v/>
      </c>
      <c r="F445" s="6" t="str">
        <f>IF(Table1[[#This Row],[ChgOrderPart1]]&lt;&gt;"",Table1[[#This Row],[ChgOrderPart1]],Table1[[#This Row],[ChgOrderPart2]])</f>
        <v>2</v>
      </c>
      <c r="G445" s="6" t="s">
        <v>6214</v>
      </c>
      <c r="H445" s="8">
        <v>42045.552916666667</v>
      </c>
      <c r="I445" s="6" t="s">
        <v>34</v>
      </c>
      <c r="J445" s="8">
        <v>42055.535671296297</v>
      </c>
      <c r="K445" s="6" t="s">
        <v>1284</v>
      </c>
      <c r="L445" s="6" t="s">
        <v>1285</v>
      </c>
      <c r="M445" s="6" t="s">
        <v>37</v>
      </c>
      <c r="O445" s="6" t="s">
        <v>38</v>
      </c>
      <c r="P445" s="6" t="s">
        <v>39</v>
      </c>
      <c r="Q445" s="6" t="s">
        <v>139</v>
      </c>
      <c r="R445" s="6" t="s">
        <v>354</v>
      </c>
      <c r="W445" s="6" t="s">
        <v>643</v>
      </c>
      <c r="X445" s="6" t="s">
        <v>139</v>
      </c>
      <c r="Y445" s="6" t="s">
        <v>43</v>
      </c>
      <c r="Z445" s="8">
        <v>42055.516759259262</v>
      </c>
      <c r="AA445" s="6" t="s">
        <v>141</v>
      </c>
      <c r="AB445" s="6" t="s">
        <v>357</v>
      </c>
      <c r="AC445" s="6" t="s">
        <v>354</v>
      </c>
      <c r="AD445" s="6" t="s">
        <v>43</v>
      </c>
      <c r="AE445" s="8">
        <v>42055.535671296297</v>
      </c>
      <c r="AF445" s="6" t="s">
        <v>358</v>
      </c>
    </row>
    <row r="446" spans="1:32" x14ac:dyDescent="0.2">
      <c r="A4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6" s="7" t="str">
        <f>ExtractValues(Table1[[#This Row],[Agreement Name]],".{1}\d{4,5}")</f>
        <v>78998</v>
      </c>
      <c r="C446" s="6" t="str">
        <f>ExtractValues(Table1[[#This Row],[Agreement Name]],".{1}\d{4,5}-.{1}\d{4,5}")</f>
        <v>78998-07765</v>
      </c>
      <c r="D446" s="6" t="str">
        <f>ExtractValues(ExtractValues(Table1[[#This Row],[Agreement Name]],"(CO\d{1,3})"),"\d+")</f>
        <v>1</v>
      </c>
      <c r="E446" s="6" t="str">
        <f>ExtractValues(ExtractValues(Table1[[#This Row],[Agreement Name]],"(CO.\d{1,3})"),"\d+")</f>
        <v/>
      </c>
      <c r="F446" s="6" t="str">
        <f>IF(Table1[[#This Row],[ChgOrderPart1]]&lt;&gt;"",Table1[[#This Row],[ChgOrderPart1]],Table1[[#This Row],[ChgOrderPart2]])</f>
        <v>1</v>
      </c>
      <c r="G446" s="6" t="s">
        <v>1295</v>
      </c>
      <c r="H446" s="8">
        <v>41948.326817129629</v>
      </c>
      <c r="I446" s="6" t="s">
        <v>34</v>
      </c>
      <c r="J446" s="8">
        <v>41953.612326388888</v>
      </c>
      <c r="K446" s="6" t="s">
        <v>1284</v>
      </c>
      <c r="L446" s="6" t="s">
        <v>1285</v>
      </c>
      <c r="M446" s="6" t="s">
        <v>37</v>
      </c>
      <c r="O446" s="6" t="s">
        <v>38</v>
      </c>
      <c r="P446" s="6" t="s">
        <v>39</v>
      </c>
      <c r="Q446" s="6" t="s">
        <v>139</v>
      </c>
      <c r="R446" s="6" t="s">
        <v>354</v>
      </c>
      <c r="W446" s="6" t="s">
        <v>643</v>
      </c>
      <c r="X446" s="6" t="s">
        <v>139</v>
      </c>
      <c r="Y446" s="6" t="s">
        <v>43</v>
      </c>
      <c r="Z446" s="8">
        <v>41953.593773148146</v>
      </c>
      <c r="AA446" s="6" t="s">
        <v>141</v>
      </c>
      <c r="AB446" s="6" t="s">
        <v>357</v>
      </c>
      <c r="AC446" s="6" t="s">
        <v>354</v>
      </c>
      <c r="AD446" s="6" t="s">
        <v>43</v>
      </c>
      <c r="AE446" s="8">
        <v>41953.612326388888</v>
      </c>
      <c r="AF446" s="6" t="s">
        <v>358</v>
      </c>
    </row>
    <row r="447" spans="1:32" x14ac:dyDescent="0.2">
      <c r="A4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7" s="7" t="str">
        <f>ExtractValues(Table1[[#This Row],[Agreement Name]],".{1}\d{4,5}")</f>
        <v>78991</v>
      </c>
      <c r="C447" s="6" t="str">
        <f>ExtractValues(Table1[[#This Row],[Agreement Name]],".{1}\d{4,5}-.{1}\d{4,5}")</f>
        <v>78991-07750</v>
      </c>
      <c r="D447" s="6" t="str">
        <f>ExtractValues(ExtractValues(Table1[[#This Row],[Agreement Name]],"(CO\d{1,3})"),"\d+")</f>
        <v>1</v>
      </c>
      <c r="E447" s="6" t="str">
        <f>ExtractValues(ExtractValues(Table1[[#This Row],[Agreement Name]],"(CO.\d{1,3})"),"\d+")</f>
        <v/>
      </c>
      <c r="F447" s="6" t="str">
        <f>IF(Table1[[#This Row],[ChgOrderPart1]]&lt;&gt;"",Table1[[#This Row],[ChgOrderPart1]],Table1[[#This Row],[ChgOrderPart2]])</f>
        <v>1</v>
      </c>
      <c r="G447" s="6" t="s">
        <v>3162</v>
      </c>
      <c r="H447" s="8">
        <v>42011.302662037036</v>
      </c>
      <c r="I447" s="6" t="s">
        <v>34</v>
      </c>
      <c r="J447" s="8">
        <v>42013.307847222219</v>
      </c>
      <c r="K447" s="6" t="s">
        <v>1284</v>
      </c>
      <c r="L447" s="6" t="s">
        <v>1285</v>
      </c>
      <c r="M447" s="6" t="s">
        <v>37</v>
      </c>
      <c r="O447" s="6" t="s">
        <v>38</v>
      </c>
      <c r="P447" s="6" t="s">
        <v>39</v>
      </c>
      <c r="Q447" s="6" t="s">
        <v>1291</v>
      </c>
      <c r="R447" s="6" t="s">
        <v>354</v>
      </c>
      <c r="W447" s="6" t="s">
        <v>1292</v>
      </c>
      <c r="X447" s="6" t="s">
        <v>1291</v>
      </c>
      <c r="Y447" s="6" t="s">
        <v>43</v>
      </c>
      <c r="Z447" s="8">
        <v>42013.266122685185</v>
      </c>
      <c r="AA447" s="6" t="s">
        <v>322</v>
      </c>
      <c r="AB447" s="6" t="s">
        <v>357</v>
      </c>
      <c r="AC447" s="6" t="s">
        <v>354</v>
      </c>
      <c r="AD447" s="6" t="s">
        <v>43</v>
      </c>
      <c r="AE447" s="8">
        <v>42013.307847222219</v>
      </c>
      <c r="AF447" s="6" t="s">
        <v>358</v>
      </c>
    </row>
    <row r="448" spans="1:32" x14ac:dyDescent="0.2">
      <c r="A4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8" s="7" t="str">
        <f>ExtractValues(Table1[[#This Row],[Agreement Name]],".{1}\d{4,5}")</f>
        <v>78987</v>
      </c>
      <c r="C448" s="6" t="str">
        <f>ExtractValues(Table1[[#This Row],[Agreement Name]],".{1}\d{4,5}-.{1}\d{4,5}")</f>
        <v>78987-C14023</v>
      </c>
      <c r="D448" s="6" t="str">
        <f>ExtractValues(ExtractValues(Table1[[#This Row],[Agreement Name]],"(CO\d{1,3})"),"\d+")</f>
        <v>10</v>
      </c>
      <c r="E448" s="6" t="str">
        <f>ExtractValues(ExtractValues(Table1[[#This Row],[Agreement Name]],"(CO.\d{1,3})"),"\d+")</f>
        <v>10</v>
      </c>
      <c r="F448" s="6" t="str">
        <f>IF(Table1[[#This Row],[ChgOrderPart1]]&lt;&gt;"",Table1[[#This Row],[ChgOrderPart1]],Table1[[#This Row],[ChgOrderPart2]])</f>
        <v>10</v>
      </c>
      <c r="G448" s="6" t="s">
        <v>8932</v>
      </c>
      <c r="H448" s="8">
        <v>42041.547418981485</v>
      </c>
      <c r="I448" s="6" t="s">
        <v>34</v>
      </c>
      <c r="J448" s="8">
        <v>42041.582002314812</v>
      </c>
      <c r="K448" s="6" t="s">
        <v>1376</v>
      </c>
      <c r="L448" s="6" t="s">
        <v>1377</v>
      </c>
      <c r="M448" s="6" t="s">
        <v>37</v>
      </c>
      <c r="O448" s="6" t="s">
        <v>38</v>
      </c>
      <c r="P448" s="6" t="s">
        <v>39</v>
      </c>
      <c r="Q448" s="6" t="s">
        <v>4660</v>
      </c>
      <c r="R448" s="6" t="s">
        <v>432</v>
      </c>
      <c r="W448" s="6" t="s">
        <v>4661</v>
      </c>
      <c r="X448" s="6" t="s">
        <v>4660</v>
      </c>
      <c r="Y448" s="6" t="s">
        <v>43</v>
      </c>
      <c r="Z448" s="8">
        <v>42041.572708333333</v>
      </c>
      <c r="AA448" s="6" t="s">
        <v>8995</v>
      </c>
      <c r="AB448" s="6" t="s">
        <v>1381</v>
      </c>
      <c r="AC448" s="6" t="s">
        <v>432</v>
      </c>
      <c r="AD448" s="6" t="s">
        <v>43</v>
      </c>
      <c r="AE448" s="8">
        <v>42041.582002314812</v>
      </c>
      <c r="AF448" s="6" t="s">
        <v>397</v>
      </c>
    </row>
    <row r="449" spans="1:39" x14ac:dyDescent="0.2">
      <c r="A4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9" s="7" t="str">
        <f>ExtractValues(Table1[[#This Row],[Agreement Name]],".{1}\d{4,5}")</f>
        <v>78987</v>
      </c>
      <c r="C449" s="6" t="str">
        <f>ExtractValues(Table1[[#This Row],[Agreement Name]],".{1}\d{4,5}-.{1}\d{4,5}")</f>
        <v>78987-C14023</v>
      </c>
      <c r="D449" s="6" t="str">
        <f>ExtractValues(ExtractValues(Table1[[#This Row],[Agreement Name]],"(CO\d{1,3})"),"\d+")</f>
        <v>10</v>
      </c>
      <c r="E449" s="6" t="str">
        <f>ExtractValues(ExtractValues(Table1[[#This Row],[Agreement Name]],"(CO.\d{1,3})"),"\d+")</f>
        <v>10</v>
      </c>
      <c r="F449" s="6" t="str">
        <f>IF(Table1[[#This Row],[ChgOrderPart1]]&lt;&gt;"",Table1[[#This Row],[ChgOrderPart1]],Table1[[#This Row],[ChgOrderPart2]])</f>
        <v>10</v>
      </c>
      <c r="G449" s="6" t="s">
        <v>8932</v>
      </c>
      <c r="H449" s="8">
        <v>42037.410810185182</v>
      </c>
      <c r="I449" s="6" t="s">
        <v>55</v>
      </c>
      <c r="J449" s="8">
        <v>42041.546909722223</v>
      </c>
      <c r="K449" s="6" t="s">
        <v>1376</v>
      </c>
      <c r="L449" s="6" t="s">
        <v>1377</v>
      </c>
      <c r="M449" s="6" t="s">
        <v>37</v>
      </c>
      <c r="O449" s="6" t="s">
        <v>38</v>
      </c>
      <c r="P449" s="6" t="s">
        <v>39</v>
      </c>
      <c r="Q449" s="6" t="s">
        <v>4660</v>
      </c>
      <c r="R449" s="6" t="s">
        <v>432</v>
      </c>
      <c r="AL449" s="6" t="s">
        <v>4660</v>
      </c>
      <c r="AM449" s="6" t="s">
        <v>43</v>
      </c>
    </row>
    <row r="450" spans="1:39" x14ac:dyDescent="0.2">
      <c r="A4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0" s="7" t="str">
        <f>ExtractValues(Table1[[#This Row],[Agreement Name]],".{1}\d{4,5}")</f>
        <v>78984</v>
      </c>
      <c r="C450" s="6" t="str">
        <f>ExtractValues(Table1[[#This Row],[Agreement Name]],".{1}\d{4,5}-.{1}\d{4,5}")</f>
        <v>78984-C60067</v>
      </c>
      <c r="D450" s="6" t="str">
        <f>ExtractValues(ExtractValues(Table1[[#This Row],[Agreement Name]],"(CO\d{1,3})"),"\d+")</f>
        <v>7</v>
      </c>
      <c r="E450" s="6" t="str">
        <f>ExtractValues(ExtractValues(Table1[[#This Row],[Agreement Name]],"(CO.\d{1,3})"),"\d+")</f>
        <v/>
      </c>
      <c r="F450" s="6" t="str">
        <f>IF(Table1[[#This Row],[ChgOrderPart1]]&lt;&gt;"",Table1[[#This Row],[ChgOrderPart1]],Table1[[#This Row],[ChgOrderPart2]])</f>
        <v>7</v>
      </c>
      <c r="G450" s="6" t="s">
        <v>4441</v>
      </c>
      <c r="H450" s="8">
        <v>41964.651828703703</v>
      </c>
      <c r="I450" s="6" t="s">
        <v>34</v>
      </c>
      <c r="J450" s="8">
        <v>41967.28230324074</v>
      </c>
      <c r="K450" s="6" t="s">
        <v>35</v>
      </c>
      <c r="L450" s="6" t="s">
        <v>36</v>
      </c>
      <c r="M450" s="6" t="s">
        <v>37</v>
      </c>
      <c r="O450" s="6" t="s">
        <v>38</v>
      </c>
      <c r="P450" s="6" t="s">
        <v>39</v>
      </c>
      <c r="Q450" s="6" t="s">
        <v>4442</v>
      </c>
      <c r="R450" s="6" t="s">
        <v>1861</v>
      </c>
      <c r="W450" s="6" t="s">
        <v>4443</v>
      </c>
      <c r="X450" s="6" t="s">
        <v>4442</v>
      </c>
      <c r="Y450" s="6" t="s">
        <v>43</v>
      </c>
      <c r="Z450" s="8">
        <v>41967.275462962964</v>
      </c>
      <c r="AA450" s="6" t="s">
        <v>4444</v>
      </c>
      <c r="AB450" s="6" t="s">
        <v>1890</v>
      </c>
      <c r="AC450" s="6" t="s">
        <v>1861</v>
      </c>
      <c r="AD450" s="6" t="s">
        <v>43</v>
      </c>
      <c r="AE450" s="8">
        <v>41967.28230324074</v>
      </c>
      <c r="AF450" s="6" t="s">
        <v>976</v>
      </c>
    </row>
    <row r="451" spans="1:39" x14ac:dyDescent="0.2">
      <c r="A4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1" s="7" t="str">
        <f>ExtractValues(Table1[[#This Row],[Agreement Name]],".{1}\d{4,5}")</f>
        <v>78983</v>
      </c>
      <c r="C451" s="6" t="str">
        <f>ExtractValues(Table1[[#This Row],[Agreement Name]],".{1}\d{4,5}-.{1}\d{4,5}")</f>
        <v>78983-C10318</v>
      </c>
      <c r="D451" s="6" t="str">
        <f>ExtractValues(ExtractValues(Table1[[#This Row],[Agreement Name]],"(CO\d{1,3})"),"\d+")</f>
        <v>3</v>
      </c>
      <c r="E451" s="6" t="str">
        <f>ExtractValues(ExtractValues(Table1[[#This Row],[Agreement Name]],"(CO.\d{1,3})"),"\d+")</f>
        <v/>
      </c>
      <c r="F451" s="6" t="str">
        <f>IF(Table1[[#This Row],[ChgOrderPart1]]&lt;&gt;"",Table1[[#This Row],[ChgOrderPart1]],Table1[[#This Row],[ChgOrderPart2]])</f>
        <v>3</v>
      </c>
      <c r="G451" s="6" t="s">
        <v>9074</v>
      </c>
      <c r="H451" s="8">
        <v>42047.579502314817</v>
      </c>
      <c r="I451" s="6" t="s">
        <v>34</v>
      </c>
      <c r="J451" s="8">
        <v>42047.689108796294</v>
      </c>
      <c r="K451" s="6" t="s">
        <v>1376</v>
      </c>
      <c r="L451" s="6" t="s">
        <v>1377</v>
      </c>
      <c r="M451" s="6" t="s">
        <v>37</v>
      </c>
      <c r="O451" s="6" t="s">
        <v>38</v>
      </c>
      <c r="P451" s="6" t="s">
        <v>39</v>
      </c>
      <c r="Q451" s="6" t="s">
        <v>1946</v>
      </c>
      <c r="R451" s="6" t="s">
        <v>1384</v>
      </c>
      <c r="W451" s="6" t="s">
        <v>314</v>
      </c>
      <c r="X451" s="6" t="s">
        <v>1946</v>
      </c>
      <c r="Y451" s="6" t="s">
        <v>43</v>
      </c>
      <c r="Z451" s="8">
        <v>42047.640300925923</v>
      </c>
      <c r="AA451" s="6" t="s">
        <v>315</v>
      </c>
      <c r="AB451" s="6" t="s">
        <v>1387</v>
      </c>
      <c r="AC451" s="6" t="s">
        <v>1384</v>
      </c>
      <c r="AD451" s="6" t="s">
        <v>43</v>
      </c>
      <c r="AE451" s="8">
        <v>42047.689108796294</v>
      </c>
      <c r="AF451" s="6" t="s">
        <v>71</v>
      </c>
    </row>
    <row r="452" spans="1:39" x14ac:dyDescent="0.2">
      <c r="A4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2" s="7" t="str">
        <f>ExtractValues(Table1[[#This Row],[Agreement Name]],".{1}\d{4,5}")</f>
        <v>78983</v>
      </c>
      <c r="C452" s="6" t="str">
        <f>ExtractValues(Table1[[#This Row],[Agreement Name]],".{1}\d{4,5}-.{1}\d{4,5}")</f>
        <v>78983-C10318</v>
      </c>
      <c r="D452" s="6" t="str">
        <f>ExtractValues(ExtractValues(Table1[[#This Row],[Agreement Name]],"(CO\d{1,3})"),"\d+")</f>
        <v>3</v>
      </c>
      <c r="E452" s="6" t="str">
        <f>ExtractValues(ExtractValues(Table1[[#This Row],[Agreement Name]],"(CO.\d{1,3})"),"\d+")</f>
        <v/>
      </c>
      <c r="F452" s="6" t="str">
        <f>IF(Table1[[#This Row],[ChgOrderPart1]]&lt;&gt;"",Table1[[#This Row],[ChgOrderPart1]],Table1[[#This Row],[ChgOrderPart2]])</f>
        <v>3</v>
      </c>
      <c r="G452" s="6" t="s">
        <v>8865</v>
      </c>
      <c r="H452" s="8">
        <v>42033.378182870372</v>
      </c>
      <c r="I452" s="6" t="s">
        <v>55</v>
      </c>
      <c r="J452" s="8">
        <v>42045.385520833333</v>
      </c>
      <c r="K452" s="6" t="s">
        <v>1376</v>
      </c>
      <c r="L452" s="6" t="s">
        <v>1377</v>
      </c>
      <c r="M452" s="6" t="s">
        <v>37</v>
      </c>
      <c r="O452" s="6" t="s">
        <v>38</v>
      </c>
      <c r="P452" s="6" t="s">
        <v>39</v>
      </c>
      <c r="Q452" s="6" t="s">
        <v>1946</v>
      </c>
      <c r="R452" s="6" t="s">
        <v>1384</v>
      </c>
      <c r="AL452" s="6" t="s">
        <v>1946</v>
      </c>
      <c r="AM452" s="6" t="s">
        <v>43</v>
      </c>
    </row>
    <row r="453" spans="1:39" x14ac:dyDescent="0.2">
      <c r="A4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3" s="7" t="str">
        <f>ExtractValues(Table1[[#This Row],[Agreement Name]],".{1}\d{4,5}")</f>
        <v>78982</v>
      </c>
      <c r="C453" s="6" t="str">
        <f>ExtractValues(Table1[[#This Row],[Agreement Name]],".{1}\d{4,5}-.{1}\d{4,5}")</f>
        <v>78982-C10318</v>
      </c>
      <c r="D453" s="6" t="str">
        <f>ExtractValues(ExtractValues(Table1[[#This Row],[Agreement Name]],"(CO\d{1,3})"),"\d+")</f>
        <v>11</v>
      </c>
      <c r="E453" s="6" t="str">
        <f>ExtractValues(ExtractValues(Table1[[#This Row],[Agreement Name]],"(CO.\d{1,3})"),"\d+")</f>
        <v>11</v>
      </c>
      <c r="F453" s="6" t="str">
        <f>IF(Table1[[#This Row],[ChgOrderPart1]]&lt;&gt;"",Table1[[#This Row],[ChgOrderPart1]],Table1[[#This Row],[ChgOrderPart2]])</f>
        <v>11</v>
      </c>
      <c r="G453" s="6" t="s">
        <v>7373</v>
      </c>
      <c r="H453" s="8">
        <v>41981.408750000002</v>
      </c>
      <c r="I453" s="6" t="s">
        <v>34</v>
      </c>
      <c r="J453" s="8">
        <v>41981.446238425924</v>
      </c>
      <c r="K453" s="6" t="s">
        <v>1376</v>
      </c>
      <c r="L453" s="6" t="s">
        <v>1377</v>
      </c>
      <c r="M453" s="6" t="s">
        <v>37</v>
      </c>
      <c r="O453" s="6" t="s">
        <v>38</v>
      </c>
      <c r="P453" s="6" t="s">
        <v>39</v>
      </c>
      <c r="Q453" s="6" t="s">
        <v>6965</v>
      </c>
      <c r="R453" s="6" t="s">
        <v>1384</v>
      </c>
      <c r="W453" s="6" t="s">
        <v>6966</v>
      </c>
      <c r="X453" s="6" t="s">
        <v>6965</v>
      </c>
      <c r="Y453" s="6" t="s">
        <v>43</v>
      </c>
      <c r="Z453" s="8">
        <v>41981.424444444441</v>
      </c>
      <c r="AA453" s="6" t="s">
        <v>4005</v>
      </c>
      <c r="AB453" s="6" t="s">
        <v>1387</v>
      </c>
      <c r="AC453" s="6" t="s">
        <v>1384</v>
      </c>
      <c r="AD453" s="6" t="s">
        <v>43</v>
      </c>
      <c r="AE453" s="8">
        <v>41981.446238425924</v>
      </c>
      <c r="AF453" s="6" t="s">
        <v>71</v>
      </c>
    </row>
    <row r="454" spans="1:39" x14ac:dyDescent="0.2">
      <c r="A4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4" s="7" t="str">
        <f>ExtractValues(Table1[[#This Row],[Agreement Name]],".{1}\d{4,5}")</f>
        <v>78976</v>
      </c>
      <c r="C454" s="6" t="str">
        <f>ExtractValues(Table1[[#This Row],[Agreement Name]],".{1}\d{4,5}-.{1}\d{4,5}")</f>
        <v>78976-P60650</v>
      </c>
      <c r="D454" s="6" t="str">
        <f>ExtractValues(ExtractValues(Table1[[#This Row],[Agreement Name]],"(CO\d{1,3})"),"\d+")</f>
        <v>2</v>
      </c>
      <c r="E454" s="6" t="str">
        <f>ExtractValues(ExtractValues(Table1[[#This Row],[Agreement Name]],"(CO.\d{1,3})"),"\d+")</f>
        <v/>
      </c>
      <c r="F454" s="6" t="str">
        <f>IF(Table1[[#This Row],[ChgOrderPart1]]&lt;&gt;"",Table1[[#This Row],[ChgOrderPart1]],Table1[[#This Row],[ChgOrderPart2]])</f>
        <v>2</v>
      </c>
      <c r="G454" s="6" t="s">
        <v>7865</v>
      </c>
      <c r="H454" s="8">
        <v>42023.427141203705</v>
      </c>
      <c r="I454" s="6" t="s">
        <v>34</v>
      </c>
      <c r="J454" s="8">
        <v>42025.45144675926</v>
      </c>
      <c r="K454" s="6" t="s">
        <v>1376</v>
      </c>
      <c r="L454" s="6" t="s">
        <v>1377</v>
      </c>
      <c r="M454" s="6" t="s">
        <v>37</v>
      </c>
      <c r="O454" s="6" t="s">
        <v>38</v>
      </c>
      <c r="P454" s="6" t="s">
        <v>39</v>
      </c>
      <c r="Q454" s="6" t="s">
        <v>7866</v>
      </c>
      <c r="R454" s="6" t="s">
        <v>236</v>
      </c>
      <c r="W454" s="6" t="s">
        <v>7891</v>
      </c>
      <c r="X454" s="6" t="s">
        <v>7866</v>
      </c>
      <c r="Y454" s="6" t="s">
        <v>43</v>
      </c>
      <c r="Z454" s="8">
        <v>42023.521099537036</v>
      </c>
      <c r="AA454" s="6" t="s">
        <v>7892</v>
      </c>
      <c r="AB454" s="6" t="s">
        <v>975</v>
      </c>
      <c r="AC454" s="6" t="s">
        <v>236</v>
      </c>
      <c r="AD454" s="6" t="s">
        <v>43</v>
      </c>
      <c r="AE454" s="8">
        <v>42025.45144675926</v>
      </c>
      <c r="AF454" s="6" t="s">
        <v>7893</v>
      </c>
    </row>
    <row r="455" spans="1:39" x14ac:dyDescent="0.2">
      <c r="A4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5" s="7" t="str">
        <f>ExtractValues(Table1[[#This Row],[Agreement Name]],".{1}\d{4,5}")</f>
        <v>78976</v>
      </c>
      <c r="C455" s="6" t="str">
        <f>ExtractValues(Table1[[#This Row],[Agreement Name]],".{1}\d{4,5}-.{1}\d{4,5}")</f>
        <v>78976-P60650</v>
      </c>
      <c r="D455" s="6" t="str">
        <f>ExtractValues(ExtractValues(Table1[[#This Row],[Agreement Name]],"(CO\d{1,3})"),"\d+")</f>
        <v>2</v>
      </c>
      <c r="E455" s="6" t="str">
        <f>ExtractValues(ExtractValues(Table1[[#This Row],[Agreement Name]],"(CO.\d{1,3})"),"\d+")</f>
        <v/>
      </c>
      <c r="F455" s="6" t="str">
        <f>IF(Table1[[#This Row],[ChgOrderPart1]]&lt;&gt;"",Table1[[#This Row],[ChgOrderPart1]],Table1[[#This Row],[ChgOrderPart2]])</f>
        <v>2</v>
      </c>
      <c r="G455" s="6" t="s">
        <v>7865</v>
      </c>
      <c r="H455" s="8">
        <v>42019.66915509259</v>
      </c>
      <c r="I455" s="6" t="s">
        <v>55</v>
      </c>
      <c r="J455" s="8">
        <v>42023.426354166666</v>
      </c>
      <c r="K455" s="6" t="s">
        <v>1376</v>
      </c>
      <c r="L455" s="6" t="s">
        <v>1377</v>
      </c>
      <c r="M455" s="6" t="s">
        <v>37</v>
      </c>
      <c r="O455" s="6" t="s">
        <v>38</v>
      </c>
      <c r="P455" s="6" t="s">
        <v>39</v>
      </c>
      <c r="Q455" s="6" t="s">
        <v>7866</v>
      </c>
      <c r="R455" s="6" t="s">
        <v>236</v>
      </c>
      <c r="AL455" s="6" t="s">
        <v>7866</v>
      </c>
      <c r="AM455" s="6" t="s">
        <v>43</v>
      </c>
    </row>
    <row r="456" spans="1:39" x14ac:dyDescent="0.2">
      <c r="A4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" s="7" t="str">
        <f>ExtractValues(Table1[[#This Row],[Agreement Name]],".{1}\d{4,5}")</f>
        <v>78975</v>
      </c>
      <c r="C456" s="6" t="str">
        <f>ExtractValues(Table1[[#This Row],[Agreement Name]],".{1}\d{4,5}-.{1}\d{4,5}")</f>
        <v>78975-C10314</v>
      </c>
      <c r="D456" s="6" t="str">
        <f>ExtractValues(ExtractValues(Table1[[#This Row],[Agreement Name]],"(CO\d{1,3})"),"\d+")</f>
        <v>14</v>
      </c>
      <c r="E456" s="6" t="str">
        <f>ExtractValues(ExtractValues(Table1[[#This Row],[Agreement Name]],"(CO.\d{1,3})"),"\d+")</f>
        <v>14</v>
      </c>
      <c r="F456" s="6" t="str">
        <f>IF(Table1[[#This Row],[ChgOrderPart1]]&lt;&gt;"",Table1[[#This Row],[ChgOrderPart1]],Table1[[#This Row],[ChgOrderPart2]])</f>
        <v>14</v>
      </c>
      <c r="G456" s="6" t="s">
        <v>8331</v>
      </c>
      <c r="H456" s="8">
        <v>42110.332303240742</v>
      </c>
      <c r="I456" s="6" t="s">
        <v>34</v>
      </c>
      <c r="J456" s="8">
        <v>42111.329016203701</v>
      </c>
      <c r="K456" s="6" t="s">
        <v>1376</v>
      </c>
      <c r="L456" s="6" t="s">
        <v>1377</v>
      </c>
      <c r="M456" s="6" t="s">
        <v>37</v>
      </c>
      <c r="O456" s="6" t="s">
        <v>38</v>
      </c>
      <c r="P456" s="6" t="s">
        <v>39</v>
      </c>
      <c r="Q456" s="6" t="s">
        <v>7732</v>
      </c>
      <c r="R456" s="6" t="s">
        <v>1384</v>
      </c>
      <c r="W456" s="6" t="s">
        <v>7733</v>
      </c>
      <c r="X456" s="6" t="s">
        <v>7732</v>
      </c>
      <c r="Y456" s="6" t="s">
        <v>43</v>
      </c>
      <c r="Z456" s="8">
        <v>42110.495810185188</v>
      </c>
      <c r="AA456" s="6" t="s">
        <v>7734</v>
      </c>
      <c r="AB456" s="6" t="s">
        <v>1387</v>
      </c>
      <c r="AC456" s="6" t="s">
        <v>1384</v>
      </c>
      <c r="AD456" s="6" t="s">
        <v>43</v>
      </c>
      <c r="AE456" s="8">
        <v>42111.329016203701</v>
      </c>
      <c r="AF456" s="6" t="s">
        <v>71</v>
      </c>
    </row>
    <row r="457" spans="1:39" x14ac:dyDescent="0.2">
      <c r="A4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7" s="7" t="str">
        <f>ExtractValues(Table1[[#This Row],[Agreement Name]],".{1}\d{4,5}")</f>
        <v>78975</v>
      </c>
      <c r="C457" s="6" t="str">
        <f>ExtractValues(Table1[[#This Row],[Agreement Name]],".{1}\d{4,5}-.{1}\d{4,5}")</f>
        <v>78975-C10314</v>
      </c>
      <c r="D457" s="6" t="str">
        <f>ExtractValues(ExtractValues(Table1[[#This Row],[Agreement Name]],"(CO\d{1,3})"),"\d+")</f>
        <v>13</v>
      </c>
      <c r="E457" s="6" t="str">
        <f>ExtractValues(ExtractValues(Table1[[#This Row],[Agreement Name]],"(CO.\d{1,3})"),"\d+")</f>
        <v>13</v>
      </c>
      <c r="F457" s="6" t="str">
        <f>IF(Table1[[#This Row],[ChgOrderPart1]]&lt;&gt;"",Table1[[#This Row],[ChgOrderPart1]],Table1[[#This Row],[ChgOrderPart2]])</f>
        <v>13</v>
      </c>
      <c r="G457" s="6" t="s">
        <v>7731</v>
      </c>
      <c r="H457" s="8">
        <v>42010.521226851852</v>
      </c>
      <c r="I457" s="6" t="s">
        <v>34</v>
      </c>
      <c r="J457" s="8">
        <v>42010.656493055554</v>
      </c>
      <c r="K457" s="6" t="s">
        <v>1376</v>
      </c>
      <c r="L457" s="6" t="s">
        <v>1377</v>
      </c>
      <c r="M457" s="6" t="s">
        <v>37</v>
      </c>
      <c r="O457" s="6" t="s">
        <v>38</v>
      </c>
      <c r="P457" s="6" t="s">
        <v>39</v>
      </c>
      <c r="Q457" s="6" t="s">
        <v>7732</v>
      </c>
      <c r="R457" s="6" t="s">
        <v>1384</v>
      </c>
      <c r="W457" s="6" t="s">
        <v>7733</v>
      </c>
      <c r="X457" s="6" t="s">
        <v>7732</v>
      </c>
      <c r="Y457" s="6" t="s">
        <v>43</v>
      </c>
      <c r="Z457" s="8">
        <v>42010.524201388886</v>
      </c>
      <c r="AA457" s="6" t="s">
        <v>7734</v>
      </c>
      <c r="AB457" s="6" t="s">
        <v>1387</v>
      </c>
      <c r="AC457" s="6" t="s">
        <v>1384</v>
      </c>
      <c r="AD457" s="6" t="s">
        <v>43</v>
      </c>
      <c r="AE457" s="8">
        <v>42010.656493055554</v>
      </c>
      <c r="AF457" s="6" t="s">
        <v>71</v>
      </c>
    </row>
    <row r="458" spans="1:39" x14ac:dyDescent="0.2">
      <c r="A4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8" s="7" t="str">
        <f>ExtractValues(Table1[[#This Row],[Agreement Name]],".{1}\d{4,5}")</f>
        <v>78972</v>
      </c>
      <c r="C458" s="6" t="str">
        <f>ExtractValues(Table1[[#This Row],[Agreement Name]],".{1}\d{4,5}-.{1}\d{4,5}")</f>
        <v>78972-C20041</v>
      </c>
      <c r="D458" s="6" t="str">
        <f>ExtractValues(ExtractValues(Table1[[#This Row],[Agreement Name]],"(CO\d{1,3})"),"\d+")</f>
        <v>108</v>
      </c>
      <c r="E458" s="6" t="str">
        <f>ExtractValues(ExtractValues(Table1[[#This Row],[Agreement Name]],"(CO.\d{1,3})"),"\d+")</f>
        <v>108</v>
      </c>
      <c r="F458" s="6" t="str">
        <f>IF(Table1[[#This Row],[ChgOrderPart1]]&lt;&gt;"",Table1[[#This Row],[ChgOrderPart1]],Table1[[#This Row],[ChgOrderPart2]])</f>
        <v>108</v>
      </c>
      <c r="G458" s="6" t="s">
        <v>6982</v>
      </c>
      <c r="H458" s="8">
        <v>41949.34847222222</v>
      </c>
      <c r="I458" s="6" t="s">
        <v>34</v>
      </c>
      <c r="J458" s="8">
        <v>41953.312395833331</v>
      </c>
      <c r="K458" s="6" t="s">
        <v>1376</v>
      </c>
      <c r="L458" s="6" t="s">
        <v>1377</v>
      </c>
      <c r="M458" s="6" t="s">
        <v>37</v>
      </c>
      <c r="O458" s="6" t="s">
        <v>38</v>
      </c>
      <c r="P458" s="6" t="s">
        <v>39</v>
      </c>
      <c r="Q458" s="6" t="s">
        <v>6983</v>
      </c>
      <c r="R458" s="6" t="s">
        <v>6984</v>
      </c>
      <c r="S458" s="6" t="s">
        <v>1477</v>
      </c>
      <c r="W458" s="6" t="s">
        <v>6985</v>
      </c>
      <c r="X458" s="6" t="s">
        <v>6983</v>
      </c>
      <c r="Y458" s="6" t="s">
        <v>43</v>
      </c>
      <c r="Z458" s="8">
        <v>41953.278773148151</v>
      </c>
      <c r="AA458" s="6" t="s">
        <v>6986</v>
      </c>
      <c r="AB458" s="6" t="s">
        <v>1480</v>
      </c>
      <c r="AC458" s="6" t="s">
        <v>1477</v>
      </c>
      <c r="AD458" s="6" t="s">
        <v>43</v>
      </c>
      <c r="AE458" s="8">
        <v>41953.312395833331</v>
      </c>
      <c r="AF458" s="6" t="s">
        <v>66</v>
      </c>
    </row>
    <row r="459" spans="1:39" x14ac:dyDescent="0.2">
      <c r="A4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9" s="7" t="str">
        <f>ExtractValues(Table1[[#This Row],[Agreement Name]],".{1}\d{4,5}")</f>
        <v>78971</v>
      </c>
      <c r="C459" s="6" t="str">
        <f>ExtractValues(Table1[[#This Row],[Agreement Name]],".{1}\d{4,5}-.{1}\d{4,5}")</f>
        <v>78971-C14020</v>
      </c>
      <c r="D459" s="6" t="str">
        <f>ExtractValues(ExtractValues(Table1[[#This Row],[Agreement Name]],"(CO\d{1,3})"),"\d+")</f>
        <v>2</v>
      </c>
      <c r="E459" s="6" t="str">
        <f>ExtractValues(ExtractValues(Table1[[#This Row],[Agreement Name]],"(CO.\d{1,3})"),"\d+")</f>
        <v/>
      </c>
      <c r="F459" s="6" t="str">
        <f>IF(Table1[[#This Row],[ChgOrderPart1]]&lt;&gt;"",Table1[[#This Row],[ChgOrderPart1]],Table1[[#This Row],[ChgOrderPart2]])</f>
        <v>2</v>
      </c>
      <c r="G459" s="6" t="s">
        <v>5320</v>
      </c>
      <c r="H459" s="8">
        <v>42171.444409722222</v>
      </c>
      <c r="I459" s="6" t="s">
        <v>48</v>
      </c>
      <c r="J459" s="8">
        <v>42171.444409722222</v>
      </c>
      <c r="K459" s="6" t="s">
        <v>5082</v>
      </c>
      <c r="L459" s="6" t="s">
        <v>5083</v>
      </c>
      <c r="M459" s="6" t="s">
        <v>37</v>
      </c>
      <c r="O459" s="6" t="s">
        <v>38</v>
      </c>
      <c r="P459" s="6" t="s">
        <v>39</v>
      </c>
      <c r="Q459" s="6" t="s">
        <v>61</v>
      </c>
      <c r="R459" s="6" t="s">
        <v>432</v>
      </c>
      <c r="AL459" s="6" t="s">
        <v>61</v>
      </c>
      <c r="AM459" s="6" t="s">
        <v>43</v>
      </c>
    </row>
    <row r="460" spans="1:39" x14ac:dyDescent="0.2">
      <c r="A4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0" s="7" t="str">
        <f>ExtractValues(Table1[[#This Row],[Agreement Name]],".{1}\d{4,5}")</f>
        <v>78971</v>
      </c>
      <c r="C460" s="6" t="str">
        <f>ExtractValues(Table1[[#This Row],[Agreement Name]],".{1}\d{4,5}-.{1}\d{4,5}")</f>
        <v>78971-C14020</v>
      </c>
      <c r="D460" s="6" t="str">
        <f>ExtractValues(ExtractValues(Table1[[#This Row],[Agreement Name]],"(CO\d{1,3})"),"\d+")</f>
        <v>1</v>
      </c>
      <c r="E460" s="6" t="str">
        <f>ExtractValues(ExtractValues(Table1[[#This Row],[Agreement Name]],"(CO.\d{1,3})"),"\d+")</f>
        <v/>
      </c>
      <c r="F460" s="6" t="str">
        <f>IF(Table1[[#This Row],[ChgOrderPart1]]&lt;&gt;"",Table1[[#This Row],[ChgOrderPart1]],Table1[[#This Row],[ChgOrderPart2]])</f>
        <v>1</v>
      </c>
      <c r="G460" s="6" t="s">
        <v>9533</v>
      </c>
      <c r="H460" s="8">
        <v>42081.625393518516</v>
      </c>
      <c r="I460" s="6" t="s">
        <v>34</v>
      </c>
      <c r="J460" s="8">
        <v>42083.506331018521</v>
      </c>
      <c r="K460" s="6" t="s">
        <v>1376</v>
      </c>
      <c r="L460" s="6" t="s">
        <v>1377</v>
      </c>
      <c r="M460" s="6" t="s">
        <v>37</v>
      </c>
      <c r="O460" s="6" t="s">
        <v>38</v>
      </c>
      <c r="P460" s="6" t="s">
        <v>39</v>
      </c>
      <c r="Q460" s="6" t="s">
        <v>61</v>
      </c>
      <c r="R460" s="6" t="s">
        <v>432</v>
      </c>
      <c r="W460" s="6" t="s">
        <v>63</v>
      </c>
      <c r="X460" s="6" t="s">
        <v>61</v>
      </c>
      <c r="Y460" s="6" t="s">
        <v>43</v>
      </c>
      <c r="Z460" s="8">
        <v>42082.421585648146</v>
      </c>
      <c r="AA460" s="6" t="s">
        <v>64</v>
      </c>
      <c r="AB460" s="6" t="s">
        <v>1381</v>
      </c>
      <c r="AC460" s="6" t="s">
        <v>432</v>
      </c>
      <c r="AD460" s="6" t="s">
        <v>43</v>
      </c>
      <c r="AE460" s="8">
        <v>42083.506331018521</v>
      </c>
      <c r="AF460" s="6" t="s">
        <v>1461</v>
      </c>
    </row>
    <row r="461" spans="1:39" x14ac:dyDescent="0.2">
      <c r="A4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1" s="7" t="str">
        <f>ExtractValues(Table1[[#This Row],[Agreement Name]],".{1}\d{4,5}")</f>
        <v>78967</v>
      </c>
      <c r="C461" s="6" t="str">
        <f>ExtractValues(Table1[[#This Row],[Agreement Name]],".{1}\d{4,5}-.{1}\d{4,5}")</f>
        <v>78967-C10314</v>
      </c>
      <c r="D461" s="6" t="str">
        <f>ExtractValues(ExtractValues(Table1[[#This Row],[Agreement Name]],"(CO\d{1,3})"),"\d+")</f>
        <v>2</v>
      </c>
      <c r="E461" s="6" t="str">
        <f>ExtractValues(ExtractValues(Table1[[#This Row],[Agreement Name]],"(CO.\d{1,3})"),"\d+")</f>
        <v/>
      </c>
      <c r="F461" s="6" t="str">
        <f>IF(Table1[[#This Row],[ChgOrderPart1]]&lt;&gt;"",Table1[[#This Row],[ChgOrderPart1]],Table1[[#This Row],[ChgOrderPart2]])</f>
        <v>2</v>
      </c>
      <c r="G461" s="6" t="s">
        <v>9447</v>
      </c>
      <c r="H461" s="8">
        <v>42074.547627314816</v>
      </c>
      <c r="I461" s="6" t="s">
        <v>34</v>
      </c>
      <c r="J461" s="8">
        <v>42074.609189814815</v>
      </c>
      <c r="K461" s="6" t="s">
        <v>1376</v>
      </c>
      <c r="L461" s="6" t="s">
        <v>1377</v>
      </c>
      <c r="M461" s="6" t="s">
        <v>37</v>
      </c>
      <c r="O461" s="6" t="s">
        <v>38</v>
      </c>
      <c r="P461" s="6" t="s">
        <v>39</v>
      </c>
      <c r="Q461" s="6" t="s">
        <v>101</v>
      </c>
      <c r="R461" s="6" t="s">
        <v>1384</v>
      </c>
      <c r="W461" s="6" t="s">
        <v>104</v>
      </c>
      <c r="X461" s="6" t="s">
        <v>101</v>
      </c>
      <c r="Y461" s="6" t="s">
        <v>43</v>
      </c>
      <c r="Z461" s="8">
        <v>42074.599456018521</v>
      </c>
      <c r="AA461" s="6" t="s">
        <v>46</v>
      </c>
      <c r="AB461" s="6" t="s">
        <v>1387</v>
      </c>
      <c r="AC461" s="6" t="s">
        <v>1384</v>
      </c>
      <c r="AD461" s="6" t="s">
        <v>43</v>
      </c>
      <c r="AE461" s="8">
        <v>42074.609189814815</v>
      </c>
      <c r="AF461" s="6" t="s">
        <v>71</v>
      </c>
    </row>
    <row r="462" spans="1:39" x14ac:dyDescent="0.2">
      <c r="A4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2" s="7" t="str">
        <f>ExtractValues(Table1[[#This Row],[Agreement Name]],".{1}\d{4,5}")</f>
        <v>78967</v>
      </c>
      <c r="C462" s="6" t="str">
        <f>ExtractValues(Table1[[#This Row],[Agreement Name]],".{1}\d{4,5}-.{1}\d{4,5}")</f>
        <v>78967-C10314</v>
      </c>
      <c r="D462" s="6" t="str">
        <f>ExtractValues(ExtractValues(Table1[[#This Row],[Agreement Name]],"(CO\d{1,3})"),"\d+")</f>
        <v>1</v>
      </c>
      <c r="E462" s="6" t="str">
        <f>ExtractValues(ExtractValues(Table1[[#This Row],[Agreement Name]],"(CO.\d{1,3})"),"\d+")</f>
        <v/>
      </c>
      <c r="F462" s="6" t="str">
        <f>IF(Table1[[#This Row],[ChgOrderPart1]]&lt;&gt;"",Table1[[#This Row],[ChgOrderPart1]],Table1[[#This Row],[ChgOrderPart2]])</f>
        <v>1</v>
      </c>
      <c r="G462" s="6" t="s">
        <v>7777</v>
      </c>
      <c r="H462" s="8">
        <v>42012.537210648145</v>
      </c>
      <c r="I462" s="6" t="s">
        <v>34</v>
      </c>
      <c r="J462" s="8">
        <v>42016.305127314816</v>
      </c>
      <c r="K462" s="6" t="s">
        <v>1376</v>
      </c>
      <c r="L462" s="6" t="s">
        <v>1377</v>
      </c>
      <c r="M462" s="6" t="s">
        <v>37</v>
      </c>
      <c r="O462" s="6" t="s">
        <v>38</v>
      </c>
      <c r="P462" s="6" t="s">
        <v>39</v>
      </c>
      <c r="Q462" s="6" t="s">
        <v>101</v>
      </c>
      <c r="R462" s="6" t="s">
        <v>1384</v>
      </c>
      <c r="W462" s="6" t="s">
        <v>104</v>
      </c>
      <c r="X462" s="6" t="s">
        <v>101</v>
      </c>
      <c r="Y462" s="6" t="s">
        <v>43</v>
      </c>
      <c r="Z462" s="8">
        <v>42012.540277777778</v>
      </c>
      <c r="AA462" s="6" t="s">
        <v>46</v>
      </c>
      <c r="AB462" s="6" t="s">
        <v>1387</v>
      </c>
      <c r="AC462" s="6" t="s">
        <v>1384</v>
      </c>
      <c r="AD462" s="6" t="s">
        <v>43</v>
      </c>
      <c r="AE462" s="8">
        <v>42016.305127314816</v>
      </c>
      <c r="AF462" s="6" t="s">
        <v>71</v>
      </c>
    </row>
    <row r="463" spans="1:39" x14ac:dyDescent="0.2">
      <c r="A4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3" s="7" t="str">
        <f>ExtractValues(Table1[[#This Row],[Agreement Name]],".{1}\d{4,5}")</f>
        <v>78964</v>
      </c>
      <c r="C463" s="6" t="str">
        <f>ExtractValues(Table1[[#This Row],[Agreement Name]],".{1}\d{4,5}-.{1}\d{4,5}")</f>
        <v>78964-T10449</v>
      </c>
      <c r="D463" s="6" t="str">
        <f>ExtractValues(ExtractValues(Table1[[#This Row],[Agreement Name]],"(CO\d{1,3})"),"\d+")</f>
        <v>1</v>
      </c>
      <c r="E463" s="6" t="str">
        <f>ExtractValues(ExtractValues(Table1[[#This Row],[Agreement Name]],"(CO.\d{1,3})"),"\d+")</f>
        <v/>
      </c>
      <c r="F463" s="6" t="str">
        <f>IF(Table1[[#This Row],[ChgOrderPart1]]&lt;&gt;"",Table1[[#This Row],[ChgOrderPart1]],Table1[[#This Row],[ChgOrderPart2]])</f>
        <v>1</v>
      </c>
      <c r="G463" s="6" t="s">
        <v>7429</v>
      </c>
      <c r="H463" s="8">
        <v>41983.501967592594</v>
      </c>
      <c r="I463" s="6" t="s">
        <v>34</v>
      </c>
      <c r="J463" s="8">
        <v>41984.509016203701</v>
      </c>
      <c r="K463" s="6" t="s">
        <v>1376</v>
      </c>
      <c r="L463" s="6" t="s">
        <v>1377</v>
      </c>
      <c r="M463" s="6" t="s">
        <v>37</v>
      </c>
      <c r="O463" s="6" t="s">
        <v>38</v>
      </c>
      <c r="P463" s="6" t="s">
        <v>39</v>
      </c>
      <c r="Q463" s="6" t="s">
        <v>2454</v>
      </c>
      <c r="R463" s="6" t="s">
        <v>1513</v>
      </c>
      <c r="W463" s="6" t="s">
        <v>2480</v>
      </c>
      <c r="X463" s="6" t="s">
        <v>2454</v>
      </c>
      <c r="Y463" s="6" t="s">
        <v>43</v>
      </c>
      <c r="Z463" s="8">
        <v>41984.400081018517</v>
      </c>
      <c r="AA463" s="6" t="s">
        <v>2481</v>
      </c>
      <c r="AB463" s="6" t="s">
        <v>1516</v>
      </c>
      <c r="AC463" s="6" t="s">
        <v>1513</v>
      </c>
      <c r="AD463" s="6" t="s">
        <v>43</v>
      </c>
      <c r="AE463" s="8">
        <v>41984.509016203701</v>
      </c>
      <c r="AF463" s="6" t="s">
        <v>71</v>
      </c>
    </row>
    <row r="464" spans="1:39" x14ac:dyDescent="0.2">
      <c r="A4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4" s="7" t="str">
        <f>ExtractValues(Table1[[#This Row],[Agreement Name]],".{1}\d{4,5}")</f>
        <v>78964</v>
      </c>
      <c r="C464" s="6" t="str">
        <f>ExtractValues(Table1[[#This Row],[Agreement Name]],".{1}\d{4,5}-.{1}\d{4,5}")</f>
        <v>78964-T10449</v>
      </c>
      <c r="D464" s="6" t="str">
        <f>ExtractValues(ExtractValues(Table1[[#This Row],[Agreement Name]],"(CO\d{1,3})"),"\d+")</f>
        <v>2</v>
      </c>
      <c r="E464" s="6" t="str">
        <f>ExtractValues(ExtractValues(Table1[[#This Row],[Agreement Name]],"(CO.\d{1,3})"),"\d+")</f>
        <v/>
      </c>
      <c r="F464" s="6" t="str">
        <f>IF(Table1[[#This Row],[ChgOrderPart1]]&lt;&gt;"",Table1[[#This Row],[ChgOrderPart1]],Table1[[#This Row],[ChgOrderPart2]])</f>
        <v>2</v>
      </c>
      <c r="G464" s="6" t="s">
        <v>7430</v>
      </c>
      <c r="H464" s="8">
        <v>41983.502372685187</v>
      </c>
      <c r="I464" s="6" t="s">
        <v>34</v>
      </c>
      <c r="J464" s="8">
        <v>41984.508692129632</v>
      </c>
      <c r="K464" s="6" t="s">
        <v>1376</v>
      </c>
      <c r="L464" s="6" t="s">
        <v>1377</v>
      </c>
      <c r="M464" s="6" t="s">
        <v>37</v>
      </c>
      <c r="O464" s="6" t="s">
        <v>38</v>
      </c>
      <c r="P464" s="6" t="s">
        <v>39</v>
      </c>
      <c r="Q464" s="6" t="s">
        <v>2454</v>
      </c>
      <c r="R464" s="6" t="s">
        <v>1513</v>
      </c>
      <c r="W464" s="6" t="s">
        <v>2480</v>
      </c>
      <c r="X464" s="6" t="s">
        <v>2454</v>
      </c>
      <c r="Y464" s="6" t="s">
        <v>43</v>
      </c>
      <c r="Z464" s="8">
        <v>41984.399456018517</v>
      </c>
      <c r="AA464" s="6" t="s">
        <v>2481</v>
      </c>
      <c r="AB464" s="6" t="s">
        <v>1516</v>
      </c>
      <c r="AC464" s="6" t="s">
        <v>1513</v>
      </c>
      <c r="AD464" s="6" t="s">
        <v>43</v>
      </c>
      <c r="AE464" s="8">
        <v>41984.508692129632</v>
      </c>
      <c r="AF464" s="6" t="s">
        <v>71</v>
      </c>
    </row>
    <row r="465" spans="1:39" x14ac:dyDescent="0.2">
      <c r="A4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5" s="7" t="str">
        <f>ExtractValues(Table1[[#This Row],[Agreement Name]],".{1}\d{4,5}")</f>
        <v>78964</v>
      </c>
      <c r="C465" s="6" t="str">
        <f>ExtractValues(Table1[[#This Row],[Agreement Name]],".{1}\d{4,5}-.{1}\d{4,5}")</f>
        <v>78964-C60059</v>
      </c>
      <c r="D465" s="6" t="str">
        <f>ExtractValues(ExtractValues(Table1[[#This Row],[Agreement Name]],"(CO\d{1,3})"),"\d+")</f>
        <v>1</v>
      </c>
      <c r="E465" s="6" t="str">
        <f>ExtractValues(ExtractValues(Table1[[#This Row],[Agreement Name]],"(CO.\d{1,3})"),"\d+")</f>
        <v/>
      </c>
      <c r="F465" s="6" t="str">
        <f>IF(Table1[[#This Row],[ChgOrderPart1]]&lt;&gt;"",Table1[[#This Row],[ChgOrderPart1]],Table1[[#This Row],[ChgOrderPart2]])</f>
        <v>1</v>
      </c>
      <c r="G465" s="6" t="s">
        <v>5625</v>
      </c>
      <c r="H465" s="8">
        <v>42195.424224537041</v>
      </c>
      <c r="I465" s="6" t="s">
        <v>34</v>
      </c>
      <c r="J465" s="8">
        <v>42199.435914351852</v>
      </c>
      <c r="K465" s="6" t="s">
        <v>5082</v>
      </c>
      <c r="L465" s="6" t="s">
        <v>5083</v>
      </c>
      <c r="M465" s="6" t="s">
        <v>37</v>
      </c>
      <c r="O465" s="6" t="s">
        <v>38</v>
      </c>
      <c r="P465" s="6" t="s">
        <v>39</v>
      </c>
      <c r="Q465" s="6" t="s">
        <v>5626</v>
      </c>
      <c r="R465" s="6" t="s">
        <v>236</v>
      </c>
      <c r="W465" s="6" t="s">
        <v>5627</v>
      </c>
      <c r="X465" s="6" t="s">
        <v>5626</v>
      </c>
      <c r="Y465" s="6" t="s">
        <v>43</v>
      </c>
      <c r="Z465" s="8">
        <v>42195.434699074074</v>
      </c>
      <c r="AA465" s="6" t="s">
        <v>5628</v>
      </c>
      <c r="AB465" s="6" t="s">
        <v>975</v>
      </c>
      <c r="AC465" s="6" t="s">
        <v>236</v>
      </c>
      <c r="AD465" s="6" t="s">
        <v>43</v>
      </c>
      <c r="AE465" s="8">
        <v>42199.435914351852</v>
      </c>
      <c r="AF465" s="6" t="s">
        <v>976</v>
      </c>
    </row>
    <row r="466" spans="1:39" x14ac:dyDescent="0.2">
      <c r="A4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6" s="7" t="str">
        <f>ExtractValues(Table1[[#This Row],[Agreement Name]],".{1}\d{4,5}")</f>
        <v>78960</v>
      </c>
      <c r="C466" s="6" t="str">
        <f>ExtractValues(Table1[[#This Row],[Agreement Name]],".{1}\d{4,5}-.{1}\d{4,5}")</f>
        <v>78960-C60067</v>
      </c>
      <c r="D466" s="6" t="str">
        <f>ExtractValues(ExtractValues(Table1[[#This Row],[Agreement Name]],"(CO\d{1,3})"),"\d+")</f>
        <v>7</v>
      </c>
      <c r="E466" s="6" t="str">
        <f>ExtractValues(ExtractValues(Table1[[#This Row],[Agreement Name]],"(CO.\d{1,3})"),"\d+")</f>
        <v/>
      </c>
      <c r="F466" s="6" t="str">
        <f>IF(Table1[[#This Row],[ChgOrderPart1]]&lt;&gt;"",Table1[[#This Row],[ChgOrderPart1]],Table1[[#This Row],[ChgOrderPart2]])</f>
        <v>7</v>
      </c>
      <c r="G466" s="6" t="s">
        <v>8769</v>
      </c>
      <c r="H466" s="8">
        <v>42026.676006944443</v>
      </c>
      <c r="I466" s="6" t="s">
        <v>34</v>
      </c>
      <c r="J466" s="8">
        <v>42027.292268518519</v>
      </c>
      <c r="K466" s="6" t="s">
        <v>1376</v>
      </c>
      <c r="L466" s="6" t="s">
        <v>1377</v>
      </c>
      <c r="M466" s="6" t="s">
        <v>37</v>
      </c>
      <c r="O466" s="6" t="s">
        <v>38</v>
      </c>
      <c r="P466" s="6" t="s">
        <v>39</v>
      </c>
      <c r="Q466" s="6" t="s">
        <v>8770</v>
      </c>
      <c r="R466" s="6" t="s">
        <v>236</v>
      </c>
      <c r="W466" s="6" t="s">
        <v>8771</v>
      </c>
      <c r="X466" s="6" t="s">
        <v>8770</v>
      </c>
      <c r="Y466" s="6" t="s">
        <v>43</v>
      </c>
      <c r="Z466" s="8">
        <v>42027.263333333336</v>
      </c>
      <c r="AA466" s="6" t="s">
        <v>8772</v>
      </c>
      <c r="AB466" s="6" t="s">
        <v>975</v>
      </c>
      <c r="AC466" s="6" t="s">
        <v>236</v>
      </c>
      <c r="AD466" s="6" t="s">
        <v>43</v>
      </c>
      <c r="AE466" s="8">
        <v>42027.292268518519</v>
      </c>
      <c r="AF466" s="6" t="s">
        <v>976</v>
      </c>
    </row>
    <row r="467" spans="1:39" x14ac:dyDescent="0.2">
      <c r="A4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7" s="7" t="str">
        <f>ExtractValues(Table1[[#This Row],[Agreement Name]],".{1}\d{4,5}")</f>
        <v>78959</v>
      </c>
      <c r="C467" s="6" t="str">
        <f>ExtractValues(Table1[[#This Row],[Agreement Name]],".{1}\d{4,5}-.{1}\d{4,5}")</f>
        <v>78959-C60067</v>
      </c>
      <c r="D467" s="6" t="str">
        <f>ExtractValues(ExtractValues(Table1[[#This Row],[Agreement Name]],"(CO\d{1,3})"),"\d+")</f>
        <v>3</v>
      </c>
      <c r="E467" s="6" t="str">
        <f>ExtractValues(ExtractValues(Table1[[#This Row],[Agreement Name]],"(CO.\d{1,3})"),"\d+")</f>
        <v/>
      </c>
      <c r="F467" s="6" t="str">
        <f>IF(Table1[[#This Row],[ChgOrderPart1]]&lt;&gt;"",Table1[[#This Row],[ChgOrderPart1]],Table1[[#This Row],[ChgOrderPart2]])</f>
        <v>3</v>
      </c>
      <c r="G467" s="6" t="s">
        <v>8870</v>
      </c>
      <c r="H467" s="8">
        <v>42033.379907407405</v>
      </c>
      <c r="I467" s="6" t="s">
        <v>34</v>
      </c>
      <c r="J467" s="8">
        <v>42033.497662037036</v>
      </c>
      <c r="K467" s="6" t="s">
        <v>1376</v>
      </c>
      <c r="L467" s="6" t="s">
        <v>1377</v>
      </c>
      <c r="M467" s="6" t="s">
        <v>37</v>
      </c>
      <c r="O467" s="6" t="s">
        <v>38</v>
      </c>
      <c r="P467" s="6" t="s">
        <v>39</v>
      </c>
      <c r="Q467" s="6" t="s">
        <v>7397</v>
      </c>
      <c r="R467" s="6" t="s">
        <v>236</v>
      </c>
      <c r="W467" s="6" t="s">
        <v>7398</v>
      </c>
      <c r="X467" s="6" t="s">
        <v>7397</v>
      </c>
      <c r="Y467" s="6" t="s">
        <v>43</v>
      </c>
      <c r="Z467" s="8">
        <v>42033.478634259256</v>
      </c>
      <c r="AA467" s="6" t="s">
        <v>7399</v>
      </c>
      <c r="AB467" s="6" t="s">
        <v>975</v>
      </c>
      <c r="AC467" s="6" t="s">
        <v>236</v>
      </c>
      <c r="AD467" s="6" t="s">
        <v>43</v>
      </c>
      <c r="AE467" s="8">
        <v>42033.497662037036</v>
      </c>
      <c r="AF467" s="6" t="s">
        <v>71</v>
      </c>
    </row>
    <row r="468" spans="1:39" x14ac:dyDescent="0.2">
      <c r="A4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8" s="7" t="str">
        <f>ExtractValues(Table1[[#This Row],[Agreement Name]],".{1}\d{4,5}")</f>
        <v>78959</v>
      </c>
      <c r="C468" s="6" t="str">
        <f>ExtractValues(Table1[[#This Row],[Agreement Name]],".{1}\d{4,5}-.{1}\d{4,5}")</f>
        <v>78959-C60067</v>
      </c>
      <c r="D468" s="6" t="str">
        <f>ExtractValues(ExtractValues(Table1[[#This Row],[Agreement Name]],"(CO\d{1,3})"),"\d+")</f>
        <v>2</v>
      </c>
      <c r="E468" s="6" t="str">
        <f>ExtractValues(ExtractValues(Table1[[#This Row],[Agreement Name]],"(CO.\d{1,3})"),"\d+")</f>
        <v/>
      </c>
      <c r="F468" s="6" t="str">
        <f>IF(Table1[[#This Row],[ChgOrderPart1]]&lt;&gt;"",Table1[[#This Row],[ChgOrderPart1]],Table1[[#This Row],[ChgOrderPart2]])</f>
        <v>2</v>
      </c>
      <c r="G468" s="6" t="s">
        <v>7396</v>
      </c>
      <c r="H468" s="8">
        <v>41982.531018518515</v>
      </c>
      <c r="I468" s="6" t="s">
        <v>34</v>
      </c>
      <c r="J468" s="8">
        <v>41982.628564814811</v>
      </c>
      <c r="K468" s="6" t="s">
        <v>1376</v>
      </c>
      <c r="L468" s="6" t="s">
        <v>1377</v>
      </c>
      <c r="M468" s="6" t="s">
        <v>37</v>
      </c>
      <c r="O468" s="6" t="s">
        <v>38</v>
      </c>
      <c r="P468" s="6" t="s">
        <v>39</v>
      </c>
      <c r="Q468" s="6" t="s">
        <v>7397</v>
      </c>
      <c r="R468" s="6" t="s">
        <v>236</v>
      </c>
      <c r="W468" s="6" t="s">
        <v>7398</v>
      </c>
      <c r="X468" s="6" t="s">
        <v>7397</v>
      </c>
      <c r="Y468" s="6" t="s">
        <v>43</v>
      </c>
      <c r="Z468" s="8">
        <v>41982.541643518518</v>
      </c>
      <c r="AA468" s="6" t="s">
        <v>7399</v>
      </c>
      <c r="AB468" s="6" t="s">
        <v>975</v>
      </c>
      <c r="AC468" s="6" t="s">
        <v>236</v>
      </c>
      <c r="AD468" s="6" t="s">
        <v>43</v>
      </c>
      <c r="AE468" s="8">
        <v>41982.628564814811</v>
      </c>
      <c r="AF468" s="6" t="s">
        <v>71</v>
      </c>
    </row>
    <row r="469" spans="1:39" x14ac:dyDescent="0.2">
      <c r="A4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9" s="7" t="str">
        <f>ExtractValues(Table1[[#This Row],[Agreement Name]],".{1}\d{4,5}")</f>
        <v>78954</v>
      </c>
      <c r="C469" s="6" t="str">
        <f>ExtractValues(Table1[[#This Row],[Agreement Name]],".{1}\d{4,5}-.{1}\d{4,5}")</f>
        <v>78954-C10321</v>
      </c>
      <c r="D469" s="6" t="str">
        <f>ExtractValues(ExtractValues(Table1[[#This Row],[Agreement Name]],"(CO\d{1,3})"),"\d+")</f>
        <v>3</v>
      </c>
      <c r="E469" s="6" t="str">
        <f>ExtractValues(ExtractValues(Table1[[#This Row],[Agreement Name]],"(CO.\d{1,3})"),"\d+")</f>
        <v/>
      </c>
      <c r="F469" s="6" t="str">
        <f>IF(Table1[[#This Row],[ChgOrderPart1]]&lt;&gt;"",Table1[[#This Row],[ChgOrderPart1]],Table1[[#This Row],[ChgOrderPart2]])</f>
        <v>3</v>
      </c>
      <c r="G469" s="6" t="s">
        <v>4288</v>
      </c>
      <c r="H469" s="8">
        <v>42146.629444444443</v>
      </c>
      <c r="I469" s="6" t="s">
        <v>34</v>
      </c>
      <c r="J469" s="8">
        <v>42151.294085648151</v>
      </c>
      <c r="K469" s="6" t="s">
        <v>3614</v>
      </c>
      <c r="L469" s="6" t="s">
        <v>3615</v>
      </c>
      <c r="M469" s="6" t="s">
        <v>37</v>
      </c>
      <c r="O469" s="6" t="s">
        <v>38</v>
      </c>
      <c r="P469" s="6" t="s">
        <v>39</v>
      </c>
      <c r="Q469" s="6" t="s">
        <v>4289</v>
      </c>
      <c r="R469" s="6" t="s">
        <v>1384</v>
      </c>
      <c r="W469" s="6" t="s">
        <v>4290</v>
      </c>
      <c r="X469" s="6" t="s">
        <v>4289</v>
      </c>
      <c r="Y469" s="6" t="s">
        <v>43</v>
      </c>
      <c r="Z469" s="8">
        <v>42151.2656712963</v>
      </c>
      <c r="AA469" s="6" t="s">
        <v>4291</v>
      </c>
      <c r="AB469" s="6" t="s">
        <v>1387</v>
      </c>
      <c r="AC469" s="6" t="s">
        <v>1384</v>
      </c>
      <c r="AD469" s="6" t="s">
        <v>43</v>
      </c>
      <c r="AE469" s="8">
        <v>42151.294085648151</v>
      </c>
      <c r="AF469" s="6" t="s">
        <v>71</v>
      </c>
    </row>
    <row r="470" spans="1:39" x14ac:dyDescent="0.2">
      <c r="A4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0" s="7" t="str">
        <f>ExtractValues(Table1[[#This Row],[Agreement Name]],".{1}\d{4,5}")</f>
        <v>78954</v>
      </c>
      <c r="C470" s="6" t="str">
        <f>ExtractValues(Table1[[#This Row],[Agreement Name]],".{1}\d{4,5}-.{1}\d{4,5}")</f>
        <v>78954-C10321</v>
      </c>
      <c r="D470" s="6" t="str">
        <f>ExtractValues(ExtractValues(Table1[[#This Row],[Agreement Name]],"(CO\d{1,3})"),"\d+")</f>
        <v>1</v>
      </c>
      <c r="E470" s="6" t="str">
        <f>ExtractValues(ExtractValues(Table1[[#This Row],[Agreement Name]],"(CO.\d{1,3})"),"\d+")</f>
        <v/>
      </c>
      <c r="F470" s="6" t="str">
        <f>IF(Table1[[#This Row],[ChgOrderPart1]]&lt;&gt;"",Table1[[#This Row],[ChgOrderPart1]],Table1[[#This Row],[ChgOrderPart2]])</f>
        <v>1</v>
      </c>
      <c r="G470" s="6" t="s">
        <v>8350</v>
      </c>
      <c r="H470" s="8">
        <v>42110.343668981484</v>
      </c>
      <c r="I470" s="6" t="s">
        <v>34</v>
      </c>
      <c r="J470" s="8">
        <v>42111.330069444448</v>
      </c>
      <c r="K470" s="6" t="s">
        <v>1376</v>
      </c>
      <c r="L470" s="6" t="s">
        <v>1377</v>
      </c>
      <c r="M470" s="6" t="s">
        <v>37</v>
      </c>
      <c r="O470" s="6" t="s">
        <v>38</v>
      </c>
      <c r="P470" s="6" t="s">
        <v>39</v>
      </c>
      <c r="Q470" s="6" t="s">
        <v>8351</v>
      </c>
      <c r="R470" s="6" t="s">
        <v>1384</v>
      </c>
      <c r="W470" s="6" t="s">
        <v>4290</v>
      </c>
      <c r="X470" s="6" t="s">
        <v>8351</v>
      </c>
      <c r="Y470" s="6" t="s">
        <v>43</v>
      </c>
      <c r="Z470" s="8">
        <v>42110.356296296297</v>
      </c>
      <c r="AA470" s="6" t="s">
        <v>4291</v>
      </c>
      <c r="AB470" s="6" t="s">
        <v>1387</v>
      </c>
      <c r="AC470" s="6" t="s">
        <v>1384</v>
      </c>
      <c r="AD470" s="6" t="s">
        <v>43</v>
      </c>
      <c r="AE470" s="8">
        <v>42111.330069444448</v>
      </c>
      <c r="AF470" s="6" t="s">
        <v>71</v>
      </c>
    </row>
    <row r="471" spans="1:39" x14ac:dyDescent="0.2">
      <c r="A4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1" s="7" t="str">
        <f>ExtractValues(Table1[[#This Row],[Agreement Name]],".{1}\d{4,5}")</f>
        <v>78947</v>
      </c>
      <c r="C471" s="6" t="str">
        <f>ExtractValues(Table1[[#This Row],[Agreement Name]],".{1}\d{4,5}-.{1}\d{4,5}")</f>
        <v>78947-P50615</v>
      </c>
      <c r="D471" s="6" t="str">
        <f>ExtractValues(ExtractValues(Table1[[#This Row],[Agreement Name]],"(CO\d{1,3})"),"\d+")</f>
        <v>1</v>
      </c>
      <c r="E471" s="6" t="str">
        <f>ExtractValues(ExtractValues(Table1[[#This Row],[Agreement Name]],"(CO.\d{1,3})"),"\d+")</f>
        <v/>
      </c>
      <c r="F471" s="6" t="str">
        <f>IF(Table1[[#This Row],[ChgOrderPart1]]&lt;&gt;"",Table1[[#This Row],[ChgOrderPart1]],Table1[[#This Row],[ChgOrderPart2]])</f>
        <v>1</v>
      </c>
      <c r="G471" s="6" t="s">
        <v>8767</v>
      </c>
      <c r="H471" s="8">
        <v>42026.675509259258</v>
      </c>
      <c r="I471" s="6" t="s">
        <v>55</v>
      </c>
      <c r="J471" s="8">
        <v>42039.400046296294</v>
      </c>
      <c r="K471" s="6" t="s">
        <v>1376</v>
      </c>
      <c r="L471" s="6" t="s">
        <v>1377</v>
      </c>
      <c r="M471" s="6" t="s">
        <v>37</v>
      </c>
      <c r="O471" s="6" t="s">
        <v>38</v>
      </c>
      <c r="P471" s="6" t="s">
        <v>39</v>
      </c>
      <c r="Q471" s="6" t="s">
        <v>8768</v>
      </c>
      <c r="R471" s="6" t="s">
        <v>1470</v>
      </c>
      <c r="AL471" s="6" t="s">
        <v>8768</v>
      </c>
      <c r="AM471" s="6" t="s">
        <v>43</v>
      </c>
    </row>
    <row r="472" spans="1:39" x14ac:dyDescent="0.2">
      <c r="A4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2" s="7" t="str">
        <f>ExtractValues(Table1[[#This Row],[Agreement Name]],".{1}\d{4,5}")</f>
        <v>78942</v>
      </c>
      <c r="C472" s="6" t="str">
        <f>ExtractValues(Table1[[#This Row],[Agreement Name]],".{1}\d{4,5}-.{1}\d{4,5}")</f>
        <v>78942-00143</v>
      </c>
      <c r="D472" s="6" t="str">
        <f>ExtractValues(ExtractValues(Table1[[#This Row],[Agreement Name]],"(CO\d{1,3})"),"\d+")</f>
        <v>1</v>
      </c>
      <c r="E472" s="6" t="str">
        <f>ExtractValues(ExtractValues(Table1[[#This Row],[Agreement Name]],"(CO.\d{1,3})"),"\d+")</f>
        <v/>
      </c>
      <c r="F472" s="6" t="str">
        <f>IF(Table1[[#This Row],[ChgOrderPart1]]&lt;&gt;"",Table1[[#This Row],[ChgOrderPart1]],Table1[[#This Row],[ChgOrderPart2]])</f>
        <v>1</v>
      </c>
      <c r="G472" s="6" t="s">
        <v>6250</v>
      </c>
      <c r="H472" s="8">
        <v>42047.293206018519</v>
      </c>
      <c r="I472" s="6" t="s">
        <v>34</v>
      </c>
      <c r="J472" s="8">
        <v>42050.635833333334</v>
      </c>
      <c r="K472" s="6" t="s">
        <v>1284</v>
      </c>
      <c r="L472" s="6" t="s">
        <v>1285</v>
      </c>
      <c r="M472" s="6" t="s">
        <v>37</v>
      </c>
      <c r="O472" s="6" t="s">
        <v>38</v>
      </c>
      <c r="P472" s="6" t="s">
        <v>39</v>
      </c>
      <c r="Q472" s="6" t="s">
        <v>6251</v>
      </c>
      <c r="R472" s="6" t="s">
        <v>366</v>
      </c>
      <c r="W472" s="6" t="s">
        <v>6252</v>
      </c>
      <c r="X472" s="6" t="s">
        <v>6251</v>
      </c>
      <c r="Y472" s="6" t="s">
        <v>43</v>
      </c>
      <c r="Z472" s="8">
        <v>42047.315925925926</v>
      </c>
      <c r="AA472" s="6" t="s">
        <v>6253</v>
      </c>
      <c r="AB472" s="6" t="s">
        <v>370</v>
      </c>
      <c r="AC472" s="6" t="s">
        <v>366</v>
      </c>
      <c r="AD472" s="6" t="s">
        <v>43</v>
      </c>
      <c r="AE472" s="8">
        <v>42050.635833333334</v>
      </c>
      <c r="AF472" s="6" t="s">
        <v>46</v>
      </c>
    </row>
    <row r="473" spans="1:39" x14ac:dyDescent="0.2">
      <c r="A4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3" s="7" t="str">
        <f>ExtractValues(Table1[[#This Row],[Agreement Name]],".{1}\d{4,5}")</f>
        <v>78940</v>
      </c>
      <c r="C473" s="6" t="str">
        <f>ExtractValues(Table1[[#This Row],[Agreement Name]],".{1}\d{4,5}-.{1}\d{4,5}")</f>
        <v>78940-00313</v>
      </c>
      <c r="D473" s="6" t="str">
        <f>ExtractValues(ExtractValues(Table1[[#This Row],[Agreement Name]],"(CO\d{1,3})"),"\d+")</f>
        <v>4</v>
      </c>
      <c r="E473" s="6" t="str">
        <f>ExtractValues(ExtractValues(Table1[[#This Row],[Agreement Name]],"(CO.\d{1,3})"),"\d+")</f>
        <v/>
      </c>
      <c r="F473" s="6" t="str">
        <f>IF(Table1[[#This Row],[ChgOrderPart1]]&lt;&gt;"",Table1[[#This Row],[ChgOrderPart1]],Table1[[#This Row],[ChgOrderPart2]])</f>
        <v>4</v>
      </c>
      <c r="G473" s="6" t="s">
        <v>5762</v>
      </c>
      <c r="H473" s="8">
        <v>42208.414930555555</v>
      </c>
      <c r="I473" s="6" t="s">
        <v>34</v>
      </c>
      <c r="J473" s="8">
        <v>42211.434571759259</v>
      </c>
      <c r="K473" s="6" t="s">
        <v>5082</v>
      </c>
      <c r="L473" s="6" t="s">
        <v>5083</v>
      </c>
      <c r="M473" s="6" t="s">
        <v>37</v>
      </c>
      <c r="O473" s="6" t="s">
        <v>38</v>
      </c>
      <c r="P473" s="6" t="s">
        <v>39</v>
      </c>
      <c r="Q473" s="6" t="s">
        <v>319</v>
      </c>
      <c r="R473" s="6" t="s">
        <v>320</v>
      </c>
      <c r="S473" s="6" t="s">
        <v>366</v>
      </c>
      <c r="W473" s="6" t="s">
        <v>321</v>
      </c>
      <c r="X473" s="6" t="s">
        <v>320</v>
      </c>
      <c r="Y473" s="6" t="s">
        <v>43</v>
      </c>
      <c r="Z473" s="8">
        <v>42208.573773148149</v>
      </c>
      <c r="AA473" s="6" t="s">
        <v>322</v>
      </c>
      <c r="AB473" s="6" t="s">
        <v>559</v>
      </c>
      <c r="AC473" s="6" t="s">
        <v>366</v>
      </c>
      <c r="AD473" s="6" t="s">
        <v>43</v>
      </c>
      <c r="AE473" s="8">
        <v>42211.434571759259</v>
      </c>
      <c r="AF473" s="6" t="s">
        <v>71</v>
      </c>
    </row>
    <row r="474" spans="1:39" x14ac:dyDescent="0.2">
      <c r="A4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4" s="7" t="str">
        <f>ExtractValues(Table1[[#This Row],[Agreement Name]],".{1}\d{4,5}")</f>
        <v>78935</v>
      </c>
      <c r="C474" s="6" t="str">
        <f>ExtractValues(Table1[[#This Row],[Agreement Name]],".{1}\d{4,5}-.{1}\d{4,5}")</f>
        <v>78935-00652</v>
      </c>
      <c r="D474" s="6" t="str">
        <f>ExtractValues(ExtractValues(Table1[[#This Row],[Agreement Name]],"(CO\d{1,3})"),"\d+")</f>
        <v>2</v>
      </c>
      <c r="E474" s="6" t="str">
        <f>ExtractValues(ExtractValues(Table1[[#This Row],[Agreement Name]],"(CO.\d{1,3})"),"\d+")</f>
        <v/>
      </c>
      <c r="F474" s="6" t="str">
        <f>IF(Table1[[#This Row],[ChgOrderPart1]]&lt;&gt;"",Table1[[#This Row],[ChgOrderPart1]],Table1[[#This Row],[ChgOrderPart2]])</f>
        <v>2</v>
      </c>
      <c r="G474" s="6" t="s">
        <v>3945</v>
      </c>
      <c r="H474" s="8">
        <v>42135.668749999997</v>
      </c>
      <c r="I474" s="6" t="s">
        <v>34</v>
      </c>
      <c r="J474" s="8">
        <v>42136.435879629629</v>
      </c>
      <c r="K474" s="6" t="s">
        <v>3614</v>
      </c>
      <c r="L474" s="6" t="s">
        <v>3615</v>
      </c>
      <c r="M474" s="6" t="s">
        <v>37</v>
      </c>
      <c r="O474" s="6" t="s">
        <v>38</v>
      </c>
      <c r="P474" s="6" t="s">
        <v>39</v>
      </c>
      <c r="Q474" s="6" t="s">
        <v>3633</v>
      </c>
      <c r="R474" s="6" t="s">
        <v>320</v>
      </c>
      <c r="S474" s="6" t="s">
        <v>366</v>
      </c>
      <c r="W474" s="6" t="s">
        <v>321</v>
      </c>
      <c r="X474" s="6" t="s">
        <v>320</v>
      </c>
      <c r="Y474" s="6" t="s">
        <v>43</v>
      </c>
      <c r="Z474" s="8">
        <v>42136.262777777774</v>
      </c>
      <c r="AA474" s="6" t="s">
        <v>322</v>
      </c>
      <c r="AB474" s="6" t="s">
        <v>370</v>
      </c>
      <c r="AC474" s="6" t="s">
        <v>366</v>
      </c>
      <c r="AD474" s="6" t="s">
        <v>43</v>
      </c>
      <c r="AE474" s="8">
        <v>42136.435879629629</v>
      </c>
      <c r="AF474" s="6" t="s">
        <v>71</v>
      </c>
    </row>
    <row r="475" spans="1:39" x14ac:dyDescent="0.2">
      <c r="A4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5" s="7" t="str">
        <f>ExtractValues(Table1[[#This Row],[Agreement Name]],".{1}\d{4,5}")</f>
        <v>78935</v>
      </c>
      <c r="C475" s="6" t="str">
        <f>ExtractValues(Table1[[#This Row],[Agreement Name]],".{1}\d{4,5}-.{1}\d{4,5}")</f>
        <v>78935-00652</v>
      </c>
      <c r="D475" s="6" t="str">
        <f>ExtractValues(ExtractValues(Table1[[#This Row],[Agreement Name]],"(CO\d{1,3})"),"\d+")</f>
        <v>1</v>
      </c>
      <c r="E475" s="6" t="str">
        <f>ExtractValues(ExtractValues(Table1[[#This Row],[Agreement Name]],"(CO.\d{1,3})"),"\d+")</f>
        <v/>
      </c>
      <c r="F475" s="6" t="str">
        <f>IF(Table1[[#This Row],[ChgOrderPart1]]&lt;&gt;"",Table1[[#This Row],[ChgOrderPart1]],Table1[[#This Row],[ChgOrderPart2]])</f>
        <v>1</v>
      </c>
      <c r="G475" s="6" t="s">
        <v>6215</v>
      </c>
      <c r="H475" s="8">
        <v>42045.578587962962</v>
      </c>
      <c r="I475" s="6" t="s">
        <v>34</v>
      </c>
      <c r="J475" s="8">
        <v>42059.435254629629</v>
      </c>
      <c r="K475" s="6" t="s">
        <v>1284</v>
      </c>
      <c r="L475" s="6" t="s">
        <v>1285</v>
      </c>
      <c r="M475" s="6" t="s">
        <v>37</v>
      </c>
      <c r="O475" s="6" t="s">
        <v>38</v>
      </c>
      <c r="P475" s="6" t="s">
        <v>39</v>
      </c>
      <c r="Q475" s="6" t="s">
        <v>1291</v>
      </c>
      <c r="R475" s="6" t="s">
        <v>366</v>
      </c>
      <c r="W475" s="6" t="s">
        <v>1292</v>
      </c>
      <c r="X475" s="6" t="s">
        <v>1291</v>
      </c>
      <c r="Y475" s="6" t="s">
        <v>43</v>
      </c>
      <c r="Z475" s="8">
        <v>42059.43204861111</v>
      </c>
      <c r="AA475" s="6" t="s">
        <v>322</v>
      </c>
      <c r="AB475" s="6" t="s">
        <v>370</v>
      </c>
      <c r="AC475" s="6" t="s">
        <v>366</v>
      </c>
      <c r="AD475" s="6" t="s">
        <v>43</v>
      </c>
      <c r="AE475" s="8">
        <v>42059.435254629629</v>
      </c>
      <c r="AF475" s="6" t="s">
        <v>71</v>
      </c>
    </row>
    <row r="476" spans="1:39" x14ac:dyDescent="0.2">
      <c r="A4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6" s="7" t="str">
        <f>ExtractValues(Table1[[#This Row],[Agreement Name]],".{1}\d{4,5}")</f>
        <v>78932</v>
      </c>
      <c r="C476" s="6" t="str">
        <f>ExtractValues(Table1[[#This Row],[Agreement Name]],".{1}\d{4,5}-.{1}\d{4,5}")</f>
        <v>78932-C14020</v>
      </c>
      <c r="D476" s="6" t="str">
        <f>ExtractValues(ExtractValues(Table1[[#This Row],[Agreement Name]],"(CO\d{1,3})"),"\d+")</f>
        <v>4</v>
      </c>
      <c r="E476" s="6" t="str">
        <f>ExtractValues(ExtractValues(Table1[[#This Row],[Agreement Name]],"(CO.\d{1,3})"),"\d+")</f>
        <v/>
      </c>
      <c r="F476" s="6" t="str">
        <f>IF(Table1[[#This Row],[ChgOrderPart1]]&lt;&gt;"",Table1[[#This Row],[ChgOrderPart1]],Table1[[#This Row],[ChgOrderPart2]])</f>
        <v>4</v>
      </c>
      <c r="G476" s="6" t="s">
        <v>8405</v>
      </c>
      <c r="H476" s="8">
        <v>42114.373449074075</v>
      </c>
      <c r="I476" s="6" t="s">
        <v>48</v>
      </c>
      <c r="J476" s="8">
        <v>42114.373449074075</v>
      </c>
      <c r="K476" s="6" t="s">
        <v>1376</v>
      </c>
      <c r="L476" s="6" t="s">
        <v>1377</v>
      </c>
      <c r="M476" s="6" t="s">
        <v>37</v>
      </c>
      <c r="O476" s="6" t="s">
        <v>38</v>
      </c>
      <c r="P476" s="6" t="s">
        <v>39</v>
      </c>
      <c r="Q476" s="6" t="s">
        <v>8406</v>
      </c>
      <c r="R476" s="6" t="s">
        <v>432</v>
      </c>
      <c r="AL476" s="6" t="s">
        <v>8406</v>
      </c>
      <c r="AM476" s="6" t="s">
        <v>43</v>
      </c>
    </row>
    <row r="477" spans="1:39" x14ac:dyDescent="0.2">
      <c r="A4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7" s="7" t="str">
        <f>ExtractValues(Table1[[#This Row],[Agreement Name]],".{1}\d{4,5}")</f>
        <v>78932</v>
      </c>
      <c r="C477" s="6" t="str">
        <f>ExtractValues(Table1[[#This Row],[Agreement Name]],".{1}\d{4,5}-.{1}\d{4,5}")</f>
        <v>78932-C14020</v>
      </c>
      <c r="D477" s="6" t="str">
        <f>ExtractValues(ExtractValues(Table1[[#This Row],[Agreement Name]],"(CO\d{1,3})"),"\d+")</f>
        <v>3</v>
      </c>
      <c r="E477" s="6" t="str">
        <f>ExtractValues(ExtractValues(Table1[[#This Row],[Agreement Name]],"(CO.\d{1,3})"),"\d+")</f>
        <v/>
      </c>
      <c r="F477" s="6" t="str">
        <f>IF(Table1[[#This Row],[ChgOrderPart1]]&lt;&gt;"",Table1[[#This Row],[ChgOrderPart1]],Table1[[#This Row],[ChgOrderPart2]])</f>
        <v>3</v>
      </c>
      <c r="G477" s="6" t="s">
        <v>9530</v>
      </c>
      <c r="H477" s="8">
        <v>42081.624907407408</v>
      </c>
      <c r="I477" s="6" t="s">
        <v>34</v>
      </c>
      <c r="J477" s="8">
        <v>42089.303576388891</v>
      </c>
      <c r="K477" s="6" t="s">
        <v>1376</v>
      </c>
      <c r="L477" s="6" t="s">
        <v>1377</v>
      </c>
      <c r="M477" s="6" t="s">
        <v>37</v>
      </c>
      <c r="O477" s="6" t="s">
        <v>38</v>
      </c>
      <c r="P477" s="6" t="s">
        <v>39</v>
      </c>
      <c r="Q477" s="6" t="s">
        <v>8406</v>
      </c>
      <c r="R477" s="6" t="s">
        <v>432</v>
      </c>
      <c r="W477" s="6" t="s">
        <v>9531</v>
      </c>
      <c r="X477" s="6" t="s">
        <v>8406</v>
      </c>
      <c r="Y477" s="6" t="s">
        <v>43</v>
      </c>
      <c r="Z477" s="8">
        <v>42088.454942129632</v>
      </c>
      <c r="AA477" s="6" t="s">
        <v>9532</v>
      </c>
      <c r="AB477" s="6" t="s">
        <v>1381</v>
      </c>
      <c r="AC477" s="6" t="s">
        <v>432</v>
      </c>
      <c r="AD477" s="6" t="s">
        <v>43</v>
      </c>
      <c r="AE477" s="8">
        <v>42089.303576388891</v>
      </c>
      <c r="AF477" s="6" t="s">
        <v>1461</v>
      </c>
    </row>
    <row r="478" spans="1:39" x14ac:dyDescent="0.2">
      <c r="A4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8" s="7" t="str">
        <f>ExtractValues(Table1[[#This Row],[Agreement Name]],".{1}\d{4,5}")</f>
        <v>78918</v>
      </c>
      <c r="C478" s="6" t="str">
        <f>ExtractValues(Table1[[#This Row],[Agreement Name]],".{1}\d{4,5}-.{1}\d{4,5}")</f>
        <v>78918-C10321</v>
      </c>
      <c r="D478" s="6" t="str">
        <f>ExtractValues(ExtractValues(Table1[[#This Row],[Agreement Name]],"(CO\d{1,3})"),"\d+")</f>
        <v>2</v>
      </c>
      <c r="E478" s="6" t="str">
        <f>ExtractValues(ExtractValues(Table1[[#This Row],[Agreement Name]],"(CO.\d{1,3})"),"\d+")</f>
        <v/>
      </c>
      <c r="F478" s="6" t="str">
        <f>IF(Table1[[#This Row],[ChgOrderPart1]]&lt;&gt;"",Table1[[#This Row],[ChgOrderPart1]],Table1[[#This Row],[ChgOrderPart2]])</f>
        <v>2</v>
      </c>
      <c r="G478" s="6" t="s">
        <v>9357</v>
      </c>
      <c r="H478" s="8">
        <v>42065.455185185187</v>
      </c>
      <c r="I478" s="6" t="s">
        <v>34</v>
      </c>
      <c r="J478" s="8">
        <v>42065.536666666667</v>
      </c>
      <c r="K478" s="6" t="s">
        <v>1376</v>
      </c>
      <c r="L478" s="6" t="s">
        <v>1377</v>
      </c>
      <c r="M478" s="6" t="s">
        <v>37</v>
      </c>
      <c r="O478" s="6" t="s">
        <v>38</v>
      </c>
      <c r="P478" s="6" t="s">
        <v>39</v>
      </c>
      <c r="Q478" s="6" t="s">
        <v>7589</v>
      </c>
      <c r="R478" s="6" t="s">
        <v>1384</v>
      </c>
      <c r="W478" s="6" t="s">
        <v>7590</v>
      </c>
      <c r="X478" s="6" t="s">
        <v>7589</v>
      </c>
      <c r="Y478" s="6" t="s">
        <v>43</v>
      </c>
      <c r="Z478" s="8">
        <v>42065.457962962966</v>
      </c>
      <c r="AA478" s="6" t="s">
        <v>7591</v>
      </c>
      <c r="AB478" s="6" t="s">
        <v>1387</v>
      </c>
      <c r="AC478" s="6" t="s">
        <v>1384</v>
      </c>
      <c r="AD478" s="6" t="s">
        <v>43</v>
      </c>
      <c r="AE478" s="8">
        <v>42065.536666666667</v>
      </c>
      <c r="AF478" s="6" t="s">
        <v>71</v>
      </c>
    </row>
    <row r="479" spans="1:39" x14ac:dyDescent="0.2">
      <c r="A4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79" s="7" t="str">
        <f>ExtractValues(Table1[[#This Row],[Agreement Name]],".{1}\d{4,5}")</f>
        <v>78918</v>
      </c>
      <c r="C479" s="6" t="str">
        <f>ExtractValues(Table1[[#This Row],[Agreement Name]],".{1}\d{4,5}-.{1}\d{4,5}")</f>
        <v>78918-C10321</v>
      </c>
      <c r="D479" s="6" t="str">
        <f>ExtractValues(ExtractValues(Table1[[#This Row],[Agreement Name]],"(CO\d{1,3})"),"\d+")</f>
        <v>1</v>
      </c>
      <c r="E479" s="6" t="str">
        <f>ExtractValues(ExtractValues(Table1[[#This Row],[Agreement Name]],"(CO.\d{1,3})"),"\d+")</f>
        <v/>
      </c>
      <c r="F479" s="6" t="str">
        <f>IF(Table1[[#This Row],[ChgOrderPart1]]&lt;&gt;"",Table1[[#This Row],[ChgOrderPart1]],Table1[[#This Row],[ChgOrderPart2]])</f>
        <v>1</v>
      </c>
      <c r="G479" s="6" t="s">
        <v>7588</v>
      </c>
      <c r="H479" s="8">
        <v>41991.556875000002</v>
      </c>
      <c r="I479" s="6" t="s">
        <v>34</v>
      </c>
      <c r="J479" s="8">
        <v>41991.650891203702</v>
      </c>
      <c r="K479" s="6" t="s">
        <v>1376</v>
      </c>
      <c r="L479" s="6" t="s">
        <v>1377</v>
      </c>
      <c r="M479" s="6" t="s">
        <v>37</v>
      </c>
      <c r="O479" s="6" t="s">
        <v>38</v>
      </c>
      <c r="P479" s="6" t="s">
        <v>39</v>
      </c>
      <c r="Q479" s="6" t="s">
        <v>7589</v>
      </c>
      <c r="R479" s="6" t="s">
        <v>1384</v>
      </c>
      <c r="W479" s="6" t="s">
        <v>7590</v>
      </c>
      <c r="X479" s="6" t="s">
        <v>7589</v>
      </c>
      <c r="Y479" s="6" t="s">
        <v>43</v>
      </c>
      <c r="Z479" s="8">
        <v>41991.628993055558</v>
      </c>
      <c r="AA479" s="6" t="s">
        <v>7591</v>
      </c>
      <c r="AB479" s="6" t="s">
        <v>1387</v>
      </c>
      <c r="AC479" s="6" t="s">
        <v>1384</v>
      </c>
      <c r="AD479" s="6" t="s">
        <v>43</v>
      </c>
      <c r="AE479" s="8">
        <v>41991.650891203702</v>
      </c>
      <c r="AF479" s="6" t="s">
        <v>71</v>
      </c>
    </row>
    <row r="480" spans="1:39" x14ac:dyDescent="0.2">
      <c r="A4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0" s="7" t="str">
        <f>ExtractValues(Table1[[#This Row],[Agreement Name]],".{1}\d{4,5}")</f>
        <v>78917</v>
      </c>
      <c r="C480" s="6" t="str">
        <f>ExtractValues(Table1[[#This Row],[Agreement Name]],".{1}\d{4,5}-.{1}\d{4,5}")</f>
        <v>78917-C10321</v>
      </c>
      <c r="D480" s="6" t="str">
        <f>ExtractValues(ExtractValues(Table1[[#This Row],[Agreement Name]],"(CO\d{1,3})"),"\d+")</f>
        <v>7</v>
      </c>
      <c r="E480" s="6" t="str">
        <f>ExtractValues(ExtractValues(Table1[[#This Row],[Agreement Name]],"(CO.\d{1,3})"),"\d+")</f>
        <v/>
      </c>
      <c r="F480" s="6" t="str">
        <f>IF(Table1[[#This Row],[ChgOrderPart1]]&lt;&gt;"",Table1[[#This Row],[ChgOrderPart1]],Table1[[#This Row],[ChgOrderPart2]])</f>
        <v>7</v>
      </c>
      <c r="G480" s="6" t="s">
        <v>8939</v>
      </c>
      <c r="H480" s="8">
        <v>42039.5621875</v>
      </c>
      <c r="I480" s="6" t="s">
        <v>34</v>
      </c>
      <c r="J480" s="8">
        <v>42039.646782407406</v>
      </c>
      <c r="K480" s="6" t="s">
        <v>1376</v>
      </c>
      <c r="L480" s="6" t="s">
        <v>1377</v>
      </c>
      <c r="M480" s="6" t="s">
        <v>37</v>
      </c>
      <c r="O480" s="6" t="s">
        <v>38</v>
      </c>
      <c r="P480" s="6" t="s">
        <v>39</v>
      </c>
      <c r="Q480" s="6" t="s">
        <v>8940</v>
      </c>
      <c r="R480" s="6" t="s">
        <v>1384</v>
      </c>
      <c r="W480" s="6" t="s">
        <v>8941</v>
      </c>
      <c r="X480" s="6" t="s">
        <v>8940</v>
      </c>
      <c r="Y480" s="6" t="s">
        <v>43</v>
      </c>
      <c r="Z480" s="8">
        <v>42039.636273148149</v>
      </c>
      <c r="AA480" s="6" t="s">
        <v>8942</v>
      </c>
      <c r="AB480" s="6" t="s">
        <v>1387</v>
      </c>
      <c r="AC480" s="6" t="s">
        <v>1384</v>
      </c>
      <c r="AD480" s="6" t="s">
        <v>43</v>
      </c>
      <c r="AE480" s="8">
        <v>42039.646782407406</v>
      </c>
      <c r="AF480" s="6" t="s">
        <v>71</v>
      </c>
    </row>
    <row r="481" spans="1:32" x14ac:dyDescent="0.2">
      <c r="A4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1" s="7" t="str">
        <f>ExtractValues(Table1[[#This Row],[Agreement Name]],".{1}\d{4,5}")</f>
        <v>78905</v>
      </c>
      <c r="C481" s="6" t="str">
        <f>ExtractValues(Table1[[#This Row],[Agreement Name]],".{1}\d{4,5}-.{1}\d{4,5}")</f>
        <v>78905-00642</v>
      </c>
      <c r="D481" s="6" t="str">
        <f>ExtractValues(ExtractValues(Table1[[#This Row],[Agreement Name]],"(CO\d{1,3})"),"\d+")</f>
        <v>52</v>
      </c>
      <c r="E481" s="6" t="str">
        <f>ExtractValues(ExtractValues(Table1[[#This Row],[Agreement Name]],"(CO.\d{1,3})"),"\d+")</f>
        <v>52</v>
      </c>
      <c r="F481" s="6" t="str">
        <f>IF(Table1[[#This Row],[ChgOrderPart1]]&lt;&gt;"",Table1[[#This Row],[ChgOrderPart1]],Table1[[#This Row],[ChgOrderPart2]])</f>
        <v>52</v>
      </c>
      <c r="G481" s="6" t="s">
        <v>5859</v>
      </c>
      <c r="H481" s="8">
        <v>42215.464143518519</v>
      </c>
      <c r="I481" s="6" t="s">
        <v>34</v>
      </c>
      <c r="J481" s="8">
        <v>42219.548414351855</v>
      </c>
      <c r="K481" s="6" t="s">
        <v>5082</v>
      </c>
      <c r="L481" s="6" t="s">
        <v>5083</v>
      </c>
      <c r="M481" s="6" t="s">
        <v>37</v>
      </c>
      <c r="O481" s="6" t="s">
        <v>38</v>
      </c>
      <c r="P481" s="6" t="s">
        <v>39</v>
      </c>
      <c r="Q481" s="6" t="s">
        <v>384</v>
      </c>
      <c r="R481" s="6" t="s">
        <v>366</v>
      </c>
      <c r="W481" s="6" t="s">
        <v>530</v>
      </c>
      <c r="X481" s="6" t="s">
        <v>384</v>
      </c>
      <c r="Y481" s="6" t="s">
        <v>43</v>
      </c>
      <c r="Z481" s="8">
        <v>42219.539861111109</v>
      </c>
      <c r="AA481" s="6" t="s">
        <v>335</v>
      </c>
      <c r="AB481" s="6" t="s">
        <v>559</v>
      </c>
      <c r="AC481" s="6" t="s">
        <v>366</v>
      </c>
      <c r="AD481" s="6" t="s">
        <v>43</v>
      </c>
      <c r="AE481" s="8">
        <v>42219.548414351855</v>
      </c>
      <c r="AF481" s="6" t="s">
        <v>46</v>
      </c>
    </row>
    <row r="482" spans="1:32" x14ac:dyDescent="0.2">
      <c r="A4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2" s="7" t="str">
        <f>ExtractValues(Table1[[#This Row],[Agreement Name]],".{1}\d{4,5}")</f>
        <v>78903</v>
      </c>
      <c r="C482" s="6" t="str">
        <f>ExtractValues(Table1[[#This Row],[Agreement Name]],".{1}\d{4,5}-.{1}\d{4,5}")</f>
        <v>78903-C30062</v>
      </c>
      <c r="D482" s="6" t="str">
        <f>ExtractValues(ExtractValues(Table1[[#This Row],[Agreement Name]],"(CO\d{1,3})"),"\d+")</f>
        <v>6</v>
      </c>
      <c r="E482" s="6" t="str">
        <f>ExtractValues(ExtractValues(Table1[[#This Row],[Agreement Name]],"(CO.\d{1,3})"),"\d+")</f>
        <v/>
      </c>
      <c r="F482" s="6" t="str">
        <f>IF(Table1[[#This Row],[ChgOrderPart1]]&lt;&gt;"",Table1[[#This Row],[ChgOrderPart1]],Table1[[#This Row],[ChgOrderPart2]])</f>
        <v>6</v>
      </c>
      <c r="G482" s="6" t="s">
        <v>5498</v>
      </c>
      <c r="H482" s="8">
        <v>42184.459004629629</v>
      </c>
      <c r="I482" s="6" t="s">
        <v>34</v>
      </c>
      <c r="J482" s="8">
        <v>42198.169849537036</v>
      </c>
      <c r="K482" s="6" t="s">
        <v>5082</v>
      </c>
      <c r="L482" s="6" t="s">
        <v>5083</v>
      </c>
      <c r="M482" s="6" t="s">
        <v>37</v>
      </c>
      <c r="O482" s="6" t="s">
        <v>38</v>
      </c>
      <c r="P482" s="6" t="s">
        <v>39</v>
      </c>
      <c r="Q482" s="6" t="s">
        <v>5499</v>
      </c>
      <c r="R482" s="6" t="s">
        <v>1402</v>
      </c>
      <c r="W482" s="6" t="s">
        <v>5500</v>
      </c>
      <c r="X482" s="6" t="s">
        <v>5499</v>
      </c>
      <c r="Y482" s="6" t="s">
        <v>43</v>
      </c>
      <c r="Z482" s="8">
        <v>42198.156944444447</v>
      </c>
      <c r="AA482" s="6" t="s">
        <v>5501</v>
      </c>
      <c r="AB482" s="6" t="s">
        <v>1405</v>
      </c>
      <c r="AC482" s="6" t="s">
        <v>1402</v>
      </c>
      <c r="AD482" s="6" t="s">
        <v>43</v>
      </c>
      <c r="AE482" s="8">
        <v>42198.169849537036</v>
      </c>
      <c r="AF482" s="6" t="s">
        <v>46</v>
      </c>
    </row>
    <row r="483" spans="1:32" x14ac:dyDescent="0.2">
      <c r="A4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3" s="7" t="str">
        <f>ExtractValues(Table1[[#This Row],[Agreement Name]],".{1}\d{4,5}")</f>
        <v>78899</v>
      </c>
      <c r="C483" s="6" t="str">
        <f>ExtractValues(Table1[[#This Row],[Agreement Name]],".{1}\d{4,5}-.{1}\d{4,5}")</f>
        <v>78899-C10320</v>
      </c>
      <c r="D483" s="6" t="str">
        <f>ExtractValues(ExtractValues(Table1[[#This Row],[Agreement Name]],"(CO\d{1,3})"),"\d+")</f>
        <v>5</v>
      </c>
      <c r="E483" s="6" t="str">
        <f>ExtractValues(ExtractValues(Table1[[#This Row],[Agreement Name]],"(CO.\d{1,3})"),"\d+")</f>
        <v/>
      </c>
      <c r="F483" s="6" t="str">
        <f>IF(Table1[[#This Row],[ChgOrderPart1]]&lt;&gt;"",Table1[[#This Row],[ChgOrderPart1]],Table1[[#This Row],[ChgOrderPart2]])</f>
        <v>5</v>
      </c>
      <c r="G483" s="6" t="s">
        <v>7004</v>
      </c>
      <c r="H483" s="8">
        <v>41950.421168981484</v>
      </c>
      <c r="I483" s="6" t="s">
        <v>34</v>
      </c>
      <c r="J483" s="8">
        <v>41954.491099537037</v>
      </c>
      <c r="K483" s="6" t="s">
        <v>1376</v>
      </c>
      <c r="L483" s="6" t="s">
        <v>1377</v>
      </c>
      <c r="M483" s="6" t="s">
        <v>37</v>
      </c>
      <c r="O483" s="6" t="s">
        <v>38</v>
      </c>
      <c r="P483" s="6" t="s">
        <v>39</v>
      </c>
      <c r="Q483" s="6" t="s">
        <v>7005</v>
      </c>
      <c r="R483" s="6" t="s">
        <v>1384</v>
      </c>
      <c r="W483" s="6" t="s">
        <v>7006</v>
      </c>
      <c r="X483" s="6" t="s">
        <v>7005</v>
      </c>
      <c r="Y483" s="6" t="s">
        <v>43</v>
      </c>
      <c r="Z483" s="8">
        <v>41954.374699074076</v>
      </c>
      <c r="AA483" s="6" t="s">
        <v>7007</v>
      </c>
      <c r="AB483" s="6" t="s">
        <v>1387</v>
      </c>
      <c r="AC483" s="6" t="s">
        <v>1384</v>
      </c>
      <c r="AD483" s="6" t="s">
        <v>43</v>
      </c>
      <c r="AE483" s="8">
        <v>41954.491099537037</v>
      </c>
      <c r="AF483" s="6" t="s">
        <v>71</v>
      </c>
    </row>
    <row r="484" spans="1:32" x14ac:dyDescent="0.2">
      <c r="A4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4" s="7" t="str">
        <f>ExtractValues(Table1[[#This Row],[Agreement Name]],".{1}\d{4,5}")</f>
        <v>78896</v>
      </c>
      <c r="C484" s="6" t="str">
        <f>ExtractValues(Table1[[#This Row],[Agreement Name]],".{1}\d{4,5}-.{1}\d{4,5}")</f>
        <v>78896-C10319</v>
      </c>
      <c r="D484" s="6" t="str">
        <f>ExtractValues(ExtractValues(Table1[[#This Row],[Agreement Name]],"(CO\d{1,3})"),"\d+")</f>
        <v>22</v>
      </c>
      <c r="E484" s="6" t="str">
        <f>ExtractValues(ExtractValues(Table1[[#This Row],[Agreement Name]],"(CO.\d{1,3})"),"\d+")</f>
        <v>22</v>
      </c>
      <c r="F484" s="6" t="str">
        <f>IF(Table1[[#This Row],[ChgOrderPart1]]&lt;&gt;"",Table1[[#This Row],[ChgOrderPart1]],Table1[[#This Row],[ChgOrderPart2]])</f>
        <v>22</v>
      </c>
      <c r="G484" s="6" t="s">
        <v>6392</v>
      </c>
      <c r="H484" s="8">
        <v>42060.482268518521</v>
      </c>
      <c r="I484" s="6" t="s">
        <v>34</v>
      </c>
      <c r="J484" s="8">
        <v>42060.512974537036</v>
      </c>
      <c r="K484" s="6" t="s">
        <v>1284</v>
      </c>
      <c r="L484" s="6" t="s">
        <v>1285</v>
      </c>
      <c r="M484" s="6" t="s">
        <v>37</v>
      </c>
      <c r="O484" s="6" t="s">
        <v>38</v>
      </c>
      <c r="P484" s="6" t="s">
        <v>39</v>
      </c>
      <c r="Q484" s="6" t="s">
        <v>6393</v>
      </c>
      <c r="R484" s="6" t="s">
        <v>1384</v>
      </c>
      <c r="W484" s="6" t="s">
        <v>6394</v>
      </c>
      <c r="X484" s="6" t="s">
        <v>6393</v>
      </c>
      <c r="Y484" s="6" t="s">
        <v>43</v>
      </c>
      <c r="Z484" s="8">
        <v>42060.482777777775</v>
      </c>
      <c r="AA484" s="6" t="s">
        <v>71</v>
      </c>
      <c r="AB484" s="6" t="s">
        <v>1387</v>
      </c>
      <c r="AC484" s="6" t="s">
        <v>1384</v>
      </c>
      <c r="AD484" s="6" t="s">
        <v>43</v>
      </c>
      <c r="AE484" s="8">
        <v>42060.512974537036</v>
      </c>
      <c r="AF484" s="6" t="s">
        <v>71</v>
      </c>
    </row>
    <row r="485" spans="1:32" x14ac:dyDescent="0.2">
      <c r="A4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5" s="7" t="str">
        <f>ExtractValues(Table1[[#This Row],[Agreement Name]],".{1}\d{4,5}")</f>
        <v>78893</v>
      </c>
      <c r="C485" s="6" t="str">
        <f>ExtractValues(Table1[[#This Row],[Agreement Name]],".{1}\d{4,5}-.{1}\d{4,5}")</f>
        <v>78893-C10321</v>
      </c>
      <c r="D485" s="6" t="str">
        <f>ExtractValues(ExtractValues(Table1[[#This Row],[Agreement Name]],"(CO\d{1,3})"),"\d+")</f>
        <v>3</v>
      </c>
      <c r="E485" s="6" t="str">
        <f>ExtractValues(ExtractValues(Table1[[#This Row],[Agreement Name]],"(CO.\d{1,3})"),"\d+")</f>
        <v/>
      </c>
      <c r="F485" s="6" t="str">
        <f>IF(Table1[[#This Row],[ChgOrderPart1]]&lt;&gt;"",Table1[[#This Row],[ChgOrderPart1]],Table1[[#This Row],[ChgOrderPart2]])</f>
        <v>3</v>
      </c>
      <c r="G485" s="6" t="s">
        <v>8706</v>
      </c>
      <c r="H485" s="8">
        <v>42135.565532407411</v>
      </c>
      <c r="I485" s="6" t="s">
        <v>34</v>
      </c>
      <c r="J485" s="8">
        <v>42137.246562499997</v>
      </c>
      <c r="K485" s="6" t="s">
        <v>1376</v>
      </c>
      <c r="L485" s="6" t="s">
        <v>1377</v>
      </c>
      <c r="M485" s="6" t="s">
        <v>37</v>
      </c>
      <c r="O485" s="6" t="s">
        <v>38</v>
      </c>
      <c r="P485" s="6" t="s">
        <v>39</v>
      </c>
      <c r="Q485" s="6" t="s">
        <v>8393</v>
      </c>
      <c r="R485" s="6" t="s">
        <v>1384</v>
      </c>
      <c r="W485" s="6" t="s">
        <v>8394</v>
      </c>
      <c r="X485" s="6" t="s">
        <v>8393</v>
      </c>
      <c r="Y485" s="6" t="s">
        <v>43</v>
      </c>
      <c r="Z485" s="8">
        <v>42136.632233796299</v>
      </c>
      <c r="AA485" s="6" t="s">
        <v>8395</v>
      </c>
      <c r="AB485" s="6" t="s">
        <v>1387</v>
      </c>
      <c r="AC485" s="6" t="s">
        <v>1384</v>
      </c>
      <c r="AD485" s="6" t="s">
        <v>43</v>
      </c>
      <c r="AE485" s="8">
        <v>42137.246562499997</v>
      </c>
      <c r="AF485" s="6" t="s">
        <v>8707</v>
      </c>
    </row>
    <row r="486" spans="1:32" x14ac:dyDescent="0.2">
      <c r="A4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6" s="7" t="str">
        <f>ExtractValues(Table1[[#This Row],[Agreement Name]],".{1}\d{4,5}")</f>
        <v>78893</v>
      </c>
      <c r="C486" s="6" t="str">
        <f>ExtractValues(Table1[[#This Row],[Agreement Name]],".{1}\d{4,5}-.{1}\d{4,5}")</f>
        <v>78893-C10321</v>
      </c>
      <c r="D486" s="6" t="str">
        <f>ExtractValues(ExtractValues(Table1[[#This Row],[Agreement Name]],"(CO\d{1,3})"),"\d+")</f>
        <v>2</v>
      </c>
      <c r="E486" s="6" t="str">
        <f>ExtractValues(ExtractValues(Table1[[#This Row],[Agreement Name]],"(CO.\d{1,3})"),"\d+")</f>
        <v/>
      </c>
      <c r="F486" s="6" t="str">
        <f>IF(Table1[[#This Row],[ChgOrderPart1]]&lt;&gt;"",Table1[[#This Row],[ChgOrderPart1]],Table1[[#This Row],[ChgOrderPart2]])</f>
        <v>2</v>
      </c>
      <c r="G486" s="6" t="s">
        <v>8392</v>
      </c>
      <c r="H486" s="8">
        <v>42111.531597222223</v>
      </c>
      <c r="I486" s="6" t="s">
        <v>34</v>
      </c>
      <c r="J486" s="8">
        <v>42111.657731481479</v>
      </c>
      <c r="K486" s="6" t="s">
        <v>1376</v>
      </c>
      <c r="L486" s="6" t="s">
        <v>1377</v>
      </c>
      <c r="M486" s="6" t="s">
        <v>37</v>
      </c>
      <c r="O486" s="6" t="s">
        <v>38</v>
      </c>
      <c r="P486" s="6" t="s">
        <v>39</v>
      </c>
      <c r="Q486" s="6" t="s">
        <v>8393</v>
      </c>
      <c r="R486" s="6" t="s">
        <v>1384</v>
      </c>
      <c r="W486" s="6" t="s">
        <v>8394</v>
      </c>
      <c r="X486" s="6" t="s">
        <v>8393</v>
      </c>
      <c r="Y486" s="6" t="s">
        <v>43</v>
      </c>
      <c r="Z486" s="8">
        <v>42111.556759259256</v>
      </c>
      <c r="AA486" s="6" t="s">
        <v>8395</v>
      </c>
      <c r="AB486" s="6" t="s">
        <v>1387</v>
      </c>
      <c r="AC486" s="6" t="s">
        <v>1384</v>
      </c>
      <c r="AD486" s="6" t="s">
        <v>43</v>
      </c>
      <c r="AE486" s="8">
        <v>42111.657731481479</v>
      </c>
      <c r="AF486" s="6" t="s">
        <v>71</v>
      </c>
    </row>
    <row r="487" spans="1:32" x14ac:dyDescent="0.2">
      <c r="A4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7" s="7" t="str">
        <f>ExtractValues(Table1[[#This Row],[Agreement Name]],".{1}\d{4,5}")</f>
        <v>78893</v>
      </c>
      <c r="C487" s="6" t="str">
        <f>ExtractValues(Table1[[#This Row],[Agreement Name]],".{1}\d{4,5}-.{1}\d{4,5}")</f>
        <v>78893-C10321</v>
      </c>
      <c r="D487" s="6" t="str">
        <f>ExtractValues(ExtractValues(Table1[[#This Row],[Agreement Name]],"(CO\d{1,3})"),"\d+")</f>
        <v>1</v>
      </c>
      <c r="E487" s="6" t="str">
        <f>ExtractValues(ExtractValues(Table1[[#This Row],[Agreement Name]],"(CO.\d{1,3})"),"\d+")</f>
        <v/>
      </c>
      <c r="F487" s="6" t="str">
        <f>IF(Table1[[#This Row],[ChgOrderPart1]]&lt;&gt;"",Table1[[#This Row],[ChgOrderPart1]],Table1[[#This Row],[ChgOrderPart2]])</f>
        <v>1</v>
      </c>
      <c r="G487" s="6" t="s">
        <v>9227</v>
      </c>
      <c r="H487" s="8">
        <v>42053.438206018516</v>
      </c>
      <c r="I487" s="6" t="s">
        <v>34</v>
      </c>
      <c r="J487" s="8">
        <v>42053.65351851852</v>
      </c>
      <c r="K487" s="6" t="s">
        <v>1376</v>
      </c>
      <c r="L487" s="6" t="s">
        <v>1377</v>
      </c>
      <c r="M487" s="6" t="s">
        <v>37</v>
      </c>
      <c r="O487" s="6" t="s">
        <v>38</v>
      </c>
      <c r="P487" s="6" t="s">
        <v>39</v>
      </c>
      <c r="Q487" s="6" t="s">
        <v>8393</v>
      </c>
      <c r="R487" s="6" t="s">
        <v>1384</v>
      </c>
      <c r="W487" s="6" t="s">
        <v>9228</v>
      </c>
      <c r="X487" s="6" t="s">
        <v>8393</v>
      </c>
      <c r="Y487" s="6" t="s">
        <v>43</v>
      </c>
      <c r="Z487" s="8">
        <v>42053.483715277776</v>
      </c>
      <c r="AA487" s="6" t="s">
        <v>8395</v>
      </c>
      <c r="AB487" s="6" t="s">
        <v>1387</v>
      </c>
      <c r="AC487" s="6" t="s">
        <v>1384</v>
      </c>
      <c r="AD487" s="6" t="s">
        <v>43</v>
      </c>
      <c r="AE487" s="8">
        <v>42053.65351851852</v>
      </c>
      <c r="AF487" s="6" t="s">
        <v>71</v>
      </c>
    </row>
    <row r="488" spans="1:32" x14ac:dyDescent="0.2">
      <c r="A4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8" s="7" t="str">
        <f>ExtractValues(Table1[[#This Row],[Agreement Name]],".{1}\d{4,5}")</f>
        <v>78891</v>
      </c>
      <c r="C488" s="6" t="str">
        <f>ExtractValues(Table1[[#This Row],[Agreement Name]],".{1}\d{4,5}-.{1}\d{4,5}")</f>
        <v>78891-C10321</v>
      </c>
      <c r="D488" s="6" t="str">
        <f>ExtractValues(ExtractValues(Table1[[#This Row],[Agreement Name]],"(CO\d{1,3})"),"\d+")</f>
        <v>4</v>
      </c>
      <c r="E488" s="6" t="str">
        <f>ExtractValues(ExtractValues(Table1[[#This Row],[Agreement Name]],"(CO.\d{1,3})"),"\d+")</f>
        <v/>
      </c>
      <c r="F488" s="6" t="str">
        <f>IF(Table1[[#This Row],[ChgOrderPart1]]&lt;&gt;"",Table1[[#This Row],[ChgOrderPart1]],Table1[[#This Row],[ChgOrderPart2]])</f>
        <v>4</v>
      </c>
      <c r="G488" s="6" t="s">
        <v>1653</v>
      </c>
      <c r="H488" s="8">
        <v>42152.549895833334</v>
      </c>
      <c r="I488" s="6" t="s">
        <v>34</v>
      </c>
      <c r="J488" s="8">
        <v>42152.655370370368</v>
      </c>
      <c r="K488" s="6" t="s">
        <v>1376</v>
      </c>
      <c r="L488" s="6" t="s">
        <v>1377</v>
      </c>
      <c r="M488" s="6" t="s">
        <v>37</v>
      </c>
      <c r="O488" s="6" t="s">
        <v>38</v>
      </c>
      <c r="P488" s="6" t="s">
        <v>39</v>
      </c>
      <c r="Q488" s="6" t="s">
        <v>605</v>
      </c>
      <c r="R488" s="6" t="s">
        <v>1384</v>
      </c>
      <c r="W488" s="6" t="s">
        <v>1654</v>
      </c>
      <c r="X488" s="6" t="s">
        <v>605</v>
      </c>
      <c r="Y488" s="6" t="s">
        <v>43</v>
      </c>
      <c r="Z488" s="8">
        <v>42152.627534722225</v>
      </c>
      <c r="AA488" s="6" t="s">
        <v>1655</v>
      </c>
      <c r="AB488" s="6" t="s">
        <v>1387</v>
      </c>
      <c r="AC488" s="6" t="s">
        <v>1384</v>
      </c>
      <c r="AD488" s="6" t="s">
        <v>43</v>
      </c>
      <c r="AE488" s="8">
        <v>42152.655370370368</v>
      </c>
      <c r="AF488" s="6" t="s">
        <v>46</v>
      </c>
    </row>
    <row r="489" spans="1:32" x14ac:dyDescent="0.2">
      <c r="A4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9" s="7" t="str">
        <f>ExtractValues(Table1[[#This Row],[Agreement Name]],".{1}\d{4,5}")</f>
        <v>78891</v>
      </c>
      <c r="C489" s="6" t="str">
        <f>ExtractValues(Table1[[#This Row],[Agreement Name]],".{1}\d{4,5}-.{1}\d{4,5}")</f>
        <v>78891-C10321</v>
      </c>
      <c r="D489" s="6" t="str">
        <f>ExtractValues(ExtractValues(Table1[[#This Row],[Agreement Name]],"(CO\d{1,3})"),"\d+")</f>
        <v>3</v>
      </c>
      <c r="E489" s="6" t="str">
        <f>ExtractValues(ExtractValues(Table1[[#This Row],[Agreement Name]],"(CO.\d{1,3})"),"\d+")</f>
        <v/>
      </c>
      <c r="F489" s="6" t="str">
        <f>IF(Table1[[#This Row],[ChgOrderPart1]]&lt;&gt;"",Table1[[#This Row],[ChgOrderPart1]],Table1[[#This Row],[ChgOrderPart2]])</f>
        <v>3</v>
      </c>
      <c r="G489" s="6" t="s">
        <v>9411</v>
      </c>
      <c r="H489" s="8">
        <v>42072.652361111112</v>
      </c>
      <c r="I489" s="6" t="s">
        <v>34</v>
      </c>
      <c r="J489" s="8">
        <v>42073.392314814817</v>
      </c>
      <c r="K489" s="6" t="s">
        <v>1376</v>
      </c>
      <c r="L489" s="6" t="s">
        <v>1377</v>
      </c>
      <c r="M489" s="6" t="s">
        <v>37</v>
      </c>
      <c r="O489" s="6" t="s">
        <v>38</v>
      </c>
      <c r="P489" s="6" t="s">
        <v>39</v>
      </c>
      <c r="Q489" s="6" t="s">
        <v>605</v>
      </c>
      <c r="R489" s="6" t="s">
        <v>1384</v>
      </c>
      <c r="W489" s="6" t="s">
        <v>1654</v>
      </c>
      <c r="X489" s="6" t="s">
        <v>605</v>
      </c>
      <c r="Y489" s="6" t="s">
        <v>43</v>
      </c>
      <c r="Z489" s="8">
        <v>42073.360856481479</v>
      </c>
      <c r="AA489" s="6" t="s">
        <v>1655</v>
      </c>
      <c r="AB489" s="6" t="s">
        <v>1387</v>
      </c>
      <c r="AC489" s="6" t="s">
        <v>1384</v>
      </c>
      <c r="AD489" s="6" t="s">
        <v>43</v>
      </c>
      <c r="AE489" s="8">
        <v>42073.392314814817</v>
      </c>
      <c r="AF489" s="6" t="s">
        <v>71</v>
      </c>
    </row>
    <row r="490" spans="1:32" x14ac:dyDescent="0.2">
      <c r="A4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0" s="7" t="str">
        <f>ExtractValues(Table1[[#This Row],[Agreement Name]],".{1}\d{4,5}")</f>
        <v>78891</v>
      </c>
      <c r="C490" s="6" t="str">
        <f>ExtractValues(Table1[[#This Row],[Agreement Name]],".{1}\d{4,5}-.{1}\d{4,5}")</f>
        <v>78891-C10321</v>
      </c>
      <c r="D490" s="6" t="str">
        <f>ExtractValues(ExtractValues(Table1[[#This Row],[Agreement Name]],"(CO\d{1,3})"),"\d+")</f>
        <v>1</v>
      </c>
      <c r="E490" s="6" t="str">
        <f>ExtractValues(ExtractValues(Table1[[#This Row],[Agreement Name]],"(CO.\d{1,3})"),"\d+")</f>
        <v/>
      </c>
      <c r="F490" s="6" t="str">
        <f>IF(Table1[[#This Row],[ChgOrderPart1]]&lt;&gt;"",Table1[[#This Row],[ChgOrderPart1]],Table1[[#This Row],[ChgOrderPart2]])</f>
        <v>1</v>
      </c>
      <c r="G490" s="6" t="s">
        <v>7390</v>
      </c>
      <c r="H490" s="8">
        <v>41982.389791666668</v>
      </c>
      <c r="I490" s="6" t="s">
        <v>34</v>
      </c>
      <c r="J490" s="8">
        <v>41982.530138888891</v>
      </c>
      <c r="K490" s="6" t="s">
        <v>1376</v>
      </c>
      <c r="L490" s="6" t="s">
        <v>1377</v>
      </c>
      <c r="M490" s="6" t="s">
        <v>37</v>
      </c>
      <c r="O490" s="6" t="s">
        <v>38</v>
      </c>
      <c r="P490" s="6" t="s">
        <v>39</v>
      </c>
      <c r="Q490" s="6" t="s">
        <v>605</v>
      </c>
      <c r="R490" s="6" t="s">
        <v>1384</v>
      </c>
      <c r="W490" s="6" t="s">
        <v>7391</v>
      </c>
      <c r="X490" s="6" t="s">
        <v>605</v>
      </c>
      <c r="Y490" s="6" t="s">
        <v>43</v>
      </c>
      <c r="Z490" s="8">
        <v>41982.517731481479</v>
      </c>
      <c r="AA490" s="6" t="s">
        <v>1655</v>
      </c>
      <c r="AB490" s="6" t="s">
        <v>1387</v>
      </c>
      <c r="AC490" s="6" t="s">
        <v>1384</v>
      </c>
      <c r="AD490" s="6" t="s">
        <v>43</v>
      </c>
      <c r="AE490" s="8">
        <v>41982.530138888891</v>
      </c>
      <c r="AF490" s="6" t="s">
        <v>71</v>
      </c>
    </row>
    <row r="491" spans="1:32" x14ac:dyDescent="0.2">
      <c r="A4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1" s="7" t="str">
        <f>ExtractValues(Table1[[#This Row],[Agreement Name]],".{1}\d{4,5}")</f>
        <v>78889</v>
      </c>
      <c r="C491" s="6" t="str">
        <f>ExtractValues(Table1[[#This Row],[Agreement Name]],".{1}\d{4,5}-.{1}\d{4,5}")</f>
        <v>78889-C10321</v>
      </c>
      <c r="D491" s="6" t="str">
        <f>ExtractValues(ExtractValues(Table1[[#This Row],[Agreement Name]],"(CO\d{1,3})"),"\d+")</f>
        <v>1</v>
      </c>
      <c r="E491" s="6" t="str">
        <f>ExtractValues(ExtractValues(Table1[[#This Row],[Agreement Name]],"(CO.\d{1,3})"),"\d+")</f>
        <v/>
      </c>
      <c r="F491" s="6" t="str">
        <f>IF(Table1[[#This Row],[ChgOrderPart1]]&lt;&gt;"",Table1[[#This Row],[ChgOrderPart1]],Table1[[#This Row],[ChgOrderPart2]])</f>
        <v>1</v>
      </c>
      <c r="G491" s="6" t="s">
        <v>9248</v>
      </c>
      <c r="H491" s="8">
        <v>42053.655914351853</v>
      </c>
      <c r="I491" s="6" t="s">
        <v>34</v>
      </c>
      <c r="J491" s="8">
        <v>42055.410636574074</v>
      </c>
      <c r="K491" s="6" t="s">
        <v>1376</v>
      </c>
      <c r="L491" s="6" t="s">
        <v>1377</v>
      </c>
      <c r="M491" s="6" t="s">
        <v>37</v>
      </c>
      <c r="O491" s="6" t="s">
        <v>38</v>
      </c>
      <c r="P491" s="6" t="s">
        <v>39</v>
      </c>
      <c r="Q491" s="6" t="s">
        <v>2557</v>
      </c>
      <c r="R491" s="6" t="s">
        <v>1384</v>
      </c>
      <c r="W491" s="6" t="s">
        <v>6491</v>
      </c>
      <c r="X491" s="6" t="s">
        <v>2557</v>
      </c>
      <c r="Y491" s="6" t="s">
        <v>43</v>
      </c>
      <c r="Z491" s="8">
        <v>42055.390462962961</v>
      </c>
      <c r="AA491" s="6" t="s">
        <v>2559</v>
      </c>
      <c r="AB491" s="6" t="s">
        <v>1387</v>
      </c>
      <c r="AC491" s="6" t="s">
        <v>1384</v>
      </c>
      <c r="AD491" s="6" t="s">
        <v>43</v>
      </c>
      <c r="AE491" s="8">
        <v>42055.410636574074</v>
      </c>
      <c r="AF491" s="6" t="s">
        <v>71</v>
      </c>
    </row>
    <row r="492" spans="1:32" x14ac:dyDescent="0.2">
      <c r="A4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2" s="7" t="str">
        <f>ExtractValues(Table1[[#This Row],[Agreement Name]],".{1}\d{4,5}")</f>
        <v>78885</v>
      </c>
      <c r="C492" s="6" t="str">
        <f>ExtractValues(Table1[[#This Row],[Agreement Name]],".{1}\d{4,5}-.{1}\d{4,5}")</f>
        <v>78885-C60062</v>
      </c>
      <c r="D492" s="6" t="str">
        <f>ExtractValues(ExtractValues(Table1[[#This Row],[Agreement Name]],"(CO\d{1,3})"),"\d+")</f>
        <v>1</v>
      </c>
      <c r="E492" s="6" t="str">
        <f>ExtractValues(ExtractValues(Table1[[#This Row],[Agreement Name]],"(CO.\d{1,3})"),"\d+")</f>
        <v/>
      </c>
      <c r="F492" s="6" t="str">
        <f>IF(Table1[[#This Row],[ChgOrderPart1]]&lt;&gt;"",Table1[[#This Row],[ChgOrderPart1]],Table1[[#This Row],[ChgOrderPart2]])</f>
        <v>1</v>
      </c>
      <c r="G492" s="6" t="s">
        <v>3849</v>
      </c>
      <c r="H492" s="8">
        <v>42124.467743055553</v>
      </c>
      <c r="I492" s="6" t="s">
        <v>34</v>
      </c>
      <c r="J492" s="8">
        <v>42149.453680555554</v>
      </c>
      <c r="K492" s="6" t="s">
        <v>3614</v>
      </c>
      <c r="L492" s="6" t="s">
        <v>3615</v>
      </c>
      <c r="M492" s="6" t="s">
        <v>37</v>
      </c>
      <c r="O492" s="6" t="s">
        <v>38</v>
      </c>
      <c r="P492" s="6" t="s">
        <v>39</v>
      </c>
      <c r="Q492" s="6" t="s">
        <v>3850</v>
      </c>
      <c r="R492" s="6" t="s">
        <v>236</v>
      </c>
      <c r="W492" s="6" t="s">
        <v>3851</v>
      </c>
      <c r="X492" s="6" t="s">
        <v>3850</v>
      </c>
      <c r="Y492" s="6" t="s">
        <v>43</v>
      </c>
      <c r="Z492" s="8">
        <v>42145.407997685186</v>
      </c>
      <c r="AA492" s="6" t="s">
        <v>3852</v>
      </c>
      <c r="AB492" s="6" t="s">
        <v>975</v>
      </c>
      <c r="AC492" s="6" t="s">
        <v>236</v>
      </c>
      <c r="AD492" s="6" t="s">
        <v>43</v>
      </c>
      <c r="AE492" s="8">
        <v>42149.453680555554</v>
      </c>
      <c r="AF492" s="6" t="s">
        <v>46</v>
      </c>
    </row>
    <row r="493" spans="1:32" x14ac:dyDescent="0.2">
      <c r="A4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3" s="7" t="str">
        <f>ExtractValues(Table1[[#This Row],[Agreement Name]],".{1}\d{4,5}")</f>
        <v>78877</v>
      </c>
      <c r="C493" s="6" t="str">
        <f>ExtractValues(Table1[[#This Row],[Agreement Name]],".{1}\d{4,5}-.{1}\d{4,5}")</f>
        <v>78877-C10321</v>
      </c>
      <c r="D493" s="6" t="str">
        <f>ExtractValues(ExtractValues(Table1[[#This Row],[Agreement Name]],"(CO\d{1,3})"),"\d+")</f>
        <v>1</v>
      </c>
      <c r="E493" s="6" t="str">
        <f>ExtractValues(ExtractValues(Table1[[#This Row],[Agreement Name]],"(CO.\d{1,3})"),"\d+")</f>
        <v/>
      </c>
      <c r="F493" s="6" t="str">
        <f>IF(Table1[[#This Row],[ChgOrderPart1]]&lt;&gt;"",Table1[[#This Row],[ChgOrderPart1]],Table1[[#This Row],[ChgOrderPart2]])</f>
        <v>1</v>
      </c>
      <c r="G493" s="6" t="s">
        <v>3825</v>
      </c>
      <c r="H493" s="8">
        <v>42122.59107638889</v>
      </c>
      <c r="I493" s="6" t="s">
        <v>34</v>
      </c>
      <c r="J493" s="8">
        <v>42124.31795138889</v>
      </c>
      <c r="K493" s="6" t="s">
        <v>3614</v>
      </c>
      <c r="L493" s="6" t="s">
        <v>3615</v>
      </c>
      <c r="M493" s="6" t="s">
        <v>37</v>
      </c>
      <c r="O493" s="6" t="s">
        <v>38</v>
      </c>
      <c r="P493" s="6" t="s">
        <v>39</v>
      </c>
      <c r="Q493" s="6" t="s">
        <v>3826</v>
      </c>
      <c r="R493" s="6" t="s">
        <v>1384</v>
      </c>
      <c r="W493" s="6" t="s">
        <v>3827</v>
      </c>
      <c r="X493" s="6" t="s">
        <v>3826</v>
      </c>
      <c r="Y493" s="6" t="s">
        <v>43</v>
      </c>
      <c r="Z493" s="8">
        <v>42123.558379629627</v>
      </c>
      <c r="AA493" s="6" t="s">
        <v>3828</v>
      </c>
      <c r="AB493" s="6" t="s">
        <v>1387</v>
      </c>
      <c r="AC493" s="6" t="s">
        <v>1384</v>
      </c>
      <c r="AD493" s="6" t="s">
        <v>43</v>
      </c>
      <c r="AE493" s="8">
        <v>42124.31795138889</v>
      </c>
      <c r="AF493" s="6" t="s">
        <v>71</v>
      </c>
    </row>
    <row r="494" spans="1:32" x14ac:dyDescent="0.2">
      <c r="A4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4" s="7" t="str">
        <f>ExtractValues(Table1[[#This Row],[Agreement Name]],".{1}\d{4,5}")</f>
        <v>78876</v>
      </c>
      <c r="C494" s="6" t="str">
        <f>ExtractValues(Table1[[#This Row],[Agreement Name]],".{1}\d{4,5}-.{1}\d{4,5}")</f>
        <v>78876-C10321</v>
      </c>
      <c r="D494" s="6" t="str">
        <f>ExtractValues(ExtractValues(Table1[[#This Row],[Agreement Name]],"(CO\d{1,3})"),"\d+")</f>
        <v>5</v>
      </c>
      <c r="E494" s="6" t="str">
        <f>ExtractValues(ExtractValues(Table1[[#This Row],[Agreement Name]],"(CO.\d{1,3})"),"\d+")</f>
        <v/>
      </c>
      <c r="F494" s="6" t="str">
        <f>IF(Table1[[#This Row],[ChgOrderPart1]]&lt;&gt;"",Table1[[#This Row],[ChgOrderPart1]],Table1[[#This Row],[ChgOrderPart2]])</f>
        <v>5</v>
      </c>
      <c r="G494" s="6" t="s">
        <v>7793</v>
      </c>
      <c r="H494" s="8">
        <v>42013.645428240743</v>
      </c>
      <c r="I494" s="6" t="s">
        <v>34</v>
      </c>
      <c r="J494" s="8">
        <v>42018.285891203705</v>
      </c>
      <c r="K494" s="6" t="s">
        <v>1376</v>
      </c>
      <c r="L494" s="6" t="s">
        <v>1377</v>
      </c>
      <c r="M494" s="6" t="s">
        <v>37</v>
      </c>
      <c r="O494" s="6" t="s">
        <v>38</v>
      </c>
      <c r="P494" s="6" t="s">
        <v>39</v>
      </c>
      <c r="Q494" s="6" t="s">
        <v>7794</v>
      </c>
      <c r="R494" s="6" t="s">
        <v>7795</v>
      </c>
      <c r="S494" s="6" t="s">
        <v>393</v>
      </c>
      <c r="T494" s="6" t="s">
        <v>1384</v>
      </c>
      <c r="W494" s="6" t="s">
        <v>7796</v>
      </c>
      <c r="X494" s="6" t="s">
        <v>7795</v>
      </c>
      <c r="Y494" s="6" t="s">
        <v>43</v>
      </c>
      <c r="Z494" s="8">
        <v>42016.369814814818</v>
      </c>
      <c r="AA494" s="6" t="s">
        <v>3966</v>
      </c>
      <c r="AB494" s="6" t="s">
        <v>1387</v>
      </c>
      <c r="AC494" s="6" t="s">
        <v>1384</v>
      </c>
      <c r="AD494" s="6" t="s">
        <v>43</v>
      </c>
      <c r="AE494" s="8">
        <v>42018.285891203705</v>
      </c>
      <c r="AF494" s="6" t="s">
        <v>71</v>
      </c>
    </row>
    <row r="495" spans="1:32" x14ac:dyDescent="0.2">
      <c r="A4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5" s="7" t="str">
        <f>ExtractValues(Table1[[#This Row],[Agreement Name]],".{1}\d{4,5}")</f>
        <v>78875</v>
      </c>
      <c r="C495" s="6" t="str">
        <f>ExtractValues(Table1[[#This Row],[Agreement Name]],".{1}\d{4,5}-.{1}\d{4,5}")</f>
        <v>78875-C10321</v>
      </c>
      <c r="D495" s="6" t="str">
        <f>ExtractValues(ExtractValues(Table1[[#This Row],[Agreement Name]],"(CO\d{1,3})"),"\d+")</f>
        <v>2</v>
      </c>
      <c r="E495" s="6" t="str">
        <f>ExtractValues(ExtractValues(Table1[[#This Row],[Agreement Name]],"(CO.\d{1,3})"),"\d+")</f>
        <v/>
      </c>
      <c r="F495" s="6" t="str">
        <f>IF(Table1[[#This Row],[ChgOrderPart1]]&lt;&gt;"",Table1[[#This Row],[ChgOrderPart1]],Table1[[#This Row],[ChgOrderPart2]])</f>
        <v>2</v>
      </c>
      <c r="G495" s="6" t="s">
        <v>1649</v>
      </c>
      <c r="H495" s="8">
        <v>42152.54954861111</v>
      </c>
      <c r="I495" s="6" t="s">
        <v>34</v>
      </c>
      <c r="J495" s="8">
        <v>42153.393483796295</v>
      </c>
      <c r="K495" s="6" t="s">
        <v>1376</v>
      </c>
      <c r="L495" s="6" t="s">
        <v>1377</v>
      </c>
      <c r="M495" s="6" t="s">
        <v>37</v>
      </c>
      <c r="O495" s="6" t="s">
        <v>38</v>
      </c>
      <c r="P495" s="6" t="s">
        <v>39</v>
      </c>
      <c r="Q495" s="6" t="s">
        <v>1650</v>
      </c>
      <c r="R495" s="6" t="s">
        <v>1384</v>
      </c>
      <c r="W495" s="6" t="s">
        <v>1651</v>
      </c>
      <c r="X495" s="6" t="s">
        <v>1650</v>
      </c>
      <c r="Y495" s="6" t="s">
        <v>43</v>
      </c>
      <c r="Z495" s="8">
        <v>42153.36986111111</v>
      </c>
      <c r="AA495" s="6" t="s">
        <v>1652</v>
      </c>
      <c r="AB495" s="6" t="s">
        <v>1387</v>
      </c>
      <c r="AC495" s="6" t="s">
        <v>1384</v>
      </c>
      <c r="AD495" s="6" t="s">
        <v>43</v>
      </c>
      <c r="AE495" s="8">
        <v>42153.393483796295</v>
      </c>
      <c r="AF495" s="6" t="s">
        <v>46</v>
      </c>
    </row>
    <row r="496" spans="1:32" x14ac:dyDescent="0.2">
      <c r="A4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6" s="7" t="str">
        <f>ExtractValues(Table1[[#This Row],[Agreement Name]],".{1}\d{4,5}")</f>
        <v>78875</v>
      </c>
      <c r="C496" s="6" t="str">
        <f>ExtractValues(Table1[[#This Row],[Agreement Name]],".{1}\d{4,5}-.{1}\d{4,5}")</f>
        <v>78875-C10321</v>
      </c>
      <c r="D496" s="6" t="str">
        <f>ExtractValues(ExtractValues(Table1[[#This Row],[Agreement Name]],"(CO\d{1,3})"),"\d+")</f>
        <v>1</v>
      </c>
      <c r="E496" s="6" t="str">
        <f>ExtractValues(ExtractValues(Table1[[#This Row],[Agreement Name]],"(CO.\d{1,3})"),"\d+")</f>
        <v/>
      </c>
      <c r="F496" s="6" t="str">
        <f>IF(Table1[[#This Row],[ChgOrderPart1]]&lt;&gt;"",Table1[[#This Row],[ChgOrderPart1]],Table1[[#This Row],[ChgOrderPart2]])</f>
        <v>1</v>
      </c>
      <c r="G496" s="6" t="s">
        <v>8391</v>
      </c>
      <c r="H496" s="8">
        <v>42111.531018518515</v>
      </c>
      <c r="I496" s="6" t="s">
        <v>34</v>
      </c>
      <c r="J496" s="8">
        <v>42114.499918981484</v>
      </c>
      <c r="K496" s="6" t="s">
        <v>1376</v>
      </c>
      <c r="L496" s="6" t="s">
        <v>1377</v>
      </c>
      <c r="M496" s="6" t="s">
        <v>37</v>
      </c>
      <c r="O496" s="6" t="s">
        <v>38</v>
      </c>
      <c r="P496" s="6" t="s">
        <v>39</v>
      </c>
      <c r="Q496" s="6" t="s">
        <v>1650</v>
      </c>
      <c r="R496" s="6" t="s">
        <v>1384</v>
      </c>
      <c r="W496" s="6" t="s">
        <v>1651</v>
      </c>
      <c r="X496" s="6" t="s">
        <v>1650</v>
      </c>
      <c r="Y496" s="6" t="s">
        <v>43</v>
      </c>
      <c r="Z496" s="8">
        <v>42114.406423611108</v>
      </c>
      <c r="AA496" s="6" t="s">
        <v>1652</v>
      </c>
      <c r="AB496" s="6" t="s">
        <v>1387</v>
      </c>
      <c r="AC496" s="6" t="s">
        <v>1384</v>
      </c>
      <c r="AD496" s="6" t="s">
        <v>43</v>
      </c>
      <c r="AE496" s="8">
        <v>42114.499918981484</v>
      </c>
      <c r="AF496" s="6" t="s">
        <v>71</v>
      </c>
    </row>
    <row r="497" spans="1:39" x14ac:dyDescent="0.2">
      <c r="A4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7" s="7" t="str">
        <f>ExtractValues(Table1[[#This Row],[Agreement Name]],".{1}\d{4,5}")</f>
        <v>78874</v>
      </c>
      <c r="C497" s="6" t="str">
        <f>ExtractValues(Table1[[#This Row],[Agreement Name]],".{1}\d{4,5}-.{1}\d{4,5}")</f>
        <v>78874-C10321</v>
      </c>
      <c r="D497" s="6" t="str">
        <f>ExtractValues(ExtractValues(Table1[[#This Row],[Agreement Name]],"(CO\d{1,3})"),"\d+")</f>
        <v>3</v>
      </c>
      <c r="E497" s="6" t="str">
        <f>ExtractValues(ExtractValues(Table1[[#This Row],[Agreement Name]],"(CO.\d{1,3})"),"\d+")</f>
        <v/>
      </c>
      <c r="F497" s="6" t="str">
        <f>IF(Table1[[#This Row],[ChgOrderPart1]]&lt;&gt;"",Table1[[#This Row],[ChgOrderPart1]],Table1[[#This Row],[ChgOrderPart2]])</f>
        <v>3</v>
      </c>
      <c r="G497" s="6" t="s">
        <v>8506</v>
      </c>
      <c r="H497" s="8">
        <v>42118.634456018517</v>
      </c>
      <c r="I497" s="6" t="s">
        <v>34</v>
      </c>
      <c r="J497" s="8">
        <v>42121.318703703706</v>
      </c>
      <c r="K497" s="6" t="s">
        <v>1376</v>
      </c>
      <c r="L497" s="6" t="s">
        <v>1377</v>
      </c>
      <c r="M497" s="6" t="s">
        <v>37</v>
      </c>
      <c r="O497" s="6" t="s">
        <v>38</v>
      </c>
      <c r="P497" s="6" t="s">
        <v>39</v>
      </c>
      <c r="Q497" s="6" t="s">
        <v>1959</v>
      </c>
      <c r="R497" s="6" t="s">
        <v>1384</v>
      </c>
      <c r="W497" s="6" t="s">
        <v>52</v>
      </c>
      <c r="X497" s="6" t="s">
        <v>1959</v>
      </c>
      <c r="Y497" s="6" t="s">
        <v>43</v>
      </c>
      <c r="Z497" s="8">
        <v>42121.302453703705</v>
      </c>
      <c r="AA497" s="6" t="s">
        <v>53</v>
      </c>
      <c r="AB497" s="6" t="s">
        <v>1387</v>
      </c>
      <c r="AC497" s="6" t="s">
        <v>1384</v>
      </c>
      <c r="AD497" s="6" t="s">
        <v>43</v>
      </c>
      <c r="AE497" s="8">
        <v>42121.318703703706</v>
      </c>
      <c r="AF497" s="6" t="s">
        <v>71</v>
      </c>
    </row>
    <row r="498" spans="1:39" x14ac:dyDescent="0.2">
      <c r="A4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8" s="7" t="str">
        <f>ExtractValues(Table1[[#This Row],[Agreement Name]],".{1}\d{4,5}")</f>
        <v>78874</v>
      </c>
      <c r="C498" s="6" t="str">
        <f>ExtractValues(Table1[[#This Row],[Agreement Name]],".{1}\d{4,5}-.{1}\d{4,5}")</f>
        <v>78874-C10321</v>
      </c>
      <c r="D498" s="6" t="str">
        <f>ExtractValues(ExtractValues(Table1[[#This Row],[Agreement Name]],"(CO\d{1,3})"),"\d+")</f>
        <v>2</v>
      </c>
      <c r="E498" s="6" t="str">
        <f>ExtractValues(ExtractValues(Table1[[#This Row],[Agreement Name]],"(CO.\d{1,3})"),"\d+")</f>
        <v/>
      </c>
      <c r="F498" s="6" t="str">
        <f>IF(Table1[[#This Row],[ChgOrderPart1]]&lt;&gt;"",Table1[[#This Row],[ChgOrderPart1]],Table1[[#This Row],[ChgOrderPart2]])</f>
        <v>2</v>
      </c>
      <c r="G498" s="6" t="s">
        <v>9188</v>
      </c>
      <c r="H498" s="8">
        <v>42051.402592592596</v>
      </c>
      <c r="I498" s="6" t="s">
        <v>34</v>
      </c>
      <c r="J498" s="8">
        <v>42052.504907407405</v>
      </c>
      <c r="K498" s="6" t="s">
        <v>1376</v>
      </c>
      <c r="L498" s="6" t="s">
        <v>1377</v>
      </c>
      <c r="M498" s="6" t="s">
        <v>37</v>
      </c>
      <c r="O498" s="6" t="s">
        <v>38</v>
      </c>
      <c r="P498" s="6" t="s">
        <v>39</v>
      </c>
      <c r="Q498" s="6" t="s">
        <v>1959</v>
      </c>
      <c r="R498" s="6" t="s">
        <v>1384</v>
      </c>
      <c r="W498" s="6" t="s">
        <v>52</v>
      </c>
      <c r="X498" s="6" t="s">
        <v>1959</v>
      </c>
      <c r="Y498" s="6" t="s">
        <v>43</v>
      </c>
      <c r="Z498" s="8">
        <v>42052.384513888886</v>
      </c>
      <c r="AA498" s="6" t="s">
        <v>53</v>
      </c>
      <c r="AB498" s="6" t="s">
        <v>1387</v>
      </c>
      <c r="AC498" s="6" t="s">
        <v>1384</v>
      </c>
      <c r="AD498" s="6" t="s">
        <v>43</v>
      </c>
      <c r="AE498" s="8">
        <v>42052.504907407405</v>
      </c>
      <c r="AF498" s="6" t="s">
        <v>71</v>
      </c>
    </row>
    <row r="499" spans="1:39" x14ac:dyDescent="0.2">
      <c r="A4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99" s="7" t="str">
        <f>ExtractValues(Table1[[#This Row],[Agreement Name]],".{1}\d{4,5}")</f>
        <v>78874</v>
      </c>
      <c r="C499" s="6" t="str">
        <f>ExtractValues(Table1[[#This Row],[Agreement Name]],".{1}\d{4,5}-.{1}\d{4,5}")</f>
        <v>78874-C10321</v>
      </c>
      <c r="D499" s="6" t="str">
        <f>ExtractValues(ExtractValues(Table1[[#This Row],[Agreement Name]],"(CO\d{1,3})"),"\d+")</f>
        <v>1</v>
      </c>
      <c r="E499" s="6" t="str">
        <f>ExtractValues(ExtractValues(Table1[[#This Row],[Agreement Name]],"(CO.\d{1,3})"),"\d+")</f>
        <v/>
      </c>
      <c r="F499" s="6" t="str">
        <f>IF(Table1[[#This Row],[ChgOrderPart1]]&lt;&gt;"",Table1[[#This Row],[ChgOrderPart1]],Table1[[#This Row],[ChgOrderPart2]])</f>
        <v>1</v>
      </c>
      <c r="G499" s="6" t="s">
        <v>4435</v>
      </c>
      <c r="H499" s="8">
        <v>41964.640613425923</v>
      </c>
      <c r="I499" s="6" t="s">
        <v>34</v>
      </c>
      <c r="J499" s="8">
        <v>41968.590914351851</v>
      </c>
      <c r="K499" s="6" t="s">
        <v>35</v>
      </c>
      <c r="L499" s="6" t="s">
        <v>36</v>
      </c>
      <c r="M499" s="6" t="s">
        <v>37</v>
      </c>
      <c r="O499" s="6" t="s">
        <v>38</v>
      </c>
      <c r="P499" s="6" t="s">
        <v>39</v>
      </c>
      <c r="Q499" s="6" t="s">
        <v>1959</v>
      </c>
      <c r="R499" s="6" t="s">
        <v>1384</v>
      </c>
      <c r="W499" s="6" t="s">
        <v>52</v>
      </c>
      <c r="X499" s="6" t="s">
        <v>1959</v>
      </c>
      <c r="Y499" s="6" t="s">
        <v>43</v>
      </c>
      <c r="Z499" s="8">
        <v>41968.471875000003</v>
      </c>
      <c r="AA499" s="6" t="s">
        <v>53</v>
      </c>
      <c r="AB499" s="6" t="s">
        <v>1387</v>
      </c>
      <c r="AC499" s="6" t="s">
        <v>1384</v>
      </c>
      <c r="AD499" s="6" t="s">
        <v>43</v>
      </c>
      <c r="AE499" s="8">
        <v>41968.590914351851</v>
      </c>
      <c r="AF499" s="6" t="s">
        <v>71</v>
      </c>
    </row>
    <row r="500" spans="1:39" x14ac:dyDescent="0.2">
      <c r="A5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0" s="7" t="str">
        <f>ExtractValues(Table1[[#This Row],[Agreement Name]],".{1}\d{4,5}")</f>
        <v>78873</v>
      </c>
      <c r="C500" s="6" t="str">
        <f>ExtractValues(Table1[[#This Row],[Agreement Name]],".{1}\d{4,5}-.{1}\d{4,5}")</f>
        <v>78873-C10321</v>
      </c>
      <c r="D500" s="6" t="str">
        <f>ExtractValues(ExtractValues(Table1[[#This Row],[Agreement Name]],"(CO\d{1,3})"),"\d+")</f>
        <v>1</v>
      </c>
      <c r="E500" s="6" t="str">
        <f>ExtractValues(ExtractValues(Table1[[#This Row],[Agreement Name]],"(CO.\d{1,3})"),"\d+")</f>
        <v/>
      </c>
      <c r="F500" s="6" t="str">
        <f>IF(Table1[[#This Row],[ChgOrderPart1]]&lt;&gt;"",Table1[[#This Row],[ChgOrderPart1]],Table1[[#This Row],[ChgOrderPart2]])</f>
        <v>1</v>
      </c>
      <c r="G500" s="6" t="s">
        <v>7265</v>
      </c>
      <c r="H500" s="8">
        <v>41974.335648148146</v>
      </c>
      <c r="I500" s="6" t="s">
        <v>34</v>
      </c>
      <c r="J500" s="8">
        <v>41974.617696759262</v>
      </c>
      <c r="K500" s="6" t="s">
        <v>1376</v>
      </c>
      <c r="L500" s="6" t="s">
        <v>1377</v>
      </c>
      <c r="M500" s="6" t="s">
        <v>37</v>
      </c>
      <c r="O500" s="6" t="s">
        <v>38</v>
      </c>
      <c r="P500" s="6" t="s">
        <v>39</v>
      </c>
      <c r="Q500" s="6" t="s">
        <v>7266</v>
      </c>
      <c r="R500" s="6" t="s">
        <v>1384</v>
      </c>
      <c r="W500" s="6" t="s">
        <v>3030</v>
      </c>
      <c r="X500" s="6" t="s">
        <v>7266</v>
      </c>
      <c r="Y500" s="6" t="s">
        <v>43</v>
      </c>
      <c r="Z500" s="8">
        <v>41974.604837962965</v>
      </c>
      <c r="AA500" s="6" t="s">
        <v>3031</v>
      </c>
      <c r="AB500" s="6" t="s">
        <v>1387</v>
      </c>
      <c r="AC500" s="6" t="s">
        <v>1384</v>
      </c>
      <c r="AD500" s="6" t="s">
        <v>43</v>
      </c>
      <c r="AE500" s="8">
        <v>41974.617696759262</v>
      </c>
      <c r="AF500" s="6" t="s">
        <v>71</v>
      </c>
    </row>
    <row r="501" spans="1:39" x14ac:dyDescent="0.2">
      <c r="A5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1" s="7" t="str">
        <f>ExtractValues(Table1[[#This Row],[Agreement Name]],".{1}\d{4,5}")</f>
        <v>78872</v>
      </c>
      <c r="C501" s="6" t="str">
        <f>ExtractValues(Table1[[#This Row],[Agreement Name]],".{1}\d{4,5}-.{1}\d{4,5}")</f>
        <v>78872-C10321</v>
      </c>
      <c r="D501" s="6" t="str">
        <f>ExtractValues(ExtractValues(Table1[[#This Row],[Agreement Name]],"(CO\d{1,3})"),"\d+")</f>
        <v>1</v>
      </c>
      <c r="E501" s="6" t="str">
        <f>ExtractValues(ExtractValues(Table1[[#This Row],[Agreement Name]],"(CO.\d{1,3})"),"\d+")</f>
        <v/>
      </c>
      <c r="F501" s="6" t="str">
        <f>IF(Table1[[#This Row],[ChgOrderPart1]]&lt;&gt;"",Table1[[#This Row],[ChgOrderPart1]],Table1[[#This Row],[ChgOrderPart2]])</f>
        <v>1</v>
      </c>
      <c r="G501" s="6" t="s">
        <v>4002</v>
      </c>
      <c r="H501" s="8">
        <v>42138.453657407408</v>
      </c>
      <c r="I501" s="6" t="s">
        <v>34</v>
      </c>
      <c r="J501" s="8">
        <v>42138.685960648145</v>
      </c>
      <c r="K501" s="6" t="s">
        <v>3614</v>
      </c>
      <c r="L501" s="6" t="s">
        <v>3615</v>
      </c>
      <c r="M501" s="6" t="s">
        <v>37</v>
      </c>
      <c r="O501" s="6" t="s">
        <v>38</v>
      </c>
      <c r="P501" s="6" t="s">
        <v>39</v>
      </c>
      <c r="Q501" s="6" t="s">
        <v>4003</v>
      </c>
      <c r="R501" s="6" t="s">
        <v>1384</v>
      </c>
      <c r="W501" s="6" t="s">
        <v>4004</v>
      </c>
      <c r="X501" s="6" t="s">
        <v>4003</v>
      </c>
      <c r="Y501" s="6" t="s">
        <v>43</v>
      </c>
      <c r="Z501" s="8">
        <v>42138.507939814815</v>
      </c>
      <c r="AA501" s="6" t="s">
        <v>4005</v>
      </c>
      <c r="AB501" s="6" t="s">
        <v>1387</v>
      </c>
      <c r="AC501" s="6" t="s">
        <v>1384</v>
      </c>
      <c r="AD501" s="6" t="s">
        <v>43</v>
      </c>
      <c r="AE501" s="8">
        <v>42138.685960648145</v>
      </c>
      <c r="AF501" s="6" t="s">
        <v>1552</v>
      </c>
    </row>
    <row r="502" spans="1:39" x14ac:dyDescent="0.2">
      <c r="A5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2" s="7" t="str">
        <f>ExtractValues(Table1[[#This Row],[Agreement Name]],".{1}\d{4,5}")</f>
        <v>78871</v>
      </c>
      <c r="C502" s="6" t="str">
        <f>ExtractValues(Table1[[#This Row],[Agreement Name]],".{1}\d{4,5}-.{1}\d{4,5}")</f>
        <v>78871-C10321</v>
      </c>
      <c r="D502" s="6" t="str">
        <f>ExtractValues(ExtractValues(Table1[[#This Row],[Agreement Name]],"(CO\d{1,3})"),"\d+")</f>
        <v>2</v>
      </c>
      <c r="E502" s="6" t="str">
        <f>ExtractValues(ExtractValues(Table1[[#This Row],[Agreement Name]],"(CO.\d{1,3})"),"\d+")</f>
        <v/>
      </c>
      <c r="F502" s="6" t="str">
        <f>IF(Table1[[#This Row],[ChgOrderPart1]]&lt;&gt;"",Table1[[#This Row],[ChgOrderPart1]],Table1[[#This Row],[ChgOrderPart2]])</f>
        <v>2</v>
      </c>
      <c r="G502" s="6" t="s">
        <v>5608</v>
      </c>
      <c r="H502" s="8">
        <v>42193.603796296295</v>
      </c>
      <c r="I502" s="6" t="s">
        <v>34</v>
      </c>
      <c r="J502" s="8">
        <v>42194.614768518521</v>
      </c>
      <c r="K502" s="6" t="s">
        <v>5082</v>
      </c>
      <c r="L502" s="6" t="s">
        <v>5083</v>
      </c>
      <c r="M502" s="6" t="s">
        <v>37</v>
      </c>
      <c r="O502" s="6" t="s">
        <v>38</v>
      </c>
      <c r="P502" s="6" t="s">
        <v>39</v>
      </c>
      <c r="Q502" s="6" t="s">
        <v>2314</v>
      </c>
      <c r="R502" s="6" t="s">
        <v>1384</v>
      </c>
      <c r="W502" s="6" t="s">
        <v>2315</v>
      </c>
      <c r="X502" s="6" t="s">
        <v>2314</v>
      </c>
      <c r="Y502" s="6" t="s">
        <v>43</v>
      </c>
      <c r="Z502" s="8">
        <v>42194.519895833335</v>
      </c>
      <c r="AA502" s="6" t="s">
        <v>2316</v>
      </c>
      <c r="AB502" s="6" t="s">
        <v>2412</v>
      </c>
      <c r="AC502" s="6" t="s">
        <v>1384</v>
      </c>
      <c r="AD502" s="6" t="s">
        <v>43</v>
      </c>
      <c r="AE502" s="8">
        <v>42194.614768518521</v>
      </c>
      <c r="AF502" s="6" t="s">
        <v>2413</v>
      </c>
    </row>
    <row r="503" spans="1:39" x14ac:dyDescent="0.2">
      <c r="A5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3" s="7" t="str">
        <f>ExtractValues(Table1[[#This Row],[Agreement Name]],".{1}\d{4,5}")</f>
        <v>78871</v>
      </c>
      <c r="C503" s="6" t="str">
        <f>ExtractValues(Table1[[#This Row],[Agreement Name]],".{1}\d{4,5}-.{1}\d{4,5}")</f>
        <v>78871-C10321</v>
      </c>
      <c r="D503" s="6" t="str">
        <f>ExtractValues(ExtractValues(Table1[[#This Row],[Agreement Name]],"(CO\d{1,3})"),"\d+")</f>
        <v>1</v>
      </c>
      <c r="E503" s="6" t="str">
        <f>ExtractValues(ExtractValues(Table1[[#This Row],[Agreement Name]],"(CO.\d{1,3})"),"\d+")</f>
        <v/>
      </c>
      <c r="F503" s="6" t="str">
        <f>IF(Table1[[#This Row],[ChgOrderPart1]]&lt;&gt;"",Table1[[#This Row],[ChgOrderPart1]],Table1[[#This Row],[ChgOrderPart2]])</f>
        <v>1</v>
      </c>
      <c r="G503" s="6" t="s">
        <v>9250</v>
      </c>
      <c r="H503" s="8">
        <v>42053.657048611109</v>
      </c>
      <c r="I503" s="6" t="s">
        <v>34</v>
      </c>
      <c r="J503" s="8">
        <v>42054.416446759256</v>
      </c>
      <c r="K503" s="6" t="s">
        <v>1376</v>
      </c>
      <c r="L503" s="6" t="s">
        <v>1377</v>
      </c>
      <c r="M503" s="6" t="s">
        <v>37</v>
      </c>
      <c r="O503" s="6" t="s">
        <v>38</v>
      </c>
      <c r="P503" s="6" t="s">
        <v>39</v>
      </c>
      <c r="Q503" s="6" t="s">
        <v>2314</v>
      </c>
      <c r="R503" s="6" t="s">
        <v>1384</v>
      </c>
      <c r="W503" s="6" t="s">
        <v>2315</v>
      </c>
      <c r="X503" s="6" t="s">
        <v>2314</v>
      </c>
      <c r="Y503" s="6" t="s">
        <v>43</v>
      </c>
      <c r="Z503" s="8">
        <v>42054.358564814815</v>
      </c>
      <c r="AA503" s="6" t="s">
        <v>6546</v>
      </c>
      <c r="AB503" s="6" t="s">
        <v>1387</v>
      </c>
      <c r="AC503" s="6" t="s">
        <v>1384</v>
      </c>
      <c r="AD503" s="6" t="s">
        <v>43</v>
      </c>
      <c r="AE503" s="8">
        <v>42054.416446759256</v>
      </c>
      <c r="AF503" s="6" t="s">
        <v>71</v>
      </c>
    </row>
    <row r="504" spans="1:39" x14ac:dyDescent="0.2">
      <c r="A5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4" s="7" t="str">
        <f>ExtractValues(Table1[[#This Row],[Agreement Name]],".{1}\d{4,5}")</f>
        <v>78866</v>
      </c>
      <c r="C504" s="6" t="str">
        <f>ExtractValues(Table1[[#This Row],[Agreement Name]],".{1}\d{4,5}-.{1}\d{4,5}")</f>
        <v>78866-08713</v>
      </c>
      <c r="D504" s="6" t="str">
        <f>ExtractValues(ExtractValues(Table1[[#This Row],[Agreement Name]],"(CO\d{1,3})"),"\d+")</f>
        <v/>
      </c>
      <c r="E504" s="6" t="str">
        <f>ExtractValues(ExtractValues(Table1[[#This Row],[Agreement Name]],"(CO.\d{1,3})"),"\d+")</f>
        <v>6</v>
      </c>
      <c r="F504" s="6" t="str">
        <f>IF(Table1[[#This Row],[ChgOrderPart1]]&lt;&gt;"",Table1[[#This Row],[ChgOrderPart1]],Table1[[#This Row],[ChgOrderPart2]])</f>
        <v>6</v>
      </c>
      <c r="G504" s="6" t="s">
        <v>3004</v>
      </c>
      <c r="H504" s="8">
        <v>41985.397326388891</v>
      </c>
      <c r="I504" s="6" t="s">
        <v>34</v>
      </c>
      <c r="J504" s="8">
        <v>41988.517557870371</v>
      </c>
      <c r="K504" s="6" t="s">
        <v>1284</v>
      </c>
      <c r="L504" s="6" t="s">
        <v>1285</v>
      </c>
      <c r="M504" s="6" t="s">
        <v>37</v>
      </c>
      <c r="O504" s="6" t="s">
        <v>38</v>
      </c>
      <c r="P504" s="6" t="s">
        <v>39</v>
      </c>
      <c r="Q504" s="6" t="s">
        <v>998</v>
      </c>
      <c r="R504" s="6" t="s">
        <v>313</v>
      </c>
      <c r="S504" s="6" t="s">
        <v>196</v>
      </c>
      <c r="W504" s="6" t="s">
        <v>314</v>
      </c>
      <c r="X504" s="6" t="s">
        <v>313</v>
      </c>
      <c r="Y504" s="6" t="s">
        <v>43</v>
      </c>
      <c r="Z504" s="8">
        <v>41988.463854166665</v>
      </c>
      <c r="AA504" s="6" t="s">
        <v>315</v>
      </c>
      <c r="AB504" s="6" t="s">
        <v>198</v>
      </c>
      <c r="AC504" s="6" t="s">
        <v>196</v>
      </c>
      <c r="AD504" s="6" t="s">
        <v>43</v>
      </c>
      <c r="AE504" s="8">
        <v>41988.517557870371</v>
      </c>
      <c r="AF504" s="6" t="s">
        <v>71</v>
      </c>
    </row>
    <row r="505" spans="1:39" x14ac:dyDescent="0.2">
      <c r="A5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5" s="7" t="str">
        <f>ExtractValues(Table1[[#This Row],[Agreement Name]],".{1}\d{4,5}")</f>
        <v>78856</v>
      </c>
      <c r="C505" s="6" t="str">
        <f>ExtractValues(Table1[[#This Row],[Agreement Name]],".{1}\d{4,5}-.{1}\d{4,5}")</f>
        <v>78856-C11142</v>
      </c>
      <c r="D505" s="6" t="str">
        <f>ExtractValues(ExtractValues(Table1[[#This Row],[Agreement Name]],"(CO\d{1,3})"),"\d+")</f>
        <v>1</v>
      </c>
      <c r="E505" s="6" t="str">
        <f>ExtractValues(ExtractValues(Table1[[#This Row],[Agreement Name]],"(CO.\d{1,3})"),"\d+")</f>
        <v/>
      </c>
      <c r="F505" s="6" t="str">
        <f>IF(Table1[[#This Row],[ChgOrderPart1]]&lt;&gt;"",Table1[[#This Row],[ChgOrderPart1]],Table1[[#This Row],[ChgOrderPart2]])</f>
        <v>1</v>
      </c>
      <c r="G505" s="6" t="s">
        <v>8747</v>
      </c>
      <c r="H505" s="8">
        <v>42023.523657407408</v>
      </c>
      <c r="I505" s="6" t="s">
        <v>34</v>
      </c>
      <c r="J505" s="8">
        <v>42025.625972222224</v>
      </c>
      <c r="K505" s="6" t="s">
        <v>1376</v>
      </c>
      <c r="L505" s="6" t="s">
        <v>1377</v>
      </c>
      <c r="M505" s="6" t="s">
        <v>37</v>
      </c>
      <c r="O505" s="6" t="s">
        <v>38</v>
      </c>
      <c r="P505" s="6" t="s">
        <v>39</v>
      </c>
      <c r="Q505" s="6" t="s">
        <v>8748</v>
      </c>
      <c r="R505" s="6" t="s">
        <v>393</v>
      </c>
      <c r="W505" s="6" t="s">
        <v>8749</v>
      </c>
      <c r="X505" s="6" t="s">
        <v>8748</v>
      </c>
      <c r="Y505" s="6" t="s">
        <v>43</v>
      </c>
      <c r="Z505" s="8">
        <v>42025.618148148147</v>
      </c>
      <c r="AA505" s="6" t="s">
        <v>397</v>
      </c>
      <c r="AB505" s="6" t="s">
        <v>396</v>
      </c>
      <c r="AC505" s="6" t="s">
        <v>393</v>
      </c>
      <c r="AD505" s="6" t="s">
        <v>43</v>
      </c>
      <c r="AE505" s="8">
        <v>42025.625972222224</v>
      </c>
      <c r="AF505" s="6" t="s">
        <v>397</v>
      </c>
    </row>
    <row r="506" spans="1:39" x14ac:dyDescent="0.2">
      <c r="A5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6" s="7" t="str">
        <f>ExtractValues(Table1[[#This Row],[Agreement Name]],".{1}\d{4,5}")</f>
        <v>78854</v>
      </c>
      <c r="C506" s="6" t="str">
        <f>ExtractValues(Table1[[#This Row],[Agreement Name]],".{1}\d{4,5}-.{1}\d{4,5}")</f>
        <v>78854-C10321</v>
      </c>
      <c r="D506" s="6" t="str">
        <f>ExtractValues(ExtractValues(Table1[[#This Row],[Agreement Name]],"(CO\d{1,3})"),"\d+")</f>
        <v>2</v>
      </c>
      <c r="E506" s="6" t="str">
        <f>ExtractValues(ExtractValues(Table1[[#This Row],[Agreement Name]],"(CO.\d{1,3})"),"\d+")</f>
        <v/>
      </c>
      <c r="F506" s="6" t="str">
        <f>IF(Table1[[#This Row],[ChgOrderPart1]]&lt;&gt;"",Table1[[#This Row],[ChgOrderPart1]],Table1[[#This Row],[ChgOrderPart2]])</f>
        <v>2</v>
      </c>
      <c r="G506" s="6" t="s">
        <v>7666</v>
      </c>
      <c r="H506" s="8">
        <v>41997.405543981484</v>
      </c>
      <c r="I506" s="6" t="s">
        <v>34</v>
      </c>
      <c r="J506" s="8">
        <v>42001.487615740742</v>
      </c>
      <c r="K506" s="6" t="s">
        <v>1376</v>
      </c>
      <c r="L506" s="6" t="s">
        <v>1377</v>
      </c>
      <c r="M506" s="6" t="s">
        <v>37</v>
      </c>
      <c r="O506" s="6" t="s">
        <v>38</v>
      </c>
      <c r="P506" s="6" t="s">
        <v>39</v>
      </c>
      <c r="Q506" s="6" t="s">
        <v>7058</v>
      </c>
      <c r="R506" s="6" t="s">
        <v>1384</v>
      </c>
      <c r="W506" s="6" t="s">
        <v>7667</v>
      </c>
      <c r="X506" s="6" t="s">
        <v>7058</v>
      </c>
      <c r="Y506" s="6" t="s">
        <v>43</v>
      </c>
      <c r="Z506" s="8">
        <v>41997.434675925928</v>
      </c>
      <c r="AA506" s="6" t="s">
        <v>7061</v>
      </c>
      <c r="AB506" s="6" t="s">
        <v>1387</v>
      </c>
      <c r="AC506" s="6" t="s">
        <v>1384</v>
      </c>
      <c r="AD506" s="6" t="s">
        <v>43</v>
      </c>
      <c r="AE506" s="8">
        <v>42001.487615740742</v>
      </c>
      <c r="AF506" s="6" t="s">
        <v>1552</v>
      </c>
    </row>
    <row r="507" spans="1:39" x14ac:dyDescent="0.2">
      <c r="A5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7" s="7" t="str">
        <f>ExtractValues(Table1[[#This Row],[Agreement Name]],".{1}\d{4,5}")</f>
        <v>78854</v>
      </c>
      <c r="C507" s="6" t="str">
        <f>ExtractValues(Table1[[#This Row],[Agreement Name]],".{1}\d{4,5}-.{1}\d{4,5}")</f>
        <v>78854-C10321</v>
      </c>
      <c r="D507" s="6" t="str">
        <f>ExtractValues(ExtractValues(Table1[[#This Row],[Agreement Name]],"(CO\d{1,3})"),"\d+")</f>
        <v>1</v>
      </c>
      <c r="E507" s="6" t="str">
        <f>ExtractValues(ExtractValues(Table1[[#This Row],[Agreement Name]],"(CO.\d{1,3})"),"\d+")</f>
        <v/>
      </c>
      <c r="F507" s="6" t="str">
        <f>IF(Table1[[#This Row],[ChgOrderPart1]]&lt;&gt;"",Table1[[#This Row],[ChgOrderPart1]],Table1[[#This Row],[ChgOrderPart2]])</f>
        <v>1</v>
      </c>
      <c r="G507" s="6" t="s">
        <v>7057</v>
      </c>
      <c r="H507" s="8">
        <v>41955.644652777781</v>
      </c>
      <c r="I507" s="6" t="s">
        <v>34</v>
      </c>
      <c r="J507" s="8">
        <v>41956.330231481479</v>
      </c>
      <c r="K507" s="6" t="s">
        <v>1376</v>
      </c>
      <c r="L507" s="6" t="s">
        <v>1377</v>
      </c>
      <c r="M507" s="6" t="s">
        <v>37</v>
      </c>
      <c r="O507" s="6" t="s">
        <v>38</v>
      </c>
      <c r="P507" s="6" t="s">
        <v>39</v>
      </c>
      <c r="Q507" s="6" t="s">
        <v>7058</v>
      </c>
      <c r="R507" s="6" t="s">
        <v>7059</v>
      </c>
      <c r="S507" s="6" t="s">
        <v>1384</v>
      </c>
      <c r="W507" s="6" t="s">
        <v>7060</v>
      </c>
      <c r="X507" s="6" t="s">
        <v>7059</v>
      </c>
      <c r="Y507" s="6" t="s">
        <v>43</v>
      </c>
      <c r="Z507" s="8">
        <v>41955.697743055556</v>
      </c>
      <c r="AA507" s="6" t="s">
        <v>7061</v>
      </c>
      <c r="AB507" s="6" t="s">
        <v>1387</v>
      </c>
      <c r="AC507" s="6" t="s">
        <v>1384</v>
      </c>
      <c r="AD507" s="6" t="s">
        <v>43</v>
      </c>
      <c r="AE507" s="8">
        <v>41956.330231481479</v>
      </c>
      <c r="AF507" s="6" t="s">
        <v>71</v>
      </c>
    </row>
    <row r="508" spans="1:39" x14ac:dyDescent="0.2">
      <c r="A5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8" s="7" t="str">
        <f>ExtractValues(Table1[[#This Row],[Agreement Name]],".{1}\d{4,5}")</f>
        <v>78853</v>
      </c>
      <c r="C508" s="6" t="str">
        <f>ExtractValues(Table1[[#This Row],[Agreement Name]],".{1}\d{4,5}-.{1}\d{4,5}")</f>
        <v>78853-C10321</v>
      </c>
      <c r="D508" s="6" t="str">
        <f>ExtractValues(ExtractValues(Table1[[#This Row],[Agreement Name]],"(CO\d{1,3})"),"\d+")</f>
        <v>1</v>
      </c>
      <c r="E508" s="6" t="str">
        <f>ExtractValues(ExtractValues(Table1[[#This Row],[Agreement Name]],"(CO.\d{1,3})"),"\d+")</f>
        <v/>
      </c>
      <c r="F508" s="6" t="str">
        <f>IF(Table1[[#This Row],[ChgOrderPart1]]&lt;&gt;"",Table1[[#This Row],[ChgOrderPart1]],Table1[[#This Row],[ChgOrderPart2]])</f>
        <v>1</v>
      </c>
      <c r="G508" s="6" t="s">
        <v>9198</v>
      </c>
      <c r="H508" s="8">
        <v>42051.510625000003</v>
      </c>
      <c r="I508" s="6" t="s">
        <v>34</v>
      </c>
      <c r="J508" s="8">
        <v>42052.3128125</v>
      </c>
      <c r="K508" s="6" t="s">
        <v>1376</v>
      </c>
      <c r="L508" s="6" t="s">
        <v>1377</v>
      </c>
      <c r="M508" s="6" t="s">
        <v>37</v>
      </c>
      <c r="O508" s="6" t="s">
        <v>38</v>
      </c>
      <c r="P508" s="6" t="s">
        <v>39</v>
      </c>
      <c r="Q508" s="6" t="s">
        <v>1845</v>
      </c>
      <c r="R508" s="6" t="s">
        <v>1384</v>
      </c>
      <c r="W508" s="6" t="s">
        <v>1846</v>
      </c>
      <c r="X508" s="6" t="s">
        <v>1845</v>
      </c>
      <c r="Y508" s="6" t="s">
        <v>43</v>
      </c>
      <c r="Z508" s="8">
        <v>42051.639050925929</v>
      </c>
      <c r="AA508" s="6" t="s">
        <v>1194</v>
      </c>
      <c r="AB508" s="6" t="s">
        <v>1387</v>
      </c>
      <c r="AC508" s="6" t="s">
        <v>1384</v>
      </c>
      <c r="AD508" s="6" t="s">
        <v>43</v>
      </c>
      <c r="AE508" s="8">
        <v>42052.3128125</v>
      </c>
      <c r="AF508" s="6" t="s">
        <v>71</v>
      </c>
    </row>
    <row r="509" spans="1:39" x14ac:dyDescent="0.2">
      <c r="A5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09" s="7" t="str">
        <f>ExtractValues(Table1[[#This Row],[Agreement Name]],".{1}\d{4,5}")</f>
        <v>78853</v>
      </c>
      <c r="C509" s="6" t="str">
        <f>ExtractValues(Table1[[#This Row],[Agreement Name]],".{1}\d{4,5}-.{1}\d{4,5}")</f>
        <v>78853-C10321</v>
      </c>
      <c r="D509" s="6" t="str">
        <f>ExtractValues(ExtractValues(Table1[[#This Row],[Agreement Name]],"(CO\d{1,3})"),"\d+")</f>
        <v>2</v>
      </c>
      <c r="E509" s="6" t="str">
        <f>ExtractValues(ExtractValues(Table1[[#This Row],[Agreement Name]],"(CO.\d{1,3})"),"\d+")</f>
        <v/>
      </c>
      <c r="F509" s="6" t="str">
        <f>IF(Table1[[#This Row],[ChgOrderPart1]]&lt;&gt;"",Table1[[#This Row],[ChgOrderPart1]],Table1[[#This Row],[ChgOrderPart2]])</f>
        <v>2</v>
      </c>
      <c r="G509" s="6" t="s">
        <v>9199</v>
      </c>
      <c r="H509" s="8">
        <v>42051.516932870371</v>
      </c>
      <c r="I509" s="6" t="s">
        <v>34</v>
      </c>
      <c r="J509" s="8">
        <v>42052.312303240738</v>
      </c>
      <c r="K509" s="6" t="s">
        <v>1376</v>
      </c>
      <c r="L509" s="6" t="s">
        <v>1377</v>
      </c>
      <c r="M509" s="6" t="s">
        <v>37</v>
      </c>
      <c r="O509" s="6" t="s">
        <v>38</v>
      </c>
      <c r="P509" s="6" t="s">
        <v>39</v>
      </c>
      <c r="Q509" s="6" t="s">
        <v>1845</v>
      </c>
      <c r="R509" s="6" t="s">
        <v>1384</v>
      </c>
      <c r="W509" s="6" t="s">
        <v>1846</v>
      </c>
      <c r="X509" s="6" t="s">
        <v>1845</v>
      </c>
      <c r="Y509" s="6" t="s">
        <v>43</v>
      </c>
      <c r="Z509" s="8">
        <v>42051.642835648148</v>
      </c>
      <c r="AA509" s="6" t="s">
        <v>1194</v>
      </c>
      <c r="AB509" s="6" t="s">
        <v>1387</v>
      </c>
      <c r="AC509" s="6" t="s">
        <v>1384</v>
      </c>
      <c r="AD509" s="6" t="s">
        <v>43</v>
      </c>
      <c r="AE509" s="8">
        <v>42052.312303240738</v>
      </c>
      <c r="AF509" s="6" t="s">
        <v>71</v>
      </c>
    </row>
    <row r="510" spans="1:39" x14ac:dyDescent="0.2">
      <c r="A5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0" s="7" t="str">
        <f>ExtractValues(Table1[[#This Row],[Agreement Name]],".{1}\d{4,5}")</f>
        <v>78853</v>
      </c>
      <c r="C510" s="6" t="str">
        <f>ExtractValues(Table1[[#This Row],[Agreement Name]],".{1}\d{4,5}-.{1}\d{4,5}")</f>
        <v>78853-C10321</v>
      </c>
      <c r="D510" s="6" t="str">
        <f>ExtractValues(ExtractValues(Table1[[#This Row],[Agreement Name]],"(CO\d{1,3})"),"\d+")</f>
        <v>2</v>
      </c>
      <c r="E510" s="6" t="str">
        <f>ExtractValues(ExtractValues(Table1[[#This Row],[Agreement Name]],"(CO.\d{1,3})"),"\d+")</f>
        <v/>
      </c>
      <c r="F510" s="6" t="str">
        <f>IF(Table1[[#This Row],[ChgOrderPart1]]&lt;&gt;"",Table1[[#This Row],[ChgOrderPart1]],Table1[[#This Row],[ChgOrderPart2]])</f>
        <v>2</v>
      </c>
      <c r="G510" s="6" t="s">
        <v>9189</v>
      </c>
      <c r="H510" s="8">
        <v>42051.40320601852</v>
      </c>
      <c r="I510" s="6" t="s">
        <v>55</v>
      </c>
      <c r="J510" s="8">
        <v>42051.511018518519</v>
      </c>
      <c r="K510" s="6" t="s">
        <v>1376</v>
      </c>
      <c r="L510" s="6" t="s">
        <v>1377</v>
      </c>
      <c r="M510" s="6" t="s">
        <v>37</v>
      </c>
      <c r="O510" s="6" t="s">
        <v>38</v>
      </c>
      <c r="P510" s="6" t="s">
        <v>39</v>
      </c>
      <c r="Q510" s="6" t="s">
        <v>1845</v>
      </c>
      <c r="R510" s="6" t="s">
        <v>1384</v>
      </c>
      <c r="AL510" s="6" t="s">
        <v>1845</v>
      </c>
      <c r="AM510" s="6" t="s">
        <v>43</v>
      </c>
    </row>
    <row r="511" spans="1:39" x14ac:dyDescent="0.2">
      <c r="A5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1" s="7" t="str">
        <f>ExtractValues(Table1[[#This Row],[Agreement Name]],".{1}\d{4,5}")</f>
        <v>78852</v>
      </c>
      <c r="C511" s="6" t="str">
        <f>ExtractValues(Table1[[#This Row],[Agreement Name]],".{1}\d{4,5}-.{1}\d{4,5}")</f>
        <v>78852-C10321</v>
      </c>
      <c r="D511" s="6" t="str">
        <f>ExtractValues(ExtractValues(Table1[[#This Row],[Agreement Name]],"(CO\d{1,3})"),"\d+")</f>
        <v>2</v>
      </c>
      <c r="E511" s="6" t="str">
        <f>ExtractValues(ExtractValues(Table1[[#This Row],[Agreement Name]],"(CO.\d{1,3})"),"\d+")</f>
        <v/>
      </c>
      <c r="F511" s="6" t="str">
        <f>IF(Table1[[#This Row],[ChgOrderPart1]]&lt;&gt;"",Table1[[#This Row],[ChgOrderPart1]],Table1[[#This Row],[ChgOrderPart2]])</f>
        <v>2</v>
      </c>
      <c r="G511" s="6" t="s">
        <v>6156</v>
      </c>
      <c r="H511" s="8">
        <v>42237.5547337963</v>
      </c>
      <c r="I511" s="6" t="s">
        <v>48</v>
      </c>
      <c r="J511" s="8">
        <v>42237.5547337963</v>
      </c>
      <c r="K511" s="6" t="s">
        <v>5082</v>
      </c>
      <c r="L511" s="6" t="s">
        <v>5083</v>
      </c>
      <c r="M511" s="6" t="s">
        <v>37</v>
      </c>
      <c r="O511" s="6" t="s">
        <v>38</v>
      </c>
      <c r="P511" s="6" t="s">
        <v>39</v>
      </c>
      <c r="Q511" s="6" t="s">
        <v>4425</v>
      </c>
      <c r="R511" s="6" t="s">
        <v>1384</v>
      </c>
      <c r="AL511" s="6" t="s">
        <v>4425</v>
      </c>
      <c r="AM511" s="6" t="s">
        <v>43</v>
      </c>
    </row>
    <row r="512" spans="1:39" x14ac:dyDescent="0.2">
      <c r="A5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2" s="7" t="str">
        <f>ExtractValues(Table1[[#This Row],[Agreement Name]],".{1}\d{4,5}")</f>
        <v>78852</v>
      </c>
      <c r="C512" s="6" t="str">
        <f>ExtractValues(Table1[[#This Row],[Agreement Name]],".{1}\d{4,5}-.{1}\d{4,5}")</f>
        <v>78852-C10321</v>
      </c>
      <c r="D512" s="6" t="str">
        <f>ExtractValues(ExtractValues(Table1[[#This Row],[Agreement Name]],"(CO\d{1,3})"),"\d+")</f>
        <v>1</v>
      </c>
      <c r="E512" s="6" t="str">
        <f>ExtractValues(ExtractValues(Table1[[#This Row],[Agreement Name]],"(CO.\d{1,3})"),"\d+")</f>
        <v/>
      </c>
      <c r="F512" s="6" t="str">
        <f>IF(Table1[[#This Row],[ChgOrderPart1]]&lt;&gt;"",Table1[[#This Row],[ChgOrderPart1]],Table1[[#This Row],[ChgOrderPart2]])</f>
        <v>1</v>
      </c>
      <c r="G512" s="6" t="s">
        <v>4424</v>
      </c>
      <c r="H512" s="8">
        <v>41963.621759259258</v>
      </c>
      <c r="I512" s="6" t="s">
        <v>34</v>
      </c>
      <c r="J512" s="8">
        <v>41963.645381944443</v>
      </c>
      <c r="K512" s="6" t="s">
        <v>35</v>
      </c>
      <c r="L512" s="6" t="s">
        <v>36</v>
      </c>
      <c r="M512" s="6" t="s">
        <v>37</v>
      </c>
      <c r="O512" s="6" t="s">
        <v>38</v>
      </c>
      <c r="P512" s="6" t="s">
        <v>39</v>
      </c>
      <c r="Q512" s="6" t="s">
        <v>4425</v>
      </c>
      <c r="R512" s="6" t="s">
        <v>1384</v>
      </c>
      <c r="W512" s="6" t="s">
        <v>4426</v>
      </c>
      <c r="X512" s="6" t="s">
        <v>4425</v>
      </c>
      <c r="Y512" s="6" t="s">
        <v>43</v>
      </c>
      <c r="Z512" s="8">
        <v>41963.634212962963</v>
      </c>
      <c r="AA512" s="6" t="s">
        <v>4427</v>
      </c>
      <c r="AB512" s="6" t="s">
        <v>1387</v>
      </c>
      <c r="AC512" s="6" t="s">
        <v>1384</v>
      </c>
      <c r="AD512" s="6" t="s">
        <v>43</v>
      </c>
      <c r="AE512" s="8">
        <v>41963.645381944443</v>
      </c>
      <c r="AF512" s="6" t="s">
        <v>71</v>
      </c>
    </row>
    <row r="513" spans="1:39" x14ac:dyDescent="0.2">
      <c r="A5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3" s="7" t="str">
        <f>ExtractValues(Table1[[#This Row],[Agreement Name]],".{1}\d{4,5}")</f>
        <v>78851</v>
      </c>
      <c r="C513" s="6" t="str">
        <f>ExtractValues(Table1[[#This Row],[Agreement Name]],".{1}\d{4,5}-.{1}\d{4,5}")</f>
        <v>78851-C10321</v>
      </c>
      <c r="D513" s="6" t="str">
        <f>ExtractValues(ExtractValues(Table1[[#This Row],[Agreement Name]],"(CO\d{1,3})"),"\d+")</f>
        <v>2</v>
      </c>
      <c r="E513" s="6" t="str">
        <f>ExtractValues(ExtractValues(Table1[[#This Row],[Agreement Name]],"(CO.\d{1,3})"),"\d+")</f>
        <v/>
      </c>
      <c r="F513" s="6" t="str">
        <f>IF(Table1[[#This Row],[ChgOrderPart1]]&lt;&gt;"",Table1[[#This Row],[ChgOrderPart1]],Table1[[#This Row],[ChgOrderPart2]])</f>
        <v>2</v>
      </c>
      <c r="G513" s="6" t="s">
        <v>9246</v>
      </c>
      <c r="H513" s="8">
        <v>42053.65556712963</v>
      </c>
      <c r="I513" s="6" t="s">
        <v>34</v>
      </c>
      <c r="J513" s="8">
        <v>42060.513483796298</v>
      </c>
      <c r="K513" s="6" t="s">
        <v>1376</v>
      </c>
      <c r="L513" s="6" t="s">
        <v>1377</v>
      </c>
      <c r="M513" s="6" t="s">
        <v>37</v>
      </c>
      <c r="O513" s="6" t="s">
        <v>38</v>
      </c>
      <c r="P513" s="6" t="s">
        <v>39</v>
      </c>
      <c r="Q513" s="6" t="s">
        <v>9247</v>
      </c>
      <c r="R513" s="6" t="s">
        <v>339</v>
      </c>
      <c r="S513" s="6" t="s">
        <v>1384</v>
      </c>
      <c r="W513" s="6" t="s">
        <v>342</v>
      </c>
      <c r="X513" s="6" t="s">
        <v>339</v>
      </c>
      <c r="Y513" s="6" t="s">
        <v>43</v>
      </c>
      <c r="Z513" s="8">
        <v>42060.443067129629</v>
      </c>
      <c r="AA513" s="6" t="s">
        <v>71</v>
      </c>
      <c r="AB513" s="6" t="s">
        <v>1387</v>
      </c>
      <c r="AC513" s="6" t="s">
        <v>1384</v>
      </c>
      <c r="AD513" s="6" t="s">
        <v>43</v>
      </c>
      <c r="AE513" s="8">
        <v>42060.513483796298</v>
      </c>
      <c r="AF513" s="6" t="s">
        <v>71</v>
      </c>
    </row>
    <row r="514" spans="1:39" x14ac:dyDescent="0.2">
      <c r="A5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4" s="7" t="str">
        <f>ExtractValues(Table1[[#This Row],[Agreement Name]],".{1}\d{4,5}")</f>
        <v>78851</v>
      </c>
      <c r="C514" s="6" t="str">
        <f>ExtractValues(Table1[[#This Row],[Agreement Name]],".{1}\d{4,5}-.{1}\d{4,5}")</f>
        <v>78851-C10321</v>
      </c>
      <c r="D514" s="6" t="str">
        <f>ExtractValues(ExtractValues(Table1[[#This Row],[Agreement Name]],"(CO\d{1,3})"),"\d+")</f>
        <v>1</v>
      </c>
      <c r="E514" s="6" t="str">
        <f>ExtractValues(ExtractValues(Table1[[#This Row],[Agreement Name]],"(CO.\d{1,3})"),"\d+")</f>
        <v/>
      </c>
      <c r="F514" s="6" t="str">
        <f>IF(Table1[[#This Row],[ChgOrderPart1]]&lt;&gt;"",Table1[[#This Row],[ChgOrderPart1]],Table1[[#This Row],[ChgOrderPart2]])</f>
        <v>1</v>
      </c>
      <c r="G514" s="6" t="s">
        <v>7369</v>
      </c>
      <c r="H514" s="8">
        <v>41981.403611111113</v>
      </c>
      <c r="I514" s="6" t="s">
        <v>34</v>
      </c>
      <c r="J514" s="8">
        <v>41983.30877314815</v>
      </c>
      <c r="K514" s="6" t="s">
        <v>1376</v>
      </c>
      <c r="L514" s="6" t="s">
        <v>1377</v>
      </c>
      <c r="M514" s="6" t="s">
        <v>37</v>
      </c>
      <c r="O514" s="6" t="s">
        <v>38</v>
      </c>
      <c r="P514" s="6" t="s">
        <v>39</v>
      </c>
      <c r="Q514" s="6" t="s">
        <v>339</v>
      </c>
      <c r="R514" s="6" t="s">
        <v>1384</v>
      </c>
      <c r="W514" s="6" t="s">
        <v>342</v>
      </c>
      <c r="X514" s="6" t="s">
        <v>339</v>
      </c>
      <c r="Y514" s="6" t="s">
        <v>43</v>
      </c>
      <c r="Z514" s="8">
        <v>41983.302384259259</v>
      </c>
      <c r="AA514" s="6" t="s">
        <v>71</v>
      </c>
      <c r="AB514" s="6" t="s">
        <v>1387</v>
      </c>
      <c r="AC514" s="6" t="s">
        <v>1384</v>
      </c>
      <c r="AD514" s="6" t="s">
        <v>43</v>
      </c>
      <c r="AE514" s="8">
        <v>41983.30877314815</v>
      </c>
      <c r="AF514" s="6" t="s">
        <v>71</v>
      </c>
    </row>
    <row r="515" spans="1:39" x14ac:dyDescent="0.2">
      <c r="A5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5" s="7" t="str">
        <f>ExtractValues(Table1[[#This Row],[Agreement Name]],".{1}\d{4,5}")</f>
        <v>78850</v>
      </c>
      <c r="C515" s="6" t="str">
        <f>ExtractValues(Table1[[#This Row],[Agreement Name]],".{1}\d{4,5}-.{1}\d{4,5}")</f>
        <v>78850-C10321</v>
      </c>
      <c r="D515" s="6" t="str">
        <f>ExtractValues(ExtractValues(Table1[[#This Row],[Agreement Name]],"(CO\d{1,3})"),"\d+")</f>
        <v>1</v>
      </c>
      <c r="E515" s="6" t="str">
        <f>ExtractValues(ExtractValues(Table1[[#This Row],[Agreement Name]],"(CO.\d{1,3})"),"\d+")</f>
        <v/>
      </c>
      <c r="F515" s="6" t="str">
        <f>IF(Table1[[#This Row],[ChgOrderPart1]]&lt;&gt;"",Table1[[#This Row],[ChgOrderPart1]],Table1[[#This Row],[ChgOrderPart2]])</f>
        <v>1</v>
      </c>
      <c r="G515" s="6" t="s">
        <v>9422</v>
      </c>
      <c r="H515" s="8">
        <v>42072.664826388886</v>
      </c>
      <c r="I515" s="6" t="s">
        <v>34</v>
      </c>
      <c r="J515" s="8">
        <v>42073.31145833333</v>
      </c>
      <c r="K515" s="6" t="s">
        <v>1376</v>
      </c>
      <c r="L515" s="6" t="s">
        <v>1377</v>
      </c>
      <c r="M515" s="6" t="s">
        <v>37</v>
      </c>
      <c r="O515" s="6" t="s">
        <v>38</v>
      </c>
      <c r="P515" s="6" t="s">
        <v>39</v>
      </c>
      <c r="Q515" s="6" t="s">
        <v>211</v>
      </c>
      <c r="R515" s="6" t="s">
        <v>1384</v>
      </c>
      <c r="W515" s="6" t="s">
        <v>212</v>
      </c>
      <c r="X515" s="6" t="s">
        <v>211</v>
      </c>
      <c r="Y515" s="6" t="s">
        <v>43</v>
      </c>
      <c r="Z515" s="8">
        <v>42072.69190972222</v>
      </c>
      <c r="AA515" s="6" t="s">
        <v>71</v>
      </c>
      <c r="AB515" s="6" t="s">
        <v>1387</v>
      </c>
      <c r="AC515" s="6" t="s">
        <v>1384</v>
      </c>
      <c r="AD515" s="6" t="s">
        <v>43</v>
      </c>
      <c r="AE515" s="8">
        <v>42073.31145833333</v>
      </c>
      <c r="AF515" s="6" t="s">
        <v>71</v>
      </c>
    </row>
    <row r="516" spans="1:39" x14ac:dyDescent="0.2">
      <c r="A5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6" s="7" t="str">
        <f>ExtractValues(Table1[[#This Row],[Agreement Name]],".{1}\d{4,5}")</f>
        <v>78849</v>
      </c>
      <c r="C516" s="6" t="str">
        <f>ExtractValues(Table1[[#This Row],[Agreement Name]],".{1}\d{4,5}-.{1}\d{4,5}")</f>
        <v>78849-C10321</v>
      </c>
      <c r="D516" s="6" t="str">
        <f>ExtractValues(ExtractValues(Table1[[#This Row],[Agreement Name]],"(CO\d{1,3})"),"\d+")</f>
        <v>8</v>
      </c>
      <c r="E516" s="6" t="str">
        <f>ExtractValues(ExtractValues(Table1[[#This Row],[Agreement Name]],"(CO.\d{1,3})"),"\d+")</f>
        <v/>
      </c>
      <c r="F516" s="6" t="str">
        <f>IF(Table1[[#This Row],[ChgOrderPart1]]&lt;&gt;"",Table1[[#This Row],[ChgOrderPart1]],Table1[[#This Row],[ChgOrderPart2]])</f>
        <v>8</v>
      </c>
      <c r="G516" s="6" t="s">
        <v>6104</v>
      </c>
      <c r="H516" s="8">
        <v>42233.593263888892</v>
      </c>
      <c r="I516" s="6" t="s">
        <v>34</v>
      </c>
      <c r="J516" s="8">
        <v>42234.318101851852</v>
      </c>
      <c r="K516" s="6" t="s">
        <v>5082</v>
      </c>
      <c r="L516" s="6" t="s">
        <v>5083</v>
      </c>
      <c r="M516" s="6" t="s">
        <v>37</v>
      </c>
      <c r="O516" s="6" t="s">
        <v>38</v>
      </c>
      <c r="P516" s="6" t="s">
        <v>39</v>
      </c>
      <c r="Q516" s="6" t="s">
        <v>101</v>
      </c>
      <c r="R516" s="6" t="s">
        <v>1384</v>
      </c>
      <c r="W516" s="6" t="s">
        <v>104</v>
      </c>
      <c r="X516" s="6" t="s">
        <v>101</v>
      </c>
      <c r="Y516" s="6" t="s">
        <v>43</v>
      </c>
      <c r="Z516" s="8">
        <v>42234.316967592589</v>
      </c>
      <c r="AA516" s="6" t="s">
        <v>71</v>
      </c>
      <c r="AB516" s="6" t="s">
        <v>1387</v>
      </c>
      <c r="AC516" s="6" t="s">
        <v>1384</v>
      </c>
      <c r="AD516" s="6" t="s">
        <v>43</v>
      </c>
      <c r="AE516" s="8">
        <v>42234.318101851852</v>
      </c>
      <c r="AF516" s="6" t="s">
        <v>71</v>
      </c>
    </row>
    <row r="517" spans="1:39" x14ac:dyDescent="0.2">
      <c r="A5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7" s="7" t="str">
        <f>ExtractValues(Table1[[#This Row],[Agreement Name]],".{1}\d{4,5}")</f>
        <v>78849</v>
      </c>
      <c r="C517" s="6" t="str">
        <f>ExtractValues(Table1[[#This Row],[Agreement Name]],".{1}\d{4,5}-.{1}\d{4,5}")</f>
        <v>78849-C10321</v>
      </c>
      <c r="D517" s="6" t="str">
        <f>ExtractValues(ExtractValues(Table1[[#This Row],[Agreement Name]],"(CO\d{1,3})"),"\d+")</f>
        <v>7</v>
      </c>
      <c r="E517" s="6" t="str">
        <f>ExtractValues(ExtractValues(Table1[[#This Row],[Agreement Name]],"(CO.\d{1,3})"),"\d+")</f>
        <v/>
      </c>
      <c r="F517" s="6" t="str">
        <f>IF(Table1[[#This Row],[ChgOrderPart1]]&lt;&gt;"",Table1[[#This Row],[ChgOrderPart1]],Table1[[#This Row],[ChgOrderPart2]])</f>
        <v>7</v>
      </c>
      <c r="G517" s="6" t="s">
        <v>5806</v>
      </c>
      <c r="H517" s="8">
        <v>42212.424386574072</v>
      </c>
      <c r="I517" s="6" t="s">
        <v>34</v>
      </c>
      <c r="J517" s="8">
        <v>42213.315034722225</v>
      </c>
      <c r="K517" s="6" t="s">
        <v>5082</v>
      </c>
      <c r="L517" s="6" t="s">
        <v>5083</v>
      </c>
      <c r="M517" s="6" t="s">
        <v>37</v>
      </c>
      <c r="O517" s="6" t="s">
        <v>38</v>
      </c>
      <c r="P517" s="6" t="s">
        <v>39</v>
      </c>
      <c r="Q517" s="6" t="s">
        <v>101</v>
      </c>
      <c r="R517" s="6" t="s">
        <v>1384</v>
      </c>
      <c r="W517" s="6" t="s">
        <v>104</v>
      </c>
      <c r="X517" s="6" t="s">
        <v>101</v>
      </c>
      <c r="Y517" s="6" t="s">
        <v>43</v>
      </c>
      <c r="Z517" s="8">
        <v>42212.527777777781</v>
      </c>
      <c r="AA517" s="6" t="s">
        <v>46</v>
      </c>
      <c r="AB517" s="6" t="s">
        <v>1387</v>
      </c>
      <c r="AC517" s="6" t="s">
        <v>1384</v>
      </c>
      <c r="AD517" s="6" t="s">
        <v>43</v>
      </c>
      <c r="AE517" s="8">
        <v>42213.315034722225</v>
      </c>
      <c r="AF517" s="6" t="s">
        <v>71</v>
      </c>
    </row>
    <row r="518" spans="1:39" x14ac:dyDescent="0.2">
      <c r="A5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8" s="7" t="str">
        <f>ExtractValues(Table1[[#This Row],[Agreement Name]],".{1}\d{4,5}")</f>
        <v>78849</v>
      </c>
      <c r="C518" s="6" t="str">
        <f>ExtractValues(Table1[[#This Row],[Agreement Name]],".{1}\d{4,5}-.{1}\d{4,5}")</f>
        <v>78849-C10321</v>
      </c>
      <c r="D518" s="6" t="str">
        <f>ExtractValues(ExtractValues(Table1[[#This Row],[Agreement Name]],"(CO\d{1,3})"),"\d+")</f>
        <v>6</v>
      </c>
      <c r="E518" s="6" t="str">
        <f>ExtractValues(ExtractValues(Table1[[#This Row],[Agreement Name]],"(CO.\d{1,3})"),"\d+")</f>
        <v/>
      </c>
      <c r="F518" s="6" t="str">
        <f>IF(Table1[[#This Row],[ChgOrderPart1]]&lt;&gt;"",Table1[[#This Row],[ChgOrderPart1]],Table1[[#This Row],[ChgOrderPart2]])</f>
        <v>6</v>
      </c>
      <c r="G518" s="6" t="s">
        <v>8390</v>
      </c>
      <c r="H518" s="8">
        <v>42111.530324074076</v>
      </c>
      <c r="I518" s="6" t="s">
        <v>34</v>
      </c>
      <c r="J518" s="8">
        <v>42111.656898148147</v>
      </c>
      <c r="K518" s="6" t="s">
        <v>1376</v>
      </c>
      <c r="L518" s="6" t="s">
        <v>1377</v>
      </c>
      <c r="M518" s="6" t="s">
        <v>37</v>
      </c>
      <c r="O518" s="6" t="s">
        <v>38</v>
      </c>
      <c r="P518" s="6" t="s">
        <v>39</v>
      </c>
      <c r="Q518" s="6" t="s">
        <v>7445</v>
      </c>
      <c r="R518" s="6" t="s">
        <v>1384</v>
      </c>
      <c r="W518" s="6" t="s">
        <v>7446</v>
      </c>
      <c r="X518" s="6" t="s">
        <v>7445</v>
      </c>
      <c r="Y518" s="6" t="s">
        <v>43</v>
      </c>
      <c r="Z518" s="8">
        <v>42111.571701388886</v>
      </c>
      <c r="AA518" s="6" t="s">
        <v>46</v>
      </c>
      <c r="AB518" s="6" t="s">
        <v>1387</v>
      </c>
      <c r="AC518" s="6" t="s">
        <v>1384</v>
      </c>
      <c r="AD518" s="6" t="s">
        <v>43</v>
      </c>
      <c r="AE518" s="8">
        <v>42111.656898148147</v>
      </c>
      <c r="AF518" s="6" t="s">
        <v>71</v>
      </c>
    </row>
    <row r="519" spans="1:39" x14ac:dyDescent="0.2">
      <c r="A5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19" s="7" t="str">
        <f>ExtractValues(Table1[[#This Row],[Agreement Name]],".{1}\d{4,5}")</f>
        <v>78849</v>
      </c>
      <c r="C519" s="6" t="str">
        <f>ExtractValues(Table1[[#This Row],[Agreement Name]],".{1}\d{4,5}-.{1}\d{4,5}")</f>
        <v>78849-C10321</v>
      </c>
      <c r="D519" s="6" t="str">
        <f>ExtractValues(ExtractValues(Table1[[#This Row],[Agreement Name]],"(CO\d{1,3})"),"\d+")</f>
        <v>5</v>
      </c>
      <c r="E519" s="6" t="str">
        <f>ExtractValues(ExtractValues(Table1[[#This Row],[Agreement Name]],"(CO.\d{1,3})"),"\d+")</f>
        <v/>
      </c>
      <c r="F519" s="6" t="str">
        <f>IF(Table1[[#This Row],[ChgOrderPart1]]&lt;&gt;"",Table1[[#This Row],[ChgOrderPart1]],Table1[[#This Row],[ChgOrderPart2]])</f>
        <v>5</v>
      </c>
      <c r="G519" s="6" t="s">
        <v>7845</v>
      </c>
      <c r="H519" s="8">
        <v>42018.453472222223</v>
      </c>
      <c r="I519" s="6" t="s">
        <v>34</v>
      </c>
      <c r="J519" s="8">
        <v>42019.556504629632</v>
      </c>
      <c r="K519" s="6" t="s">
        <v>1376</v>
      </c>
      <c r="L519" s="6" t="s">
        <v>1377</v>
      </c>
      <c r="M519" s="6" t="s">
        <v>37</v>
      </c>
      <c r="O519" s="6" t="s">
        <v>38</v>
      </c>
      <c r="P519" s="6" t="s">
        <v>39</v>
      </c>
      <c r="Q519" s="6" t="s">
        <v>7445</v>
      </c>
      <c r="R519" s="6" t="s">
        <v>1384</v>
      </c>
      <c r="W519" s="6" t="s">
        <v>7446</v>
      </c>
      <c r="X519" s="6" t="s">
        <v>7445</v>
      </c>
      <c r="Y519" s="6" t="s">
        <v>43</v>
      </c>
      <c r="Z519" s="8">
        <v>42019.462835648148</v>
      </c>
      <c r="AA519" s="6" t="s">
        <v>71</v>
      </c>
      <c r="AB519" s="6" t="s">
        <v>1387</v>
      </c>
      <c r="AC519" s="6" t="s">
        <v>1384</v>
      </c>
      <c r="AD519" s="6" t="s">
        <v>43</v>
      </c>
      <c r="AE519" s="8">
        <v>42019.556504629632</v>
      </c>
      <c r="AF519" s="6" t="s">
        <v>71</v>
      </c>
    </row>
    <row r="520" spans="1:39" x14ac:dyDescent="0.2">
      <c r="A5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0" s="7" t="str">
        <f>ExtractValues(Table1[[#This Row],[Agreement Name]],".{1}\d{4,5}")</f>
        <v>78849</v>
      </c>
      <c r="C520" s="6" t="str">
        <f>ExtractValues(Table1[[#This Row],[Agreement Name]],".{1}\d{4,5}-.{1}\d{4,5}")</f>
        <v>78849-C10321</v>
      </c>
      <c r="D520" s="6" t="str">
        <f>ExtractValues(ExtractValues(Table1[[#This Row],[Agreement Name]],"(CO\d{1,3})"),"\d+")</f>
        <v>4</v>
      </c>
      <c r="E520" s="6" t="str">
        <f>ExtractValues(ExtractValues(Table1[[#This Row],[Agreement Name]],"(CO.\d{1,3})"),"\d+")</f>
        <v/>
      </c>
      <c r="F520" s="6" t="str">
        <f>IF(Table1[[#This Row],[ChgOrderPart1]]&lt;&gt;"",Table1[[#This Row],[ChgOrderPart1]],Table1[[#This Row],[ChgOrderPart2]])</f>
        <v>4</v>
      </c>
      <c r="G520" s="6" t="s">
        <v>7641</v>
      </c>
      <c r="H520" s="8">
        <v>41997.364710648151</v>
      </c>
      <c r="I520" s="6" t="s">
        <v>34</v>
      </c>
      <c r="J520" s="8">
        <v>42001.488587962966</v>
      </c>
      <c r="K520" s="6" t="s">
        <v>1376</v>
      </c>
      <c r="L520" s="6" t="s">
        <v>1377</v>
      </c>
      <c r="M520" s="6" t="s">
        <v>37</v>
      </c>
      <c r="O520" s="6" t="s">
        <v>38</v>
      </c>
      <c r="P520" s="6" t="s">
        <v>39</v>
      </c>
      <c r="Q520" s="6" t="s">
        <v>7445</v>
      </c>
      <c r="R520" s="6" t="s">
        <v>1384</v>
      </c>
      <c r="W520" s="6" t="s">
        <v>7446</v>
      </c>
      <c r="X520" s="6" t="s">
        <v>7445</v>
      </c>
      <c r="Y520" s="6" t="s">
        <v>43</v>
      </c>
      <c r="Z520" s="8">
        <v>41997.37195601852</v>
      </c>
      <c r="AA520" s="6" t="s">
        <v>46</v>
      </c>
      <c r="AB520" s="6" t="s">
        <v>1387</v>
      </c>
      <c r="AC520" s="6" t="s">
        <v>1384</v>
      </c>
      <c r="AD520" s="6" t="s">
        <v>43</v>
      </c>
      <c r="AE520" s="8">
        <v>42001.488587962966</v>
      </c>
      <c r="AF520" s="6" t="s">
        <v>1552</v>
      </c>
    </row>
    <row r="521" spans="1:39" x14ac:dyDescent="0.2">
      <c r="A5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1" s="7" t="str">
        <f>ExtractValues(Table1[[#This Row],[Agreement Name]],".{1}\d{4,5}")</f>
        <v>78848</v>
      </c>
      <c r="C521" s="6" t="str">
        <f>ExtractValues(Table1[[#This Row],[Agreement Name]],".{1}\d{4,5}-.{1}\d{4,5}")</f>
        <v>78848-C10321</v>
      </c>
      <c r="D521" s="6" t="str">
        <f>ExtractValues(ExtractValues(Table1[[#This Row],[Agreement Name]],"(CO\d{1,3})"),"\d+")</f>
        <v>2</v>
      </c>
      <c r="E521" s="6" t="str">
        <f>ExtractValues(ExtractValues(Table1[[#This Row],[Agreement Name]],"(CO.\d{1,3})"),"\d+")</f>
        <v/>
      </c>
      <c r="F521" s="6" t="str">
        <f>IF(Table1[[#This Row],[ChgOrderPart1]]&lt;&gt;"",Table1[[#This Row],[ChgOrderPart1]],Table1[[#This Row],[ChgOrderPart2]])</f>
        <v>2</v>
      </c>
      <c r="G521" s="6" t="s">
        <v>1647</v>
      </c>
      <c r="H521" s="8">
        <v>42153.429675925923</v>
      </c>
      <c r="I521" s="6" t="s">
        <v>34</v>
      </c>
      <c r="J521" s="8">
        <v>42153.540729166663</v>
      </c>
      <c r="K521" s="6" t="s">
        <v>1376</v>
      </c>
      <c r="L521" s="6" t="s">
        <v>1377</v>
      </c>
      <c r="M521" s="6" t="s">
        <v>37</v>
      </c>
      <c r="O521" s="6" t="s">
        <v>38</v>
      </c>
      <c r="P521" s="6" t="s">
        <v>39</v>
      </c>
      <c r="Q521" s="6" t="s">
        <v>1648</v>
      </c>
      <c r="R521" s="6" t="s">
        <v>1384</v>
      </c>
      <c r="W521" s="6" t="s">
        <v>1658</v>
      </c>
      <c r="X521" s="6" t="s">
        <v>1648</v>
      </c>
      <c r="Y521" s="6" t="s">
        <v>43</v>
      </c>
      <c r="Z521" s="8">
        <v>42153.44699074074</v>
      </c>
      <c r="AA521" s="6" t="s">
        <v>1659</v>
      </c>
      <c r="AB521" s="6" t="s">
        <v>1387</v>
      </c>
      <c r="AC521" s="6" t="s">
        <v>1384</v>
      </c>
      <c r="AD521" s="6" t="s">
        <v>43</v>
      </c>
      <c r="AE521" s="8">
        <v>42153.540729166663</v>
      </c>
      <c r="AF521" s="6" t="s">
        <v>46</v>
      </c>
    </row>
    <row r="522" spans="1:39" x14ac:dyDescent="0.2">
      <c r="A5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2" s="7" t="str">
        <f>ExtractValues(Table1[[#This Row],[Agreement Name]],".{1}\d{4,5}")</f>
        <v>78848</v>
      </c>
      <c r="C522" s="6" t="str">
        <f>ExtractValues(Table1[[#This Row],[Agreement Name]],".{1}\d{4,5}-.{1}\d{4,5}")</f>
        <v>78848-C10321</v>
      </c>
      <c r="D522" s="6" t="str">
        <f>ExtractValues(ExtractValues(Table1[[#This Row],[Agreement Name]],"(CO\d{1,3})"),"\d+")</f>
        <v>2</v>
      </c>
      <c r="E522" s="6" t="str">
        <f>ExtractValues(ExtractValues(Table1[[#This Row],[Agreement Name]],"(CO.\d{1,3})"),"\d+")</f>
        <v/>
      </c>
      <c r="F522" s="6" t="str">
        <f>IF(Table1[[#This Row],[ChgOrderPart1]]&lt;&gt;"",Table1[[#This Row],[ChgOrderPart1]],Table1[[#This Row],[ChgOrderPart2]])</f>
        <v>2</v>
      </c>
      <c r="G522" s="6" t="s">
        <v>1647</v>
      </c>
      <c r="H522" s="8">
        <v>42152.548680555556</v>
      </c>
      <c r="I522" s="6" t="s">
        <v>55</v>
      </c>
      <c r="J522" s="8">
        <v>42153.429305555554</v>
      </c>
      <c r="K522" s="6" t="s">
        <v>1376</v>
      </c>
      <c r="L522" s="6" t="s">
        <v>1377</v>
      </c>
      <c r="M522" s="6" t="s">
        <v>37</v>
      </c>
      <c r="O522" s="6" t="s">
        <v>38</v>
      </c>
      <c r="P522" s="6" t="s">
        <v>39</v>
      </c>
      <c r="Q522" s="6" t="s">
        <v>1648</v>
      </c>
      <c r="R522" s="6" t="s">
        <v>1384</v>
      </c>
      <c r="AL522" s="6" t="s">
        <v>1648</v>
      </c>
      <c r="AM522" s="6" t="s">
        <v>43</v>
      </c>
    </row>
    <row r="523" spans="1:39" x14ac:dyDescent="0.2">
      <c r="A5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3" s="7" t="str">
        <f>ExtractValues(Table1[[#This Row],[Agreement Name]],".{1}\d{4,5}")</f>
        <v>78848</v>
      </c>
      <c r="C523" s="6" t="str">
        <f>ExtractValues(Table1[[#This Row],[Agreement Name]],".{1}\d{4,5}-.{1}\d{4,5}")</f>
        <v>78848-C10321</v>
      </c>
      <c r="D523" s="6" t="str">
        <f>ExtractValues(ExtractValues(Table1[[#This Row],[Agreement Name]],"(CO\d{1,3})"),"\d+")</f>
        <v>1</v>
      </c>
      <c r="E523" s="6" t="str">
        <f>ExtractValues(ExtractValues(Table1[[#This Row],[Agreement Name]],"(CO.\d{1,3})"),"\d+")</f>
        <v/>
      </c>
      <c r="F523" s="6" t="str">
        <f>IF(Table1[[#This Row],[ChgOrderPart1]]&lt;&gt;"",Table1[[#This Row],[ChgOrderPart1]],Table1[[#This Row],[ChgOrderPart2]])</f>
        <v>1</v>
      </c>
      <c r="G523" s="6" t="s">
        <v>7392</v>
      </c>
      <c r="H523" s="8">
        <v>41982.390381944446</v>
      </c>
      <c r="I523" s="6" t="s">
        <v>34</v>
      </c>
      <c r="J523" s="8">
        <v>41982.45453703704</v>
      </c>
      <c r="K523" s="6" t="s">
        <v>1376</v>
      </c>
      <c r="L523" s="6" t="s">
        <v>1377</v>
      </c>
      <c r="M523" s="6" t="s">
        <v>37</v>
      </c>
      <c r="O523" s="6" t="s">
        <v>38</v>
      </c>
      <c r="P523" s="6" t="s">
        <v>39</v>
      </c>
      <c r="Q523" s="6" t="s">
        <v>1648</v>
      </c>
      <c r="R523" s="6" t="s">
        <v>1384</v>
      </c>
      <c r="W523" s="6" t="s">
        <v>1658</v>
      </c>
      <c r="X523" s="6" t="s">
        <v>1648</v>
      </c>
      <c r="Y523" s="6" t="s">
        <v>43</v>
      </c>
      <c r="Z523" s="8">
        <v>41982.449282407404</v>
      </c>
      <c r="AA523" s="6" t="s">
        <v>1659</v>
      </c>
      <c r="AB523" s="6" t="s">
        <v>1387</v>
      </c>
      <c r="AC523" s="6" t="s">
        <v>1384</v>
      </c>
      <c r="AD523" s="6" t="s">
        <v>43</v>
      </c>
      <c r="AE523" s="8">
        <v>41982.45453703704</v>
      </c>
      <c r="AF523" s="6" t="s">
        <v>71</v>
      </c>
    </row>
    <row r="524" spans="1:39" x14ac:dyDescent="0.2">
      <c r="A5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4" s="7" t="str">
        <f>ExtractValues(Table1[[#This Row],[Agreement Name]],".{1}\d{4,5}")</f>
        <v>78822</v>
      </c>
      <c r="C524" s="6" t="str">
        <f>ExtractValues(Table1[[#This Row],[Agreement Name]],".{1}\d{4,5}-.{1}\d{4,5}")</f>
        <v>78822-C60062</v>
      </c>
      <c r="D524" s="6" t="str">
        <f>ExtractValues(ExtractValues(Table1[[#This Row],[Agreement Name]],"(CO\d{1,3})"),"\d+")</f>
        <v>2</v>
      </c>
      <c r="E524" s="6" t="str">
        <f>ExtractValues(ExtractValues(Table1[[#This Row],[Agreement Name]],"(CO.\d{1,3})"),"\d+")</f>
        <v/>
      </c>
      <c r="F524" s="6" t="str">
        <f>IF(Table1[[#This Row],[ChgOrderPart1]]&lt;&gt;"",Table1[[#This Row],[ChgOrderPart1]],Table1[[#This Row],[ChgOrderPart2]])</f>
        <v>2</v>
      </c>
      <c r="G524" s="6" t="s">
        <v>7236</v>
      </c>
      <c r="H524" s="8">
        <v>41978.604988425926</v>
      </c>
      <c r="I524" s="6" t="s">
        <v>34</v>
      </c>
      <c r="J524" s="8">
        <v>41980.435370370367</v>
      </c>
      <c r="K524" s="6" t="s">
        <v>1376</v>
      </c>
      <c r="L524" s="6" t="s">
        <v>1377</v>
      </c>
      <c r="M524" s="6" t="s">
        <v>37</v>
      </c>
      <c r="O524" s="6" t="s">
        <v>38</v>
      </c>
      <c r="P524" s="6" t="s">
        <v>39</v>
      </c>
      <c r="Q524" s="6" t="s">
        <v>7355</v>
      </c>
      <c r="R524" s="6" t="s">
        <v>236</v>
      </c>
      <c r="W524" s="6" t="s">
        <v>7356</v>
      </c>
      <c r="X524" s="6" t="s">
        <v>7355</v>
      </c>
      <c r="Y524" s="6" t="s">
        <v>43</v>
      </c>
      <c r="Z524" s="8">
        <v>41978.688877314817</v>
      </c>
      <c r="AA524" s="6" t="s">
        <v>7357</v>
      </c>
      <c r="AB524" s="6" t="s">
        <v>975</v>
      </c>
      <c r="AC524" s="6" t="s">
        <v>236</v>
      </c>
      <c r="AD524" s="6" t="s">
        <v>43</v>
      </c>
      <c r="AE524" s="8">
        <v>41980.435370370367</v>
      </c>
      <c r="AF524" s="6" t="s">
        <v>7358</v>
      </c>
    </row>
    <row r="525" spans="1:39" x14ac:dyDescent="0.2">
      <c r="A5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5" s="7" t="str">
        <f>ExtractValues(Table1[[#This Row],[Agreement Name]],".{1}\d{4,5}")</f>
        <v>78822</v>
      </c>
      <c r="C525" s="6" t="str">
        <f>ExtractValues(Table1[[#This Row],[Agreement Name]],".{1}\d{4,5}-.{1}\d{4,5}")</f>
        <v>78822-C60062</v>
      </c>
      <c r="D525" s="6" t="str">
        <f>ExtractValues(ExtractValues(Table1[[#This Row],[Agreement Name]],"(CO\d{1,3})"),"\d+")</f>
        <v>2</v>
      </c>
      <c r="E525" s="6" t="str">
        <f>ExtractValues(ExtractValues(Table1[[#This Row],[Agreement Name]],"(CO.\d{1,3})"),"\d+")</f>
        <v/>
      </c>
      <c r="F525" s="6" t="str">
        <f>IF(Table1[[#This Row],[ChgOrderPart1]]&lt;&gt;"",Table1[[#This Row],[ChgOrderPart1]],Table1[[#This Row],[ChgOrderPart2]])</f>
        <v>2</v>
      </c>
      <c r="G525" s="6" t="s">
        <v>7236</v>
      </c>
      <c r="H525" s="8">
        <v>41968.521979166668</v>
      </c>
      <c r="I525" s="6" t="s">
        <v>55</v>
      </c>
      <c r="J525" s="8">
        <v>41978.603854166664</v>
      </c>
      <c r="K525" s="6" t="s">
        <v>1376</v>
      </c>
      <c r="L525" s="6" t="s">
        <v>1377</v>
      </c>
      <c r="M525" s="6" t="s">
        <v>37</v>
      </c>
      <c r="O525" s="6" t="s">
        <v>38</v>
      </c>
      <c r="P525" s="6" t="s">
        <v>39</v>
      </c>
      <c r="Q525" s="6" t="s">
        <v>7237</v>
      </c>
      <c r="R525" s="6" t="s">
        <v>1861</v>
      </c>
      <c r="AL525" s="6" t="s">
        <v>7237</v>
      </c>
      <c r="AM525" s="6" t="s">
        <v>43</v>
      </c>
    </row>
    <row r="526" spans="1:39" x14ac:dyDescent="0.2">
      <c r="A5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526" s="7" t="str">
        <f>ExtractValues(Table1[[#This Row],[Agreement Name]],".{1}\d{4,5}")</f>
        <v>78809</v>
      </c>
      <c r="C526" s="6" t="str">
        <f>ExtractValues(Table1[[#This Row],[Agreement Name]],".{1}\d{4,5}-.{1}\d{4,5}")</f>
        <v>78809-08647</v>
      </c>
      <c r="D526" s="6" t="str">
        <f>ExtractValues(ExtractValues(Table1[[#This Row],[Agreement Name]],"(CO\d{1,3})"),"\d+")</f>
        <v/>
      </c>
      <c r="E526" s="6" t="str">
        <f>ExtractValues(ExtractValues(Table1[[#This Row],[Agreement Name]],"(CO.\d{1,3})"),"\d+")</f>
        <v/>
      </c>
      <c r="F526" s="6" t="str">
        <f>IF(Table1[[#This Row],[ChgOrderPart1]]&lt;&gt;"",Table1[[#This Row],[ChgOrderPart1]],Table1[[#This Row],[ChgOrderPart2]])</f>
        <v/>
      </c>
      <c r="G526" s="6" t="s">
        <v>6557</v>
      </c>
      <c r="H526" s="8">
        <v>42076.395254629628</v>
      </c>
      <c r="I526" s="6" t="s">
        <v>34</v>
      </c>
      <c r="J526" s="8">
        <v>42088.300219907411</v>
      </c>
      <c r="K526" s="6" t="s">
        <v>1284</v>
      </c>
      <c r="L526" s="6" t="s">
        <v>1285</v>
      </c>
      <c r="M526" s="6" t="s">
        <v>37</v>
      </c>
      <c r="O526" s="6" t="s">
        <v>38</v>
      </c>
      <c r="P526" s="6" t="s">
        <v>39</v>
      </c>
      <c r="Q526" s="6" t="s">
        <v>780</v>
      </c>
      <c r="R526" s="6" t="s">
        <v>196</v>
      </c>
      <c r="W526" s="6" t="s">
        <v>643</v>
      </c>
      <c r="X526" s="6" t="s">
        <v>780</v>
      </c>
      <c r="Y526" s="6" t="s">
        <v>43</v>
      </c>
      <c r="Z526" s="8">
        <v>42086.553090277775</v>
      </c>
      <c r="AA526" s="6" t="s">
        <v>141</v>
      </c>
      <c r="AB526" s="6" t="s">
        <v>198</v>
      </c>
      <c r="AC526" s="6" t="s">
        <v>196</v>
      </c>
      <c r="AD526" s="6" t="s">
        <v>43</v>
      </c>
      <c r="AE526" s="8">
        <v>42088.300219907411</v>
      </c>
      <c r="AF526" s="6" t="s">
        <v>71</v>
      </c>
    </row>
    <row r="527" spans="1:39" x14ac:dyDescent="0.2">
      <c r="A5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7" s="7" t="str">
        <f>ExtractValues(Table1[[#This Row],[Agreement Name]],".{1}\d{4,5}")</f>
        <v>78804</v>
      </c>
      <c r="C527" s="6" t="str">
        <f>ExtractValues(Table1[[#This Row],[Agreement Name]],".{1}\d{4,5}-.{1}\d{4,5}")</f>
        <v>78804-C30061</v>
      </c>
      <c r="D527" s="6" t="str">
        <f>ExtractValues(ExtractValues(Table1[[#This Row],[Agreement Name]],"(CO\d{1,3})"),"\d+")</f>
        <v>1</v>
      </c>
      <c r="E527" s="6" t="str">
        <f>ExtractValues(ExtractValues(Table1[[#This Row],[Agreement Name]],"(CO.\d{1,3})"),"\d+")</f>
        <v/>
      </c>
      <c r="F527" s="6" t="str">
        <f>IF(Table1[[#This Row],[ChgOrderPart1]]&lt;&gt;"",Table1[[#This Row],[ChgOrderPart1]],Table1[[#This Row],[ChgOrderPart2]])</f>
        <v>1</v>
      </c>
      <c r="G527" s="6" t="s">
        <v>8478</v>
      </c>
      <c r="H527" s="8">
        <v>42117.449363425927</v>
      </c>
      <c r="I527" s="6" t="s">
        <v>34</v>
      </c>
      <c r="J527" s="8">
        <v>42121.406921296293</v>
      </c>
      <c r="K527" s="6" t="s">
        <v>1376</v>
      </c>
      <c r="L527" s="6" t="s">
        <v>1377</v>
      </c>
      <c r="M527" s="6" t="s">
        <v>37</v>
      </c>
      <c r="O527" s="6" t="s">
        <v>38</v>
      </c>
      <c r="P527" s="6" t="s">
        <v>39</v>
      </c>
      <c r="Q527" s="6" t="s">
        <v>4629</v>
      </c>
      <c r="R527" s="6" t="s">
        <v>1402</v>
      </c>
      <c r="W527" s="6" t="s">
        <v>8479</v>
      </c>
      <c r="X527" s="6" t="s">
        <v>4629</v>
      </c>
      <c r="Y527" s="6" t="s">
        <v>43</v>
      </c>
      <c r="Z527" s="8">
        <v>42121.40347222222</v>
      </c>
      <c r="AA527" s="6" t="s">
        <v>4631</v>
      </c>
      <c r="AB527" s="6" t="s">
        <v>1405</v>
      </c>
      <c r="AC527" s="6" t="s">
        <v>1402</v>
      </c>
      <c r="AD527" s="6" t="s">
        <v>43</v>
      </c>
      <c r="AE527" s="8">
        <v>42121.406921296293</v>
      </c>
      <c r="AF527" s="6" t="s">
        <v>219</v>
      </c>
    </row>
    <row r="528" spans="1:39" x14ac:dyDescent="0.2">
      <c r="A5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8" s="7" t="str">
        <f>ExtractValues(Table1[[#This Row],[Agreement Name]],".{1}\d{4,5}")</f>
        <v>78799</v>
      </c>
      <c r="C528" s="6" t="str">
        <f>ExtractValues(Table1[[#This Row],[Agreement Name]],".{1}\d{4,5}-.{1}\d{4,5}")</f>
        <v>78799-C30061</v>
      </c>
      <c r="D528" s="6" t="str">
        <f>ExtractValues(ExtractValues(Table1[[#This Row],[Agreement Name]],"(CO\d{1,3})"),"\d+")</f>
        <v>21</v>
      </c>
      <c r="E528" s="6" t="str">
        <f>ExtractValues(ExtractValues(Table1[[#This Row],[Agreement Name]],"(CO.\d{1,3})"),"\d+")</f>
        <v>21</v>
      </c>
      <c r="F528" s="6" t="str">
        <f>IF(Table1[[#This Row],[ChgOrderPart1]]&lt;&gt;"",Table1[[#This Row],[ChgOrderPart1]],Table1[[#This Row],[ChgOrderPart2]])</f>
        <v>21</v>
      </c>
      <c r="G528" s="6" t="s">
        <v>1503</v>
      </c>
      <c r="H528" s="8">
        <v>42139.631585648145</v>
      </c>
      <c r="I528" s="6" t="s">
        <v>34</v>
      </c>
      <c r="J528" s="8">
        <v>42140.215937499997</v>
      </c>
      <c r="K528" s="6" t="s">
        <v>1376</v>
      </c>
      <c r="L528" s="6" t="s">
        <v>1377</v>
      </c>
      <c r="M528" s="6" t="s">
        <v>37</v>
      </c>
      <c r="O528" s="6" t="s">
        <v>38</v>
      </c>
      <c r="P528" s="6" t="s">
        <v>39</v>
      </c>
      <c r="Q528" s="6" t="s">
        <v>1504</v>
      </c>
      <c r="R528" s="6" t="s">
        <v>1402</v>
      </c>
      <c r="W528" s="6" t="s">
        <v>1505</v>
      </c>
      <c r="X528" s="6" t="s">
        <v>1504</v>
      </c>
      <c r="Y528" s="6" t="s">
        <v>43</v>
      </c>
      <c r="Z528" s="8">
        <v>42139.642974537041</v>
      </c>
      <c r="AA528" s="6" t="s">
        <v>1506</v>
      </c>
      <c r="AB528" s="6" t="s">
        <v>1405</v>
      </c>
      <c r="AC528" s="6" t="s">
        <v>1402</v>
      </c>
      <c r="AD528" s="6" t="s">
        <v>43</v>
      </c>
      <c r="AE528" s="8">
        <v>42140.215937499997</v>
      </c>
      <c r="AF528" s="6" t="s">
        <v>46</v>
      </c>
    </row>
    <row r="529" spans="1:39" x14ac:dyDescent="0.2">
      <c r="A5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29" s="7" t="str">
        <f>ExtractValues(Table1[[#This Row],[Agreement Name]],".{1}\d{4,5}")</f>
        <v>78793</v>
      </c>
      <c r="C529" s="6" t="str">
        <f>ExtractValues(Table1[[#This Row],[Agreement Name]],".{1}\d{4,5}-.{1}\d{4,5}")</f>
        <v>78793-C11144</v>
      </c>
      <c r="D529" s="6" t="str">
        <f>ExtractValues(ExtractValues(Table1[[#This Row],[Agreement Name]],"(CO\d{1,3})"),"\d+")</f>
        <v>1</v>
      </c>
      <c r="E529" s="6" t="str">
        <f>ExtractValues(ExtractValues(Table1[[#This Row],[Agreement Name]],"(CO.\d{1,3})"),"\d+")</f>
        <v/>
      </c>
      <c r="F529" s="6" t="str">
        <f>IF(Table1[[#This Row],[ChgOrderPart1]]&lt;&gt;"",Table1[[#This Row],[ChgOrderPart1]],Table1[[#This Row],[ChgOrderPart2]])</f>
        <v>1</v>
      </c>
      <c r="G529" s="6" t="s">
        <v>7631</v>
      </c>
      <c r="H529" s="8">
        <v>41997.357870370368</v>
      </c>
      <c r="I529" s="6" t="s">
        <v>34</v>
      </c>
      <c r="J529" s="8">
        <v>42002.342002314814</v>
      </c>
      <c r="K529" s="6" t="s">
        <v>1376</v>
      </c>
      <c r="L529" s="6" t="s">
        <v>1377</v>
      </c>
      <c r="M529" s="6" t="s">
        <v>37</v>
      </c>
      <c r="O529" s="6" t="s">
        <v>38</v>
      </c>
      <c r="P529" s="6" t="s">
        <v>39</v>
      </c>
      <c r="Q529" s="6" t="s">
        <v>1829</v>
      </c>
      <c r="R529" s="6" t="s">
        <v>393</v>
      </c>
      <c r="W529" s="6" t="s">
        <v>1762</v>
      </c>
      <c r="X529" s="6" t="s">
        <v>1829</v>
      </c>
      <c r="Y529" s="6" t="s">
        <v>43</v>
      </c>
      <c r="Z529" s="8">
        <v>42002.29414351852</v>
      </c>
      <c r="AA529" s="6" t="s">
        <v>1763</v>
      </c>
      <c r="AB529" s="6" t="s">
        <v>396</v>
      </c>
      <c r="AC529" s="6" t="s">
        <v>393</v>
      </c>
      <c r="AD529" s="6" t="s">
        <v>43</v>
      </c>
      <c r="AE529" s="8">
        <v>42002.342002314814</v>
      </c>
      <c r="AF529" s="6" t="s">
        <v>358</v>
      </c>
    </row>
    <row r="530" spans="1:39" x14ac:dyDescent="0.2">
      <c r="A5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0" s="7" t="str">
        <f>ExtractValues(Table1[[#This Row],[Agreement Name]],".{1}\d{4,5}")</f>
        <v>78792</v>
      </c>
      <c r="C530" s="6" t="str">
        <f>ExtractValues(Table1[[#This Row],[Agreement Name]],".{1}\d{4,5}-.{1}\d{4,5}")</f>
        <v>78792-C11144</v>
      </c>
      <c r="D530" s="6" t="str">
        <f>ExtractValues(ExtractValues(Table1[[#This Row],[Agreement Name]],"(CO\d{1,3})"),"\d+")</f>
        <v>1</v>
      </c>
      <c r="E530" s="6" t="str">
        <f>ExtractValues(ExtractValues(Table1[[#This Row],[Agreement Name]],"(CO.\d{1,3})"),"\d+")</f>
        <v/>
      </c>
      <c r="F530" s="6" t="str">
        <f>IF(Table1[[#This Row],[ChgOrderPart1]]&lt;&gt;"",Table1[[#This Row],[ChgOrderPart1]],Table1[[#This Row],[ChgOrderPart2]])</f>
        <v>1</v>
      </c>
      <c r="G530" s="6" t="s">
        <v>7632</v>
      </c>
      <c r="H530" s="8">
        <v>41997.358298611114</v>
      </c>
      <c r="I530" s="6" t="s">
        <v>34</v>
      </c>
      <c r="J530" s="8">
        <v>42002.341446759259</v>
      </c>
      <c r="K530" s="6" t="s">
        <v>1376</v>
      </c>
      <c r="L530" s="6" t="s">
        <v>1377</v>
      </c>
      <c r="M530" s="6" t="s">
        <v>37</v>
      </c>
      <c r="O530" s="6" t="s">
        <v>38</v>
      </c>
      <c r="P530" s="6" t="s">
        <v>39</v>
      </c>
      <c r="Q530" s="6" t="s">
        <v>2253</v>
      </c>
      <c r="R530" s="6" t="s">
        <v>393</v>
      </c>
      <c r="W530" s="6" t="s">
        <v>2472</v>
      </c>
      <c r="X530" s="6" t="s">
        <v>2253</v>
      </c>
      <c r="Y530" s="6" t="s">
        <v>43</v>
      </c>
      <c r="Z530" s="8">
        <v>42002.247256944444</v>
      </c>
      <c r="AA530" s="6" t="s">
        <v>7507</v>
      </c>
      <c r="AB530" s="6" t="s">
        <v>396</v>
      </c>
      <c r="AC530" s="6" t="s">
        <v>393</v>
      </c>
      <c r="AD530" s="6" t="s">
        <v>43</v>
      </c>
      <c r="AE530" s="8">
        <v>42002.341446759259</v>
      </c>
      <c r="AF530" s="6" t="s">
        <v>358</v>
      </c>
    </row>
    <row r="531" spans="1:39" x14ac:dyDescent="0.2">
      <c r="A5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1" s="7" t="str">
        <f>ExtractValues(Table1[[#This Row],[Agreement Name]],".{1}\d{4,5}")</f>
        <v>78789</v>
      </c>
      <c r="C531" s="6" t="str">
        <f>ExtractValues(Table1[[#This Row],[Agreement Name]],".{1}\d{4,5}-.{1}\d{4,5}")</f>
        <v>78789-00652</v>
      </c>
      <c r="D531" s="6" t="str">
        <f>ExtractValues(ExtractValues(Table1[[#This Row],[Agreement Name]],"(CO\d{1,3})"),"\d+")</f>
        <v>1</v>
      </c>
      <c r="E531" s="6" t="str">
        <f>ExtractValues(ExtractValues(Table1[[#This Row],[Agreement Name]],"(CO.\d{1,3})"),"\d+")</f>
        <v/>
      </c>
      <c r="F531" s="6" t="str">
        <f>IF(Table1[[#This Row],[ChgOrderPart1]]&lt;&gt;"",Table1[[#This Row],[ChgOrderPart1]],Table1[[#This Row],[ChgOrderPart2]])</f>
        <v>1</v>
      </c>
      <c r="G531" s="6" t="s">
        <v>4335</v>
      </c>
      <c r="H531" s="8">
        <v>42150.640810185185</v>
      </c>
      <c r="I531" s="6" t="s">
        <v>34</v>
      </c>
      <c r="J531" s="8">
        <v>42153.442280092589</v>
      </c>
      <c r="K531" s="6" t="s">
        <v>3614</v>
      </c>
      <c r="L531" s="6" t="s">
        <v>3615</v>
      </c>
      <c r="M531" s="6" t="s">
        <v>37</v>
      </c>
      <c r="O531" s="6" t="s">
        <v>38</v>
      </c>
      <c r="P531" s="6" t="s">
        <v>39</v>
      </c>
      <c r="Q531" s="6" t="s">
        <v>983</v>
      </c>
      <c r="R531" s="6" t="s">
        <v>366</v>
      </c>
      <c r="W531" s="6" t="s">
        <v>314</v>
      </c>
      <c r="X531" s="6" t="s">
        <v>983</v>
      </c>
      <c r="Y531" s="6" t="s">
        <v>43</v>
      </c>
      <c r="Z531" s="8">
        <v>42153.358240740738</v>
      </c>
      <c r="AA531" s="6" t="s">
        <v>315</v>
      </c>
      <c r="AB531" s="6" t="s">
        <v>682</v>
      </c>
      <c r="AC531" s="6" t="s">
        <v>366</v>
      </c>
      <c r="AD531" s="6" t="s">
        <v>43</v>
      </c>
      <c r="AE531" s="8">
        <v>42153.442280092589</v>
      </c>
      <c r="AF531" s="6" t="s">
        <v>4336</v>
      </c>
    </row>
    <row r="532" spans="1:39" x14ac:dyDescent="0.2">
      <c r="A5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2" s="7" t="str">
        <f>ExtractValues(Table1[[#This Row],[Agreement Name]],".{1}\d{4,5}")</f>
        <v>78778</v>
      </c>
      <c r="C532" s="6" t="str">
        <f>ExtractValues(Table1[[#This Row],[Agreement Name]],".{1}\d{4,5}-.{1}\d{4,5}")</f>
        <v>78778-C50005</v>
      </c>
      <c r="D532" s="6" t="str">
        <f>ExtractValues(ExtractValues(Table1[[#This Row],[Agreement Name]],"(CO\d{1,3})"),"\d+")</f>
        <v>5</v>
      </c>
      <c r="E532" s="6" t="str">
        <f>ExtractValues(ExtractValues(Table1[[#This Row],[Agreement Name]],"(CO.\d{1,3})"),"\d+")</f>
        <v/>
      </c>
      <c r="F532" s="6" t="str">
        <f>IF(Table1[[#This Row],[ChgOrderPart1]]&lt;&gt;"",Table1[[#This Row],[ChgOrderPart1]],Table1[[#This Row],[ChgOrderPart2]])</f>
        <v>5</v>
      </c>
      <c r="G532" s="6" t="s">
        <v>1467</v>
      </c>
      <c r="H532" s="8">
        <v>42139.62462962963</v>
      </c>
      <c r="I532" s="6" t="s">
        <v>34</v>
      </c>
      <c r="J532" s="8">
        <v>42156.721817129626</v>
      </c>
      <c r="K532" s="6" t="s">
        <v>1376</v>
      </c>
      <c r="L532" s="6" t="s">
        <v>1377</v>
      </c>
      <c r="M532" s="6" t="s">
        <v>37</v>
      </c>
      <c r="O532" s="6" t="s">
        <v>38</v>
      </c>
      <c r="P532" s="6" t="s">
        <v>39</v>
      </c>
      <c r="Q532" s="6" t="s">
        <v>1468</v>
      </c>
      <c r="R532" s="6" t="s">
        <v>1469</v>
      </c>
      <c r="S532" s="6" t="s">
        <v>1470</v>
      </c>
      <c r="W532" s="6" t="s">
        <v>1471</v>
      </c>
      <c r="X532" s="6" t="s">
        <v>1469</v>
      </c>
      <c r="Y532" s="6" t="s">
        <v>43</v>
      </c>
      <c r="Z532" s="8">
        <v>42156.716041666667</v>
      </c>
      <c r="AA532" s="6" t="s">
        <v>1472</v>
      </c>
      <c r="AB532" s="6" t="s">
        <v>1473</v>
      </c>
      <c r="AC532" s="6" t="s">
        <v>1470</v>
      </c>
      <c r="AD532" s="6" t="s">
        <v>43</v>
      </c>
      <c r="AE532" s="8">
        <v>42156.721817129626</v>
      </c>
      <c r="AF532" s="6" t="s">
        <v>1474</v>
      </c>
    </row>
    <row r="533" spans="1:39" x14ac:dyDescent="0.2">
      <c r="A5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3" s="7" t="str">
        <f>ExtractValues(Table1[[#This Row],[Agreement Name]],".{1}\d{4,5}")</f>
        <v>78774</v>
      </c>
      <c r="C533" s="6" t="str">
        <f>ExtractValues(Table1[[#This Row],[Agreement Name]],".{1}\d{4,5}-.{1}\d{4,5}")</f>
        <v>78774-C11143</v>
      </c>
      <c r="D533" s="6" t="str">
        <f>ExtractValues(ExtractValues(Table1[[#This Row],[Agreement Name]],"(CO\d{1,3})"),"\d+")</f>
        <v>1</v>
      </c>
      <c r="E533" s="6" t="str">
        <f>ExtractValues(ExtractValues(Table1[[#This Row],[Agreement Name]],"(CO.\d{1,3})"),"\d+")</f>
        <v/>
      </c>
      <c r="F533" s="6" t="str">
        <f>IF(Table1[[#This Row],[ChgOrderPart1]]&lt;&gt;"",Table1[[#This Row],[ChgOrderPart1]],Table1[[#This Row],[ChgOrderPart2]])</f>
        <v>1</v>
      </c>
      <c r="G533" s="6" t="s">
        <v>1554</v>
      </c>
      <c r="H533" s="8">
        <v>42143.522881944446</v>
      </c>
      <c r="I533" s="6" t="s">
        <v>34</v>
      </c>
      <c r="J533" s="8">
        <v>42144.330567129633</v>
      </c>
      <c r="K533" s="6" t="s">
        <v>1376</v>
      </c>
      <c r="L533" s="6" t="s">
        <v>1377</v>
      </c>
      <c r="M533" s="6" t="s">
        <v>37</v>
      </c>
      <c r="O533" s="6" t="s">
        <v>38</v>
      </c>
      <c r="P533" s="6" t="s">
        <v>39</v>
      </c>
      <c r="Q533" s="6" t="s">
        <v>1084</v>
      </c>
      <c r="R533" s="6" t="s">
        <v>393</v>
      </c>
      <c r="S533" s="6" t="s">
        <v>432</v>
      </c>
      <c r="W533" s="6" t="s">
        <v>1085</v>
      </c>
      <c r="X533" s="6" t="s">
        <v>1084</v>
      </c>
      <c r="Y533" s="6" t="s">
        <v>43</v>
      </c>
      <c r="Z533" s="8">
        <v>42143.561145833337</v>
      </c>
      <c r="AA533" s="6" t="s">
        <v>1555</v>
      </c>
      <c r="AB533" s="6" t="s">
        <v>1381</v>
      </c>
      <c r="AC533" s="6" t="s">
        <v>432</v>
      </c>
      <c r="AD533" s="6" t="s">
        <v>43</v>
      </c>
      <c r="AE533" s="8">
        <v>42144.330567129633</v>
      </c>
      <c r="AF533" s="6" t="s">
        <v>397</v>
      </c>
    </row>
    <row r="534" spans="1:39" x14ac:dyDescent="0.2">
      <c r="A5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4" s="7" t="str">
        <f>ExtractValues(Table1[[#This Row],[Agreement Name]],".{1}\d{4,5}")</f>
        <v>78762</v>
      </c>
      <c r="C534" s="6" t="str">
        <f>ExtractValues(Table1[[#This Row],[Agreement Name]],".{1}\d{4,5}-.{1}\d{4,5}")</f>
        <v>78762-C11143</v>
      </c>
      <c r="D534" s="6" t="str">
        <f>ExtractValues(ExtractValues(Table1[[#This Row],[Agreement Name]],"(CO\d{1,3})"),"\d+")</f>
        <v>8</v>
      </c>
      <c r="E534" s="6" t="str">
        <f>ExtractValues(ExtractValues(Table1[[#This Row],[Agreement Name]],"(CO.\d{1,3})"),"\d+")</f>
        <v/>
      </c>
      <c r="F534" s="6" t="str">
        <f>IF(Table1[[#This Row],[ChgOrderPart1]]&lt;&gt;"",Table1[[#This Row],[ChgOrderPart1]],Table1[[#This Row],[ChgOrderPart2]])</f>
        <v>8</v>
      </c>
      <c r="G534" s="6" t="s">
        <v>8562</v>
      </c>
      <c r="H534" s="8">
        <v>42124.659432870372</v>
      </c>
      <c r="I534" s="6" t="s">
        <v>34</v>
      </c>
      <c r="J534" s="8">
        <v>42125.24391203704</v>
      </c>
      <c r="K534" s="6" t="s">
        <v>1376</v>
      </c>
      <c r="L534" s="6" t="s">
        <v>1377</v>
      </c>
      <c r="M534" s="6" t="s">
        <v>37</v>
      </c>
      <c r="O534" s="6" t="s">
        <v>38</v>
      </c>
      <c r="P534" s="6" t="s">
        <v>39</v>
      </c>
      <c r="Q534" s="6" t="s">
        <v>2253</v>
      </c>
      <c r="R534" s="6" t="s">
        <v>432</v>
      </c>
      <c r="W534" s="6" t="s">
        <v>2472</v>
      </c>
      <c r="X534" s="6" t="s">
        <v>2253</v>
      </c>
      <c r="Y534" s="6" t="s">
        <v>43</v>
      </c>
      <c r="Z534" s="8">
        <v>42124.734837962962</v>
      </c>
      <c r="AA534" s="6" t="s">
        <v>8563</v>
      </c>
      <c r="AB534" s="6" t="s">
        <v>1381</v>
      </c>
      <c r="AC534" s="6" t="s">
        <v>432</v>
      </c>
      <c r="AD534" s="6" t="s">
        <v>43</v>
      </c>
      <c r="AE534" s="8">
        <v>42125.24391203704</v>
      </c>
      <c r="AF534" s="6" t="s">
        <v>1461</v>
      </c>
    </row>
    <row r="535" spans="1:39" x14ac:dyDescent="0.2">
      <c r="A5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5" s="7" t="str">
        <f>ExtractValues(Table1[[#This Row],[Agreement Name]],".{1}\d{4,5}")</f>
        <v>78762</v>
      </c>
      <c r="C535" s="6" t="str">
        <f>ExtractValues(Table1[[#This Row],[Agreement Name]],".{1}\d{4,5}-.{1}\d{4,5}")</f>
        <v>78762-C11143</v>
      </c>
      <c r="D535" s="6" t="str">
        <f>ExtractValues(ExtractValues(Table1[[#This Row],[Agreement Name]],"(CO\d{1,3})"),"\d+")</f>
        <v>7</v>
      </c>
      <c r="E535" s="6" t="str">
        <f>ExtractValues(ExtractValues(Table1[[#This Row],[Agreement Name]],"(CO.\d{1,3})"),"\d+")</f>
        <v/>
      </c>
      <c r="F535" s="6" t="str">
        <f>IF(Table1[[#This Row],[ChgOrderPart1]]&lt;&gt;"",Table1[[#This Row],[ChgOrderPart1]],Table1[[#This Row],[ChgOrderPart2]])</f>
        <v>7</v>
      </c>
      <c r="G535" s="6" t="s">
        <v>7821</v>
      </c>
      <c r="H535" s="8">
        <v>42017.399305555555</v>
      </c>
      <c r="I535" s="6" t="s">
        <v>34</v>
      </c>
      <c r="J535" s="8">
        <v>42017.847870370373</v>
      </c>
      <c r="K535" s="6" t="s">
        <v>1376</v>
      </c>
      <c r="L535" s="6" t="s">
        <v>1377</v>
      </c>
      <c r="M535" s="6" t="s">
        <v>37</v>
      </c>
      <c r="O535" s="6" t="s">
        <v>38</v>
      </c>
      <c r="P535" s="6" t="s">
        <v>39</v>
      </c>
      <c r="Q535" s="6" t="s">
        <v>2253</v>
      </c>
      <c r="R535" s="6" t="s">
        <v>393</v>
      </c>
      <c r="W535" s="6" t="s">
        <v>2472</v>
      </c>
      <c r="X535" s="6" t="s">
        <v>2253</v>
      </c>
      <c r="Y535" s="6" t="s">
        <v>43</v>
      </c>
      <c r="Z535" s="8">
        <v>42017.691099537034</v>
      </c>
      <c r="AA535" s="6" t="s">
        <v>7507</v>
      </c>
      <c r="AB535" s="6" t="s">
        <v>396</v>
      </c>
      <c r="AC535" s="6" t="s">
        <v>393</v>
      </c>
      <c r="AD535" s="6" t="s">
        <v>43</v>
      </c>
      <c r="AE535" s="8">
        <v>42017.847870370373</v>
      </c>
      <c r="AF535" s="6" t="s">
        <v>46</v>
      </c>
    </row>
    <row r="536" spans="1:39" x14ac:dyDescent="0.2">
      <c r="A5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6" s="7" t="str">
        <f>ExtractValues(Table1[[#This Row],[Agreement Name]],".{1}\d{4,5}")</f>
        <v>78756</v>
      </c>
      <c r="C536" s="6" t="str">
        <f>ExtractValues(Table1[[#This Row],[Agreement Name]],".{1}\d{4,5}-.{1}\d{4,5}")</f>
        <v>78756-C11142</v>
      </c>
      <c r="D536" s="6" t="str">
        <f>ExtractValues(ExtractValues(Table1[[#This Row],[Agreement Name]],"(CO\d{1,3})"),"\d+")</f>
        <v>3</v>
      </c>
      <c r="E536" s="6" t="str">
        <f>ExtractValues(ExtractValues(Table1[[#This Row],[Agreement Name]],"(CO.\d{1,3})"),"\d+")</f>
        <v/>
      </c>
      <c r="F536" s="6" t="str">
        <f>IF(Table1[[#This Row],[ChgOrderPart1]]&lt;&gt;"",Table1[[#This Row],[ChgOrderPart1]],Table1[[#This Row],[ChgOrderPart2]])</f>
        <v>3</v>
      </c>
      <c r="G536" s="6" t="s">
        <v>7382</v>
      </c>
      <c r="H536" s="8">
        <v>41981.593842592592</v>
      </c>
      <c r="I536" s="6" t="s">
        <v>48</v>
      </c>
      <c r="J536" s="8">
        <v>41981.593842592592</v>
      </c>
      <c r="K536" s="6" t="s">
        <v>1376</v>
      </c>
      <c r="L536" s="6" t="s">
        <v>1377</v>
      </c>
      <c r="M536" s="6" t="s">
        <v>37</v>
      </c>
      <c r="O536" s="6" t="s">
        <v>38</v>
      </c>
      <c r="P536" s="6" t="s">
        <v>39</v>
      </c>
      <c r="Q536" s="6" t="s">
        <v>1829</v>
      </c>
      <c r="R536" s="6" t="s">
        <v>393</v>
      </c>
      <c r="AL536" s="6" t="s">
        <v>1829</v>
      </c>
      <c r="AM536" s="6" t="s">
        <v>43</v>
      </c>
    </row>
    <row r="537" spans="1:39" x14ac:dyDescent="0.2">
      <c r="A5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7" s="7" t="str">
        <f>ExtractValues(Table1[[#This Row],[Agreement Name]],".{1}\d{4,5}")</f>
        <v>78754</v>
      </c>
      <c r="C537" s="6" t="str">
        <f>ExtractValues(Table1[[#This Row],[Agreement Name]],".{1}\d{4,5}-.{1}\d{4,5}")</f>
        <v>78754-C11143</v>
      </c>
      <c r="D537" s="6" t="str">
        <f>ExtractValues(ExtractValues(Table1[[#This Row],[Agreement Name]],"(CO\d{1,3})"),"\d+")</f>
        <v>1</v>
      </c>
      <c r="E537" s="6" t="str">
        <f>ExtractValues(ExtractValues(Table1[[#This Row],[Agreement Name]],"(CO.\d{1,3})"),"\d+")</f>
        <v/>
      </c>
      <c r="F537" s="6" t="str">
        <f>IF(Table1[[#This Row],[ChgOrderPart1]]&lt;&gt;"",Table1[[#This Row],[ChgOrderPart1]],Table1[[#This Row],[ChgOrderPart2]])</f>
        <v>1</v>
      </c>
      <c r="G537" s="6" t="s">
        <v>8559</v>
      </c>
      <c r="H537" s="8">
        <v>42124.65898148148</v>
      </c>
      <c r="I537" s="6" t="s">
        <v>34</v>
      </c>
      <c r="J537" s="8">
        <v>42131.330416666664</v>
      </c>
      <c r="K537" s="6" t="s">
        <v>1376</v>
      </c>
      <c r="L537" s="6" t="s">
        <v>1377</v>
      </c>
      <c r="M537" s="6" t="s">
        <v>37</v>
      </c>
      <c r="O537" s="6" t="s">
        <v>38</v>
      </c>
      <c r="P537" s="6" t="s">
        <v>39</v>
      </c>
      <c r="Q537" s="6" t="s">
        <v>8560</v>
      </c>
      <c r="R537" s="6" t="s">
        <v>8561</v>
      </c>
      <c r="S537" s="6" t="s">
        <v>432</v>
      </c>
      <c r="W537" s="6" t="s">
        <v>1999</v>
      </c>
      <c r="X537" s="6" t="s">
        <v>8561</v>
      </c>
      <c r="Y537" s="6" t="s">
        <v>43</v>
      </c>
      <c r="Z537" s="8">
        <v>42128.702152777776</v>
      </c>
      <c r="AA537" s="6" t="s">
        <v>2000</v>
      </c>
      <c r="AB537" s="6" t="s">
        <v>1381</v>
      </c>
      <c r="AC537" s="6" t="s">
        <v>432</v>
      </c>
      <c r="AD537" s="6" t="s">
        <v>43</v>
      </c>
      <c r="AE537" s="8">
        <v>42131.330416666664</v>
      </c>
      <c r="AF537" s="6" t="s">
        <v>1461</v>
      </c>
    </row>
    <row r="538" spans="1:39" x14ac:dyDescent="0.2">
      <c r="A5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8" s="7" t="str">
        <f>ExtractValues(Table1[[#This Row],[Agreement Name]],".{1}\d{4,5}")</f>
        <v>78744</v>
      </c>
      <c r="C538" s="6" t="str">
        <f>ExtractValues(Table1[[#This Row],[Agreement Name]],".{1}\d{4,5}-.{1}\d{4,5}")</f>
        <v>78744-C30060</v>
      </c>
      <c r="D538" s="6" t="str">
        <f>ExtractValues(ExtractValues(Table1[[#This Row],[Agreement Name]],"(CO\d{1,3})"),"\d+")</f>
        <v>9</v>
      </c>
      <c r="E538" s="6" t="str">
        <f>ExtractValues(ExtractValues(Table1[[#This Row],[Agreement Name]],"(CO.\d{1,3})"),"\d+")</f>
        <v/>
      </c>
      <c r="F538" s="6" t="str">
        <f>IF(Table1[[#This Row],[ChgOrderPart1]]&lt;&gt;"",Table1[[#This Row],[ChgOrderPart1]],Table1[[#This Row],[ChgOrderPart2]])</f>
        <v>9</v>
      </c>
      <c r="G538" s="6" t="s">
        <v>7311</v>
      </c>
      <c r="H538" s="8">
        <v>41976.650648148148</v>
      </c>
      <c r="I538" s="6" t="s">
        <v>34</v>
      </c>
      <c r="J538" s="8">
        <v>41977.518773148149</v>
      </c>
      <c r="K538" s="6" t="s">
        <v>1376</v>
      </c>
      <c r="L538" s="6" t="s">
        <v>1377</v>
      </c>
      <c r="M538" s="6" t="s">
        <v>37</v>
      </c>
      <c r="O538" s="6" t="s">
        <v>38</v>
      </c>
      <c r="P538" s="6" t="s">
        <v>39</v>
      </c>
      <c r="Q538" s="6" t="s">
        <v>7312</v>
      </c>
      <c r="R538" s="6" t="s">
        <v>1402</v>
      </c>
      <c r="W538" s="6" t="s">
        <v>7313</v>
      </c>
      <c r="X538" s="6" t="s">
        <v>7312</v>
      </c>
      <c r="Y538" s="6" t="s">
        <v>43</v>
      </c>
      <c r="Z538" s="8">
        <v>41977.502280092594</v>
      </c>
      <c r="AA538" s="6" t="s">
        <v>7314</v>
      </c>
      <c r="AB538" s="6" t="s">
        <v>1405</v>
      </c>
      <c r="AC538" s="6" t="s">
        <v>1402</v>
      </c>
      <c r="AD538" s="6" t="s">
        <v>43</v>
      </c>
      <c r="AE538" s="8">
        <v>41977.518773148149</v>
      </c>
      <c r="AF538" s="6" t="s">
        <v>219</v>
      </c>
    </row>
    <row r="539" spans="1:39" x14ac:dyDescent="0.2">
      <c r="A5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39" s="7" t="str">
        <f>ExtractValues(Table1[[#This Row],[Agreement Name]],".{1}\d{4,5}")</f>
        <v>78736</v>
      </c>
      <c r="C539" s="6" t="str">
        <f>ExtractValues(Table1[[#This Row],[Agreement Name]],".{1}\d{4,5}-.{1}\d{4,5}")</f>
        <v>78736-C30059</v>
      </c>
      <c r="D539" s="6" t="str">
        <f>ExtractValues(ExtractValues(Table1[[#This Row],[Agreement Name]],"(CO\d{1,3})"),"\d+")</f>
        <v>2</v>
      </c>
      <c r="E539" s="6" t="str">
        <f>ExtractValues(ExtractValues(Table1[[#This Row],[Agreement Name]],"(CO.\d{1,3})"),"\d+")</f>
        <v/>
      </c>
      <c r="F539" s="6" t="str">
        <f>IF(Table1[[#This Row],[ChgOrderPart1]]&lt;&gt;"",Table1[[#This Row],[ChgOrderPart1]],Table1[[#This Row],[ChgOrderPart2]])</f>
        <v>2</v>
      </c>
      <c r="G539" s="6" t="s">
        <v>9432</v>
      </c>
      <c r="H539" s="8">
        <v>42073.637002314812</v>
      </c>
      <c r="I539" s="6" t="s">
        <v>34</v>
      </c>
      <c r="J539" s="8">
        <v>42074.652256944442</v>
      </c>
      <c r="K539" s="6" t="s">
        <v>1376</v>
      </c>
      <c r="L539" s="6" t="s">
        <v>1377</v>
      </c>
      <c r="M539" s="6" t="s">
        <v>37</v>
      </c>
      <c r="O539" s="6" t="s">
        <v>38</v>
      </c>
      <c r="P539" s="6" t="s">
        <v>39</v>
      </c>
      <c r="Q539" s="6" t="s">
        <v>1876</v>
      </c>
      <c r="R539" s="6" t="s">
        <v>1402</v>
      </c>
      <c r="W539" s="6" t="s">
        <v>1877</v>
      </c>
      <c r="X539" s="6" t="s">
        <v>1876</v>
      </c>
      <c r="Y539" s="6" t="s">
        <v>43</v>
      </c>
      <c r="Z539" s="8">
        <v>42074.642291666663</v>
      </c>
      <c r="AA539" s="6" t="s">
        <v>1878</v>
      </c>
      <c r="AB539" s="6" t="s">
        <v>1405</v>
      </c>
      <c r="AC539" s="6" t="s">
        <v>1402</v>
      </c>
      <c r="AD539" s="6" t="s">
        <v>43</v>
      </c>
      <c r="AE539" s="8">
        <v>42074.652256944442</v>
      </c>
      <c r="AF539" s="6" t="s">
        <v>46</v>
      </c>
    </row>
    <row r="540" spans="1:39" x14ac:dyDescent="0.2">
      <c r="A5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0" s="7" t="str">
        <f>ExtractValues(Table1[[#This Row],[Agreement Name]],".{1}\d{4,5}")</f>
        <v>78736</v>
      </c>
      <c r="C540" s="6" t="str">
        <f>ExtractValues(Table1[[#This Row],[Agreement Name]],".{1}\d{4,5}-.{1}\d{4,5}")</f>
        <v>78736-C30059</v>
      </c>
      <c r="D540" s="6" t="str">
        <f>ExtractValues(ExtractValues(Table1[[#This Row],[Agreement Name]],"(CO\d{1,3})"),"\d+")</f>
        <v>1</v>
      </c>
      <c r="E540" s="6" t="str">
        <f>ExtractValues(ExtractValues(Table1[[#This Row],[Agreement Name]],"(CO.\d{1,3})"),"\d+")</f>
        <v/>
      </c>
      <c r="F540" s="6" t="str">
        <f>IF(Table1[[#This Row],[ChgOrderPart1]]&lt;&gt;"",Table1[[#This Row],[ChgOrderPart1]],Table1[[#This Row],[ChgOrderPart2]])</f>
        <v>1</v>
      </c>
      <c r="G540" s="6" t="s">
        <v>9268</v>
      </c>
      <c r="H540" s="8">
        <v>42055.578946759262</v>
      </c>
      <c r="I540" s="6" t="s">
        <v>34</v>
      </c>
      <c r="J540" s="8">
        <v>42059.197997685187</v>
      </c>
      <c r="K540" s="6" t="s">
        <v>1376</v>
      </c>
      <c r="L540" s="6" t="s">
        <v>1377</v>
      </c>
      <c r="M540" s="6" t="s">
        <v>37</v>
      </c>
      <c r="O540" s="6" t="s">
        <v>38</v>
      </c>
      <c r="P540" s="6" t="s">
        <v>39</v>
      </c>
      <c r="Q540" s="6" t="s">
        <v>1876</v>
      </c>
      <c r="R540" s="6" t="s">
        <v>1402</v>
      </c>
      <c r="W540" s="6" t="s">
        <v>1877</v>
      </c>
      <c r="X540" s="6" t="s">
        <v>1876</v>
      </c>
      <c r="Y540" s="6" t="s">
        <v>43</v>
      </c>
      <c r="Z540" s="8">
        <v>42058.582962962966</v>
      </c>
      <c r="AA540" s="6" t="s">
        <v>1878</v>
      </c>
      <c r="AB540" s="6" t="s">
        <v>1405</v>
      </c>
      <c r="AC540" s="6" t="s">
        <v>1402</v>
      </c>
      <c r="AD540" s="6" t="s">
        <v>43</v>
      </c>
      <c r="AE540" s="8">
        <v>42059.197997685187</v>
      </c>
      <c r="AF540" s="6" t="s">
        <v>9269</v>
      </c>
    </row>
    <row r="541" spans="1:39" x14ac:dyDescent="0.2">
      <c r="A5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1" s="7" t="str">
        <f>ExtractValues(Table1[[#This Row],[Agreement Name]],".{1}\d{4,5}")</f>
        <v>78735</v>
      </c>
      <c r="C541" s="6" t="str">
        <f>ExtractValues(Table1[[#This Row],[Agreement Name]],".{1}\d{4,5}-.{1}\d{4,5}")</f>
        <v>78735-C10302</v>
      </c>
      <c r="D541" s="6" t="str">
        <f>ExtractValues(ExtractValues(Table1[[#This Row],[Agreement Name]],"(CO\d{1,3})"),"\d+")</f>
        <v>8</v>
      </c>
      <c r="E541" s="6" t="str">
        <f>ExtractValues(ExtractValues(Table1[[#This Row],[Agreement Name]],"(CO.\d{1,3})"),"\d+")</f>
        <v/>
      </c>
      <c r="F541" s="6" t="str">
        <f>IF(Table1[[#This Row],[ChgOrderPart1]]&lt;&gt;"",Table1[[#This Row],[ChgOrderPart1]],Table1[[#This Row],[ChgOrderPart2]])</f>
        <v>8</v>
      </c>
      <c r="G541" s="6" t="s">
        <v>7433</v>
      </c>
      <c r="H541" s="8">
        <v>41983.622812499998</v>
      </c>
      <c r="I541" s="6" t="s">
        <v>34</v>
      </c>
      <c r="J541" s="8">
        <v>42001.486504629633</v>
      </c>
      <c r="K541" s="6" t="s">
        <v>1376</v>
      </c>
      <c r="L541" s="6" t="s">
        <v>1377</v>
      </c>
      <c r="M541" s="6" t="s">
        <v>37</v>
      </c>
      <c r="O541" s="6" t="s">
        <v>38</v>
      </c>
      <c r="P541" s="6" t="s">
        <v>39</v>
      </c>
      <c r="Q541" s="6" t="s">
        <v>7434</v>
      </c>
      <c r="R541" s="6" t="s">
        <v>1384</v>
      </c>
      <c r="W541" s="6" t="s">
        <v>718</v>
      </c>
      <c r="X541" s="6" t="s">
        <v>7434</v>
      </c>
      <c r="Y541" s="6" t="s">
        <v>43</v>
      </c>
      <c r="Z541" s="8">
        <v>41999.562106481484</v>
      </c>
      <c r="AA541" s="6" t="s">
        <v>719</v>
      </c>
      <c r="AB541" s="6" t="s">
        <v>1387</v>
      </c>
      <c r="AC541" s="6" t="s">
        <v>1384</v>
      </c>
      <c r="AD541" s="6" t="s">
        <v>43</v>
      </c>
      <c r="AE541" s="8">
        <v>42001.486504629633</v>
      </c>
      <c r="AF541" s="6" t="s">
        <v>1552</v>
      </c>
    </row>
    <row r="542" spans="1:39" x14ac:dyDescent="0.2">
      <c r="A5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2" s="7" t="str">
        <f>ExtractValues(Table1[[#This Row],[Agreement Name]],".{1}\d{4,5}")</f>
        <v>78732</v>
      </c>
      <c r="C542" s="6" t="str">
        <f>ExtractValues(Table1[[#This Row],[Agreement Name]],".{1}\d{4,5}-.{1}\d{4,5}")</f>
        <v>78732-C10313</v>
      </c>
      <c r="D542" s="6" t="str">
        <f>ExtractValues(ExtractValues(Table1[[#This Row],[Agreement Name]],"(CO\d{1,3})"),"\d+")</f>
        <v>1</v>
      </c>
      <c r="E542" s="6" t="str">
        <f>ExtractValues(ExtractValues(Table1[[#This Row],[Agreement Name]],"(CO.\d{1,3})"),"\d+")</f>
        <v/>
      </c>
      <c r="F542" s="6" t="str">
        <f>IF(Table1[[#This Row],[ChgOrderPart1]]&lt;&gt;"",Table1[[#This Row],[ChgOrderPart1]],Table1[[#This Row],[ChgOrderPart2]])</f>
        <v>1</v>
      </c>
      <c r="G542" s="6" t="s">
        <v>7704</v>
      </c>
      <c r="H542" s="8">
        <v>42034.436377314814</v>
      </c>
      <c r="I542" s="6" t="s">
        <v>34</v>
      </c>
      <c r="J542" s="8">
        <v>42052.694861111115</v>
      </c>
      <c r="K542" s="6" t="s">
        <v>1376</v>
      </c>
      <c r="L542" s="6" t="s">
        <v>1377</v>
      </c>
      <c r="M542" s="6" t="s">
        <v>37</v>
      </c>
      <c r="O542" s="6" t="s">
        <v>38</v>
      </c>
      <c r="P542" s="6" t="s">
        <v>39</v>
      </c>
      <c r="Q542" s="6" t="s">
        <v>7705</v>
      </c>
      <c r="R542" s="6" t="s">
        <v>1384</v>
      </c>
      <c r="W542" s="6" t="s">
        <v>8890</v>
      </c>
      <c r="X542" s="6" t="s">
        <v>7705</v>
      </c>
      <c r="Y542" s="6" t="s">
        <v>43</v>
      </c>
      <c r="Z542" s="8">
        <v>42052.628252314818</v>
      </c>
      <c r="AA542" s="6" t="s">
        <v>8891</v>
      </c>
      <c r="AB542" s="6" t="s">
        <v>1387</v>
      </c>
      <c r="AC542" s="6" t="s">
        <v>1384</v>
      </c>
      <c r="AD542" s="6" t="s">
        <v>43</v>
      </c>
      <c r="AE542" s="8">
        <v>42052.694861111115</v>
      </c>
      <c r="AF542" s="6" t="s">
        <v>71</v>
      </c>
    </row>
    <row r="543" spans="1:39" x14ac:dyDescent="0.2">
      <c r="A5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3" s="7" t="str">
        <f>ExtractValues(Table1[[#This Row],[Agreement Name]],".{1}\d{4,5}")</f>
        <v>78732</v>
      </c>
      <c r="C543" s="6" t="str">
        <f>ExtractValues(Table1[[#This Row],[Agreement Name]],".{1}\d{4,5}-.{1}\d{4,5}")</f>
        <v>78732-C10313</v>
      </c>
      <c r="D543" s="6" t="str">
        <f>ExtractValues(ExtractValues(Table1[[#This Row],[Agreement Name]],"(CO\d{1,3})"),"\d+")</f>
        <v>1</v>
      </c>
      <c r="E543" s="6" t="str">
        <f>ExtractValues(ExtractValues(Table1[[#This Row],[Agreement Name]],"(CO.\d{1,3})"),"\d+")</f>
        <v/>
      </c>
      <c r="F543" s="6" t="str">
        <f>IF(Table1[[#This Row],[ChgOrderPart1]]&lt;&gt;"",Table1[[#This Row],[ChgOrderPart1]],Table1[[#This Row],[ChgOrderPart2]])</f>
        <v>1</v>
      </c>
      <c r="G543" s="6" t="s">
        <v>7704</v>
      </c>
      <c r="H543" s="8">
        <v>42010.351168981484</v>
      </c>
      <c r="I543" s="6" t="s">
        <v>55</v>
      </c>
      <c r="J543" s="8">
        <v>42034.435682870368</v>
      </c>
      <c r="K543" s="6" t="s">
        <v>1376</v>
      </c>
      <c r="L543" s="6" t="s">
        <v>1377</v>
      </c>
      <c r="M543" s="6" t="s">
        <v>37</v>
      </c>
      <c r="O543" s="6" t="s">
        <v>38</v>
      </c>
      <c r="P543" s="6" t="s">
        <v>39</v>
      </c>
      <c r="Q543" s="6" t="s">
        <v>7705</v>
      </c>
      <c r="R543" s="6" t="s">
        <v>1384</v>
      </c>
      <c r="AL543" s="6" t="s">
        <v>7705</v>
      </c>
      <c r="AM543" s="6" t="s">
        <v>43</v>
      </c>
    </row>
    <row r="544" spans="1:39" x14ac:dyDescent="0.2">
      <c r="A5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4" s="7" t="str">
        <f>ExtractValues(Table1[[#This Row],[Agreement Name]],".{1}\d{4,5}")</f>
        <v>78731</v>
      </c>
      <c r="C544" s="6" t="str">
        <f>ExtractValues(Table1[[#This Row],[Agreement Name]],".{1}\d{4,5}-.{1}\d{4,5}")</f>
        <v>78731-C10313</v>
      </c>
      <c r="D544" s="6" t="str">
        <f>ExtractValues(ExtractValues(Table1[[#This Row],[Agreement Name]],"(CO\d{1,3})"),"\d+")</f>
        <v>6</v>
      </c>
      <c r="E544" s="6" t="str">
        <f>ExtractValues(ExtractValues(Table1[[#This Row],[Agreement Name]],"(CO.\d{1,3})"),"\d+")</f>
        <v/>
      </c>
      <c r="F544" s="6" t="str">
        <f>IF(Table1[[#This Row],[ChgOrderPart1]]&lt;&gt;"",Table1[[#This Row],[ChgOrderPart1]],Table1[[#This Row],[ChgOrderPart2]])</f>
        <v>6</v>
      </c>
      <c r="G544" s="6" t="s">
        <v>7889</v>
      </c>
      <c r="H544" s="8">
        <v>42020.616481481484</v>
      </c>
      <c r="I544" s="6" t="s">
        <v>34</v>
      </c>
      <c r="J544" s="8">
        <v>42020.636655092596</v>
      </c>
      <c r="K544" s="6" t="s">
        <v>1376</v>
      </c>
      <c r="L544" s="6" t="s">
        <v>1377</v>
      </c>
      <c r="M544" s="6" t="s">
        <v>37</v>
      </c>
      <c r="O544" s="6" t="s">
        <v>38</v>
      </c>
      <c r="P544" s="6" t="s">
        <v>39</v>
      </c>
      <c r="Q544" s="6" t="s">
        <v>1837</v>
      </c>
      <c r="R544" s="6" t="s">
        <v>1384</v>
      </c>
      <c r="W544" s="6" t="s">
        <v>1838</v>
      </c>
      <c r="X544" s="6" t="s">
        <v>1837</v>
      </c>
      <c r="Y544" s="6" t="s">
        <v>43</v>
      </c>
      <c r="Z544" s="8">
        <v>42020.625150462962</v>
      </c>
      <c r="AA544" s="6" t="s">
        <v>1839</v>
      </c>
      <c r="AB544" s="6" t="s">
        <v>1387</v>
      </c>
      <c r="AC544" s="6" t="s">
        <v>1384</v>
      </c>
      <c r="AD544" s="6" t="s">
        <v>43</v>
      </c>
      <c r="AE544" s="8">
        <v>42020.636655092596</v>
      </c>
      <c r="AF544" s="6" t="s">
        <v>71</v>
      </c>
    </row>
    <row r="545" spans="1:32" x14ac:dyDescent="0.2">
      <c r="A5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5" s="7" t="str">
        <f>ExtractValues(Table1[[#This Row],[Agreement Name]],".{1}\d{4,5}")</f>
        <v>78726</v>
      </c>
      <c r="C545" s="6" t="str">
        <f>ExtractValues(Table1[[#This Row],[Agreement Name]],".{1}\d{4,5}-.{1}\d{4,5}")</f>
        <v>78726-C11141</v>
      </c>
      <c r="D545" s="6" t="str">
        <f>ExtractValues(ExtractValues(Table1[[#This Row],[Agreement Name]],"(CO\d{1,3})"),"\d+")</f>
        <v>18</v>
      </c>
      <c r="E545" s="6" t="str">
        <f>ExtractValues(ExtractValues(Table1[[#This Row],[Agreement Name]],"(CO.\d{1,3})"),"\d+")</f>
        <v>18</v>
      </c>
      <c r="F545" s="6" t="str">
        <f>IF(Table1[[#This Row],[ChgOrderPart1]]&lt;&gt;"",Table1[[#This Row],[ChgOrderPart1]],Table1[[#This Row],[ChgOrderPart2]])</f>
        <v>18</v>
      </c>
      <c r="G545" s="6" t="s">
        <v>9475</v>
      </c>
      <c r="H545" s="8">
        <v>42080.465115740742</v>
      </c>
      <c r="I545" s="6" t="s">
        <v>34</v>
      </c>
      <c r="J545" s="8">
        <v>42081.418113425927</v>
      </c>
      <c r="K545" s="6" t="s">
        <v>1376</v>
      </c>
      <c r="L545" s="6" t="s">
        <v>1377</v>
      </c>
      <c r="M545" s="6" t="s">
        <v>37</v>
      </c>
      <c r="O545" s="6" t="s">
        <v>38</v>
      </c>
      <c r="P545" s="6" t="s">
        <v>39</v>
      </c>
      <c r="Q545" s="6" t="s">
        <v>1761</v>
      </c>
      <c r="R545" s="6" t="s">
        <v>1577</v>
      </c>
      <c r="W545" s="6" t="s">
        <v>1762</v>
      </c>
      <c r="X545" s="6" t="s">
        <v>1761</v>
      </c>
      <c r="Y545" s="6" t="s">
        <v>43</v>
      </c>
      <c r="Z545" s="8">
        <v>42080.5783912037</v>
      </c>
      <c r="AA545" s="6" t="s">
        <v>1763</v>
      </c>
      <c r="AB545" s="6" t="s">
        <v>1580</v>
      </c>
      <c r="AC545" s="6" t="s">
        <v>1577</v>
      </c>
      <c r="AD545" s="6" t="s">
        <v>43</v>
      </c>
      <c r="AE545" s="8">
        <v>42081.418113425927</v>
      </c>
      <c r="AF545" s="6" t="s">
        <v>397</v>
      </c>
    </row>
    <row r="546" spans="1:32" x14ac:dyDescent="0.2">
      <c r="A5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6" s="7" t="str">
        <f>ExtractValues(Table1[[#This Row],[Agreement Name]],".{1}\d{4,5}")</f>
        <v>78726</v>
      </c>
      <c r="C546" s="6" t="str">
        <f>ExtractValues(Table1[[#This Row],[Agreement Name]],".{1}\d{4,5}-.{1}\d{4,5}")</f>
        <v>78726-C11141</v>
      </c>
      <c r="D546" s="6" t="str">
        <f>ExtractValues(ExtractValues(Table1[[#This Row],[Agreement Name]],"(CO\d{1,3})"),"\d+")</f>
        <v>19</v>
      </c>
      <c r="E546" s="6" t="str">
        <f>ExtractValues(ExtractValues(Table1[[#This Row],[Agreement Name]],"(CO.\d{1,3})"),"\d+")</f>
        <v>19</v>
      </c>
      <c r="F546" s="6" t="str">
        <f>IF(Table1[[#This Row],[ChgOrderPart1]]&lt;&gt;"",Table1[[#This Row],[ChgOrderPart1]],Table1[[#This Row],[ChgOrderPart2]])</f>
        <v>19</v>
      </c>
      <c r="G546" s="6" t="s">
        <v>7721</v>
      </c>
      <c r="H546" s="8">
        <v>42010.462141203701</v>
      </c>
      <c r="I546" s="6" t="s">
        <v>34</v>
      </c>
      <c r="J546" s="8">
        <v>42011.319756944446</v>
      </c>
      <c r="K546" s="6" t="s">
        <v>1376</v>
      </c>
      <c r="L546" s="6" t="s">
        <v>1377</v>
      </c>
      <c r="M546" s="6" t="s">
        <v>37</v>
      </c>
      <c r="O546" s="6" t="s">
        <v>38</v>
      </c>
      <c r="P546" s="6" t="s">
        <v>39</v>
      </c>
      <c r="Q546" s="6" t="s">
        <v>1761</v>
      </c>
      <c r="R546" s="6" t="s">
        <v>393</v>
      </c>
      <c r="W546" s="6" t="s">
        <v>7722</v>
      </c>
      <c r="X546" s="6" t="s">
        <v>1761</v>
      </c>
      <c r="Y546" s="6" t="s">
        <v>43</v>
      </c>
      <c r="Z546" s="8">
        <v>42011.319201388891</v>
      </c>
      <c r="AA546" s="6" t="s">
        <v>1763</v>
      </c>
      <c r="AB546" s="6" t="s">
        <v>396</v>
      </c>
      <c r="AC546" s="6" t="s">
        <v>393</v>
      </c>
      <c r="AD546" s="6" t="s">
        <v>43</v>
      </c>
      <c r="AE546" s="8">
        <v>42011.319756944446</v>
      </c>
      <c r="AF546" s="6" t="s">
        <v>397</v>
      </c>
    </row>
    <row r="547" spans="1:32" x14ac:dyDescent="0.2">
      <c r="A5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7" s="7" t="str">
        <f>ExtractValues(Table1[[#This Row],[Agreement Name]],".{1}\d{4,5}")</f>
        <v>78712</v>
      </c>
      <c r="C547" s="6" t="str">
        <f>ExtractValues(Table1[[#This Row],[Agreement Name]],".{1}\d{4,5}-.{1}\d{4,5}")</f>
        <v>78712-C30058</v>
      </c>
      <c r="D547" s="6" t="str">
        <f>ExtractValues(ExtractValues(Table1[[#This Row],[Agreement Name]],"(CO\d{1,3})"),"\d+")</f>
        <v>15</v>
      </c>
      <c r="E547" s="6" t="str">
        <f>ExtractValues(ExtractValues(Table1[[#This Row],[Agreement Name]],"(CO.\d{1,3})"),"\d+")</f>
        <v>15</v>
      </c>
      <c r="F547" s="6" t="str">
        <f>IF(Table1[[#This Row],[ChgOrderPart1]]&lt;&gt;"",Table1[[#This Row],[ChgOrderPart1]],Table1[[#This Row],[ChgOrderPart2]])</f>
        <v>15</v>
      </c>
      <c r="G547" s="6" t="s">
        <v>7315</v>
      </c>
      <c r="H547" s="8">
        <v>41976.651006944441</v>
      </c>
      <c r="I547" s="6" t="s">
        <v>34</v>
      </c>
      <c r="J547" s="8">
        <v>41978.449837962966</v>
      </c>
      <c r="K547" s="6" t="s">
        <v>1376</v>
      </c>
      <c r="L547" s="6" t="s">
        <v>1377</v>
      </c>
      <c r="M547" s="6" t="s">
        <v>37</v>
      </c>
      <c r="O547" s="6" t="s">
        <v>38</v>
      </c>
      <c r="P547" s="6" t="s">
        <v>39</v>
      </c>
      <c r="Q547" s="6" t="s">
        <v>2646</v>
      </c>
      <c r="R547" s="6" t="s">
        <v>1402</v>
      </c>
      <c r="W547" s="6" t="s">
        <v>7316</v>
      </c>
      <c r="X547" s="6" t="s">
        <v>2646</v>
      </c>
      <c r="Y547" s="6" t="s">
        <v>43</v>
      </c>
      <c r="Z547" s="8">
        <v>41978.432025462964</v>
      </c>
      <c r="AA547" s="6" t="s">
        <v>2648</v>
      </c>
      <c r="AB547" s="6" t="s">
        <v>1405</v>
      </c>
      <c r="AC547" s="6" t="s">
        <v>1402</v>
      </c>
      <c r="AD547" s="6" t="s">
        <v>43</v>
      </c>
      <c r="AE547" s="8">
        <v>41978.449837962966</v>
      </c>
      <c r="AF547" s="6" t="s">
        <v>219</v>
      </c>
    </row>
    <row r="548" spans="1:32" x14ac:dyDescent="0.2">
      <c r="A5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8" s="7" t="str">
        <f>ExtractValues(Table1[[#This Row],[Agreement Name]],".{1}\d{4,5}")</f>
        <v>78711</v>
      </c>
      <c r="C548" s="6" t="str">
        <f>ExtractValues(Table1[[#This Row],[Agreement Name]],".{1}\d{4,5}-.{1}\d{4,5}")</f>
        <v>78711-00642</v>
      </c>
      <c r="D548" s="6" t="str">
        <f>ExtractValues(ExtractValues(Table1[[#This Row],[Agreement Name]],"(CO\d{1,3})"),"\d+")</f>
        <v>54</v>
      </c>
      <c r="E548" s="6" t="str">
        <f>ExtractValues(ExtractValues(Table1[[#This Row],[Agreement Name]],"(CO.\d{1,3})"),"\d+")</f>
        <v>54</v>
      </c>
      <c r="F548" s="6" t="str">
        <f>IF(Table1[[#This Row],[ChgOrderPart1]]&lt;&gt;"",Table1[[#This Row],[ChgOrderPart1]],Table1[[#This Row],[ChgOrderPart2]])</f>
        <v>54</v>
      </c>
      <c r="G548" s="6" t="s">
        <v>5414</v>
      </c>
      <c r="H548" s="8">
        <v>42178.349722222221</v>
      </c>
      <c r="I548" s="6" t="s">
        <v>34</v>
      </c>
      <c r="J548" s="8">
        <v>42178.625173611108</v>
      </c>
      <c r="K548" s="6" t="s">
        <v>5082</v>
      </c>
      <c r="L548" s="6" t="s">
        <v>5083</v>
      </c>
      <c r="M548" s="6" t="s">
        <v>37</v>
      </c>
      <c r="O548" s="6" t="s">
        <v>38</v>
      </c>
      <c r="P548" s="6" t="s">
        <v>39</v>
      </c>
      <c r="Q548" s="6" t="s">
        <v>645</v>
      </c>
      <c r="R548" s="6" t="s">
        <v>313</v>
      </c>
      <c r="S548" s="6" t="s">
        <v>366</v>
      </c>
      <c r="W548" s="6" t="s">
        <v>314</v>
      </c>
      <c r="X548" s="6" t="s">
        <v>313</v>
      </c>
      <c r="Y548" s="6" t="s">
        <v>43</v>
      </c>
      <c r="Z548" s="8">
        <v>42178.476909722223</v>
      </c>
      <c r="AA548" s="6" t="s">
        <v>315</v>
      </c>
      <c r="AB548" s="6" t="s">
        <v>370</v>
      </c>
      <c r="AC548" s="6" t="s">
        <v>366</v>
      </c>
      <c r="AD548" s="6" t="s">
        <v>43</v>
      </c>
      <c r="AE548" s="8">
        <v>42178.625173611108</v>
      </c>
      <c r="AF548" s="6" t="s">
        <v>46</v>
      </c>
    </row>
    <row r="549" spans="1:32" x14ac:dyDescent="0.2">
      <c r="A5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49" s="7" t="str">
        <f>ExtractValues(Table1[[#This Row],[Agreement Name]],".{1}\d{4,5}")</f>
        <v>78711</v>
      </c>
      <c r="C549" s="6" t="str">
        <f>ExtractValues(Table1[[#This Row],[Agreement Name]],".{1}\d{4,5}-.{1}\d{4,5}")</f>
        <v>78711-00642</v>
      </c>
      <c r="D549" s="6" t="str">
        <f>ExtractValues(ExtractValues(Table1[[#This Row],[Agreement Name]],"(CO\d{1,3})"),"\d+")</f>
        <v>53</v>
      </c>
      <c r="E549" s="6" t="str">
        <f>ExtractValues(ExtractValues(Table1[[#This Row],[Agreement Name]],"(CO.\d{1,3})"),"\d+")</f>
        <v>53</v>
      </c>
      <c r="F549" s="6" t="str">
        <f>IF(Table1[[#This Row],[ChgOrderPart1]]&lt;&gt;"",Table1[[#This Row],[ChgOrderPart1]],Table1[[#This Row],[ChgOrderPart2]])</f>
        <v>53</v>
      </c>
      <c r="G549" s="6" t="s">
        <v>3423</v>
      </c>
      <c r="H549" s="8">
        <v>42025.5940162037</v>
      </c>
      <c r="I549" s="6" t="s">
        <v>34</v>
      </c>
      <c r="J549" s="8">
        <v>42026.470833333333</v>
      </c>
      <c r="K549" s="6" t="s">
        <v>1284</v>
      </c>
      <c r="L549" s="6" t="s">
        <v>1285</v>
      </c>
      <c r="M549" s="6" t="s">
        <v>37</v>
      </c>
      <c r="O549" s="6" t="s">
        <v>38</v>
      </c>
      <c r="P549" s="6" t="s">
        <v>39</v>
      </c>
      <c r="Q549" s="6" t="s">
        <v>645</v>
      </c>
      <c r="R549" s="6" t="s">
        <v>313</v>
      </c>
      <c r="S549" s="6" t="s">
        <v>366</v>
      </c>
      <c r="W549" s="6" t="s">
        <v>314</v>
      </c>
      <c r="X549" s="6" t="s">
        <v>313</v>
      </c>
      <c r="Y549" s="6" t="s">
        <v>43</v>
      </c>
      <c r="Z549" s="8">
        <v>42025.766215277778</v>
      </c>
      <c r="AA549" s="6" t="s">
        <v>315</v>
      </c>
      <c r="AB549" s="6" t="s">
        <v>370</v>
      </c>
      <c r="AC549" s="6" t="s">
        <v>366</v>
      </c>
      <c r="AD549" s="6" t="s">
        <v>43</v>
      </c>
      <c r="AE549" s="8">
        <v>42026.470833333333</v>
      </c>
      <c r="AF549" s="6" t="s">
        <v>71</v>
      </c>
    </row>
    <row r="550" spans="1:32" x14ac:dyDescent="0.2">
      <c r="A5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0" s="7" t="str">
        <f>ExtractValues(Table1[[#This Row],[Agreement Name]],".{1}\d{4,5}")</f>
        <v>78711</v>
      </c>
      <c r="C550" s="6" t="str">
        <f>ExtractValues(Table1[[#This Row],[Agreement Name]],".{1}\d{4,5}-.{1}\d{4,5}")</f>
        <v>78711-00642</v>
      </c>
      <c r="D550" s="6" t="str">
        <f>ExtractValues(ExtractValues(Table1[[#This Row],[Agreement Name]],"(CO\d{1,3})"),"\d+")</f>
        <v>51</v>
      </c>
      <c r="E550" s="6" t="str">
        <f>ExtractValues(ExtractValues(Table1[[#This Row],[Agreement Name]],"(CO.\d{1,3})"),"\d+")</f>
        <v>51</v>
      </c>
      <c r="F550" s="6" t="str">
        <f>IF(Table1[[#This Row],[ChgOrderPart1]]&lt;&gt;"",Table1[[#This Row],[ChgOrderPart1]],Table1[[#This Row],[ChgOrderPart2]])</f>
        <v>51</v>
      </c>
      <c r="G550" s="6" t="s">
        <v>7419</v>
      </c>
      <c r="H550" s="8">
        <v>41983.491006944445</v>
      </c>
      <c r="I550" s="6" t="s">
        <v>34</v>
      </c>
      <c r="J550" s="8">
        <v>41984.472222222219</v>
      </c>
      <c r="K550" s="6" t="s">
        <v>1376</v>
      </c>
      <c r="L550" s="6" t="s">
        <v>1377</v>
      </c>
      <c r="M550" s="6" t="s">
        <v>37</v>
      </c>
      <c r="O550" s="6" t="s">
        <v>38</v>
      </c>
      <c r="P550" s="6" t="s">
        <v>39</v>
      </c>
      <c r="Q550" s="6" t="s">
        <v>645</v>
      </c>
      <c r="R550" s="6" t="s">
        <v>313</v>
      </c>
      <c r="S550" s="6" t="s">
        <v>366</v>
      </c>
      <c r="W550" s="6" t="s">
        <v>6689</v>
      </c>
      <c r="X550" s="6" t="s">
        <v>313</v>
      </c>
      <c r="Y550" s="6" t="s">
        <v>43</v>
      </c>
      <c r="Z550" s="8">
        <v>41984.471643518518</v>
      </c>
      <c r="AA550" s="6" t="s">
        <v>315</v>
      </c>
      <c r="AB550" s="6" t="s">
        <v>370</v>
      </c>
      <c r="AC550" s="6" t="s">
        <v>366</v>
      </c>
      <c r="AD550" s="6" t="s">
        <v>43</v>
      </c>
      <c r="AE550" s="8">
        <v>41984.472222222219</v>
      </c>
      <c r="AF550" s="6" t="s">
        <v>71</v>
      </c>
    </row>
    <row r="551" spans="1:32" x14ac:dyDescent="0.2">
      <c r="A5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1" s="7" t="str">
        <f>ExtractValues(Table1[[#This Row],[Agreement Name]],".{1}\d{4,5}")</f>
        <v>78710</v>
      </c>
      <c r="C551" s="6" t="str">
        <f>ExtractValues(Table1[[#This Row],[Agreement Name]],".{1}\d{4,5}-.{1}\d{4,5}")</f>
        <v>78710-00312</v>
      </c>
      <c r="D551" s="6" t="str">
        <f>ExtractValues(ExtractValues(Table1[[#This Row],[Agreement Name]],"(CO\d{1,3})"),"\d+")</f>
        <v>13</v>
      </c>
      <c r="E551" s="6" t="str">
        <f>ExtractValues(ExtractValues(Table1[[#This Row],[Agreement Name]],"(CO.\d{1,3})"),"\d+")</f>
        <v>13</v>
      </c>
      <c r="F551" s="6" t="str">
        <f>IF(Table1[[#This Row],[ChgOrderPart1]]&lt;&gt;"",Table1[[#This Row],[ChgOrderPart1]],Table1[[#This Row],[ChgOrderPart2]])</f>
        <v>13</v>
      </c>
      <c r="G551" s="6" t="s">
        <v>5466</v>
      </c>
      <c r="H551" s="8">
        <v>42180.559953703705</v>
      </c>
      <c r="I551" s="6" t="s">
        <v>34</v>
      </c>
      <c r="J551" s="8">
        <v>42181.469664351855</v>
      </c>
      <c r="K551" s="6" t="s">
        <v>5082</v>
      </c>
      <c r="L551" s="6" t="s">
        <v>5083</v>
      </c>
      <c r="M551" s="6" t="s">
        <v>37</v>
      </c>
      <c r="O551" s="6" t="s">
        <v>38</v>
      </c>
      <c r="P551" s="6" t="s">
        <v>39</v>
      </c>
      <c r="Q551" s="6" t="s">
        <v>3660</v>
      </c>
      <c r="R551" s="6" t="s">
        <v>320</v>
      </c>
      <c r="S551" s="6" t="s">
        <v>1057</v>
      </c>
      <c r="W551" s="6" t="s">
        <v>321</v>
      </c>
      <c r="X551" s="6" t="s">
        <v>320</v>
      </c>
      <c r="Y551" s="6" t="s">
        <v>43</v>
      </c>
      <c r="Z551" s="8">
        <v>42180.934953703705</v>
      </c>
      <c r="AA551" s="6" t="s">
        <v>1214</v>
      </c>
      <c r="AB551" s="6" t="s">
        <v>2474</v>
      </c>
      <c r="AC551" s="6" t="s">
        <v>1057</v>
      </c>
      <c r="AD551" s="6" t="s">
        <v>43</v>
      </c>
      <c r="AE551" s="8">
        <v>42181.469664351855</v>
      </c>
      <c r="AF551" s="6" t="s">
        <v>71</v>
      </c>
    </row>
    <row r="552" spans="1:32" x14ac:dyDescent="0.2">
      <c r="A5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2" s="7" t="str">
        <f>ExtractValues(Table1[[#This Row],[Agreement Name]],".{1}\d{4,5}")</f>
        <v>78710</v>
      </c>
      <c r="C552" s="6" t="str">
        <f>ExtractValues(Table1[[#This Row],[Agreement Name]],".{1}\d{4,5}-.{1}\d{4,5}")</f>
        <v>78710-00312</v>
      </c>
      <c r="D552" s="6" t="str">
        <f>ExtractValues(ExtractValues(Table1[[#This Row],[Agreement Name]],"(CO\d{1,3})"),"\d+")</f>
        <v>11</v>
      </c>
      <c r="E552" s="6" t="str">
        <f>ExtractValues(ExtractValues(Table1[[#This Row],[Agreement Name]],"(CO.\d{1,3})"),"\d+")</f>
        <v>11</v>
      </c>
      <c r="F552" s="6" t="str">
        <f>IF(Table1[[#This Row],[ChgOrderPart1]]&lt;&gt;"",Table1[[#This Row],[ChgOrderPart1]],Table1[[#This Row],[ChgOrderPart2]])</f>
        <v>11</v>
      </c>
      <c r="G552" s="6" t="s">
        <v>6567</v>
      </c>
      <c r="H552" s="8">
        <v>42079.355555555558</v>
      </c>
      <c r="I552" s="6" t="s">
        <v>34</v>
      </c>
      <c r="J552" s="8">
        <v>42080.581446759257</v>
      </c>
      <c r="K552" s="6" t="s">
        <v>1284</v>
      </c>
      <c r="L552" s="6" t="s">
        <v>1285</v>
      </c>
      <c r="M552" s="6" t="s">
        <v>37</v>
      </c>
      <c r="O552" s="6" t="s">
        <v>38</v>
      </c>
      <c r="P552" s="6" t="s">
        <v>39</v>
      </c>
      <c r="Q552" s="6" t="s">
        <v>1291</v>
      </c>
      <c r="R552" s="6" t="s">
        <v>366</v>
      </c>
      <c r="W552" s="6" t="s">
        <v>1292</v>
      </c>
      <c r="X552" s="6" t="s">
        <v>1291</v>
      </c>
      <c r="Y552" s="6" t="s">
        <v>43</v>
      </c>
      <c r="Z552" s="8">
        <v>42080.55196759259</v>
      </c>
      <c r="AA552" s="6" t="s">
        <v>322</v>
      </c>
      <c r="AB552" s="6" t="s">
        <v>370</v>
      </c>
      <c r="AC552" s="6" t="s">
        <v>366</v>
      </c>
      <c r="AD552" s="6" t="s">
        <v>43</v>
      </c>
      <c r="AE552" s="8">
        <v>42080.581446759257</v>
      </c>
      <c r="AF552" s="6" t="s">
        <v>71</v>
      </c>
    </row>
    <row r="553" spans="1:32" x14ac:dyDescent="0.2">
      <c r="A5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3" s="7" t="str">
        <f>ExtractValues(Table1[[#This Row],[Agreement Name]],".{1}\d{4,5}")</f>
        <v>78709</v>
      </c>
      <c r="C553" s="6" t="str">
        <f>ExtractValues(Table1[[#This Row],[Agreement Name]],".{1}\d{4,5}-.{1}\d{4,5}")</f>
        <v>78709-80178</v>
      </c>
      <c r="D553" s="6" t="str">
        <f>ExtractValues(ExtractValues(Table1[[#This Row],[Agreement Name]],"(CO\d{1,3})"),"\d+")</f>
        <v>1</v>
      </c>
      <c r="E553" s="6" t="str">
        <f>ExtractValues(ExtractValues(Table1[[#This Row],[Agreement Name]],"(CO.\d{1,3})"),"\d+")</f>
        <v/>
      </c>
      <c r="F553" s="6" t="str">
        <f>IF(Table1[[#This Row],[ChgOrderPart1]]&lt;&gt;"",Table1[[#This Row],[ChgOrderPart1]],Table1[[#This Row],[ChgOrderPart2]])</f>
        <v>1</v>
      </c>
      <c r="G553" s="6" t="s">
        <v>6749</v>
      </c>
      <c r="H553" s="8">
        <v>42090.58965277778</v>
      </c>
      <c r="I553" s="6" t="s">
        <v>34</v>
      </c>
      <c r="J553" s="8">
        <v>42094.112662037034</v>
      </c>
      <c r="K553" s="6" t="s">
        <v>1284</v>
      </c>
      <c r="L553" s="6" t="s">
        <v>1285</v>
      </c>
      <c r="M553" s="6" t="s">
        <v>37</v>
      </c>
      <c r="O553" s="6" t="s">
        <v>38</v>
      </c>
      <c r="P553" s="6" t="s">
        <v>39</v>
      </c>
      <c r="Q553" s="6" t="s">
        <v>4712</v>
      </c>
      <c r="R553" s="6" t="s">
        <v>461</v>
      </c>
      <c r="W553" s="6" t="s">
        <v>6750</v>
      </c>
      <c r="X553" s="6" t="s">
        <v>4712</v>
      </c>
      <c r="Y553" s="6" t="s">
        <v>43</v>
      </c>
      <c r="Z553" s="8">
        <v>42093.440891203703</v>
      </c>
      <c r="AA553" s="6" t="s">
        <v>1515</v>
      </c>
      <c r="AB553" s="6" t="s">
        <v>463</v>
      </c>
      <c r="AC553" s="6" t="s">
        <v>461</v>
      </c>
      <c r="AD553" s="6" t="s">
        <v>43</v>
      </c>
      <c r="AE553" s="8">
        <v>42094.112662037034</v>
      </c>
      <c r="AF553" s="6" t="s">
        <v>6618</v>
      </c>
    </row>
    <row r="554" spans="1:32" x14ac:dyDescent="0.2">
      <c r="A5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4" s="7" t="str">
        <f>ExtractValues(Table1[[#This Row],[Agreement Name]],".{1}\d{4,5}")</f>
        <v>78694</v>
      </c>
      <c r="C554" s="6" t="str">
        <f>ExtractValues(Table1[[#This Row],[Agreement Name]],".{1}\d{4,5}-.{1}\d{4,5}")</f>
        <v>78694-03309</v>
      </c>
      <c r="D554" s="6" t="str">
        <f>ExtractValues(ExtractValues(Table1[[#This Row],[Agreement Name]],"(CO\d{1,3})"),"\d+")</f>
        <v>1</v>
      </c>
      <c r="E554" s="6" t="str">
        <f>ExtractValues(ExtractValues(Table1[[#This Row],[Agreement Name]],"(CO.\d{1,3})"),"\d+")</f>
        <v/>
      </c>
      <c r="F554" s="6" t="str">
        <f>IF(Table1[[#This Row],[ChgOrderPart1]]&lt;&gt;"",Table1[[#This Row],[ChgOrderPart1]],Table1[[#This Row],[ChgOrderPart2]])</f>
        <v>1</v>
      </c>
      <c r="G554" s="6" t="s">
        <v>6265</v>
      </c>
      <c r="H554" s="8">
        <v>42048.352442129632</v>
      </c>
      <c r="I554" s="6" t="s">
        <v>34</v>
      </c>
      <c r="J554" s="8">
        <v>42051.545763888891</v>
      </c>
      <c r="K554" s="6" t="s">
        <v>1284</v>
      </c>
      <c r="L554" s="6" t="s">
        <v>1285</v>
      </c>
      <c r="M554" s="6" t="s">
        <v>37</v>
      </c>
      <c r="O554" s="6" t="s">
        <v>38</v>
      </c>
      <c r="P554" s="6" t="s">
        <v>39</v>
      </c>
      <c r="Q554" s="6" t="s">
        <v>2751</v>
      </c>
      <c r="R554" s="6" t="s">
        <v>393</v>
      </c>
      <c r="W554" s="6" t="s">
        <v>6266</v>
      </c>
      <c r="X554" s="6" t="s">
        <v>2751</v>
      </c>
      <c r="Y554" s="6" t="s">
        <v>43</v>
      </c>
      <c r="Z554" s="8">
        <v>42048.702928240738</v>
      </c>
      <c r="AA554" s="6" t="s">
        <v>6267</v>
      </c>
      <c r="AB554" s="6" t="s">
        <v>396</v>
      </c>
      <c r="AC554" s="6" t="s">
        <v>393</v>
      </c>
      <c r="AD554" s="6" t="s">
        <v>43</v>
      </c>
      <c r="AE554" s="8">
        <v>42051.545763888891</v>
      </c>
      <c r="AF554" s="6" t="s">
        <v>397</v>
      </c>
    </row>
    <row r="555" spans="1:32" x14ac:dyDescent="0.2">
      <c r="A5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5" s="7" t="str">
        <f>ExtractValues(Table1[[#This Row],[Agreement Name]],".{1}\d{4,5}")</f>
        <v>78688</v>
      </c>
      <c r="C555" s="6" t="str">
        <f>ExtractValues(Table1[[#This Row],[Agreement Name]],".{1}\d{4,5}-.{1}\d{4,5}")</f>
        <v>78688-C11141</v>
      </c>
      <c r="D555" s="6" t="str">
        <f>ExtractValues(ExtractValues(Table1[[#This Row],[Agreement Name]],"(CO\d{1,3})"),"\d+")</f>
        <v>32</v>
      </c>
      <c r="E555" s="6" t="str">
        <f>ExtractValues(ExtractValues(Table1[[#This Row],[Agreement Name]],"(CO.\d{1,3})"),"\d+")</f>
        <v>32</v>
      </c>
      <c r="F555" s="6" t="str">
        <f>IF(Table1[[#This Row],[ChgOrderPart1]]&lt;&gt;"",Table1[[#This Row],[ChgOrderPart1]],Table1[[#This Row],[ChgOrderPart2]])</f>
        <v>32</v>
      </c>
      <c r="G555" s="6" t="s">
        <v>9395</v>
      </c>
      <c r="H555" s="8">
        <v>42072.637858796297</v>
      </c>
      <c r="I555" s="6" t="s">
        <v>34</v>
      </c>
      <c r="J555" s="8">
        <v>42073.60527777778</v>
      </c>
      <c r="K555" s="6" t="s">
        <v>1376</v>
      </c>
      <c r="L555" s="6" t="s">
        <v>1377</v>
      </c>
      <c r="M555" s="6" t="s">
        <v>37</v>
      </c>
      <c r="O555" s="6" t="s">
        <v>38</v>
      </c>
      <c r="P555" s="6" t="s">
        <v>39</v>
      </c>
      <c r="Q555" s="6" t="s">
        <v>2253</v>
      </c>
      <c r="R555" s="6" t="s">
        <v>432</v>
      </c>
      <c r="W555" s="6" t="s">
        <v>2472</v>
      </c>
      <c r="X555" s="6" t="s">
        <v>2253</v>
      </c>
      <c r="Y555" s="6" t="s">
        <v>43</v>
      </c>
      <c r="Z555" s="8">
        <v>42073.45385416667</v>
      </c>
      <c r="AA555" s="6" t="s">
        <v>2255</v>
      </c>
      <c r="AB555" s="6" t="s">
        <v>1381</v>
      </c>
      <c r="AC555" s="6" t="s">
        <v>432</v>
      </c>
      <c r="AD555" s="6" t="s">
        <v>43</v>
      </c>
      <c r="AE555" s="8">
        <v>42073.60527777778</v>
      </c>
      <c r="AF555" s="6" t="s">
        <v>1461</v>
      </c>
    </row>
    <row r="556" spans="1:32" x14ac:dyDescent="0.2">
      <c r="A5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6" s="7" t="str">
        <f>ExtractValues(Table1[[#This Row],[Agreement Name]],".{1}\d{4,5}")</f>
        <v>78688</v>
      </c>
      <c r="C556" s="6" t="str">
        <f>ExtractValues(Table1[[#This Row],[Agreement Name]],".{1}\d{4,5}-.{1}\d{4,5}")</f>
        <v>78688-C11141</v>
      </c>
      <c r="D556" s="6" t="str">
        <f>ExtractValues(ExtractValues(Table1[[#This Row],[Agreement Name]],"(CO\d{1,3})"),"\d+")</f>
        <v>31</v>
      </c>
      <c r="E556" s="6" t="str">
        <f>ExtractValues(ExtractValues(Table1[[#This Row],[Agreement Name]],"(CO.\d{1,3})"),"\d+")</f>
        <v>31</v>
      </c>
      <c r="F556" s="6" t="str">
        <f>IF(Table1[[#This Row],[ChgOrderPart1]]&lt;&gt;"",Table1[[#This Row],[ChgOrderPart1]],Table1[[#This Row],[ChgOrderPart2]])</f>
        <v>31</v>
      </c>
      <c r="G556" s="6" t="s">
        <v>7720</v>
      </c>
      <c r="H556" s="8">
        <v>42010.461631944447</v>
      </c>
      <c r="I556" s="6" t="s">
        <v>34</v>
      </c>
      <c r="J556" s="8">
        <v>42011.364918981482</v>
      </c>
      <c r="K556" s="6" t="s">
        <v>1376</v>
      </c>
      <c r="L556" s="6" t="s">
        <v>1377</v>
      </c>
      <c r="M556" s="6" t="s">
        <v>37</v>
      </c>
      <c r="O556" s="6" t="s">
        <v>38</v>
      </c>
      <c r="P556" s="6" t="s">
        <v>39</v>
      </c>
      <c r="Q556" s="6" t="s">
        <v>2253</v>
      </c>
      <c r="R556" s="6" t="s">
        <v>393</v>
      </c>
      <c r="W556" s="6" t="s">
        <v>2472</v>
      </c>
      <c r="X556" s="6" t="s">
        <v>2253</v>
      </c>
      <c r="Y556" s="6" t="s">
        <v>43</v>
      </c>
      <c r="Z556" s="8">
        <v>42011.296365740738</v>
      </c>
      <c r="AA556" s="6" t="s">
        <v>7507</v>
      </c>
      <c r="AB556" s="6" t="s">
        <v>396</v>
      </c>
      <c r="AC556" s="6" t="s">
        <v>393</v>
      </c>
      <c r="AD556" s="6" t="s">
        <v>43</v>
      </c>
      <c r="AE556" s="8">
        <v>42011.364918981482</v>
      </c>
      <c r="AF556" s="6" t="s">
        <v>397</v>
      </c>
    </row>
    <row r="557" spans="1:32" x14ac:dyDescent="0.2">
      <c r="A5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7" s="7" t="str">
        <f>ExtractValues(Table1[[#This Row],[Agreement Name]],".{1}\d{4,5}")</f>
        <v>78688</v>
      </c>
      <c r="C557" s="6" t="str">
        <f>ExtractValues(Table1[[#This Row],[Agreement Name]],".{1}\d{4,5}-.{1}\d{4,5}")</f>
        <v>78688-C11141</v>
      </c>
      <c r="D557" s="6" t="str">
        <f>ExtractValues(ExtractValues(Table1[[#This Row],[Agreement Name]],"(CO\d{1,3})"),"\d+")</f>
        <v>30</v>
      </c>
      <c r="E557" s="6" t="str">
        <f>ExtractValues(ExtractValues(Table1[[#This Row],[Agreement Name]],"(CO.\d{1,3})"),"\d+")</f>
        <v>30</v>
      </c>
      <c r="F557" s="6" t="str">
        <f>IF(Table1[[#This Row],[ChgOrderPart1]]&lt;&gt;"",Table1[[#This Row],[ChgOrderPart1]],Table1[[#This Row],[ChgOrderPart2]])</f>
        <v>30</v>
      </c>
      <c r="G557" s="6" t="s">
        <v>7506</v>
      </c>
      <c r="H557" s="8">
        <v>41988.431805555556</v>
      </c>
      <c r="I557" s="6" t="s">
        <v>34</v>
      </c>
      <c r="J557" s="8">
        <v>41988.455185185187</v>
      </c>
      <c r="K557" s="6" t="s">
        <v>1376</v>
      </c>
      <c r="L557" s="6" t="s">
        <v>1377</v>
      </c>
      <c r="M557" s="6" t="s">
        <v>37</v>
      </c>
      <c r="O557" s="6" t="s">
        <v>38</v>
      </c>
      <c r="P557" s="6" t="s">
        <v>39</v>
      </c>
      <c r="Q557" s="6" t="s">
        <v>2253</v>
      </c>
      <c r="R557" s="6" t="s">
        <v>393</v>
      </c>
      <c r="W557" s="6" t="s">
        <v>2472</v>
      </c>
      <c r="X557" s="6" t="s">
        <v>2253</v>
      </c>
      <c r="Y557" s="6" t="s">
        <v>43</v>
      </c>
      <c r="Z557" s="8">
        <v>41988.43891203704</v>
      </c>
      <c r="AA557" s="6" t="s">
        <v>7507</v>
      </c>
      <c r="AB557" s="6" t="s">
        <v>396</v>
      </c>
      <c r="AC557" s="6" t="s">
        <v>393</v>
      </c>
      <c r="AD557" s="6" t="s">
        <v>43</v>
      </c>
      <c r="AE557" s="8">
        <v>41988.455185185187</v>
      </c>
      <c r="AF557" s="6" t="s">
        <v>397</v>
      </c>
    </row>
    <row r="558" spans="1:32" x14ac:dyDescent="0.2">
      <c r="A5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8" s="7" t="str">
        <f>ExtractValues(Table1[[#This Row],[Agreement Name]],".{1}\d{4,5}")</f>
        <v>78675</v>
      </c>
      <c r="C558" s="6" t="str">
        <f>ExtractValues(Table1[[#This Row],[Agreement Name]],".{1}\d{4,5}-.{1}\d{4,5}")</f>
        <v>78675-C60066</v>
      </c>
      <c r="D558" s="6" t="str">
        <f>ExtractValues(ExtractValues(Table1[[#This Row],[Agreement Name]],"(CO\d{1,3})"),"\d+")</f>
        <v>1</v>
      </c>
      <c r="E558" s="6" t="str">
        <f>ExtractValues(ExtractValues(Table1[[#This Row],[Agreement Name]],"(CO.\d{1,3})"),"\d+")</f>
        <v/>
      </c>
      <c r="F558" s="6" t="str">
        <f>IF(Table1[[#This Row],[ChgOrderPart1]]&lt;&gt;"",Table1[[#This Row],[ChgOrderPart1]],Table1[[#This Row],[ChgOrderPart2]])</f>
        <v>1</v>
      </c>
      <c r="G558" s="6" t="s">
        <v>5825</v>
      </c>
      <c r="H558" s="8">
        <v>42213.626944444448</v>
      </c>
      <c r="I558" s="6" t="s">
        <v>34</v>
      </c>
      <c r="J558" s="8">
        <v>42226.34778935185</v>
      </c>
      <c r="K558" s="6" t="s">
        <v>5082</v>
      </c>
      <c r="L558" s="6" t="s">
        <v>5083</v>
      </c>
      <c r="M558" s="6" t="s">
        <v>37</v>
      </c>
      <c r="O558" s="6" t="s">
        <v>38</v>
      </c>
      <c r="P558" s="6" t="s">
        <v>39</v>
      </c>
      <c r="Q558" s="6" t="s">
        <v>4521</v>
      </c>
      <c r="R558" s="6" t="s">
        <v>236</v>
      </c>
      <c r="W558" s="6" t="s">
        <v>4824</v>
      </c>
      <c r="X558" s="6" t="s">
        <v>4521</v>
      </c>
      <c r="Y558" s="6" t="s">
        <v>43</v>
      </c>
      <c r="Z558" s="8">
        <v>42216.638483796298</v>
      </c>
      <c r="AA558" s="6" t="s">
        <v>4825</v>
      </c>
      <c r="AB558" s="6" t="s">
        <v>975</v>
      </c>
      <c r="AC558" s="6" t="s">
        <v>236</v>
      </c>
      <c r="AD558" s="6" t="s">
        <v>43</v>
      </c>
      <c r="AE558" s="8">
        <v>42226.34778935185</v>
      </c>
      <c r="AF558" s="6" t="s">
        <v>976</v>
      </c>
    </row>
    <row r="559" spans="1:32" x14ac:dyDescent="0.2">
      <c r="A5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59" s="7" t="str">
        <f>ExtractValues(Table1[[#This Row],[Agreement Name]],".{1}\d{4,5}")</f>
        <v>78658</v>
      </c>
      <c r="C559" s="6" t="str">
        <f>ExtractValues(Table1[[#This Row],[Agreement Name]],".{1}\d{4,5}-.{1}\d{4,5}")</f>
        <v>78658-C10317</v>
      </c>
      <c r="D559" s="6" t="str">
        <f>ExtractValues(ExtractValues(Table1[[#This Row],[Agreement Name]],"(CO\d{1,3})"),"\d+")</f>
        <v>5</v>
      </c>
      <c r="E559" s="6" t="str">
        <f>ExtractValues(ExtractValues(Table1[[#This Row],[Agreement Name]],"(CO.\d{1,3})"),"\d+")</f>
        <v/>
      </c>
      <c r="F559" s="6" t="str">
        <f>IF(Table1[[#This Row],[ChgOrderPart1]]&lt;&gt;"",Table1[[#This Row],[ChgOrderPart1]],Table1[[#This Row],[ChgOrderPart2]])</f>
        <v>5</v>
      </c>
      <c r="G559" s="6" t="s">
        <v>8082</v>
      </c>
      <c r="H559" s="8">
        <v>42095.402407407404</v>
      </c>
      <c r="I559" s="6" t="s">
        <v>34</v>
      </c>
      <c r="J559" s="8">
        <v>42095.509143518517</v>
      </c>
      <c r="K559" s="6" t="s">
        <v>1376</v>
      </c>
      <c r="L559" s="6" t="s">
        <v>1377</v>
      </c>
      <c r="M559" s="6" t="s">
        <v>37</v>
      </c>
      <c r="O559" s="6" t="s">
        <v>38</v>
      </c>
      <c r="P559" s="6" t="s">
        <v>39</v>
      </c>
      <c r="Q559" s="6" t="s">
        <v>101</v>
      </c>
      <c r="R559" s="6" t="s">
        <v>1384</v>
      </c>
      <c r="W559" s="6" t="s">
        <v>104</v>
      </c>
      <c r="X559" s="6" t="s">
        <v>101</v>
      </c>
      <c r="Y559" s="6" t="s">
        <v>43</v>
      </c>
      <c r="Z559" s="8">
        <v>42095.492071759261</v>
      </c>
      <c r="AA559" s="6" t="s">
        <v>46</v>
      </c>
      <c r="AB559" s="6" t="s">
        <v>1387</v>
      </c>
      <c r="AC559" s="6" t="s">
        <v>1384</v>
      </c>
      <c r="AD559" s="6" t="s">
        <v>43</v>
      </c>
      <c r="AE559" s="8">
        <v>42095.509143518517</v>
      </c>
      <c r="AF559" s="6" t="s">
        <v>71</v>
      </c>
    </row>
    <row r="560" spans="1:32" x14ac:dyDescent="0.2">
      <c r="A5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0" s="7" t="str">
        <f>ExtractValues(Table1[[#This Row],[Agreement Name]],".{1}\d{4,5}")</f>
        <v>78657</v>
      </c>
      <c r="C560" s="6" t="str">
        <f>ExtractValues(Table1[[#This Row],[Agreement Name]],".{1}\d{4,5}-.{1}\d{4,5}")</f>
        <v>78657-C10317</v>
      </c>
      <c r="D560" s="6" t="str">
        <f>ExtractValues(ExtractValues(Table1[[#This Row],[Agreement Name]],"(CO\d{1,3})"),"\d+")</f>
        <v>10</v>
      </c>
      <c r="E560" s="6" t="str">
        <f>ExtractValues(ExtractValues(Table1[[#This Row],[Agreement Name]],"(CO.\d{1,3})"),"\d+")</f>
        <v>10</v>
      </c>
      <c r="F560" s="6" t="str">
        <f>IF(Table1[[#This Row],[ChgOrderPart1]]&lt;&gt;"",Table1[[#This Row],[ChgOrderPart1]],Table1[[#This Row],[ChgOrderPart2]])</f>
        <v>10</v>
      </c>
      <c r="G560" s="6" t="s">
        <v>7274</v>
      </c>
      <c r="H560" s="8">
        <v>41974.344837962963</v>
      </c>
      <c r="I560" s="6" t="s">
        <v>34</v>
      </c>
      <c r="J560" s="8">
        <v>41984.472731481481</v>
      </c>
      <c r="K560" s="6" t="s">
        <v>1376</v>
      </c>
      <c r="L560" s="6" t="s">
        <v>1377</v>
      </c>
      <c r="M560" s="6" t="s">
        <v>37</v>
      </c>
      <c r="O560" s="6" t="s">
        <v>38</v>
      </c>
      <c r="P560" s="6" t="s">
        <v>39</v>
      </c>
      <c r="Q560" s="6" t="s">
        <v>7275</v>
      </c>
      <c r="R560" s="6" t="s">
        <v>392</v>
      </c>
      <c r="S560" s="6" t="s">
        <v>1384</v>
      </c>
      <c r="W560" s="6" t="s">
        <v>394</v>
      </c>
      <c r="X560" s="6" t="s">
        <v>392</v>
      </c>
      <c r="Y560" s="6" t="s">
        <v>43</v>
      </c>
      <c r="Z560" s="8">
        <v>41984.366226851853</v>
      </c>
      <c r="AA560" s="6" t="s">
        <v>2724</v>
      </c>
      <c r="AB560" s="6" t="s">
        <v>1387</v>
      </c>
      <c r="AC560" s="6" t="s">
        <v>1384</v>
      </c>
      <c r="AD560" s="6" t="s">
        <v>43</v>
      </c>
      <c r="AE560" s="8">
        <v>41984.472731481481</v>
      </c>
      <c r="AF560" s="6" t="s">
        <v>71</v>
      </c>
    </row>
    <row r="561" spans="1:32" x14ac:dyDescent="0.2">
      <c r="A5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1" s="7" t="str">
        <f>ExtractValues(Table1[[#This Row],[Agreement Name]],".{1}\d{4,5}")</f>
        <v>78649</v>
      </c>
      <c r="C561" s="6" t="str">
        <f>ExtractValues(Table1[[#This Row],[Agreement Name]],".{1}\d{4,5}-.{1}\d{4,5}")</f>
        <v>78649-C11141</v>
      </c>
      <c r="D561" s="6" t="str">
        <f>ExtractValues(ExtractValues(Table1[[#This Row],[Agreement Name]],"(CO\d{1,3})"),"\d+")</f>
        <v>7</v>
      </c>
      <c r="E561" s="6" t="str">
        <f>ExtractValues(ExtractValues(Table1[[#This Row],[Agreement Name]],"(CO.\d{1,3})"),"\d+")</f>
        <v/>
      </c>
      <c r="F561" s="6" t="str">
        <f>IF(Table1[[#This Row],[ChgOrderPart1]]&lt;&gt;"",Table1[[#This Row],[ChgOrderPart1]],Table1[[#This Row],[ChgOrderPart2]])</f>
        <v>7</v>
      </c>
      <c r="G561" s="6" t="s">
        <v>5848</v>
      </c>
      <c r="H561" s="8">
        <v>42214.661504629628</v>
      </c>
      <c r="I561" s="6" t="s">
        <v>34</v>
      </c>
      <c r="J561" s="8">
        <v>42219.780671296299</v>
      </c>
      <c r="K561" s="6" t="s">
        <v>5082</v>
      </c>
      <c r="L561" s="6" t="s">
        <v>5083</v>
      </c>
      <c r="M561" s="6" t="s">
        <v>37</v>
      </c>
      <c r="O561" s="6" t="s">
        <v>38</v>
      </c>
      <c r="P561" s="6" t="s">
        <v>39</v>
      </c>
      <c r="Q561" s="6" t="s">
        <v>1084</v>
      </c>
      <c r="R561" s="6" t="s">
        <v>432</v>
      </c>
      <c r="W561" s="6" t="s">
        <v>1085</v>
      </c>
      <c r="X561" s="6" t="s">
        <v>1084</v>
      </c>
      <c r="Y561" s="6" t="s">
        <v>43</v>
      </c>
      <c r="Z561" s="8">
        <v>42215.539803240739</v>
      </c>
      <c r="AA561" s="6" t="s">
        <v>5849</v>
      </c>
      <c r="AB561" s="6" t="s">
        <v>1381</v>
      </c>
      <c r="AC561" s="6" t="s">
        <v>432</v>
      </c>
      <c r="AD561" s="6" t="s">
        <v>43</v>
      </c>
      <c r="AE561" s="8">
        <v>42219.780671296299</v>
      </c>
      <c r="AF561" s="6" t="s">
        <v>5850</v>
      </c>
    </row>
    <row r="562" spans="1:32" x14ac:dyDescent="0.2">
      <c r="A5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2" s="7" t="str">
        <f>ExtractValues(Table1[[#This Row],[Agreement Name]],".{1}\d{4,5}")</f>
        <v>78645</v>
      </c>
      <c r="C562" s="6" t="str">
        <f>ExtractValues(Table1[[#This Row],[Agreement Name]],".{1}\d{4,5}-.{1}\d{4,5}")</f>
        <v>78645-C30054</v>
      </c>
      <c r="D562" s="6" t="str">
        <f>ExtractValues(ExtractValues(Table1[[#This Row],[Agreement Name]],"(CO\d{1,3})"),"\d+")</f>
        <v>12</v>
      </c>
      <c r="E562" s="6" t="str">
        <f>ExtractValues(ExtractValues(Table1[[#This Row],[Agreement Name]],"(CO.\d{1,3})"),"\d+")</f>
        <v>12</v>
      </c>
      <c r="F562" s="6" t="str">
        <f>IF(Table1[[#This Row],[ChgOrderPart1]]&lt;&gt;"",Table1[[#This Row],[ChgOrderPart1]],Table1[[#This Row],[ChgOrderPart2]])</f>
        <v>12</v>
      </c>
      <c r="G562" s="6" t="s">
        <v>8957</v>
      </c>
      <c r="H562" s="8">
        <v>42040.516562500001</v>
      </c>
      <c r="I562" s="6" t="s">
        <v>34</v>
      </c>
      <c r="J562" s="8">
        <v>42041.319490740738</v>
      </c>
      <c r="K562" s="6" t="s">
        <v>1376</v>
      </c>
      <c r="L562" s="6" t="s">
        <v>1377</v>
      </c>
      <c r="M562" s="6" t="s">
        <v>37</v>
      </c>
      <c r="O562" s="6" t="s">
        <v>38</v>
      </c>
      <c r="P562" s="6" t="s">
        <v>39</v>
      </c>
      <c r="Q562" s="6" t="s">
        <v>8958</v>
      </c>
      <c r="R562" s="6" t="s">
        <v>1402</v>
      </c>
      <c r="W562" s="6" t="s">
        <v>1403</v>
      </c>
      <c r="X562" s="6" t="s">
        <v>8958</v>
      </c>
      <c r="Y562" s="6" t="s">
        <v>43</v>
      </c>
      <c r="Z562" s="8">
        <v>42040.571145833332</v>
      </c>
      <c r="AA562" s="6" t="s">
        <v>8959</v>
      </c>
      <c r="AB562" s="6" t="s">
        <v>1405</v>
      </c>
      <c r="AC562" s="6" t="s">
        <v>1402</v>
      </c>
      <c r="AD562" s="6" t="s">
        <v>43</v>
      </c>
      <c r="AE562" s="8">
        <v>42041.319490740738</v>
      </c>
      <c r="AF562" s="6" t="s">
        <v>219</v>
      </c>
    </row>
    <row r="563" spans="1:32" x14ac:dyDescent="0.2">
      <c r="A5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3" s="7" t="str">
        <f>ExtractValues(Table1[[#This Row],[Agreement Name]],".{1}\d{4,5}")</f>
        <v>78642</v>
      </c>
      <c r="C563" s="6" t="str">
        <f>ExtractValues(Table1[[#This Row],[Agreement Name]],".{1}\d{4,5}-.{1}\d{4,5}")</f>
        <v>78642-C60060</v>
      </c>
      <c r="D563" s="6" t="str">
        <f>ExtractValues(ExtractValues(Table1[[#This Row],[Agreement Name]],"(CO\d{1,3})"),"\d+")</f>
        <v>1</v>
      </c>
      <c r="E563" s="6" t="str">
        <f>ExtractValues(ExtractValues(Table1[[#This Row],[Agreement Name]],"(CO.\d{1,3})"),"\d+")</f>
        <v/>
      </c>
      <c r="F563" s="6" t="str">
        <f>IF(Table1[[#This Row],[ChgOrderPart1]]&lt;&gt;"",Table1[[#This Row],[ChgOrderPart1]],Table1[[#This Row],[ChgOrderPart2]])</f>
        <v>1</v>
      </c>
      <c r="G563" s="6" t="s">
        <v>8908</v>
      </c>
      <c r="H563" s="8">
        <v>42037.390648148146</v>
      </c>
      <c r="I563" s="6" t="s">
        <v>34</v>
      </c>
      <c r="J563" s="8">
        <v>42069.681076388886</v>
      </c>
      <c r="K563" s="6" t="s">
        <v>1376</v>
      </c>
      <c r="L563" s="6" t="s">
        <v>1377</v>
      </c>
      <c r="M563" s="6" t="s">
        <v>37</v>
      </c>
      <c r="O563" s="6" t="s">
        <v>38</v>
      </c>
      <c r="P563" s="6" t="s">
        <v>39</v>
      </c>
      <c r="Q563" s="6" t="s">
        <v>1712</v>
      </c>
      <c r="R563" s="6" t="s">
        <v>236</v>
      </c>
      <c r="W563" s="6" t="s">
        <v>1713</v>
      </c>
      <c r="X563" s="6" t="s">
        <v>1712</v>
      </c>
      <c r="Y563" s="6" t="s">
        <v>43</v>
      </c>
      <c r="Z563" s="8">
        <v>42037.407037037039</v>
      </c>
      <c r="AA563" s="6" t="s">
        <v>8320</v>
      </c>
      <c r="AB563" s="6" t="s">
        <v>975</v>
      </c>
      <c r="AC563" s="6" t="s">
        <v>236</v>
      </c>
      <c r="AD563" s="6" t="s">
        <v>43</v>
      </c>
      <c r="AE563" s="8">
        <v>42069.681076388886</v>
      </c>
      <c r="AF563" s="6" t="s">
        <v>8909</v>
      </c>
    </row>
    <row r="564" spans="1:32" x14ac:dyDescent="0.2">
      <c r="A5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4" s="7" t="str">
        <f>ExtractValues(Table1[[#This Row],[Agreement Name]],".{1}\d{4,5}")</f>
        <v>78637</v>
      </c>
      <c r="C564" s="6" t="str">
        <f>ExtractValues(Table1[[#This Row],[Agreement Name]],".{1}\d{4,5}-.{1}\d{4,5}")</f>
        <v>78637-C60059</v>
      </c>
      <c r="D564" s="6" t="str">
        <f>ExtractValues(ExtractValues(Table1[[#This Row],[Agreement Name]],"(CO\d{1,3})"),"\d+")</f>
        <v>1</v>
      </c>
      <c r="E564" s="6" t="str">
        <f>ExtractValues(ExtractValues(Table1[[#This Row],[Agreement Name]],"(CO.\d{1,3})"),"\d+")</f>
        <v/>
      </c>
      <c r="F564" s="6" t="str">
        <f>IF(Table1[[#This Row],[ChgOrderPart1]]&lt;&gt;"",Table1[[#This Row],[ChgOrderPart1]],Table1[[#This Row],[ChgOrderPart2]])</f>
        <v>1</v>
      </c>
      <c r="G564" s="6" t="s">
        <v>9501</v>
      </c>
      <c r="H564" s="8">
        <v>42080.486701388887</v>
      </c>
      <c r="I564" s="6" t="s">
        <v>34</v>
      </c>
      <c r="J564" s="8">
        <v>42086.247916666667</v>
      </c>
      <c r="K564" s="6" t="s">
        <v>1376</v>
      </c>
      <c r="L564" s="6" t="s">
        <v>1377</v>
      </c>
      <c r="M564" s="6" t="s">
        <v>37</v>
      </c>
      <c r="O564" s="6" t="s">
        <v>38</v>
      </c>
      <c r="P564" s="6" t="s">
        <v>39</v>
      </c>
      <c r="Q564" s="6" t="s">
        <v>9502</v>
      </c>
      <c r="R564" s="6" t="s">
        <v>9503</v>
      </c>
      <c r="S564" s="6" t="s">
        <v>236</v>
      </c>
      <c r="W564" s="6" t="s">
        <v>9504</v>
      </c>
      <c r="X564" s="6" t="s">
        <v>9503</v>
      </c>
      <c r="Y564" s="6" t="s">
        <v>43</v>
      </c>
      <c r="Z564" s="8">
        <v>42086.244143518517</v>
      </c>
      <c r="AA564" s="6" t="s">
        <v>9505</v>
      </c>
      <c r="AB564" s="6" t="s">
        <v>975</v>
      </c>
      <c r="AC564" s="6" t="s">
        <v>236</v>
      </c>
      <c r="AD564" s="6" t="s">
        <v>43</v>
      </c>
      <c r="AE564" s="8">
        <v>42086.247916666667</v>
      </c>
      <c r="AF564" s="6" t="s">
        <v>7910</v>
      </c>
    </row>
    <row r="565" spans="1:32" x14ac:dyDescent="0.2">
      <c r="A5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5" s="7" t="str">
        <f>ExtractValues(Table1[[#This Row],[Agreement Name]],".{1}\d{4,5}")</f>
        <v>78635</v>
      </c>
      <c r="C565" s="6" t="str">
        <f>ExtractValues(Table1[[#This Row],[Agreement Name]],".{1}\d{4,5}-.{1}\d{4,5}")</f>
        <v>78635-14064</v>
      </c>
      <c r="D565" s="6" t="str">
        <f>ExtractValues(ExtractValues(Table1[[#This Row],[Agreement Name]],"(CO\d{1,3})"),"\d+")</f>
        <v/>
      </c>
      <c r="E565" s="6" t="str">
        <f>ExtractValues(ExtractValues(Table1[[#This Row],[Agreement Name]],"(CO.\d{1,3})"),"\d+")</f>
        <v>116</v>
      </c>
      <c r="F565" s="6" t="str">
        <f>IF(Table1[[#This Row],[ChgOrderPart1]]&lt;&gt;"",Table1[[#This Row],[ChgOrderPart1]],Table1[[#This Row],[ChgOrderPart2]])</f>
        <v>116</v>
      </c>
      <c r="G565" s="6" t="s">
        <v>3078</v>
      </c>
      <c r="H565" s="8">
        <v>41990.424803240741</v>
      </c>
      <c r="I565" s="6" t="s">
        <v>34</v>
      </c>
      <c r="J565" s="8">
        <v>41991.331435185188</v>
      </c>
      <c r="K565" s="6" t="s">
        <v>1284</v>
      </c>
      <c r="L565" s="6" t="s">
        <v>1285</v>
      </c>
      <c r="M565" s="6" t="s">
        <v>37</v>
      </c>
      <c r="O565" s="6" t="s">
        <v>38</v>
      </c>
      <c r="P565" s="6" t="s">
        <v>39</v>
      </c>
      <c r="Q565" s="6" t="s">
        <v>3079</v>
      </c>
      <c r="R565" s="6" t="s">
        <v>3080</v>
      </c>
      <c r="S565" s="6" t="s">
        <v>57</v>
      </c>
      <c r="W565" s="6" t="s">
        <v>3081</v>
      </c>
      <c r="X565" s="6" t="s">
        <v>3080</v>
      </c>
      <c r="Y565" s="6" t="s">
        <v>43</v>
      </c>
      <c r="Z565" s="8">
        <v>41991.319120370368</v>
      </c>
      <c r="AA565" s="6" t="s">
        <v>3082</v>
      </c>
      <c r="AB565" s="6" t="s">
        <v>70</v>
      </c>
      <c r="AC565" s="6" t="s">
        <v>57</v>
      </c>
      <c r="AD565" s="6" t="s">
        <v>43</v>
      </c>
      <c r="AE565" s="8">
        <v>41991.331435185188</v>
      </c>
      <c r="AF565" s="6" t="s">
        <v>71</v>
      </c>
    </row>
    <row r="566" spans="1:32" x14ac:dyDescent="0.2">
      <c r="A5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6" s="7" t="str">
        <f>ExtractValues(Table1[[#This Row],[Agreement Name]],".{1}\d{4,5}")</f>
        <v>78634</v>
      </c>
      <c r="C566" s="6" t="str">
        <f>ExtractValues(Table1[[#This Row],[Agreement Name]],".{1}\d{4,5}-.{1}\d{4,5}")</f>
        <v>78634-C60058</v>
      </c>
      <c r="D566" s="6" t="str">
        <f>ExtractValues(ExtractValues(Table1[[#This Row],[Agreement Name]],"(CO\d{1,3})"),"\d+")</f>
        <v>38</v>
      </c>
      <c r="E566" s="6" t="str">
        <f>ExtractValues(ExtractValues(Table1[[#This Row],[Agreement Name]],"(CO.\d{1,3})"),"\d+")</f>
        <v>38</v>
      </c>
      <c r="F566" s="6" t="str">
        <f>IF(Table1[[#This Row],[ChgOrderPart1]]&lt;&gt;"",Table1[[#This Row],[ChgOrderPart1]],Table1[[#This Row],[ChgOrderPart2]])</f>
        <v>38</v>
      </c>
      <c r="G566" s="6" t="s">
        <v>7228</v>
      </c>
      <c r="H566" s="8">
        <v>41967.655995370369</v>
      </c>
      <c r="I566" s="6" t="s">
        <v>34</v>
      </c>
      <c r="J566" s="8">
        <v>41968.306527777779</v>
      </c>
      <c r="K566" s="6" t="s">
        <v>1376</v>
      </c>
      <c r="L566" s="6" t="s">
        <v>1377</v>
      </c>
      <c r="M566" s="6" t="s">
        <v>37</v>
      </c>
      <c r="O566" s="6" t="s">
        <v>38</v>
      </c>
      <c r="P566" s="6" t="s">
        <v>39</v>
      </c>
      <c r="Q566" s="6" t="s">
        <v>7229</v>
      </c>
      <c r="R566" s="6" t="s">
        <v>1861</v>
      </c>
      <c r="W566" s="6" t="s">
        <v>7230</v>
      </c>
      <c r="X566" s="6" t="s">
        <v>7229</v>
      </c>
      <c r="Y566" s="6" t="s">
        <v>43</v>
      </c>
      <c r="Z566" s="8">
        <v>41968.282800925925</v>
      </c>
      <c r="AA566" s="6" t="s">
        <v>7231</v>
      </c>
      <c r="AB566" s="6" t="s">
        <v>1890</v>
      </c>
      <c r="AC566" s="6" t="s">
        <v>1861</v>
      </c>
      <c r="AD566" s="6" t="s">
        <v>43</v>
      </c>
      <c r="AE566" s="8">
        <v>41968.306527777779</v>
      </c>
      <c r="AF566" s="6" t="s">
        <v>976</v>
      </c>
    </row>
    <row r="567" spans="1:32" x14ac:dyDescent="0.2">
      <c r="A5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7" s="7" t="str">
        <f>ExtractValues(Table1[[#This Row],[Agreement Name]],".{1}\d{4,5}")</f>
        <v>78631</v>
      </c>
      <c r="C567" s="6" t="str">
        <f>ExtractValues(Table1[[#This Row],[Agreement Name]],".{1}\d{4,5}-.{1}\d{4,5}")</f>
        <v>78631-C60059</v>
      </c>
      <c r="D567" s="6" t="str">
        <f>ExtractValues(ExtractValues(Table1[[#This Row],[Agreement Name]],"(CO\d{1,3})"),"\d+")</f>
        <v>1</v>
      </c>
      <c r="E567" s="6" t="str">
        <f>ExtractValues(ExtractValues(Table1[[#This Row],[Agreement Name]],"(CO.\d{1,3})"),"\d+")</f>
        <v/>
      </c>
      <c r="F567" s="6" t="str">
        <f>IF(Table1[[#This Row],[ChgOrderPart1]]&lt;&gt;"",Table1[[#This Row],[ChgOrderPart1]],Table1[[#This Row],[ChgOrderPart2]])</f>
        <v>1</v>
      </c>
      <c r="G567" s="6" t="s">
        <v>8319</v>
      </c>
      <c r="H567" s="8">
        <v>42108.433645833335</v>
      </c>
      <c r="I567" s="6" t="s">
        <v>34</v>
      </c>
      <c r="J567" s="8">
        <v>42117.553622685184</v>
      </c>
      <c r="K567" s="6" t="s">
        <v>1376</v>
      </c>
      <c r="L567" s="6" t="s">
        <v>1377</v>
      </c>
      <c r="M567" s="6" t="s">
        <v>37</v>
      </c>
      <c r="O567" s="6" t="s">
        <v>38</v>
      </c>
      <c r="P567" s="6" t="s">
        <v>39</v>
      </c>
      <c r="Q567" s="6" t="s">
        <v>1712</v>
      </c>
      <c r="R567" s="6" t="s">
        <v>236</v>
      </c>
      <c r="W567" s="6" t="s">
        <v>1713</v>
      </c>
      <c r="X567" s="6" t="s">
        <v>1712</v>
      </c>
      <c r="Y567" s="6" t="s">
        <v>43</v>
      </c>
      <c r="Z567" s="8">
        <v>42108.557881944442</v>
      </c>
      <c r="AA567" s="6" t="s">
        <v>8320</v>
      </c>
      <c r="AB567" s="6" t="s">
        <v>975</v>
      </c>
      <c r="AC567" s="6" t="s">
        <v>236</v>
      </c>
      <c r="AD567" s="6" t="s">
        <v>43</v>
      </c>
      <c r="AE567" s="8">
        <v>42117.553622685184</v>
      </c>
      <c r="AF567" s="6" t="s">
        <v>976</v>
      </c>
    </row>
    <row r="568" spans="1:32" x14ac:dyDescent="0.2">
      <c r="A5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8" s="7" t="str">
        <f>ExtractValues(Table1[[#This Row],[Agreement Name]],".{1}\d{4,5}")</f>
        <v>78613</v>
      </c>
      <c r="C568" s="6" t="str">
        <f>ExtractValues(Table1[[#This Row],[Agreement Name]],".{1}\d{4,5}-.{1}\d{4,5}")</f>
        <v>78613-C10313</v>
      </c>
      <c r="D568" s="6" t="str">
        <f>ExtractValues(ExtractValues(Table1[[#This Row],[Agreement Name]],"(CO\d{1,3})"),"\d+")</f>
        <v>5</v>
      </c>
      <c r="E568" s="6" t="str">
        <f>ExtractValues(ExtractValues(Table1[[#This Row],[Agreement Name]],"(CO.\d{1,3})"),"\d+")</f>
        <v/>
      </c>
      <c r="F568" s="6" t="str">
        <f>IF(Table1[[#This Row],[ChgOrderPart1]]&lt;&gt;"",Table1[[#This Row],[ChgOrderPart1]],Table1[[#This Row],[ChgOrderPart2]])</f>
        <v>5</v>
      </c>
      <c r="G568" s="6" t="s">
        <v>7558</v>
      </c>
      <c r="H568" s="8">
        <v>41989.543171296296</v>
      </c>
      <c r="I568" s="6" t="s">
        <v>34</v>
      </c>
      <c r="J568" s="8">
        <v>41989.69085648148</v>
      </c>
      <c r="K568" s="6" t="s">
        <v>1376</v>
      </c>
      <c r="L568" s="6" t="s">
        <v>1377</v>
      </c>
      <c r="M568" s="6" t="s">
        <v>37</v>
      </c>
      <c r="O568" s="6" t="s">
        <v>38</v>
      </c>
      <c r="P568" s="6" t="s">
        <v>39</v>
      </c>
      <c r="Q568" s="6" t="s">
        <v>1608</v>
      </c>
      <c r="R568" s="6" t="s">
        <v>1384</v>
      </c>
      <c r="W568" s="6" t="s">
        <v>1609</v>
      </c>
      <c r="X568" s="6" t="s">
        <v>1608</v>
      </c>
      <c r="Y568" s="6" t="s">
        <v>43</v>
      </c>
      <c r="Z568" s="8">
        <v>41989.68677083333</v>
      </c>
      <c r="AA568" s="6" t="s">
        <v>7559</v>
      </c>
      <c r="AB568" s="6" t="s">
        <v>1387</v>
      </c>
      <c r="AC568" s="6" t="s">
        <v>1384</v>
      </c>
      <c r="AD568" s="6" t="s">
        <v>43</v>
      </c>
      <c r="AE568" s="8">
        <v>41989.69085648148</v>
      </c>
      <c r="AF568" s="6" t="s">
        <v>71</v>
      </c>
    </row>
    <row r="569" spans="1:32" x14ac:dyDescent="0.2">
      <c r="A5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69" s="7" t="str">
        <f>ExtractValues(Table1[[#This Row],[Agreement Name]],".{1}\d{4,5}")</f>
        <v>78599</v>
      </c>
      <c r="C569" s="6" t="str">
        <f>ExtractValues(Table1[[#This Row],[Agreement Name]],".{1}\d{4,5}-.{1}\d{4,5}")</f>
        <v>78599-07760</v>
      </c>
      <c r="D569" s="6" t="str">
        <f>ExtractValues(ExtractValues(Table1[[#This Row],[Agreement Name]],"(CO\d{1,3})"),"\d+")</f>
        <v>2</v>
      </c>
      <c r="E569" s="6" t="str">
        <f>ExtractValues(ExtractValues(Table1[[#This Row],[Agreement Name]],"(CO.\d{1,3})"),"\d+")</f>
        <v/>
      </c>
      <c r="F569" s="6" t="str">
        <f>IF(Table1[[#This Row],[ChgOrderPart1]]&lt;&gt;"",Table1[[#This Row],[ChgOrderPart1]],Table1[[#This Row],[ChgOrderPart2]])</f>
        <v>2</v>
      </c>
      <c r="G569" s="6" t="s">
        <v>3725</v>
      </c>
      <c r="H569" s="8">
        <v>42116.424641203703</v>
      </c>
      <c r="I569" s="6" t="s">
        <v>34</v>
      </c>
      <c r="J569" s="8">
        <v>42117.273379629631</v>
      </c>
      <c r="K569" s="6" t="s">
        <v>3614</v>
      </c>
      <c r="L569" s="6" t="s">
        <v>3615</v>
      </c>
      <c r="M569" s="6" t="s">
        <v>37</v>
      </c>
      <c r="O569" s="6" t="s">
        <v>38</v>
      </c>
      <c r="P569" s="6" t="s">
        <v>39</v>
      </c>
      <c r="Q569" s="6" t="s">
        <v>870</v>
      </c>
      <c r="R569" s="6" t="s">
        <v>871</v>
      </c>
      <c r="S569" s="6" t="s">
        <v>354</v>
      </c>
      <c r="W569" s="6" t="s">
        <v>68</v>
      </c>
      <c r="X569" s="6" t="s">
        <v>871</v>
      </c>
      <c r="Y569" s="6" t="s">
        <v>43</v>
      </c>
      <c r="Z569" s="8">
        <v>42117.271469907406</v>
      </c>
      <c r="AA569" s="6" t="s">
        <v>3476</v>
      </c>
      <c r="AB569" s="6" t="s">
        <v>357</v>
      </c>
      <c r="AC569" s="6" t="s">
        <v>354</v>
      </c>
      <c r="AD569" s="6" t="s">
        <v>43</v>
      </c>
      <c r="AE569" s="8">
        <v>42117.273379629631</v>
      </c>
      <c r="AF569" s="6" t="s">
        <v>358</v>
      </c>
    </row>
    <row r="570" spans="1:32" x14ac:dyDescent="0.2">
      <c r="A5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0" s="7" t="str">
        <f>ExtractValues(Table1[[#This Row],[Agreement Name]],".{1}\d{4,5}")</f>
        <v>78599</v>
      </c>
      <c r="C570" s="6" t="str">
        <f>ExtractValues(Table1[[#This Row],[Agreement Name]],".{1}\d{4,5}-.{1}\d{4,5}")</f>
        <v>78599-07760</v>
      </c>
      <c r="D570" s="6" t="str">
        <f>ExtractValues(ExtractValues(Table1[[#This Row],[Agreement Name]],"(CO\d{1,3})"),"\d+")</f>
        <v>3</v>
      </c>
      <c r="E570" s="6" t="str">
        <f>ExtractValues(ExtractValues(Table1[[#This Row],[Agreement Name]],"(CO.\d{1,3})"),"\d+")</f>
        <v/>
      </c>
      <c r="F570" s="6" t="str">
        <f>IF(Table1[[#This Row],[ChgOrderPart1]]&lt;&gt;"",Table1[[#This Row],[ChgOrderPart1]],Table1[[#This Row],[ChgOrderPart2]])</f>
        <v>3</v>
      </c>
      <c r="G570" s="6" t="s">
        <v>6815</v>
      </c>
      <c r="H570" s="8">
        <v>42096.442928240744</v>
      </c>
      <c r="I570" s="6" t="s">
        <v>34</v>
      </c>
      <c r="J570" s="8">
        <v>42100.327824074076</v>
      </c>
      <c r="K570" s="6" t="s">
        <v>1284</v>
      </c>
      <c r="L570" s="6" t="s">
        <v>1285</v>
      </c>
      <c r="M570" s="6" t="s">
        <v>37</v>
      </c>
      <c r="O570" s="6" t="s">
        <v>38</v>
      </c>
      <c r="P570" s="6" t="s">
        <v>39</v>
      </c>
      <c r="Q570" s="6" t="s">
        <v>870</v>
      </c>
      <c r="R570" s="6" t="s">
        <v>871</v>
      </c>
      <c r="S570" s="6" t="s">
        <v>354</v>
      </c>
      <c r="W570" s="6" t="s">
        <v>68</v>
      </c>
      <c r="X570" s="6" t="s">
        <v>871</v>
      </c>
      <c r="Y570" s="6" t="s">
        <v>43</v>
      </c>
      <c r="Z570" s="8">
        <v>42100.322662037041</v>
      </c>
      <c r="AA570" s="6" t="s">
        <v>3059</v>
      </c>
      <c r="AB570" s="6" t="s">
        <v>357</v>
      </c>
      <c r="AC570" s="6" t="s">
        <v>354</v>
      </c>
      <c r="AD570" s="6" t="s">
        <v>43</v>
      </c>
      <c r="AE570" s="8">
        <v>42100.327824074076</v>
      </c>
      <c r="AF570" s="6" t="s">
        <v>358</v>
      </c>
    </row>
    <row r="571" spans="1:32" x14ac:dyDescent="0.2">
      <c r="A5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1" s="7" t="str">
        <f>ExtractValues(Table1[[#This Row],[Agreement Name]],".{1}\d{4,5}")</f>
        <v>78599</v>
      </c>
      <c r="C571" s="6" t="str">
        <f>ExtractValues(Table1[[#This Row],[Agreement Name]],".{1}\d{4,5}-.{1}\d{4,5}")</f>
        <v>78599-07760</v>
      </c>
      <c r="D571" s="6" t="str">
        <f>ExtractValues(ExtractValues(Table1[[#This Row],[Agreement Name]],"(CO\d{1,3})"),"\d+")</f>
        <v>1</v>
      </c>
      <c r="E571" s="6" t="str">
        <f>ExtractValues(ExtractValues(Table1[[#This Row],[Agreement Name]],"(CO.\d{1,3})"),"\d+")</f>
        <v/>
      </c>
      <c r="F571" s="6" t="str">
        <f>IF(Table1[[#This Row],[ChgOrderPart1]]&lt;&gt;"",Table1[[#This Row],[ChgOrderPart1]],Table1[[#This Row],[ChgOrderPart2]])</f>
        <v>1</v>
      </c>
      <c r="G571" s="6" t="s">
        <v>6249</v>
      </c>
      <c r="H571" s="8">
        <v>42083.322592592594</v>
      </c>
      <c r="I571" s="6" t="s">
        <v>34</v>
      </c>
      <c r="J571" s="8">
        <v>42088.229490740741</v>
      </c>
      <c r="K571" s="6" t="s">
        <v>1284</v>
      </c>
      <c r="L571" s="6" t="s">
        <v>1285</v>
      </c>
      <c r="M571" s="6" t="s">
        <v>37</v>
      </c>
      <c r="O571" s="6" t="s">
        <v>38</v>
      </c>
      <c r="P571" s="6" t="s">
        <v>39</v>
      </c>
      <c r="Q571" s="6" t="s">
        <v>871</v>
      </c>
      <c r="R571" s="6" t="s">
        <v>354</v>
      </c>
      <c r="W571" s="6" t="s">
        <v>68</v>
      </c>
      <c r="X571" s="6" t="s">
        <v>871</v>
      </c>
      <c r="Y571" s="6" t="s">
        <v>43</v>
      </c>
      <c r="Z571" s="8">
        <v>42086.234803240739</v>
      </c>
      <c r="AA571" s="6" t="s">
        <v>2724</v>
      </c>
      <c r="AB571" s="6" t="s">
        <v>357</v>
      </c>
      <c r="AC571" s="6" t="s">
        <v>354</v>
      </c>
      <c r="AD571" s="6" t="s">
        <v>43</v>
      </c>
      <c r="AE571" s="8">
        <v>42088.229490740741</v>
      </c>
      <c r="AF571" s="6" t="s">
        <v>358</v>
      </c>
    </row>
    <row r="572" spans="1:32" x14ac:dyDescent="0.2">
      <c r="A5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2" s="7" t="str">
        <f>ExtractValues(Table1[[#This Row],[Agreement Name]],".{1}\d{4,5}")</f>
        <v>78599</v>
      </c>
      <c r="C572" s="6" t="str">
        <f>ExtractValues(Table1[[#This Row],[Agreement Name]],".{1}\d{4,5}-.{1}\d{4,5}")</f>
        <v>78599-07760</v>
      </c>
      <c r="D572" s="6" t="str">
        <f>ExtractValues(ExtractValues(Table1[[#This Row],[Agreement Name]],"(CO\d{1,3})"),"\d+")</f>
        <v>1</v>
      </c>
      <c r="E572" s="6" t="str">
        <f>ExtractValues(ExtractValues(Table1[[#This Row],[Agreement Name]],"(CO.\d{1,3})"),"\d+")</f>
        <v/>
      </c>
      <c r="F572" s="6" t="str">
        <f>IF(Table1[[#This Row],[ChgOrderPart1]]&lt;&gt;"",Table1[[#This Row],[ChgOrderPart1]],Table1[[#This Row],[ChgOrderPart2]])</f>
        <v>1</v>
      </c>
      <c r="G572" s="6" t="s">
        <v>6249</v>
      </c>
      <c r="H572" s="8">
        <v>42047.290150462963</v>
      </c>
      <c r="I572" s="6" t="s">
        <v>55</v>
      </c>
      <c r="J572" s="8">
        <v>42051.664861111109</v>
      </c>
      <c r="K572" s="6" t="s">
        <v>1284</v>
      </c>
      <c r="L572" s="6" t="s">
        <v>1285</v>
      </c>
      <c r="M572" s="6" t="s">
        <v>37</v>
      </c>
      <c r="O572" s="6" t="s">
        <v>38</v>
      </c>
      <c r="P572" s="6" t="s">
        <v>39</v>
      </c>
      <c r="Q572" s="6" t="s">
        <v>870</v>
      </c>
      <c r="R572" s="6" t="s">
        <v>354</v>
      </c>
    </row>
    <row r="573" spans="1:32" x14ac:dyDescent="0.2">
      <c r="A5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3" s="7" t="str">
        <f>ExtractValues(Table1[[#This Row],[Agreement Name]],".{1}\d{4,5}")</f>
        <v>78585</v>
      </c>
      <c r="C573" s="6" t="str">
        <f>ExtractValues(Table1[[#This Row],[Agreement Name]],".{1}\d{4,5}-.{1}\d{4,5}")</f>
        <v>78585-C10307</v>
      </c>
      <c r="D573" s="6" t="str">
        <f>ExtractValues(ExtractValues(Table1[[#This Row],[Agreement Name]],"(CO\d{1,3})"),"\d+")</f>
        <v>1</v>
      </c>
      <c r="E573" s="6" t="str">
        <f>ExtractValues(ExtractValues(Table1[[#This Row],[Agreement Name]],"(CO.\d{1,3})"),"\d+")</f>
        <v/>
      </c>
      <c r="F573" s="6" t="str">
        <f>IF(Table1[[#This Row],[ChgOrderPart1]]&lt;&gt;"",Table1[[#This Row],[ChgOrderPart1]],Table1[[#This Row],[ChgOrderPart2]])</f>
        <v>1</v>
      </c>
      <c r="G573" s="6" t="s">
        <v>9080</v>
      </c>
      <c r="H573" s="8">
        <v>42047.585393518515</v>
      </c>
      <c r="I573" s="6" t="s">
        <v>34</v>
      </c>
      <c r="J573" s="8">
        <v>42106.508530092593</v>
      </c>
      <c r="K573" s="6" t="s">
        <v>1376</v>
      </c>
      <c r="L573" s="6" t="s">
        <v>1377</v>
      </c>
      <c r="M573" s="6" t="s">
        <v>37</v>
      </c>
      <c r="O573" s="6" t="s">
        <v>38</v>
      </c>
      <c r="P573" s="6" t="s">
        <v>39</v>
      </c>
      <c r="Q573" s="6" t="s">
        <v>4622</v>
      </c>
      <c r="R573" s="6" t="s">
        <v>392</v>
      </c>
      <c r="S573" s="6" t="s">
        <v>1384</v>
      </c>
      <c r="W573" s="6" t="s">
        <v>394</v>
      </c>
      <c r="X573" s="6" t="s">
        <v>392</v>
      </c>
      <c r="Y573" s="6" t="s">
        <v>43</v>
      </c>
      <c r="Z573" s="8">
        <v>42094.751597222225</v>
      </c>
      <c r="AA573" s="6" t="s">
        <v>3059</v>
      </c>
      <c r="AB573" s="6" t="s">
        <v>1387</v>
      </c>
      <c r="AC573" s="6" t="s">
        <v>1384</v>
      </c>
      <c r="AD573" s="6" t="s">
        <v>43</v>
      </c>
      <c r="AE573" s="8">
        <v>42106.508530092593</v>
      </c>
      <c r="AF573" s="6" t="s">
        <v>1552</v>
      </c>
    </row>
    <row r="574" spans="1:32" x14ac:dyDescent="0.2">
      <c r="A5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4" s="7" t="str">
        <f>ExtractValues(Table1[[#This Row],[Agreement Name]],".{1}\d{4,5}")</f>
        <v>78579</v>
      </c>
      <c r="C574" s="6" t="str">
        <f>ExtractValues(Table1[[#This Row],[Agreement Name]],".{1}\d{4,5}-.{1}\d{4,5}")</f>
        <v>78579-C60057</v>
      </c>
      <c r="D574" s="6" t="str">
        <f>ExtractValues(ExtractValues(Table1[[#This Row],[Agreement Name]],"(CO\d{1,3})"),"\d+")</f>
        <v>1</v>
      </c>
      <c r="E574" s="6" t="str">
        <f>ExtractValues(ExtractValues(Table1[[#This Row],[Agreement Name]],"(CO.\d{1,3})"),"\d+")</f>
        <v/>
      </c>
      <c r="F574" s="6" t="str">
        <f>IF(Table1[[#This Row],[ChgOrderPart1]]&lt;&gt;"",Table1[[#This Row],[ChgOrderPart1]],Table1[[#This Row],[ChgOrderPart2]])</f>
        <v>1</v>
      </c>
      <c r="G574" s="6" t="s">
        <v>9052</v>
      </c>
      <c r="H574" s="8">
        <v>42045.404178240744</v>
      </c>
      <c r="I574" s="6" t="s">
        <v>34</v>
      </c>
      <c r="J574" s="8">
        <v>42055.412986111114</v>
      </c>
      <c r="K574" s="6" t="s">
        <v>1376</v>
      </c>
      <c r="L574" s="6" t="s">
        <v>1377</v>
      </c>
      <c r="M574" s="6" t="s">
        <v>37</v>
      </c>
      <c r="O574" s="6" t="s">
        <v>38</v>
      </c>
      <c r="P574" s="6" t="s">
        <v>39</v>
      </c>
      <c r="Q574" s="6" t="s">
        <v>9053</v>
      </c>
      <c r="R574" s="6" t="s">
        <v>236</v>
      </c>
      <c r="W574" s="6" t="s">
        <v>9054</v>
      </c>
      <c r="X574" s="6" t="s">
        <v>9053</v>
      </c>
      <c r="Y574" s="6" t="s">
        <v>43</v>
      </c>
      <c r="Z574" s="8">
        <v>42045.590150462966</v>
      </c>
      <c r="AA574" s="6" t="s">
        <v>9055</v>
      </c>
      <c r="AB574" s="6" t="s">
        <v>975</v>
      </c>
      <c r="AC574" s="6" t="s">
        <v>236</v>
      </c>
      <c r="AD574" s="6" t="s">
        <v>43</v>
      </c>
      <c r="AE574" s="8">
        <v>42055.412986111114</v>
      </c>
      <c r="AF574" s="6" t="s">
        <v>976</v>
      </c>
    </row>
    <row r="575" spans="1:32" x14ac:dyDescent="0.2">
      <c r="A5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5" s="7" t="str">
        <f>ExtractValues(Table1[[#This Row],[Agreement Name]],".{1}\d{4,5}")</f>
        <v>78578</v>
      </c>
      <c r="C575" s="6" t="str">
        <f>ExtractValues(Table1[[#This Row],[Agreement Name]],".{1}\d{4,5}-.{1}\d{4,5}")</f>
        <v>78578-00648</v>
      </c>
      <c r="D575" s="6" t="str">
        <f>ExtractValues(ExtractValues(Table1[[#This Row],[Agreement Name]],"(CO\d{1,3})"),"\d+")</f>
        <v>1</v>
      </c>
      <c r="E575" s="6" t="str">
        <f>ExtractValues(ExtractValues(Table1[[#This Row],[Agreement Name]],"(CO.\d{1,3})"),"\d+")</f>
        <v/>
      </c>
      <c r="F575" s="6" t="str">
        <f>IF(Table1[[#This Row],[ChgOrderPart1]]&lt;&gt;"",Table1[[#This Row],[ChgOrderPart1]],Table1[[#This Row],[ChgOrderPart2]])</f>
        <v>1</v>
      </c>
      <c r="G575" s="6" t="s">
        <v>5555</v>
      </c>
      <c r="H575" s="8">
        <v>42191.651562500003</v>
      </c>
      <c r="I575" s="6" t="s">
        <v>34</v>
      </c>
      <c r="J575" s="8">
        <v>42195.361493055556</v>
      </c>
      <c r="K575" s="6" t="s">
        <v>5082</v>
      </c>
      <c r="L575" s="6" t="s">
        <v>5083</v>
      </c>
      <c r="M575" s="6" t="s">
        <v>37</v>
      </c>
      <c r="O575" s="6" t="s">
        <v>38</v>
      </c>
      <c r="P575" s="6" t="s">
        <v>39</v>
      </c>
      <c r="Q575" s="6" t="s">
        <v>5556</v>
      </c>
      <c r="R575" s="6" t="s">
        <v>5557</v>
      </c>
      <c r="S575" s="6" t="s">
        <v>1384</v>
      </c>
      <c r="W575" s="6" t="s">
        <v>5558</v>
      </c>
      <c r="X575" s="6" t="s">
        <v>5557</v>
      </c>
      <c r="Y575" s="6" t="s">
        <v>43</v>
      </c>
      <c r="Z575" s="8">
        <v>42195.356932870367</v>
      </c>
      <c r="AA575" s="6" t="s">
        <v>5559</v>
      </c>
      <c r="AB575" s="6" t="s">
        <v>1387</v>
      </c>
      <c r="AC575" s="6" t="s">
        <v>1384</v>
      </c>
      <c r="AD575" s="6" t="s">
        <v>43</v>
      </c>
      <c r="AE575" s="8">
        <v>42195.361493055556</v>
      </c>
      <c r="AF575" s="6" t="s">
        <v>71</v>
      </c>
    </row>
    <row r="576" spans="1:32" x14ac:dyDescent="0.2">
      <c r="A5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6" s="7" t="str">
        <f>ExtractValues(Table1[[#This Row],[Agreement Name]],".{1}\d{4,5}")</f>
        <v>78574</v>
      </c>
      <c r="C576" s="6" t="str">
        <f>ExtractValues(Table1[[#This Row],[Agreement Name]],".{1}\d{4,5}-.{1}\d{4,5}")</f>
        <v>78574-C30054</v>
      </c>
      <c r="D576" s="6" t="str">
        <f>ExtractValues(ExtractValues(Table1[[#This Row],[Agreement Name]],"(CO\d{1,3})"),"\d+")</f>
        <v>3</v>
      </c>
      <c r="E576" s="6" t="str">
        <f>ExtractValues(ExtractValues(Table1[[#This Row],[Agreement Name]],"(CO.\d{1,3})"),"\d+")</f>
        <v/>
      </c>
      <c r="F576" s="6" t="str">
        <f>IF(Table1[[#This Row],[ChgOrderPart1]]&lt;&gt;"",Table1[[#This Row],[ChgOrderPart1]],Table1[[#This Row],[ChgOrderPart2]])</f>
        <v>3</v>
      </c>
      <c r="G576" s="6" t="s">
        <v>7853</v>
      </c>
      <c r="H576" s="8">
        <v>42018.618645833332</v>
      </c>
      <c r="I576" s="6" t="s">
        <v>34</v>
      </c>
      <c r="J576" s="8">
        <v>42019.255578703705</v>
      </c>
      <c r="K576" s="6" t="s">
        <v>1376</v>
      </c>
      <c r="L576" s="6" t="s">
        <v>1377</v>
      </c>
      <c r="M576" s="6" t="s">
        <v>37</v>
      </c>
      <c r="O576" s="6" t="s">
        <v>38</v>
      </c>
      <c r="P576" s="6" t="s">
        <v>39</v>
      </c>
      <c r="Q576" s="6" t="s">
        <v>7075</v>
      </c>
      <c r="R576" s="6" t="s">
        <v>1402</v>
      </c>
      <c r="W576" s="6" t="s">
        <v>7854</v>
      </c>
      <c r="X576" s="6" t="s">
        <v>7075</v>
      </c>
      <c r="Y576" s="6" t="s">
        <v>43</v>
      </c>
      <c r="Z576" s="8">
        <v>42019.234710648147</v>
      </c>
      <c r="AA576" s="6" t="s">
        <v>7843</v>
      </c>
      <c r="AB576" s="6" t="s">
        <v>1405</v>
      </c>
      <c r="AC576" s="6" t="s">
        <v>1402</v>
      </c>
      <c r="AD576" s="6" t="s">
        <v>43</v>
      </c>
      <c r="AE576" s="8">
        <v>42019.255578703705</v>
      </c>
      <c r="AF576" s="6" t="s">
        <v>7844</v>
      </c>
    </row>
    <row r="577" spans="1:39" x14ac:dyDescent="0.2">
      <c r="A5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7" s="7" t="str">
        <f>ExtractValues(Table1[[#This Row],[Agreement Name]],".{1}\d{4,5}")</f>
        <v>78574</v>
      </c>
      <c r="C577" s="6" t="str">
        <f>ExtractValues(Table1[[#This Row],[Agreement Name]],".{1}\d{4,5}-.{1}\d{4,5}")</f>
        <v>78574-C30054</v>
      </c>
      <c r="D577" s="6" t="str">
        <f>ExtractValues(ExtractValues(Table1[[#This Row],[Agreement Name]],"(CO\d{1,3})"),"\d+")</f>
        <v>4</v>
      </c>
      <c r="E577" s="6" t="str">
        <f>ExtractValues(ExtractValues(Table1[[#This Row],[Agreement Name]],"(CO.\d{1,3})"),"\d+")</f>
        <v/>
      </c>
      <c r="F577" s="6" t="str">
        <f>IF(Table1[[#This Row],[ChgOrderPart1]]&lt;&gt;"",Table1[[#This Row],[ChgOrderPart1]],Table1[[#This Row],[ChgOrderPart2]])</f>
        <v>4</v>
      </c>
      <c r="G577" s="6" t="s">
        <v>7841</v>
      </c>
      <c r="H577" s="8">
        <v>42018.452916666669</v>
      </c>
      <c r="I577" s="6" t="s">
        <v>34</v>
      </c>
      <c r="J577" s="8">
        <v>42018.799930555557</v>
      </c>
      <c r="K577" s="6" t="s">
        <v>1376</v>
      </c>
      <c r="L577" s="6" t="s">
        <v>1377</v>
      </c>
      <c r="M577" s="6" t="s">
        <v>37</v>
      </c>
      <c r="O577" s="6" t="s">
        <v>38</v>
      </c>
      <c r="P577" s="6" t="s">
        <v>39</v>
      </c>
      <c r="Q577" s="6" t="s">
        <v>7075</v>
      </c>
      <c r="R577" s="6" t="s">
        <v>1402</v>
      </c>
      <c r="W577" s="6" t="s">
        <v>7842</v>
      </c>
      <c r="X577" s="6" t="s">
        <v>7075</v>
      </c>
      <c r="Y577" s="6" t="s">
        <v>43</v>
      </c>
      <c r="Z577" s="8">
        <v>42018.459733796299</v>
      </c>
      <c r="AA577" s="6" t="s">
        <v>7843</v>
      </c>
      <c r="AB577" s="6" t="s">
        <v>1405</v>
      </c>
      <c r="AC577" s="6" t="s">
        <v>1402</v>
      </c>
      <c r="AD577" s="6" t="s">
        <v>43</v>
      </c>
      <c r="AE577" s="8">
        <v>42018.799930555557</v>
      </c>
      <c r="AF577" s="6" t="s">
        <v>7844</v>
      </c>
    </row>
    <row r="578" spans="1:39" x14ac:dyDescent="0.2">
      <c r="A5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8" s="7" t="str">
        <f>ExtractValues(Table1[[#This Row],[Agreement Name]],".{1}\d{4,5}")</f>
        <v>78574</v>
      </c>
      <c r="C578" s="6" t="str">
        <f>ExtractValues(Table1[[#This Row],[Agreement Name]],".{1}\d{4,5}-.{1}\d{4,5}")</f>
        <v>78574-C30054</v>
      </c>
      <c r="D578" s="6" t="str">
        <f>ExtractValues(ExtractValues(Table1[[#This Row],[Agreement Name]],"(CO\d{1,3})"),"\d+")</f>
        <v>2</v>
      </c>
      <c r="E578" s="6" t="str">
        <f>ExtractValues(ExtractValues(Table1[[#This Row],[Agreement Name]],"(CO.\d{1,3})"),"\d+")</f>
        <v/>
      </c>
      <c r="F578" s="6" t="str">
        <f>IF(Table1[[#This Row],[ChgOrderPart1]]&lt;&gt;"",Table1[[#This Row],[ChgOrderPart1]],Table1[[#This Row],[ChgOrderPart2]])</f>
        <v>2</v>
      </c>
      <c r="G578" s="6" t="s">
        <v>7112</v>
      </c>
      <c r="H578" s="8">
        <v>41960.419050925928</v>
      </c>
      <c r="I578" s="6" t="s">
        <v>34</v>
      </c>
      <c r="J578" s="8">
        <v>41960.478055555555</v>
      </c>
      <c r="K578" s="6" t="s">
        <v>1376</v>
      </c>
      <c r="L578" s="6" t="s">
        <v>1377</v>
      </c>
      <c r="M578" s="6" t="s">
        <v>37</v>
      </c>
      <c r="O578" s="6" t="s">
        <v>38</v>
      </c>
      <c r="P578" s="6" t="s">
        <v>39</v>
      </c>
      <c r="Q578" s="6" t="s">
        <v>7075</v>
      </c>
      <c r="R578" s="6" t="s">
        <v>1402</v>
      </c>
      <c r="W578" s="6" t="s">
        <v>7076</v>
      </c>
      <c r="X578" s="6" t="s">
        <v>7075</v>
      </c>
      <c r="Y578" s="6" t="s">
        <v>43</v>
      </c>
      <c r="Z578" s="8">
        <v>41960.454282407409</v>
      </c>
      <c r="AA578" s="6" t="s">
        <v>7113</v>
      </c>
      <c r="AB578" s="6" t="s">
        <v>1405</v>
      </c>
      <c r="AC578" s="6" t="s">
        <v>1402</v>
      </c>
      <c r="AD578" s="6" t="s">
        <v>43</v>
      </c>
      <c r="AE578" s="8">
        <v>41960.478055555555</v>
      </c>
      <c r="AF578" s="6" t="s">
        <v>219</v>
      </c>
    </row>
    <row r="579" spans="1:39" x14ac:dyDescent="0.2">
      <c r="A5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79" s="7" t="str">
        <f>ExtractValues(Table1[[#This Row],[Agreement Name]],".{1}\d{4,5}")</f>
        <v>78574</v>
      </c>
      <c r="C579" s="6" t="str">
        <f>ExtractValues(Table1[[#This Row],[Agreement Name]],".{1}\d{4,5}-.{1}\d{4,5}")</f>
        <v>78574-C30054</v>
      </c>
      <c r="D579" s="6" t="str">
        <f>ExtractValues(ExtractValues(Table1[[#This Row],[Agreement Name]],"(CO\d{1,3})"),"\d+")</f>
        <v>1</v>
      </c>
      <c r="E579" s="6" t="str">
        <f>ExtractValues(ExtractValues(Table1[[#This Row],[Agreement Name]],"(CO.\d{1,3})"),"\d+")</f>
        <v/>
      </c>
      <c r="F579" s="6" t="str">
        <f>IF(Table1[[#This Row],[ChgOrderPart1]]&lt;&gt;"",Table1[[#This Row],[ChgOrderPart1]],Table1[[#This Row],[ChgOrderPart2]])</f>
        <v>1</v>
      </c>
      <c r="G579" s="6" t="s">
        <v>7074</v>
      </c>
      <c r="H579" s="8">
        <v>41956.625543981485</v>
      </c>
      <c r="I579" s="6" t="s">
        <v>34</v>
      </c>
      <c r="J579" s="8">
        <v>41960.265381944446</v>
      </c>
      <c r="K579" s="6" t="s">
        <v>1376</v>
      </c>
      <c r="L579" s="6" t="s">
        <v>1377</v>
      </c>
      <c r="M579" s="6" t="s">
        <v>37</v>
      </c>
      <c r="O579" s="6" t="s">
        <v>38</v>
      </c>
      <c r="P579" s="6" t="s">
        <v>39</v>
      </c>
      <c r="Q579" s="6" t="s">
        <v>7075</v>
      </c>
      <c r="R579" s="6" t="s">
        <v>1402</v>
      </c>
      <c r="W579" s="6" t="s">
        <v>7076</v>
      </c>
      <c r="X579" s="6" t="s">
        <v>7075</v>
      </c>
      <c r="Y579" s="6" t="s">
        <v>43</v>
      </c>
      <c r="Z579" s="8">
        <v>41960.229270833333</v>
      </c>
      <c r="AA579" s="6" t="s">
        <v>7077</v>
      </c>
      <c r="AB579" s="6" t="s">
        <v>1405</v>
      </c>
      <c r="AC579" s="6" t="s">
        <v>1402</v>
      </c>
      <c r="AD579" s="6" t="s">
        <v>43</v>
      </c>
      <c r="AE579" s="8">
        <v>41960.265381944446</v>
      </c>
      <c r="AF579" s="6" t="s">
        <v>219</v>
      </c>
    </row>
    <row r="580" spans="1:39" x14ac:dyDescent="0.2">
      <c r="A5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0" s="7" t="str">
        <f>ExtractValues(Table1[[#This Row],[Agreement Name]],".{1}\d{4,5}")</f>
        <v>78570</v>
      </c>
      <c r="C580" s="6" t="str">
        <f>ExtractValues(Table1[[#This Row],[Agreement Name]],".{1}\d{4,5}-.{1}\d{4,5}")</f>
        <v>78570-C60059</v>
      </c>
      <c r="D580" s="6" t="str">
        <f>ExtractValues(ExtractValues(Table1[[#This Row],[Agreement Name]],"(CO\d{1,3})"),"\d+")</f>
        <v>3</v>
      </c>
      <c r="E580" s="6" t="str">
        <f>ExtractValues(ExtractValues(Table1[[#This Row],[Agreement Name]],"(CO.\d{1,3})"),"\d+")</f>
        <v/>
      </c>
      <c r="F580" s="6" t="str">
        <f>IF(Table1[[#This Row],[ChgOrderPart1]]&lt;&gt;"",Table1[[#This Row],[ChgOrderPart1]],Table1[[#This Row],[ChgOrderPart2]])</f>
        <v>3</v>
      </c>
      <c r="G580" s="6" t="s">
        <v>8547</v>
      </c>
      <c r="H580" s="8">
        <v>42123.614166666666</v>
      </c>
      <c r="I580" s="6" t="s">
        <v>34</v>
      </c>
      <c r="J580" s="8">
        <v>42123.65184027778</v>
      </c>
      <c r="K580" s="6" t="s">
        <v>1376</v>
      </c>
      <c r="L580" s="6" t="s">
        <v>1377</v>
      </c>
      <c r="M580" s="6" t="s">
        <v>37</v>
      </c>
      <c r="O580" s="6" t="s">
        <v>38</v>
      </c>
      <c r="P580" s="6" t="s">
        <v>39</v>
      </c>
      <c r="Q580" s="6" t="s">
        <v>1776</v>
      </c>
      <c r="R580" s="6" t="s">
        <v>236</v>
      </c>
      <c r="W580" s="6" t="s">
        <v>1777</v>
      </c>
      <c r="X580" s="6" t="s">
        <v>1776</v>
      </c>
      <c r="Y580" s="6" t="s">
        <v>43</v>
      </c>
      <c r="Z580" s="8">
        <v>42123.645752314813</v>
      </c>
      <c r="AA580" s="6" t="s">
        <v>1778</v>
      </c>
      <c r="AB580" s="6" t="s">
        <v>975</v>
      </c>
      <c r="AC580" s="6" t="s">
        <v>236</v>
      </c>
      <c r="AD580" s="6" t="s">
        <v>43</v>
      </c>
      <c r="AE580" s="8">
        <v>42123.65184027778</v>
      </c>
      <c r="AF580" s="6" t="s">
        <v>46</v>
      </c>
    </row>
    <row r="581" spans="1:39" x14ac:dyDescent="0.2">
      <c r="A5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1" s="7" t="str">
        <f>ExtractValues(Table1[[#This Row],[Agreement Name]],".{1}\d{4,5}")</f>
        <v>78570</v>
      </c>
      <c r="C581" s="6" t="str">
        <f>ExtractValues(Table1[[#This Row],[Agreement Name]],".{1}\d{4,5}-.{1}\d{4,5}")</f>
        <v>78570-C60059</v>
      </c>
      <c r="D581" s="6" t="str">
        <f>ExtractValues(ExtractValues(Table1[[#This Row],[Agreement Name]],"(CO\d{1,3})"),"\d+")</f>
        <v>2</v>
      </c>
      <c r="E581" s="6" t="str">
        <f>ExtractValues(ExtractValues(Table1[[#This Row],[Agreement Name]],"(CO.\d{1,3})"),"\d+")</f>
        <v/>
      </c>
      <c r="F581" s="6" t="str">
        <f>IF(Table1[[#This Row],[ChgOrderPart1]]&lt;&gt;"",Table1[[#This Row],[ChgOrderPart1]],Table1[[#This Row],[ChgOrderPart2]])</f>
        <v>2</v>
      </c>
      <c r="G581" s="6" t="s">
        <v>7955</v>
      </c>
      <c r="H581" s="8">
        <v>42086.561284722222</v>
      </c>
      <c r="I581" s="6" t="s">
        <v>34</v>
      </c>
      <c r="J581" s="8">
        <v>42086.618541666663</v>
      </c>
      <c r="K581" s="6" t="s">
        <v>1376</v>
      </c>
      <c r="L581" s="6" t="s">
        <v>1377</v>
      </c>
      <c r="M581" s="6" t="s">
        <v>37</v>
      </c>
      <c r="O581" s="6" t="s">
        <v>38</v>
      </c>
      <c r="P581" s="6" t="s">
        <v>39</v>
      </c>
      <c r="Q581" s="6" t="s">
        <v>1776</v>
      </c>
      <c r="R581" s="6" t="s">
        <v>236</v>
      </c>
      <c r="W581" s="6" t="s">
        <v>1777</v>
      </c>
      <c r="X581" s="6" t="s">
        <v>1776</v>
      </c>
      <c r="Y581" s="6" t="s">
        <v>43</v>
      </c>
      <c r="Z581" s="8">
        <v>42086.596400462964</v>
      </c>
      <c r="AA581" s="6" t="s">
        <v>1778</v>
      </c>
      <c r="AB581" s="6" t="s">
        <v>975</v>
      </c>
      <c r="AC581" s="6" t="s">
        <v>236</v>
      </c>
      <c r="AD581" s="6" t="s">
        <v>43</v>
      </c>
      <c r="AE581" s="8">
        <v>42086.618541666663</v>
      </c>
      <c r="AF581" s="6" t="s">
        <v>7953</v>
      </c>
    </row>
    <row r="582" spans="1:39" x14ac:dyDescent="0.2">
      <c r="A5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2" s="7" t="str">
        <f>ExtractValues(Table1[[#This Row],[Agreement Name]],".{1}\d{4,5}")</f>
        <v>78570</v>
      </c>
      <c r="C582" s="6" t="str">
        <f>ExtractValues(Table1[[#This Row],[Agreement Name]],".{1}\d{4,5}-.{1}\d{4,5}")</f>
        <v>78570-C60059</v>
      </c>
      <c r="D582" s="6" t="str">
        <f>ExtractValues(ExtractValues(Table1[[#This Row],[Agreement Name]],"(CO\d{1,3})"),"\d+")</f>
        <v>1</v>
      </c>
      <c r="E582" s="6" t="str">
        <f>ExtractValues(ExtractValues(Table1[[#This Row],[Agreement Name]],"(CO.\d{1,3})"),"\d+")</f>
        <v/>
      </c>
      <c r="F582" s="6" t="str">
        <f>IF(Table1[[#This Row],[ChgOrderPart1]]&lt;&gt;"",Table1[[#This Row],[ChgOrderPart1]],Table1[[#This Row],[ChgOrderPart2]])</f>
        <v>1</v>
      </c>
      <c r="G582" s="6" t="s">
        <v>7522</v>
      </c>
      <c r="H582" s="8">
        <v>41991.660324074073</v>
      </c>
      <c r="I582" s="6" t="s">
        <v>34</v>
      </c>
      <c r="J582" s="8">
        <v>42000.197881944441</v>
      </c>
      <c r="K582" s="6" t="s">
        <v>1376</v>
      </c>
      <c r="L582" s="6" t="s">
        <v>1377</v>
      </c>
      <c r="M582" s="6" t="s">
        <v>37</v>
      </c>
      <c r="O582" s="6" t="s">
        <v>38</v>
      </c>
      <c r="P582" s="6" t="s">
        <v>39</v>
      </c>
      <c r="Q582" s="6" t="s">
        <v>1776</v>
      </c>
      <c r="R582" s="6" t="s">
        <v>236</v>
      </c>
      <c r="W582" s="6" t="s">
        <v>1777</v>
      </c>
      <c r="X582" s="6" t="s">
        <v>1776</v>
      </c>
      <c r="Y582" s="6" t="s">
        <v>43</v>
      </c>
      <c r="Z582" s="8">
        <v>41993.846909722219</v>
      </c>
      <c r="AA582" s="6" t="s">
        <v>1778</v>
      </c>
      <c r="AB582" s="6" t="s">
        <v>975</v>
      </c>
      <c r="AC582" s="6" t="s">
        <v>236</v>
      </c>
      <c r="AD582" s="6" t="s">
        <v>43</v>
      </c>
      <c r="AE582" s="8">
        <v>42000.197881944441</v>
      </c>
      <c r="AF582" s="6" t="s">
        <v>7601</v>
      </c>
    </row>
    <row r="583" spans="1:39" x14ac:dyDescent="0.2">
      <c r="A5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3" s="7" t="str">
        <f>ExtractValues(Table1[[#This Row],[Agreement Name]],".{1}\d{4,5}")</f>
        <v>78570</v>
      </c>
      <c r="C583" s="6" t="str">
        <f>ExtractValues(Table1[[#This Row],[Agreement Name]],".{1}\d{4,5}-.{1}\d{4,5}")</f>
        <v>78570-C60059</v>
      </c>
      <c r="D583" s="6" t="str">
        <f>ExtractValues(ExtractValues(Table1[[#This Row],[Agreement Name]],"(CO\d{1,3})"),"\d+")</f>
        <v>1</v>
      </c>
      <c r="E583" s="6" t="str">
        <f>ExtractValues(ExtractValues(Table1[[#This Row],[Agreement Name]],"(CO.\d{1,3})"),"\d+")</f>
        <v/>
      </c>
      <c r="F583" s="6" t="str">
        <f>IF(Table1[[#This Row],[ChgOrderPart1]]&lt;&gt;"",Table1[[#This Row],[ChgOrderPart1]],Table1[[#This Row],[ChgOrderPart2]])</f>
        <v>1</v>
      </c>
      <c r="G583" s="6" t="s">
        <v>7522</v>
      </c>
      <c r="H583" s="8">
        <v>41988.436423611114</v>
      </c>
      <c r="I583" s="6" t="s">
        <v>55</v>
      </c>
      <c r="J583" s="8">
        <v>41991.659849537034</v>
      </c>
      <c r="K583" s="6" t="s">
        <v>1376</v>
      </c>
      <c r="L583" s="6" t="s">
        <v>1377</v>
      </c>
      <c r="M583" s="6" t="s">
        <v>37</v>
      </c>
      <c r="O583" s="6" t="s">
        <v>38</v>
      </c>
      <c r="P583" s="6" t="s">
        <v>39</v>
      </c>
      <c r="Q583" s="6" t="s">
        <v>7523</v>
      </c>
      <c r="R583" s="6" t="s">
        <v>236</v>
      </c>
      <c r="AL583" s="6" t="s">
        <v>7523</v>
      </c>
      <c r="AM583" s="6" t="s">
        <v>43</v>
      </c>
    </row>
    <row r="584" spans="1:39" x14ac:dyDescent="0.2">
      <c r="A5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4" s="7" t="str">
        <f>ExtractValues(Table1[[#This Row],[Agreement Name]],".{1}\d{4,5}")</f>
        <v>78552</v>
      </c>
      <c r="C584" s="6" t="str">
        <f>ExtractValues(Table1[[#This Row],[Agreement Name]],".{1}\d{4,5}-.{1}\d{4,5}")</f>
        <v>78552-C12070</v>
      </c>
      <c r="D584" s="6" t="str">
        <f>ExtractValues(ExtractValues(Table1[[#This Row],[Agreement Name]],"(CO\d{1,3})"),"\d+")</f>
        <v>12</v>
      </c>
      <c r="E584" s="6" t="str">
        <f>ExtractValues(ExtractValues(Table1[[#This Row],[Agreement Name]],"(CO.\d{1,3})"),"\d+")</f>
        <v>12</v>
      </c>
      <c r="F584" s="6" t="str">
        <f>IF(Table1[[#This Row],[ChgOrderPart1]]&lt;&gt;"",Table1[[#This Row],[ChgOrderPart1]],Table1[[#This Row],[ChgOrderPart2]])</f>
        <v>12</v>
      </c>
      <c r="G584" s="6" t="s">
        <v>7805</v>
      </c>
      <c r="H584" s="8">
        <v>42013.650752314818</v>
      </c>
      <c r="I584" s="6" t="s">
        <v>34</v>
      </c>
      <c r="J584" s="8">
        <v>42022.537141203706</v>
      </c>
      <c r="K584" s="6" t="s">
        <v>1376</v>
      </c>
      <c r="L584" s="6" t="s">
        <v>1377</v>
      </c>
      <c r="M584" s="6" t="s">
        <v>37</v>
      </c>
      <c r="O584" s="6" t="s">
        <v>38</v>
      </c>
      <c r="P584" s="6" t="s">
        <v>39</v>
      </c>
      <c r="Q584" s="6" t="s">
        <v>7081</v>
      </c>
      <c r="R584" s="6" t="s">
        <v>1411</v>
      </c>
      <c r="W584" s="6" t="s">
        <v>7082</v>
      </c>
      <c r="X584" s="6" t="s">
        <v>7081</v>
      </c>
      <c r="Y584" s="6" t="s">
        <v>43</v>
      </c>
      <c r="Z584" s="8">
        <v>42019.808668981481</v>
      </c>
      <c r="AA584" s="6" t="s">
        <v>2724</v>
      </c>
      <c r="AB584" s="6" t="s">
        <v>1413</v>
      </c>
      <c r="AC584" s="6" t="s">
        <v>1411</v>
      </c>
      <c r="AD584" s="6" t="s">
        <v>43</v>
      </c>
      <c r="AE584" s="8">
        <v>42022.537141203706</v>
      </c>
      <c r="AF584" s="6" t="s">
        <v>358</v>
      </c>
    </row>
    <row r="585" spans="1:39" x14ac:dyDescent="0.2">
      <c r="A5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5" s="7" t="str">
        <f>ExtractValues(Table1[[#This Row],[Agreement Name]],".{1}\d{4,5}")</f>
        <v>78552</v>
      </c>
      <c r="C585" s="6" t="str">
        <f>ExtractValues(Table1[[#This Row],[Agreement Name]],".{1}\d{4,5}-.{1}\d{4,5}")</f>
        <v>78552-C12070</v>
      </c>
      <c r="D585" s="6" t="str">
        <f>ExtractValues(ExtractValues(Table1[[#This Row],[Agreement Name]],"(CO\d{1,3})"),"\d+")</f>
        <v>11</v>
      </c>
      <c r="E585" s="6" t="str">
        <f>ExtractValues(ExtractValues(Table1[[#This Row],[Agreement Name]],"(CO.\d{1,3})"),"\d+")</f>
        <v>11</v>
      </c>
      <c r="F585" s="6" t="str">
        <f>IF(Table1[[#This Row],[ChgOrderPart1]]&lt;&gt;"",Table1[[#This Row],[ChgOrderPart1]],Table1[[#This Row],[ChgOrderPart2]])</f>
        <v>11</v>
      </c>
      <c r="G585" s="6" t="s">
        <v>7080</v>
      </c>
      <c r="H585" s="8">
        <v>41956.635023148148</v>
      </c>
      <c r="I585" s="6" t="s">
        <v>34</v>
      </c>
      <c r="J585" s="8">
        <v>41961.536030092589</v>
      </c>
      <c r="K585" s="6" t="s">
        <v>1376</v>
      </c>
      <c r="L585" s="6" t="s">
        <v>1377</v>
      </c>
      <c r="M585" s="6" t="s">
        <v>37</v>
      </c>
      <c r="O585" s="6" t="s">
        <v>38</v>
      </c>
      <c r="P585" s="6" t="s">
        <v>39</v>
      </c>
      <c r="Q585" s="6" t="s">
        <v>7081</v>
      </c>
      <c r="R585" s="6" t="s">
        <v>1411</v>
      </c>
      <c r="W585" s="6" t="s">
        <v>7082</v>
      </c>
      <c r="X585" s="6" t="s">
        <v>7081</v>
      </c>
      <c r="Y585" s="6" t="s">
        <v>43</v>
      </c>
      <c r="Z585" s="8">
        <v>41961.524467592593</v>
      </c>
      <c r="AA585" s="6" t="s">
        <v>6260</v>
      </c>
      <c r="AB585" s="6" t="s">
        <v>1413</v>
      </c>
      <c r="AC585" s="6" t="s">
        <v>1411</v>
      </c>
      <c r="AD585" s="6" t="s">
        <v>43</v>
      </c>
      <c r="AE585" s="8">
        <v>41961.536030092589</v>
      </c>
      <c r="AF585" s="6" t="s">
        <v>358</v>
      </c>
    </row>
    <row r="586" spans="1:39" x14ac:dyDescent="0.2">
      <c r="A5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6" s="7" t="str">
        <f>ExtractValues(Table1[[#This Row],[Agreement Name]],".{1}\d{4,5}")</f>
        <v>78551</v>
      </c>
      <c r="C586" s="6" t="str">
        <f>ExtractValues(Table1[[#This Row],[Agreement Name]],".{1}\d{4,5}-.{1}\d{4,5}")</f>
        <v>78551-50212</v>
      </c>
      <c r="D586" s="6" t="str">
        <f>ExtractValues(ExtractValues(Table1[[#This Row],[Agreement Name]],"(CO\d{1,3})"),"\d+")</f>
        <v>4</v>
      </c>
      <c r="E586" s="6" t="str">
        <f>ExtractValues(ExtractValues(Table1[[#This Row],[Agreement Name]],"(CO.\d{1,3})"),"\d+")</f>
        <v/>
      </c>
      <c r="F586" s="6" t="str">
        <f>IF(Table1[[#This Row],[ChgOrderPart1]]&lt;&gt;"",Table1[[#This Row],[ChgOrderPart1]],Table1[[#This Row],[ChgOrderPart2]])</f>
        <v>4</v>
      </c>
      <c r="G586" s="6" t="s">
        <v>5201</v>
      </c>
      <c r="H586" s="8">
        <v>42163.661527777775</v>
      </c>
      <c r="I586" s="6" t="s">
        <v>34</v>
      </c>
      <c r="J586" s="8">
        <v>42212.478495370371</v>
      </c>
      <c r="K586" s="6" t="s">
        <v>5082</v>
      </c>
      <c r="L586" s="6" t="s">
        <v>5083</v>
      </c>
      <c r="M586" s="6" t="s">
        <v>37</v>
      </c>
      <c r="O586" s="6" t="s">
        <v>38</v>
      </c>
      <c r="P586" s="6" t="s">
        <v>39</v>
      </c>
      <c r="Q586" s="6" t="s">
        <v>2760</v>
      </c>
      <c r="R586" s="6" t="s">
        <v>454</v>
      </c>
      <c r="S586" s="6" t="s">
        <v>1410</v>
      </c>
      <c r="W586" s="6" t="s">
        <v>523</v>
      </c>
      <c r="X586" s="6" t="s">
        <v>454</v>
      </c>
      <c r="Y586" s="6" t="s">
        <v>43</v>
      </c>
      <c r="Z586" s="8">
        <v>42212.474999999999</v>
      </c>
      <c r="AA586" s="6" t="s">
        <v>3100</v>
      </c>
      <c r="AB586" s="6" t="s">
        <v>1412</v>
      </c>
      <c r="AC586" s="6" t="s">
        <v>1410</v>
      </c>
      <c r="AD586" s="6" t="s">
        <v>43</v>
      </c>
      <c r="AE586" s="8">
        <v>42212.478495370371</v>
      </c>
      <c r="AF586" s="6" t="s">
        <v>358</v>
      </c>
    </row>
    <row r="587" spans="1:39" x14ac:dyDescent="0.2">
      <c r="A5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7" s="7" t="str">
        <f>ExtractValues(Table1[[#This Row],[Agreement Name]],".{1}\d{4,5}")</f>
        <v>78551</v>
      </c>
      <c r="C587" s="6" t="str">
        <f>ExtractValues(Table1[[#This Row],[Agreement Name]],".{1}\d{4,5}-.{1}\d{4,5}")</f>
        <v>78551-50212</v>
      </c>
      <c r="D587" s="6" t="str">
        <f>ExtractValues(ExtractValues(Table1[[#This Row],[Agreement Name]],"(CO\d{1,3})"),"\d+")</f>
        <v>3</v>
      </c>
      <c r="E587" s="6" t="str">
        <f>ExtractValues(ExtractValues(Table1[[#This Row],[Agreement Name]],"(CO.\d{1,3})"),"\d+")</f>
        <v/>
      </c>
      <c r="F587" s="6" t="str">
        <f>IF(Table1[[#This Row],[ChgOrderPart1]]&lt;&gt;"",Table1[[#This Row],[ChgOrderPart1]],Table1[[#This Row],[ChgOrderPart2]])</f>
        <v>3</v>
      </c>
      <c r="G587" s="6" t="s">
        <v>6878</v>
      </c>
      <c r="H587" s="8">
        <v>42108.469641203701</v>
      </c>
      <c r="I587" s="6" t="s">
        <v>55</v>
      </c>
      <c r="J587" s="8">
        <v>42164.641759259262</v>
      </c>
      <c r="K587" s="6" t="s">
        <v>1284</v>
      </c>
      <c r="L587" s="6" t="s">
        <v>1285</v>
      </c>
      <c r="M587" s="6" t="s">
        <v>37</v>
      </c>
      <c r="O587" s="6" t="s">
        <v>38</v>
      </c>
      <c r="P587" s="6" t="s">
        <v>39</v>
      </c>
      <c r="Q587" s="6" t="s">
        <v>454</v>
      </c>
      <c r="R587" s="6" t="s">
        <v>2760</v>
      </c>
      <c r="S587" s="6" t="s">
        <v>1410</v>
      </c>
      <c r="AL587" s="6" t="s">
        <v>2760</v>
      </c>
      <c r="AM587" s="6" t="s">
        <v>43</v>
      </c>
    </row>
    <row r="588" spans="1:39" x14ac:dyDescent="0.2">
      <c r="A5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8" s="7" t="str">
        <f>ExtractValues(Table1[[#This Row],[Agreement Name]],".{1}\d{4,5}")</f>
        <v>78551</v>
      </c>
      <c r="C588" s="6" t="str">
        <f>ExtractValues(Table1[[#This Row],[Agreement Name]],".{1}\d{4,5}-.{1}\d{4,5}")</f>
        <v>78551-50212</v>
      </c>
      <c r="D588" s="6" t="str">
        <f>ExtractValues(ExtractValues(Table1[[#This Row],[Agreement Name]],"(CO\d{1,3})"),"\d+")</f>
        <v>1</v>
      </c>
      <c r="E588" s="6" t="str">
        <f>ExtractValues(ExtractValues(Table1[[#This Row],[Agreement Name]],"(CO.\d{1,3})"),"\d+")</f>
        <v/>
      </c>
      <c r="F588" s="6" t="str">
        <f>IF(Table1[[#This Row],[ChgOrderPart1]]&lt;&gt;"",Table1[[#This Row],[ChgOrderPart1]],Table1[[#This Row],[ChgOrderPart2]])</f>
        <v>1</v>
      </c>
      <c r="G588" s="6" t="s">
        <v>2759</v>
      </c>
      <c r="H588" s="8">
        <v>41967.287708333337</v>
      </c>
      <c r="I588" s="6" t="s">
        <v>34</v>
      </c>
      <c r="J588" s="8">
        <v>41969.581493055557</v>
      </c>
      <c r="K588" s="6" t="s">
        <v>1284</v>
      </c>
      <c r="L588" s="6" t="s">
        <v>1285</v>
      </c>
      <c r="M588" s="6" t="s">
        <v>37</v>
      </c>
      <c r="O588" s="6" t="s">
        <v>38</v>
      </c>
      <c r="P588" s="6" t="s">
        <v>39</v>
      </c>
      <c r="Q588" s="6" t="s">
        <v>2760</v>
      </c>
      <c r="R588" s="6" t="s">
        <v>1328</v>
      </c>
      <c r="W588" s="6" t="s">
        <v>2761</v>
      </c>
      <c r="X588" s="6" t="s">
        <v>2760</v>
      </c>
      <c r="Y588" s="6" t="s">
        <v>43</v>
      </c>
      <c r="Z588" s="8">
        <v>41969.435798611114</v>
      </c>
      <c r="AA588" s="6" t="s">
        <v>2762</v>
      </c>
      <c r="AB588" s="6" t="s">
        <v>1331</v>
      </c>
      <c r="AC588" s="6" t="s">
        <v>1328</v>
      </c>
      <c r="AD588" s="6" t="s">
        <v>43</v>
      </c>
      <c r="AE588" s="8">
        <v>41969.581493055557</v>
      </c>
      <c r="AF588" s="6" t="s">
        <v>358</v>
      </c>
    </row>
    <row r="589" spans="1:39" x14ac:dyDescent="0.2">
      <c r="A5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89" s="7" t="str">
        <f>ExtractValues(Table1[[#This Row],[Agreement Name]],".{1}\d{4,5}")</f>
        <v>78544</v>
      </c>
      <c r="C589" s="6" t="str">
        <f>ExtractValues(Table1[[#This Row],[Agreement Name]],".{1}\d{4,5}-.{1}\d{4,5}")</f>
        <v>78544-14064</v>
      </c>
      <c r="D589" s="6" t="str">
        <f>ExtractValues(ExtractValues(Table1[[#This Row],[Agreement Name]],"(CO\d{1,3})"),"\d+")</f>
        <v/>
      </c>
      <c r="E589" s="6" t="str">
        <f>ExtractValues(ExtractValues(Table1[[#This Row],[Agreement Name]],"(CO.\d{1,3})"),"\d+")</f>
        <v>150</v>
      </c>
      <c r="F589" s="6" t="str">
        <f>IF(Table1[[#This Row],[ChgOrderPart1]]&lt;&gt;"",Table1[[#This Row],[ChgOrderPart1]],Table1[[#This Row],[ChgOrderPart2]])</f>
        <v>150</v>
      </c>
      <c r="G589" s="6" t="s">
        <v>2902</v>
      </c>
      <c r="H589" s="8">
        <v>41981.474270833336</v>
      </c>
      <c r="I589" s="6" t="s">
        <v>34</v>
      </c>
      <c r="J589" s="8">
        <v>41981.652696759258</v>
      </c>
      <c r="K589" s="6" t="s">
        <v>1284</v>
      </c>
      <c r="L589" s="6" t="s">
        <v>1285</v>
      </c>
      <c r="M589" s="6" t="s">
        <v>37</v>
      </c>
      <c r="O589" s="6" t="s">
        <v>38</v>
      </c>
      <c r="P589" s="6" t="s">
        <v>39</v>
      </c>
      <c r="Q589" s="6" t="s">
        <v>2738</v>
      </c>
      <c r="R589" s="6" t="s">
        <v>1291</v>
      </c>
      <c r="S589" s="6" t="s">
        <v>57</v>
      </c>
      <c r="W589" s="6" t="s">
        <v>1292</v>
      </c>
      <c r="X589" s="6" t="s">
        <v>1291</v>
      </c>
      <c r="Y589" s="6" t="s">
        <v>43</v>
      </c>
      <c r="Z589" s="8">
        <v>41981.64230324074</v>
      </c>
      <c r="AA589" s="6" t="s">
        <v>322</v>
      </c>
      <c r="AB589" s="6" t="s">
        <v>70</v>
      </c>
      <c r="AC589" s="6" t="s">
        <v>57</v>
      </c>
      <c r="AD589" s="6" t="s">
        <v>43</v>
      </c>
      <c r="AE589" s="8">
        <v>41981.652696759258</v>
      </c>
      <c r="AF589" s="6" t="s">
        <v>71</v>
      </c>
    </row>
    <row r="590" spans="1:39" x14ac:dyDescent="0.2">
      <c r="A5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0" s="7" t="str">
        <f>ExtractValues(Table1[[#This Row],[Agreement Name]],".{1}\d{4,5}")</f>
        <v>78543</v>
      </c>
      <c r="C590" s="6" t="str">
        <f>ExtractValues(Table1[[#This Row],[Agreement Name]],".{1}\d{4,5}-.{1}\d{4,5}")</f>
        <v>78543-C10311</v>
      </c>
      <c r="D590" s="6" t="str">
        <f>ExtractValues(ExtractValues(Table1[[#This Row],[Agreement Name]],"(CO\d{1,3})"),"\d+")</f>
        <v>3</v>
      </c>
      <c r="E590" s="6" t="str">
        <f>ExtractValues(ExtractValues(Table1[[#This Row],[Agreement Name]],"(CO.\d{1,3})"),"\d+")</f>
        <v/>
      </c>
      <c r="F590" s="6" t="str">
        <f>IF(Table1[[#This Row],[ChgOrderPart1]]&lt;&gt;"",Table1[[#This Row],[ChgOrderPart1]],Table1[[#This Row],[ChgOrderPart2]])</f>
        <v>3</v>
      </c>
      <c r="G590" s="6" t="s">
        <v>7171</v>
      </c>
      <c r="H590" s="8">
        <v>41962.602662037039</v>
      </c>
      <c r="I590" s="6" t="s">
        <v>34</v>
      </c>
      <c r="J590" s="8">
        <v>41963.521354166667</v>
      </c>
      <c r="K590" s="6" t="s">
        <v>1376</v>
      </c>
      <c r="L590" s="6" t="s">
        <v>1377</v>
      </c>
      <c r="M590" s="6" t="s">
        <v>37</v>
      </c>
      <c r="O590" s="6" t="s">
        <v>38</v>
      </c>
      <c r="P590" s="6" t="s">
        <v>39</v>
      </c>
      <c r="Q590" s="6" t="s">
        <v>1062</v>
      </c>
      <c r="R590" s="6" t="s">
        <v>1384</v>
      </c>
      <c r="W590" s="6" t="s">
        <v>1063</v>
      </c>
      <c r="X590" s="6" t="s">
        <v>1062</v>
      </c>
      <c r="Y590" s="6" t="s">
        <v>43</v>
      </c>
      <c r="Z590" s="8">
        <v>41963.411261574074</v>
      </c>
      <c r="AA590" s="6" t="s">
        <v>3986</v>
      </c>
      <c r="AB590" s="6" t="s">
        <v>1387</v>
      </c>
      <c r="AC590" s="6" t="s">
        <v>1384</v>
      </c>
      <c r="AD590" s="6" t="s">
        <v>43</v>
      </c>
      <c r="AE590" s="8">
        <v>41963.521354166667</v>
      </c>
      <c r="AF590" s="6" t="s">
        <v>71</v>
      </c>
    </row>
    <row r="591" spans="1:39" x14ac:dyDescent="0.2">
      <c r="A5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1" s="7" t="str">
        <f>ExtractValues(Table1[[#This Row],[Agreement Name]],".{1}\d{4,5}")</f>
        <v>78539</v>
      </c>
      <c r="C591" s="6" t="str">
        <f>ExtractValues(Table1[[#This Row],[Agreement Name]],".{1}\d{4,5}-.{1}\d{4,5}")</f>
        <v>78539-00316</v>
      </c>
      <c r="D591" s="6" t="str">
        <f>ExtractValues(ExtractValues(Table1[[#This Row],[Agreement Name]],"(CO\d{1,3})"),"\d+")</f>
        <v>1</v>
      </c>
      <c r="E591" s="6" t="str">
        <f>ExtractValues(ExtractValues(Table1[[#This Row],[Agreement Name]],"(CO.\d{1,3})"),"\d+")</f>
        <v/>
      </c>
      <c r="F591" s="6" t="str">
        <f>IF(Table1[[#This Row],[ChgOrderPart1]]&lt;&gt;"",Table1[[#This Row],[ChgOrderPart1]],Table1[[#This Row],[ChgOrderPart2]])</f>
        <v>1</v>
      </c>
      <c r="G591" s="6" t="s">
        <v>6216</v>
      </c>
      <c r="H591" s="8">
        <v>42046.279120370367</v>
      </c>
      <c r="I591" s="6" t="s">
        <v>34</v>
      </c>
      <c r="J591" s="8">
        <v>42050.636724537035</v>
      </c>
      <c r="K591" s="6" t="s">
        <v>1284</v>
      </c>
      <c r="L591" s="6" t="s">
        <v>1285</v>
      </c>
      <c r="M591" s="6" t="s">
        <v>37</v>
      </c>
      <c r="O591" s="6" t="s">
        <v>38</v>
      </c>
      <c r="P591" s="6" t="s">
        <v>39</v>
      </c>
      <c r="Q591" s="6" t="s">
        <v>819</v>
      </c>
      <c r="R591" s="6" t="s">
        <v>366</v>
      </c>
      <c r="W591" s="6" t="s">
        <v>820</v>
      </c>
      <c r="X591" s="6" t="s">
        <v>819</v>
      </c>
      <c r="Y591" s="6" t="s">
        <v>43</v>
      </c>
      <c r="Z591" s="8">
        <v>42047.330243055556</v>
      </c>
      <c r="AA591" s="6" t="s">
        <v>6217</v>
      </c>
      <c r="AB591" s="6" t="s">
        <v>370</v>
      </c>
      <c r="AC591" s="6" t="s">
        <v>366</v>
      </c>
      <c r="AD591" s="6" t="s">
        <v>43</v>
      </c>
      <c r="AE591" s="8">
        <v>42050.636724537035</v>
      </c>
      <c r="AF591" s="6" t="s">
        <v>46</v>
      </c>
    </row>
    <row r="592" spans="1:39" x14ac:dyDescent="0.2">
      <c r="A5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2" s="7" t="str">
        <f>ExtractValues(Table1[[#This Row],[Agreement Name]],".{1}\d{4,5}")</f>
        <v>78533</v>
      </c>
      <c r="C592" s="6" t="str">
        <f>ExtractValues(Table1[[#This Row],[Agreement Name]],".{1}\d{4,5}-.{1}\d{4,5}")</f>
        <v>78533-C30054</v>
      </c>
      <c r="D592" s="6" t="str">
        <f>ExtractValues(ExtractValues(Table1[[#This Row],[Agreement Name]],"(CO\d{1,3})"),"\d+")</f>
        <v>10</v>
      </c>
      <c r="E592" s="6" t="str">
        <f>ExtractValues(ExtractValues(Table1[[#This Row],[Agreement Name]],"(CO.\d{1,3})"),"\d+")</f>
        <v>10</v>
      </c>
      <c r="F592" s="6" t="str">
        <f>IF(Table1[[#This Row],[ChgOrderPart1]]&lt;&gt;"",Table1[[#This Row],[ChgOrderPart1]],Table1[[#This Row],[ChgOrderPart2]])</f>
        <v>10</v>
      </c>
      <c r="G592" s="6" t="s">
        <v>8818</v>
      </c>
      <c r="H592" s="8">
        <v>42030.586087962962</v>
      </c>
      <c r="I592" s="6" t="s">
        <v>34</v>
      </c>
      <c r="J592" s="8">
        <v>42032.189583333333</v>
      </c>
      <c r="K592" s="6" t="s">
        <v>1376</v>
      </c>
      <c r="L592" s="6" t="s">
        <v>1377</v>
      </c>
      <c r="M592" s="6" t="s">
        <v>37</v>
      </c>
      <c r="O592" s="6" t="s">
        <v>38</v>
      </c>
      <c r="P592" s="6" t="s">
        <v>39</v>
      </c>
      <c r="Q592" s="6" t="s">
        <v>8785</v>
      </c>
      <c r="R592" s="6" t="s">
        <v>1402</v>
      </c>
      <c r="W592" s="6" t="s">
        <v>8819</v>
      </c>
      <c r="X592" s="6" t="s">
        <v>8785</v>
      </c>
      <c r="Y592" s="6" t="s">
        <v>43</v>
      </c>
      <c r="Z592" s="8">
        <v>42030.617534722223</v>
      </c>
      <c r="AA592" s="6" t="s">
        <v>8820</v>
      </c>
      <c r="AB592" s="6" t="s">
        <v>1405</v>
      </c>
      <c r="AC592" s="6" t="s">
        <v>1402</v>
      </c>
      <c r="AD592" s="6" t="s">
        <v>43</v>
      </c>
      <c r="AE592" s="8">
        <v>42032.189583333333</v>
      </c>
      <c r="AF592" s="6" t="s">
        <v>8821</v>
      </c>
    </row>
    <row r="593" spans="1:32" x14ac:dyDescent="0.2">
      <c r="A5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3" s="7" t="str">
        <f>ExtractValues(Table1[[#This Row],[Agreement Name]],".{1}\d{4,5}")</f>
        <v>78533</v>
      </c>
      <c r="C593" s="6" t="str">
        <f>ExtractValues(Table1[[#This Row],[Agreement Name]],".{1}\d{4,5}-.{1}\d{4,5}")</f>
        <v>78533-C30054</v>
      </c>
      <c r="D593" s="6" t="str">
        <f>ExtractValues(ExtractValues(Table1[[#This Row],[Agreement Name]],"(CO\d{1,3})"),"\d+")</f>
        <v>11</v>
      </c>
      <c r="E593" s="6" t="str">
        <f>ExtractValues(ExtractValues(Table1[[#This Row],[Agreement Name]],"(CO.\d{1,3})"),"\d+")</f>
        <v>11</v>
      </c>
      <c r="F593" s="6" t="str">
        <f>IF(Table1[[#This Row],[ChgOrderPart1]]&lt;&gt;"",Table1[[#This Row],[ChgOrderPart1]],Table1[[#This Row],[ChgOrderPart2]])</f>
        <v>11</v>
      </c>
      <c r="G593" s="6" t="s">
        <v>8784</v>
      </c>
      <c r="H593" s="8">
        <v>42027.652986111112</v>
      </c>
      <c r="I593" s="6" t="s">
        <v>34</v>
      </c>
      <c r="J593" s="8">
        <v>42029.443194444444</v>
      </c>
      <c r="K593" s="6" t="s">
        <v>1376</v>
      </c>
      <c r="L593" s="6" t="s">
        <v>1377</v>
      </c>
      <c r="M593" s="6" t="s">
        <v>37</v>
      </c>
      <c r="O593" s="6" t="s">
        <v>38</v>
      </c>
      <c r="P593" s="6" t="s">
        <v>39</v>
      </c>
      <c r="Q593" s="6" t="s">
        <v>8785</v>
      </c>
      <c r="R593" s="6" t="s">
        <v>1402</v>
      </c>
      <c r="W593" s="6" t="s">
        <v>8786</v>
      </c>
      <c r="X593" s="6" t="s">
        <v>8785</v>
      </c>
      <c r="Y593" s="6" t="s">
        <v>43</v>
      </c>
      <c r="Z593" s="8">
        <v>42029.423402777778</v>
      </c>
      <c r="AA593" s="6" t="s">
        <v>8787</v>
      </c>
      <c r="AB593" s="6" t="s">
        <v>1405</v>
      </c>
      <c r="AC593" s="6" t="s">
        <v>1402</v>
      </c>
      <c r="AD593" s="6" t="s">
        <v>43</v>
      </c>
      <c r="AE593" s="8">
        <v>42029.443194444444</v>
      </c>
      <c r="AF593" s="6" t="s">
        <v>46</v>
      </c>
    </row>
    <row r="594" spans="1:32" x14ac:dyDescent="0.2">
      <c r="A5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4" s="7" t="str">
        <f>ExtractValues(Table1[[#This Row],[Agreement Name]],".{1}\d{4,5}")</f>
        <v>78521</v>
      </c>
      <c r="C594" s="6" t="str">
        <f>ExtractValues(Table1[[#This Row],[Agreement Name]],".{1}\d{4,5}-.{1}\d{4,5}")</f>
        <v>78521-C34003</v>
      </c>
      <c r="D594" s="6" t="str">
        <f>ExtractValues(ExtractValues(Table1[[#This Row],[Agreement Name]],"(CO\d{1,3})"),"\d+")</f>
        <v>1</v>
      </c>
      <c r="E594" s="6" t="str">
        <f>ExtractValues(ExtractValues(Table1[[#This Row],[Agreement Name]],"(CO.\d{1,3})"),"\d+")</f>
        <v/>
      </c>
      <c r="F594" s="6" t="str">
        <f>IF(Table1[[#This Row],[ChgOrderPart1]]&lt;&gt;"",Table1[[#This Row],[ChgOrderPart1]],Table1[[#This Row],[ChgOrderPart2]])</f>
        <v>1</v>
      </c>
      <c r="G594" s="6" t="s">
        <v>8449</v>
      </c>
      <c r="H594" s="8">
        <v>42115.45003472222</v>
      </c>
      <c r="I594" s="6" t="s">
        <v>34</v>
      </c>
      <c r="J594" s="8">
        <v>42118.575682870367</v>
      </c>
      <c r="K594" s="6" t="s">
        <v>1376</v>
      </c>
      <c r="L594" s="6" t="s">
        <v>1377</v>
      </c>
      <c r="M594" s="6" t="s">
        <v>37</v>
      </c>
      <c r="O594" s="6" t="s">
        <v>38</v>
      </c>
      <c r="P594" s="6" t="s">
        <v>39</v>
      </c>
      <c r="Q594" s="6" t="s">
        <v>8450</v>
      </c>
      <c r="R594" s="6" t="s">
        <v>1613</v>
      </c>
      <c r="W594" s="6" t="s">
        <v>8451</v>
      </c>
      <c r="X594" s="6" t="s">
        <v>8450</v>
      </c>
      <c r="Y594" s="6" t="s">
        <v>43</v>
      </c>
      <c r="Z594" s="8">
        <v>42117.275983796295</v>
      </c>
      <c r="AA594" s="6" t="s">
        <v>8452</v>
      </c>
      <c r="AB594" s="6" t="s">
        <v>1614</v>
      </c>
      <c r="AC594" s="6" t="s">
        <v>1613</v>
      </c>
      <c r="AD594" s="6" t="s">
        <v>43</v>
      </c>
      <c r="AE594" s="8">
        <v>42118.575682870367</v>
      </c>
      <c r="AF594" s="6" t="s">
        <v>8044</v>
      </c>
    </row>
    <row r="595" spans="1:32" x14ac:dyDescent="0.2">
      <c r="A5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5" s="7" t="str">
        <f>ExtractValues(Table1[[#This Row],[Agreement Name]],".{1}\d{4,5}")</f>
        <v>78516</v>
      </c>
      <c r="C595" s="6" t="str">
        <f>ExtractValues(Table1[[#This Row],[Agreement Name]],".{1}\d{4,5}-.{1}\d{4,5}")</f>
        <v>78516-C34003</v>
      </c>
      <c r="D595" s="6" t="str">
        <f>ExtractValues(ExtractValues(Table1[[#This Row],[Agreement Name]],"(CO\d{1,3})"),"\d+")</f>
        <v>1</v>
      </c>
      <c r="E595" s="6" t="str">
        <f>ExtractValues(ExtractValues(Table1[[#This Row],[Agreement Name]],"(CO.\d{1,3})"),"\d+")</f>
        <v/>
      </c>
      <c r="F595" s="6" t="str">
        <f>IF(Table1[[#This Row],[ChgOrderPart1]]&lt;&gt;"",Table1[[#This Row],[ChgOrderPart1]],Table1[[#This Row],[ChgOrderPart2]])</f>
        <v>1</v>
      </c>
      <c r="G595" s="6" t="s">
        <v>1612</v>
      </c>
      <c r="H595" s="8">
        <v>42151.666909722226</v>
      </c>
      <c r="I595" s="6" t="s">
        <v>34</v>
      </c>
      <c r="J595" s="8">
        <v>42152.695949074077</v>
      </c>
      <c r="K595" s="6" t="s">
        <v>1376</v>
      </c>
      <c r="L595" s="6" t="s">
        <v>1377</v>
      </c>
      <c r="M595" s="6" t="s">
        <v>37</v>
      </c>
      <c r="O595" s="6" t="s">
        <v>38</v>
      </c>
      <c r="P595" s="6" t="s">
        <v>39</v>
      </c>
      <c r="Q595" s="6" t="s">
        <v>1528</v>
      </c>
      <c r="R595" s="6" t="s">
        <v>1613</v>
      </c>
      <c r="W595" s="6" t="s">
        <v>1529</v>
      </c>
      <c r="X595" s="6" t="s">
        <v>1528</v>
      </c>
      <c r="Y595" s="6" t="s">
        <v>43</v>
      </c>
      <c r="Z595" s="8">
        <v>42152.528263888889</v>
      </c>
      <c r="AA595" s="6" t="s">
        <v>1530</v>
      </c>
      <c r="AB595" s="6" t="s">
        <v>1614</v>
      </c>
      <c r="AC595" s="6" t="s">
        <v>1613</v>
      </c>
      <c r="AD595" s="6" t="s">
        <v>43</v>
      </c>
      <c r="AE595" s="8">
        <v>42152.695949074077</v>
      </c>
      <c r="AF595" s="6" t="s">
        <v>1615</v>
      </c>
    </row>
    <row r="596" spans="1:32" x14ac:dyDescent="0.2">
      <c r="A5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6" s="7" t="str">
        <f>ExtractValues(Table1[[#This Row],[Agreement Name]],".{1}\d{4,5}")</f>
        <v>78515</v>
      </c>
      <c r="C596" s="6" t="str">
        <f>ExtractValues(Table1[[#This Row],[Agreement Name]],".{1}\d{4,5}-.{1}\d{4,5}")</f>
        <v>78515-C34002</v>
      </c>
      <c r="D596" s="6" t="str">
        <f>ExtractValues(ExtractValues(Table1[[#This Row],[Agreement Name]],"(CO\d{1,3})"),"\d+")</f>
        <v>1</v>
      </c>
      <c r="E596" s="6" t="str">
        <f>ExtractValues(ExtractValues(Table1[[#This Row],[Agreement Name]],"(CO.\d{1,3})"),"\d+")</f>
        <v/>
      </c>
      <c r="F596" s="6" t="str">
        <f>IF(Table1[[#This Row],[ChgOrderPart1]]&lt;&gt;"",Table1[[#This Row],[ChgOrderPart1]],Table1[[#This Row],[ChgOrderPart2]])</f>
        <v>1</v>
      </c>
      <c r="G596" s="6" t="s">
        <v>1645</v>
      </c>
      <c r="H596" s="8">
        <v>42151.666331018518</v>
      </c>
      <c r="I596" s="6" t="s">
        <v>34</v>
      </c>
      <c r="J596" s="8">
        <v>42152.696631944447</v>
      </c>
      <c r="K596" s="6" t="s">
        <v>1376</v>
      </c>
      <c r="L596" s="6" t="s">
        <v>1377</v>
      </c>
      <c r="M596" s="6" t="s">
        <v>37</v>
      </c>
      <c r="O596" s="6" t="s">
        <v>38</v>
      </c>
      <c r="P596" s="6" t="s">
        <v>39</v>
      </c>
      <c r="Q596" s="6" t="s">
        <v>1646</v>
      </c>
      <c r="R596" s="6" t="s">
        <v>1528</v>
      </c>
      <c r="S596" s="6" t="s">
        <v>1613</v>
      </c>
      <c r="W596" s="6" t="s">
        <v>1529</v>
      </c>
      <c r="X596" s="6" t="s">
        <v>1528</v>
      </c>
      <c r="Y596" s="6" t="s">
        <v>43</v>
      </c>
      <c r="Z596" s="8">
        <v>42152.524918981479</v>
      </c>
      <c r="AA596" s="6" t="s">
        <v>1530</v>
      </c>
      <c r="AB596" s="6" t="s">
        <v>1614</v>
      </c>
      <c r="AC596" s="6" t="s">
        <v>1613</v>
      </c>
      <c r="AD596" s="6" t="s">
        <v>43</v>
      </c>
      <c r="AE596" s="8">
        <v>42152.696631944447</v>
      </c>
      <c r="AF596" s="6" t="s">
        <v>1615</v>
      </c>
    </row>
    <row r="597" spans="1:32" x14ac:dyDescent="0.2">
      <c r="A5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7" s="7" t="str">
        <f>ExtractValues(Table1[[#This Row],[Agreement Name]],".{1}\d{4,5}")</f>
        <v>78509</v>
      </c>
      <c r="C597" s="6" t="str">
        <f>ExtractValues(Table1[[#This Row],[Agreement Name]],".{1}\d{4,5}-.{1}\d{4,5}")</f>
        <v>78509-C34003</v>
      </c>
      <c r="D597" s="6" t="str">
        <f>ExtractValues(ExtractValues(Table1[[#This Row],[Agreement Name]],"(CO\d{1,3})"),"\d+")</f>
        <v>1</v>
      </c>
      <c r="E597" s="6" t="str">
        <f>ExtractValues(ExtractValues(Table1[[#This Row],[Agreement Name]],"(CO.\d{1,3})"),"\d+")</f>
        <v/>
      </c>
      <c r="F597" s="6" t="str">
        <f>IF(Table1[[#This Row],[ChgOrderPart1]]&lt;&gt;"",Table1[[#This Row],[ChgOrderPart1]],Table1[[#This Row],[ChgOrderPart2]])</f>
        <v>1</v>
      </c>
      <c r="G597" s="6" t="s">
        <v>1667</v>
      </c>
      <c r="H597" s="8">
        <v>42156.551134259258</v>
      </c>
      <c r="I597" s="6" t="s">
        <v>34</v>
      </c>
      <c r="J597" s="8">
        <v>42160.331053240741</v>
      </c>
      <c r="K597" s="6" t="s">
        <v>1376</v>
      </c>
      <c r="L597" s="6" t="s">
        <v>1377</v>
      </c>
      <c r="M597" s="6" t="s">
        <v>37</v>
      </c>
      <c r="O597" s="6" t="s">
        <v>38</v>
      </c>
      <c r="P597" s="6" t="s">
        <v>39</v>
      </c>
      <c r="Q597" s="6" t="s">
        <v>1668</v>
      </c>
      <c r="R597" s="6" t="s">
        <v>1613</v>
      </c>
      <c r="W597" s="6" t="s">
        <v>1669</v>
      </c>
      <c r="X597" s="6" t="s">
        <v>1668</v>
      </c>
      <c r="Y597" s="6" t="s">
        <v>43</v>
      </c>
      <c r="Z597" s="8">
        <v>42160.276921296296</v>
      </c>
      <c r="AA597" s="6" t="s">
        <v>1670</v>
      </c>
      <c r="AB597" s="6" t="s">
        <v>1614</v>
      </c>
      <c r="AC597" s="6" t="s">
        <v>1613</v>
      </c>
      <c r="AD597" s="6" t="s">
        <v>43</v>
      </c>
      <c r="AE597" s="8">
        <v>42160.331053240741</v>
      </c>
      <c r="AF597" s="6" t="s">
        <v>1615</v>
      </c>
    </row>
    <row r="598" spans="1:32" x14ac:dyDescent="0.2">
      <c r="A5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8" s="7" t="str">
        <f>ExtractValues(Table1[[#This Row],[Agreement Name]],".{1}\d{4,5}")</f>
        <v>78508</v>
      </c>
      <c r="C598" s="6" t="str">
        <f>ExtractValues(Table1[[#This Row],[Agreement Name]],".{1}\d{4,5}-.{1}\d{4,5}")</f>
        <v>78508-C34002</v>
      </c>
      <c r="D598" s="6" t="str">
        <f>ExtractValues(ExtractValues(Table1[[#This Row],[Agreement Name]],"(CO\d{1,3})"),"\d+")</f>
        <v>1</v>
      </c>
      <c r="E598" s="6" t="str">
        <f>ExtractValues(ExtractValues(Table1[[#This Row],[Agreement Name]],"(CO.\d{1,3})"),"\d+")</f>
        <v/>
      </c>
      <c r="F598" s="6" t="str">
        <f>IF(Table1[[#This Row],[ChgOrderPart1]]&lt;&gt;"",Table1[[#This Row],[ChgOrderPart1]],Table1[[#This Row],[ChgOrderPart2]])</f>
        <v>1</v>
      </c>
      <c r="G598" s="6" t="s">
        <v>1693</v>
      </c>
      <c r="H598" s="8">
        <v>42156.600034722222</v>
      </c>
      <c r="I598" s="6" t="s">
        <v>34</v>
      </c>
      <c r="J598" s="8">
        <v>42163.497337962966</v>
      </c>
      <c r="K598" s="6" t="s">
        <v>1376</v>
      </c>
      <c r="L598" s="6" t="s">
        <v>1377</v>
      </c>
      <c r="M598" s="6" t="s">
        <v>37</v>
      </c>
      <c r="O598" s="6" t="s">
        <v>38</v>
      </c>
      <c r="P598" s="6" t="s">
        <v>39</v>
      </c>
      <c r="Q598" s="6" t="s">
        <v>1668</v>
      </c>
      <c r="R598" s="6" t="s">
        <v>1613</v>
      </c>
      <c r="W598" s="6" t="s">
        <v>1669</v>
      </c>
      <c r="X598" s="6" t="s">
        <v>1668</v>
      </c>
      <c r="Y598" s="6" t="s">
        <v>43</v>
      </c>
      <c r="Z598" s="8">
        <v>42160.281030092592</v>
      </c>
      <c r="AA598" s="6" t="s">
        <v>1670</v>
      </c>
      <c r="AB598" s="6" t="s">
        <v>1614</v>
      </c>
      <c r="AC598" s="6" t="s">
        <v>1613</v>
      </c>
      <c r="AD598" s="6" t="s">
        <v>43</v>
      </c>
      <c r="AE598" s="8">
        <v>42163.497337962966</v>
      </c>
      <c r="AF598" s="6" t="s">
        <v>1615</v>
      </c>
    </row>
    <row r="599" spans="1:32" x14ac:dyDescent="0.2">
      <c r="A5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599" s="7" t="str">
        <f>ExtractValues(Table1[[#This Row],[Agreement Name]],".{1}\d{4,5}")</f>
        <v>78506</v>
      </c>
      <c r="C599" s="6" t="str">
        <f>ExtractValues(Table1[[#This Row],[Agreement Name]],".{1}\d{4,5}-.{1}\d{4,5}")</f>
        <v>78506-C12070</v>
      </c>
      <c r="D599" s="6" t="str">
        <f>ExtractValues(ExtractValues(Table1[[#This Row],[Agreement Name]],"(CO\d{1,3})"),"\d+")</f>
        <v>11</v>
      </c>
      <c r="E599" s="6" t="str">
        <f>ExtractValues(ExtractValues(Table1[[#This Row],[Agreement Name]],"(CO.\d{1,3})"),"\d+")</f>
        <v>11</v>
      </c>
      <c r="F599" s="6" t="str">
        <f>IF(Table1[[#This Row],[ChgOrderPart1]]&lt;&gt;"",Table1[[#This Row],[ChgOrderPart1]],Table1[[#This Row],[ChgOrderPart2]])</f>
        <v>11</v>
      </c>
      <c r="G599" s="6" t="s">
        <v>9464</v>
      </c>
      <c r="H599" s="8">
        <v>42075.572731481479</v>
      </c>
      <c r="I599" s="6" t="s">
        <v>34</v>
      </c>
      <c r="J599" s="8">
        <v>42076.312384259261</v>
      </c>
      <c r="K599" s="6" t="s">
        <v>1376</v>
      </c>
      <c r="L599" s="6" t="s">
        <v>1377</v>
      </c>
      <c r="M599" s="6" t="s">
        <v>37</v>
      </c>
      <c r="O599" s="6" t="s">
        <v>38</v>
      </c>
      <c r="P599" s="6" t="s">
        <v>39</v>
      </c>
      <c r="Q599" s="6" t="s">
        <v>1410</v>
      </c>
      <c r="R599" s="6" t="s">
        <v>1411</v>
      </c>
      <c r="W599" s="6" t="s">
        <v>1412</v>
      </c>
      <c r="X599" s="6" t="s">
        <v>1410</v>
      </c>
      <c r="Y599" s="6" t="s">
        <v>43</v>
      </c>
      <c r="Z599" s="8">
        <v>42075.647962962961</v>
      </c>
      <c r="AA599" s="6" t="s">
        <v>358</v>
      </c>
      <c r="AB599" s="6" t="s">
        <v>1413</v>
      </c>
      <c r="AC599" s="6" t="s">
        <v>1411</v>
      </c>
      <c r="AD599" s="6" t="s">
        <v>43</v>
      </c>
      <c r="AE599" s="8">
        <v>42076.312384259261</v>
      </c>
      <c r="AF599" s="6" t="s">
        <v>358</v>
      </c>
    </row>
    <row r="600" spans="1:32" x14ac:dyDescent="0.2">
      <c r="A6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0" s="7" t="str">
        <f>ExtractValues(Table1[[#This Row],[Agreement Name]],".{1}\d{4,5}")</f>
        <v>78506</v>
      </c>
      <c r="C600" s="6" t="str">
        <f>ExtractValues(Table1[[#This Row],[Agreement Name]],".{1}\d{4,5}-.{1}\d{4,5}")</f>
        <v>78506-C12070</v>
      </c>
      <c r="D600" s="6" t="str">
        <f>ExtractValues(ExtractValues(Table1[[#This Row],[Agreement Name]],"(CO\d{1,3})"),"\d+")</f>
        <v>10</v>
      </c>
      <c r="E600" s="6" t="str">
        <f>ExtractValues(ExtractValues(Table1[[#This Row],[Agreement Name]],"(CO.\d{1,3})"),"\d+")</f>
        <v>10</v>
      </c>
      <c r="F600" s="6" t="str">
        <f>IF(Table1[[#This Row],[ChgOrderPart1]]&lt;&gt;"",Table1[[#This Row],[ChgOrderPart1]],Table1[[#This Row],[ChgOrderPart2]])</f>
        <v>10</v>
      </c>
      <c r="G600" s="6" t="s">
        <v>8919</v>
      </c>
      <c r="H600" s="8">
        <v>42037.395370370374</v>
      </c>
      <c r="I600" s="6" t="s">
        <v>34</v>
      </c>
      <c r="J600" s="8">
        <v>42037.515127314815</v>
      </c>
      <c r="K600" s="6" t="s">
        <v>1376</v>
      </c>
      <c r="L600" s="6" t="s">
        <v>1377</v>
      </c>
      <c r="M600" s="6" t="s">
        <v>37</v>
      </c>
      <c r="O600" s="6" t="s">
        <v>38</v>
      </c>
      <c r="P600" s="6" t="s">
        <v>39</v>
      </c>
      <c r="Q600" s="6" t="s">
        <v>7740</v>
      </c>
      <c r="R600" s="6" t="s">
        <v>1411</v>
      </c>
      <c r="W600" s="6" t="s">
        <v>7741</v>
      </c>
      <c r="X600" s="6" t="s">
        <v>7740</v>
      </c>
      <c r="Y600" s="6" t="s">
        <v>43</v>
      </c>
      <c r="Z600" s="8">
        <v>42037.410613425927</v>
      </c>
      <c r="AA600" s="6" t="s">
        <v>358</v>
      </c>
      <c r="AB600" s="6" t="s">
        <v>1413</v>
      </c>
      <c r="AC600" s="6" t="s">
        <v>1411</v>
      </c>
      <c r="AD600" s="6" t="s">
        <v>43</v>
      </c>
      <c r="AE600" s="8">
        <v>42037.515127314815</v>
      </c>
      <c r="AF600" s="6" t="s">
        <v>358</v>
      </c>
    </row>
    <row r="601" spans="1:32" x14ac:dyDescent="0.2">
      <c r="A6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1" s="7" t="str">
        <f>ExtractValues(Table1[[#This Row],[Agreement Name]],".{1}\d{4,5}")</f>
        <v>78506</v>
      </c>
      <c r="C601" s="6" t="str">
        <f>ExtractValues(Table1[[#This Row],[Agreement Name]],".{1}\d{4,5}-.{1}\d{4,5}")</f>
        <v>78506-C12070</v>
      </c>
      <c r="D601" s="6" t="str">
        <f>ExtractValues(ExtractValues(Table1[[#This Row],[Agreement Name]],"(CO\d{1,3})"),"\d+")</f>
        <v>9</v>
      </c>
      <c r="E601" s="6" t="str">
        <f>ExtractValues(ExtractValues(Table1[[#This Row],[Agreement Name]],"(CO.\d{1,3})"),"\d+")</f>
        <v/>
      </c>
      <c r="F601" s="6" t="str">
        <f>IF(Table1[[#This Row],[ChgOrderPart1]]&lt;&gt;"",Table1[[#This Row],[ChgOrderPart1]],Table1[[#This Row],[ChgOrderPart2]])</f>
        <v>9</v>
      </c>
      <c r="G601" s="6" t="s">
        <v>7739</v>
      </c>
      <c r="H601" s="8">
        <v>42010.570405092592</v>
      </c>
      <c r="I601" s="6" t="s">
        <v>34</v>
      </c>
      <c r="J601" s="8">
        <v>42012.373414351852</v>
      </c>
      <c r="K601" s="6" t="s">
        <v>1376</v>
      </c>
      <c r="L601" s="6" t="s">
        <v>1377</v>
      </c>
      <c r="M601" s="6" t="s">
        <v>37</v>
      </c>
      <c r="O601" s="6" t="s">
        <v>38</v>
      </c>
      <c r="P601" s="6" t="s">
        <v>39</v>
      </c>
      <c r="Q601" s="6" t="s">
        <v>7740</v>
      </c>
      <c r="R601" s="6" t="s">
        <v>1411</v>
      </c>
      <c r="W601" s="6" t="s">
        <v>7741</v>
      </c>
      <c r="X601" s="6" t="s">
        <v>7740</v>
      </c>
      <c r="Y601" s="6" t="s">
        <v>43</v>
      </c>
      <c r="Z601" s="8">
        <v>42012.213680555556</v>
      </c>
      <c r="AA601" s="6" t="s">
        <v>46</v>
      </c>
      <c r="AB601" s="6" t="s">
        <v>1413</v>
      </c>
      <c r="AC601" s="6" t="s">
        <v>1411</v>
      </c>
      <c r="AD601" s="6" t="s">
        <v>43</v>
      </c>
      <c r="AE601" s="8">
        <v>42012.373414351852</v>
      </c>
      <c r="AF601" s="6" t="s">
        <v>358</v>
      </c>
    </row>
    <row r="602" spans="1:32" x14ac:dyDescent="0.2">
      <c r="A6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2" s="7" t="str">
        <f>ExtractValues(Table1[[#This Row],[Agreement Name]],".{1}\d{4,5}")</f>
        <v>78505</v>
      </c>
      <c r="C602" s="6" t="str">
        <f>ExtractValues(Table1[[#This Row],[Agreement Name]],".{1}\d{4,5}-.{1}\d{4,5}")</f>
        <v>78505-C12070</v>
      </c>
      <c r="D602" s="6" t="str">
        <f>ExtractValues(ExtractValues(Table1[[#This Row],[Agreement Name]],"(CO\d{1,3})"),"\d+")</f>
        <v>3</v>
      </c>
      <c r="E602" s="6" t="str">
        <f>ExtractValues(ExtractValues(Table1[[#This Row],[Agreement Name]],"(CO.\d{1,3})"),"\d+")</f>
        <v/>
      </c>
      <c r="F602" s="6" t="str">
        <f>IF(Table1[[#This Row],[ChgOrderPart1]]&lt;&gt;"",Table1[[#This Row],[ChgOrderPart1]],Table1[[#This Row],[ChgOrderPart2]])</f>
        <v>3</v>
      </c>
      <c r="G602" s="6" t="s">
        <v>8396</v>
      </c>
      <c r="H602" s="8">
        <v>42111.533136574071</v>
      </c>
      <c r="I602" s="6" t="s">
        <v>34</v>
      </c>
      <c r="J602" s="8">
        <v>42111.606990740744</v>
      </c>
      <c r="K602" s="6" t="s">
        <v>1376</v>
      </c>
      <c r="L602" s="6" t="s">
        <v>1377</v>
      </c>
      <c r="M602" s="6" t="s">
        <v>37</v>
      </c>
      <c r="O602" s="6" t="s">
        <v>38</v>
      </c>
      <c r="P602" s="6" t="s">
        <v>39</v>
      </c>
      <c r="Q602" s="6" t="s">
        <v>1410</v>
      </c>
      <c r="R602" s="6" t="s">
        <v>1411</v>
      </c>
      <c r="W602" s="6" t="s">
        <v>1412</v>
      </c>
      <c r="X602" s="6" t="s">
        <v>1410</v>
      </c>
      <c r="Y602" s="6" t="s">
        <v>43</v>
      </c>
      <c r="Z602" s="8">
        <v>42111.537268518521</v>
      </c>
      <c r="AA602" s="6" t="s">
        <v>358</v>
      </c>
      <c r="AB602" s="6" t="s">
        <v>1413</v>
      </c>
      <c r="AC602" s="6" t="s">
        <v>1411</v>
      </c>
      <c r="AD602" s="6" t="s">
        <v>43</v>
      </c>
      <c r="AE602" s="8">
        <v>42111.606990740744</v>
      </c>
      <c r="AF602" s="6" t="s">
        <v>358</v>
      </c>
    </row>
    <row r="603" spans="1:32" x14ac:dyDescent="0.2">
      <c r="A6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3" s="7" t="str">
        <f>ExtractValues(Table1[[#This Row],[Agreement Name]],".{1}\d{4,5}")</f>
        <v>78504</v>
      </c>
      <c r="C603" s="6" t="str">
        <f>ExtractValues(Table1[[#This Row],[Agreement Name]],".{1}\d{4,5}-.{1}\d{4,5}")</f>
        <v>78504-C12070</v>
      </c>
      <c r="D603" s="6" t="str">
        <f>ExtractValues(ExtractValues(Table1[[#This Row],[Agreement Name]],"(CO\d{1,3})"),"\d+")</f>
        <v>5</v>
      </c>
      <c r="E603" s="6" t="str">
        <f>ExtractValues(ExtractValues(Table1[[#This Row],[Agreement Name]],"(CO.\d{1,3})"),"\d+")</f>
        <v/>
      </c>
      <c r="F603" s="6" t="str">
        <f>IF(Table1[[#This Row],[ChgOrderPart1]]&lt;&gt;"",Table1[[#This Row],[ChgOrderPart1]],Table1[[#This Row],[ChgOrderPart2]])</f>
        <v>5</v>
      </c>
      <c r="G603" s="6" t="s">
        <v>7603</v>
      </c>
      <c r="H603" s="8">
        <v>41995.321597222224</v>
      </c>
      <c r="I603" s="6" t="s">
        <v>34</v>
      </c>
      <c r="J603" s="8">
        <v>42012.545416666668</v>
      </c>
      <c r="K603" s="6" t="s">
        <v>1376</v>
      </c>
      <c r="L603" s="6" t="s">
        <v>1377</v>
      </c>
      <c r="M603" s="6" t="s">
        <v>37</v>
      </c>
      <c r="O603" s="6" t="s">
        <v>38</v>
      </c>
      <c r="P603" s="6" t="s">
        <v>39</v>
      </c>
      <c r="Q603" s="6" t="s">
        <v>7604</v>
      </c>
      <c r="R603" s="6" t="s">
        <v>1411</v>
      </c>
      <c r="W603" s="6" t="s">
        <v>7605</v>
      </c>
      <c r="X603" s="6" t="s">
        <v>7604</v>
      </c>
      <c r="Y603" s="6" t="s">
        <v>43</v>
      </c>
      <c r="Z603" s="8">
        <v>42012.535775462966</v>
      </c>
      <c r="AA603" s="6" t="s">
        <v>7606</v>
      </c>
      <c r="AB603" s="6" t="s">
        <v>1413</v>
      </c>
      <c r="AC603" s="6" t="s">
        <v>1411</v>
      </c>
      <c r="AD603" s="6" t="s">
        <v>43</v>
      </c>
      <c r="AE603" s="8">
        <v>42012.545416666668</v>
      </c>
      <c r="AF603" s="6" t="s">
        <v>358</v>
      </c>
    </row>
    <row r="604" spans="1:32" x14ac:dyDescent="0.2">
      <c r="A6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4" s="7" t="str">
        <f>ExtractValues(Table1[[#This Row],[Agreement Name]],".{1}\d{4,5}")</f>
        <v>78503</v>
      </c>
      <c r="C604" s="6" t="str">
        <f>ExtractValues(Table1[[#This Row],[Agreement Name]],".{1}\d{4,5}-.{1}\d{4,5}")</f>
        <v>78503-C10307</v>
      </c>
      <c r="D604" s="6" t="str">
        <f>ExtractValues(ExtractValues(Table1[[#This Row],[Agreement Name]],"(CO\d{1,3})"),"\d+")</f>
        <v>2</v>
      </c>
      <c r="E604" s="6" t="str">
        <f>ExtractValues(ExtractValues(Table1[[#This Row],[Agreement Name]],"(CO.\d{1,3})"),"\d+")</f>
        <v/>
      </c>
      <c r="F604" s="6" t="str">
        <f>IF(Table1[[#This Row],[ChgOrderPart1]]&lt;&gt;"",Table1[[#This Row],[ChgOrderPart1]],Table1[[#This Row],[ChgOrderPart2]])</f>
        <v>2</v>
      </c>
      <c r="G604" s="6" t="s">
        <v>9078</v>
      </c>
      <c r="H604" s="8">
        <v>42047.584108796298</v>
      </c>
      <c r="I604" s="6" t="s">
        <v>34</v>
      </c>
      <c r="J604" s="8">
        <v>42055.538472222222</v>
      </c>
      <c r="K604" s="6" t="s">
        <v>1376</v>
      </c>
      <c r="L604" s="6" t="s">
        <v>1377</v>
      </c>
      <c r="M604" s="6" t="s">
        <v>37</v>
      </c>
      <c r="O604" s="6" t="s">
        <v>38</v>
      </c>
      <c r="P604" s="6" t="s">
        <v>39</v>
      </c>
      <c r="Q604" s="6" t="s">
        <v>7040</v>
      </c>
      <c r="R604" s="6" t="s">
        <v>1384</v>
      </c>
      <c r="W604" s="6" t="s">
        <v>718</v>
      </c>
      <c r="X604" s="6" t="s">
        <v>7040</v>
      </c>
      <c r="Y604" s="6" t="s">
        <v>43</v>
      </c>
      <c r="Z604" s="8">
        <v>42048.326493055552</v>
      </c>
      <c r="AA604" s="6" t="s">
        <v>719</v>
      </c>
      <c r="AB604" s="6" t="s">
        <v>1387</v>
      </c>
      <c r="AC604" s="6" t="s">
        <v>1384</v>
      </c>
      <c r="AD604" s="6" t="s">
        <v>43</v>
      </c>
      <c r="AE604" s="8">
        <v>42055.538472222222</v>
      </c>
      <c r="AF604" s="6" t="s">
        <v>71</v>
      </c>
    </row>
    <row r="605" spans="1:32" x14ac:dyDescent="0.2">
      <c r="A6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5" s="7" t="str">
        <f>ExtractValues(Table1[[#This Row],[Agreement Name]],".{1}\d{4,5}")</f>
        <v>78503</v>
      </c>
      <c r="C605" s="6" t="str">
        <f>ExtractValues(Table1[[#This Row],[Agreement Name]],".{1}\d{4,5}-.{1}\d{4,5}")</f>
        <v>78503-C10307</v>
      </c>
      <c r="D605" s="6" t="str">
        <f>ExtractValues(ExtractValues(Table1[[#This Row],[Agreement Name]],"(CO\d{1,3})"),"\d+")</f>
        <v>1</v>
      </c>
      <c r="E605" s="6" t="str">
        <f>ExtractValues(ExtractValues(Table1[[#This Row],[Agreement Name]],"(CO.\d{1,3})"),"\d+")</f>
        <v/>
      </c>
      <c r="F605" s="6" t="str">
        <f>IF(Table1[[#This Row],[ChgOrderPart1]]&lt;&gt;"",Table1[[#This Row],[ChgOrderPart1]],Table1[[#This Row],[ChgOrderPart2]])</f>
        <v>1</v>
      </c>
      <c r="G605" s="6" t="s">
        <v>7039</v>
      </c>
      <c r="H605" s="8">
        <v>41954.343078703707</v>
      </c>
      <c r="I605" s="6" t="s">
        <v>34</v>
      </c>
      <c r="J605" s="8">
        <v>41955.537615740737</v>
      </c>
      <c r="K605" s="6" t="s">
        <v>1376</v>
      </c>
      <c r="L605" s="6" t="s">
        <v>1377</v>
      </c>
      <c r="M605" s="6" t="s">
        <v>37</v>
      </c>
      <c r="O605" s="6" t="s">
        <v>38</v>
      </c>
      <c r="P605" s="6" t="s">
        <v>39</v>
      </c>
      <c r="Q605" s="6" t="s">
        <v>7040</v>
      </c>
      <c r="R605" s="6" t="s">
        <v>4238</v>
      </c>
      <c r="S605" s="6" t="s">
        <v>1384</v>
      </c>
      <c r="W605" s="6" t="s">
        <v>4780</v>
      </c>
      <c r="X605" s="6" t="s">
        <v>4238</v>
      </c>
      <c r="Y605" s="6" t="s">
        <v>43</v>
      </c>
      <c r="Z605" s="8">
        <v>41955.389374999999</v>
      </c>
      <c r="AA605" s="6" t="s">
        <v>719</v>
      </c>
      <c r="AB605" s="6" t="s">
        <v>1387</v>
      </c>
      <c r="AC605" s="6" t="s">
        <v>1384</v>
      </c>
      <c r="AD605" s="6" t="s">
        <v>43</v>
      </c>
      <c r="AE605" s="8">
        <v>41955.537615740737</v>
      </c>
      <c r="AF605" s="6" t="s">
        <v>71</v>
      </c>
    </row>
    <row r="606" spans="1:32" x14ac:dyDescent="0.2">
      <c r="A6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6" s="7" t="str">
        <f>ExtractValues(Table1[[#This Row],[Agreement Name]],".{1}\d{4,5}")</f>
        <v>78495</v>
      </c>
      <c r="C606" s="6" t="str">
        <f>ExtractValues(Table1[[#This Row],[Agreement Name]],".{1}\d{4,5}-.{1}\d{4,5}")</f>
        <v>78495-C60059</v>
      </c>
      <c r="D606" s="6" t="str">
        <f>ExtractValues(ExtractValues(Table1[[#This Row],[Agreement Name]],"(CO\d{1,3})"),"\d+")</f>
        <v>11</v>
      </c>
      <c r="E606" s="6" t="str">
        <f>ExtractValues(ExtractValues(Table1[[#This Row],[Agreement Name]],"(CO.\d{1,3})"),"\d+")</f>
        <v>11</v>
      </c>
      <c r="F606" s="6" t="str">
        <f>IF(Table1[[#This Row],[ChgOrderPart1]]&lt;&gt;"",Table1[[#This Row],[ChgOrderPart1]],Table1[[#This Row],[ChgOrderPart2]])</f>
        <v>11</v>
      </c>
      <c r="G606" s="6" t="s">
        <v>9460</v>
      </c>
      <c r="H606" s="8">
        <v>42075.569918981484</v>
      </c>
      <c r="I606" s="6" t="s">
        <v>34</v>
      </c>
      <c r="J606" s="8">
        <v>42200.713587962964</v>
      </c>
      <c r="K606" s="6" t="s">
        <v>1376</v>
      </c>
      <c r="L606" s="6" t="s">
        <v>1377</v>
      </c>
      <c r="M606" s="6" t="s">
        <v>37</v>
      </c>
      <c r="O606" s="6" t="s">
        <v>38</v>
      </c>
      <c r="P606" s="6" t="s">
        <v>39</v>
      </c>
      <c r="Q606" s="6" t="s">
        <v>7180</v>
      </c>
      <c r="R606" s="6" t="s">
        <v>236</v>
      </c>
      <c r="W606" s="6" t="s">
        <v>3851</v>
      </c>
      <c r="X606" s="6" t="s">
        <v>7180</v>
      </c>
      <c r="Y606" s="6" t="s">
        <v>43</v>
      </c>
      <c r="Z606" s="8">
        <v>42145.414155092592</v>
      </c>
      <c r="AA606" s="6" t="s">
        <v>3852</v>
      </c>
      <c r="AB606" s="6" t="s">
        <v>975</v>
      </c>
      <c r="AC606" s="6" t="s">
        <v>236</v>
      </c>
      <c r="AD606" s="6" t="s">
        <v>43</v>
      </c>
      <c r="AE606" s="8">
        <v>42200.713587962964</v>
      </c>
      <c r="AF606" s="6" t="s">
        <v>9461</v>
      </c>
    </row>
    <row r="607" spans="1:32" x14ac:dyDescent="0.2">
      <c r="A6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7" s="7" t="str">
        <f>ExtractValues(Table1[[#This Row],[Agreement Name]],".{1}\d{4,5}")</f>
        <v>78485</v>
      </c>
      <c r="C607" s="6" t="str">
        <f>ExtractValues(Table1[[#This Row],[Agreement Name]],".{1}\d{4,5}-.{1}\d{4,5}")</f>
        <v>78485-C30058</v>
      </c>
      <c r="D607" s="6" t="str">
        <f>ExtractValues(ExtractValues(Table1[[#This Row],[Agreement Name]],"(CO\d{1,3})"),"\d+")</f>
        <v>7</v>
      </c>
      <c r="E607" s="6" t="str">
        <f>ExtractValues(ExtractValues(Table1[[#This Row],[Agreement Name]],"(CO.\d{1,3})"),"\d+")</f>
        <v/>
      </c>
      <c r="F607" s="6" t="str">
        <f>IF(Table1[[#This Row],[ChgOrderPart1]]&lt;&gt;"",Table1[[#This Row],[ChgOrderPart1]],Table1[[#This Row],[ChgOrderPart2]])</f>
        <v>7</v>
      </c>
      <c r="G607" s="6" t="s">
        <v>9310</v>
      </c>
      <c r="H607" s="8">
        <v>42061.61482638889</v>
      </c>
      <c r="I607" s="6" t="s">
        <v>34</v>
      </c>
      <c r="J607" s="8">
        <v>42065.375636574077</v>
      </c>
      <c r="K607" s="6" t="s">
        <v>1376</v>
      </c>
      <c r="L607" s="6" t="s">
        <v>1377</v>
      </c>
      <c r="M607" s="6" t="s">
        <v>37</v>
      </c>
      <c r="O607" s="6" t="s">
        <v>38</v>
      </c>
      <c r="P607" s="6" t="s">
        <v>39</v>
      </c>
      <c r="Q607" s="6" t="s">
        <v>9311</v>
      </c>
      <c r="R607" s="6" t="s">
        <v>1402</v>
      </c>
      <c r="W607" s="6" t="s">
        <v>9312</v>
      </c>
      <c r="X607" s="6" t="s">
        <v>9311</v>
      </c>
      <c r="Y607" s="6" t="s">
        <v>43</v>
      </c>
      <c r="Z607" s="8">
        <v>42065.355023148149</v>
      </c>
      <c r="AA607" s="6" t="s">
        <v>9313</v>
      </c>
      <c r="AB607" s="6" t="s">
        <v>1405</v>
      </c>
      <c r="AC607" s="6" t="s">
        <v>1402</v>
      </c>
      <c r="AD607" s="6" t="s">
        <v>43</v>
      </c>
      <c r="AE607" s="8">
        <v>42065.375636574077</v>
      </c>
      <c r="AF607" s="6" t="s">
        <v>219</v>
      </c>
    </row>
    <row r="608" spans="1:32" x14ac:dyDescent="0.2">
      <c r="A6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8" s="7" t="str">
        <f>ExtractValues(Table1[[#This Row],[Agreement Name]],".{1}\d{4,5}")</f>
        <v>78466</v>
      </c>
      <c r="C608" s="6" t="str">
        <f>ExtractValues(Table1[[#This Row],[Agreement Name]],".{1}\d{4,5}-.{1}\d{4,5}")</f>
        <v>78466-C34002</v>
      </c>
      <c r="D608" s="6" t="str">
        <f>ExtractValues(ExtractValues(Table1[[#This Row],[Agreement Name]],"(CO\d{1,3})"),"\d+")</f>
        <v>1</v>
      </c>
      <c r="E608" s="6" t="str">
        <f>ExtractValues(ExtractValues(Table1[[#This Row],[Agreement Name]],"(CO.\d{1,3})"),"\d+")</f>
        <v/>
      </c>
      <c r="F608" s="6" t="str">
        <f>IF(Table1[[#This Row],[ChgOrderPart1]]&lt;&gt;"",Table1[[#This Row],[ChgOrderPart1]],Table1[[#This Row],[ChgOrderPart2]])</f>
        <v>1</v>
      </c>
      <c r="G608" s="6" t="s">
        <v>8048</v>
      </c>
      <c r="H608" s="8">
        <v>42093.604224537034</v>
      </c>
      <c r="I608" s="6" t="s">
        <v>34</v>
      </c>
      <c r="J608" s="8">
        <v>42201.418773148151</v>
      </c>
      <c r="K608" s="6" t="s">
        <v>1376</v>
      </c>
      <c r="L608" s="6" t="s">
        <v>1377</v>
      </c>
      <c r="M608" s="6" t="s">
        <v>37</v>
      </c>
      <c r="O608" s="6" t="s">
        <v>38</v>
      </c>
      <c r="P608" s="6" t="s">
        <v>39</v>
      </c>
      <c r="Q608" s="6" t="s">
        <v>6977</v>
      </c>
      <c r="R608" s="6" t="s">
        <v>1534</v>
      </c>
      <c r="S608" s="6" t="s">
        <v>1613</v>
      </c>
      <c r="W608" s="6" t="s">
        <v>8046</v>
      </c>
      <c r="X608" s="6" t="s">
        <v>6977</v>
      </c>
      <c r="Y608" s="6" t="s">
        <v>43</v>
      </c>
      <c r="Z608" s="8">
        <v>42095.608055555553</v>
      </c>
      <c r="AA608" s="6" t="s">
        <v>6980</v>
      </c>
      <c r="AB608" s="6" t="s">
        <v>1614</v>
      </c>
      <c r="AC608" s="6" t="s">
        <v>1613</v>
      </c>
      <c r="AD608" s="6" t="s">
        <v>43</v>
      </c>
      <c r="AE608" s="8">
        <v>42201.418773148151</v>
      </c>
      <c r="AF608" s="6" t="s">
        <v>1615</v>
      </c>
    </row>
    <row r="609" spans="1:39" x14ac:dyDescent="0.2">
      <c r="A6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09" s="7" t="str">
        <f>ExtractValues(Table1[[#This Row],[Agreement Name]],".{1}\d{4,5}")</f>
        <v>78465</v>
      </c>
      <c r="C609" s="6" t="str">
        <f>ExtractValues(Table1[[#This Row],[Agreement Name]],".{1}\d{4,5}-.{1}\d{4,5}")</f>
        <v>78465-C34002</v>
      </c>
      <c r="D609" s="6" t="str">
        <f>ExtractValues(ExtractValues(Table1[[#This Row],[Agreement Name]],"(CO\d{1,3})"),"\d+")</f>
        <v>4</v>
      </c>
      <c r="E609" s="6" t="str">
        <f>ExtractValues(ExtractValues(Table1[[#This Row],[Agreement Name]],"(CO.\d{1,3})"),"\d+")</f>
        <v/>
      </c>
      <c r="F609" s="6" t="str">
        <f>IF(Table1[[#This Row],[ChgOrderPart1]]&lt;&gt;"",Table1[[#This Row],[ChgOrderPart1]],Table1[[#This Row],[ChgOrderPart2]])</f>
        <v>4</v>
      </c>
      <c r="G609" s="6" t="s">
        <v>8045</v>
      </c>
      <c r="H609" s="8">
        <v>42093.603854166664</v>
      </c>
      <c r="I609" s="6" t="s">
        <v>34</v>
      </c>
      <c r="J609" s="8">
        <v>42101.344270833331</v>
      </c>
      <c r="K609" s="6" t="s">
        <v>1376</v>
      </c>
      <c r="L609" s="6" t="s">
        <v>1377</v>
      </c>
      <c r="M609" s="6" t="s">
        <v>37</v>
      </c>
      <c r="O609" s="6" t="s">
        <v>38</v>
      </c>
      <c r="P609" s="6" t="s">
        <v>39</v>
      </c>
      <c r="Q609" s="6" t="s">
        <v>6977</v>
      </c>
      <c r="R609" s="6" t="s">
        <v>1534</v>
      </c>
      <c r="S609" s="6" t="s">
        <v>1613</v>
      </c>
      <c r="W609" s="6" t="s">
        <v>8046</v>
      </c>
      <c r="X609" s="6" t="s">
        <v>6977</v>
      </c>
      <c r="Y609" s="6" t="s">
        <v>43</v>
      </c>
      <c r="Z609" s="8">
        <v>42095.618275462963</v>
      </c>
      <c r="AA609" s="6" t="s">
        <v>6980</v>
      </c>
      <c r="AB609" s="6" t="s">
        <v>8047</v>
      </c>
      <c r="AC609" s="6" t="s">
        <v>1613</v>
      </c>
      <c r="AD609" s="6" t="s">
        <v>43</v>
      </c>
      <c r="AE609" s="8">
        <v>42101.344270833331</v>
      </c>
      <c r="AF609" s="6" t="s">
        <v>8044</v>
      </c>
    </row>
    <row r="610" spans="1:39" x14ac:dyDescent="0.2">
      <c r="A6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0" s="7" t="str">
        <f>ExtractValues(Table1[[#This Row],[Agreement Name]],".{1}\d{4,5}")</f>
        <v>78454</v>
      </c>
      <c r="C610" s="6" t="str">
        <f>ExtractValues(Table1[[#This Row],[Agreement Name]],".{1}\d{4,5}-.{1}\d{4,5}")</f>
        <v>78454-C11124</v>
      </c>
      <c r="D610" s="6" t="str">
        <f>ExtractValues(ExtractValues(Table1[[#This Row],[Agreement Name]],"(CO\d{1,3})"),"\d+")</f>
        <v>1</v>
      </c>
      <c r="E610" s="6" t="str">
        <f>ExtractValues(ExtractValues(Table1[[#This Row],[Agreement Name]],"(CO.\d{1,3})"),"\d+")</f>
        <v/>
      </c>
      <c r="F610" s="6" t="str">
        <f>IF(Table1[[#This Row],[ChgOrderPart1]]&lt;&gt;"",Table1[[#This Row],[ChgOrderPart1]],Table1[[#This Row],[ChgOrderPart2]])</f>
        <v>1</v>
      </c>
      <c r="G610" s="6" t="s">
        <v>5166</v>
      </c>
      <c r="H610" s="8">
        <v>42160.452824074076</v>
      </c>
      <c r="I610" s="6" t="s">
        <v>34</v>
      </c>
      <c r="J610" s="8">
        <v>42163.293645833335</v>
      </c>
      <c r="K610" s="6" t="s">
        <v>5082</v>
      </c>
      <c r="L610" s="6" t="s">
        <v>5083</v>
      </c>
      <c r="M610" s="6" t="s">
        <v>37</v>
      </c>
      <c r="O610" s="6" t="s">
        <v>38</v>
      </c>
      <c r="P610" s="6" t="s">
        <v>39</v>
      </c>
      <c r="Q610" s="6" t="s">
        <v>1084</v>
      </c>
      <c r="R610" s="6" t="s">
        <v>432</v>
      </c>
      <c r="W610" s="6" t="s">
        <v>5167</v>
      </c>
      <c r="X610" s="6" t="s">
        <v>1084</v>
      </c>
      <c r="Y610" s="6" t="s">
        <v>43</v>
      </c>
      <c r="Z610" s="8">
        <v>42160.647789351853</v>
      </c>
      <c r="AA610" s="6" t="s">
        <v>4243</v>
      </c>
      <c r="AB610" s="6" t="s">
        <v>1381</v>
      </c>
      <c r="AC610" s="6" t="s">
        <v>432</v>
      </c>
      <c r="AD610" s="6" t="s">
        <v>43</v>
      </c>
      <c r="AE610" s="8">
        <v>42163.293645833335</v>
      </c>
      <c r="AF610" s="6" t="s">
        <v>1461</v>
      </c>
    </row>
    <row r="611" spans="1:39" x14ac:dyDescent="0.2">
      <c r="A6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1" s="7" t="str">
        <f>ExtractValues(Table1[[#This Row],[Agreement Name]],".{1}\d{4,5}")</f>
        <v>78452</v>
      </c>
      <c r="C611" s="6" t="str">
        <f>ExtractValues(Table1[[#This Row],[Agreement Name]],".{1}\d{4,5}-.{1}\d{4,5}")</f>
        <v>78452-C60059</v>
      </c>
      <c r="D611" s="6" t="str">
        <f>ExtractValues(ExtractValues(Table1[[#This Row],[Agreement Name]],"(CO\d{1,3})"),"\d+")</f>
        <v>24</v>
      </c>
      <c r="E611" s="6" t="str">
        <f>ExtractValues(ExtractValues(Table1[[#This Row],[Agreement Name]],"(CO.\d{1,3})"),"\d+")</f>
        <v>24</v>
      </c>
      <c r="F611" s="6" t="str">
        <f>IF(Table1[[#This Row],[ChgOrderPart1]]&lt;&gt;"",Table1[[#This Row],[ChgOrderPart1]],Table1[[#This Row],[ChgOrderPart2]])</f>
        <v>24</v>
      </c>
      <c r="G611" s="6" t="s">
        <v>8543</v>
      </c>
      <c r="H611" s="8">
        <v>42123.613738425927</v>
      </c>
      <c r="I611" s="6" t="s">
        <v>34</v>
      </c>
      <c r="J611" s="8">
        <v>42124.66847222222</v>
      </c>
      <c r="K611" s="6" t="s">
        <v>1376</v>
      </c>
      <c r="L611" s="6" t="s">
        <v>1377</v>
      </c>
      <c r="M611" s="6" t="s">
        <v>37</v>
      </c>
      <c r="O611" s="6" t="s">
        <v>38</v>
      </c>
      <c r="P611" s="6" t="s">
        <v>39</v>
      </c>
      <c r="Q611" s="6" t="s">
        <v>8544</v>
      </c>
      <c r="R611" s="6" t="s">
        <v>236</v>
      </c>
      <c r="W611" s="6" t="s">
        <v>8545</v>
      </c>
      <c r="X611" s="6" t="s">
        <v>8544</v>
      </c>
      <c r="Y611" s="6" t="s">
        <v>43</v>
      </c>
      <c r="Z611" s="8">
        <v>42124.357592592591</v>
      </c>
      <c r="AA611" s="6" t="s">
        <v>8546</v>
      </c>
      <c r="AB611" s="6" t="s">
        <v>975</v>
      </c>
      <c r="AC611" s="6" t="s">
        <v>236</v>
      </c>
      <c r="AD611" s="6" t="s">
        <v>43</v>
      </c>
      <c r="AE611" s="8">
        <v>42124.66847222222</v>
      </c>
      <c r="AF611" s="6" t="s">
        <v>3848</v>
      </c>
    </row>
    <row r="612" spans="1:39" x14ac:dyDescent="0.2">
      <c r="A6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2" s="7" t="str">
        <f>ExtractValues(Table1[[#This Row],[Agreement Name]],".{1}\d{4,5}")</f>
        <v>78446</v>
      </c>
      <c r="C612" s="6" t="str">
        <f>ExtractValues(Table1[[#This Row],[Agreement Name]],".{1}\d{4,5}-.{1}\d{4,5}")</f>
        <v>78446-00614</v>
      </c>
      <c r="D612" s="6" t="str">
        <f>ExtractValues(ExtractValues(Table1[[#This Row],[Agreement Name]],"(CO\d{1,3})"),"\d+")</f>
        <v>1</v>
      </c>
      <c r="E612" s="6" t="str">
        <f>ExtractValues(ExtractValues(Table1[[#This Row],[Agreement Name]],"(CO.\d{1,3})"),"\d+")</f>
        <v/>
      </c>
      <c r="F612" s="6" t="str">
        <f>IF(Table1[[#This Row],[ChgOrderPart1]]&lt;&gt;"",Table1[[#This Row],[ChgOrderPart1]],Table1[[#This Row],[ChgOrderPart2]])</f>
        <v>1</v>
      </c>
      <c r="G612" s="6" t="s">
        <v>5653</v>
      </c>
      <c r="H612" s="8">
        <v>42199.57371527778</v>
      </c>
      <c r="I612" s="6" t="s">
        <v>34</v>
      </c>
      <c r="J612" s="8">
        <v>42206.549988425926</v>
      </c>
      <c r="K612" s="6" t="s">
        <v>5082</v>
      </c>
      <c r="L612" s="6" t="s">
        <v>5083</v>
      </c>
      <c r="M612" s="6" t="s">
        <v>37</v>
      </c>
      <c r="O612" s="6" t="s">
        <v>38</v>
      </c>
      <c r="P612" s="6" t="s">
        <v>39</v>
      </c>
      <c r="Q612" s="6" t="s">
        <v>645</v>
      </c>
      <c r="R612" s="6" t="s">
        <v>313</v>
      </c>
      <c r="S612" s="6" t="s">
        <v>366</v>
      </c>
      <c r="W612" s="6" t="s">
        <v>314</v>
      </c>
      <c r="X612" s="6" t="s">
        <v>313</v>
      </c>
      <c r="Y612" s="6" t="s">
        <v>43</v>
      </c>
      <c r="Z612" s="8">
        <v>42206.412152777775</v>
      </c>
      <c r="AA612" s="6" t="s">
        <v>315</v>
      </c>
      <c r="AB612" s="6" t="s">
        <v>370</v>
      </c>
      <c r="AC612" s="6" t="s">
        <v>366</v>
      </c>
      <c r="AD612" s="6" t="s">
        <v>43</v>
      </c>
      <c r="AE612" s="8">
        <v>42206.549988425926</v>
      </c>
      <c r="AF612" s="6" t="s">
        <v>71</v>
      </c>
    </row>
    <row r="613" spans="1:39" x14ac:dyDescent="0.2">
      <c r="A6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3" s="7" t="str">
        <f>ExtractValues(Table1[[#This Row],[Agreement Name]],".{1}\d{4,5}")</f>
        <v>78416</v>
      </c>
      <c r="C613" s="6" t="str">
        <f>ExtractValues(Table1[[#This Row],[Agreement Name]],".{1}\d{4,5}-.{1}\d{4,5}")</f>
        <v>78416-C30058</v>
      </c>
      <c r="D613" s="6" t="str">
        <f>ExtractValues(ExtractValues(Table1[[#This Row],[Agreement Name]],"(CO\d{1,3})"),"\d+")</f>
        <v>12</v>
      </c>
      <c r="E613" s="6" t="str">
        <f>ExtractValues(ExtractValues(Table1[[#This Row],[Agreement Name]],"(CO.\d{1,3})"),"\d+")</f>
        <v>12</v>
      </c>
      <c r="F613" s="6" t="str">
        <f>IF(Table1[[#This Row],[ChgOrderPart1]]&lt;&gt;"",Table1[[#This Row],[ChgOrderPart1]],Table1[[#This Row],[ChgOrderPart2]])</f>
        <v>12</v>
      </c>
      <c r="G613" s="6" t="s">
        <v>1507</v>
      </c>
      <c r="H613" s="8">
        <v>42139.631990740738</v>
      </c>
      <c r="I613" s="6" t="s">
        <v>34</v>
      </c>
      <c r="J613" s="8">
        <v>42142.29241898148</v>
      </c>
      <c r="K613" s="6" t="s">
        <v>1376</v>
      </c>
      <c r="L613" s="6" t="s">
        <v>1377</v>
      </c>
      <c r="M613" s="6" t="s">
        <v>37</v>
      </c>
      <c r="O613" s="6" t="s">
        <v>38</v>
      </c>
      <c r="P613" s="6" t="s">
        <v>39</v>
      </c>
      <c r="Q613" s="6" t="s">
        <v>1508</v>
      </c>
      <c r="R613" s="6" t="s">
        <v>1402</v>
      </c>
      <c r="W613" s="6" t="s">
        <v>1509</v>
      </c>
      <c r="X613" s="6" t="s">
        <v>1508</v>
      </c>
      <c r="Y613" s="6" t="s">
        <v>43</v>
      </c>
      <c r="Z613" s="8">
        <v>42142.222349537034</v>
      </c>
      <c r="AA613" s="6" t="s">
        <v>1510</v>
      </c>
      <c r="AB613" s="6" t="s">
        <v>1405</v>
      </c>
      <c r="AC613" s="6" t="s">
        <v>1402</v>
      </c>
      <c r="AD613" s="6" t="s">
        <v>43</v>
      </c>
      <c r="AE613" s="8">
        <v>42142.29241898148</v>
      </c>
      <c r="AF613" s="6" t="s">
        <v>1446</v>
      </c>
    </row>
    <row r="614" spans="1:39" x14ac:dyDescent="0.2">
      <c r="A6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4" s="7" t="str">
        <f>ExtractValues(Table1[[#This Row],[Agreement Name]],".{1}\d{4,5}")</f>
        <v>78416</v>
      </c>
      <c r="C614" s="6" t="str">
        <f>ExtractValues(Table1[[#This Row],[Agreement Name]],".{1}\d{4,5}-.{1}\d{4,5}")</f>
        <v>78416-C30058</v>
      </c>
      <c r="D614" s="6" t="str">
        <f>ExtractValues(ExtractValues(Table1[[#This Row],[Agreement Name]],"(CO\d{1,3})"),"\d+")</f>
        <v>11</v>
      </c>
      <c r="E614" s="6" t="str">
        <f>ExtractValues(ExtractValues(Table1[[#This Row],[Agreement Name]],"(CO.\d{1,3})"),"\d+")</f>
        <v>11</v>
      </c>
      <c r="F614" s="6" t="str">
        <f>IF(Table1[[#This Row],[ChgOrderPart1]]&lt;&gt;"",Table1[[#This Row],[ChgOrderPart1]],Table1[[#This Row],[ChgOrderPart2]])</f>
        <v>11</v>
      </c>
      <c r="G614" s="6" t="s">
        <v>7068</v>
      </c>
      <c r="H614" s="8">
        <v>41956.591180555559</v>
      </c>
      <c r="I614" s="6" t="s">
        <v>34</v>
      </c>
      <c r="J614" s="8">
        <v>41957.29179398148</v>
      </c>
      <c r="K614" s="6" t="s">
        <v>1376</v>
      </c>
      <c r="L614" s="6" t="s">
        <v>1377</v>
      </c>
      <c r="M614" s="6" t="s">
        <v>37</v>
      </c>
      <c r="O614" s="6" t="s">
        <v>38</v>
      </c>
      <c r="P614" s="6" t="s">
        <v>39</v>
      </c>
      <c r="Q614" s="6" t="s">
        <v>1508</v>
      </c>
      <c r="R614" s="6" t="s">
        <v>1402</v>
      </c>
      <c r="W614" s="6" t="s">
        <v>7069</v>
      </c>
      <c r="X614" s="6" t="s">
        <v>1508</v>
      </c>
      <c r="Y614" s="6" t="s">
        <v>43</v>
      </c>
      <c r="Z614" s="8">
        <v>41956.741064814814</v>
      </c>
      <c r="AA614" s="6" t="s">
        <v>7070</v>
      </c>
      <c r="AB614" s="6" t="s">
        <v>1405</v>
      </c>
      <c r="AC614" s="6" t="s">
        <v>1402</v>
      </c>
      <c r="AD614" s="6" t="s">
        <v>43</v>
      </c>
      <c r="AE614" s="8">
        <v>41957.29179398148</v>
      </c>
      <c r="AF614" s="6" t="s">
        <v>46</v>
      </c>
    </row>
    <row r="615" spans="1:39" x14ac:dyDescent="0.2">
      <c r="A6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5" s="7" t="str">
        <f>ExtractValues(Table1[[#This Row],[Agreement Name]],".{1}\d{4,5}")</f>
        <v>78407</v>
      </c>
      <c r="C615" s="6" t="str">
        <f>ExtractValues(Table1[[#This Row],[Agreement Name]],".{1}\d{4,5}-.{1}\d{4,5}")</f>
        <v>78407-00307</v>
      </c>
      <c r="D615" s="6" t="str">
        <f>ExtractValues(ExtractValues(Table1[[#This Row],[Agreement Name]],"(CO\d{1,3})"),"\d+")</f>
        <v>5</v>
      </c>
      <c r="E615" s="6" t="str">
        <f>ExtractValues(ExtractValues(Table1[[#This Row],[Agreement Name]],"(CO.\d{1,3})"),"\d+")</f>
        <v/>
      </c>
      <c r="F615" s="6" t="str">
        <f>IF(Table1[[#This Row],[ChgOrderPart1]]&lt;&gt;"",Table1[[#This Row],[ChgOrderPart1]],Table1[[#This Row],[ChgOrderPart2]])</f>
        <v>5</v>
      </c>
      <c r="G615" s="6" t="s">
        <v>3944</v>
      </c>
      <c r="H615" s="8">
        <v>42135.666932870372</v>
      </c>
      <c r="I615" s="6" t="s">
        <v>34</v>
      </c>
      <c r="J615" s="8">
        <v>42136.905717592592</v>
      </c>
      <c r="K615" s="6" t="s">
        <v>3614</v>
      </c>
      <c r="L615" s="6" t="s">
        <v>3615</v>
      </c>
      <c r="M615" s="6" t="s">
        <v>37</v>
      </c>
      <c r="O615" s="6" t="s">
        <v>38</v>
      </c>
      <c r="P615" s="6" t="s">
        <v>39</v>
      </c>
      <c r="Q615" s="6" t="s">
        <v>3603</v>
      </c>
      <c r="R615" s="6" t="s">
        <v>392</v>
      </c>
      <c r="S615" s="6" t="s">
        <v>366</v>
      </c>
      <c r="W615" s="6" t="s">
        <v>394</v>
      </c>
      <c r="X615" s="6" t="s">
        <v>392</v>
      </c>
      <c r="Y615" s="6" t="s">
        <v>43</v>
      </c>
      <c r="Z615" s="8">
        <v>42136.655335648145</v>
      </c>
      <c r="AA615" s="6" t="s">
        <v>3487</v>
      </c>
      <c r="AB615" s="6" t="s">
        <v>370</v>
      </c>
      <c r="AC615" s="6" t="s">
        <v>366</v>
      </c>
      <c r="AD615" s="6" t="s">
        <v>43</v>
      </c>
      <c r="AE615" s="8">
        <v>42136.905717592592</v>
      </c>
      <c r="AF615" s="6" t="s">
        <v>829</v>
      </c>
    </row>
    <row r="616" spans="1:39" x14ac:dyDescent="0.2">
      <c r="A6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6" s="7" t="str">
        <f>ExtractValues(Table1[[#This Row],[Agreement Name]],".{1}\d{4,5}")</f>
        <v>78403</v>
      </c>
      <c r="C616" s="6" t="str">
        <f>ExtractValues(Table1[[#This Row],[Agreement Name]],".{1}\d{4,5}-.{1}\d{4,5}")</f>
        <v>78403-08702</v>
      </c>
      <c r="D616" s="6" t="str">
        <f>ExtractValues(ExtractValues(Table1[[#This Row],[Agreement Name]],"(CO\d{1,3})"),"\d+")</f>
        <v>1</v>
      </c>
      <c r="E616" s="6" t="str">
        <f>ExtractValues(ExtractValues(Table1[[#This Row],[Agreement Name]],"(CO.\d{1,3})"),"\d+")</f>
        <v/>
      </c>
      <c r="F616" s="6" t="str">
        <f>IF(Table1[[#This Row],[ChgOrderPart1]]&lt;&gt;"",Table1[[#This Row],[ChgOrderPart1]],Table1[[#This Row],[ChgOrderPart2]])</f>
        <v>1</v>
      </c>
      <c r="G616" s="6" t="s">
        <v>3193</v>
      </c>
      <c r="H616" s="8">
        <v>42011.56449074074</v>
      </c>
      <c r="I616" s="6" t="s">
        <v>34</v>
      </c>
      <c r="J616" s="8">
        <v>42013.422905092593</v>
      </c>
      <c r="K616" s="6" t="s">
        <v>1284</v>
      </c>
      <c r="L616" s="6" t="s">
        <v>1285</v>
      </c>
      <c r="M616" s="6" t="s">
        <v>37</v>
      </c>
      <c r="O616" s="6" t="s">
        <v>38</v>
      </c>
      <c r="P616" s="6" t="s">
        <v>39</v>
      </c>
      <c r="Q616" s="6" t="s">
        <v>1291</v>
      </c>
      <c r="R616" s="6" t="s">
        <v>196</v>
      </c>
      <c r="W616" s="6" t="s">
        <v>1292</v>
      </c>
      <c r="X616" s="6" t="s">
        <v>1291</v>
      </c>
      <c r="Y616" s="6" t="s">
        <v>43</v>
      </c>
      <c r="Z616" s="8">
        <v>42013.257372685184</v>
      </c>
      <c r="AA616" s="6" t="s">
        <v>322</v>
      </c>
      <c r="AB616" s="6" t="s">
        <v>198</v>
      </c>
      <c r="AC616" s="6" t="s">
        <v>196</v>
      </c>
      <c r="AD616" s="6" t="s">
        <v>43</v>
      </c>
      <c r="AE616" s="8">
        <v>42013.422905092593</v>
      </c>
      <c r="AF616" s="6" t="s">
        <v>71</v>
      </c>
    </row>
    <row r="617" spans="1:39" x14ac:dyDescent="0.2">
      <c r="A6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7" s="7" t="str">
        <f>ExtractValues(Table1[[#This Row],[Agreement Name]],".{1}\d{4,5}")</f>
        <v>78383</v>
      </c>
      <c r="C617" s="6" t="str">
        <f>ExtractValues(Table1[[#This Row],[Agreement Name]],".{1}\d{4,5}-.{1}\d{4,5}")</f>
        <v>78383-C11111</v>
      </c>
      <c r="D617" s="6" t="str">
        <f>ExtractValues(ExtractValues(Table1[[#This Row],[Agreement Name]],"(CO\d{1,3})"),"\d+")</f>
        <v>2</v>
      </c>
      <c r="E617" s="6" t="str">
        <f>ExtractValues(ExtractValues(Table1[[#This Row],[Agreement Name]],"(CO.\d{1,3})"),"\d+")</f>
        <v/>
      </c>
      <c r="F617" s="6" t="str">
        <f>IF(Table1[[#This Row],[ChgOrderPart1]]&lt;&gt;"",Table1[[#This Row],[ChgOrderPart1]],Table1[[#This Row],[ChgOrderPart2]])</f>
        <v>2</v>
      </c>
      <c r="G617" s="6" t="s">
        <v>1375</v>
      </c>
      <c r="H617" s="8">
        <v>42136.668321759258</v>
      </c>
      <c r="I617" s="6" t="s">
        <v>34</v>
      </c>
      <c r="J617" s="8">
        <v>42144.329375000001</v>
      </c>
      <c r="K617" s="6" t="s">
        <v>1376</v>
      </c>
      <c r="L617" s="6" t="s">
        <v>1377</v>
      </c>
      <c r="M617" s="6" t="s">
        <v>37</v>
      </c>
      <c r="O617" s="6" t="s">
        <v>38</v>
      </c>
      <c r="P617" s="6" t="s">
        <v>39</v>
      </c>
      <c r="Q617" s="6" t="s">
        <v>1378</v>
      </c>
      <c r="R617" s="6" t="s">
        <v>432</v>
      </c>
      <c r="W617" s="6" t="s">
        <v>1379</v>
      </c>
      <c r="X617" s="6" t="s">
        <v>1378</v>
      </c>
      <c r="Y617" s="6" t="s">
        <v>43</v>
      </c>
      <c r="Z617" s="8">
        <v>42143.672881944447</v>
      </c>
      <c r="AA617" s="6" t="s">
        <v>1380</v>
      </c>
      <c r="AB617" s="6" t="s">
        <v>1381</v>
      </c>
      <c r="AC617" s="6" t="s">
        <v>432</v>
      </c>
      <c r="AD617" s="6" t="s">
        <v>43</v>
      </c>
      <c r="AE617" s="8">
        <v>42144.329375000001</v>
      </c>
      <c r="AF617" s="6" t="s">
        <v>397</v>
      </c>
    </row>
    <row r="618" spans="1:39" x14ac:dyDescent="0.2">
      <c r="A6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8" s="7" t="str">
        <f>ExtractValues(Table1[[#This Row],[Agreement Name]],".{1}\d{4,5}")</f>
        <v>78383</v>
      </c>
      <c r="C618" s="6" t="str">
        <f>ExtractValues(Table1[[#This Row],[Agreement Name]],".{1}\d{4,5}-.{1}\d{4,5}")</f>
        <v>78383-C1111</v>
      </c>
      <c r="D618" s="6" t="str">
        <f>ExtractValues(ExtractValues(Table1[[#This Row],[Agreement Name]],"(CO\d{1,3})"),"\d+")</f>
        <v>1</v>
      </c>
      <c r="E618" s="6" t="str">
        <f>ExtractValues(ExtractValues(Table1[[#This Row],[Agreement Name]],"(CO.\d{1,3})"),"\d+")</f>
        <v/>
      </c>
      <c r="F618" s="6" t="str">
        <f>IF(Table1[[#This Row],[ChgOrderPart1]]&lt;&gt;"",Table1[[#This Row],[ChgOrderPart1]],Table1[[#This Row],[ChgOrderPart2]])</f>
        <v>1</v>
      </c>
      <c r="G618" s="6" t="s">
        <v>8512</v>
      </c>
      <c r="H618" s="8">
        <v>42122.433599537035</v>
      </c>
      <c r="I618" s="6" t="s">
        <v>34</v>
      </c>
      <c r="J618" s="8">
        <v>42128.275138888886</v>
      </c>
      <c r="K618" s="6" t="s">
        <v>1376</v>
      </c>
      <c r="L618" s="6" t="s">
        <v>1377</v>
      </c>
      <c r="M618" s="6" t="s">
        <v>37</v>
      </c>
      <c r="O618" s="6" t="s">
        <v>38</v>
      </c>
      <c r="P618" s="6" t="s">
        <v>39</v>
      </c>
      <c r="Q618" s="6" t="s">
        <v>1378</v>
      </c>
      <c r="R618" s="6" t="s">
        <v>432</v>
      </c>
      <c r="W618" s="6" t="s">
        <v>8513</v>
      </c>
      <c r="X618" s="6" t="s">
        <v>1378</v>
      </c>
      <c r="Y618" s="6" t="s">
        <v>43</v>
      </c>
      <c r="Z618" s="8">
        <v>42125.444016203706</v>
      </c>
      <c r="AA618" s="6" t="s">
        <v>8514</v>
      </c>
      <c r="AB618" s="6" t="s">
        <v>1381</v>
      </c>
      <c r="AC618" s="6" t="s">
        <v>432</v>
      </c>
      <c r="AD618" s="6" t="s">
        <v>43</v>
      </c>
      <c r="AE618" s="8">
        <v>42128.275138888886</v>
      </c>
      <c r="AF618" s="6" t="s">
        <v>1461</v>
      </c>
    </row>
    <row r="619" spans="1:39" x14ac:dyDescent="0.2">
      <c r="A6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19" s="7" t="str">
        <f>ExtractValues(Table1[[#This Row],[Agreement Name]],".{1}\d{4,5}")</f>
        <v>78370</v>
      </c>
      <c r="C619" s="6" t="str">
        <f>ExtractValues(Table1[[#This Row],[Agreement Name]],".{1}\d{4,5}-.{1}\d{4,5}")</f>
        <v>78370-14064</v>
      </c>
      <c r="D619" s="6" t="str">
        <f>ExtractValues(ExtractValues(Table1[[#This Row],[Agreement Name]],"(CO\d{1,3})"),"\d+")</f>
        <v>2</v>
      </c>
      <c r="E619" s="6" t="str">
        <f>ExtractValues(ExtractValues(Table1[[#This Row],[Agreement Name]],"(CO.\d{1,3})"),"\d+")</f>
        <v/>
      </c>
      <c r="F619" s="6" t="str">
        <f>IF(Table1[[#This Row],[ChgOrderPart1]]&lt;&gt;"",Table1[[#This Row],[ChgOrderPart1]],Table1[[#This Row],[ChgOrderPart2]])</f>
        <v>2</v>
      </c>
      <c r="G619" s="6" t="s">
        <v>93</v>
      </c>
      <c r="H619" s="8">
        <v>42060.648877314816</v>
      </c>
      <c r="I619" s="6" t="s">
        <v>34</v>
      </c>
      <c r="J619" s="8">
        <v>42061.597685185188</v>
      </c>
      <c r="K619" s="6" t="s">
        <v>35</v>
      </c>
      <c r="L619" s="6" t="s">
        <v>36</v>
      </c>
      <c r="M619" s="6" t="s">
        <v>37</v>
      </c>
      <c r="O619" s="6" t="s">
        <v>38</v>
      </c>
      <c r="P619" s="6" t="s">
        <v>39</v>
      </c>
      <c r="Q619" s="6" t="s">
        <v>94</v>
      </c>
      <c r="R619" s="6" t="s">
        <v>57</v>
      </c>
      <c r="W619" s="6" t="s">
        <v>207</v>
      </c>
      <c r="X619" s="6" t="s">
        <v>94</v>
      </c>
      <c r="Y619" s="6" t="s">
        <v>43</v>
      </c>
      <c r="Z619" s="8">
        <v>42061.481782407405</v>
      </c>
      <c r="AA619" s="6" t="s">
        <v>208</v>
      </c>
      <c r="AB619" s="6" t="s">
        <v>70</v>
      </c>
      <c r="AC619" s="6" t="s">
        <v>57</v>
      </c>
      <c r="AD619" s="6" t="s">
        <v>43</v>
      </c>
      <c r="AE619" s="8">
        <v>42061.597685185188</v>
      </c>
      <c r="AF619" s="6" t="s">
        <v>71</v>
      </c>
    </row>
    <row r="620" spans="1:39" x14ac:dyDescent="0.2">
      <c r="A6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0" s="7" t="str">
        <f>ExtractValues(Table1[[#This Row],[Agreement Name]],".{1}\d{4,5}")</f>
        <v>78370</v>
      </c>
      <c r="C620" s="6" t="str">
        <f>ExtractValues(Table1[[#This Row],[Agreement Name]],".{1}\d{4,5}-.{1}\d{4,5}")</f>
        <v>78370-14064</v>
      </c>
      <c r="D620" s="6" t="str">
        <f>ExtractValues(ExtractValues(Table1[[#This Row],[Agreement Name]],"(CO\d{1,3})"),"\d+")</f>
        <v>2</v>
      </c>
      <c r="E620" s="6" t="str">
        <f>ExtractValues(ExtractValues(Table1[[#This Row],[Agreement Name]],"(CO.\d{1,3})"),"\d+")</f>
        <v/>
      </c>
      <c r="F620" s="6" t="str">
        <f>IF(Table1[[#This Row],[ChgOrderPart1]]&lt;&gt;"",Table1[[#This Row],[ChgOrderPart1]],Table1[[#This Row],[ChgOrderPart2]])</f>
        <v>2</v>
      </c>
      <c r="G620" s="6" t="s">
        <v>93</v>
      </c>
      <c r="H620" s="8">
        <v>42038.649884259263</v>
      </c>
      <c r="I620" s="6" t="s">
        <v>55</v>
      </c>
      <c r="J620" s="8">
        <v>42060.650312500002</v>
      </c>
      <c r="K620" s="6" t="s">
        <v>35</v>
      </c>
      <c r="L620" s="6" t="s">
        <v>36</v>
      </c>
      <c r="M620" s="6" t="s">
        <v>37</v>
      </c>
      <c r="O620" s="6" t="s">
        <v>38</v>
      </c>
      <c r="P620" s="6" t="s">
        <v>39</v>
      </c>
      <c r="Q620" s="6" t="s">
        <v>94</v>
      </c>
      <c r="R620" s="6" t="s">
        <v>57</v>
      </c>
      <c r="AL620" s="6" t="s">
        <v>94</v>
      </c>
      <c r="AM620" s="6" t="s">
        <v>43</v>
      </c>
    </row>
    <row r="621" spans="1:39" x14ac:dyDescent="0.2">
      <c r="A6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1" s="7" t="str">
        <f>ExtractValues(Table1[[#This Row],[Agreement Name]],".{1}\d{4,5}")</f>
        <v>78366</v>
      </c>
      <c r="C621" s="6" t="str">
        <f>ExtractValues(Table1[[#This Row],[Agreement Name]],".{1}\d{4,5}-.{1}\d{4,5}")</f>
        <v>78366-14064</v>
      </c>
      <c r="D621" s="6" t="str">
        <f>ExtractValues(ExtractValues(Table1[[#This Row],[Agreement Name]],"(CO\d{1,3})"),"\d+")</f>
        <v/>
      </c>
      <c r="E621" s="6" t="str">
        <f>ExtractValues(ExtractValues(Table1[[#This Row],[Agreement Name]],"(CO.\d{1,3})"),"\d+")</f>
        <v>154</v>
      </c>
      <c r="F621" s="6" t="str">
        <f>IF(Table1[[#This Row],[ChgOrderPart1]]&lt;&gt;"",Table1[[#This Row],[ChgOrderPart1]],Table1[[#This Row],[ChgOrderPart2]])</f>
        <v>154</v>
      </c>
      <c r="G621" s="6" t="s">
        <v>2946</v>
      </c>
      <c r="H621" s="8">
        <v>41982.54</v>
      </c>
      <c r="I621" s="6" t="s">
        <v>34</v>
      </c>
      <c r="J621" s="8">
        <v>41982.617384259262</v>
      </c>
      <c r="K621" s="6" t="s">
        <v>1284</v>
      </c>
      <c r="L621" s="6" t="s">
        <v>1285</v>
      </c>
      <c r="M621" s="6" t="s">
        <v>37</v>
      </c>
      <c r="O621" s="6" t="s">
        <v>38</v>
      </c>
      <c r="P621" s="6" t="s">
        <v>39</v>
      </c>
      <c r="Q621" s="6" t="s">
        <v>804</v>
      </c>
      <c r="R621" s="6" t="s">
        <v>57</v>
      </c>
      <c r="W621" s="6" t="s">
        <v>2947</v>
      </c>
      <c r="X621" s="6" t="s">
        <v>804</v>
      </c>
      <c r="Y621" s="6" t="s">
        <v>43</v>
      </c>
      <c r="Z621" s="8">
        <v>41982.583831018521</v>
      </c>
      <c r="AA621" s="6" t="s">
        <v>2948</v>
      </c>
      <c r="AB621" s="6" t="s">
        <v>70</v>
      </c>
      <c r="AC621" s="6" t="s">
        <v>57</v>
      </c>
      <c r="AD621" s="6" t="s">
        <v>43</v>
      </c>
      <c r="AE621" s="8">
        <v>41982.617384259262</v>
      </c>
      <c r="AF621" s="6" t="s">
        <v>71</v>
      </c>
    </row>
    <row r="622" spans="1:39" x14ac:dyDescent="0.2">
      <c r="A6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2" s="7" t="str">
        <f>ExtractValues(Table1[[#This Row],[Agreement Name]],".{1}\d{4,5}")</f>
        <v>78344</v>
      </c>
      <c r="C622" s="6" t="str">
        <f>ExtractValues(Table1[[#This Row],[Agreement Name]],".{1}\d{4,5}-.{1}\d{4,5}")</f>
        <v>78344-14064</v>
      </c>
      <c r="D622" s="6" t="str">
        <f>ExtractValues(ExtractValues(Table1[[#This Row],[Agreement Name]],"(CO\d{1,3})"),"\d+")</f>
        <v>1</v>
      </c>
      <c r="E622" s="6" t="str">
        <f>ExtractValues(ExtractValues(Table1[[#This Row],[Agreement Name]],"(CO.\d{1,3})"),"\d+")</f>
        <v/>
      </c>
      <c r="F622" s="6" t="str">
        <f>IF(Table1[[#This Row],[ChgOrderPart1]]&lt;&gt;"",Table1[[#This Row],[ChgOrderPart1]],Table1[[#This Row],[ChgOrderPart2]])</f>
        <v>1</v>
      </c>
      <c r="G622" s="6" t="s">
        <v>3203</v>
      </c>
      <c r="H622" s="8">
        <v>42012.552754629629</v>
      </c>
      <c r="I622" s="6" t="s">
        <v>55</v>
      </c>
      <c r="J622" s="8">
        <v>42167.60423611111</v>
      </c>
      <c r="K622" s="6" t="s">
        <v>1284</v>
      </c>
      <c r="L622" s="6" t="s">
        <v>1285</v>
      </c>
      <c r="M622" s="6" t="s">
        <v>37</v>
      </c>
      <c r="O622" s="6" t="s">
        <v>38</v>
      </c>
      <c r="P622" s="6" t="s">
        <v>39</v>
      </c>
      <c r="Q622" s="6" t="s">
        <v>3075</v>
      </c>
      <c r="R622" s="6" t="s">
        <v>3204</v>
      </c>
      <c r="S622" s="6" t="s">
        <v>57</v>
      </c>
      <c r="AL622" s="6" t="s">
        <v>3075</v>
      </c>
      <c r="AM622" s="6" t="s">
        <v>43</v>
      </c>
    </row>
    <row r="623" spans="1:39" x14ac:dyDescent="0.2">
      <c r="A6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3" s="7" t="str">
        <f>ExtractValues(Table1[[#This Row],[Agreement Name]],".{1}\d{4,5}")</f>
        <v>78344</v>
      </c>
      <c r="C623" s="6" t="str">
        <f>ExtractValues(Table1[[#This Row],[Agreement Name]],".{1}\d{4,5}-.{1}\d{4,5}")</f>
        <v>78344-14064</v>
      </c>
      <c r="D623" s="6" t="str">
        <f>ExtractValues(ExtractValues(Table1[[#This Row],[Agreement Name]],"(CO\d{1,3})"),"\d+")</f>
        <v/>
      </c>
      <c r="E623" s="6" t="str">
        <f>ExtractValues(ExtractValues(Table1[[#This Row],[Agreement Name]],"(CO.\d{1,3})"),"\d+")</f>
        <v>1</v>
      </c>
      <c r="F623" s="6" t="str">
        <f>IF(Table1[[#This Row],[ChgOrderPart1]]&lt;&gt;"",Table1[[#This Row],[ChgOrderPart1]],Table1[[#This Row],[ChgOrderPart2]])</f>
        <v>1</v>
      </c>
      <c r="G623" s="6" t="s">
        <v>3073</v>
      </c>
      <c r="H623" s="8">
        <v>41990.386828703704</v>
      </c>
      <c r="I623" s="6" t="s">
        <v>55</v>
      </c>
      <c r="J623" s="8">
        <v>41992.345821759256</v>
      </c>
      <c r="K623" s="6" t="s">
        <v>1284</v>
      </c>
      <c r="L623" s="6" t="s">
        <v>1285</v>
      </c>
      <c r="M623" s="6" t="s">
        <v>37</v>
      </c>
      <c r="O623" s="6" t="s">
        <v>38</v>
      </c>
      <c r="P623" s="6" t="s">
        <v>39</v>
      </c>
      <c r="Q623" s="6" t="s">
        <v>3074</v>
      </c>
      <c r="R623" s="6" t="s">
        <v>3075</v>
      </c>
      <c r="S623" s="6" t="s">
        <v>57</v>
      </c>
    </row>
    <row r="624" spans="1:39" x14ac:dyDescent="0.2">
      <c r="A6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4" s="7" t="str">
        <f>ExtractValues(Table1[[#This Row],[Agreement Name]],".{1}\d{4,5}")</f>
        <v>78331</v>
      </c>
      <c r="C624" s="6" t="str">
        <f>ExtractValues(Table1[[#This Row],[Agreement Name]],".{1}\d{4,5}-.{1}\d{4,5}")</f>
        <v>78331-00311</v>
      </c>
      <c r="D624" s="6" t="str">
        <f>ExtractValues(ExtractValues(Table1[[#This Row],[Agreement Name]],"(CO\d{1,3})"),"\d+")</f>
        <v>12</v>
      </c>
      <c r="E624" s="6" t="str">
        <f>ExtractValues(ExtractValues(Table1[[#This Row],[Agreement Name]],"(CO.\d{1,3})"),"\d+")</f>
        <v>12</v>
      </c>
      <c r="F624" s="6" t="str">
        <f>IF(Table1[[#This Row],[ChgOrderPart1]]&lt;&gt;"",Table1[[#This Row],[ChgOrderPart1]],Table1[[#This Row],[ChgOrderPart2]])</f>
        <v>12</v>
      </c>
      <c r="G624" s="6" t="s">
        <v>1312</v>
      </c>
      <c r="H624" s="8">
        <v>41949.580451388887</v>
      </c>
      <c r="I624" s="6" t="s">
        <v>34</v>
      </c>
      <c r="J624" s="8">
        <v>41957.639525462961</v>
      </c>
      <c r="K624" s="6" t="s">
        <v>1284</v>
      </c>
      <c r="L624" s="6" t="s">
        <v>1285</v>
      </c>
      <c r="M624" s="6" t="s">
        <v>37</v>
      </c>
      <c r="O624" s="6" t="s">
        <v>38</v>
      </c>
      <c r="P624" s="6" t="s">
        <v>39</v>
      </c>
      <c r="Q624" s="6" t="s">
        <v>1313</v>
      </c>
      <c r="R624" s="6" t="s">
        <v>366</v>
      </c>
      <c r="X624" s="6" t="s">
        <v>1313</v>
      </c>
      <c r="Y624" s="6" t="s">
        <v>43</v>
      </c>
      <c r="Z624" s="8">
        <v>41957.570833333331</v>
      </c>
      <c r="AB624" s="6" t="s">
        <v>370</v>
      </c>
      <c r="AC624" s="6" t="s">
        <v>366</v>
      </c>
      <c r="AD624" s="6" t="s">
        <v>43</v>
      </c>
      <c r="AE624" s="8">
        <v>41957.639525462961</v>
      </c>
      <c r="AF624" s="6" t="s">
        <v>46</v>
      </c>
    </row>
    <row r="625" spans="1:39" x14ac:dyDescent="0.2">
      <c r="A6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5" s="7" t="str">
        <f>ExtractValues(Table1[[#This Row],[Agreement Name]],".{1}\d{4,5}")</f>
        <v>78329</v>
      </c>
      <c r="C625" s="6" t="str">
        <f>ExtractValues(Table1[[#This Row],[Agreement Name]],".{1}\d{4,5}-.{1}\d{4,5}")</f>
        <v>78329-00311</v>
      </c>
      <c r="D625" s="6" t="str">
        <f>ExtractValues(ExtractValues(Table1[[#This Row],[Agreement Name]],"(CO\d{1,3})"),"\d+")</f>
        <v>2</v>
      </c>
      <c r="E625" s="6" t="str">
        <f>ExtractValues(ExtractValues(Table1[[#This Row],[Agreement Name]],"(CO.\d{1,3})"),"\d+")</f>
        <v/>
      </c>
      <c r="F625" s="6" t="str">
        <f>IF(Table1[[#This Row],[ChgOrderPart1]]&lt;&gt;"",Table1[[#This Row],[ChgOrderPart1]],Table1[[#This Row],[ChgOrderPart2]])</f>
        <v>2</v>
      </c>
      <c r="G625" s="6" t="s">
        <v>6872</v>
      </c>
      <c r="H625" s="8">
        <v>42108.358865740738</v>
      </c>
      <c r="I625" s="6" t="s">
        <v>34</v>
      </c>
      <c r="J625" s="8">
        <v>42108.658680555556</v>
      </c>
      <c r="K625" s="6" t="s">
        <v>1284</v>
      </c>
      <c r="L625" s="6" t="s">
        <v>1285</v>
      </c>
      <c r="M625" s="6" t="s">
        <v>37</v>
      </c>
      <c r="O625" s="6" t="s">
        <v>38</v>
      </c>
      <c r="P625" s="6" t="s">
        <v>39</v>
      </c>
      <c r="Q625" s="6" t="s">
        <v>6832</v>
      </c>
      <c r="R625" s="6" t="s">
        <v>366</v>
      </c>
      <c r="W625" s="6" t="s">
        <v>370</v>
      </c>
      <c r="X625" s="6" t="s">
        <v>366</v>
      </c>
      <c r="Y625" s="6" t="s">
        <v>43</v>
      </c>
      <c r="Z625" s="8">
        <v>42108.658680555556</v>
      </c>
      <c r="AA625" s="6" t="s">
        <v>71</v>
      </c>
    </row>
    <row r="626" spans="1:39" x14ac:dyDescent="0.2">
      <c r="A6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6" s="7" t="str">
        <f>ExtractValues(Table1[[#This Row],[Agreement Name]],".{1}\d{4,5}")</f>
        <v>78329</v>
      </c>
      <c r="C626" s="6" t="str">
        <f>ExtractValues(Table1[[#This Row],[Agreement Name]],".{1}\d{4,5}-.{1}\d{4,5}")</f>
        <v>78329-00311</v>
      </c>
      <c r="D626" s="6" t="str">
        <f>ExtractValues(ExtractValues(Table1[[#This Row],[Agreement Name]],"(CO\d{1,3})"),"\d+")</f>
        <v>2</v>
      </c>
      <c r="E626" s="6" t="str">
        <f>ExtractValues(ExtractValues(Table1[[#This Row],[Agreement Name]],"(CO.\d{1,3})"),"\d+")</f>
        <v/>
      </c>
      <c r="F626" s="6" t="str">
        <f>IF(Table1[[#This Row],[ChgOrderPart1]]&lt;&gt;"",Table1[[#This Row],[ChgOrderPart1]],Table1[[#This Row],[ChgOrderPart2]])</f>
        <v>2</v>
      </c>
      <c r="G626" s="6" t="s">
        <v>6831</v>
      </c>
      <c r="H626" s="8">
        <v>42100.553923611114</v>
      </c>
      <c r="I626" s="6" t="s">
        <v>55</v>
      </c>
      <c r="J626" s="8">
        <v>42108.357291666667</v>
      </c>
      <c r="K626" s="6" t="s">
        <v>1284</v>
      </c>
      <c r="L626" s="6" t="s">
        <v>1285</v>
      </c>
      <c r="M626" s="6" t="s">
        <v>37</v>
      </c>
      <c r="O626" s="6" t="s">
        <v>38</v>
      </c>
      <c r="P626" s="6" t="s">
        <v>39</v>
      </c>
      <c r="Q626" s="6" t="s">
        <v>6832</v>
      </c>
      <c r="R626" s="6" t="s">
        <v>366</v>
      </c>
      <c r="AL626" s="6" t="s">
        <v>6832</v>
      </c>
      <c r="AM626" s="6" t="s">
        <v>43</v>
      </c>
    </row>
    <row r="627" spans="1:39" x14ac:dyDescent="0.2">
      <c r="A6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7" s="7" t="str">
        <f>ExtractValues(Table1[[#This Row],[Agreement Name]],".{1}\d{4,5}")</f>
        <v>78308</v>
      </c>
      <c r="C627" s="6" t="str">
        <f>ExtractValues(Table1[[#This Row],[Agreement Name]],".{1}\d{4,5}-.{1}\d{4,5}")</f>
        <v>78308-C30042</v>
      </c>
      <c r="D627" s="6" t="str">
        <f>ExtractValues(ExtractValues(Table1[[#This Row],[Agreement Name]],"(CO\d{1,3})"),"\d+")</f>
        <v>74</v>
      </c>
      <c r="E627" s="6" t="str">
        <f>ExtractValues(ExtractValues(Table1[[#This Row],[Agreement Name]],"(CO.\d{1,3})"),"\d+")</f>
        <v>74</v>
      </c>
      <c r="F627" s="6" t="str">
        <f>IF(Table1[[#This Row],[ChgOrderPart1]]&lt;&gt;"",Table1[[#This Row],[ChgOrderPart1]],Table1[[#This Row],[ChgOrderPart2]])</f>
        <v>74</v>
      </c>
      <c r="G627" s="6" t="s">
        <v>7736</v>
      </c>
      <c r="H627" s="8">
        <v>42010.522916666669</v>
      </c>
      <c r="I627" s="6" t="s">
        <v>34</v>
      </c>
      <c r="J627" s="8">
        <v>42014.228055555555</v>
      </c>
      <c r="K627" s="6" t="s">
        <v>1376</v>
      </c>
      <c r="L627" s="6" t="s">
        <v>1377</v>
      </c>
      <c r="M627" s="6" t="s">
        <v>37</v>
      </c>
      <c r="O627" s="6" t="s">
        <v>38</v>
      </c>
      <c r="P627" s="6" t="s">
        <v>39</v>
      </c>
      <c r="Q627" s="6" t="s">
        <v>1746</v>
      </c>
      <c r="R627" s="6" t="s">
        <v>1402</v>
      </c>
      <c r="W627" s="6" t="s">
        <v>5619</v>
      </c>
      <c r="X627" s="6" t="s">
        <v>1746</v>
      </c>
      <c r="Y627" s="6" t="s">
        <v>43</v>
      </c>
      <c r="Z627" s="8">
        <v>42012.212152777778</v>
      </c>
      <c r="AA627" s="6" t="s">
        <v>1748</v>
      </c>
      <c r="AB627" s="6" t="s">
        <v>7685</v>
      </c>
      <c r="AC627" s="6" t="s">
        <v>1402</v>
      </c>
      <c r="AD627" s="6" t="s">
        <v>43</v>
      </c>
      <c r="AE627" s="8">
        <v>42014.228055555555</v>
      </c>
      <c r="AF627" s="6" t="s">
        <v>7686</v>
      </c>
    </row>
    <row r="628" spans="1:39" x14ac:dyDescent="0.2">
      <c r="A6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8" s="7" t="str">
        <f>ExtractValues(Table1[[#This Row],[Agreement Name]],".{1}\d{4,5}")</f>
        <v>78305</v>
      </c>
      <c r="C628" s="6" t="str">
        <f>ExtractValues(Table1[[#This Row],[Agreement Name]],".{1}\d{4,5}-.{1}\d{4,5}")</f>
        <v>78305-C30042</v>
      </c>
      <c r="D628" s="6" t="str">
        <f>ExtractValues(ExtractValues(Table1[[#This Row],[Agreement Name]],"(CO\d{1,3})"),"\d+")</f>
        <v>75</v>
      </c>
      <c r="E628" s="6" t="str">
        <f>ExtractValues(ExtractValues(Table1[[#This Row],[Agreement Name]],"(CO.\d{1,3})"),"\d+")</f>
        <v>75</v>
      </c>
      <c r="F628" s="6" t="str">
        <f>IF(Table1[[#This Row],[ChgOrderPart1]]&lt;&gt;"",Table1[[#This Row],[ChgOrderPart1]],Table1[[#This Row],[ChgOrderPart2]])</f>
        <v>75</v>
      </c>
      <c r="G628" s="6" t="s">
        <v>7609</v>
      </c>
      <c r="H628" s="8">
        <v>41995.323194444441</v>
      </c>
      <c r="I628" s="6" t="s">
        <v>34</v>
      </c>
      <c r="J628" s="8">
        <v>41996.898530092592</v>
      </c>
      <c r="K628" s="6" t="s">
        <v>1376</v>
      </c>
      <c r="L628" s="6" t="s">
        <v>1377</v>
      </c>
      <c r="M628" s="6" t="s">
        <v>37</v>
      </c>
      <c r="O628" s="6" t="s">
        <v>38</v>
      </c>
      <c r="P628" s="6" t="s">
        <v>39</v>
      </c>
      <c r="Q628" s="6" t="s">
        <v>3856</v>
      </c>
      <c r="R628" s="6" t="s">
        <v>1402</v>
      </c>
      <c r="W628" s="6" t="s">
        <v>5377</v>
      </c>
      <c r="X628" s="6" t="s">
        <v>3856</v>
      </c>
      <c r="Y628" s="6" t="s">
        <v>43</v>
      </c>
      <c r="Z628" s="8">
        <v>41996.422094907408</v>
      </c>
      <c r="AA628" s="6" t="s">
        <v>7034</v>
      </c>
      <c r="AB628" s="6" t="s">
        <v>1405</v>
      </c>
      <c r="AC628" s="6" t="s">
        <v>1402</v>
      </c>
      <c r="AD628" s="6" t="s">
        <v>43</v>
      </c>
      <c r="AE628" s="8">
        <v>41996.898530092592</v>
      </c>
      <c r="AF628" s="6" t="s">
        <v>7608</v>
      </c>
    </row>
    <row r="629" spans="1:39" x14ac:dyDescent="0.2">
      <c r="A6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29" s="7" t="str">
        <f>ExtractValues(Table1[[#This Row],[Agreement Name]],".{1}\d{4,5}")</f>
        <v>78305</v>
      </c>
      <c r="C629" s="6" t="str">
        <f>ExtractValues(Table1[[#This Row],[Agreement Name]],".{1}\d{4,5}-.{1}\d{4,5}")</f>
        <v>78305-C30042</v>
      </c>
      <c r="D629" s="6" t="str">
        <f>ExtractValues(ExtractValues(Table1[[#This Row],[Agreement Name]],"(CO\d{1,3})"),"\d+")</f>
        <v>74</v>
      </c>
      <c r="E629" s="6" t="str">
        <f>ExtractValues(ExtractValues(Table1[[#This Row],[Agreement Name]],"(CO.\d{1,3})"),"\d+")</f>
        <v>74</v>
      </c>
      <c r="F629" s="6" t="str">
        <f>IF(Table1[[#This Row],[ChgOrderPart1]]&lt;&gt;"",Table1[[#This Row],[ChgOrderPart1]],Table1[[#This Row],[ChgOrderPart2]])</f>
        <v>74</v>
      </c>
      <c r="G629" s="6" t="s">
        <v>7033</v>
      </c>
      <c r="H629" s="8">
        <v>41954.339814814812</v>
      </c>
      <c r="I629" s="6" t="s">
        <v>34</v>
      </c>
      <c r="J629" s="8">
        <v>41956.419606481482</v>
      </c>
      <c r="K629" s="6" t="s">
        <v>1376</v>
      </c>
      <c r="L629" s="6" t="s">
        <v>1377</v>
      </c>
      <c r="M629" s="6" t="s">
        <v>37</v>
      </c>
      <c r="O629" s="6" t="s">
        <v>38</v>
      </c>
      <c r="P629" s="6" t="s">
        <v>39</v>
      </c>
      <c r="Q629" s="6" t="s">
        <v>3856</v>
      </c>
      <c r="R629" s="6" t="s">
        <v>1402</v>
      </c>
      <c r="W629" s="6" t="s">
        <v>5377</v>
      </c>
      <c r="X629" s="6" t="s">
        <v>3856</v>
      </c>
      <c r="Y629" s="6" t="s">
        <v>43</v>
      </c>
      <c r="Z629" s="8">
        <v>41956.412835648145</v>
      </c>
      <c r="AA629" s="6" t="s">
        <v>7034</v>
      </c>
      <c r="AB629" s="6" t="s">
        <v>1405</v>
      </c>
      <c r="AC629" s="6" t="s">
        <v>1402</v>
      </c>
      <c r="AD629" s="6" t="s">
        <v>43</v>
      </c>
      <c r="AE629" s="8">
        <v>41956.419606481482</v>
      </c>
      <c r="AF629" s="6" t="s">
        <v>219</v>
      </c>
    </row>
    <row r="630" spans="1:39" x14ac:dyDescent="0.2">
      <c r="A6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0" s="7" t="str">
        <f>ExtractValues(Table1[[#This Row],[Agreement Name]],".{1}\d{4,5}")</f>
        <v>78301</v>
      </c>
      <c r="C630" s="6" t="str">
        <f>ExtractValues(Table1[[#This Row],[Agreement Name]],".{1}\d{4,5}-.{1}\d{4,5}")</f>
        <v>78301-C30042</v>
      </c>
      <c r="D630" s="6" t="str">
        <f>ExtractValues(ExtractValues(Table1[[#This Row],[Agreement Name]],"(CO\d{1,3})"),"\d+")</f>
        <v>1</v>
      </c>
      <c r="E630" s="6" t="str">
        <f>ExtractValues(ExtractValues(Table1[[#This Row],[Agreement Name]],"(CO.\d{1,3})"),"\d+")</f>
        <v/>
      </c>
      <c r="F630" s="6" t="str">
        <f>IF(Table1[[#This Row],[ChgOrderPart1]]&lt;&gt;"",Table1[[#This Row],[ChgOrderPart1]],Table1[[#This Row],[ChgOrderPart2]])</f>
        <v>1</v>
      </c>
      <c r="G630" s="6" t="s">
        <v>6987</v>
      </c>
      <c r="H630" s="8">
        <v>41949.351400462961</v>
      </c>
      <c r="I630" s="6" t="s">
        <v>34</v>
      </c>
      <c r="J630" s="8">
        <v>41953.607488425929</v>
      </c>
      <c r="K630" s="6" t="s">
        <v>1376</v>
      </c>
      <c r="L630" s="6" t="s">
        <v>1377</v>
      </c>
      <c r="M630" s="6" t="s">
        <v>37</v>
      </c>
      <c r="O630" s="6" t="s">
        <v>38</v>
      </c>
      <c r="P630" s="6" t="s">
        <v>39</v>
      </c>
      <c r="Q630" s="6" t="s">
        <v>6988</v>
      </c>
      <c r="R630" s="6" t="s">
        <v>1402</v>
      </c>
      <c r="W630" s="6" t="s">
        <v>6989</v>
      </c>
      <c r="X630" s="6" t="s">
        <v>6988</v>
      </c>
      <c r="Y630" s="6" t="s">
        <v>43</v>
      </c>
      <c r="Z630" s="8">
        <v>41953.408854166664</v>
      </c>
      <c r="AA630" s="6" t="s">
        <v>6990</v>
      </c>
      <c r="AB630" s="6" t="s">
        <v>1405</v>
      </c>
      <c r="AC630" s="6" t="s">
        <v>1402</v>
      </c>
      <c r="AD630" s="6" t="s">
        <v>43</v>
      </c>
      <c r="AE630" s="8">
        <v>41953.607488425929</v>
      </c>
      <c r="AF630" s="6" t="s">
        <v>46</v>
      </c>
    </row>
    <row r="631" spans="1:39" x14ac:dyDescent="0.2">
      <c r="A6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1" s="7" t="str">
        <f>ExtractValues(Table1[[#This Row],[Agreement Name]],".{1}\d{4,5}")</f>
        <v>78276</v>
      </c>
      <c r="C631" s="6" t="str">
        <f>ExtractValues(Table1[[#This Row],[Agreement Name]],".{1}\d{4,5}-.{1}\d{4,5}")</f>
        <v>78276-00626</v>
      </c>
      <c r="D631" s="6" t="str">
        <f>ExtractValues(ExtractValues(Table1[[#This Row],[Agreement Name]],"(CO\d{1,3})"),"\d+")</f>
        <v>40</v>
      </c>
      <c r="E631" s="6" t="str">
        <f>ExtractValues(ExtractValues(Table1[[#This Row],[Agreement Name]],"(CO.\d{1,3})"),"\d+")</f>
        <v>40</v>
      </c>
      <c r="F631" s="6" t="str">
        <f>IF(Table1[[#This Row],[ChgOrderPart1]]&lt;&gt;"",Table1[[#This Row],[ChgOrderPart1]],Table1[[#This Row],[ChgOrderPart2]])</f>
        <v>40</v>
      </c>
      <c r="G631" s="6" t="s">
        <v>5308</v>
      </c>
      <c r="H631" s="8">
        <v>42170.616342592592</v>
      </c>
      <c r="I631" s="6" t="s">
        <v>34</v>
      </c>
      <c r="J631" s="8">
        <v>42171.440625000003</v>
      </c>
      <c r="K631" s="6" t="s">
        <v>5082</v>
      </c>
      <c r="L631" s="6" t="s">
        <v>5083</v>
      </c>
      <c r="M631" s="6" t="s">
        <v>37</v>
      </c>
      <c r="O631" s="6" t="s">
        <v>38</v>
      </c>
      <c r="P631" s="6" t="s">
        <v>39</v>
      </c>
      <c r="Q631" s="6" t="s">
        <v>5309</v>
      </c>
      <c r="R631" s="6" t="s">
        <v>366</v>
      </c>
      <c r="W631" s="6" t="s">
        <v>79</v>
      </c>
      <c r="X631" s="6" t="s">
        <v>5309</v>
      </c>
      <c r="Y631" s="6" t="s">
        <v>43</v>
      </c>
      <c r="Z631" s="8">
        <v>42170.639293981483</v>
      </c>
      <c r="AA631" s="6" t="s">
        <v>80</v>
      </c>
      <c r="AB631" s="6" t="s">
        <v>370</v>
      </c>
      <c r="AC631" s="6" t="s">
        <v>366</v>
      </c>
      <c r="AD631" s="6" t="s">
        <v>43</v>
      </c>
      <c r="AE631" s="8">
        <v>42171.440625000003</v>
      </c>
      <c r="AF631" s="6" t="s">
        <v>71</v>
      </c>
    </row>
    <row r="632" spans="1:39" x14ac:dyDescent="0.2">
      <c r="A6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2" s="7" t="str">
        <f>ExtractValues(Table1[[#This Row],[Agreement Name]],".{1}\d{4,5}")</f>
        <v>78273</v>
      </c>
      <c r="C632" s="6" t="str">
        <f>ExtractValues(Table1[[#This Row],[Agreement Name]],".{1}\d{4,5}-.{1}\d{4,5}")</f>
        <v>78273-C20057</v>
      </c>
      <c r="D632" s="6" t="str">
        <f>ExtractValues(ExtractValues(Table1[[#This Row],[Agreement Name]],"(CO\d{1,3})"),"\d+")</f>
        <v>22</v>
      </c>
      <c r="E632" s="6" t="str">
        <f>ExtractValues(ExtractValues(Table1[[#This Row],[Agreement Name]],"(CO.\d{1,3})"),"\d+")</f>
        <v>22</v>
      </c>
      <c r="F632" s="6" t="str">
        <f>IF(Table1[[#This Row],[ChgOrderPart1]]&lt;&gt;"",Table1[[#This Row],[ChgOrderPart1]],Table1[[#This Row],[ChgOrderPart2]])</f>
        <v>22</v>
      </c>
      <c r="G632" s="6" t="s">
        <v>4071</v>
      </c>
      <c r="H632" s="8">
        <v>42143.527800925927</v>
      </c>
      <c r="I632" s="6" t="s">
        <v>34</v>
      </c>
      <c r="J632" s="8">
        <v>42146.550462962965</v>
      </c>
      <c r="K632" s="6" t="s">
        <v>3614</v>
      </c>
      <c r="L632" s="6" t="s">
        <v>3615</v>
      </c>
      <c r="M632" s="6" t="s">
        <v>37</v>
      </c>
      <c r="O632" s="6" t="s">
        <v>38</v>
      </c>
      <c r="P632" s="6" t="s">
        <v>39</v>
      </c>
      <c r="Q632" s="6" t="s">
        <v>4072</v>
      </c>
      <c r="R632" s="6" t="s">
        <v>1477</v>
      </c>
      <c r="W632" s="6" t="s">
        <v>4073</v>
      </c>
      <c r="X632" s="6" t="s">
        <v>4072</v>
      </c>
      <c r="Y632" s="6" t="s">
        <v>43</v>
      </c>
      <c r="Z632" s="8">
        <v>42143.77202546296</v>
      </c>
      <c r="AA632" s="6" t="s">
        <v>4074</v>
      </c>
      <c r="AB632" s="6" t="s">
        <v>1480</v>
      </c>
      <c r="AC632" s="6" t="s">
        <v>1477</v>
      </c>
      <c r="AD632" s="6" t="s">
        <v>43</v>
      </c>
      <c r="AE632" s="8">
        <v>42146.550462962965</v>
      </c>
      <c r="AF632" s="6" t="s">
        <v>1481</v>
      </c>
    </row>
    <row r="633" spans="1:39" x14ac:dyDescent="0.2">
      <c r="A6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3" s="7" t="str">
        <f>ExtractValues(Table1[[#This Row],[Agreement Name]],".{1}\d{4,5}")</f>
        <v>78273</v>
      </c>
      <c r="C633" s="6" t="str">
        <f>ExtractValues(Table1[[#This Row],[Agreement Name]],".{1}\d{4,5}-.{1}\d{4,5}")</f>
        <v>78273-C20057</v>
      </c>
      <c r="D633" s="6" t="str">
        <f>ExtractValues(ExtractValues(Table1[[#This Row],[Agreement Name]],"(CO\d{1,3})"),"\d+")</f>
        <v>21</v>
      </c>
      <c r="E633" s="6" t="str">
        <f>ExtractValues(ExtractValues(Table1[[#This Row],[Agreement Name]],"(CO.\d{1,3})"),"\d+")</f>
        <v>21</v>
      </c>
      <c r="F633" s="6" t="str">
        <f>IF(Table1[[#This Row],[ChgOrderPart1]]&lt;&gt;"",Table1[[#This Row],[ChgOrderPart1]],Table1[[#This Row],[ChgOrderPart2]])</f>
        <v>21</v>
      </c>
      <c r="G633" s="6" t="s">
        <v>9430</v>
      </c>
      <c r="H633" s="8">
        <v>42073.634976851848</v>
      </c>
      <c r="I633" s="6" t="s">
        <v>34</v>
      </c>
      <c r="J633" s="8">
        <v>42074.393263888887</v>
      </c>
      <c r="K633" s="6" t="s">
        <v>1376</v>
      </c>
      <c r="L633" s="6" t="s">
        <v>1377</v>
      </c>
      <c r="M633" s="6" t="s">
        <v>37</v>
      </c>
      <c r="O633" s="6" t="s">
        <v>38</v>
      </c>
      <c r="P633" s="6" t="s">
        <v>39</v>
      </c>
      <c r="Q633" s="6" t="s">
        <v>4072</v>
      </c>
      <c r="R633" s="6" t="s">
        <v>1477</v>
      </c>
      <c r="W633" s="6" t="s">
        <v>4073</v>
      </c>
      <c r="X633" s="6" t="s">
        <v>4072</v>
      </c>
      <c r="Y633" s="6" t="s">
        <v>43</v>
      </c>
      <c r="Z633" s="8">
        <v>42074.393009259256</v>
      </c>
      <c r="AA633" s="6" t="s">
        <v>6408</v>
      </c>
      <c r="AB633" s="6" t="s">
        <v>1480</v>
      </c>
      <c r="AC633" s="6" t="s">
        <v>1477</v>
      </c>
      <c r="AD633" s="6" t="s">
        <v>43</v>
      </c>
      <c r="AE633" s="8">
        <v>42074.393263888887</v>
      </c>
      <c r="AF633" s="6" t="s">
        <v>66</v>
      </c>
    </row>
    <row r="634" spans="1:39" x14ac:dyDescent="0.2">
      <c r="A6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4" s="7" t="str">
        <f>ExtractValues(Table1[[#This Row],[Agreement Name]],".{1}\d{4,5}")</f>
        <v>78273</v>
      </c>
      <c r="C634" s="6" t="str">
        <f>ExtractValues(Table1[[#This Row],[Agreement Name]],".{1}\d{4,5}-.{1}\d{4,5}")</f>
        <v>78273-C20057</v>
      </c>
      <c r="D634" s="6" t="str">
        <f>ExtractValues(ExtractValues(Table1[[#This Row],[Agreement Name]],"(CO\d{1,3})"),"\d+")</f>
        <v>20</v>
      </c>
      <c r="E634" s="6" t="str">
        <f>ExtractValues(ExtractValues(Table1[[#This Row],[Agreement Name]],"(CO.\d{1,3})"),"\d+")</f>
        <v>20</v>
      </c>
      <c r="F634" s="6" t="str">
        <f>IF(Table1[[#This Row],[ChgOrderPart1]]&lt;&gt;"",Table1[[#This Row],[ChgOrderPart1]],Table1[[#This Row],[ChgOrderPart2]])</f>
        <v>20</v>
      </c>
      <c r="G634" s="6" t="s">
        <v>7363</v>
      </c>
      <c r="H634" s="8">
        <v>41978.67114583333</v>
      </c>
      <c r="I634" s="6" t="s">
        <v>34</v>
      </c>
      <c r="J634" s="8">
        <v>41982.312141203707</v>
      </c>
      <c r="K634" s="6" t="s">
        <v>1376</v>
      </c>
      <c r="L634" s="6" t="s">
        <v>1377</v>
      </c>
      <c r="M634" s="6" t="s">
        <v>37</v>
      </c>
      <c r="O634" s="6" t="s">
        <v>38</v>
      </c>
      <c r="P634" s="6" t="s">
        <v>39</v>
      </c>
      <c r="Q634" s="6" t="s">
        <v>4072</v>
      </c>
      <c r="R634" s="6" t="s">
        <v>1477</v>
      </c>
      <c r="W634" s="6" t="s">
        <v>4073</v>
      </c>
      <c r="X634" s="6" t="s">
        <v>4072</v>
      </c>
      <c r="Y634" s="6" t="s">
        <v>43</v>
      </c>
      <c r="Z634" s="8">
        <v>41981.793564814812</v>
      </c>
      <c r="AA634" s="6" t="s">
        <v>5876</v>
      </c>
      <c r="AB634" s="6" t="s">
        <v>1480</v>
      </c>
      <c r="AC634" s="6" t="s">
        <v>1477</v>
      </c>
      <c r="AD634" s="6" t="s">
        <v>43</v>
      </c>
      <c r="AE634" s="8">
        <v>41982.312141203707</v>
      </c>
      <c r="AF634" s="6" t="s">
        <v>66</v>
      </c>
    </row>
    <row r="635" spans="1:39" x14ac:dyDescent="0.2">
      <c r="A6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5" s="7" t="str">
        <f>ExtractValues(Table1[[#This Row],[Agreement Name]],".{1}\d{4,5}")</f>
        <v>78271</v>
      </c>
      <c r="C635" s="6" t="str">
        <f>ExtractValues(Table1[[#This Row],[Agreement Name]],".{1}\d{4,5}-.{1}\d{4,5}")</f>
        <v>78271-C30054</v>
      </c>
      <c r="D635" s="6" t="str">
        <f>ExtractValues(ExtractValues(Table1[[#This Row],[Agreement Name]],"(CO\d{1,3})"),"\d+")</f>
        <v>6</v>
      </c>
      <c r="E635" s="6" t="str">
        <f>ExtractValues(ExtractValues(Table1[[#This Row],[Agreement Name]],"(CO.\d{1,3})"),"\d+")</f>
        <v/>
      </c>
      <c r="F635" s="6" t="str">
        <f>IF(Table1[[#This Row],[ChgOrderPart1]]&lt;&gt;"",Table1[[#This Row],[ChgOrderPart1]],Table1[[#This Row],[ChgOrderPart2]])</f>
        <v>6</v>
      </c>
      <c r="G635" s="6" t="s">
        <v>6105</v>
      </c>
      <c r="H635" s="8">
        <v>42233.632060185184</v>
      </c>
      <c r="I635" s="6" t="s">
        <v>48</v>
      </c>
      <c r="J635" s="8">
        <v>42233.632060185184</v>
      </c>
      <c r="K635" s="6" t="s">
        <v>5082</v>
      </c>
      <c r="L635" s="6" t="s">
        <v>5083</v>
      </c>
      <c r="M635" s="6" t="s">
        <v>37</v>
      </c>
      <c r="O635" s="6" t="s">
        <v>38</v>
      </c>
      <c r="P635" s="6" t="s">
        <v>39</v>
      </c>
      <c r="Q635" s="6" t="s">
        <v>6106</v>
      </c>
      <c r="R635" s="6" t="s">
        <v>5597</v>
      </c>
      <c r="S635" s="6" t="s">
        <v>5598</v>
      </c>
      <c r="T635" s="6" t="s">
        <v>1402</v>
      </c>
      <c r="AL635" s="6" t="s">
        <v>5597</v>
      </c>
      <c r="AM635" s="6" t="s">
        <v>43</v>
      </c>
    </row>
    <row r="636" spans="1:39" x14ac:dyDescent="0.2">
      <c r="A6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6" s="7" t="str">
        <f>ExtractValues(Table1[[#This Row],[Agreement Name]],".{1}\d{4,5}")</f>
        <v>78271</v>
      </c>
      <c r="C636" s="6" t="str">
        <f>ExtractValues(Table1[[#This Row],[Agreement Name]],".{1}\d{4,5}-.{1}\d{4,5}")</f>
        <v>78271-C30054</v>
      </c>
      <c r="D636" s="6" t="str">
        <f>ExtractValues(ExtractValues(Table1[[#This Row],[Agreement Name]],"(CO\d{1,3})"),"\d+")</f>
        <v>5</v>
      </c>
      <c r="E636" s="6" t="str">
        <f>ExtractValues(ExtractValues(Table1[[#This Row],[Agreement Name]],"(CO.\d{1,3})"),"\d+")</f>
        <v/>
      </c>
      <c r="F636" s="6" t="str">
        <f>IF(Table1[[#This Row],[ChgOrderPart1]]&lt;&gt;"",Table1[[#This Row],[ChgOrderPart1]],Table1[[#This Row],[ChgOrderPart2]])</f>
        <v>5</v>
      </c>
      <c r="G636" s="6" t="s">
        <v>5950</v>
      </c>
      <c r="H636" s="8">
        <v>42221.543206018519</v>
      </c>
      <c r="I636" s="6" t="s">
        <v>34</v>
      </c>
      <c r="J636" s="8">
        <v>42222.172766203701</v>
      </c>
      <c r="K636" s="6" t="s">
        <v>5082</v>
      </c>
      <c r="L636" s="6" t="s">
        <v>5083</v>
      </c>
      <c r="M636" s="6" t="s">
        <v>37</v>
      </c>
      <c r="O636" s="6" t="s">
        <v>38</v>
      </c>
      <c r="P636" s="6" t="s">
        <v>39</v>
      </c>
      <c r="Q636" s="6" t="s">
        <v>5597</v>
      </c>
      <c r="R636" s="6" t="s">
        <v>5951</v>
      </c>
      <c r="S636" s="6" t="s">
        <v>5595</v>
      </c>
      <c r="T636" s="6" t="s">
        <v>1402</v>
      </c>
      <c r="W636" s="6" t="s">
        <v>5952</v>
      </c>
      <c r="X636" s="6" t="s">
        <v>5595</v>
      </c>
      <c r="Y636" s="6" t="s">
        <v>43</v>
      </c>
      <c r="Z636" s="8">
        <v>42222.161620370367</v>
      </c>
      <c r="AA636" s="6" t="s">
        <v>5953</v>
      </c>
      <c r="AB636" s="6" t="s">
        <v>1405</v>
      </c>
      <c r="AC636" s="6" t="s">
        <v>1402</v>
      </c>
      <c r="AD636" s="6" t="s">
        <v>43</v>
      </c>
      <c r="AE636" s="8">
        <v>42222.172766203701</v>
      </c>
      <c r="AF636" s="6" t="s">
        <v>5954</v>
      </c>
    </row>
    <row r="637" spans="1:39" x14ac:dyDescent="0.2">
      <c r="A6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7" s="7" t="str">
        <f>ExtractValues(Table1[[#This Row],[Agreement Name]],".{1}\d{4,5}")</f>
        <v>78271</v>
      </c>
      <c r="C637" s="6" t="str">
        <f>ExtractValues(Table1[[#This Row],[Agreement Name]],".{1}\d{4,5}-.{1}\d{4,5}")</f>
        <v>78271-C30054</v>
      </c>
      <c r="D637" s="6" t="str">
        <f>ExtractValues(ExtractValues(Table1[[#This Row],[Agreement Name]],"(CO\d{1,3})"),"\d+")</f>
        <v>4</v>
      </c>
      <c r="E637" s="6" t="str">
        <f>ExtractValues(ExtractValues(Table1[[#This Row],[Agreement Name]],"(CO.\d{1,3})"),"\d+")</f>
        <v/>
      </c>
      <c r="F637" s="6" t="str">
        <f>IF(Table1[[#This Row],[ChgOrderPart1]]&lt;&gt;"",Table1[[#This Row],[ChgOrderPart1]],Table1[[#This Row],[ChgOrderPart2]])</f>
        <v>4</v>
      </c>
      <c r="G637" s="6" t="s">
        <v>5594</v>
      </c>
      <c r="H637" s="8">
        <v>42193.332777777781</v>
      </c>
      <c r="I637" s="6" t="s">
        <v>48</v>
      </c>
      <c r="J637" s="8">
        <v>42193.332766203705</v>
      </c>
      <c r="K637" s="6" t="s">
        <v>5082</v>
      </c>
      <c r="L637" s="6" t="s">
        <v>5083</v>
      </c>
      <c r="M637" s="6" t="s">
        <v>37</v>
      </c>
      <c r="O637" s="6" t="s">
        <v>38</v>
      </c>
      <c r="P637" s="6" t="s">
        <v>39</v>
      </c>
      <c r="Q637" s="6" t="s">
        <v>5595</v>
      </c>
      <c r="R637" s="6" t="s">
        <v>5596</v>
      </c>
      <c r="S637" s="6" t="s">
        <v>5597</v>
      </c>
      <c r="T637" s="6" t="s">
        <v>5598</v>
      </c>
      <c r="U637" s="6" t="s">
        <v>1402</v>
      </c>
      <c r="AL637" s="6" t="s">
        <v>5597</v>
      </c>
      <c r="AM637" s="6" t="s">
        <v>43</v>
      </c>
    </row>
    <row r="638" spans="1:39" x14ac:dyDescent="0.2">
      <c r="A6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8" s="7" t="str">
        <f>ExtractValues(Table1[[#This Row],[Agreement Name]],".{1}\d{4,5}")</f>
        <v>78271</v>
      </c>
      <c r="C638" s="6" t="str">
        <f>ExtractValues(Table1[[#This Row],[Agreement Name]],".{1}\d{4,5}-.{1}\d{4,5}")</f>
        <v>78271-C30054</v>
      </c>
      <c r="D638" s="6" t="str">
        <f>ExtractValues(ExtractValues(Table1[[#This Row],[Agreement Name]],"(CO\d{1,3})"),"\d+")</f>
        <v>3</v>
      </c>
      <c r="E638" s="6" t="str">
        <f>ExtractValues(ExtractValues(Table1[[#This Row],[Agreement Name]],"(CO.\d{1,3})"),"\d+")</f>
        <v/>
      </c>
      <c r="F638" s="6" t="str">
        <f>IF(Table1[[#This Row],[ChgOrderPart1]]&lt;&gt;"",Table1[[#This Row],[ChgOrderPart1]],Table1[[#This Row],[ChgOrderPart2]])</f>
        <v>3</v>
      </c>
      <c r="G638" s="6" t="s">
        <v>7935</v>
      </c>
      <c r="H638" s="8">
        <v>42090.574756944443</v>
      </c>
      <c r="I638" s="6" t="s">
        <v>34</v>
      </c>
      <c r="J638" s="8">
        <v>42094.493831018517</v>
      </c>
      <c r="K638" s="6" t="s">
        <v>1376</v>
      </c>
      <c r="L638" s="6" t="s">
        <v>1377</v>
      </c>
      <c r="M638" s="6" t="s">
        <v>37</v>
      </c>
      <c r="O638" s="6" t="s">
        <v>38</v>
      </c>
      <c r="P638" s="6" t="s">
        <v>39</v>
      </c>
      <c r="Q638" s="6" t="s">
        <v>5597</v>
      </c>
      <c r="R638" s="6" t="s">
        <v>1402</v>
      </c>
      <c r="W638" s="6" t="s">
        <v>8026</v>
      </c>
      <c r="X638" s="6" t="s">
        <v>5597</v>
      </c>
      <c r="Y638" s="6" t="s">
        <v>43</v>
      </c>
      <c r="Z638" s="8">
        <v>42094.467511574076</v>
      </c>
      <c r="AA638" s="6" t="s">
        <v>5953</v>
      </c>
      <c r="AB638" s="6" t="s">
        <v>1405</v>
      </c>
      <c r="AC638" s="6" t="s">
        <v>1402</v>
      </c>
      <c r="AD638" s="6" t="s">
        <v>43</v>
      </c>
      <c r="AE638" s="8">
        <v>42094.493831018517</v>
      </c>
      <c r="AF638" s="6" t="s">
        <v>219</v>
      </c>
    </row>
    <row r="639" spans="1:39" x14ac:dyDescent="0.2">
      <c r="A6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39" s="7" t="str">
        <f>ExtractValues(Table1[[#This Row],[Agreement Name]],".{1}\d{4,5}")</f>
        <v>78271</v>
      </c>
      <c r="C639" s="6" t="str">
        <f>ExtractValues(Table1[[#This Row],[Agreement Name]],".{1}\d{4,5}-.{1}\d{4,5}")</f>
        <v>78271-C30054</v>
      </c>
      <c r="D639" s="6" t="str">
        <f>ExtractValues(ExtractValues(Table1[[#This Row],[Agreement Name]],"(CO\d{1,3})"),"\d+")</f>
        <v>2</v>
      </c>
      <c r="E639" s="6" t="str">
        <f>ExtractValues(ExtractValues(Table1[[#This Row],[Agreement Name]],"(CO.\d{1,3})"),"\d+")</f>
        <v/>
      </c>
      <c r="F639" s="6" t="str">
        <f>IF(Table1[[#This Row],[ChgOrderPart1]]&lt;&gt;"",Table1[[#This Row],[ChgOrderPart1]],Table1[[#This Row],[ChgOrderPart2]])</f>
        <v>2</v>
      </c>
      <c r="G639" s="6" t="s">
        <v>7933</v>
      </c>
      <c r="H639" s="8">
        <v>42090.57440972222</v>
      </c>
      <c r="I639" s="6" t="s">
        <v>34</v>
      </c>
      <c r="J639" s="8">
        <v>42094.49324074074</v>
      </c>
      <c r="K639" s="6" t="s">
        <v>1376</v>
      </c>
      <c r="L639" s="6" t="s">
        <v>1377</v>
      </c>
      <c r="M639" s="6" t="s">
        <v>37</v>
      </c>
      <c r="O639" s="6" t="s">
        <v>38</v>
      </c>
      <c r="P639" s="6" t="s">
        <v>39</v>
      </c>
      <c r="Q639" s="6" t="s">
        <v>5597</v>
      </c>
      <c r="R639" s="6" t="s">
        <v>1402</v>
      </c>
      <c r="W639" s="6" t="s">
        <v>8026</v>
      </c>
      <c r="X639" s="6" t="s">
        <v>5597</v>
      </c>
      <c r="Y639" s="6" t="s">
        <v>43</v>
      </c>
      <c r="Z639" s="8">
        <v>42094.467118055552</v>
      </c>
      <c r="AA639" s="6" t="s">
        <v>5953</v>
      </c>
      <c r="AB639" s="6" t="s">
        <v>1405</v>
      </c>
      <c r="AC639" s="6" t="s">
        <v>1402</v>
      </c>
      <c r="AD639" s="6" t="s">
        <v>43</v>
      </c>
      <c r="AE639" s="8">
        <v>42094.49324074074</v>
      </c>
      <c r="AF639" s="6" t="s">
        <v>219</v>
      </c>
    </row>
    <row r="640" spans="1:39" x14ac:dyDescent="0.2">
      <c r="A6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0" s="7" t="str">
        <f>ExtractValues(Table1[[#This Row],[Agreement Name]],".{1}\d{4,5}")</f>
        <v>78271</v>
      </c>
      <c r="C640" s="6" t="str">
        <f>ExtractValues(Table1[[#This Row],[Agreement Name]],".{1}\d{4,5}-.{1}\d{4,5}")</f>
        <v>78271-C30054</v>
      </c>
      <c r="D640" s="6" t="str">
        <f>ExtractValues(ExtractValues(Table1[[#This Row],[Agreement Name]],"(CO\d{1,3})"),"\d+")</f>
        <v>1</v>
      </c>
      <c r="E640" s="6" t="str">
        <f>ExtractValues(ExtractValues(Table1[[#This Row],[Agreement Name]],"(CO.\d{1,3})"),"\d+")</f>
        <v/>
      </c>
      <c r="F640" s="6" t="str">
        <f>IF(Table1[[#This Row],[ChgOrderPart1]]&lt;&gt;"",Table1[[#This Row],[ChgOrderPart1]],Table1[[#This Row],[ChgOrderPart2]])</f>
        <v>1</v>
      </c>
      <c r="G640" s="6" t="s">
        <v>7931</v>
      </c>
      <c r="H640" s="8">
        <v>42090.573935185188</v>
      </c>
      <c r="I640" s="6" t="s">
        <v>34</v>
      </c>
      <c r="J640" s="8">
        <v>42093.411851851852</v>
      </c>
      <c r="K640" s="6" t="s">
        <v>1376</v>
      </c>
      <c r="L640" s="6" t="s">
        <v>1377</v>
      </c>
      <c r="M640" s="6" t="s">
        <v>37</v>
      </c>
      <c r="O640" s="6" t="s">
        <v>38</v>
      </c>
      <c r="P640" s="6" t="s">
        <v>39</v>
      </c>
      <c r="Q640" s="6" t="s">
        <v>5597</v>
      </c>
      <c r="R640" s="6" t="s">
        <v>1402</v>
      </c>
      <c r="W640" s="6" t="s">
        <v>8025</v>
      </c>
      <c r="X640" s="6" t="s">
        <v>5597</v>
      </c>
      <c r="Y640" s="6" t="s">
        <v>43</v>
      </c>
      <c r="Z640" s="8">
        <v>42093.405648148146</v>
      </c>
      <c r="AA640" s="6" t="s">
        <v>5953</v>
      </c>
      <c r="AB640" s="6" t="s">
        <v>1405</v>
      </c>
      <c r="AC640" s="6" t="s">
        <v>1402</v>
      </c>
      <c r="AD640" s="6" t="s">
        <v>43</v>
      </c>
      <c r="AE640" s="8">
        <v>42093.411851851852</v>
      </c>
      <c r="AF640" s="6" t="s">
        <v>46</v>
      </c>
    </row>
    <row r="641" spans="1:39" x14ac:dyDescent="0.2">
      <c r="A6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1" s="7" t="str">
        <f>ExtractValues(Table1[[#This Row],[Agreement Name]],".{1}\d{4,5}")</f>
        <v>78271</v>
      </c>
      <c r="C641" s="6" t="str">
        <f>ExtractValues(Table1[[#This Row],[Agreement Name]],".{1}\d{4,5}-.{1}\d{4,5}")</f>
        <v>78271-C30054</v>
      </c>
      <c r="D641" s="6" t="str">
        <f>ExtractValues(ExtractValues(Table1[[#This Row],[Agreement Name]],"(CO\d{1,3})"),"\d+")</f>
        <v>3</v>
      </c>
      <c r="E641" s="6" t="str">
        <f>ExtractValues(ExtractValues(Table1[[#This Row],[Agreement Name]],"(CO.\d{1,3})"),"\d+")</f>
        <v/>
      </c>
      <c r="F641" s="6" t="str">
        <f>IF(Table1[[#This Row],[ChgOrderPart1]]&lt;&gt;"",Table1[[#This Row],[ChgOrderPart1]],Table1[[#This Row],[ChgOrderPart2]])</f>
        <v>3</v>
      </c>
      <c r="G641" s="6" t="s">
        <v>7935</v>
      </c>
      <c r="H641" s="8">
        <v>42083.660879629628</v>
      </c>
      <c r="I641" s="6" t="s">
        <v>34</v>
      </c>
      <c r="J641" s="8">
        <v>42087.490127314813</v>
      </c>
      <c r="K641" s="6" t="s">
        <v>1376</v>
      </c>
      <c r="L641" s="6" t="s">
        <v>1377</v>
      </c>
      <c r="M641" s="6" t="s">
        <v>37</v>
      </c>
      <c r="O641" s="6" t="s">
        <v>38</v>
      </c>
      <c r="P641" s="6" t="s">
        <v>39</v>
      </c>
      <c r="Q641" s="6" t="s">
        <v>5597</v>
      </c>
      <c r="R641" s="6" t="s">
        <v>1402</v>
      </c>
      <c r="W641" s="6" t="s">
        <v>7936</v>
      </c>
      <c r="X641" s="6" t="s">
        <v>5597</v>
      </c>
      <c r="Y641" s="6" t="s">
        <v>43</v>
      </c>
      <c r="Z641" s="8">
        <v>42087.212754629632</v>
      </c>
      <c r="AA641" s="6" t="s">
        <v>5953</v>
      </c>
      <c r="AB641" s="6" t="s">
        <v>1405</v>
      </c>
      <c r="AC641" s="6" t="s">
        <v>1402</v>
      </c>
      <c r="AD641" s="6" t="s">
        <v>43</v>
      </c>
      <c r="AE641" s="8">
        <v>42087.490127314813</v>
      </c>
      <c r="AF641" s="6" t="s">
        <v>219</v>
      </c>
    </row>
    <row r="642" spans="1:39" x14ac:dyDescent="0.2">
      <c r="A6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2" s="7" t="str">
        <f>ExtractValues(Table1[[#This Row],[Agreement Name]],".{1}\d{4,5}")</f>
        <v>78271</v>
      </c>
      <c r="C642" s="6" t="str">
        <f>ExtractValues(Table1[[#This Row],[Agreement Name]],".{1}\d{4,5}-.{1}\d{4,5}")</f>
        <v>78271-C30054</v>
      </c>
      <c r="D642" s="6" t="str">
        <f>ExtractValues(ExtractValues(Table1[[#This Row],[Agreement Name]],"(CO\d{1,3})"),"\d+")</f>
        <v>2</v>
      </c>
      <c r="E642" s="6" t="str">
        <f>ExtractValues(ExtractValues(Table1[[#This Row],[Agreement Name]],"(CO.\d{1,3})"),"\d+")</f>
        <v/>
      </c>
      <c r="F642" s="6" t="str">
        <f>IF(Table1[[#This Row],[ChgOrderPart1]]&lt;&gt;"",Table1[[#This Row],[ChgOrderPart1]],Table1[[#This Row],[ChgOrderPart2]])</f>
        <v>2</v>
      </c>
      <c r="G642" s="6" t="s">
        <v>7933</v>
      </c>
      <c r="H642" s="8">
        <v>42083.660543981481</v>
      </c>
      <c r="I642" s="6" t="s">
        <v>34</v>
      </c>
      <c r="J642" s="8">
        <v>42087.489606481482</v>
      </c>
      <c r="K642" s="6" t="s">
        <v>1376</v>
      </c>
      <c r="L642" s="6" t="s">
        <v>1377</v>
      </c>
      <c r="M642" s="6" t="s">
        <v>37</v>
      </c>
      <c r="O642" s="6" t="s">
        <v>38</v>
      </c>
      <c r="P642" s="6" t="s">
        <v>39</v>
      </c>
      <c r="Q642" s="6" t="s">
        <v>5597</v>
      </c>
      <c r="R642" s="6" t="s">
        <v>1402</v>
      </c>
      <c r="W642" s="6" t="s">
        <v>7934</v>
      </c>
      <c r="X642" s="6" t="s">
        <v>5597</v>
      </c>
      <c r="Y642" s="6" t="s">
        <v>43</v>
      </c>
      <c r="Z642" s="8">
        <v>42087.214201388888</v>
      </c>
      <c r="AA642" s="6" t="s">
        <v>5953</v>
      </c>
      <c r="AB642" s="6" t="s">
        <v>1405</v>
      </c>
      <c r="AC642" s="6" t="s">
        <v>1402</v>
      </c>
      <c r="AD642" s="6" t="s">
        <v>43</v>
      </c>
      <c r="AE642" s="8">
        <v>42087.489606481482</v>
      </c>
      <c r="AF642" s="6" t="s">
        <v>219</v>
      </c>
    </row>
    <row r="643" spans="1:39" x14ac:dyDescent="0.2">
      <c r="A6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3" s="7" t="str">
        <f>ExtractValues(Table1[[#This Row],[Agreement Name]],".{1}\d{4,5}")</f>
        <v>78271</v>
      </c>
      <c r="C643" s="6" t="str">
        <f>ExtractValues(Table1[[#This Row],[Agreement Name]],".{1}\d{4,5}-.{1}\d{4,5}")</f>
        <v>78271-C30054</v>
      </c>
      <c r="D643" s="6" t="str">
        <f>ExtractValues(ExtractValues(Table1[[#This Row],[Agreement Name]],"(CO\d{1,3})"),"\d+")</f>
        <v>1</v>
      </c>
      <c r="E643" s="6" t="str">
        <f>ExtractValues(ExtractValues(Table1[[#This Row],[Agreement Name]],"(CO.\d{1,3})"),"\d+")</f>
        <v/>
      </c>
      <c r="F643" s="6" t="str">
        <f>IF(Table1[[#This Row],[ChgOrderPart1]]&lt;&gt;"",Table1[[#This Row],[ChgOrderPart1]],Table1[[#This Row],[ChgOrderPart2]])</f>
        <v>1</v>
      </c>
      <c r="G643" s="6" t="s">
        <v>7931</v>
      </c>
      <c r="H643" s="8">
        <v>42083.660185185188</v>
      </c>
      <c r="I643" s="6" t="s">
        <v>34</v>
      </c>
      <c r="J643" s="8">
        <v>42087.488935185182</v>
      </c>
      <c r="K643" s="6" t="s">
        <v>1376</v>
      </c>
      <c r="L643" s="6" t="s">
        <v>1377</v>
      </c>
      <c r="M643" s="6" t="s">
        <v>37</v>
      </c>
      <c r="O643" s="6" t="s">
        <v>38</v>
      </c>
      <c r="P643" s="6" t="s">
        <v>39</v>
      </c>
      <c r="Q643" s="6" t="s">
        <v>5597</v>
      </c>
      <c r="R643" s="6" t="s">
        <v>1402</v>
      </c>
      <c r="W643" s="6" t="s">
        <v>7932</v>
      </c>
      <c r="X643" s="6" t="s">
        <v>5597</v>
      </c>
      <c r="Y643" s="6" t="s">
        <v>43</v>
      </c>
      <c r="Z643" s="8">
        <v>42087.215057870373</v>
      </c>
      <c r="AA643" s="6" t="s">
        <v>5953</v>
      </c>
      <c r="AB643" s="6" t="s">
        <v>1405</v>
      </c>
      <c r="AC643" s="6" t="s">
        <v>1402</v>
      </c>
      <c r="AD643" s="6" t="s">
        <v>43</v>
      </c>
      <c r="AE643" s="8">
        <v>42087.488935185182</v>
      </c>
      <c r="AF643" s="6" t="s">
        <v>219</v>
      </c>
    </row>
    <row r="644" spans="1:39" x14ac:dyDescent="0.2">
      <c r="A6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4" s="7" t="str">
        <f>ExtractValues(Table1[[#This Row],[Agreement Name]],".{1}\d{4,5}")</f>
        <v>78266</v>
      </c>
      <c r="C644" s="6" t="str">
        <f>ExtractValues(Table1[[#This Row],[Agreement Name]],".{1}\d{4,5}-.{1}\d{4,5}")</f>
        <v>78266-C20057</v>
      </c>
      <c r="D644" s="6" t="str">
        <f>ExtractValues(ExtractValues(Table1[[#This Row],[Agreement Name]],"(CO\d{1,3})"),"\d+")</f>
        <v>19</v>
      </c>
      <c r="E644" s="6" t="str">
        <f>ExtractValues(ExtractValues(Table1[[#This Row],[Agreement Name]],"(CO.\d{1,3})"),"\d+")</f>
        <v>19</v>
      </c>
      <c r="F644" s="6" t="str">
        <f>IF(Table1[[#This Row],[ChgOrderPart1]]&lt;&gt;"",Table1[[#This Row],[ChgOrderPart1]],Table1[[#This Row],[ChgOrderPart2]])</f>
        <v>19</v>
      </c>
      <c r="G644" s="6" t="s">
        <v>7669</v>
      </c>
      <c r="H644" s="8">
        <v>42009.388460648152</v>
      </c>
      <c r="I644" s="6" t="s">
        <v>34</v>
      </c>
      <c r="J644" s="8">
        <v>42059.38689814815</v>
      </c>
      <c r="K644" s="6" t="s">
        <v>1376</v>
      </c>
      <c r="L644" s="6" t="s">
        <v>1377</v>
      </c>
      <c r="M644" s="6" t="s">
        <v>37</v>
      </c>
      <c r="O644" s="6" t="s">
        <v>38</v>
      </c>
      <c r="P644" s="6" t="s">
        <v>39</v>
      </c>
      <c r="Q644" s="6" t="s">
        <v>7674</v>
      </c>
      <c r="R644" s="6" t="s">
        <v>1477</v>
      </c>
      <c r="W644" s="6" t="s">
        <v>7675</v>
      </c>
      <c r="X644" s="6" t="s">
        <v>7674</v>
      </c>
      <c r="Y644" s="6" t="s">
        <v>43</v>
      </c>
      <c r="Z644" s="8">
        <v>42046.462164351855</v>
      </c>
      <c r="AA644" s="6" t="s">
        <v>7676</v>
      </c>
      <c r="AB644" s="6" t="s">
        <v>1480</v>
      </c>
      <c r="AC644" s="6" t="s">
        <v>1477</v>
      </c>
      <c r="AD644" s="6" t="s">
        <v>43</v>
      </c>
      <c r="AE644" s="8">
        <v>42059.38689814815</v>
      </c>
      <c r="AF644" s="6" t="s">
        <v>66</v>
      </c>
    </row>
    <row r="645" spans="1:39" x14ac:dyDescent="0.2">
      <c r="A6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5" s="7" t="str">
        <f>ExtractValues(Table1[[#This Row],[Agreement Name]],".{1}\d{4,5}")</f>
        <v>78266</v>
      </c>
      <c r="C645" s="6" t="str">
        <f>ExtractValues(Table1[[#This Row],[Agreement Name]],".{1}\d{4,5}-.{1}\d{4,5}")</f>
        <v>78266-C20057</v>
      </c>
      <c r="D645" s="6" t="str">
        <f>ExtractValues(ExtractValues(Table1[[#This Row],[Agreement Name]],"(CO\d{1,3})"),"\d+")</f>
        <v>19</v>
      </c>
      <c r="E645" s="6" t="str">
        <f>ExtractValues(ExtractValues(Table1[[#This Row],[Agreement Name]],"(CO.\d{1,3})"),"\d+")</f>
        <v>19</v>
      </c>
      <c r="F645" s="6" t="str">
        <f>IF(Table1[[#This Row],[ChgOrderPart1]]&lt;&gt;"",Table1[[#This Row],[ChgOrderPart1]],Table1[[#This Row],[ChgOrderPart2]])</f>
        <v>19</v>
      </c>
      <c r="G645" s="6" t="s">
        <v>7669</v>
      </c>
      <c r="H645" s="8">
        <v>41997.430497685185</v>
      </c>
      <c r="I645" s="6" t="s">
        <v>55</v>
      </c>
      <c r="J645" s="8">
        <v>42009.387673611112</v>
      </c>
      <c r="K645" s="6" t="s">
        <v>1376</v>
      </c>
      <c r="L645" s="6" t="s">
        <v>1377</v>
      </c>
      <c r="M645" s="6" t="s">
        <v>37</v>
      </c>
      <c r="O645" s="6" t="s">
        <v>38</v>
      </c>
      <c r="P645" s="6" t="s">
        <v>39</v>
      </c>
      <c r="Q645" s="6" t="s">
        <v>7670</v>
      </c>
      <c r="R645" s="6" t="s">
        <v>1477</v>
      </c>
      <c r="AL645" s="6" t="s">
        <v>7670</v>
      </c>
      <c r="AM645" s="6" t="s">
        <v>43</v>
      </c>
    </row>
    <row r="646" spans="1:39" x14ac:dyDescent="0.2">
      <c r="A6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6" s="7" t="str">
        <f>ExtractValues(Table1[[#This Row],[Agreement Name]],".{1}\d{4,5}")</f>
        <v>78243</v>
      </c>
      <c r="C646" s="6" t="str">
        <f>ExtractValues(Table1[[#This Row],[Agreement Name]],".{1}\d{4,5}-.{1}\d{4,5}")</f>
        <v>78243-C10302</v>
      </c>
      <c r="D646" s="6" t="str">
        <f>ExtractValues(ExtractValues(Table1[[#This Row],[Agreement Name]],"(CO\d{1,3})"),"\d+")</f>
        <v>3</v>
      </c>
      <c r="E646" s="6" t="str">
        <f>ExtractValues(ExtractValues(Table1[[#This Row],[Agreement Name]],"(CO.\d{1,3})"),"\d+")</f>
        <v/>
      </c>
      <c r="F646" s="6" t="str">
        <f>IF(Table1[[#This Row],[ChgOrderPart1]]&lt;&gt;"",Table1[[#This Row],[ChgOrderPart1]],Table1[[#This Row],[ChgOrderPart2]])</f>
        <v>3</v>
      </c>
      <c r="G646" s="6" t="s">
        <v>8282</v>
      </c>
      <c r="H646" s="8">
        <v>42107.472743055558</v>
      </c>
      <c r="I646" s="6" t="s">
        <v>34</v>
      </c>
      <c r="J646" s="8">
        <v>42206.735000000001</v>
      </c>
      <c r="K646" s="6" t="s">
        <v>1376</v>
      </c>
      <c r="L646" s="6" t="s">
        <v>1377</v>
      </c>
      <c r="M646" s="6" t="s">
        <v>37</v>
      </c>
      <c r="O646" s="6" t="s">
        <v>38</v>
      </c>
      <c r="P646" s="6" t="s">
        <v>39</v>
      </c>
      <c r="Q646" s="6" t="s">
        <v>8283</v>
      </c>
      <c r="R646" s="6" t="s">
        <v>8284</v>
      </c>
      <c r="S646" s="6" t="s">
        <v>1384</v>
      </c>
      <c r="W646" s="6" t="s">
        <v>8285</v>
      </c>
      <c r="X646" s="6" t="s">
        <v>8284</v>
      </c>
      <c r="Y646" s="6" t="s">
        <v>43</v>
      </c>
      <c r="Z646" s="8">
        <v>42205.644201388888</v>
      </c>
      <c r="AA646" s="6" t="s">
        <v>8286</v>
      </c>
      <c r="AB646" s="6" t="s">
        <v>1387</v>
      </c>
      <c r="AC646" s="6" t="s">
        <v>1384</v>
      </c>
      <c r="AD646" s="6" t="s">
        <v>43</v>
      </c>
      <c r="AE646" s="8">
        <v>42206.735000000001</v>
      </c>
      <c r="AF646" s="6" t="s">
        <v>71</v>
      </c>
    </row>
    <row r="647" spans="1:39" x14ac:dyDescent="0.2">
      <c r="A6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7" s="7" t="str">
        <f>ExtractValues(Table1[[#This Row],[Agreement Name]],".{1}\d{4,5}")</f>
        <v>78243</v>
      </c>
      <c r="C647" s="6" t="str">
        <f>ExtractValues(Table1[[#This Row],[Agreement Name]],".{1}\d{4,5}-.{1}\d{4,5}")</f>
        <v>78243-C10302</v>
      </c>
      <c r="D647" s="6" t="str">
        <f>ExtractValues(ExtractValues(Table1[[#This Row],[Agreement Name]],"(CO\d{1,3})"),"\d+")</f>
        <v>4</v>
      </c>
      <c r="E647" s="6" t="str">
        <f>ExtractValues(ExtractValues(Table1[[#This Row],[Agreement Name]],"(CO.\d{1,3})"),"\d+")</f>
        <v/>
      </c>
      <c r="F647" s="6" t="str">
        <f>IF(Table1[[#This Row],[ChgOrderPart1]]&lt;&gt;"",Table1[[#This Row],[ChgOrderPart1]],Table1[[#This Row],[ChgOrderPart2]])</f>
        <v>4</v>
      </c>
      <c r="G647" s="6" t="s">
        <v>8287</v>
      </c>
      <c r="H647" s="8">
        <v>42107.473101851851</v>
      </c>
      <c r="I647" s="6" t="s">
        <v>34</v>
      </c>
      <c r="J647" s="8">
        <v>42206.734675925924</v>
      </c>
      <c r="K647" s="6" t="s">
        <v>1376</v>
      </c>
      <c r="L647" s="6" t="s">
        <v>1377</v>
      </c>
      <c r="M647" s="6" t="s">
        <v>37</v>
      </c>
      <c r="O647" s="6" t="s">
        <v>38</v>
      </c>
      <c r="P647" s="6" t="s">
        <v>39</v>
      </c>
      <c r="Q647" s="6" t="s">
        <v>8283</v>
      </c>
      <c r="R647" s="6" t="s">
        <v>8284</v>
      </c>
      <c r="S647" s="6" t="s">
        <v>1384</v>
      </c>
      <c r="W647" s="6" t="s">
        <v>8285</v>
      </c>
      <c r="X647" s="6" t="s">
        <v>8284</v>
      </c>
      <c r="Y647" s="6" t="s">
        <v>43</v>
      </c>
      <c r="Z647" s="8">
        <v>42205.648379629631</v>
      </c>
      <c r="AA647" s="6" t="s">
        <v>8286</v>
      </c>
      <c r="AB647" s="6" t="s">
        <v>1387</v>
      </c>
      <c r="AC647" s="6" t="s">
        <v>1384</v>
      </c>
      <c r="AD647" s="6" t="s">
        <v>43</v>
      </c>
      <c r="AE647" s="8">
        <v>42206.734675925924</v>
      </c>
      <c r="AF647" s="6" t="s">
        <v>71</v>
      </c>
    </row>
    <row r="648" spans="1:39" x14ac:dyDescent="0.2">
      <c r="A6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8" s="7" t="str">
        <f>ExtractValues(Table1[[#This Row],[Agreement Name]],".{1}\d{4,5}")</f>
        <v>78201</v>
      </c>
      <c r="C648" s="6" t="str">
        <f>ExtractValues(Table1[[#This Row],[Agreement Name]],".{1}\d{4,5}-.{1}\d{4,5}")</f>
        <v>78201-C60061</v>
      </c>
      <c r="D648" s="6" t="str">
        <f>ExtractValues(ExtractValues(Table1[[#This Row],[Agreement Name]],"(CO\d{1,3})"),"\d+")</f>
        <v>12</v>
      </c>
      <c r="E648" s="6" t="str">
        <f>ExtractValues(ExtractValues(Table1[[#This Row],[Agreement Name]],"(CO.\d{1,3})"),"\d+")</f>
        <v>12</v>
      </c>
      <c r="F648" s="6" t="str">
        <f>IF(Table1[[#This Row],[ChgOrderPart1]]&lt;&gt;"",Table1[[#This Row],[ChgOrderPart1]],Table1[[#This Row],[ChgOrderPart2]])</f>
        <v>12</v>
      </c>
      <c r="G648" s="6" t="s">
        <v>7566</v>
      </c>
      <c r="H648" s="8">
        <v>41991.346064814818</v>
      </c>
      <c r="I648" s="6" t="s">
        <v>34</v>
      </c>
      <c r="J648" s="8">
        <v>41991.773634259262</v>
      </c>
      <c r="K648" s="6" t="s">
        <v>1376</v>
      </c>
      <c r="L648" s="6" t="s">
        <v>1377</v>
      </c>
      <c r="M648" s="6" t="s">
        <v>37</v>
      </c>
      <c r="O648" s="6" t="s">
        <v>38</v>
      </c>
      <c r="P648" s="6" t="s">
        <v>39</v>
      </c>
      <c r="Q648" s="6" t="s">
        <v>253</v>
      </c>
      <c r="R648" s="6" t="s">
        <v>236</v>
      </c>
      <c r="W648" s="6" t="s">
        <v>7567</v>
      </c>
      <c r="X648" s="6" t="s">
        <v>253</v>
      </c>
      <c r="Y648" s="6" t="s">
        <v>43</v>
      </c>
      <c r="Z648" s="8">
        <v>41991.366527777776</v>
      </c>
      <c r="AA648" s="6" t="s">
        <v>255</v>
      </c>
      <c r="AB648" s="6" t="s">
        <v>975</v>
      </c>
      <c r="AC648" s="6" t="s">
        <v>236</v>
      </c>
      <c r="AD648" s="6" t="s">
        <v>43</v>
      </c>
      <c r="AE648" s="8">
        <v>41991.773634259262</v>
      </c>
      <c r="AF648" s="6" t="s">
        <v>7358</v>
      </c>
    </row>
    <row r="649" spans="1:39" x14ac:dyDescent="0.2">
      <c r="A6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49" s="7" t="str">
        <f>ExtractValues(Table1[[#This Row],[Agreement Name]],".{1}\d{4,5}")</f>
        <v>78187</v>
      </c>
      <c r="C649" s="6" t="str">
        <f>ExtractValues(Table1[[#This Row],[Agreement Name]],".{1}\d{4,5}-.{1}\d{4,5}")</f>
        <v>78187-14064</v>
      </c>
      <c r="D649" s="6" t="str">
        <f>ExtractValues(ExtractValues(Table1[[#This Row],[Agreement Name]],"(CO\d{1,3})"),"\d+")</f>
        <v>1</v>
      </c>
      <c r="E649" s="6" t="str">
        <f>ExtractValues(ExtractValues(Table1[[#This Row],[Agreement Name]],"(CO.\d{1,3})"),"\d+")</f>
        <v/>
      </c>
      <c r="F649" s="6" t="str">
        <f>IF(Table1[[#This Row],[ChgOrderPart1]]&lt;&gt;"",Table1[[#This Row],[ChgOrderPart1]],Table1[[#This Row],[ChgOrderPart2]])</f>
        <v>1</v>
      </c>
      <c r="G649" s="6" t="s">
        <v>142</v>
      </c>
      <c r="H649" s="8">
        <v>42048.600393518522</v>
      </c>
      <c r="I649" s="6" t="s">
        <v>34</v>
      </c>
      <c r="J649" s="8">
        <v>42055.663842592592</v>
      </c>
      <c r="K649" s="6" t="s">
        <v>35</v>
      </c>
      <c r="L649" s="6" t="s">
        <v>36</v>
      </c>
      <c r="M649" s="6" t="s">
        <v>37</v>
      </c>
      <c r="O649" s="6" t="s">
        <v>38</v>
      </c>
      <c r="P649" s="6" t="s">
        <v>39</v>
      </c>
      <c r="Q649" s="6" t="s">
        <v>143</v>
      </c>
      <c r="R649" s="6" t="s">
        <v>144</v>
      </c>
      <c r="S649" s="6" t="s">
        <v>57</v>
      </c>
      <c r="W649" s="6" t="s">
        <v>145</v>
      </c>
      <c r="X649" s="6" t="s">
        <v>144</v>
      </c>
      <c r="Y649" s="6" t="s">
        <v>43</v>
      </c>
      <c r="Z649" s="8">
        <v>42052.330011574071</v>
      </c>
      <c r="AA649" s="6" t="s">
        <v>146</v>
      </c>
      <c r="AB649" s="6" t="s">
        <v>70</v>
      </c>
      <c r="AC649" s="6" t="s">
        <v>57</v>
      </c>
      <c r="AD649" s="6" t="s">
        <v>43</v>
      </c>
      <c r="AE649" s="8">
        <v>42055.663842592592</v>
      </c>
      <c r="AF649" s="6" t="s">
        <v>71</v>
      </c>
    </row>
    <row r="650" spans="1:39" x14ac:dyDescent="0.2">
      <c r="A6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0" s="7" t="str">
        <f>ExtractValues(Table1[[#This Row],[Agreement Name]],".{1}\d{4,5}")</f>
        <v>78175</v>
      </c>
      <c r="C650" s="6" t="str">
        <f>ExtractValues(Table1[[#This Row],[Agreement Name]],".{1}\d{4,5}-.{1}\d{4,5}")</f>
        <v>78175-P60647</v>
      </c>
      <c r="D650" s="6" t="str">
        <f>ExtractValues(ExtractValues(Table1[[#This Row],[Agreement Name]],"(CO\d{1,3})"),"\d+")</f>
        <v>5</v>
      </c>
      <c r="E650" s="6" t="str">
        <f>ExtractValues(ExtractValues(Table1[[#This Row],[Agreement Name]],"(CO.\d{1,3})"),"\d+")</f>
        <v/>
      </c>
      <c r="F650" s="6" t="str">
        <f>IF(Table1[[#This Row],[ChgOrderPart1]]&lt;&gt;"",Table1[[#This Row],[ChgOrderPart1]],Table1[[#This Row],[ChgOrderPart2]])</f>
        <v>5</v>
      </c>
      <c r="G650" s="6" t="s">
        <v>5164</v>
      </c>
      <c r="H650" s="8">
        <v>42160.437361111108</v>
      </c>
      <c r="I650" s="6" t="s">
        <v>34</v>
      </c>
      <c r="J650" s="8">
        <v>42172.529143518521</v>
      </c>
      <c r="K650" s="6" t="s">
        <v>5082</v>
      </c>
      <c r="L650" s="6" t="s">
        <v>5083</v>
      </c>
      <c r="M650" s="6" t="s">
        <v>37</v>
      </c>
      <c r="O650" s="6" t="s">
        <v>38</v>
      </c>
      <c r="P650" s="6" t="s">
        <v>39</v>
      </c>
      <c r="Q650" s="6" t="s">
        <v>5133</v>
      </c>
      <c r="R650" s="6" t="s">
        <v>236</v>
      </c>
      <c r="W650" s="6" t="s">
        <v>5165</v>
      </c>
      <c r="X650" s="6" t="s">
        <v>5133</v>
      </c>
      <c r="Y650" s="6" t="s">
        <v>43</v>
      </c>
      <c r="Z650" s="8">
        <v>42160.46465277778</v>
      </c>
      <c r="AA650" s="6" t="s">
        <v>5135</v>
      </c>
      <c r="AB650" s="6" t="s">
        <v>975</v>
      </c>
      <c r="AC650" s="6" t="s">
        <v>236</v>
      </c>
      <c r="AD650" s="6" t="s">
        <v>43</v>
      </c>
      <c r="AE650" s="8">
        <v>42172.529143518521</v>
      </c>
      <c r="AF650" s="6" t="s">
        <v>976</v>
      </c>
    </row>
    <row r="651" spans="1:39" x14ac:dyDescent="0.2">
      <c r="A6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1" s="7" t="str">
        <f>ExtractValues(Table1[[#This Row],[Agreement Name]],".{1}\d{4,5}")</f>
        <v>78175</v>
      </c>
      <c r="C651" s="6" t="str">
        <f>ExtractValues(Table1[[#This Row],[Agreement Name]],".{1}\d{4,5}-.{1}\d{4,5}")</f>
        <v>78175-P60647</v>
      </c>
      <c r="D651" s="6" t="str">
        <f>ExtractValues(ExtractValues(Table1[[#This Row],[Agreement Name]],"(CO\d{1,3})"),"\d+")</f>
        <v>5</v>
      </c>
      <c r="E651" s="6" t="str">
        <f>ExtractValues(ExtractValues(Table1[[#This Row],[Agreement Name]],"(CO.\d{1,3})"),"\d+")</f>
        <v/>
      </c>
      <c r="F651" s="6" t="str">
        <f>IF(Table1[[#This Row],[ChgOrderPart1]]&lt;&gt;"",Table1[[#This Row],[ChgOrderPart1]],Table1[[#This Row],[ChgOrderPart2]])</f>
        <v>5</v>
      </c>
      <c r="G651" s="6" t="s">
        <v>5132</v>
      </c>
      <c r="H651" s="8">
        <v>42158.36037037037</v>
      </c>
      <c r="I651" s="6" t="s">
        <v>55</v>
      </c>
      <c r="J651" s="8">
        <v>42160.335104166668</v>
      </c>
      <c r="K651" s="6" t="s">
        <v>5082</v>
      </c>
      <c r="L651" s="6" t="s">
        <v>5083</v>
      </c>
      <c r="M651" s="6" t="s">
        <v>37</v>
      </c>
      <c r="O651" s="6" t="s">
        <v>38</v>
      </c>
      <c r="P651" s="6" t="s">
        <v>39</v>
      </c>
      <c r="Q651" s="6" t="s">
        <v>5133</v>
      </c>
      <c r="R651" s="6" t="s">
        <v>236</v>
      </c>
      <c r="W651" s="6" t="s">
        <v>5134</v>
      </c>
      <c r="X651" s="6" t="s">
        <v>5133</v>
      </c>
      <c r="Y651" s="6" t="s">
        <v>43</v>
      </c>
      <c r="Z651" s="8">
        <v>42159.313530092593</v>
      </c>
      <c r="AA651" s="6" t="s">
        <v>5135</v>
      </c>
      <c r="AL651" s="6" t="s">
        <v>236</v>
      </c>
      <c r="AM651" s="6" t="s">
        <v>43</v>
      </c>
    </row>
    <row r="652" spans="1:39" x14ac:dyDescent="0.2">
      <c r="A6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2" s="7" t="str">
        <f>ExtractValues(Table1[[#This Row],[Agreement Name]],".{1}\d{4,5}")</f>
        <v>78175</v>
      </c>
      <c r="C652" s="6" t="str">
        <f>ExtractValues(Table1[[#This Row],[Agreement Name]],".{1}\d{4,5}-.{1}\d{4,5}")</f>
        <v>78175-P60647</v>
      </c>
      <c r="D652" s="6" t="str">
        <f>ExtractValues(ExtractValues(Table1[[#This Row],[Agreement Name]],"(CO\d{1,3})"),"\d+")</f>
        <v>4</v>
      </c>
      <c r="E652" s="6" t="str">
        <f>ExtractValues(ExtractValues(Table1[[#This Row],[Agreement Name]],"(CO.\d{1,3})"),"\d+")</f>
        <v/>
      </c>
      <c r="F652" s="6" t="str">
        <f>IF(Table1[[#This Row],[ChgOrderPart1]]&lt;&gt;"",Table1[[#This Row],[ChgOrderPart1]],Table1[[#This Row],[ChgOrderPart2]])</f>
        <v>4</v>
      </c>
      <c r="G652" s="6" t="s">
        <v>8954</v>
      </c>
      <c r="H652" s="8">
        <v>42040.463680555556</v>
      </c>
      <c r="I652" s="6" t="s">
        <v>34</v>
      </c>
      <c r="J652" s="8">
        <v>42041.249814814815</v>
      </c>
      <c r="K652" s="6" t="s">
        <v>1376</v>
      </c>
      <c r="L652" s="6" t="s">
        <v>1377</v>
      </c>
      <c r="M652" s="6" t="s">
        <v>37</v>
      </c>
      <c r="O652" s="6" t="s">
        <v>38</v>
      </c>
      <c r="P652" s="6" t="s">
        <v>39</v>
      </c>
      <c r="Q652" s="6" t="s">
        <v>5133</v>
      </c>
      <c r="R652" s="6" t="s">
        <v>236</v>
      </c>
      <c r="W652" s="6" t="s">
        <v>5134</v>
      </c>
      <c r="X652" s="6" t="s">
        <v>5133</v>
      </c>
      <c r="Y652" s="6" t="s">
        <v>43</v>
      </c>
      <c r="Z652" s="8">
        <v>42041.248784722222</v>
      </c>
      <c r="AA652" s="6" t="s">
        <v>5135</v>
      </c>
      <c r="AB652" s="6" t="s">
        <v>975</v>
      </c>
      <c r="AC652" s="6" t="s">
        <v>236</v>
      </c>
      <c r="AD652" s="6" t="s">
        <v>43</v>
      </c>
      <c r="AE652" s="8">
        <v>42041.249814814815</v>
      </c>
      <c r="AF652" s="6" t="s">
        <v>8955</v>
      </c>
    </row>
    <row r="653" spans="1:39" x14ac:dyDescent="0.2">
      <c r="A6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3" s="7" t="str">
        <f>ExtractValues(Table1[[#This Row],[Agreement Name]],".{1}\d{4,5}")</f>
        <v>78175</v>
      </c>
      <c r="C653" s="6" t="str">
        <f>ExtractValues(Table1[[#This Row],[Agreement Name]],".{1}\d{4,5}-.{1}\d{4,5}")</f>
        <v>78175-P60647</v>
      </c>
      <c r="D653" s="6" t="str">
        <f>ExtractValues(ExtractValues(Table1[[#This Row],[Agreement Name]],"(CO\d{1,3})"),"\d+")</f>
        <v>3</v>
      </c>
      <c r="E653" s="6" t="str">
        <f>ExtractValues(ExtractValues(Table1[[#This Row],[Agreement Name]],"(CO.\d{1,3})"),"\d+")</f>
        <v/>
      </c>
      <c r="F653" s="6" t="str">
        <f>IF(Table1[[#This Row],[ChgOrderPart1]]&lt;&gt;"",Table1[[#This Row],[ChgOrderPart1]],Table1[[#This Row],[ChgOrderPart2]])</f>
        <v>3</v>
      </c>
      <c r="G653" s="6" t="s">
        <v>7887</v>
      </c>
      <c r="H653" s="8">
        <v>42020.595393518517</v>
      </c>
      <c r="I653" s="6" t="s">
        <v>34</v>
      </c>
      <c r="J653" s="8">
        <v>42022.619004629632</v>
      </c>
      <c r="K653" s="6" t="s">
        <v>1376</v>
      </c>
      <c r="L653" s="6" t="s">
        <v>1377</v>
      </c>
      <c r="M653" s="6" t="s">
        <v>37</v>
      </c>
      <c r="O653" s="6" t="s">
        <v>38</v>
      </c>
      <c r="P653" s="6" t="s">
        <v>39</v>
      </c>
      <c r="Q653" s="6" t="s">
        <v>5133</v>
      </c>
      <c r="R653" s="6" t="s">
        <v>236</v>
      </c>
      <c r="W653" s="6" t="s">
        <v>5165</v>
      </c>
      <c r="X653" s="6" t="s">
        <v>5133</v>
      </c>
      <c r="Y653" s="6" t="s">
        <v>43</v>
      </c>
      <c r="Z653" s="8">
        <v>42020.620706018519</v>
      </c>
      <c r="AA653" s="6" t="s">
        <v>7888</v>
      </c>
      <c r="AB653" s="6" t="s">
        <v>975</v>
      </c>
      <c r="AC653" s="6" t="s">
        <v>236</v>
      </c>
      <c r="AD653" s="6" t="s">
        <v>43</v>
      </c>
      <c r="AE653" s="8">
        <v>42022.619004629632</v>
      </c>
      <c r="AF653" s="6" t="s">
        <v>46</v>
      </c>
    </row>
    <row r="654" spans="1:39" x14ac:dyDescent="0.2">
      <c r="A6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4" s="7" t="str">
        <f>ExtractValues(Table1[[#This Row],[Agreement Name]],".{1}\d{4,5}")</f>
        <v>78170</v>
      </c>
      <c r="C654" s="6" t="str">
        <f>ExtractValues(Table1[[#This Row],[Agreement Name]],".{1}\d{4,5}-.{1}\d{4,5}")</f>
        <v>78170-C12070</v>
      </c>
      <c r="D654" s="6" t="str">
        <f>ExtractValues(ExtractValues(Table1[[#This Row],[Agreement Name]],"(CO\d{1,3})"),"\d+")</f>
        <v>1</v>
      </c>
      <c r="E654" s="6" t="str">
        <f>ExtractValues(ExtractValues(Table1[[#This Row],[Agreement Name]],"(CO.\d{1,3})"),"\d+")</f>
        <v/>
      </c>
      <c r="F654" s="6" t="str">
        <f>IF(Table1[[#This Row],[ChgOrderPart1]]&lt;&gt;"",Table1[[#This Row],[ChgOrderPart1]],Table1[[#This Row],[ChgOrderPart2]])</f>
        <v>1</v>
      </c>
      <c r="G654" s="6" t="s">
        <v>7178</v>
      </c>
      <c r="H654" s="8">
        <v>42023.646874999999</v>
      </c>
      <c r="I654" s="6" t="s">
        <v>48</v>
      </c>
      <c r="J654" s="8">
        <v>42023.646874999999</v>
      </c>
      <c r="K654" s="6" t="s">
        <v>1376</v>
      </c>
      <c r="L654" s="6" t="s">
        <v>1377</v>
      </c>
      <c r="M654" s="6" t="s">
        <v>37</v>
      </c>
      <c r="O654" s="6" t="s">
        <v>38</v>
      </c>
      <c r="P654" s="6" t="s">
        <v>39</v>
      </c>
      <c r="Q654" s="6" t="s">
        <v>3362</v>
      </c>
      <c r="R654" s="6" t="s">
        <v>1411</v>
      </c>
      <c r="AL654" s="6" t="s">
        <v>3362</v>
      </c>
      <c r="AM654" s="6" t="s">
        <v>43</v>
      </c>
    </row>
    <row r="655" spans="1:39" x14ac:dyDescent="0.2">
      <c r="A6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5" s="7" t="str">
        <f>ExtractValues(Table1[[#This Row],[Agreement Name]],".{1}\d{4,5}")</f>
        <v>78170</v>
      </c>
      <c r="C655" s="6" t="str">
        <f>ExtractValues(Table1[[#This Row],[Agreement Name]],".{1}\d{4,5}-.{1}\d{4,5}")</f>
        <v>78170-C12070</v>
      </c>
      <c r="D655" s="6" t="str">
        <f>ExtractValues(ExtractValues(Table1[[#This Row],[Agreement Name]],"(CO\d{1,3})"),"\d+")</f>
        <v>1</v>
      </c>
      <c r="E655" s="6" t="str">
        <f>ExtractValues(ExtractValues(Table1[[#This Row],[Agreement Name]],"(CO.\d{1,3})"),"\d+")</f>
        <v/>
      </c>
      <c r="F655" s="6" t="str">
        <f>IF(Table1[[#This Row],[ChgOrderPart1]]&lt;&gt;"",Table1[[#This Row],[ChgOrderPart1]],Table1[[#This Row],[ChgOrderPart2]])</f>
        <v>1</v>
      </c>
      <c r="G655" s="6" t="s">
        <v>7178</v>
      </c>
      <c r="H655" s="8">
        <v>41962.617592592593</v>
      </c>
      <c r="I655" s="6" t="s">
        <v>55</v>
      </c>
      <c r="J655" s="8">
        <v>42023.646550925929</v>
      </c>
      <c r="K655" s="6" t="s">
        <v>1376</v>
      </c>
      <c r="L655" s="6" t="s">
        <v>1377</v>
      </c>
      <c r="M655" s="6" t="s">
        <v>37</v>
      </c>
      <c r="O655" s="6" t="s">
        <v>38</v>
      </c>
      <c r="P655" s="6" t="s">
        <v>39</v>
      </c>
      <c r="Q655" s="6" t="s">
        <v>3362</v>
      </c>
      <c r="R655" s="6" t="s">
        <v>1411</v>
      </c>
      <c r="AL655" s="6" t="s">
        <v>3362</v>
      </c>
      <c r="AM655" s="6" t="s">
        <v>43</v>
      </c>
    </row>
    <row r="656" spans="1:39" x14ac:dyDescent="0.2">
      <c r="A6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6" s="7" t="str">
        <f>ExtractValues(Table1[[#This Row],[Agreement Name]],".{1}\d{4,5}")</f>
        <v>78167</v>
      </c>
      <c r="C656" s="6" t="str">
        <f>ExtractValues(Table1[[#This Row],[Agreement Name]],".{1}\d{4,5}-.{1}\d{4,5}")</f>
        <v>78167-14064</v>
      </c>
      <c r="D656" s="6" t="str">
        <f>ExtractValues(ExtractValues(Table1[[#This Row],[Agreement Name]],"(CO\d{1,3})"),"\d+")</f>
        <v/>
      </c>
      <c r="E656" s="6" t="str">
        <f>ExtractValues(ExtractValues(Table1[[#This Row],[Agreement Name]],"(CO.\d{1,3})"),"\d+")</f>
        <v>82</v>
      </c>
      <c r="F656" s="6" t="str">
        <f>IF(Table1[[#This Row],[ChgOrderPart1]]&lt;&gt;"",Table1[[#This Row],[ChgOrderPart1]],Table1[[#This Row],[ChgOrderPart2]])</f>
        <v>82</v>
      </c>
      <c r="G656" s="6" t="s">
        <v>2938</v>
      </c>
      <c r="H656" s="8">
        <v>41982.464594907404</v>
      </c>
      <c r="I656" s="6" t="s">
        <v>34</v>
      </c>
      <c r="J656" s="8">
        <v>41985.329386574071</v>
      </c>
      <c r="K656" s="6" t="s">
        <v>1284</v>
      </c>
      <c r="L656" s="6" t="s">
        <v>1285</v>
      </c>
      <c r="M656" s="6" t="s">
        <v>37</v>
      </c>
      <c r="O656" s="6" t="s">
        <v>38</v>
      </c>
      <c r="P656" s="6" t="s">
        <v>39</v>
      </c>
      <c r="Q656" s="6" t="s">
        <v>2756</v>
      </c>
      <c r="R656" s="6" t="s">
        <v>2939</v>
      </c>
      <c r="S656" s="6" t="s">
        <v>57</v>
      </c>
      <c r="W656" s="6" t="s">
        <v>2757</v>
      </c>
      <c r="X656" s="6" t="s">
        <v>2939</v>
      </c>
      <c r="Y656" s="6" t="s">
        <v>43</v>
      </c>
      <c r="Z656" s="8">
        <v>41984.640729166669</v>
      </c>
      <c r="AA656" s="6" t="s">
        <v>2940</v>
      </c>
      <c r="AB656" s="6" t="s">
        <v>70</v>
      </c>
      <c r="AC656" s="6" t="s">
        <v>57</v>
      </c>
      <c r="AD656" s="6" t="s">
        <v>43</v>
      </c>
      <c r="AE656" s="8">
        <v>41985.329386574071</v>
      </c>
      <c r="AF656" s="6" t="s">
        <v>71</v>
      </c>
    </row>
    <row r="657" spans="1:32" x14ac:dyDescent="0.2">
      <c r="A6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7" s="7" t="str">
        <f>ExtractValues(Table1[[#This Row],[Agreement Name]],".{1}\d{4,5}")</f>
        <v>78158</v>
      </c>
      <c r="C657" s="6" t="str">
        <f>ExtractValues(Table1[[#This Row],[Agreement Name]],".{1}\d{4,5}-.{1}\d{4,5}")</f>
        <v>78158-C12076</v>
      </c>
      <c r="D657" s="6" t="str">
        <f>ExtractValues(ExtractValues(Table1[[#This Row],[Agreement Name]],"(CO\d{1,3})"),"\d+")</f>
        <v>4</v>
      </c>
      <c r="E657" s="6" t="str">
        <f>ExtractValues(ExtractValues(Table1[[#This Row],[Agreement Name]],"(CO.\d{1,3})"),"\d+")</f>
        <v/>
      </c>
      <c r="F657" s="6" t="str">
        <f>IF(Table1[[#This Row],[ChgOrderPart1]]&lt;&gt;"",Table1[[#This Row],[ChgOrderPart1]],Table1[[#This Row],[ChgOrderPart2]])</f>
        <v>4</v>
      </c>
      <c r="G657" s="6" t="s">
        <v>5817</v>
      </c>
      <c r="H657" s="8">
        <v>42212.647152777776</v>
      </c>
      <c r="I657" s="6" t="s">
        <v>34</v>
      </c>
      <c r="J657" s="8">
        <v>42212.650219907409</v>
      </c>
      <c r="K657" s="6" t="s">
        <v>5082</v>
      </c>
      <c r="L657" s="6" t="s">
        <v>5083</v>
      </c>
      <c r="M657" s="6" t="s">
        <v>37</v>
      </c>
      <c r="O657" s="6" t="s">
        <v>38</v>
      </c>
      <c r="P657" s="6" t="s">
        <v>39</v>
      </c>
      <c r="Q657" s="6" t="s">
        <v>2101</v>
      </c>
      <c r="R657" s="6" t="s">
        <v>1411</v>
      </c>
      <c r="W657" s="6" t="s">
        <v>2102</v>
      </c>
      <c r="X657" s="6" t="s">
        <v>2101</v>
      </c>
      <c r="Y657" s="6" t="s">
        <v>43</v>
      </c>
      <c r="Z657" s="8">
        <v>42212.648796296293</v>
      </c>
      <c r="AA657" s="6" t="s">
        <v>2103</v>
      </c>
      <c r="AB657" s="6" t="s">
        <v>1413</v>
      </c>
      <c r="AC657" s="6" t="s">
        <v>1411</v>
      </c>
      <c r="AD657" s="6" t="s">
        <v>43</v>
      </c>
      <c r="AE657" s="8">
        <v>42212.650219907409</v>
      </c>
      <c r="AF657" s="6" t="s">
        <v>358</v>
      </c>
    </row>
    <row r="658" spans="1:32" x14ac:dyDescent="0.2">
      <c r="A6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8" s="7" t="str">
        <f>ExtractValues(Table1[[#This Row],[Agreement Name]],".{1}\d{4,5}")</f>
        <v>78158</v>
      </c>
      <c r="C658" s="6" t="str">
        <f>ExtractValues(Table1[[#This Row],[Agreement Name]],".{1}\d{4,5}-.{1}\d{4,5}")</f>
        <v>78158-C12076</v>
      </c>
      <c r="D658" s="6" t="str">
        <f>ExtractValues(ExtractValues(Table1[[#This Row],[Agreement Name]],"(CO\d{1,3})"),"\d+")</f>
        <v>3</v>
      </c>
      <c r="E658" s="6" t="str">
        <f>ExtractValues(ExtractValues(Table1[[#This Row],[Agreement Name]],"(CO.\d{1,3})"),"\d+")</f>
        <v/>
      </c>
      <c r="F658" s="6" t="str">
        <f>IF(Table1[[#This Row],[ChgOrderPart1]]&lt;&gt;"",Table1[[#This Row],[ChgOrderPart1]],Table1[[#This Row],[ChgOrderPart2]])</f>
        <v>3</v>
      </c>
      <c r="G658" s="6" t="s">
        <v>2100</v>
      </c>
      <c r="H658" s="8">
        <v>42173.366296296299</v>
      </c>
      <c r="I658" s="6" t="s">
        <v>34</v>
      </c>
      <c r="J658" s="8">
        <v>42174.375891203701</v>
      </c>
      <c r="K658" s="6" t="s">
        <v>1376</v>
      </c>
      <c r="L658" s="6" t="s">
        <v>1377</v>
      </c>
      <c r="M658" s="6" t="s">
        <v>37</v>
      </c>
      <c r="O658" s="6" t="s">
        <v>38</v>
      </c>
      <c r="P658" s="6" t="s">
        <v>39</v>
      </c>
      <c r="Q658" s="6" t="s">
        <v>2101</v>
      </c>
      <c r="R658" s="6" t="s">
        <v>1411</v>
      </c>
      <c r="W658" s="6" t="s">
        <v>2102</v>
      </c>
      <c r="X658" s="6" t="s">
        <v>2101</v>
      </c>
      <c r="Y658" s="6" t="s">
        <v>43</v>
      </c>
      <c r="Z658" s="8">
        <v>42173.701296296298</v>
      </c>
      <c r="AA658" s="6" t="s">
        <v>2103</v>
      </c>
      <c r="AB658" s="6" t="s">
        <v>1413</v>
      </c>
      <c r="AC658" s="6" t="s">
        <v>1411</v>
      </c>
      <c r="AD658" s="6" t="s">
        <v>43</v>
      </c>
      <c r="AE658" s="8">
        <v>42174.375891203701</v>
      </c>
      <c r="AF658" s="6" t="s">
        <v>358</v>
      </c>
    </row>
    <row r="659" spans="1:32" x14ac:dyDescent="0.2">
      <c r="A6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59" s="7" t="str">
        <f>ExtractValues(Table1[[#This Row],[Agreement Name]],".{1}\d{4,5}")</f>
        <v>78158</v>
      </c>
      <c r="C659" s="6" t="str">
        <f>ExtractValues(Table1[[#This Row],[Agreement Name]],".{1}\d{4,5}-.{1}\d{4,5}")</f>
        <v>78158-C12076</v>
      </c>
      <c r="D659" s="6" t="str">
        <f>ExtractValues(ExtractValues(Table1[[#This Row],[Agreement Name]],"(CO\d{1,3})"),"\d+")</f>
        <v>3</v>
      </c>
      <c r="E659" s="6" t="str">
        <f>ExtractValues(ExtractValues(Table1[[#This Row],[Agreement Name]],"(CO.\d{1,3})"),"\d+")</f>
        <v/>
      </c>
      <c r="F659" s="6" t="str">
        <f>IF(Table1[[#This Row],[ChgOrderPart1]]&lt;&gt;"",Table1[[#This Row],[ChgOrderPart1]],Table1[[#This Row],[ChgOrderPart2]])</f>
        <v>3</v>
      </c>
      <c r="G659" s="6" t="s">
        <v>2100</v>
      </c>
      <c r="H659" s="8">
        <v>42159.404594907406</v>
      </c>
      <c r="I659" s="6" t="s">
        <v>34</v>
      </c>
      <c r="J659" s="8">
        <v>42159.410914351851</v>
      </c>
      <c r="K659" s="6" t="s">
        <v>5082</v>
      </c>
      <c r="L659" s="6" t="s">
        <v>5083</v>
      </c>
      <c r="M659" s="6" t="s">
        <v>37</v>
      </c>
      <c r="O659" s="6" t="s">
        <v>38</v>
      </c>
      <c r="P659" s="6" t="s">
        <v>39</v>
      </c>
      <c r="Q659" s="6" t="s">
        <v>2101</v>
      </c>
      <c r="R659" s="6" t="s">
        <v>1411</v>
      </c>
      <c r="W659" s="6" t="s">
        <v>2102</v>
      </c>
      <c r="X659" s="6" t="s">
        <v>2101</v>
      </c>
      <c r="Y659" s="6" t="s">
        <v>43</v>
      </c>
      <c r="Z659" s="8">
        <v>42159.407013888886</v>
      </c>
      <c r="AA659" s="6" t="s">
        <v>2103</v>
      </c>
      <c r="AB659" s="6" t="s">
        <v>1413</v>
      </c>
      <c r="AC659" s="6" t="s">
        <v>1411</v>
      </c>
      <c r="AD659" s="6" t="s">
        <v>43</v>
      </c>
      <c r="AE659" s="8">
        <v>42159.410914351851</v>
      </c>
      <c r="AF659" s="6" t="s">
        <v>358</v>
      </c>
    </row>
    <row r="660" spans="1:32" x14ac:dyDescent="0.2">
      <c r="A6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0" s="7" t="str">
        <f>ExtractValues(Table1[[#This Row],[Agreement Name]],".{1}\d{4,5}")</f>
        <v>78158</v>
      </c>
      <c r="C660" s="6" t="str">
        <f>ExtractValues(Table1[[#This Row],[Agreement Name]],".{1}\d{4,5}-.{1}\d{4,5}")</f>
        <v>78158-C12076</v>
      </c>
      <c r="D660" s="6" t="str">
        <f>ExtractValues(ExtractValues(Table1[[#This Row],[Agreement Name]],"(CO\d{1,3})"),"\d+")</f>
        <v>2</v>
      </c>
      <c r="E660" s="6" t="str">
        <f>ExtractValues(ExtractValues(Table1[[#This Row],[Agreement Name]],"(CO.\d{1,3})"),"\d+")</f>
        <v/>
      </c>
      <c r="F660" s="6" t="str">
        <f>IF(Table1[[#This Row],[ChgOrderPart1]]&lt;&gt;"",Table1[[#This Row],[ChgOrderPart1]],Table1[[#This Row],[ChgOrderPart2]])</f>
        <v>2</v>
      </c>
      <c r="G660" s="6" t="s">
        <v>7749</v>
      </c>
      <c r="H660" s="8">
        <v>42011.431585648148</v>
      </c>
      <c r="I660" s="6" t="s">
        <v>34</v>
      </c>
      <c r="J660" s="8">
        <v>42011.442037037035</v>
      </c>
      <c r="K660" s="6" t="s">
        <v>1376</v>
      </c>
      <c r="L660" s="6" t="s">
        <v>1377</v>
      </c>
      <c r="M660" s="6" t="s">
        <v>37</v>
      </c>
      <c r="O660" s="6" t="s">
        <v>38</v>
      </c>
      <c r="P660" s="6" t="s">
        <v>39</v>
      </c>
      <c r="Q660" s="6" t="s">
        <v>2101</v>
      </c>
      <c r="R660" s="6" t="s">
        <v>1411</v>
      </c>
      <c r="W660" s="6" t="s">
        <v>2102</v>
      </c>
      <c r="X660" s="6" t="s">
        <v>2101</v>
      </c>
      <c r="Y660" s="6" t="s">
        <v>43</v>
      </c>
      <c r="Z660" s="8">
        <v>42011.438622685186</v>
      </c>
      <c r="AA660" s="6" t="s">
        <v>2103</v>
      </c>
      <c r="AB660" s="6" t="s">
        <v>1413</v>
      </c>
      <c r="AC660" s="6" t="s">
        <v>1411</v>
      </c>
      <c r="AD660" s="6" t="s">
        <v>43</v>
      </c>
      <c r="AE660" s="8">
        <v>42011.442037037035</v>
      </c>
      <c r="AF660" s="6" t="s">
        <v>358</v>
      </c>
    </row>
    <row r="661" spans="1:32" x14ac:dyDescent="0.2">
      <c r="A6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1" s="7" t="str">
        <f>ExtractValues(Table1[[#This Row],[Agreement Name]],".{1}\d{4,5}")</f>
        <v>78157</v>
      </c>
      <c r="C661" s="6" t="str">
        <f>ExtractValues(Table1[[#This Row],[Agreement Name]],".{1}\d{4,5}-.{1}\d{4,5}")</f>
        <v>78157-C12074</v>
      </c>
      <c r="D661" s="6" t="str">
        <f>ExtractValues(ExtractValues(Table1[[#This Row],[Agreement Name]],"(CO\d{1,3})"),"\d+")</f>
        <v>2</v>
      </c>
      <c r="E661" s="6" t="str">
        <f>ExtractValues(ExtractValues(Table1[[#This Row],[Agreement Name]],"(CO.\d{1,3})"),"\d+")</f>
        <v/>
      </c>
      <c r="F661" s="6" t="str">
        <f>IF(Table1[[#This Row],[ChgOrderPart1]]&lt;&gt;"",Table1[[#This Row],[ChgOrderPart1]],Table1[[#This Row],[ChgOrderPart2]])</f>
        <v>2</v>
      </c>
      <c r="G661" s="6" t="s">
        <v>5146</v>
      </c>
      <c r="H661" s="8">
        <v>42159.389675925922</v>
      </c>
      <c r="I661" s="6" t="s">
        <v>34</v>
      </c>
      <c r="J661" s="8">
        <v>42159.405914351853</v>
      </c>
      <c r="K661" s="6" t="s">
        <v>5082</v>
      </c>
      <c r="L661" s="6" t="s">
        <v>5083</v>
      </c>
      <c r="M661" s="6" t="s">
        <v>37</v>
      </c>
      <c r="O661" s="6" t="s">
        <v>38</v>
      </c>
      <c r="P661" s="6" t="s">
        <v>39</v>
      </c>
      <c r="Q661" s="6" t="s">
        <v>2101</v>
      </c>
      <c r="R661" s="6" t="s">
        <v>1411</v>
      </c>
      <c r="W661" s="6" t="s">
        <v>2102</v>
      </c>
      <c r="X661" s="6" t="s">
        <v>2101</v>
      </c>
      <c r="Y661" s="6" t="s">
        <v>43</v>
      </c>
      <c r="Z661" s="8">
        <v>42159.404340277775</v>
      </c>
      <c r="AA661" s="6" t="s">
        <v>2103</v>
      </c>
      <c r="AB661" s="6" t="s">
        <v>1413</v>
      </c>
      <c r="AC661" s="6" t="s">
        <v>1411</v>
      </c>
      <c r="AD661" s="6" t="s">
        <v>43</v>
      </c>
      <c r="AE661" s="8">
        <v>42159.405914351853</v>
      </c>
      <c r="AF661" s="6" t="s">
        <v>358</v>
      </c>
    </row>
    <row r="662" spans="1:32" x14ac:dyDescent="0.2">
      <c r="A6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2" s="7" t="str">
        <f>ExtractValues(Table1[[#This Row],[Agreement Name]],".{1}\d{4,5}")</f>
        <v>78157</v>
      </c>
      <c r="C662" s="6" t="str">
        <f>ExtractValues(Table1[[#This Row],[Agreement Name]],".{1}\d{4,5}-.{1}\d{4,5}")</f>
        <v>78157-C12074</v>
      </c>
      <c r="D662" s="6" t="str">
        <f>ExtractValues(ExtractValues(Table1[[#This Row],[Agreement Name]],"(CO\d{1,3})"),"\d+")</f>
        <v>2</v>
      </c>
      <c r="E662" s="6" t="str">
        <f>ExtractValues(ExtractValues(Table1[[#This Row],[Agreement Name]],"(CO.\d{1,3})"),"\d+")</f>
        <v/>
      </c>
      <c r="F662" s="6" t="str">
        <f>IF(Table1[[#This Row],[ChgOrderPart1]]&lt;&gt;"",Table1[[#This Row],[ChgOrderPart1]],Table1[[#This Row],[ChgOrderPart2]])</f>
        <v>2</v>
      </c>
      <c r="G662" s="6" t="s">
        <v>5146</v>
      </c>
      <c r="H662" s="8">
        <v>42011.431238425925</v>
      </c>
      <c r="I662" s="6" t="s">
        <v>34</v>
      </c>
      <c r="J662" s="8">
        <v>42011.441481481481</v>
      </c>
      <c r="K662" s="6" t="s">
        <v>1376</v>
      </c>
      <c r="L662" s="6" t="s">
        <v>1377</v>
      </c>
      <c r="M662" s="6" t="s">
        <v>37</v>
      </c>
      <c r="O662" s="6" t="s">
        <v>38</v>
      </c>
      <c r="P662" s="6" t="s">
        <v>39</v>
      </c>
      <c r="Q662" s="6" t="s">
        <v>2101</v>
      </c>
      <c r="R662" s="6" t="s">
        <v>1411</v>
      </c>
      <c r="W662" s="6" t="s">
        <v>2102</v>
      </c>
      <c r="X662" s="6" t="s">
        <v>2101</v>
      </c>
      <c r="Y662" s="6" t="s">
        <v>43</v>
      </c>
      <c r="Z662" s="8">
        <v>42011.438101851854</v>
      </c>
      <c r="AA662" s="6" t="s">
        <v>2103</v>
      </c>
      <c r="AB662" s="6" t="s">
        <v>1413</v>
      </c>
      <c r="AC662" s="6" t="s">
        <v>1411</v>
      </c>
      <c r="AD662" s="6" t="s">
        <v>43</v>
      </c>
      <c r="AE662" s="8">
        <v>42011.441481481481</v>
      </c>
      <c r="AF662" s="6" t="s">
        <v>358</v>
      </c>
    </row>
    <row r="663" spans="1:32" x14ac:dyDescent="0.2">
      <c r="A6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3" s="7" t="str">
        <f>ExtractValues(Table1[[#This Row],[Agreement Name]],".{1}\d{4,5}")</f>
        <v>78153</v>
      </c>
      <c r="C663" s="6" t="str">
        <f>ExtractValues(Table1[[#This Row],[Agreement Name]],".{1}\d{4,5}-.{1}\d{4,5}")</f>
        <v>78153-C10277</v>
      </c>
      <c r="D663" s="6" t="str">
        <f>ExtractValues(ExtractValues(Table1[[#This Row],[Agreement Name]],"(CO\d{1,3})"),"\d+")</f>
        <v>5</v>
      </c>
      <c r="E663" s="6" t="str">
        <f>ExtractValues(ExtractValues(Table1[[#This Row],[Agreement Name]],"(CO.\d{1,3})"),"\d+")</f>
        <v/>
      </c>
      <c r="F663" s="6" t="str">
        <f>IF(Table1[[#This Row],[ChgOrderPart1]]&lt;&gt;"",Table1[[#This Row],[ChgOrderPart1]],Table1[[#This Row],[ChgOrderPart2]])</f>
        <v>5</v>
      </c>
      <c r="G663" s="6" t="s">
        <v>8861</v>
      </c>
      <c r="H663" s="8">
        <v>42033.376284722224</v>
      </c>
      <c r="I663" s="6" t="s">
        <v>34</v>
      </c>
      <c r="J663" s="8">
        <v>42033.408055555556</v>
      </c>
      <c r="K663" s="6" t="s">
        <v>1376</v>
      </c>
      <c r="L663" s="6" t="s">
        <v>1377</v>
      </c>
      <c r="M663" s="6" t="s">
        <v>37</v>
      </c>
      <c r="O663" s="6" t="s">
        <v>38</v>
      </c>
      <c r="P663" s="6" t="s">
        <v>39</v>
      </c>
      <c r="Q663" s="6" t="s">
        <v>8862</v>
      </c>
      <c r="R663" s="6" t="s">
        <v>1384</v>
      </c>
      <c r="W663" s="6" t="s">
        <v>8863</v>
      </c>
      <c r="X663" s="6" t="s">
        <v>8862</v>
      </c>
      <c r="Y663" s="6" t="s">
        <v>43</v>
      </c>
      <c r="Z663" s="8">
        <v>42033.379618055558</v>
      </c>
      <c r="AA663" s="6" t="s">
        <v>2035</v>
      </c>
      <c r="AB663" s="6" t="s">
        <v>1387</v>
      </c>
      <c r="AC663" s="6" t="s">
        <v>1384</v>
      </c>
      <c r="AD663" s="6" t="s">
        <v>43</v>
      </c>
      <c r="AE663" s="8">
        <v>42033.408055555556</v>
      </c>
      <c r="AF663" s="6" t="s">
        <v>71</v>
      </c>
    </row>
    <row r="664" spans="1:32" x14ac:dyDescent="0.2">
      <c r="A6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4" s="7" t="str">
        <f>ExtractValues(Table1[[#This Row],[Agreement Name]],".{1}\d{4,5}")</f>
        <v>78152</v>
      </c>
      <c r="C664" s="6" t="str">
        <f>ExtractValues(Table1[[#This Row],[Agreement Name]],".{1}\d{4,5}-.{1}\d{4,5}")</f>
        <v>78152-C10277</v>
      </c>
      <c r="D664" s="6" t="str">
        <f>ExtractValues(ExtractValues(Table1[[#This Row],[Agreement Name]],"(CO\d{1,3})"),"\d+")</f>
        <v>8</v>
      </c>
      <c r="E664" s="6" t="str">
        <f>ExtractValues(ExtractValues(Table1[[#This Row],[Agreement Name]],"(CO.\d{1,3})"),"\d+")</f>
        <v/>
      </c>
      <c r="F664" s="6" t="str">
        <f>IF(Table1[[#This Row],[ChgOrderPart1]]&lt;&gt;"",Table1[[#This Row],[ChgOrderPart1]],Table1[[#This Row],[ChgOrderPart2]])</f>
        <v>8</v>
      </c>
      <c r="G664" s="6" t="s">
        <v>5200</v>
      </c>
      <c r="H664" s="8">
        <v>42163.630277777775</v>
      </c>
      <c r="I664" s="6" t="s">
        <v>34</v>
      </c>
      <c r="J664" s="8">
        <v>42164.358136574076</v>
      </c>
      <c r="K664" s="6" t="s">
        <v>5082</v>
      </c>
      <c r="L664" s="6" t="s">
        <v>5083</v>
      </c>
      <c r="M664" s="6" t="s">
        <v>37</v>
      </c>
      <c r="O664" s="6" t="s">
        <v>38</v>
      </c>
      <c r="P664" s="6" t="s">
        <v>39</v>
      </c>
      <c r="Q664" s="6" t="s">
        <v>339</v>
      </c>
      <c r="R664" s="6" t="s">
        <v>1384</v>
      </c>
      <c r="W664" s="6" t="s">
        <v>342</v>
      </c>
      <c r="X664" s="6" t="s">
        <v>339</v>
      </c>
      <c r="Y664" s="6" t="s">
        <v>43</v>
      </c>
      <c r="Z664" s="8">
        <v>42164.334513888891</v>
      </c>
      <c r="AA664" s="6" t="s">
        <v>46</v>
      </c>
      <c r="AB664" s="6" t="s">
        <v>1387</v>
      </c>
      <c r="AC664" s="6" t="s">
        <v>1384</v>
      </c>
      <c r="AD664" s="6" t="s">
        <v>43</v>
      </c>
      <c r="AE664" s="8">
        <v>42164.358136574076</v>
      </c>
      <c r="AF664" s="6" t="s">
        <v>46</v>
      </c>
    </row>
    <row r="665" spans="1:32" x14ac:dyDescent="0.2">
      <c r="A6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5" s="7" t="str">
        <f>ExtractValues(Table1[[#This Row],[Agreement Name]],".{1}\d{4,5}")</f>
        <v>78150</v>
      </c>
      <c r="C665" s="6" t="str">
        <f>ExtractValues(Table1[[#This Row],[Agreement Name]],".{1}\d{4,5}-.{1}\d{4,5}")</f>
        <v>78150-C60059</v>
      </c>
      <c r="D665" s="6" t="str">
        <f>ExtractValues(ExtractValues(Table1[[#This Row],[Agreement Name]],"(CO\d{1,3})"),"\d+")</f>
        <v>1</v>
      </c>
      <c r="E665" s="6" t="str">
        <f>ExtractValues(ExtractValues(Table1[[#This Row],[Agreement Name]],"(CO.\d{1,3})"),"\d+")</f>
        <v/>
      </c>
      <c r="F665" s="6" t="str">
        <f>IF(Table1[[#This Row],[ChgOrderPart1]]&lt;&gt;"",Table1[[#This Row],[ChgOrderPart1]],Table1[[#This Row],[ChgOrderPart2]])</f>
        <v>1</v>
      </c>
      <c r="G665" s="6" t="s">
        <v>7233</v>
      </c>
      <c r="H665" s="8">
        <v>41968.519803240742</v>
      </c>
      <c r="I665" s="6" t="s">
        <v>34</v>
      </c>
      <c r="J665" s="8">
        <v>41972.806122685186</v>
      </c>
      <c r="K665" s="6" t="s">
        <v>1376</v>
      </c>
      <c r="L665" s="6" t="s">
        <v>1377</v>
      </c>
      <c r="M665" s="6" t="s">
        <v>37</v>
      </c>
      <c r="O665" s="6" t="s">
        <v>38</v>
      </c>
      <c r="P665" s="6" t="s">
        <v>39</v>
      </c>
      <c r="Q665" s="6" t="s">
        <v>3845</v>
      </c>
      <c r="R665" s="6" t="s">
        <v>1861</v>
      </c>
      <c r="W665" s="6" t="s">
        <v>3846</v>
      </c>
      <c r="X665" s="6" t="s">
        <v>3845</v>
      </c>
      <c r="Y665" s="6" t="s">
        <v>43</v>
      </c>
      <c r="Z665" s="8">
        <v>41968.54923611111</v>
      </c>
      <c r="AA665" s="6" t="s">
        <v>3847</v>
      </c>
      <c r="AB665" s="6" t="s">
        <v>1890</v>
      </c>
      <c r="AC665" s="6" t="s">
        <v>1861</v>
      </c>
      <c r="AD665" s="6" t="s">
        <v>43</v>
      </c>
      <c r="AE665" s="8">
        <v>41972.806122685186</v>
      </c>
      <c r="AF665" s="6" t="s">
        <v>7101</v>
      </c>
    </row>
    <row r="666" spans="1:32" x14ac:dyDescent="0.2">
      <c r="A6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6" s="7" t="str">
        <f>ExtractValues(Table1[[#This Row],[Agreement Name]],".{1}\d{4,5}")</f>
        <v>78131</v>
      </c>
      <c r="C666" s="6" t="str">
        <f>ExtractValues(Table1[[#This Row],[Agreement Name]],".{1}\d{4,5}-.{1}\d{4,5}")</f>
        <v>78131-05506</v>
      </c>
      <c r="D666" s="6" t="str">
        <f>ExtractValues(ExtractValues(Table1[[#This Row],[Agreement Name]],"(CO\d{1,3})"),"\d+")</f>
        <v>7</v>
      </c>
      <c r="E666" s="6" t="str">
        <f>ExtractValues(ExtractValues(Table1[[#This Row],[Agreement Name]],"(CO.\d{1,3})"),"\d+")</f>
        <v/>
      </c>
      <c r="F666" s="6" t="str">
        <f>IF(Table1[[#This Row],[ChgOrderPart1]]&lt;&gt;"",Table1[[#This Row],[ChgOrderPart1]],Table1[[#This Row],[ChgOrderPart2]])</f>
        <v>7</v>
      </c>
      <c r="G666" s="6" t="s">
        <v>3473</v>
      </c>
      <c r="H666" s="8">
        <v>42027.572789351849</v>
      </c>
      <c r="I666" s="6" t="s">
        <v>34</v>
      </c>
      <c r="J666" s="8">
        <v>42067.491736111115</v>
      </c>
      <c r="K666" s="6" t="s">
        <v>1284</v>
      </c>
      <c r="L666" s="6" t="s">
        <v>1285</v>
      </c>
      <c r="M666" s="6" t="s">
        <v>37</v>
      </c>
      <c r="O666" s="6" t="s">
        <v>38</v>
      </c>
      <c r="P666" s="6" t="s">
        <v>39</v>
      </c>
      <c r="Q666" s="6" t="s">
        <v>1089</v>
      </c>
      <c r="R666" s="6" t="s">
        <v>339</v>
      </c>
      <c r="W666" s="6" t="s">
        <v>1090</v>
      </c>
      <c r="X666" s="6" t="s">
        <v>1089</v>
      </c>
      <c r="Y666" s="6" t="s">
        <v>43</v>
      </c>
      <c r="Z666" s="8">
        <v>42027.631493055553</v>
      </c>
      <c r="AA666" s="6" t="s">
        <v>1091</v>
      </c>
      <c r="AB666" s="6" t="s">
        <v>3474</v>
      </c>
      <c r="AC666" s="6" t="s">
        <v>339</v>
      </c>
      <c r="AD666" s="6" t="s">
        <v>43</v>
      </c>
      <c r="AE666" s="8">
        <v>42067.491736111115</v>
      </c>
      <c r="AF666" s="6" t="s">
        <v>358</v>
      </c>
    </row>
    <row r="667" spans="1:32" x14ac:dyDescent="0.2">
      <c r="A6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7" s="7" t="str">
        <f>ExtractValues(Table1[[#This Row],[Agreement Name]],".{1}\d{4,5}")</f>
        <v>78097</v>
      </c>
      <c r="C667" s="6" t="str">
        <f>ExtractValues(Table1[[#This Row],[Agreement Name]],".{1}\d{4,5}-.{1}\d{4,5}")</f>
        <v>78097-00626</v>
      </c>
      <c r="D667" s="6" t="str">
        <f>ExtractValues(ExtractValues(Table1[[#This Row],[Agreement Name]],"(CO\d{1,3})"),"\d+")</f>
        <v>38</v>
      </c>
      <c r="E667" s="6" t="str">
        <f>ExtractValues(ExtractValues(Table1[[#This Row],[Agreement Name]],"(CO.\d{1,3})"),"\d+")</f>
        <v>38</v>
      </c>
      <c r="F667" s="6" t="str">
        <f>IF(Table1[[#This Row],[ChgOrderPart1]]&lt;&gt;"",Table1[[#This Row],[ChgOrderPart1]],Table1[[#This Row],[ChgOrderPart2]])</f>
        <v>38</v>
      </c>
      <c r="G667" s="6" t="s">
        <v>6735</v>
      </c>
      <c r="H667" s="8">
        <v>42089.586122685185</v>
      </c>
      <c r="I667" s="6" t="s">
        <v>34</v>
      </c>
      <c r="J667" s="8">
        <v>42097.604594907411</v>
      </c>
      <c r="K667" s="6" t="s">
        <v>1284</v>
      </c>
      <c r="L667" s="6" t="s">
        <v>1285</v>
      </c>
      <c r="M667" s="6" t="s">
        <v>37</v>
      </c>
      <c r="O667" s="6" t="s">
        <v>38</v>
      </c>
      <c r="P667" s="6" t="s">
        <v>39</v>
      </c>
      <c r="Q667" s="6" t="s">
        <v>985</v>
      </c>
      <c r="R667" s="6" t="s">
        <v>313</v>
      </c>
      <c r="S667" s="6" t="s">
        <v>366</v>
      </c>
      <c r="W667" s="6" t="s">
        <v>314</v>
      </c>
      <c r="X667" s="6" t="s">
        <v>313</v>
      </c>
      <c r="Y667" s="6" t="s">
        <v>43</v>
      </c>
      <c r="Z667" s="8">
        <v>42096.619687500002</v>
      </c>
      <c r="AA667" s="6" t="s">
        <v>315</v>
      </c>
      <c r="AB667" s="6" t="s">
        <v>370</v>
      </c>
      <c r="AC667" s="6" t="s">
        <v>366</v>
      </c>
      <c r="AD667" s="6" t="s">
        <v>43</v>
      </c>
      <c r="AE667" s="8">
        <v>42097.604594907411</v>
      </c>
      <c r="AF667" s="6" t="s">
        <v>71</v>
      </c>
    </row>
    <row r="668" spans="1:32" x14ac:dyDescent="0.2">
      <c r="A6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8" s="7" t="str">
        <f>ExtractValues(Table1[[#This Row],[Agreement Name]],".{1}\d{4,5}")</f>
        <v>78091</v>
      </c>
      <c r="C668" s="6" t="str">
        <f>ExtractValues(Table1[[#This Row],[Agreement Name]],".{1}\d{4,5}-.{1}\d{4,5}")</f>
        <v>78091-03187</v>
      </c>
      <c r="D668" s="6" t="str">
        <f>ExtractValues(ExtractValues(Table1[[#This Row],[Agreement Name]],"(CO\d{1,3})"),"\d+")</f>
        <v>1</v>
      </c>
      <c r="E668" s="6" t="str">
        <f>ExtractValues(ExtractValues(Table1[[#This Row],[Agreement Name]],"(CO.\d{1,3})"),"\d+")</f>
        <v/>
      </c>
      <c r="F668" s="6" t="str">
        <f>IF(Table1[[#This Row],[ChgOrderPart1]]&lt;&gt;"",Table1[[#This Row],[ChgOrderPart1]],Table1[[#This Row],[ChgOrderPart2]])</f>
        <v>1</v>
      </c>
      <c r="G668" s="6" t="s">
        <v>5685</v>
      </c>
      <c r="H668" s="8">
        <v>42201.621006944442</v>
      </c>
      <c r="I668" s="6" t="s">
        <v>34</v>
      </c>
      <c r="J668" s="8">
        <v>42205.646874999999</v>
      </c>
      <c r="K668" s="6" t="s">
        <v>5082</v>
      </c>
      <c r="L668" s="6" t="s">
        <v>5083</v>
      </c>
      <c r="M668" s="6" t="s">
        <v>37</v>
      </c>
      <c r="O668" s="6" t="s">
        <v>38</v>
      </c>
      <c r="P668" s="6" t="s">
        <v>39</v>
      </c>
      <c r="Q668" s="6" t="s">
        <v>2764</v>
      </c>
      <c r="R668" s="6" t="s">
        <v>432</v>
      </c>
      <c r="W668" s="6" t="s">
        <v>2765</v>
      </c>
      <c r="X668" s="6" t="s">
        <v>2764</v>
      </c>
      <c r="Y668" s="6" t="s">
        <v>43</v>
      </c>
      <c r="Z668" s="8">
        <v>42205.628310185188</v>
      </c>
      <c r="AA668" s="6" t="s">
        <v>164</v>
      </c>
      <c r="AB668" s="6" t="s">
        <v>1381</v>
      </c>
      <c r="AC668" s="6" t="s">
        <v>432</v>
      </c>
      <c r="AD668" s="6" t="s">
        <v>43</v>
      </c>
      <c r="AE668" s="8">
        <v>42205.646874999999</v>
      </c>
      <c r="AF668" s="6" t="s">
        <v>1461</v>
      </c>
    </row>
    <row r="669" spans="1:32" x14ac:dyDescent="0.2">
      <c r="A6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69" s="7" t="str">
        <f>ExtractValues(Table1[[#This Row],[Agreement Name]],".{1}\d{4,5}")</f>
        <v>78074</v>
      </c>
      <c r="C669" s="6" t="str">
        <f>ExtractValues(Table1[[#This Row],[Agreement Name]],".{1}\d{4,5}-.{1}\d{4,5}")</f>
        <v>78074-00637</v>
      </c>
      <c r="D669" s="6" t="str">
        <f>ExtractValues(ExtractValues(Table1[[#This Row],[Agreement Name]],"(CO\d{1,3})"),"\d+")</f>
        <v>24</v>
      </c>
      <c r="E669" s="6" t="str">
        <f>ExtractValues(ExtractValues(Table1[[#This Row],[Agreement Name]],"(CO.\d{1,3})"),"\d+")</f>
        <v>24</v>
      </c>
      <c r="F669" s="6" t="str">
        <f>IF(Table1[[#This Row],[ChgOrderPart1]]&lt;&gt;"",Table1[[#This Row],[ChgOrderPart1]],Table1[[#This Row],[ChgOrderPart2]])</f>
        <v>24</v>
      </c>
      <c r="G669" s="6" t="s">
        <v>6164</v>
      </c>
      <c r="H669" s="8">
        <v>42039.537152777775</v>
      </c>
      <c r="I669" s="6" t="s">
        <v>34</v>
      </c>
      <c r="J669" s="8">
        <v>42046.371851851851</v>
      </c>
      <c r="K669" s="6" t="s">
        <v>1284</v>
      </c>
      <c r="L669" s="6" t="s">
        <v>1285</v>
      </c>
      <c r="M669" s="6" t="s">
        <v>37</v>
      </c>
      <c r="O669" s="6" t="s">
        <v>38</v>
      </c>
      <c r="P669" s="6" t="s">
        <v>39</v>
      </c>
      <c r="Q669" s="6" t="s">
        <v>3483</v>
      </c>
      <c r="R669" s="6" t="s">
        <v>366</v>
      </c>
      <c r="W669" s="6" t="s">
        <v>3594</v>
      </c>
      <c r="X669" s="6" t="s">
        <v>3483</v>
      </c>
      <c r="Y669" s="6" t="s">
        <v>43</v>
      </c>
      <c r="Z669" s="8">
        <v>42046.314664351848</v>
      </c>
      <c r="AA669" s="6" t="s">
        <v>2970</v>
      </c>
      <c r="AB669" s="6" t="s">
        <v>370</v>
      </c>
      <c r="AC669" s="6" t="s">
        <v>366</v>
      </c>
      <c r="AD669" s="6" t="s">
        <v>43</v>
      </c>
      <c r="AE669" s="8">
        <v>42046.371851851851</v>
      </c>
      <c r="AF669" s="6" t="s">
        <v>71</v>
      </c>
    </row>
    <row r="670" spans="1:32" x14ac:dyDescent="0.2">
      <c r="A6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0" s="7" t="str">
        <f>ExtractValues(Table1[[#This Row],[Agreement Name]],".{1}\d{4,5}")</f>
        <v>78074</v>
      </c>
      <c r="C670" s="6" t="str">
        <f>ExtractValues(Table1[[#This Row],[Agreement Name]],".{1}\d{4,5}-.{1}\d{4,5}")</f>
        <v>78074-00637</v>
      </c>
      <c r="D670" s="6" t="str">
        <f>ExtractValues(ExtractValues(Table1[[#This Row],[Agreement Name]],"(CO\d{1,3})"),"\d+")</f>
        <v>23</v>
      </c>
      <c r="E670" s="6" t="str">
        <f>ExtractValues(ExtractValues(Table1[[#This Row],[Agreement Name]],"(CO.\d{1,3})"),"\d+")</f>
        <v>23</v>
      </c>
      <c r="F670" s="6" t="str">
        <f>IF(Table1[[#This Row],[ChgOrderPart1]]&lt;&gt;"",Table1[[#This Row],[ChgOrderPart1]],Table1[[#This Row],[ChgOrderPart2]])</f>
        <v>23</v>
      </c>
      <c r="G670" s="6" t="s">
        <v>3488</v>
      </c>
      <c r="H670" s="8">
        <v>42030.459027777775</v>
      </c>
      <c r="I670" s="6" t="s">
        <v>34</v>
      </c>
      <c r="J670" s="8">
        <v>42038.257986111108</v>
      </c>
      <c r="K670" s="6" t="s">
        <v>1284</v>
      </c>
      <c r="L670" s="6" t="s">
        <v>1285</v>
      </c>
      <c r="M670" s="6" t="s">
        <v>37</v>
      </c>
      <c r="O670" s="6" t="s">
        <v>38</v>
      </c>
      <c r="P670" s="6" t="s">
        <v>39</v>
      </c>
      <c r="Q670" s="6" t="s">
        <v>3483</v>
      </c>
      <c r="R670" s="6" t="s">
        <v>366</v>
      </c>
      <c r="W670" s="6" t="s">
        <v>3489</v>
      </c>
      <c r="X670" s="6" t="s">
        <v>3483</v>
      </c>
      <c r="Y670" s="6" t="s">
        <v>43</v>
      </c>
      <c r="Z670" s="8">
        <v>42034.403912037036</v>
      </c>
      <c r="AA670" s="6" t="s">
        <v>2970</v>
      </c>
      <c r="AB670" s="6" t="s">
        <v>370</v>
      </c>
      <c r="AC670" s="6" t="s">
        <v>366</v>
      </c>
      <c r="AD670" s="6" t="s">
        <v>43</v>
      </c>
      <c r="AE670" s="8">
        <v>42038.257986111108</v>
      </c>
      <c r="AF670" s="6" t="s">
        <v>3158</v>
      </c>
    </row>
    <row r="671" spans="1:32" x14ac:dyDescent="0.2">
      <c r="A6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1" s="7" t="str">
        <f>ExtractValues(Table1[[#This Row],[Agreement Name]],".{1}\d{4,5}")</f>
        <v>78072</v>
      </c>
      <c r="C671" s="6" t="str">
        <f>ExtractValues(Table1[[#This Row],[Agreement Name]],".{1}\d{4,5}-.{1}\d{4,5}")</f>
        <v>78072-P11638</v>
      </c>
      <c r="D671" s="6" t="str">
        <f>ExtractValues(ExtractValues(Table1[[#This Row],[Agreement Name]],"(CO\d{1,3})"),"\d+")</f>
        <v>1</v>
      </c>
      <c r="E671" s="6" t="str">
        <f>ExtractValues(ExtractValues(Table1[[#This Row],[Agreement Name]],"(CO.\d{1,3})"),"\d+")</f>
        <v/>
      </c>
      <c r="F671" s="6" t="str">
        <f>IF(Table1[[#This Row],[ChgOrderPart1]]&lt;&gt;"",Table1[[#This Row],[ChgOrderPart1]],Table1[[#This Row],[ChgOrderPart2]])</f>
        <v>1</v>
      </c>
      <c r="G671" s="6" t="s">
        <v>7824</v>
      </c>
      <c r="H671" s="8">
        <v>42017.401412037034</v>
      </c>
      <c r="I671" s="6" t="s">
        <v>34</v>
      </c>
      <c r="J671" s="8">
        <v>42017.502245370371</v>
      </c>
      <c r="K671" s="6" t="s">
        <v>1376</v>
      </c>
      <c r="L671" s="6" t="s">
        <v>1377</v>
      </c>
      <c r="M671" s="6" t="s">
        <v>37</v>
      </c>
      <c r="O671" s="6" t="s">
        <v>38</v>
      </c>
      <c r="P671" s="6" t="s">
        <v>39</v>
      </c>
      <c r="Q671" s="6" t="s">
        <v>172</v>
      </c>
      <c r="R671" s="6" t="s">
        <v>393</v>
      </c>
      <c r="W671" s="6" t="s">
        <v>173</v>
      </c>
      <c r="X671" s="6" t="s">
        <v>172</v>
      </c>
      <c r="Y671" s="6" t="s">
        <v>43</v>
      </c>
      <c r="Z671" s="8">
        <v>42017.40625</v>
      </c>
      <c r="AA671" s="6" t="s">
        <v>174</v>
      </c>
      <c r="AB671" s="6" t="s">
        <v>396</v>
      </c>
      <c r="AC671" s="6" t="s">
        <v>393</v>
      </c>
      <c r="AD671" s="6" t="s">
        <v>43</v>
      </c>
      <c r="AE671" s="8">
        <v>42017.502245370371</v>
      </c>
      <c r="AF671" s="6" t="s">
        <v>397</v>
      </c>
    </row>
    <row r="672" spans="1:32" x14ac:dyDescent="0.2">
      <c r="A6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2" s="7" t="str">
        <f>ExtractValues(Table1[[#This Row],[Agreement Name]],".{1}\d{4,5}")</f>
        <v>78065</v>
      </c>
      <c r="C672" s="6" t="str">
        <f>ExtractValues(Table1[[#This Row],[Agreement Name]],".{1}\d{4,5}-.{1}\d{4,5}")</f>
        <v>78065-C20041</v>
      </c>
      <c r="D672" s="6" t="str">
        <f>ExtractValues(ExtractValues(Table1[[#This Row],[Agreement Name]],"(CO\d{1,3})"),"\d+")</f>
        <v>106</v>
      </c>
      <c r="E672" s="6" t="str">
        <f>ExtractValues(ExtractValues(Table1[[#This Row],[Agreement Name]],"(CO.\d{1,3})"),"\d+")</f>
        <v>106</v>
      </c>
      <c r="F672" s="6" t="str">
        <f>IF(Table1[[#This Row],[ChgOrderPart1]]&lt;&gt;"",Table1[[#This Row],[ChgOrderPart1]],Table1[[#This Row],[ChgOrderPart2]])</f>
        <v>106</v>
      </c>
      <c r="G672" s="6" t="s">
        <v>7306</v>
      </c>
      <c r="H672" s="8">
        <v>41976.645138888889</v>
      </c>
      <c r="I672" s="6" t="s">
        <v>34</v>
      </c>
      <c r="J672" s="8">
        <v>41982.311539351853</v>
      </c>
      <c r="K672" s="6" t="s">
        <v>1376</v>
      </c>
      <c r="L672" s="6" t="s">
        <v>1377</v>
      </c>
      <c r="M672" s="6" t="s">
        <v>37</v>
      </c>
      <c r="O672" s="6" t="s">
        <v>38</v>
      </c>
      <c r="P672" s="6" t="s">
        <v>39</v>
      </c>
      <c r="Q672" s="6" t="s">
        <v>4072</v>
      </c>
      <c r="R672" s="6" t="s">
        <v>1477</v>
      </c>
      <c r="W672" s="6" t="s">
        <v>4073</v>
      </c>
      <c r="X672" s="6" t="s">
        <v>4072</v>
      </c>
      <c r="Y672" s="6" t="s">
        <v>43</v>
      </c>
      <c r="Z672" s="8">
        <v>41981.794085648151</v>
      </c>
      <c r="AA672" s="6" t="s">
        <v>5876</v>
      </c>
      <c r="AB672" s="6" t="s">
        <v>1480</v>
      </c>
      <c r="AC672" s="6" t="s">
        <v>1477</v>
      </c>
      <c r="AD672" s="6" t="s">
        <v>43</v>
      </c>
      <c r="AE672" s="8">
        <v>41982.311539351853</v>
      </c>
      <c r="AF672" s="6" t="s">
        <v>66</v>
      </c>
    </row>
    <row r="673" spans="1:32" x14ac:dyDescent="0.2">
      <c r="A6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3" s="7" t="str">
        <f>ExtractValues(Table1[[#This Row],[Agreement Name]],".{1}\d{4,5}")</f>
        <v>78052</v>
      </c>
      <c r="C673" s="6" t="str">
        <f>ExtractValues(Table1[[#This Row],[Agreement Name]],".{1}\d{4,5}-.{1}\d{4,5}")</f>
        <v>78052-14064</v>
      </c>
      <c r="D673" s="6" t="str">
        <f>ExtractValues(ExtractValues(Table1[[#This Row],[Agreement Name]],"(CO\d{1,3})"),"\d+")</f>
        <v>1</v>
      </c>
      <c r="E673" s="6" t="str">
        <f>ExtractValues(ExtractValues(Table1[[#This Row],[Agreement Name]],"(CO.\d{1,3})"),"\d+")</f>
        <v/>
      </c>
      <c r="F673" s="6" t="str">
        <f>IF(Table1[[#This Row],[ChgOrderPart1]]&lt;&gt;"",Table1[[#This Row],[ChgOrderPart1]],Table1[[#This Row],[ChgOrderPart2]])</f>
        <v>1</v>
      </c>
      <c r="G673" s="6" t="s">
        <v>138</v>
      </c>
      <c r="H673" s="8">
        <v>42048.599710648145</v>
      </c>
      <c r="I673" s="6" t="s">
        <v>34</v>
      </c>
      <c r="J673" s="8">
        <v>42055.664664351854</v>
      </c>
      <c r="K673" s="6" t="s">
        <v>35</v>
      </c>
      <c r="L673" s="6" t="s">
        <v>36</v>
      </c>
      <c r="M673" s="6" t="s">
        <v>37</v>
      </c>
      <c r="O673" s="6" t="s">
        <v>38</v>
      </c>
      <c r="P673" s="6" t="s">
        <v>39</v>
      </c>
      <c r="Q673" s="6" t="s">
        <v>139</v>
      </c>
      <c r="R673" s="6" t="s">
        <v>57</v>
      </c>
      <c r="W673" s="6" t="s">
        <v>140</v>
      </c>
      <c r="X673" s="6" t="s">
        <v>139</v>
      </c>
      <c r="Y673" s="6" t="s">
        <v>43</v>
      </c>
      <c r="Z673" s="8">
        <v>42052.588819444441</v>
      </c>
      <c r="AA673" s="6" t="s">
        <v>141</v>
      </c>
      <c r="AB673" s="6" t="s">
        <v>70</v>
      </c>
      <c r="AC673" s="6" t="s">
        <v>57</v>
      </c>
      <c r="AD673" s="6" t="s">
        <v>43</v>
      </c>
      <c r="AE673" s="8">
        <v>42055.664664351854</v>
      </c>
      <c r="AF673" s="6" t="s">
        <v>71</v>
      </c>
    </row>
    <row r="674" spans="1:32" x14ac:dyDescent="0.2">
      <c r="A6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4" s="7" t="str">
        <f>ExtractValues(Table1[[#This Row],[Agreement Name]],".{1}\d{4,5}")</f>
        <v>78044</v>
      </c>
      <c r="C674" s="6" t="str">
        <f>ExtractValues(Table1[[#This Row],[Agreement Name]],".{1}\d{4,5}-.{1}\d{4,5}")</f>
        <v>78044-C10307</v>
      </c>
      <c r="D674" s="6" t="str">
        <f>ExtractValues(ExtractValues(Table1[[#This Row],[Agreement Name]],"(CO\d{1,3})"),"\d+")</f>
        <v>5</v>
      </c>
      <c r="E674" s="6" t="str">
        <f>ExtractValues(ExtractValues(Table1[[#This Row],[Agreement Name]],"(CO.\d{1,3})"),"\d+")</f>
        <v/>
      </c>
      <c r="F674" s="6" t="str">
        <f>IF(Table1[[#This Row],[ChgOrderPart1]]&lt;&gt;"",Table1[[#This Row],[ChgOrderPart1]],Table1[[#This Row],[ChgOrderPart2]])</f>
        <v>5</v>
      </c>
      <c r="G674" s="6" t="s">
        <v>7238</v>
      </c>
      <c r="H674" s="8">
        <v>41968.523622685185</v>
      </c>
      <c r="I674" s="6" t="s">
        <v>34</v>
      </c>
      <c r="J674" s="8">
        <v>41974.287893518522</v>
      </c>
      <c r="K674" s="6" t="s">
        <v>1376</v>
      </c>
      <c r="L674" s="6" t="s">
        <v>1377</v>
      </c>
      <c r="M674" s="6" t="s">
        <v>37</v>
      </c>
      <c r="O674" s="6" t="s">
        <v>38</v>
      </c>
      <c r="P674" s="6" t="s">
        <v>39</v>
      </c>
      <c r="Q674" s="6" t="s">
        <v>7239</v>
      </c>
      <c r="R674" s="6" t="s">
        <v>1384</v>
      </c>
      <c r="W674" s="6" t="s">
        <v>7240</v>
      </c>
      <c r="X674" s="6" t="s">
        <v>7239</v>
      </c>
      <c r="Y674" s="6" t="s">
        <v>43</v>
      </c>
      <c r="Z674" s="8">
        <v>41968.633530092593</v>
      </c>
      <c r="AA674" s="6" t="s">
        <v>7241</v>
      </c>
      <c r="AB674" s="6" t="s">
        <v>1387</v>
      </c>
      <c r="AC674" s="6" t="s">
        <v>1384</v>
      </c>
      <c r="AD674" s="6" t="s">
        <v>43</v>
      </c>
      <c r="AE674" s="8">
        <v>41974.287893518522</v>
      </c>
      <c r="AF674" s="6" t="s">
        <v>71</v>
      </c>
    </row>
    <row r="675" spans="1:32" x14ac:dyDescent="0.2">
      <c r="A6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5" s="7" t="str">
        <f>ExtractValues(Table1[[#This Row],[Agreement Name]],".{1}\d{4,5}")</f>
        <v>78039</v>
      </c>
      <c r="C675" s="6" t="str">
        <f>ExtractValues(Table1[[#This Row],[Agreement Name]],".{1}\d{4,5}-.{1}\d{4,5}")</f>
        <v>78039-Q20001</v>
      </c>
      <c r="D675" s="6" t="str">
        <f>ExtractValues(ExtractValues(Table1[[#This Row],[Agreement Name]],"(CO\d{1,3})"),"\d+")</f>
        <v>14</v>
      </c>
      <c r="E675" s="6" t="str">
        <f>ExtractValues(ExtractValues(Table1[[#This Row],[Agreement Name]],"(CO.\d{1,3})"),"\d+")</f>
        <v>14</v>
      </c>
      <c r="F675" s="6" t="str">
        <f>IF(Table1[[#This Row],[ChgOrderPart1]]&lt;&gt;"",Table1[[#This Row],[ChgOrderPart1]],Table1[[#This Row],[ChgOrderPart2]])</f>
        <v>14</v>
      </c>
      <c r="G675" s="6" t="s">
        <v>7991</v>
      </c>
      <c r="H675" s="8">
        <v>42087.493194444447</v>
      </c>
      <c r="I675" s="6" t="s">
        <v>34</v>
      </c>
      <c r="J675" s="8">
        <v>42087.557233796295</v>
      </c>
      <c r="K675" s="6" t="s">
        <v>1376</v>
      </c>
      <c r="L675" s="6" t="s">
        <v>1377</v>
      </c>
      <c r="M675" s="6" t="s">
        <v>37</v>
      </c>
      <c r="O675" s="6" t="s">
        <v>38</v>
      </c>
      <c r="P675" s="6" t="s">
        <v>39</v>
      </c>
      <c r="Q675" s="6" t="s">
        <v>7992</v>
      </c>
      <c r="R675" s="6" t="s">
        <v>1477</v>
      </c>
      <c r="W675" s="6" t="s">
        <v>7993</v>
      </c>
      <c r="X675" s="6" t="s">
        <v>7992</v>
      </c>
      <c r="Y675" s="6" t="s">
        <v>43</v>
      </c>
      <c r="Z675" s="8">
        <v>42087.55673611111</v>
      </c>
      <c r="AA675" s="6" t="s">
        <v>7994</v>
      </c>
      <c r="AB675" s="6" t="s">
        <v>1480</v>
      </c>
      <c r="AC675" s="6" t="s">
        <v>1477</v>
      </c>
      <c r="AD675" s="6" t="s">
        <v>43</v>
      </c>
      <c r="AE675" s="8">
        <v>42087.557233796295</v>
      </c>
      <c r="AF675" s="6" t="s">
        <v>66</v>
      </c>
    </row>
    <row r="676" spans="1:32" x14ac:dyDescent="0.2">
      <c r="A6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6" s="7" t="str">
        <f>ExtractValues(Table1[[#This Row],[Agreement Name]],".{1}\d{4,5}")</f>
        <v>78000</v>
      </c>
      <c r="C676" s="6" t="str">
        <f>ExtractValues(Table1[[#This Row],[Agreement Name]],".{1}\d{4,5}-.{1}\d{4,5}")</f>
        <v>78000-C60059</v>
      </c>
      <c r="D676" s="6" t="str">
        <f>ExtractValues(ExtractValues(Table1[[#This Row],[Agreement Name]],"(CO\d{1,3})"),"\d+")</f>
        <v>2</v>
      </c>
      <c r="E676" s="6" t="str">
        <f>ExtractValues(ExtractValues(Table1[[#This Row],[Agreement Name]],"(CO.\d{1,3})"),"\d+")</f>
        <v/>
      </c>
      <c r="F676" s="6" t="str">
        <f>IF(Table1[[#This Row],[ChgOrderPart1]]&lt;&gt;"",Table1[[#This Row],[ChgOrderPart1]],Table1[[#This Row],[ChgOrderPart2]])</f>
        <v>2</v>
      </c>
      <c r="G676" s="6" t="s">
        <v>1499</v>
      </c>
      <c r="H676" s="8">
        <v>42139.630925925929</v>
      </c>
      <c r="I676" s="6" t="s">
        <v>34</v>
      </c>
      <c r="J676" s="8">
        <v>42142.62226851852</v>
      </c>
      <c r="K676" s="6" t="s">
        <v>1376</v>
      </c>
      <c r="L676" s="6" t="s">
        <v>1377</v>
      </c>
      <c r="M676" s="6" t="s">
        <v>37</v>
      </c>
      <c r="O676" s="6" t="s">
        <v>38</v>
      </c>
      <c r="P676" s="6" t="s">
        <v>39</v>
      </c>
      <c r="Q676" s="6" t="s">
        <v>1500</v>
      </c>
      <c r="R676" s="6" t="s">
        <v>236</v>
      </c>
      <c r="W676" s="6" t="s">
        <v>1501</v>
      </c>
      <c r="X676" s="6" t="s">
        <v>1500</v>
      </c>
      <c r="Y676" s="6" t="s">
        <v>43</v>
      </c>
      <c r="Z676" s="8">
        <v>42142.587962962964</v>
      </c>
      <c r="AA676" s="6" t="s">
        <v>1502</v>
      </c>
      <c r="AB676" s="6" t="s">
        <v>975</v>
      </c>
      <c r="AC676" s="6" t="s">
        <v>236</v>
      </c>
      <c r="AD676" s="6" t="s">
        <v>43</v>
      </c>
      <c r="AE676" s="8">
        <v>42142.62226851852</v>
      </c>
      <c r="AF676" s="6" t="s">
        <v>976</v>
      </c>
    </row>
    <row r="677" spans="1:32" x14ac:dyDescent="0.2">
      <c r="A6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7" s="7" t="str">
        <f>ExtractValues(Table1[[#This Row],[Agreement Name]],".{1}\d{4,5}")</f>
        <v>78000</v>
      </c>
      <c r="C677" s="6" t="str">
        <f>ExtractValues(Table1[[#This Row],[Agreement Name]],".{1}\d{4,5}-.{1}\d{4,5}")</f>
        <v>78000-C60059</v>
      </c>
      <c r="D677" s="6" t="str">
        <f>ExtractValues(ExtractValues(Table1[[#This Row],[Agreement Name]],"(CO\d{1,3})"),"\d+")</f>
        <v>1</v>
      </c>
      <c r="E677" s="6" t="str">
        <f>ExtractValues(ExtractValues(Table1[[#This Row],[Agreement Name]],"(CO.\d{1,3})"),"\d+")</f>
        <v/>
      </c>
      <c r="F677" s="6" t="str">
        <f>IF(Table1[[#This Row],[ChgOrderPart1]]&lt;&gt;"",Table1[[#This Row],[ChgOrderPart1]],Table1[[#This Row],[ChgOrderPart2]])</f>
        <v>1</v>
      </c>
      <c r="G677" s="6" t="s">
        <v>8996</v>
      </c>
      <c r="H677" s="8">
        <v>42041.556493055556</v>
      </c>
      <c r="I677" s="6" t="s">
        <v>34</v>
      </c>
      <c r="J677" s="8">
        <v>42045.28328703704</v>
      </c>
      <c r="K677" s="6" t="s">
        <v>1376</v>
      </c>
      <c r="L677" s="6" t="s">
        <v>1377</v>
      </c>
      <c r="M677" s="6" t="s">
        <v>37</v>
      </c>
      <c r="O677" s="6" t="s">
        <v>38</v>
      </c>
      <c r="P677" s="6" t="s">
        <v>39</v>
      </c>
      <c r="Q677" s="6" t="s">
        <v>1500</v>
      </c>
      <c r="R677" s="6" t="s">
        <v>236</v>
      </c>
      <c r="W677" s="6" t="s">
        <v>1501</v>
      </c>
      <c r="X677" s="6" t="s">
        <v>1500</v>
      </c>
      <c r="Y677" s="6" t="s">
        <v>43</v>
      </c>
      <c r="Z677" s="8">
        <v>42045.282395833332</v>
      </c>
      <c r="AA677" s="6" t="s">
        <v>1502</v>
      </c>
      <c r="AB677" s="6" t="s">
        <v>975</v>
      </c>
      <c r="AC677" s="6" t="s">
        <v>236</v>
      </c>
      <c r="AD677" s="6" t="s">
        <v>43</v>
      </c>
      <c r="AE677" s="8">
        <v>42045.28328703704</v>
      </c>
      <c r="AF677" s="6" t="s">
        <v>8997</v>
      </c>
    </row>
    <row r="678" spans="1:32" x14ac:dyDescent="0.2">
      <c r="A6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8" s="7" t="str">
        <f>ExtractValues(Table1[[#This Row],[Agreement Name]],".{1}\d{4,5}")</f>
        <v>77994</v>
      </c>
      <c r="C678" s="6" t="str">
        <f>ExtractValues(Table1[[#This Row],[Agreement Name]],".{1}\d{4,5}-.{1}\d{4,5}")</f>
        <v>77994-C10303</v>
      </c>
      <c r="D678" s="6" t="str">
        <f>ExtractValues(ExtractValues(Table1[[#This Row],[Agreement Name]],"(CO\d{1,3})"),"\d+")</f>
        <v>1</v>
      </c>
      <c r="E678" s="6" t="str">
        <f>ExtractValues(ExtractValues(Table1[[#This Row],[Agreement Name]],"(CO.\d{1,3})"),"\d+")</f>
        <v/>
      </c>
      <c r="F678" s="6" t="str">
        <f>IF(Table1[[#This Row],[ChgOrderPart1]]&lt;&gt;"",Table1[[#This Row],[ChgOrderPart1]],Table1[[#This Row],[ChgOrderPart2]])</f>
        <v>1</v>
      </c>
      <c r="G678" s="6" t="s">
        <v>8468</v>
      </c>
      <c r="H678" s="8">
        <v>42115.656192129631</v>
      </c>
      <c r="I678" s="6" t="s">
        <v>34</v>
      </c>
      <c r="J678" s="8">
        <v>42132.353715277779</v>
      </c>
      <c r="K678" s="6" t="s">
        <v>1376</v>
      </c>
      <c r="L678" s="6" t="s">
        <v>1377</v>
      </c>
      <c r="M678" s="6" t="s">
        <v>37</v>
      </c>
      <c r="O678" s="6" t="s">
        <v>38</v>
      </c>
      <c r="P678" s="6" t="s">
        <v>39</v>
      </c>
      <c r="Q678" s="6" t="s">
        <v>8469</v>
      </c>
      <c r="R678" s="6" t="s">
        <v>313</v>
      </c>
      <c r="S678" s="6" t="s">
        <v>1384</v>
      </c>
      <c r="W678" s="6" t="s">
        <v>314</v>
      </c>
      <c r="X678" s="6" t="s">
        <v>313</v>
      </c>
      <c r="Y678" s="6" t="s">
        <v>43</v>
      </c>
      <c r="Z678" s="8">
        <v>42131.73</v>
      </c>
      <c r="AA678" s="6" t="s">
        <v>315</v>
      </c>
      <c r="AB678" s="6" t="s">
        <v>1387</v>
      </c>
      <c r="AC678" s="6" t="s">
        <v>1384</v>
      </c>
      <c r="AD678" s="6" t="s">
        <v>43</v>
      </c>
      <c r="AE678" s="8">
        <v>42132.353715277779</v>
      </c>
      <c r="AF678" s="6" t="s">
        <v>71</v>
      </c>
    </row>
    <row r="679" spans="1:32" x14ac:dyDescent="0.2">
      <c r="A6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79" s="7" t="str">
        <f>ExtractValues(Table1[[#This Row],[Agreement Name]],".{1}\d{4,5}")</f>
        <v>77991</v>
      </c>
      <c r="C679" s="6" t="str">
        <f>ExtractValues(Table1[[#This Row],[Agreement Name]],".{1}\d{4,5}-.{1}\d{4,5}")</f>
        <v>77991-C10307</v>
      </c>
      <c r="D679" s="6" t="str">
        <f>ExtractValues(ExtractValues(Table1[[#This Row],[Agreement Name]],"(CO\d{1,3})"),"\d+")</f>
        <v>2</v>
      </c>
      <c r="E679" s="6" t="str">
        <f>ExtractValues(ExtractValues(Table1[[#This Row],[Agreement Name]],"(CO.\d{1,3})"),"\d+")</f>
        <v/>
      </c>
      <c r="F679" s="6" t="str">
        <f>IF(Table1[[#This Row],[ChgOrderPart1]]&lt;&gt;"",Table1[[#This Row],[ChgOrderPart1]],Table1[[#This Row],[ChgOrderPart2]])</f>
        <v>2</v>
      </c>
      <c r="G679" s="6" t="s">
        <v>8763</v>
      </c>
      <c r="H679" s="8">
        <v>42026.663252314815</v>
      </c>
      <c r="I679" s="6" t="s">
        <v>34</v>
      </c>
      <c r="J679" s="8">
        <v>42027.528680555559</v>
      </c>
      <c r="K679" s="6" t="s">
        <v>1376</v>
      </c>
      <c r="L679" s="6" t="s">
        <v>1377</v>
      </c>
      <c r="M679" s="6" t="s">
        <v>37</v>
      </c>
      <c r="O679" s="6" t="s">
        <v>38</v>
      </c>
      <c r="P679" s="6" t="s">
        <v>39</v>
      </c>
      <c r="Q679" s="6" t="s">
        <v>7598</v>
      </c>
      <c r="R679" s="6" t="s">
        <v>1384</v>
      </c>
      <c r="W679" s="6" t="s">
        <v>7599</v>
      </c>
      <c r="X679" s="6" t="s">
        <v>7598</v>
      </c>
      <c r="Y679" s="6" t="s">
        <v>43</v>
      </c>
      <c r="Z679" s="8">
        <v>42027.475405092591</v>
      </c>
      <c r="AA679" s="6" t="s">
        <v>71</v>
      </c>
      <c r="AB679" s="6" t="s">
        <v>1387</v>
      </c>
      <c r="AC679" s="6" t="s">
        <v>1384</v>
      </c>
      <c r="AD679" s="6" t="s">
        <v>43</v>
      </c>
      <c r="AE679" s="8">
        <v>42027.528680555559</v>
      </c>
      <c r="AF679" s="6" t="s">
        <v>71</v>
      </c>
    </row>
    <row r="680" spans="1:32" x14ac:dyDescent="0.2">
      <c r="A6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0" s="7" t="str">
        <f>ExtractValues(Table1[[#This Row],[Agreement Name]],".{1}\d{4,5}")</f>
        <v>77987</v>
      </c>
      <c r="C680" s="6" t="str">
        <f>ExtractValues(Table1[[#This Row],[Agreement Name]],".{1}\d{4,5}-.{1}\d{4,5}")</f>
        <v>77987-C60059</v>
      </c>
      <c r="D680" s="6" t="str">
        <f>ExtractValues(ExtractValues(Table1[[#This Row],[Agreement Name]],"(CO\d{1,3})"),"\d+")</f>
        <v>29</v>
      </c>
      <c r="E680" s="6" t="str">
        <f>ExtractValues(ExtractValues(Table1[[#This Row],[Agreement Name]],"(CO.\d{1,3})"),"\d+")</f>
        <v>29</v>
      </c>
      <c r="F680" s="6" t="str">
        <f>IF(Table1[[#This Row],[ChgOrderPart1]]&lt;&gt;"",Table1[[#This Row],[ChgOrderPart1]],Table1[[#This Row],[ChgOrderPart2]])</f>
        <v>29</v>
      </c>
      <c r="G680" s="6" t="s">
        <v>1664</v>
      </c>
      <c r="H680" s="8">
        <v>42156.550532407404</v>
      </c>
      <c r="I680" s="6" t="s">
        <v>34</v>
      </c>
      <c r="J680" s="8">
        <v>42158.461331018516</v>
      </c>
      <c r="K680" s="6" t="s">
        <v>1376</v>
      </c>
      <c r="L680" s="6" t="s">
        <v>1377</v>
      </c>
      <c r="M680" s="6" t="s">
        <v>37</v>
      </c>
      <c r="O680" s="6" t="s">
        <v>38</v>
      </c>
      <c r="P680" s="6" t="s">
        <v>39</v>
      </c>
      <c r="Q680" s="6" t="s">
        <v>1665</v>
      </c>
      <c r="R680" s="6" t="s">
        <v>236</v>
      </c>
      <c r="W680" s="6" t="s">
        <v>1666</v>
      </c>
      <c r="X680" s="6" t="s">
        <v>1665</v>
      </c>
      <c r="Y680" s="6" t="s">
        <v>43</v>
      </c>
      <c r="Z680" s="8">
        <v>42158.405324074076</v>
      </c>
      <c r="AA680" s="6" t="s">
        <v>255</v>
      </c>
      <c r="AB680" s="6" t="s">
        <v>975</v>
      </c>
      <c r="AC680" s="6" t="s">
        <v>236</v>
      </c>
      <c r="AD680" s="6" t="s">
        <v>43</v>
      </c>
      <c r="AE680" s="8">
        <v>42158.461331018516</v>
      </c>
      <c r="AF680" s="6" t="s">
        <v>976</v>
      </c>
    </row>
    <row r="681" spans="1:32" x14ac:dyDescent="0.2">
      <c r="A6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1" s="7" t="str">
        <f>ExtractValues(Table1[[#This Row],[Agreement Name]],".{1}\d{4,5}")</f>
        <v>77979</v>
      </c>
      <c r="C681" s="6" t="str">
        <f>ExtractValues(Table1[[#This Row],[Agreement Name]],".{1}\d{4,5}-.{1}\d{4,5}")</f>
        <v>77979-C11136</v>
      </c>
      <c r="D681" s="6" t="str">
        <f>ExtractValues(ExtractValues(Table1[[#This Row],[Agreement Name]],"(CO\d{1,3})"),"\d+")</f>
        <v>1</v>
      </c>
      <c r="E681" s="6" t="str">
        <f>ExtractValues(ExtractValues(Table1[[#This Row],[Agreement Name]],"(CO.\d{1,3})"),"\d+")</f>
        <v/>
      </c>
      <c r="F681" s="6" t="str">
        <f>IF(Table1[[#This Row],[ChgOrderPart1]]&lt;&gt;"",Table1[[#This Row],[ChgOrderPart1]],Table1[[#This Row],[ChgOrderPart2]])</f>
        <v>1</v>
      </c>
      <c r="G681" s="6" t="s">
        <v>5481</v>
      </c>
      <c r="H681" s="8">
        <v>42181.546087962961</v>
      </c>
      <c r="I681" s="6" t="s">
        <v>34</v>
      </c>
      <c r="J681" s="8">
        <v>42181.575902777775</v>
      </c>
      <c r="K681" s="6" t="s">
        <v>5082</v>
      </c>
      <c r="L681" s="6" t="s">
        <v>5083</v>
      </c>
      <c r="M681" s="6" t="s">
        <v>37</v>
      </c>
      <c r="O681" s="6" t="s">
        <v>38</v>
      </c>
      <c r="P681" s="6" t="s">
        <v>39</v>
      </c>
      <c r="Q681" s="6" t="s">
        <v>5482</v>
      </c>
      <c r="R681" s="6" t="s">
        <v>432</v>
      </c>
      <c r="W681" s="6" t="s">
        <v>5483</v>
      </c>
      <c r="X681" s="6" t="s">
        <v>5482</v>
      </c>
      <c r="Y681" s="6" t="s">
        <v>43</v>
      </c>
      <c r="Z681" s="8">
        <v>42181.549479166664</v>
      </c>
      <c r="AA681" s="6" t="s">
        <v>5484</v>
      </c>
      <c r="AB681" s="6" t="s">
        <v>1381</v>
      </c>
      <c r="AC681" s="6" t="s">
        <v>432</v>
      </c>
      <c r="AD681" s="6" t="s">
        <v>43</v>
      </c>
      <c r="AE681" s="8">
        <v>42181.575902777775</v>
      </c>
      <c r="AF681" s="6" t="s">
        <v>1461</v>
      </c>
    </row>
    <row r="682" spans="1:32" x14ac:dyDescent="0.2">
      <c r="A6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2" s="7" t="str">
        <f>ExtractValues(Table1[[#This Row],[Agreement Name]],".{1}\d{4,5}")</f>
        <v>77967</v>
      </c>
      <c r="C682" s="6" t="str">
        <f>ExtractValues(Table1[[#This Row],[Agreement Name]],".{1}\d{4,5}-.{1}\d{4,5}")</f>
        <v>77967-C60059</v>
      </c>
      <c r="D682" s="6" t="str">
        <f>ExtractValues(ExtractValues(Table1[[#This Row],[Agreement Name]],"(CO\d{1,3})"),"\d+")</f>
        <v>35</v>
      </c>
      <c r="E682" s="6" t="str">
        <f>ExtractValues(ExtractValues(Table1[[#This Row],[Agreement Name]],"(CO.\d{1,3})"),"\d+")</f>
        <v>35</v>
      </c>
      <c r="F682" s="6" t="str">
        <f>IF(Table1[[#This Row],[ChgOrderPart1]]&lt;&gt;"",Table1[[#This Row],[ChgOrderPart1]],Table1[[#This Row],[ChgOrderPart2]])</f>
        <v>35</v>
      </c>
      <c r="G682" s="6" t="s">
        <v>1710</v>
      </c>
      <c r="H682" s="8">
        <v>42156.603495370371</v>
      </c>
      <c r="I682" s="6" t="s">
        <v>34</v>
      </c>
      <c r="J682" s="8">
        <v>42156.772303240738</v>
      </c>
      <c r="K682" s="6" t="s">
        <v>1376</v>
      </c>
      <c r="L682" s="6" t="s">
        <v>1377</v>
      </c>
      <c r="M682" s="6" t="s">
        <v>37</v>
      </c>
      <c r="O682" s="6" t="s">
        <v>38</v>
      </c>
      <c r="P682" s="6" t="s">
        <v>39</v>
      </c>
      <c r="Q682" s="6" t="s">
        <v>1661</v>
      </c>
      <c r="R682" s="6" t="s">
        <v>236</v>
      </c>
      <c r="W682" s="6" t="s">
        <v>1662</v>
      </c>
      <c r="X682" s="6" t="s">
        <v>1661</v>
      </c>
      <c r="Y682" s="6" t="s">
        <v>43</v>
      </c>
      <c r="Z682" s="8">
        <v>42156.684895833336</v>
      </c>
      <c r="AA682" s="6" t="s">
        <v>1663</v>
      </c>
      <c r="AB682" s="6" t="s">
        <v>975</v>
      </c>
      <c r="AC682" s="6" t="s">
        <v>236</v>
      </c>
      <c r="AD682" s="6" t="s">
        <v>43</v>
      </c>
      <c r="AE682" s="8">
        <v>42156.772303240738</v>
      </c>
      <c r="AF682" s="6" t="s">
        <v>46</v>
      </c>
    </row>
    <row r="683" spans="1:32" x14ac:dyDescent="0.2">
      <c r="A6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3" s="7" t="str">
        <f>ExtractValues(Table1[[#This Row],[Agreement Name]],".{1}\d{4,5}")</f>
        <v>77967</v>
      </c>
      <c r="C683" s="6" t="str">
        <f>ExtractValues(Table1[[#This Row],[Agreement Name]],".{1}\d{4,5}-.{1}\d{4,5}")</f>
        <v>77967-C60059</v>
      </c>
      <c r="D683" s="6" t="str">
        <f>ExtractValues(ExtractValues(Table1[[#This Row],[Agreement Name]],"(CO\d{1,3})"),"\d+")</f>
        <v>34</v>
      </c>
      <c r="E683" s="6" t="str">
        <f>ExtractValues(ExtractValues(Table1[[#This Row],[Agreement Name]],"(CO.\d{1,3})"),"\d+")</f>
        <v>34</v>
      </c>
      <c r="F683" s="6" t="str">
        <f>IF(Table1[[#This Row],[ChgOrderPart1]]&lt;&gt;"",Table1[[#This Row],[ChgOrderPart1]],Table1[[#This Row],[ChgOrderPart2]])</f>
        <v>34</v>
      </c>
      <c r="G683" s="6" t="s">
        <v>1660</v>
      </c>
      <c r="H683" s="8">
        <v>42156.550173611111</v>
      </c>
      <c r="I683" s="6" t="s">
        <v>34</v>
      </c>
      <c r="J683" s="8">
        <v>42156.770960648151</v>
      </c>
      <c r="K683" s="6" t="s">
        <v>1376</v>
      </c>
      <c r="L683" s="6" t="s">
        <v>1377</v>
      </c>
      <c r="M683" s="6" t="s">
        <v>37</v>
      </c>
      <c r="O683" s="6" t="s">
        <v>38</v>
      </c>
      <c r="P683" s="6" t="s">
        <v>39</v>
      </c>
      <c r="Q683" s="6" t="s">
        <v>1661</v>
      </c>
      <c r="R683" s="6" t="s">
        <v>236</v>
      </c>
      <c r="W683" s="6" t="s">
        <v>1662</v>
      </c>
      <c r="X683" s="6" t="s">
        <v>1661</v>
      </c>
      <c r="Y683" s="6" t="s">
        <v>43</v>
      </c>
      <c r="Z683" s="8">
        <v>42156.686782407407</v>
      </c>
      <c r="AA683" s="6" t="s">
        <v>1663</v>
      </c>
      <c r="AB683" s="6" t="s">
        <v>975</v>
      </c>
      <c r="AC683" s="6" t="s">
        <v>236</v>
      </c>
      <c r="AD683" s="6" t="s">
        <v>43</v>
      </c>
      <c r="AE683" s="8">
        <v>42156.770960648151</v>
      </c>
      <c r="AF683" s="6" t="s">
        <v>46</v>
      </c>
    </row>
    <row r="684" spans="1:32" x14ac:dyDescent="0.2">
      <c r="A6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4" s="7" t="str">
        <f>ExtractValues(Table1[[#This Row],[Agreement Name]],".{1}\d{4,5}")</f>
        <v>77967</v>
      </c>
      <c r="C684" s="6" t="str">
        <f>ExtractValues(Table1[[#This Row],[Agreement Name]],".{1}\d{4,5}-.{1}\d{4,5}")</f>
        <v>77967-C60059</v>
      </c>
      <c r="D684" s="6" t="str">
        <f>ExtractValues(ExtractValues(Table1[[#This Row],[Agreement Name]],"(CO\d{1,3})"),"\d+")</f>
        <v>33</v>
      </c>
      <c r="E684" s="6" t="str">
        <f>ExtractValues(ExtractValues(Table1[[#This Row],[Agreement Name]],"(CO.\d{1,3})"),"\d+")</f>
        <v>33</v>
      </c>
      <c r="F684" s="6" t="str">
        <f>IF(Table1[[#This Row],[ChgOrderPart1]]&lt;&gt;"",Table1[[#This Row],[ChgOrderPart1]],Table1[[#This Row],[ChgOrderPart2]])</f>
        <v>33</v>
      </c>
      <c r="G684" s="6" t="s">
        <v>8539</v>
      </c>
      <c r="H684" s="8">
        <v>42123.611273148148</v>
      </c>
      <c r="I684" s="6" t="s">
        <v>34</v>
      </c>
      <c r="J684" s="8">
        <v>42128.632650462961</v>
      </c>
      <c r="K684" s="6" t="s">
        <v>1376</v>
      </c>
      <c r="L684" s="6" t="s">
        <v>1377</v>
      </c>
      <c r="M684" s="6" t="s">
        <v>37</v>
      </c>
      <c r="O684" s="6" t="s">
        <v>38</v>
      </c>
      <c r="P684" s="6" t="s">
        <v>39</v>
      </c>
      <c r="Q684" s="6" t="s">
        <v>1661</v>
      </c>
      <c r="R684" s="6" t="s">
        <v>236</v>
      </c>
      <c r="W684" s="6" t="s">
        <v>1662</v>
      </c>
      <c r="X684" s="6" t="s">
        <v>1661</v>
      </c>
      <c r="Y684" s="6" t="s">
        <v>43</v>
      </c>
      <c r="Z684" s="8">
        <v>42128.623715277776</v>
      </c>
      <c r="AA684" s="6" t="s">
        <v>1663</v>
      </c>
      <c r="AB684" s="6" t="s">
        <v>975</v>
      </c>
      <c r="AC684" s="6" t="s">
        <v>236</v>
      </c>
      <c r="AD684" s="6" t="s">
        <v>43</v>
      </c>
      <c r="AE684" s="8">
        <v>42128.632650462961</v>
      </c>
      <c r="AF684" s="6" t="s">
        <v>976</v>
      </c>
    </row>
    <row r="685" spans="1:32" x14ac:dyDescent="0.2">
      <c r="A6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5" s="7" t="str">
        <f>ExtractValues(Table1[[#This Row],[Agreement Name]],".{1}\d{4,5}")</f>
        <v>77967</v>
      </c>
      <c r="C685" s="6" t="str">
        <f>ExtractValues(Table1[[#This Row],[Agreement Name]],".{1}\d{4,5}-.{1}\d{4,5}")</f>
        <v>77967-C60059</v>
      </c>
      <c r="D685" s="6" t="str">
        <f>ExtractValues(ExtractValues(Table1[[#This Row],[Agreement Name]],"(CO\d{1,3})"),"\d+")</f>
        <v>32</v>
      </c>
      <c r="E685" s="6" t="str">
        <f>ExtractValues(ExtractValues(Table1[[#This Row],[Agreement Name]],"(CO.\d{1,3})"),"\d+")</f>
        <v>32</v>
      </c>
      <c r="F685" s="6" t="str">
        <f>IF(Table1[[#This Row],[ChgOrderPart1]]&lt;&gt;"",Table1[[#This Row],[ChgOrderPart1]],Table1[[#This Row],[ChgOrderPart2]])</f>
        <v>32</v>
      </c>
      <c r="G685" s="6" t="s">
        <v>8416</v>
      </c>
      <c r="H685" s="8">
        <v>42114.425381944442</v>
      </c>
      <c r="I685" s="6" t="s">
        <v>34</v>
      </c>
      <c r="J685" s="8">
        <v>42114.441678240742</v>
      </c>
      <c r="K685" s="6" t="s">
        <v>1376</v>
      </c>
      <c r="L685" s="6" t="s">
        <v>1377</v>
      </c>
      <c r="M685" s="6" t="s">
        <v>37</v>
      </c>
      <c r="O685" s="6" t="s">
        <v>38</v>
      </c>
      <c r="P685" s="6" t="s">
        <v>39</v>
      </c>
      <c r="Q685" s="6" t="s">
        <v>1661</v>
      </c>
      <c r="R685" s="6" t="s">
        <v>236</v>
      </c>
      <c r="W685" s="6" t="s">
        <v>1662</v>
      </c>
      <c r="X685" s="6" t="s">
        <v>1661</v>
      </c>
      <c r="Y685" s="6" t="s">
        <v>43</v>
      </c>
      <c r="Z685" s="8">
        <v>42114.429097222222</v>
      </c>
      <c r="AA685" s="6" t="s">
        <v>1663</v>
      </c>
      <c r="AB685" s="6" t="s">
        <v>975</v>
      </c>
      <c r="AC685" s="6" t="s">
        <v>236</v>
      </c>
      <c r="AD685" s="6" t="s">
        <v>43</v>
      </c>
      <c r="AE685" s="8">
        <v>42114.441678240742</v>
      </c>
      <c r="AF685" s="6" t="s">
        <v>976</v>
      </c>
    </row>
    <row r="686" spans="1:32" x14ac:dyDescent="0.2">
      <c r="A6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6" s="7" t="str">
        <f>ExtractValues(Table1[[#This Row],[Agreement Name]],".{1}\d{4,5}")</f>
        <v>77967</v>
      </c>
      <c r="C686" s="6" t="str">
        <f>ExtractValues(Table1[[#This Row],[Agreement Name]],".{1}\d{4,5}-.{1}\d{4,5}")</f>
        <v>77967-C60059</v>
      </c>
      <c r="D686" s="6" t="str">
        <f>ExtractValues(ExtractValues(Table1[[#This Row],[Agreement Name]],"(CO\d{1,3})"),"\d+")</f>
        <v>31</v>
      </c>
      <c r="E686" s="6" t="str">
        <f>ExtractValues(ExtractValues(Table1[[#This Row],[Agreement Name]],"(CO.\d{1,3})"),"\d+")</f>
        <v>31</v>
      </c>
      <c r="F686" s="6" t="str">
        <f>IF(Table1[[#This Row],[ChgOrderPart1]]&lt;&gt;"",Table1[[#This Row],[ChgOrderPart1]],Table1[[#This Row],[ChgOrderPart2]])</f>
        <v>31</v>
      </c>
      <c r="G686" s="6" t="s">
        <v>8318</v>
      </c>
      <c r="H686" s="8">
        <v>42108.433182870373</v>
      </c>
      <c r="I686" s="6" t="s">
        <v>34</v>
      </c>
      <c r="J686" s="8">
        <v>42111.54184027778</v>
      </c>
      <c r="K686" s="6" t="s">
        <v>1376</v>
      </c>
      <c r="L686" s="6" t="s">
        <v>1377</v>
      </c>
      <c r="M686" s="6" t="s">
        <v>37</v>
      </c>
      <c r="O686" s="6" t="s">
        <v>38</v>
      </c>
      <c r="P686" s="6" t="s">
        <v>39</v>
      </c>
      <c r="Q686" s="6" t="s">
        <v>1661</v>
      </c>
      <c r="R686" s="6" t="s">
        <v>236</v>
      </c>
      <c r="W686" s="6" t="s">
        <v>1662</v>
      </c>
      <c r="X686" s="6" t="s">
        <v>1661</v>
      </c>
      <c r="Y686" s="6" t="s">
        <v>43</v>
      </c>
      <c r="Z686" s="8">
        <v>42111.483761574076</v>
      </c>
      <c r="AA686" s="6" t="s">
        <v>1663</v>
      </c>
      <c r="AB686" s="6" t="s">
        <v>975</v>
      </c>
      <c r="AC686" s="6" t="s">
        <v>236</v>
      </c>
      <c r="AD686" s="6" t="s">
        <v>43</v>
      </c>
      <c r="AE686" s="8">
        <v>42111.54184027778</v>
      </c>
      <c r="AF686" s="6" t="s">
        <v>976</v>
      </c>
    </row>
    <row r="687" spans="1:32" x14ac:dyDescent="0.2">
      <c r="A6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7" s="7" t="str">
        <f>ExtractValues(Table1[[#This Row],[Agreement Name]],".{1}\d{4,5}")</f>
        <v>77967</v>
      </c>
      <c r="C687" s="6" t="str">
        <f>ExtractValues(Table1[[#This Row],[Agreement Name]],".{1}\d{4,5}-.{1}\d{4,5}")</f>
        <v>77967-C60059</v>
      </c>
      <c r="D687" s="6" t="str">
        <f>ExtractValues(ExtractValues(Table1[[#This Row],[Agreement Name]],"(CO\d{1,3})"),"\d+")</f>
        <v>30</v>
      </c>
      <c r="E687" s="6" t="str">
        <f>ExtractValues(ExtractValues(Table1[[#This Row],[Agreement Name]],"(CO.\d{1,3})"),"\d+")</f>
        <v>30</v>
      </c>
      <c r="F687" s="6" t="str">
        <f>IF(Table1[[#This Row],[ChgOrderPart1]]&lt;&gt;"",Table1[[#This Row],[ChgOrderPart1]],Table1[[#This Row],[ChgOrderPart2]])</f>
        <v>30</v>
      </c>
      <c r="G687" s="6" t="s">
        <v>9196</v>
      </c>
      <c r="H687" s="8">
        <v>42051.406122685185</v>
      </c>
      <c r="I687" s="6" t="s">
        <v>34</v>
      </c>
      <c r="J687" s="8">
        <v>42051.471828703703</v>
      </c>
      <c r="K687" s="6" t="s">
        <v>1376</v>
      </c>
      <c r="L687" s="6" t="s">
        <v>1377</v>
      </c>
      <c r="M687" s="6" t="s">
        <v>37</v>
      </c>
      <c r="O687" s="6" t="s">
        <v>38</v>
      </c>
      <c r="P687" s="6" t="s">
        <v>39</v>
      </c>
      <c r="Q687" s="6" t="s">
        <v>1661</v>
      </c>
      <c r="R687" s="6" t="s">
        <v>236</v>
      </c>
      <c r="W687" s="6" t="s">
        <v>1662</v>
      </c>
      <c r="X687" s="6" t="s">
        <v>1661</v>
      </c>
      <c r="Y687" s="6" t="s">
        <v>43</v>
      </c>
      <c r="Z687" s="8">
        <v>42051.468194444446</v>
      </c>
      <c r="AA687" s="6" t="s">
        <v>7481</v>
      </c>
      <c r="AB687" s="6" t="s">
        <v>975</v>
      </c>
      <c r="AC687" s="6" t="s">
        <v>236</v>
      </c>
      <c r="AD687" s="6" t="s">
        <v>43</v>
      </c>
      <c r="AE687" s="8">
        <v>42051.471828703703</v>
      </c>
      <c r="AF687" s="6" t="s">
        <v>9197</v>
      </c>
    </row>
    <row r="688" spans="1:32" x14ac:dyDescent="0.2">
      <c r="A6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8" s="7" t="str">
        <f>ExtractValues(Table1[[#This Row],[Agreement Name]],".{1}\d{4,5}")</f>
        <v>77967</v>
      </c>
      <c r="C688" s="6" t="str">
        <f>ExtractValues(Table1[[#This Row],[Agreement Name]],".{1}\d{4,5}-.{1}\d{4,5}")</f>
        <v>77967-C60059</v>
      </c>
      <c r="D688" s="6" t="str">
        <f>ExtractValues(ExtractValues(Table1[[#This Row],[Agreement Name]],"(CO\d{1,3})"),"\d+")</f>
        <v>29</v>
      </c>
      <c r="E688" s="6" t="str">
        <f>ExtractValues(ExtractValues(Table1[[#This Row],[Agreement Name]],"(CO.\d{1,3})"),"\d+")</f>
        <v>29</v>
      </c>
      <c r="F688" s="6" t="str">
        <f>IF(Table1[[#This Row],[ChgOrderPart1]]&lt;&gt;"",Table1[[#This Row],[ChgOrderPart1]],Table1[[#This Row],[ChgOrderPart2]])</f>
        <v>29</v>
      </c>
      <c r="G688" s="6" t="s">
        <v>7779</v>
      </c>
      <c r="H688" s="8">
        <v>42012.621168981481</v>
      </c>
      <c r="I688" s="6" t="s">
        <v>34</v>
      </c>
      <c r="J688" s="8">
        <v>42020.606111111112</v>
      </c>
      <c r="K688" s="6" t="s">
        <v>1376</v>
      </c>
      <c r="L688" s="6" t="s">
        <v>1377</v>
      </c>
      <c r="M688" s="6" t="s">
        <v>37</v>
      </c>
      <c r="O688" s="6" t="s">
        <v>38</v>
      </c>
      <c r="P688" s="6" t="s">
        <v>39</v>
      </c>
      <c r="Q688" s="6" t="s">
        <v>1661</v>
      </c>
      <c r="R688" s="6" t="s">
        <v>236</v>
      </c>
      <c r="W688" s="6" t="s">
        <v>1662</v>
      </c>
      <c r="X688" s="6" t="s">
        <v>1661</v>
      </c>
      <c r="Y688" s="6" t="s">
        <v>43</v>
      </c>
      <c r="Z688" s="8">
        <v>42020.40216435185</v>
      </c>
      <c r="AA688" s="6" t="s">
        <v>7481</v>
      </c>
      <c r="AB688" s="6" t="s">
        <v>975</v>
      </c>
      <c r="AC688" s="6" t="s">
        <v>236</v>
      </c>
      <c r="AD688" s="6" t="s">
        <v>43</v>
      </c>
      <c r="AE688" s="8">
        <v>42020.606111111112</v>
      </c>
      <c r="AF688" s="6" t="s">
        <v>976</v>
      </c>
    </row>
    <row r="689" spans="1:39" x14ac:dyDescent="0.2">
      <c r="A6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89" s="7" t="str">
        <f>ExtractValues(Table1[[#This Row],[Agreement Name]],".{1}\d{4,5}")</f>
        <v>77967</v>
      </c>
      <c r="C689" s="6" t="str">
        <f>ExtractValues(Table1[[#This Row],[Agreement Name]],".{1}\d{4,5}-.{1}\d{4,5}")</f>
        <v>77967-C60059</v>
      </c>
      <c r="D689" s="6" t="str">
        <f>ExtractValues(ExtractValues(Table1[[#This Row],[Agreement Name]],"(CO\d{1,3})"),"\d+")</f>
        <v>28</v>
      </c>
      <c r="E689" s="6" t="str">
        <f>ExtractValues(ExtractValues(Table1[[#This Row],[Agreement Name]],"(CO.\d{1,3})"),"\d+")</f>
        <v>28</v>
      </c>
      <c r="F689" s="6" t="str">
        <f>IF(Table1[[#This Row],[ChgOrderPart1]]&lt;&gt;"",Table1[[#This Row],[ChgOrderPart1]],Table1[[#This Row],[ChgOrderPart2]])</f>
        <v>28</v>
      </c>
      <c r="G689" s="6" t="s">
        <v>7234</v>
      </c>
      <c r="H689" s="8">
        <v>41968.521203703705</v>
      </c>
      <c r="I689" s="6" t="s">
        <v>34</v>
      </c>
      <c r="J689" s="8">
        <v>41975.383055555554</v>
      </c>
      <c r="K689" s="6" t="s">
        <v>1376</v>
      </c>
      <c r="L689" s="6" t="s">
        <v>1377</v>
      </c>
      <c r="M689" s="6" t="s">
        <v>37</v>
      </c>
      <c r="O689" s="6" t="s">
        <v>38</v>
      </c>
      <c r="P689" s="6" t="s">
        <v>39</v>
      </c>
      <c r="Q689" s="6" t="s">
        <v>1661</v>
      </c>
      <c r="R689" s="6" t="s">
        <v>1861</v>
      </c>
      <c r="W689" s="6" t="s">
        <v>1662</v>
      </c>
      <c r="X689" s="6" t="s">
        <v>1661</v>
      </c>
      <c r="Y689" s="6" t="s">
        <v>43</v>
      </c>
      <c r="Z689" s="8">
        <v>41975.377638888887</v>
      </c>
      <c r="AA689" s="6" t="s">
        <v>7235</v>
      </c>
      <c r="AB689" s="6" t="s">
        <v>1890</v>
      </c>
      <c r="AC689" s="6" t="s">
        <v>1861</v>
      </c>
      <c r="AD689" s="6" t="s">
        <v>43</v>
      </c>
      <c r="AE689" s="8">
        <v>41975.383055555554</v>
      </c>
      <c r="AF689" s="6" t="s">
        <v>976</v>
      </c>
    </row>
    <row r="690" spans="1:39" x14ac:dyDescent="0.2">
      <c r="A6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0" s="7" t="str">
        <f>ExtractValues(Table1[[#This Row],[Agreement Name]],".{1}\d{4,5}")</f>
        <v>77966</v>
      </c>
      <c r="C690" s="6" t="str">
        <f>ExtractValues(Table1[[#This Row],[Agreement Name]],".{1}\d{4,5}-.{1}\d{4,5}")</f>
        <v>77966-C10307</v>
      </c>
      <c r="D690" s="6" t="str">
        <f>ExtractValues(ExtractValues(Table1[[#This Row],[Agreement Name]],"(CO\d{1,3})"),"\d+")</f>
        <v>30</v>
      </c>
      <c r="E690" s="6" t="str">
        <f>ExtractValues(ExtractValues(Table1[[#This Row],[Agreement Name]],"(CO.\d{1,3})"),"\d+")</f>
        <v>30</v>
      </c>
      <c r="F690" s="6" t="str">
        <f>IF(Table1[[#This Row],[ChgOrderPart1]]&lt;&gt;"",Table1[[#This Row],[ChgOrderPart1]],Table1[[#This Row],[ChgOrderPart2]])</f>
        <v>30</v>
      </c>
      <c r="G690" s="6" t="s">
        <v>9224</v>
      </c>
      <c r="H690" s="8">
        <v>42053.436284722222</v>
      </c>
      <c r="I690" s="6" t="s">
        <v>34</v>
      </c>
      <c r="J690" s="8">
        <v>42053.694606481484</v>
      </c>
      <c r="K690" s="6" t="s">
        <v>1376</v>
      </c>
      <c r="L690" s="6" t="s">
        <v>1377</v>
      </c>
      <c r="M690" s="6" t="s">
        <v>37</v>
      </c>
      <c r="O690" s="6" t="s">
        <v>38</v>
      </c>
      <c r="P690" s="6" t="s">
        <v>39</v>
      </c>
      <c r="Q690" s="6" t="s">
        <v>7650</v>
      </c>
      <c r="R690" s="6" t="s">
        <v>1384</v>
      </c>
      <c r="W690" s="6" t="s">
        <v>7651</v>
      </c>
      <c r="X690" s="6" t="s">
        <v>7650</v>
      </c>
      <c r="Y690" s="6" t="s">
        <v>43</v>
      </c>
      <c r="Z690" s="8">
        <v>42053.439664351848</v>
      </c>
      <c r="AA690" s="6" t="s">
        <v>71</v>
      </c>
      <c r="AB690" s="6" t="s">
        <v>1387</v>
      </c>
      <c r="AC690" s="6" t="s">
        <v>1384</v>
      </c>
      <c r="AD690" s="6" t="s">
        <v>43</v>
      </c>
      <c r="AE690" s="8">
        <v>42053.694606481484</v>
      </c>
      <c r="AF690" s="6" t="s">
        <v>71</v>
      </c>
    </row>
    <row r="691" spans="1:39" x14ac:dyDescent="0.2">
      <c r="A6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1" s="7" t="str">
        <f>ExtractValues(Table1[[#This Row],[Agreement Name]],".{1}\d{4,5}")</f>
        <v>77966</v>
      </c>
      <c r="C691" s="6" t="str">
        <f>ExtractValues(Table1[[#This Row],[Agreement Name]],".{1}\d{4,5}-.{1}\d{4,5}")</f>
        <v>77966-C10307</v>
      </c>
      <c r="D691" s="6" t="str">
        <f>ExtractValues(ExtractValues(Table1[[#This Row],[Agreement Name]],"(CO\d{1,3})"),"\d+")</f>
        <v>29</v>
      </c>
      <c r="E691" s="6" t="str">
        <f>ExtractValues(ExtractValues(Table1[[#This Row],[Agreement Name]],"(CO.\d{1,3})"),"\d+")</f>
        <v>29</v>
      </c>
      <c r="F691" s="6" t="str">
        <f>IF(Table1[[#This Row],[ChgOrderPart1]]&lt;&gt;"",Table1[[#This Row],[ChgOrderPart1]],Table1[[#This Row],[ChgOrderPart2]])</f>
        <v>29</v>
      </c>
      <c r="G691" s="6" t="s">
        <v>8816</v>
      </c>
      <c r="H691" s="8">
        <v>42030.584594907406</v>
      </c>
      <c r="I691" s="6" t="s">
        <v>34</v>
      </c>
      <c r="J691" s="8">
        <v>42031.311423611114</v>
      </c>
      <c r="K691" s="6" t="s">
        <v>1376</v>
      </c>
      <c r="L691" s="6" t="s">
        <v>1377</v>
      </c>
      <c r="M691" s="6" t="s">
        <v>37</v>
      </c>
      <c r="O691" s="6" t="s">
        <v>38</v>
      </c>
      <c r="P691" s="6" t="s">
        <v>39</v>
      </c>
      <c r="Q691" s="6" t="s">
        <v>7650</v>
      </c>
      <c r="R691" s="6" t="s">
        <v>1384</v>
      </c>
      <c r="W691" s="6" t="s">
        <v>7651</v>
      </c>
      <c r="X691" s="6" t="s">
        <v>7650</v>
      </c>
      <c r="Y691" s="6" t="s">
        <v>43</v>
      </c>
      <c r="Z691" s="8">
        <v>42030.725162037037</v>
      </c>
      <c r="AA691" s="6" t="s">
        <v>71</v>
      </c>
      <c r="AB691" s="6" t="s">
        <v>1387</v>
      </c>
      <c r="AC691" s="6" t="s">
        <v>1384</v>
      </c>
      <c r="AD691" s="6" t="s">
        <v>43</v>
      </c>
      <c r="AE691" s="8">
        <v>42031.311423611114</v>
      </c>
      <c r="AF691" s="6" t="s">
        <v>71</v>
      </c>
    </row>
    <row r="692" spans="1:39" x14ac:dyDescent="0.2">
      <c r="A6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2" s="7" t="str">
        <f>ExtractValues(Table1[[#This Row],[Agreement Name]],".{1}\d{4,5}")</f>
        <v>77966</v>
      </c>
      <c r="C692" s="6" t="str">
        <f>ExtractValues(Table1[[#This Row],[Agreement Name]],".{1}\d{4,5}-.{1}\d{4,5}")</f>
        <v>77966-C10307</v>
      </c>
      <c r="D692" s="6" t="str">
        <f>ExtractValues(ExtractValues(Table1[[#This Row],[Agreement Name]],"(CO\d{1,3})"),"\d+")</f>
        <v>28</v>
      </c>
      <c r="E692" s="6" t="str">
        <f>ExtractValues(ExtractValues(Table1[[#This Row],[Agreement Name]],"(CO.\d{1,3})"),"\d+")</f>
        <v>28</v>
      </c>
      <c r="F692" s="6" t="str">
        <f>IF(Table1[[#This Row],[ChgOrderPart1]]&lt;&gt;"",Table1[[#This Row],[ChgOrderPart1]],Table1[[#This Row],[ChgOrderPart2]])</f>
        <v>28</v>
      </c>
      <c r="G692" s="6" t="s">
        <v>7649</v>
      </c>
      <c r="H692" s="8">
        <v>41997.367939814816</v>
      </c>
      <c r="I692" s="6" t="s">
        <v>34</v>
      </c>
      <c r="J692" s="8">
        <v>42009.531851851854</v>
      </c>
      <c r="K692" s="6" t="s">
        <v>1376</v>
      </c>
      <c r="L692" s="6" t="s">
        <v>1377</v>
      </c>
      <c r="M692" s="6" t="s">
        <v>37</v>
      </c>
      <c r="O692" s="6" t="s">
        <v>38</v>
      </c>
      <c r="P692" s="6" t="s">
        <v>39</v>
      </c>
      <c r="Q692" s="6" t="s">
        <v>7650</v>
      </c>
      <c r="R692" s="6" t="s">
        <v>1384</v>
      </c>
      <c r="W692" s="6" t="s">
        <v>7651</v>
      </c>
      <c r="X692" s="6" t="s">
        <v>7650</v>
      </c>
      <c r="Y692" s="6" t="s">
        <v>43</v>
      </c>
      <c r="Z692" s="8">
        <v>42009.383715277778</v>
      </c>
      <c r="AA692" s="6" t="s">
        <v>71</v>
      </c>
      <c r="AB692" s="6" t="s">
        <v>1387</v>
      </c>
      <c r="AC692" s="6" t="s">
        <v>1384</v>
      </c>
      <c r="AD692" s="6" t="s">
        <v>43</v>
      </c>
      <c r="AE692" s="8">
        <v>42009.531851851854</v>
      </c>
      <c r="AF692" s="6" t="s">
        <v>71</v>
      </c>
    </row>
    <row r="693" spans="1:39" x14ac:dyDescent="0.2">
      <c r="A6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3" s="7" t="str">
        <f>ExtractValues(Table1[[#This Row],[Agreement Name]],".{1}\d{4,5}")</f>
        <v>77965</v>
      </c>
      <c r="C693" s="6" t="str">
        <f>ExtractValues(Table1[[#This Row],[Agreement Name]],".{1}\d{4,5}-.{1}\d{4,5}")</f>
        <v>77965-C10307</v>
      </c>
      <c r="D693" s="6" t="str">
        <f>ExtractValues(ExtractValues(Table1[[#This Row],[Agreement Name]],"(CO\d{1,3})"),"\d+")</f>
        <v>29</v>
      </c>
      <c r="E693" s="6" t="str">
        <f>ExtractValues(ExtractValues(Table1[[#This Row],[Agreement Name]],"(CO.\d{1,3})"),"\d+")</f>
        <v>29</v>
      </c>
      <c r="F693" s="6" t="str">
        <f>IF(Table1[[#This Row],[ChgOrderPart1]]&lt;&gt;"",Table1[[#This Row],[ChgOrderPart1]],Table1[[#This Row],[ChgOrderPart2]])</f>
        <v>29</v>
      </c>
      <c r="G693" s="6" t="s">
        <v>8118</v>
      </c>
      <c r="H693" s="8">
        <v>42095.580925925926</v>
      </c>
      <c r="I693" s="6" t="s">
        <v>34</v>
      </c>
      <c r="J693" s="8">
        <v>42096.698437500003</v>
      </c>
      <c r="K693" s="6" t="s">
        <v>1376</v>
      </c>
      <c r="L693" s="6" t="s">
        <v>1377</v>
      </c>
      <c r="M693" s="6" t="s">
        <v>37</v>
      </c>
      <c r="O693" s="6" t="s">
        <v>38</v>
      </c>
      <c r="P693" s="6" t="s">
        <v>39</v>
      </c>
      <c r="Q693" s="6" t="s">
        <v>101</v>
      </c>
      <c r="R693" s="6" t="s">
        <v>1384</v>
      </c>
      <c r="W693" s="6" t="s">
        <v>104</v>
      </c>
      <c r="X693" s="6" t="s">
        <v>101</v>
      </c>
      <c r="Y693" s="6" t="s">
        <v>43</v>
      </c>
      <c r="Z693" s="8">
        <v>42095.592731481483</v>
      </c>
      <c r="AA693" s="6" t="s">
        <v>46</v>
      </c>
      <c r="AB693" s="6" t="s">
        <v>1387</v>
      </c>
      <c r="AC693" s="6" t="s">
        <v>1384</v>
      </c>
      <c r="AD693" s="6" t="s">
        <v>43</v>
      </c>
      <c r="AE693" s="8">
        <v>42096.698437500003</v>
      </c>
      <c r="AF693" s="6" t="s">
        <v>71</v>
      </c>
    </row>
    <row r="694" spans="1:39" x14ac:dyDescent="0.2">
      <c r="A6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4" s="7" t="str">
        <f>ExtractValues(Table1[[#This Row],[Agreement Name]],".{1}\d{4,5}")</f>
        <v>77965</v>
      </c>
      <c r="C694" s="6" t="str">
        <f>ExtractValues(Table1[[#This Row],[Agreement Name]],".{1}\d{4,5}-.{1}\d{4,5}")</f>
        <v>77965-C10307</v>
      </c>
      <c r="D694" s="6" t="str">
        <f>ExtractValues(ExtractValues(Table1[[#This Row],[Agreement Name]],"(CO\d{1,3})"),"\d+")</f>
        <v>28</v>
      </c>
      <c r="E694" s="6" t="str">
        <f>ExtractValues(ExtractValues(Table1[[#This Row],[Agreement Name]],"(CO.\d{1,3})"),"\d+")</f>
        <v>28</v>
      </c>
      <c r="F694" s="6" t="str">
        <f>IF(Table1[[#This Row],[ChgOrderPart1]]&lt;&gt;"",Table1[[#This Row],[ChgOrderPart1]],Table1[[#This Row],[ChgOrderPart2]])</f>
        <v>28</v>
      </c>
      <c r="G694" s="6" t="s">
        <v>8850</v>
      </c>
      <c r="H694" s="8">
        <v>42033.353333333333</v>
      </c>
      <c r="I694" s="6" t="s">
        <v>34</v>
      </c>
      <c r="J694" s="8">
        <v>42033.408530092594</v>
      </c>
      <c r="K694" s="6" t="s">
        <v>1376</v>
      </c>
      <c r="L694" s="6" t="s">
        <v>1377</v>
      </c>
      <c r="M694" s="6" t="s">
        <v>37</v>
      </c>
      <c r="O694" s="6" t="s">
        <v>38</v>
      </c>
      <c r="P694" s="6" t="s">
        <v>39</v>
      </c>
      <c r="Q694" s="6" t="s">
        <v>7445</v>
      </c>
      <c r="R694" s="6" t="s">
        <v>1384</v>
      </c>
      <c r="W694" s="6" t="s">
        <v>7446</v>
      </c>
      <c r="X694" s="6" t="s">
        <v>7445</v>
      </c>
      <c r="Y694" s="6" t="s">
        <v>43</v>
      </c>
      <c r="Z694" s="8">
        <v>42033.393750000003</v>
      </c>
      <c r="AA694" s="6" t="s">
        <v>46</v>
      </c>
      <c r="AB694" s="6" t="s">
        <v>1387</v>
      </c>
      <c r="AC694" s="6" t="s">
        <v>1384</v>
      </c>
      <c r="AD694" s="6" t="s">
        <v>43</v>
      </c>
      <c r="AE694" s="8">
        <v>42033.408530092594</v>
      </c>
      <c r="AF694" s="6" t="s">
        <v>71</v>
      </c>
    </row>
    <row r="695" spans="1:39" x14ac:dyDescent="0.2">
      <c r="A6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5" s="7" t="str">
        <f>ExtractValues(Table1[[#This Row],[Agreement Name]],".{1}\d{4,5}")</f>
        <v>77965</v>
      </c>
      <c r="C695" s="6" t="str">
        <f>ExtractValues(Table1[[#This Row],[Agreement Name]],".{1}\d{4,5}-.{1}\d{4,5}")</f>
        <v>77965-C10307</v>
      </c>
      <c r="D695" s="6" t="str">
        <f>ExtractValues(ExtractValues(Table1[[#This Row],[Agreement Name]],"(CO\d{1,3})"),"\d+")</f>
        <v>28</v>
      </c>
      <c r="E695" s="6" t="str">
        <f>ExtractValues(ExtractValues(Table1[[#This Row],[Agreement Name]],"(CO.\d{1,3})"),"\d+")</f>
        <v>28</v>
      </c>
      <c r="F695" s="6" t="str">
        <f>IF(Table1[[#This Row],[ChgOrderPart1]]&lt;&gt;"",Table1[[#This Row],[ChgOrderPart1]],Table1[[#This Row],[ChgOrderPart2]])</f>
        <v>28</v>
      </c>
      <c r="G695" s="6" t="s">
        <v>8850</v>
      </c>
      <c r="H695" s="8">
        <v>42033.352326388886</v>
      </c>
      <c r="I695" s="6" t="s">
        <v>55</v>
      </c>
      <c r="J695" s="8">
        <v>42033.352766203701</v>
      </c>
      <c r="K695" s="6" t="s">
        <v>1376</v>
      </c>
      <c r="L695" s="6" t="s">
        <v>1377</v>
      </c>
      <c r="M695" s="6" t="s">
        <v>37</v>
      </c>
      <c r="O695" s="6" t="s">
        <v>38</v>
      </c>
      <c r="P695" s="6" t="s">
        <v>39</v>
      </c>
      <c r="Q695" s="6" t="s">
        <v>7445</v>
      </c>
      <c r="R695" s="6" t="s">
        <v>1411</v>
      </c>
      <c r="AL695" s="6" t="s">
        <v>7445</v>
      </c>
      <c r="AM695" s="6" t="s">
        <v>43</v>
      </c>
    </row>
    <row r="696" spans="1:39" x14ac:dyDescent="0.2">
      <c r="A6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6" s="7" t="str">
        <f>ExtractValues(Table1[[#This Row],[Agreement Name]],".{1}\d{4,5}")</f>
        <v>77965</v>
      </c>
      <c r="C696" s="6" t="str">
        <f>ExtractValues(Table1[[#This Row],[Agreement Name]],".{1}\d{4,5}-.{1}\d{4,5}")</f>
        <v>77965-C10307</v>
      </c>
      <c r="D696" s="6" t="str">
        <f>ExtractValues(ExtractValues(Table1[[#This Row],[Agreement Name]],"(CO\d{1,3})"),"\d+")</f>
        <v>27</v>
      </c>
      <c r="E696" s="6" t="str">
        <f>ExtractValues(ExtractValues(Table1[[#This Row],[Agreement Name]],"(CO.\d{1,3})"),"\d+")</f>
        <v>27</v>
      </c>
      <c r="F696" s="6" t="str">
        <f>IF(Table1[[#This Row],[ChgOrderPart1]]&lt;&gt;"",Table1[[#This Row],[ChgOrderPart1]],Table1[[#This Row],[ChgOrderPart2]])</f>
        <v>27</v>
      </c>
      <c r="G696" s="6" t="s">
        <v>7648</v>
      </c>
      <c r="H696" s="8">
        <v>41997.36755787037</v>
      </c>
      <c r="I696" s="6" t="s">
        <v>34</v>
      </c>
      <c r="J696" s="8">
        <v>42001.488993055558</v>
      </c>
      <c r="K696" s="6" t="s">
        <v>1376</v>
      </c>
      <c r="L696" s="6" t="s">
        <v>1377</v>
      </c>
      <c r="M696" s="6" t="s">
        <v>37</v>
      </c>
      <c r="O696" s="6" t="s">
        <v>38</v>
      </c>
      <c r="P696" s="6" t="s">
        <v>39</v>
      </c>
      <c r="Q696" s="6" t="s">
        <v>7445</v>
      </c>
      <c r="R696" s="6" t="s">
        <v>1384</v>
      </c>
      <c r="W696" s="6" t="s">
        <v>7446</v>
      </c>
      <c r="X696" s="6" t="s">
        <v>7445</v>
      </c>
      <c r="Y696" s="6" t="s">
        <v>43</v>
      </c>
      <c r="Z696" s="8">
        <v>41997.371180555558</v>
      </c>
      <c r="AA696" s="6" t="s">
        <v>46</v>
      </c>
      <c r="AB696" s="6" t="s">
        <v>1387</v>
      </c>
      <c r="AC696" s="6" t="s">
        <v>1384</v>
      </c>
      <c r="AD696" s="6" t="s">
        <v>43</v>
      </c>
      <c r="AE696" s="8">
        <v>42001.488993055558</v>
      </c>
      <c r="AF696" s="6" t="s">
        <v>1552</v>
      </c>
    </row>
    <row r="697" spans="1:39" x14ac:dyDescent="0.2">
      <c r="A6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7" s="7" t="str">
        <f>ExtractValues(Table1[[#This Row],[Agreement Name]],".{1}\d{4,5}")</f>
        <v>77964</v>
      </c>
      <c r="C697" s="6" t="str">
        <f>ExtractValues(Table1[[#This Row],[Agreement Name]],".{1}\d{4,5}-.{1}\d{4,5}")</f>
        <v>77964-C10307</v>
      </c>
      <c r="D697" s="6" t="str">
        <f>ExtractValues(ExtractValues(Table1[[#This Row],[Agreement Name]],"(CO\d{1,3})"),"\d+")</f>
        <v>30</v>
      </c>
      <c r="E697" s="6" t="str">
        <f>ExtractValues(ExtractValues(Table1[[#This Row],[Agreement Name]],"(CO.\d{1,3})"),"\d+")</f>
        <v>30</v>
      </c>
      <c r="F697" s="6" t="str">
        <f>IF(Table1[[#This Row],[ChgOrderPart1]]&lt;&gt;"",Table1[[#This Row],[ChgOrderPart1]],Table1[[#This Row],[ChgOrderPart2]])</f>
        <v>30</v>
      </c>
      <c r="G697" s="6" t="s">
        <v>8083</v>
      </c>
      <c r="H697" s="8">
        <v>42095.462557870371</v>
      </c>
      <c r="I697" s="6" t="s">
        <v>34</v>
      </c>
      <c r="J697" s="8">
        <v>42100.930590277778</v>
      </c>
      <c r="K697" s="6" t="s">
        <v>1376</v>
      </c>
      <c r="L697" s="6" t="s">
        <v>1377</v>
      </c>
      <c r="M697" s="6" t="s">
        <v>37</v>
      </c>
      <c r="O697" s="6" t="s">
        <v>38</v>
      </c>
      <c r="P697" s="6" t="s">
        <v>39</v>
      </c>
      <c r="Q697" s="6" t="s">
        <v>645</v>
      </c>
      <c r="R697" s="6" t="s">
        <v>313</v>
      </c>
      <c r="S697" s="6" t="s">
        <v>1384</v>
      </c>
      <c r="W697" s="6" t="s">
        <v>314</v>
      </c>
      <c r="X697" s="6" t="s">
        <v>313</v>
      </c>
      <c r="Y697" s="6" t="s">
        <v>43</v>
      </c>
      <c r="Z697" s="8">
        <v>42100.349537037036</v>
      </c>
      <c r="AA697" s="6" t="s">
        <v>315</v>
      </c>
      <c r="AB697" s="6" t="s">
        <v>1387</v>
      </c>
      <c r="AC697" s="6" t="s">
        <v>1384</v>
      </c>
      <c r="AD697" s="6" t="s">
        <v>43</v>
      </c>
      <c r="AE697" s="8">
        <v>42100.930590277778</v>
      </c>
      <c r="AF697" s="6" t="s">
        <v>8084</v>
      </c>
    </row>
    <row r="698" spans="1:39" x14ac:dyDescent="0.2">
      <c r="A6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8" s="7" t="str">
        <f>ExtractValues(Table1[[#This Row],[Agreement Name]],".{1}\d{4,5}")</f>
        <v>77964</v>
      </c>
      <c r="C698" s="6" t="str">
        <f>ExtractValues(Table1[[#This Row],[Agreement Name]],".{1}\d{4,5}-.{1}\d{4,5}")</f>
        <v>77964-C10307</v>
      </c>
      <c r="D698" s="6" t="str">
        <f>ExtractValues(ExtractValues(Table1[[#This Row],[Agreement Name]],"(CO\d{1,3})"),"\d+")</f>
        <v>28</v>
      </c>
      <c r="E698" s="6" t="str">
        <f>ExtractValues(ExtractValues(Table1[[#This Row],[Agreement Name]],"(CO.\d{1,3})"),"\d+")</f>
        <v>28</v>
      </c>
      <c r="F698" s="6" t="str">
        <f>IF(Table1[[#This Row],[ChgOrderPart1]]&lt;&gt;"",Table1[[#This Row],[ChgOrderPart1]],Table1[[#This Row],[ChgOrderPart2]])</f>
        <v>28</v>
      </c>
      <c r="G698" s="6" t="s">
        <v>9359</v>
      </c>
      <c r="H698" s="8">
        <v>42065.458020833335</v>
      </c>
      <c r="I698" s="6" t="s">
        <v>34</v>
      </c>
      <c r="J698" s="8">
        <v>42067.569189814814</v>
      </c>
      <c r="K698" s="6" t="s">
        <v>1376</v>
      </c>
      <c r="L698" s="6" t="s">
        <v>1377</v>
      </c>
      <c r="M698" s="6" t="s">
        <v>37</v>
      </c>
      <c r="O698" s="6" t="s">
        <v>38</v>
      </c>
      <c r="P698" s="6" t="s">
        <v>39</v>
      </c>
      <c r="Q698" s="6" t="s">
        <v>645</v>
      </c>
      <c r="R698" s="6" t="s">
        <v>313</v>
      </c>
      <c r="S698" s="6" t="s">
        <v>1384</v>
      </c>
      <c r="W698" s="6" t="s">
        <v>314</v>
      </c>
      <c r="X698" s="6" t="s">
        <v>313</v>
      </c>
      <c r="Y698" s="6" t="s">
        <v>43</v>
      </c>
      <c r="Z698" s="8">
        <v>42066.563298611109</v>
      </c>
      <c r="AA698" s="6" t="s">
        <v>315</v>
      </c>
      <c r="AB698" s="6" t="s">
        <v>1387</v>
      </c>
      <c r="AC698" s="6" t="s">
        <v>1384</v>
      </c>
      <c r="AD698" s="6" t="s">
        <v>43</v>
      </c>
      <c r="AE698" s="8">
        <v>42067.569189814814</v>
      </c>
      <c r="AF698" s="6" t="s">
        <v>71</v>
      </c>
    </row>
    <row r="699" spans="1:39" x14ac:dyDescent="0.2">
      <c r="A6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699" s="7" t="str">
        <f>ExtractValues(Table1[[#This Row],[Agreement Name]],".{1}\d{4,5}")</f>
        <v>77964</v>
      </c>
      <c r="C699" s="6" t="str">
        <f>ExtractValues(Table1[[#This Row],[Agreement Name]],".{1}\d{4,5}-.{1}\d{4,5}")</f>
        <v>77964-C10307</v>
      </c>
      <c r="D699" s="6" t="str">
        <f>ExtractValues(ExtractValues(Table1[[#This Row],[Agreement Name]],"(CO\d{1,3})"),"\d+")</f>
        <v>26</v>
      </c>
      <c r="E699" s="6" t="str">
        <f>ExtractValues(ExtractValues(Table1[[#This Row],[Agreement Name]],"(CO.\d{1,3})"),"\d+")</f>
        <v>26</v>
      </c>
      <c r="F699" s="6" t="str">
        <f>IF(Table1[[#This Row],[ChgOrderPart1]]&lt;&gt;"",Table1[[#This Row],[ChgOrderPart1]],Table1[[#This Row],[ChgOrderPart2]])</f>
        <v>26</v>
      </c>
      <c r="G699" s="6" t="s">
        <v>7020</v>
      </c>
      <c r="H699" s="8">
        <v>41953.337997685187</v>
      </c>
      <c r="I699" s="6" t="s">
        <v>34</v>
      </c>
      <c r="J699" s="8">
        <v>41953.392141203702</v>
      </c>
      <c r="K699" s="6" t="s">
        <v>1376</v>
      </c>
      <c r="L699" s="6" t="s">
        <v>1377</v>
      </c>
      <c r="M699" s="6" t="s">
        <v>37</v>
      </c>
      <c r="O699" s="6" t="s">
        <v>38</v>
      </c>
      <c r="P699" s="6" t="s">
        <v>39</v>
      </c>
      <c r="Q699" s="6" t="s">
        <v>645</v>
      </c>
      <c r="R699" s="6" t="s">
        <v>313</v>
      </c>
      <c r="S699" s="6" t="s">
        <v>1384</v>
      </c>
      <c r="W699" s="6" t="s">
        <v>6689</v>
      </c>
      <c r="X699" s="6" t="s">
        <v>313</v>
      </c>
      <c r="Y699" s="6" t="s">
        <v>43</v>
      </c>
      <c r="Z699" s="8">
        <v>41953.355902777781</v>
      </c>
      <c r="AA699" s="6" t="s">
        <v>315</v>
      </c>
      <c r="AB699" s="6" t="s">
        <v>1387</v>
      </c>
      <c r="AC699" s="6" t="s">
        <v>1384</v>
      </c>
      <c r="AD699" s="6" t="s">
        <v>43</v>
      </c>
      <c r="AE699" s="8">
        <v>41953.392141203702</v>
      </c>
      <c r="AF699" s="6" t="s">
        <v>71</v>
      </c>
    </row>
    <row r="700" spans="1:39" x14ac:dyDescent="0.2">
      <c r="A7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0" s="7" t="str">
        <f>ExtractValues(Table1[[#This Row],[Agreement Name]],".{1}\d{4,5}")</f>
        <v>77951</v>
      </c>
      <c r="C700" s="6" t="str">
        <f>ExtractValues(Table1[[#This Row],[Agreement Name]],".{1}\d{4,5}-.{1}\d{4,5}")</f>
        <v>77951-C60059</v>
      </c>
      <c r="D700" s="6" t="str">
        <f>ExtractValues(ExtractValues(Table1[[#This Row],[Agreement Name]],"(CO\d{1,3})"),"\d+")</f>
        <v>1</v>
      </c>
      <c r="E700" s="6" t="str">
        <f>ExtractValues(ExtractValues(Table1[[#This Row],[Agreement Name]],"(CO.\d{1,3})"),"\d+")</f>
        <v/>
      </c>
      <c r="F700" s="6" t="str">
        <f>IF(Table1[[#This Row],[ChgOrderPart1]]&lt;&gt;"",Table1[[#This Row],[ChgOrderPart1]],Table1[[#This Row],[ChgOrderPart2]])</f>
        <v>1</v>
      </c>
      <c r="G700" s="6" t="s">
        <v>9459</v>
      </c>
      <c r="H700" s="8">
        <v>42075.56925925926</v>
      </c>
      <c r="I700" s="6" t="s">
        <v>34</v>
      </c>
      <c r="J700" s="8">
        <v>42205.382337962961</v>
      </c>
      <c r="K700" s="6" t="s">
        <v>1376</v>
      </c>
      <c r="L700" s="6" t="s">
        <v>1377</v>
      </c>
      <c r="M700" s="6" t="s">
        <v>37</v>
      </c>
      <c r="O700" s="6" t="s">
        <v>38</v>
      </c>
      <c r="P700" s="6" t="s">
        <v>39</v>
      </c>
      <c r="Q700" s="6" t="s">
        <v>7519</v>
      </c>
      <c r="R700" s="6" t="s">
        <v>236</v>
      </c>
      <c r="W700" s="6" t="s">
        <v>9456</v>
      </c>
      <c r="X700" s="6" t="s">
        <v>7519</v>
      </c>
      <c r="Y700" s="6" t="s">
        <v>43</v>
      </c>
      <c r="Z700" s="8">
        <v>42075.581354166665</v>
      </c>
      <c r="AA700" s="6" t="s">
        <v>9457</v>
      </c>
      <c r="AB700" s="6" t="s">
        <v>975</v>
      </c>
      <c r="AC700" s="6" t="s">
        <v>236</v>
      </c>
      <c r="AD700" s="6" t="s">
        <v>43</v>
      </c>
      <c r="AE700" s="8">
        <v>42205.382337962961</v>
      </c>
      <c r="AF700" s="6" t="s">
        <v>976</v>
      </c>
    </row>
    <row r="701" spans="1:39" x14ac:dyDescent="0.2">
      <c r="A7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1" s="7" t="str">
        <f>ExtractValues(Table1[[#This Row],[Agreement Name]],".{1}\d{4,5}")</f>
        <v>77948</v>
      </c>
      <c r="C701" s="6" t="str">
        <f>ExtractValues(Table1[[#This Row],[Agreement Name]],".{1}\d{4,5}-.{1}\d{4,5}")</f>
        <v>77948-00139</v>
      </c>
      <c r="D701" s="6" t="str">
        <f>ExtractValues(ExtractValues(Table1[[#This Row],[Agreement Name]],"(CO\d{1,3})"),"\d+")</f>
        <v>14</v>
      </c>
      <c r="E701" s="6" t="str">
        <f>ExtractValues(ExtractValues(Table1[[#This Row],[Agreement Name]],"(CO.\d{1,3})"),"\d+")</f>
        <v>14</v>
      </c>
      <c r="F701" s="6" t="str">
        <f>IF(Table1[[#This Row],[ChgOrderPart1]]&lt;&gt;"",Table1[[#This Row],[ChgOrderPart1]],Table1[[#This Row],[ChgOrderPart2]])</f>
        <v>14</v>
      </c>
      <c r="G701" s="6" t="s">
        <v>3124</v>
      </c>
      <c r="H701" s="8">
        <v>41992.340185185189</v>
      </c>
      <c r="I701" s="6" t="s">
        <v>34</v>
      </c>
      <c r="J701" s="8">
        <v>41997.519548611112</v>
      </c>
      <c r="K701" s="6" t="s">
        <v>1284</v>
      </c>
      <c r="L701" s="6" t="s">
        <v>1285</v>
      </c>
      <c r="M701" s="6" t="s">
        <v>37</v>
      </c>
      <c r="O701" s="6" t="s">
        <v>38</v>
      </c>
      <c r="P701" s="6" t="s">
        <v>39</v>
      </c>
      <c r="Q701" s="6" t="s">
        <v>1291</v>
      </c>
      <c r="R701" s="6" t="s">
        <v>366</v>
      </c>
      <c r="W701" s="6" t="s">
        <v>1292</v>
      </c>
      <c r="X701" s="6" t="s">
        <v>1291</v>
      </c>
      <c r="Y701" s="6" t="s">
        <v>43</v>
      </c>
      <c r="Z701" s="8">
        <v>41992.349872685183</v>
      </c>
      <c r="AA701" s="6" t="s">
        <v>322</v>
      </c>
      <c r="AB701" s="6" t="s">
        <v>370</v>
      </c>
      <c r="AC701" s="6" t="s">
        <v>366</v>
      </c>
      <c r="AD701" s="6" t="s">
        <v>43</v>
      </c>
      <c r="AE701" s="8">
        <v>41997.519548611112</v>
      </c>
      <c r="AF701" s="6" t="s">
        <v>3125</v>
      </c>
    </row>
    <row r="702" spans="1:39" x14ac:dyDescent="0.2">
      <c r="A7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2" s="7" t="str">
        <f>ExtractValues(Table1[[#This Row],[Agreement Name]],".{1}\d{4,5}")</f>
        <v>77940</v>
      </c>
      <c r="C702" s="6" t="str">
        <f>ExtractValues(Table1[[#This Row],[Agreement Name]],".{1}\d{4,5}-.{1}\d{4,5}")</f>
        <v>77940-C60059</v>
      </c>
      <c r="D702" s="6" t="str">
        <f>ExtractValues(ExtractValues(Table1[[#This Row],[Agreement Name]],"(CO\d{1,3})"),"\d+")</f>
        <v>18</v>
      </c>
      <c r="E702" s="6" t="str">
        <f>ExtractValues(ExtractValues(Table1[[#This Row],[Agreement Name]],"(CO.\d{1,3})"),"\d+")</f>
        <v>18</v>
      </c>
      <c r="F702" s="6" t="str">
        <f>IF(Table1[[#This Row],[ChgOrderPart1]]&lt;&gt;"",Table1[[#This Row],[ChgOrderPart1]],Table1[[#This Row],[ChgOrderPart2]])</f>
        <v>18</v>
      </c>
      <c r="G702" s="6" t="s">
        <v>8579</v>
      </c>
      <c r="H702" s="8">
        <v>42125.572870370372</v>
      </c>
      <c r="I702" s="6" t="s">
        <v>34</v>
      </c>
      <c r="J702" s="8">
        <v>42128.638761574075</v>
      </c>
      <c r="K702" s="6" t="s">
        <v>1376</v>
      </c>
      <c r="L702" s="6" t="s">
        <v>1377</v>
      </c>
      <c r="M702" s="6" t="s">
        <v>37</v>
      </c>
      <c r="O702" s="6" t="s">
        <v>38</v>
      </c>
      <c r="P702" s="6" t="s">
        <v>39</v>
      </c>
      <c r="Q702" s="6" t="s">
        <v>4154</v>
      </c>
      <c r="R702" s="6" t="s">
        <v>236</v>
      </c>
      <c r="W702" s="6" t="s">
        <v>4155</v>
      </c>
      <c r="X702" s="6" t="s">
        <v>4154</v>
      </c>
      <c r="Y702" s="6" t="s">
        <v>43</v>
      </c>
      <c r="Z702" s="8">
        <v>42128.286898148152</v>
      </c>
      <c r="AA702" s="6" t="s">
        <v>4156</v>
      </c>
      <c r="AB702" s="6" t="s">
        <v>975</v>
      </c>
      <c r="AC702" s="6" t="s">
        <v>236</v>
      </c>
      <c r="AD702" s="6" t="s">
        <v>43</v>
      </c>
      <c r="AE702" s="8">
        <v>42128.638761574075</v>
      </c>
      <c r="AF702" s="6" t="s">
        <v>976</v>
      </c>
    </row>
    <row r="703" spans="1:39" x14ac:dyDescent="0.2">
      <c r="A7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3" s="7" t="str">
        <f>ExtractValues(Table1[[#This Row],[Agreement Name]],".{1}\d{4,5}")</f>
        <v>77934</v>
      </c>
      <c r="C703" s="6" t="str">
        <f>ExtractValues(Table1[[#This Row],[Agreement Name]],".{1}\d{4,5}-.{1}\d{4,5}")</f>
        <v>77934-14064</v>
      </c>
      <c r="D703" s="6" t="str">
        <f>ExtractValues(ExtractValues(Table1[[#This Row],[Agreement Name]],"(CO\d{1,3})"),"\d+")</f>
        <v>143</v>
      </c>
      <c r="E703" s="6" t="str">
        <f>ExtractValues(ExtractValues(Table1[[#This Row],[Agreement Name]],"(CO.\d{1,3})"),"\d+")</f>
        <v>143</v>
      </c>
      <c r="F703" s="6" t="str">
        <f>IF(Table1[[#This Row],[ChgOrderPart1]]&lt;&gt;"",Table1[[#This Row],[ChgOrderPart1]],Table1[[#This Row],[ChgOrderPart2]])</f>
        <v>143</v>
      </c>
      <c r="G703" s="6" t="s">
        <v>134</v>
      </c>
      <c r="H703" s="8">
        <v>42048.598900462966</v>
      </c>
      <c r="I703" s="6" t="s">
        <v>34</v>
      </c>
      <c r="J703" s="8">
        <v>42058.316099537034</v>
      </c>
      <c r="K703" s="6" t="s">
        <v>35</v>
      </c>
      <c r="L703" s="6" t="s">
        <v>36</v>
      </c>
      <c r="M703" s="6" t="s">
        <v>37</v>
      </c>
      <c r="O703" s="6" t="s">
        <v>38</v>
      </c>
      <c r="P703" s="6" t="s">
        <v>39</v>
      </c>
      <c r="Q703" s="6" t="s">
        <v>135</v>
      </c>
      <c r="R703" s="6" t="s">
        <v>57</v>
      </c>
      <c r="W703" s="6" t="s">
        <v>136</v>
      </c>
      <c r="X703" s="6" t="s">
        <v>135</v>
      </c>
      <c r="Y703" s="6" t="s">
        <v>43</v>
      </c>
      <c r="Z703" s="8">
        <v>42058.312916666669</v>
      </c>
      <c r="AA703" s="6" t="s">
        <v>137</v>
      </c>
      <c r="AB703" s="6" t="s">
        <v>70</v>
      </c>
      <c r="AC703" s="6" t="s">
        <v>57</v>
      </c>
      <c r="AD703" s="6" t="s">
        <v>43</v>
      </c>
      <c r="AE703" s="8">
        <v>42058.316099537034</v>
      </c>
      <c r="AF703" s="6" t="s">
        <v>71</v>
      </c>
    </row>
    <row r="704" spans="1:39" x14ac:dyDescent="0.2">
      <c r="A7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4" s="7" t="str">
        <f>ExtractValues(Table1[[#This Row],[Agreement Name]],".{1}\d{4,5}")</f>
        <v>77931</v>
      </c>
      <c r="C704" s="6" t="str">
        <f>ExtractValues(Table1[[#This Row],[Agreement Name]],".{1}\d{4,5}-.{1}\d{4,5}")</f>
        <v>77931-00144</v>
      </c>
      <c r="D704" s="6" t="str">
        <f>ExtractValues(ExtractValues(Table1[[#This Row],[Agreement Name]],"(CO\d{1,3})"),"\d+")</f>
        <v>1</v>
      </c>
      <c r="E704" s="6" t="str">
        <f>ExtractValues(ExtractValues(Table1[[#This Row],[Agreement Name]],"(CO.\d{1,3})"),"\d+")</f>
        <v/>
      </c>
      <c r="F704" s="6" t="str">
        <f>IF(Table1[[#This Row],[ChgOrderPart1]]&lt;&gt;"",Table1[[#This Row],[ChgOrderPart1]],Table1[[#This Row],[ChgOrderPart2]])</f>
        <v>1</v>
      </c>
      <c r="G704" s="6" t="s">
        <v>3415</v>
      </c>
      <c r="H704" s="8">
        <v>42025.538043981483</v>
      </c>
      <c r="I704" s="6" t="s">
        <v>34</v>
      </c>
      <c r="J704" s="8">
        <v>42025.636342592596</v>
      </c>
      <c r="K704" s="6" t="s">
        <v>1284</v>
      </c>
      <c r="L704" s="6" t="s">
        <v>1285</v>
      </c>
      <c r="M704" s="6" t="s">
        <v>37</v>
      </c>
      <c r="O704" s="6" t="s">
        <v>38</v>
      </c>
      <c r="P704" s="6" t="s">
        <v>39</v>
      </c>
      <c r="Q704" s="6" t="s">
        <v>3416</v>
      </c>
      <c r="R704" s="6" t="s">
        <v>366</v>
      </c>
      <c r="W704" s="6" t="s">
        <v>3417</v>
      </c>
      <c r="X704" s="6" t="s">
        <v>3416</v>
      </c>
      <c r="Y704" s="6" t="s">
        <v>43</v>
      </c>
      <c r="Z704" s="8">
        <v>42025.551863425928</v>
      </c>
      <c r="AA704" s="6" t="s">
        <v>3418</v>
      </c>
      <c r="AB704" s="6" t="s">
        <v>370</v>
      </c>
      <c r="AC704" s="6" t="s">
        <v>366</v>
      </c>
      <c r="AD704" s="6" t="s">
        <v>43</v>
      </c>
      <c r="AE704" s="8">
        <v>42025.636342592596</v>
      </c>
      <c r="AF704" s="6" t="s">
        <v>71</v>
      </c>
    </row>
    <row r="705" spans="1:39" x14ac:dyDescent="0.2">
      <c r="A7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5" s="7" t="str">
        <f>ExtractValues(Table1[[#This Row],[Agreement Name]],".{1}\d{4,5}")</f>
        <v>77873</v>
      </c>
      <c r="C705" s="6" t="str">
        <f>ExtractValues(Table1[[#This Row],[Agreement Name]],".{1}\d{4,5}-.{1}\d{4,5}")</f>
        <v>77873-C60059</v>
      </c>
      <c r="D705" s="6" t="str">
        <f>ExtractValues(ExtractValues(Table1[[#This Row],[Agreement Name]],"(CO\d{1,3})"),"\d+")</f>
        <v>1</v>
      </c>
      <c r="E705" s="6" t="str">
        <f>ExtractValues(ExtractValues(Table1[[#This Row],[Agreement Name]],"(CO.\d{1,3})"),"\d+")</f>
        <v/>
      </c>
      <c r="F705" s="6" t="str">
        <f>IF(Table1[[#This Row],[ChgOrderPart1]]&lt;&gt;"",Table1[[#This Row],[ChgOrderPart1]],Table1[[#This Row],[ChgOrderPart2]])</f>
        <v>1</v>
      </c>
      <c r="G705" s="6" t="s">
        <v>7317</v>
      </c>
      <c r="H705" s="8">
        <v>41976.652048611111</v>
      </c>
      <c r="I705" s="6" t="s">
        <v>34</v>
      </c>
      <c r="J705" s="8">
        <v>41979.336712962962</v>
      </c>
      <c r="K705" s="6" t="s">
        <v>1376</v>
      </c>
      <c r="L705" s="6" t="s">
        <v>1377</v>
      </c>
      <c r="M705" s="6" t="s">
        <v>37</v>
      </c>
      <c r="O705" s="6" t="s">
        <v>38</v>
      </c>
      <c r="P705" s="6" t="s">
        <v>39</v>
      </c>
      <c r="Q705" s="6" t="s">
        <v>5914</v>
      </c>
      <c r="R705" s="6" t="s">
        <v>236</v>
      </c>
      <c r="W705" s="6" t="s">
        <v>5915</v>
      </c>
      <c r="X705" s="6" t="s">
        <v>5914</v>
      </c>
      <c r="Y705" s="6" t="s">
        <v>43</v>
      </c>
      <c r="Z705" s="8">
        <v>41976.828310185185</v>
      </c>
      <c r="AA705" s="6" t="s">
        <v>7318</v>
      </c>
      <c r="AB705" s="6" t="s">
        <v>975</v>
      </c>
      <c r="AC705" s="6" t="s">
        <v>236</v>
      </c>
      <c r="AD705" s="6" t="s">
        <v>43</v>
      </c>
      <c r="AE705" s="8">
        <v>41979.336712962962</v>
      </c>
      <c r="AF705" s="6" t="s">
        <v>7319</v>
      </c>
    </row>
    <row r="706" spans="1:39" x14ac:dyDescent="0.2">
      <c r="A7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6" s="7" t="str">
        <f>ExtractValues(Table1[[#This Row],[Agreement Name]],".{1}\d{4,5}")</f>
        <v>77859</v>
      </c>
      <c r="C706" s="6" t="str">
        <f>ExtractValues(Table1[[#This Row],[Agreement Name]],".{1}\d{4,5}-.{1}\d{4,5}")</f>
        <v>77859-09531</v>
      </c>
      <c r="D706" s="6" t="str">
        <f>ExtractValues(ExtractValues(Table1[[#This Row],[Agreement Name]],"(CO\d{1,3})"),"\d+")</f>
        <v>25</v>
      </c>
      <c r="E706" s="6" t="str">
        <f>ExtractValues(ExtractValues(Table1[[#This Row],[Agreement Name]],"(CO.\d{1,3})"),"\d+")</f>
        <v>25</v>
      </c>
      <c r="F706" s="6" t="str">
        <f>IF(Table1[[#This Row],[ChgOrderPart1]]&lt;&gt;"",Table1[[#This Row],[ChgOrderPart1]],Table1[[#This Row],[ChgOrderPart2]])</f>
        <v>25</v>
      </c>
      <c r="G706" s="6" t="s">
        <v>7759</v>
      </c>
      <c r="H706" s="8">
        <v>42011.437974537039</v>
      </c>
      <c r="I706" s="6" t="s">
        <v>34</v>
      </c>
      <c r="J706" s="8">
        <v>42017.383414351854</v>
      </c>
      <c r="K706" s="6" t="s">
        <v>1376</v>
      </c>
      <c r="L706" s="6" t="s">
        <v>1377</v>
      </c>
      <c r="M706" s="6" t="s">
        <v>37</v>
      </c>
      <c r="O706" s="6" t="s">
        <v>38</v>
      </c>
      <c r="P706" s="6" t="s">
        <v>39</v>
      </c>
      <c r="Q706" s="6" t="s">
        <v>595</v>
      </c>
      <c r="R706" s="6" t="s">
        <v>354</v>
      </c>
      <c r="W706" s="6" t="s">
        <v>7760</v>
      </c>
      <c r="X706" s="6" t="s">
        <v>595</v>
      </c>
      <c r="Y706" s="6" t="s">
        <v>43</v>
      </c>
      <c r="Z706" s="8">
        <v>42017.360127314816</v>
      </c>
      <c r="AA706" s="6" t="s">
        <v>597</v>
      </c>
      <c r="AB706" s="6" t="s">
        <v>357</v>
      </c>
      <c r="AC706" s="6" t="s">
        <v>354</v>
      </c>
      <c r="AD706" s="6" t="s">
        <v>43</v>
      </c>
      <c r="AE706" s="8">
        <v>42017.383414351854</v>
      </c>
      <c r="AF706" s="6" t="s">
        <v>358</v>
      </c>
    </row>
    <row r="707" spans="1:39" x14ac:dyDescent="0.2">
      <c r="A7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7" s="7" t="str">
        <f>ExtractValues(Table1[[#This Row],[Agreement Name]],".{1}\d{4,5}")</f>
        <v>77857</v>
      </c>
      <c r="C707" s="6" t="str">
        <f>ExtractValues(Table1[[#This Row],[Agreement Name]],".{1}\d{4,5}-.{1}\d{4,5}")</f>
        <v>77857-C60059</v>
      </c>
      <c r="D707" s="6" t="str">
        <f>ExtractValues(ExtractValues(Table1[[#This Row],[Agreement Name]],"(CO\d{1,3})"),"\d+")</f>
        <v>32</v>
      </c>
      <c r="E707" s="6" t="str">
        <f>ExtractValues(ExtractValues(Table1[[#This Row],[Agreement Name]],"(CO.\d{1,3})"),"\d+")</f>
        <v>32</v>
      </c>
      <c r="F707" s="6" t="str">
        <f>IF(Table1[[#This Row],[ChgOrderPart1]]&lt;&gt;"",Table1[[#This Row],[ChgOrderPart1]],Table1[[#This Row],[ChgOrderPart2]])</f>
        <v>32</v>
      </c>
      <c r="G707" s="6" t="s">
        <v>9309</v>
      </c>
      <c r="H707" s="8">
        <v>42061.614305555559</v>
      </c>
      <c r="I707" s="6" t="s">
        <v>34</v>
      </c>
      <c r="J707" s="8">
        <v>42061.765636574077</v>
      </c>
      <c r="K707" s="6" t="s">
        <v>1376</v>
      </c>
      <c r="L707" s="6" t="s">
        <v>1377</v>
      </c>
      <c r="M707" s="6" t="s">
        <v>37</v>
      </c>
      <c r="O707" s="6" t="s">
        <v>38</v>
      </c>
      <c r="P707" s="6" t="s">
        <v>39</v>
      </c>
      <c r="Q707" s="6" t="s">
        <v>1722</v>
      </c>
      <c r="R707" s="6" t="s">
        <v>236</v>
      </c>
      <c r="W707" s="6" t="s">
        <v>1723</v>
      </c>
      <c r="X707" s="6" t="s">
        <v>1722</v>
      </c>
      <c r="Y707" s="6" t="s">
        <v>43</v>
      </c>
      <c r="Z707" s="8">
        <v>42061.658263888887</v>
      </c>
      <c r="AA707" s="6" t="s">
        <v>1724</v>
      </c>
      <c r="AB707" s="6" t="s">
        <v>975</v>
      </c>
      <c r="AC707" s="6" t="s">
        <v>236</v>
      </c>
      <c r="AD707" s="6" t="s">
        <v>43</v>
      </c>
      <c r="AE707" s="8">
        <v>42061.765636574077</v>
      </c>
      <c r="AF707" s="6" t="s">
        <v>7358</v>
      </c>
    </row>
    <row r="708" spans="1:39" x14ac:dyDescent="0.2">
      <c r="A7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8" s="7" t="str">
        <f>ExtractValues(Table1[[#This Row],[Agreement Name]],".{1}\d{4,5}")</f>
        <v>77857</v>
      </c>
      <c r="C708" s="6" t="str">
        <f>ExtractValues(Table1[[#This Row],[Agreement Name]],".{1}\d{4,5}-.{1}\d{4,5}")</f>
        <v>77857-C60059</v>
      </c>
      <c r="D708" s="6" t="str">
        <f>ExtractValues(ExtractValues(Table1[[#This Row],[Agreement Name]],"(CO\d{1,3})"),"\d+")</f>
        <v>31</v>
      </c>
      <c r="E708" s="6" t="str">
        <f>ExtractValues(ExtractValues(Table1[[#This Row],[Agreement Name]],"(CO.\d{1,3})"),"\d+")</f>
        <v>31</v>
      </c>
      <c r="F708" s="6" t="str">
        <f>IF(Table1[[#This Row],[ChgOrderPart1]]&lt;&gt;"",Table1[[#This Row],[ChgOrderPart1]],Table1[[#This Row],[ChgOrderPart2]])</f>
        <v>31</v>
      </c>
      <c r="G708" s="6" t="s">
        <v>7462</v>
      </c>
      <c r="H708" s="8">
        <v>41984.530428240738</v>
      </c>
      <c r="I708" s="6" t="s">
        <v>34</v>
      </c>
      <c r="J708" s="8">
        <v>41984.678784722222</v>
      </c>
      <c r="K708" s="6" t="s">
        <v>1376</v>
      </c>
      <c r="L708" s="6" t="s">
        <v>1377</v>
      </c>
      <c r="M708" s="6" t="s">
        <v>37</v>
      </c>
      <c r="O708" s="6" t="s">
        <v>38</v>
      </c>
      <c r="P708" s="6" t="s">
        <v>39</v>
      </c>
      <c r="Q708" s="6" t="s">
        <v>7127</v>
      </c>
      <c r="R708" s="6" t="s">
        <v>236</v>
      </c>
      <c r="W708" s="6" t="s">
        <v>1723</v>
      </c>
      <c r="X708" s="6" t="s">
        <v>7127</v>
      </c>
      <c r="Y708" s="6" t="s">
        <v>43</v>
      </c>
      <c r="Z708" s="8">
        <v>41984.677222222221</v>
      </c>
      <c r="AA708" s="6" t="s">
        <v>7463</v>
      </c>
      <c r="AB708" s="6" t="s">
        <v>975</v>
      </c>
      <c r="AC708" s="6" t="s">
        <v>236</v>
      </c>
      <c r="AD708" s="6" t="s">
        <v>43</v>
      </c>
      <c r="AE708" s="8">
        <v>41984.678784722222</v>
      </c>
      <c r="AF708" s="6" t="s">
        <v>7464</v>
      </c>
    </row>
    <row r="709" spans="1:39" x14ac:dyDescent="0.2">
      <c r="A7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09" s="7" t="str">
        <f>ExtractValues(Table1[[#This Row],[Agreement Name]],".{1}\d{4,5}")</f>
        <v>77855</v>
      </c>
      <c r="C709" s="6" t="str">
        <f>ExtractValues(Table1[[#This Row],[Agreement Name]],".{1}\d{4,5}-.{1}\d{4,5}")</f>
        <v>77855-C60059</v>
      </c>
      <c r="D709" s="6" t="str">
        <f>ExtractValues(ExtractValues(Table1[[#This Row],[Agreement Name]],"(CO\d{1,3})"),"\d+")</f>
        <v>1</v>
      </c>
      <c r="E709" s="6" t="str">
        <f>ExtractValues(ExtractValues(Table1[[#This Row],[Agreement Name]],"(CO.\d{1,3})"),"\d+")</f>
        <v/>
      </c>
      <c r="F709" s="6" t="str">
        <f>IF(Table1[[#This Row],[ChgOrderPart1]]&lt;&gt;"",Table1[[#This Row],[ChgOrderPart1]],Table1[[#This Row],[ChgOrderPart2]])</f>
        <v>1</v>
      </c>
      <c r="G709" s="6" t="s">
        <v>9047</v>
      </c>
      <c r="H709" s="8">
        <v>42045.403773148151</v>
      </c>
      <c r="I709" s="6" t="s">
        <v>34</v>
      </c>
      <c r="J709" s="8">
        <v>42046.481759259259</v>
      </c>
      <c r="K709" s="6" t="s">
        <v>1376</v>
      </c>
      <c r="L709" s="6" t="s">
        <v>1377</v>
      </c>
      <c r="M709" s="6" t="s">
        <v>37</v>
      </c>
      <c r="O709" s="6" t="s">
        <v>38</v>
      </c>
      <c r="P709" s="6" t="s">
        <v>39</v>
      </c>
      <c r="Q709" s="6" t="s">
        <v>9048</v>
      </c>
      <c r="R709" s="6" t="s">
        <v>9049</v>
      </c>
      <c r="S709" s="6" t="s">
        <v>236</v>
      </c>
      <c r="W709" s="6" t="s">
        <v>9050</v>
      </c>
      <c r="X709" s="6" t="s">
        <v>9049</v>
      </c>
      <c r="Y709" s="6" t="s">
        <v>43</v>
      </c>
      <c r="Z709" s="8">
        <v>42046.466516203705</v>
      </c>
      <c r="AA709" s="6" t="s">
        <v>9051</v>
      </c>
      <c r="AB709" s="6" t="s">
        <v>975</v>
      </c>
      <c r="AC709" s="6" t="s">
        <v>236</v>
      </c>
      <c r="AD709" s="6" t="s">
        <v>43</v>
      </c>
      <c r="AE709" s="8">
        <v>42046.481759259259</v>
      </c>
      <c r="AF709" s="6" t="s">
        <v>976</v>
      </c>
    </row>
    <row r="710" spans="1:39" x14ac:dyDescent="0.2">
      <c r="A7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0" s="7" t="str">
        <f>ExtractValues(Table1[[#This Row],[Agreement Name]],".{1}\d{4,5}")</f>
        <v>77853</v>
      </c>
      <c r="C710" s="6" t="str">
        <f>ExtractValues(Table1[[#This Row],[Agreement Name]],".{1}\d{4,5}-.{1}\d{4,5}")</f>
        <v>77853-62549</v>
      </c>
      <c r="D710" s="6" t="str">
        <f>ExtractValues(ExtractValues(Table1[[#This Row],[Agreement Name]],"(CO\d{1,3})"),"\d+")</f>
        <v/>
      </c>
      <c r="E710" s="6" t="str">
        <f>ExtractValues(ExtractValues(Table1[[#This Row],[Agreement Name]],"(CO.\d{1,3})"),"\d+")</f>
        <v>20</v>
      </c>
      <c r="F710" s="6" t="str">
        <f>IF(Table1[[#This Row],[ChgOrderPart1]]&lt;&gt;"",Table1[[#This Row],[ChgOrderPart1]],Table1[[#This Row],[ChgOrderPart2]])</f>
        <v>20</v>
      </c>
      <c r="G710" s="6" t="s">
        <v>2815</v>
      </c>
      <c r="H710" s="8">
        <v>41990.269270833334</v>
      </c>
      <c r="I710" s="6" t="s">
        <v>34</v>
      </c>
      <c r="J710" s="8">
        <v>41990.500879629632</v>
      </c>
      <c r="K710" s="6" t="s">
        <v>1284</v>
      </c>
      <c r="L710" s="6" t="s">
        <v>1285</v>
      </c>
      <c r="M710" s="6" t="s">
        <v>37</v>
      </c>
      <c r="O710" s="6" t="s">
        <v>38</v>
      </c>
      <c r="P710" s="6" t="s">
        <v>39</v>
      </c>
      <c r="Q710" s="6" t="s">
        <v>3053</v>
      </c>
      <c r="R710" s="6" t="s">
        <v>346</v>
      </c>
      <c r="W710" s="6" t="s">
        <v>3054</v>
      </c>
      <c r="X710" s="6" t="s">
        <v>3053</v>
      </c>
      <c r="Y710" s="6" t="s">
        <v>43</v>
      </c>
      <c r="Z710" s="8">
        <v>41990.431840277779</v>
      </c>
      <c r="AA710" s="6" t="s">
        <v>46</v>
      </c>
      <c r="AB710" s="6" t="s">
        <v>348</v>
      </c>
      <c r="AC710" s="6" t="s">
        <v>346</v>
      </c>
      <c r="AD710" s="6" t="s">
        <v>43</v>
      </c>
      <c r="AE710" s="8">
        <v>41990.500879629632</v>
      </c>
      <c r="AF710" s="6" t="s">
        <v>71</v>
      </c>
    </row>
    <row r="711" spans="1:39" x14ac:dyDescent="0.2">
      <c r="A7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1" s="7" t="str">
        <f>ExtractValues(Table1[[#This Row],[Agreement Name]],".{1}\d{4,5}")</f>
        <v>77853</v>
      </c>
      <c r="C711" s="6" t="str">
        <f>ExtractValues(Table1[[#This Row],[Agreement Name]],".{1}\d{4,5}-.{1}\d{4,5}")</f>
        <v>77853-62549</v>
      </c>
      <c r="D711" s="6" t="str">
        <f>ExtractValues(ExtractValues(Table1[[#This Row],[Agreement Name]],"(CO\d{1,3})"),"\d+")</f>
        <v/>
      </c>
      <c r="E711" s="6" t="str">
        <f>ExtractValues(ExtractValues(Table1[[#This Row],[Agreement Name]],"(CO.\d{1,3})"),"\d+")</f>
        <v>20</v>
      </c>
      <c r="F711" s="6" t="str">
        <f>IF(Table1[[#This Row],[ChgOrderPart1]]&lt;&gt;"",Table1[[#This Row],[ChgOrderPart1]],Table1[[#This Row],[ChgOrderPart2]])</f>
        <v>20</v>
      </c>
      <c r="G711" s="6" t="s">
        <v>2815</v>
      </c>
      <c r="H711" s="8">
        <v>41968.561689814815</v>
      </c>
      <c r="I711" s="6" t="s">
        <v>55</v>
      </c>
      <c r="J711" s="8">
        <v>41976.277280092596</v>
      </c>
      <c r="K711" s="6" t="s">
        <v>1284</v>
      </c>
      <c r="L711" s="6" t="s">
        <v>1285</v>
      </c>
      <c r="M711" s="6" t="s">
        <v>37</v>
      </c>
      <c r="O711" s="6" t="s">
        <v>38</v>
      </c>
      <c r="P711" s="6" t="s">
        <v>39</v>
      </c>
      <c r="Q711" s="6" t="s">
        <v>2816</v>
      </c>
      <c r="R711" s="6" t="s">
        <v>346</v>
      </c>
    </row>
    <row r="712" spans="1:39" x14ac:dyDescent="0.2">
      <c r="A7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2" s="7" t="str">
        <f>ExtractValues(Table1[[#This Row],[Agreement Name]],".{1}\d{4,5}")</f>
        <v>77824</v>
      </c>
      <c r="C712" s="6" t="str">
        <f>ExtractValues(Table1[[#This Row],[Agreement Name]],".{1}\d{4,5}-.{1}\d{4,5}")</f>
        <v>77824-F10715</v>
      </c>
      <c r="D712" s="6" t="str">
        <f>ExtractValues(ExtractValues(Table1[[#This Row],[Agreement Name]],"(CO\d{1,3})"),"\d+")</f>
        <v>1</v>
      </c>
      <c r="E712" s="6" t="str">
        <f>ExtractValues(ExtractValues(Table1[[#This Row],[Agreement Name]],"(CO.\d{1,3})"),"\d+")</f>
        <v/>
      </c>
      <c r="F712" s="6" t="str">
        <f>IF(Table1[[#This Row],[ChgOrderPart1]]&lt;&gt;"",Table1[[#This Row],[ChgOrderPart1]],Table1[[#This Row],[ChgOrderPart2]])</f>
        <v>1</v>
      </c>
      <c r="G712" s="6" t="s">
        <v>7341</v>
      </c>
      <c r="H712" s="8">
        <v>41978.399421296293</v>
      </c>
      <c r="I712" s="6" t="s">
        <v>34</v>
      </c>
      <c r="J712" s="8">
        <v>41981.268703703703</v>
      </c>
      <c r="K712" s="6" t="s">
        <v>1376</v>
      </c>
      <c r="L712" s="6" t="s">
        <v>1377</v>
      </c>
      <c r="M712" s="6" t="s">
        <v>37</v>
      </c>
      <c r="O712" s="6" t="s">
        <v>38</v>
      </c>
      <c r="P712" s="6" t="s">
        <v>39</v>
      </c>
      <c r="Q712" s="6" t="s">
        <v>7337</v>
      </c>
      <c r="R712" s="6" t="s">
        <v>1392</v>
      </c>
      <c r="W712" s="6" t="s">
        <v>7338</v>
      </c>
      <c r="X712" s="6" t="s">
        <v>7337</v>
      </c>
      <c r="Y712" s="6" t="s">
        <v>43</v>
      </c>
      <c r="Z712" s="8">
        <v>41978.45385416667</v>
      </c>
      <c r="AA712" s="6" t="s">
        <v>7339</v>
      </c>
      <c r="AB712" s="6" t="s">
        <v>1395</v>
      </c>
      <c r="AC712" s="6" t="s">
        <v>1392</v>
      </c>
      <c r="AD712" s="6" t="s">
        <v>43</v>
      </c>
      <c r="AE712" s="8">
        <v>41981.268703703703</v>
      </c>
      <c r="AF712" s="6" t="s">
        <v>7340</v>
      </c>
    </row>
    <row r="713" spans="1:39" x14ac:dyDescent="0.2">
      <c r="A7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3" s="7" t="str">
        <f>ExtractValues(Table1[[#This Row],[Agreement Name]],".{1}\d{4,5}")</f>
        <v>77823</v>
      </c>
      <c r="C713" s="6" t="str">
        <f>ExtractValues(Table1[[#This Row],[Agreement Name]],".{1}\d{4,5}-.{1}\d{4,5}")</f>
        <v>77823-F10715</v>
      </c>
      <c r="D713" s="6" t="str">
        <f>ExtractValues(ExtractValues(Table1[[#This Row],[Agreement Name]],"(CO\d{1,3})"),"\d+")</f>
        <v>5</v>
      </c>
      <c r="E713" s="6" t="str">
        <f>ExtractValues(ExtractValues(Table1[[#This Row],[Agreement Name]],"(CO.\d{1,3})"),"\d+")</f>
        <v/>
      </c>
      <c r="F713" s="6" t="str">
        <f>IF(Table1[[#This Row],[ChgOrderPart1]]&lt;&gt;"",Table1[[#This Row],[ChgOrderPart1]],Table1[[#This Row],[ChgOrderPart2]])</f>
        <v>5</v>
      </c>
      <c r="G713" s="6" t="s">
        <v>7336</v>
      </c>
      <c r="H713" s="8">
        <v>41978.398634259262</v>
      </c>
      <c r="I713" s="6" t="s">
        <v>34</v>
      </c>
      <c r="J713" s="8">
        <v>41981.268958333334</v>
      </c>
      <c r="K713" s="6" t="s">
        <v>1376</v>
      </c>
      <c r="L713" s="6" t="s">
        <v>1377</v>
      </c>
      <c r="M713" s="6" t="s">
        <v>37</v>
      </c>
      <c r="O713" s="6" t="s">
        <v>38</v>
      </c>
      <c r="P713" s="6" t="s">
        <v>39</v>
      </c>
      <c r="Q713" s="6" t="s">
        <v>7337</v>
      </c>
      <c r="R713" s="6" t="s">
        <v>1392</v>
      </c>
      <c r="W713" s="6" t="s">
        <v>7338</v>
      </c>
      <c r="X713" s="6" t="s">
        <v>7337</v>
      </c>
      <c r="Y713" s="6" t="s">
        <v>43</v>
      </c>
      <c r="Z713" s="8">
        <v>41978.451932870368</v>
      </c>
      <c r="AA713" s="6" t="s">
        <v>7339</v>
      </c>
      <c r="AB713" s="6" t="s">
        <v>1395</v>
      </c>
      <c r="AC713" s="6" t="s">
        <v>1392</v>
      </c>
      <c r="AD713" s="6" t="s">
        <v>43</v>
      </c>
      <c r="AE713" s="8">
        <v>41981.268958333334</v>
      </c>
      <c r="AF713" s="6" t="s">
        <v>7340</v>
      </c>
    </row>
    <row r="714" spans="1:39" x14ac:dyDescent="0.2">
      <c r="A7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4" s="7" t="str">
        <f>ExtractValues(Table1[[#This Row],[Agreement Name]],".{1}\d{4,5}")</f>
        <v>77820</v>
      </c>
      <c r="C714" s="6" t="str">
        <f>ExtractValues(Table1[[#This Row],[Agreement Name]],".{1}\d{4,5}-.{1}\d{4,5}")</f>
        <v>77820-F10715</v>
      </c>
      <c r="D714" s="6" t="str">
        <f>ExtractValues(ExtractValues(Table1[[#This Row],[Agreement Name]],"(CO\d{1,3})"),"\d+")</f>
        <v>3</v>
      </c>
      <c r="E714" s="6" t="str">
        <f>ExtractValues(ExtractValues(Table1[[#This Row],[Agreement Name]],"(CO.\d{1,3})"),"\d+")</f>
        <v/>
      </c>
      <c r="F714" s="6" t="str">
        <f>IF(Table1[[#This Row],[ChgOrderPart1]]&lt;&gt;"",Table1[[#This Row],[ChgOrderPart1]],Table1[[#This Row],[ChgOrderPart2]])</f>
        <v>3</v>
      </c>
      <c r="G714" s="6" t="s">
        <v>9318</v>
      </c>
      <c r="H714" s="8">
        <v>42062.474652777775</v>
      </c>
      <c r="I714" s="6" t="s">
        <v>34</v>
      </c>
      <c r="J714" s="8">
        <v>42066.393437500003</v>
      </c>
      <c r="K714" s="6" t="s">
        <v>1376</v>
      </c>
      <c r="L714" s="6" t="s">
        <v>1377</v>
      </c>
      <c r="M714" s="6" t="s">
        <v>37</v>
      </c>
      <c r="O714" s="6" t="s">
        <v>38</v>
      </c>
      <c r="P714" s="6" t="s">
        <v>39</v>
      </c>
      <c r="Q714" s="6" t="s">
        <v>4270</v>
      </c>
      <c r="R714" s="6" t="s">
        <v>1392</v>
      </c>
      <c r="W714" s="6" t="s">
        <v>8139</v>
      </c>
      <c r="X714" s="6" t="s">
        <v>4270</v>
      </c>
      <c r="Y714" s="6" t="s">
        <v>43</v>
      </c>
      <c r="Z714" s="8">
        <v>42065.308055555557</v>
      </c>
      <c r="AA714" s="6" t="s">
        <v>850</v>
      </c>
      <c r="AB714" s="6" t="s">
        <v>1395</v>
      </c>
      <c r="AC714" s="6" t="s">
        <v>1392</v>
      </c>
      <c r="AD714" s="6" t="s">
        <v>43</v>
      </c>
      <c r="AE714" s="8">
        <v>42066.393437500003</v>
      </c>
      <c r="AF714" s="6" t="s">
        <v>46</v>
      </c>
    </row>
    <row r="715" spans="1:39" x14ac:dyDescent="0.2">
      <c r="A7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5" s="7" t="str">
        <f>ExtractValues(Table1[[#This Row],[Agreement Name]],".{1}\d{4,5}")</f>
        <v>77812</v>
      </c>
      <c r="C715" s="6" t="str">
        <f>ExtractValues(Table1[[#This Row],[Agreement Name]],".{1}\d{4,5}-.{1}\d{4,5}")</f>
        <v>77812-T13051</v>
      </c>
      <c r="D715" s="6" t="str">
        <f>ExtractValues(ExtractValues(Table1[[#This Row],[Agreement Name]],"(CO\d{1,3})"),"\d+")</f>
        <v>1</v>
      </c>
      <c r="E715" s="6" t="str">
        <f>ExtractValues(ExtractValues(Table1[[#This Row],[Agreement Name]],"(CO.\d{1,3})"),"\d+")</f>
        <v/>
      </c>
      <c r="F715" s="6" t="str">
        <f>IF(Table1[[#This Row],[ChgOrderPart1]]&lt;&gt;"",Table1[[#This Row],[ChgOrderPart1]],Table1[[#This Row],[ChgOrderPart2]])</f>
        <v>1</v>
      </c>
      <c r="G715" s="6" t="s">
        <v>7693</v>
      </c>
      <c r="H715" s="8">
        <v>42009.416238425925</v>
      </c>
      <c r="I715" s="6" t="s">
        <v>55</v>
      </c>
      <c r="J715" s="8">
        <v>42026.358506944445</v>
      </c>
      <c r="K715" s="6" t="s">
        <v>1376</v>
      </c>
      <c r="L715" s="6" t="s">
        <v>1377</v>
      </c>
      <c r="M715" s="6" t="s">
        <v>37</v>
      </c>
      <c r="O715" s="6" t="s">
        <v>38</v>
      </c>
      <c r="P715" s="6" t="s">
        <v>39</v>
      </c>
      <c r="Q715" s="6" t="s">
        <v>1084</v>
      </c>
      <c r="R715" s="6" t="s">
        <v>393</v>
      </c>
      <c r="AL715" s="6" t="s">
        <v>1084</v>
      </c>
      <c r="AM715" s="6" t="s">
        <v>43</v>
      </c>
    </row>
    <row r="716" spans="1:39" x14ac:dyDescent="0.2">
      <c r="A7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6" s="7" t="str">
        <f>ExtractValues(Table1[[#This Row],[Agreement Name]],".{1}\d{4,5}")</f>
        <v>77802</v>
      </c>
      <c r="C716" s="6" t="str">
        <f>ExtractValues(Table1[[#This Row],[Agreement Name]],".{1}\d{4,5}-.{1}\d{4,5}")</f>
        <v>77802-50203</v>
      </c>
      <c r="D716" s="6" t="str">
        <f>ExtractValues(ExtractValues(Table1[[#This Row],[Agreement Name]],"(CO\d{1,3})"),"\d+")</f>
        <v>16</v>
      </c>
      <c r="E716" s="6" t="str">
        <f>ExtractValues(ExtractValues(Table1[[#This Row],[Agreement Name]],"(CO.\d{1,3})"),"\d+")</f>
        <v>16</v>
      </c>
      <c r="F716" s="6" t="str">
        <f>IF(Table1[[#This Row],[ChgOrderPart1]]&lt;&gt;"",Table1[[#This Row],[ChgOrderPart1]],Table1[[#This Row],[ChgOrderPart2]])</f>
        <v>16</v>
      </c>
      <c r="G716" s="6" t="s">
        <v>6459</v>
      </c>
      <c r="H716" s="8">
        <v>42068.445625</v>
      </c>
      <c r="I716" s="6" t="s">
        <v>34</v>
      </c>
      <c r="J716" s="8">
        <v>42072.435798611114</v>
      </c>
      <c r="K716" s="6" t="s">
        <v>1284</v>
      </c>
      <c r="L716" s="6" t="s">
        <v>1285</v>
      </c>
      <c r="M716" s="6" t="s">
        <v>37</v>
      </c>
      <c r="O716" s="6" t="s">
        <v>38</v>
      </c>
      <c r="P716" s="6" t="s">
        <v>39</v>
      </c>
      <c r="Q716" s="6" t="s">
        <v>1156</v>
      </c>
      <c r="R716" s="6" t="s">
        <v>1410</v>
      </c>
      <c r="W716" s="6" t="s">
        <v>1374</v>
      </c>
      <c r="X716" s="6" t="s">
        <v>1156</v>
      </c>
      <c r="Y716" s="6" t="s">
        <v>43</v>
      </c>
      <c r="Z716" s="8">
        <v>42072.265092592592</v>
      </c>
      <c r="AA716" s="6" t="s">
        <v>46</v>
      </c>
      <c r="AB716" s="6" t="s">
        <v>1412</v>
      </c>
      <c r="AC716" s="6" t="s">
        <v>1410</v>
      </c>
      <c r="AD716" s="6" t="s">
        <v>43</v>
      </c>
      <c r="AE716" s="8">
        <v>42072.435798611114</v>
      </c>
      <c r="AF716" s="6" t="s">
        <v>358</v>
      </c>
    </row>
    <row r="717" spans="1:39" x14ac:dyDescent="0.2">
      <c r="A7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7" s="7" t="str">
        <f>ExtractValues(Table1[[#This Row],[Agreement Name]],".{1}\d{4,5}")</f>
        <v>77802</v>
      </c>
      <c r="C717" s="6" t="str">
        <f>ExtractValues(Table1[[#This Row],[Agreement Name]],".{1}\d{4,5}-.{1}\d{4,5}")</f>
        <v>77802-50203</v>
      </c>
      <c r="D717" s="6" t="str">
        <f>ExtractValues(ExtractValues(Table1[[#This Row],[Agreement Name]],"(CO\d{1,3})"),"\d+")</f>
        <v>15</v>
      </c>
      <c r="E717" s="6" t="str">
        <f>ExtractValues(ExtractValues(Table1[[#This Row],[Agreement Name]],"(CO.\d{1,3})"),"\d+")</f>
        <v>15</v>
      </c>
      <c r="F717" s="6" t="str">
        <f>IF(Table1[[#This Row],[ChgOrderPart1]]&lt;&gt;"",Table1[[#This Row],[ChgOrderPart1]],Table1[[#This Row],[ChgOrderPart2]])</f>
        <v>15</v>
      </c>
      <c r="G717" s="6" t="s">
        <v>1372</v>
      </c>
      <c r="H717" s="8">
        <v>41960.490636574075</v>
      </c>
      <c r="I717" s="6" t="s">
        <v>34</v>
      </c>
      <c r="J717" s="8">
        <v>41962.495347222219</v>
      </c>
      <c r="K717" s="6" t="s">
        <v>1284</v>
      </c>
      <c r="L717" s="6" t="s">
        <v>1285</v>
      </c>
      <c r="M717" s="6" t="s">
        <v>37</v>
      </c>
      <c r="O717" s="6" t="s">
        <v>38</v>
      </c>
      <c r="P717" s="6" t="s">
        <v>39</v>
      </c>
      <c r="Q717" s="6" t="s">
        <v>1156</v>
      </c>
      <c r="R717" s="6" t="s">
        <v>1373</v>
      </c>
      <c r="S717" s="6" t="s">
        <v>1328</v>
      </c>
      <c r="W717" s="6" t="s">
        <v>1374</v>
      </c>
      <c r="X717" s="6" t="s">
        <v>1156</v>
      </c>
      <c r="Y717" s="6" t="s">
        <v>43</v>
      </c>
      <c r="Z717" s="8">
        <v>41962.308356481481</v>
      </c>
      <c r="AA717" s="6" t="s">
        <v>358</v>
      </c>
      <c r="AB717" s="6" t="s">
        <v>1331</v>
      </c>
      <c r="AC717" s="6" t="s">
        <v>1328</v>
      </c>
      <c r="AD717" s="6" t="s">
        <v>43</v>
      </c>
      <c r="AE717" s="8">
        <v>41962.495347222219</v>
      </c>
      <c r="AF717" s="6" t="s">
        <v>358</v>
      </c>
    </row>
    <row r="718" spans="1:39" x14ac:dyDescent="0.2">
      <c r="A7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8" s="7" t="str">
        <f>ExtractValues(Table1[[#This Row],[Agreement Name]],".{1}\d{4,5}")</f>
        <v>77779</v>
      </c>
      <c r="C718" s="6" t="str">
        <f>ExtractValues(Table1[[#This Row],[Agreement Name]],".{1}\d{4,5}-.{1}\d{4,5}")</f>
        <v>77779-C11124</v>
      </c>
      <c r="D718" s="6" t="str">
        <f>ExtractValues(ExtractValues(Table1[[#This Row],[Agreement Name]],"(CO\d{1,3})"),"\d+")</f>
        <v>35</v>
      </c>
      <c r="E718" s="6" t="str">
        <f>ExtractValues(ExtractValues(Table1[[#This Row],[Agreement Name]],"(CO.\d{1,3})"),"\d+")</f>
        <v>35</v>
      </c>
      <c r="F718" s="6" t="str">
        <f>IF(Table1[[#This Row],[ChgOrderPart1]]&lt;&gt;"",Table1[[#This Row],[ChgOrderPart1]],Table1[[#This Row],[ChgOrderPart2]])</f>
        <v>35</v>
      </c>
      <c r="G718" s="6" t="s">
        <v>5935</v>
      </c>
      <c r="H718" s="8">
        <v>42220.476898148147</v>
      </c>
      <c r="I718" s="6" t="s">
        <v>34</v>
      </c>
      <c r="J718" s="8">
        <v>42222.557835648149</v>
      </c>
      <c r="K718" s="6" t="s">
        <v>5082</v>
      </c>
      <c r="L718" s="6" t="s">
        <v>5083</v>
      </c>
      <c r="M718" s="6" t="s">
        <v>37</v>
      </c>
      <c r="O718" s="6" t="s">
        <v>38</v>
      </c>
      <c r="P718" s="6" t="s">
        <v>39</v>
      </c>
      <c r="Q718" s="6" t="s">
        <v>5936</v>
      </c>
      <c r="R718" s="6" t="s">
        <v>432</v>
      </c>
      <c r="W718" s="6" t="s">
        <v>5937</v>
      </c>
      <c r="X718" s="6" t="s">
        <v>5936</v>
      </c>
      <c r="Y718" s="6" t="s">
        <v>43</v>
      </c>
      <c r="Z718" s="8">
        <v>42220.517812500002</v>
      </c>
      <c r="AA718" s="6" t="s">
        <v>5938</v>
      </c>
      <c r="AB718" s="6" t="s">
        <v>1381</v>
      </c>
      <c r="AC718" s="6" t="s">
        <v>432</v>
      </c>
      <c r="AD718" s="6" t="s">
        <v>43</v>
      </c>
      <c r="AE718" s="8">
        <v>42222.557835648149</v>
      </c>
      <c r="AF718" s="6" t="s">
        <v>5850</v>
      </c>
    </row>
    <row r="719" spans="1:39" x14ac:dyDescent="0.2">
      <c r="A7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19" s="7" t="str">
        <f>ExtractValues(Table1[[#This Row],[Agreement Name]],".{1}\d{4,5}")</f>
        <v>77779</v>
      </c>
      <c r="C719" s="6" t="str">
        <f>ExtractValues(Table1[[#This Row],[Agreement Name]],".{1}\d{4,5}-.{1}\d{4,5}")</f>
        <v>77779-C11124</v>
      </c>
      <c r="D719" s="6" t="str">
        <f>ExtractValues(ExtractValues(Table1[[#This Row],[Agreement Name]],"(CO\d{1,3})"),"\d+")</f>
        <v>34</v>
      </c>
      <c r="E719" s="6" t="str">
        <f>ExtractValues(ExtractValues(Table1[[#This Row],[Agreement Name]],"(CO.\d{1,3})"),"\d+")</f>
        <v>34</v>
      </c>
      <c r="F719" s="6" t="str">
        <f>IF(Table1[[#This Row],[ChgOrderPart1]]&lt;&gt;"",Table1[[#This Row],[ChgOrderPart1]],Table1[[#This Row],[ChgOrderPart2]])</f>
        <v>34</v>
      </c>
      <c r="G719" s="6" t="s">
        <v>8448</v>
      </c>
      <c r="H719" s="8">
        <v>42115.448391203703</v>
      </c>
      <c r="I719" s="6" t="s">
        <v>34</v>
      </c>
      <c r="J719" s="8">
        <v>42116.391504629632</v>
      </c>
      <c r="K719" s="6" t="s">
        <v>1376</v>
      </c>
      <c r="L719" s="6" t="s">
        <v>1377</v>
      </c>
      <c r="M719" s="6" t="s">
        <v>37</v>
      </c>
      <c r="O719" s="6" t="s">
        <v>38</v>
      </c>
      <c r="P719" s="6" t="s">
        <v>39</v>
      </c>
      <c r="Q719" s="6" t="s">
        <v>5936</v>
      </c>
      <c r="R719" s="6" t="s">
        <v>432</v>
      </c>
      <c r="W719" s="6" t="s">
        <v>5937</v>
      </c>
      <c r="X719" s="6" t="s">
        <v>5936</v>
      </c>
      <c r="Y719" s="6" t="s">
        <v>43</v>
      </c>
      <c r="Z719" s="8">
        <v>42115.527372685188</v>
      </c>
      <c r="AA719" s="6" t="s">
        <v>5938</v>
      </c>
      <c r="AB719" s="6" t="s">
        <v>1381</v>
      </c>
      <c r="AC719" s="6" t="s">
        <v>432</v>
      </c>
      <c r="AD719" s="6" t="s">
        <v>43</v>
      </c>
      <c r="AE719" s="8">
        <v>42116.391504629632</v>
      </c>
      <c r="AF719" s="6" t="s">
        <v>1461</v>
      </c>
    </row>
    <row r="720" spans="1:39" x14ac:dyDescent="0.2">
      <c r="A7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0" s="7" t="str">
        <f>ExtractValues(Table1[[#This Row],[Agreement Name]],".{1}\d{4,5}")</f>
        <v>77772</v>
      </c>
      <c r="C720" s="6" t="str">
        <f>ExtractValues(Table1[[#This Row],[Agreement Name]],".{1}\d{4,5}-.{1}\d{4,5}")</f>
        <v>77772-09552</v>
      </c>
      <c r="D720" s="6" t="str">
        <f>ExtractValues(ExtractValues(Table1[[#This Row],[Agreement Name]],"(CO\d{1,3})"),"\d+")</f>
        <v>10</v>
      </c>
      <c r="E720" s="6" t="str">
        <f>ExtractValues(ExtractValues(Table1[[#This Row],[Agreement Name]],"(CO.\d{1,3})"),"\d+")</f>
        <v>10</v>
      </c>
      <c r="F720" s="6" t="str">
        <f>IF(Table1[[#This Row],[ChgOrderPart1]]&lt;&gt;"",Table1[[#This Row],[ChgOrderPart1]],Table1[[#This Row],[ChgOrderPart2]])</f>
        <v>10</v>
      </c>
      <c r="G720" s="6" t="s">
        <v>4034</v>
      </c>
      <c r="H720" s="8">
        <v>42139.485312500001</v>
      </c>
      <c r="I720" s="6" t="s">
        <v>34</v>
      </c>
      <c r="J720" s="8">
        <v>42142.24759259259</v>
      </c>
      <c r="K720" s="6" t="s">
        <v>3614</v>
      </c>
      <c r="L720" s="6" t="s">
        <v>3615</v>
      </c>
      <c r="M720" s="6" t="s">
        <v>37</v>
      </c>
      <c r="O720" s="6" t="s">
        <v>38</v>
      </c>
      <c r="P720" s="6" t="s">
        <v>39</v>
      </c>
      <c r="Q720" s="6" t="s">
        <v>636</v>
      </c>
      <c r="R720" s="6" t="s">
        <v>354</v>
      </c>
      <c r="W720" s="6" t="s">
        <v>302</v>
      </c>
      <c r="X720" s="6" t="s">
        <v>636</v>
      </c>
      <c r="Y720" s="6" t="s">
        <v>43</v>
      </c>
      <c r="Z720" s="8">
        <v>42139.750092592592</v>
      </c>
      <c r="AA720" s="6" t="s">
        <v>2710</v>
      </c>
      <c r="AB720" s="6" t="s">
        <v>357</v>
      </c>
      <c r="AC720" s="6" t="s">
        <v>354</v>
      </c>
      <c r="AD720" s="6" t="s">
        <v>43</v>
      </c>
      <c r="AE720" s="8">
        <v>42142.24759259259</v>
      </c>
      <c r="AF720" s="6" t="s">
        <v>358</v>
      </c>
    </row>
    <row r="721" spans="1:39" x14ac:dyDescent="0.2">
      <c r="A7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1" s="7" t="str">
        <f>ExtractValues(Table1[[#This Row],[Agreement Name]],".{1}\d{4,5}")</f>
        <v>77760</v>
      </c>
      <c r="C721" s="6" t="str">
        <f>ExtractValues(Table1[[#This Row],[Agreement Name]],".{1}\d{4,5}-.{1}\d{4,5}")</f>
        <v>77760-532035</v>
      </c>
      <c r="D721" s="6" t="str">
        <f>ExtractValues(ExtractValues(Table1[[#This Row],[Agreement Name]],"(CO\d{1,3})"),"\d+")</f>
        <v>1</v>
      </c>
      <c r="E721" s="6" t="str">
        <f>ExtractValues(ExtractValues(Table1[[#This Row],[Agreement Name]],"(CO.\d{1,3})"),"\d+")</f>
        <v/>
      </c>
      <c r="F721" s="6" t="str">
        <f>IF(Table1[[#This Row],[ChgOrderPart1]]&lt;&gt;"",Table1[[#This Row],[ChgOrderPart1]],Table1[[#This Row],[ChgOrderPart2]])</f>
        <v>1</v>
      </c>
      <c r="G721" s="6" t="s">
        <v>3563</v>
      </c>
      <c r="H721" s="8">
        <v>42033.54582175926</v>
      </c>
      <c r="I721" s="6" t="s">
        <v>55</v>
      </c>
      <c r="J721" s="8">
        <v>42135.658229166664</v>
      </c>
      <c r="K721" s="6" t="s">
        <v>1284</v>
      </c>
      <c r="L721" s="6" t="s">
        <v>1285</v>
      </c>
      <c r="M721" s="6" t="s">
        <v>37</v>
      </c>
      <c r="O721" s="6" t="s">
        <v>38</v>
      </c>
      <c r="P721" s="6" t="s">
        <v>39</v>
      </c>
      <c r="Q721" s="6" t="s">
        <v>3564</v>
      </c>
      <c r="R721" s="6" t="s">
        <v>1328</v>
      </c>
      <c r="AL721" s="6" t="s">
        <v>3564</v>
      </c>
      <c r="AM721" s="6" t="s">
        <v>43</v>
      </c>
    </row>
    <row r="722" spans="1:39" x14ac:dyDescent="0.2">
      <c r="A7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2" s="7" t="str">
        <f>ExtractValues(Table1[[#This Row],[Agreement Name]],".{1}\d{4,5}")</f>
        <v>77756</v>
      </c>
      <c r="C722" s="6" t="str">
        <f>ExtractValues(Table1[[#This Row],[Agreement Name]],".{1}\d{4,5}-.{1}\d{4,5}")</f>
        <v>77756-07709</v>
      </c>
      <c r="D722" s="6" t="str">
        <f>ExtractValues(ExtractValues(Table1[[#This Row],[Agreement Name]],"(CO\d{1,3})"),"\d+")</f>
        <v>1</v>
      </c>
      <c r="E722" s="6" t="str">
        <f>ExtractValues(ExtractValues(Table1[[#This Row],[Agreement Name]],"(CO.\d{1,3})"),"\d+")</f>
        <v/>
      </c>
      <c r="F722" s="6" t="str">
        <f>IF(Table1[[#This Row],[ChgOrderPart1]]&lt;&gt;"",Table1[[#This Row],[ChgOrderPart1]],Table1[[#This Row],[ChgOrderPart2]])</f>
        <v>1</v>
      </c>
      <c r="G722" s="6" t="s">
        <v>2972</v>
      </c>
      <c r="H722" s="8">
        <v>41983.604247685187</v>
      </c>
      <c r="I722" s="6" t="s">
        <v>55</v>
      </c>
      <c r="J722" s="8">
        <v>42166.642962962964</v>
      </c>
      <c r="K722" s="6" t="s">
        <v>1284</v>
      </c>
      <c r="L722" s="6" t="s">
        <v>1285</v>
      </c>
      <c r="M722" s="6" t="s">
        <v>37</v>
      </c>
      <c r="O722" s="6" t="s">
        <v>38</v>
      </c>
      <c r="P722" s="6" t="s">
        <v>39</v>
      </c>
      <c r="Q722" s="6" t="s">
        <v>2973</v>
      </c>
      <c r="R722" s="6" t="s">
        <v>354</v>
      </c>
      <c r="AL722" s="6" t="s">
        <v>2973</v>
      </c>
      <c r="AM722" s="6" t="s">
        <v>43</v>
      </c>
    </row>
    <row r="723" spans="1:39" x14ac:dyDescent="0.2">
      <c r="A7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3" s="7" t="str">
        <f>ExtractValues(Table1[[#This Row],[Agreement Name]],".{1}\d{4,5}")</f>
        <v>77752</v>
      </c>
      <c r="C723" s="6" t="str">
        <f>ExtractValues(Table1[[#This Row],[Agreement Name]],".{1}\d{4,5}-.{1}\d{4,5}")</f>
        <v>77752-C11115</v>
      </c>
      <c r="D723" s="6" t="str">
        <f>ExtractValues(ExtractValues(Table1[[#This Row],[Agreement Name]],"(CO\d{1,3})"),"\d+")</f>
        <v>1</v>
      </c>
      <c r="E723" s="6" t="str">
        <f>ExtractValues(ExtractValues(Table1[[#This Row],[Agreement Name]],"(CO.\d{1,3})"),"\d+")</f>
        <v/>
      </c>
      <c r="F723" s="6" t="str">
        <f>IF(Table1[[#This Row],[ChgOrderPart1]]&lt;&gt;"",Table1[[#This Row],[ChgOrderPart1]],Table1[[#This Row],[ChgOrderPart2]])</f>
        <v>1</v>
      </c>
      <c r="G723" s="6" t="s">
        <v>9416</v>
      </c>
      <c r="H723" s="8">
        <v>42072.655960648146</v>
      </c>
      <c r="I723" s="6" t="s">
        <v>55</v>
      </c>
      <c r="J723" s="8">
        <v>42209.428171296298</v>
      </c>
      <c r="K723" s="6" t="s">
        <v>1376</v>
      </c>
      <c r="L723" s="6" t="s">
        <v>1377</v>
      </c>
      <c r="M723" s="6" t="s">
        <v>37</v>
      </c>
      <c r="O723" s="6" t="s">
        <v>38</v>
      </c>
      <c r="P723" s="6" t="s">
        <v>39</v>
      </c>
      <c r="Q723" s="6" t="s">
        <v>9417</v>
      </c>
      <c r="R723" s="6" t="s">
        <v>432</v>
      </c>
      <c r="AL723" s="6" t="s">
        <v>9417</v>
      </c>
      <c r="AM723" s="6" t="s">
        <v>43</v>
      </c>
    </row>
    <row r="724" spans="1:39" x14ac:dyDescent="0.2">
      <c r="A7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4" s="7" t="str">
        <f>ExtractValues(Table1[[#This Row],[Agreement Name]],".{1}\d{4,5}")</f>
        <v>77740</v>
      </c>
      <c r="C724" s="6" t="str">
        <f>ExtractValues(Table1[[#This Row],[Agreement Name]],".{1}\d{4,5}-.{1}\d{4,5}")</f>
        <v>77740-Y09010</v>
      </c>
      <c r="D724" s="6" t="str">
        <f>ExtractValues(ExtractValues(Table1[[#This Row],[Agreement Name]],"(CO\d{1,3})"),"\d+")</f>
        <v>3</v>
      </c>
      <c r="E724" s="6" t="str">
        <f>ExtractValues(ExtractValues(Table1[[#This Row],[Agreement Name]],"(CO.\d{1,3})"),"\d+")</f>
        <v/>
      </c>
      <c r="F724" s="6" t="str">
        <f>IF(Table1[[#This Row],[ChgOrderPart1]]&lt;&gt;"",Table1[[#This Row],[ChgOrderPart1]],Table1[[#This Row],[ChgOrderPart2]])</f>
        <v>3</v>
      </c>
      <c r="G724" s="6" t="s">
        <v>5402</v>
      </c>
      <c r="H724" s="8">
        <v>42174.534583333334</v>
      </c>
      <c r="I724" s="6" t="s">
        <v>34</v>
      </c>
      <c r="J724" s="8">
        <v>42177.374849537038</v>
      </c>
      <c r="K724" s="6" t="s">
        <v>5082</v>
      </c>
      <c r="L724" s="6" t="s">
        <v>5083</v>
      </c>
      <c r="M724" s="6" t="s">
        <v>37</v>
      </c>
      <c r="O724" s="6" t="s">
        <v>38</v>
      </c>
      <c r="P724" s="6" t="s">
        <v>39</v>
      </c>
      <c r="Q724" s="6" t="s">
        <v>847</v>
      </c>
      <c r="R724" s="6" t="s">
        <v>848</v>
      </c>
      <c r="W724" s="6" t="s">
        <v>849</v>
      </c>
      <c r="X724" s="6" t="s">
        <v>847</v>
      </c>
      <c r="Y724" s="6" t="s">
        <v>43</v>
      </c>
      <c r="Z724" s="8">
        <v>42177.355763888889</v>
      </c>
      <c r="AA724" s="6" t="s">
        <v>850</v>
      </c>
      <c r="AB724" s="6" t="s">
        <v>851</v>
      </c>
      <c r="AC724" s="6" t="s">
        <v>848</v>
      </c>
      <c r="AD724" s="6" t="s">
        <v>43</v>
      </c>
      <c r="AE724" s="8">
        <v>42177.374849537038</v>
      </c>
      <c r="AF724" s="6" t="s">
        <v>71</v>
      </c>
    </row>
    <row r="725" spans="1:39" x14ac:dyDescent="0.2">
      <c r="A7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5" s="7" t="str">
        <f>ExtractValues(Table1[[#This Row],[Agreement Name]],".{1}\d{4,5}")</f>
        <v>77740</v>
      </c>
      <c r="C725" s="6" t="str">
        <f>ExtractValues(Table1[[#This Row],[Agreement Name]],".{1}\d{4,5}-.{1}\d{4,5}")</f>
        <v>77740-Y09010</v>
      </c>
      <c r="D725" s="6" t="str">
        <f>ExtractValues(ExtractValues(Table1[[#This Row],[Agreement Name]],"(CO\d{1,3})"),"\d+")</f>
        <v>2</v>
      </c>
      <c r="E725" s="6" t="str">
        <f>ExtractValues(ExtractValues(Table1[[#This Row],[Agreement Name]],"(CO.\d{1,3})"),"\d+")</f>
        <v/>
      </c>
      <c r="F725" s="6" t="str">
        <f>IF(Table1[[#This Row],[ChgOrderPart1]]&lt;&gt;"",Table1[[#This Row],[ChgOrderPart1]],Table1[[#This Row],[ChgOrderPart2]])</f>
        <v>2</v>
      </c>
      <c r="G725" s="6" t="s">
        <v>6808</v>
      </c>
      <c r="H725" s="8">
        <v>42096.375752314816</v>
      </c>
      <c r="I725" s="6" t="s">
        <v>34</v>
      </c>
      <c r="J725" s="8">
        <v>42100.518125000002</v>
      </c>
      <c r="K725" s="6" t="s">
        <v>1284</v>
      </c>
      <c r="L725" s="6" t="s">
        <v>1285</v>
      </c>
      <c r="M725" s="6" t="s">
        <v>37</v>
      </c>
      <c r="O725" s="6" t="s">
        <v>38</v>
      </c>
      <c r="P725" s="6" t="s">
        <v>39</v>
      </c>
      <c r="Q725" s="6" t="s">
        <v>847</v>
      </c>
      <c r="R725" s="6" t="s">
        <v>848</v>
      </c>
      <c r="W725" s="6" t="s">
        <v>849</v>
      </c>
      <c r="X725" s="6" t="s">
        <v>847</v>
      </c>
      <c r="Y725" s="6" t="s">
        <v>43</v>
      </c>
      <c r="Z725" s="8">
        <v>42099.823067129626</v>
      </c>
      <c r="AA725" s="6" t="s">
        <v>850</v>
      </c>
      <c r="AB725" s="6" t="s">
        <v>851</v>
      </c>
      <c r="AC725" s="6" t="s">
        <v>848</v>
      </c>
      <c r="AD725" s="6" t="s">
        <v>43</v>
      </c>
      <c r="AE725" s="8">
        <v>42100.518125000002</v>
      </c>
      <c r="AF725" s="6" t="s">
        <v>46</v>
      </c>
    </row>
    <row r="726" spans="1:39" x14ac:dyDescent="0.2">
      <c r="A7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6" s="7" t="str">
        <f>ExtractValues(Table1[[#This Row],[Agreement Name]],".{1}\d{4,5}")</f>
        <v>77728</v>
      </c>
      <c r="C726" s="6" t="str">
        <f>ExtractValues(Table1[[#This Row],[Agreement Name]],".{1}\d{4,5}-.{1}\d{4,5}")</f>
        <v>77728-Y98005</v>
      </c>
      <c r="D726" s="6" t="str">
        <f>ExtractValues(ExtractValues(Table1[[#This Row],[Agreement Name]],"(CO\d{1,3})"),"\d+")</f>
        <v>1</v>
      </c>
      <c r="E726" s="6" t="str">
        <f>ExtractValues(ExtractValues(Table1[[#This Row],[Agreement Name]],"(CO.\d{1,3})"),"\d+")</f>
        <v/>
      </c>
      <c r="F726" s="6" t="str">
        <f>IF(Table1[[#This Row],[ChgOrderPart1]]&lt;&gt;"",Table1[[#This Row],[ChgOrderPart1]],Table1[[#This Row],[ChgOrderPart2]])</f>
        <v>1</v>
      </c>
      <c r="G726" s="6" t="s">
        <v>3199</v>
      </c>
      <c r="H726" s="8">
        <v>42012.342349537037</v>
      </c>
      <c r="I726" s="6" t="s">
        <v>34</v>
      </c>
      <c r="J726" s="8">
        <v>42017.430775462963</v>
      </c>
      <c r="K726" s="6" t="s">
        <v>1284</v>
      </c>
      <c r="L726" s="6" t="s">
        <v>1285</v>
      </c>
      <c r="M726" s="6" t="s">
        <v>37</v>
      </c>
      <c r="O726" s="6" t="s">
        <v>38</v>
      </c>
      <c r="P726" s="6" t="s">
        <v>39</v>
      </c>
      <c r="Q726" s="6" t="s">
        <v>3136</v>
      </c>
      <c r="R726" s="6" t="s">
        <v>848</v>
      </c>
      <c r="W726" s="6" t="s">
        <v>3137</v>
      </c>
      <c r="X726" s="6" t="s">
        <v>3136</v>
      </c>
      <c r="Y726" s="6" t="s">
        <v>43</v>
      </c>
      <c r="Z726" s="8">
        <v>42017.406331018516</v>
      </c>
      <c r="AA726" s="6" t="s">
        <v>3138</v>
      </c>
      <c r="AB726" s="6" t="s">
        <v>851</v>
      </c>
      <c r="AC726" s="6" t="s">
        <v>848</v>
      </c>
      <c r="AD726" s="6" t="s">
        <v>43</v>
      </c>
      <c r="AE726" s="8">
        <v>42017.430775462963</v>
      </c>
      <c r="AF726" s="6" t="s">
        <v>46</v>
      </c>
    </row>
    <row r="727" spans="1:39" x14ac:dyDescent="0.2">
      <c r="A7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7" s="7" t="str">
        <f>ExtractValues(Table1[[#This Row],[Agreement Name]],".{1}\d{4,5}")</f>
        <v>77680</v>
      </c>
      <c r="C727" s="6" t="str">
        <f>ExtractValues(Table1[[#This Row],[Agreement Name]],".{1}\d{4,5}-.{1}\d{4,5}")</f>
        <v>77680-Y98005</v>
      </c>
      <c r="D727" s="6" t="str">
        <f>ExtractValues(ExtractValues(Table1[[#This Row],[Agreement Name]],"(CO\d{1,3})"),"\d+")</f>
        <v>3</v>
      </c>
      <c r="E727" s="6" t="str">
        <f>ExtractValues(ExtractValues(Table1[[#This Row],[Agreement Name]],"(CO.\d{1,3})"),"\d+")</f>
        <v/>
      </c>
      <c r="F727" s="6" t="str">
        <f>IF(Table1[[#This Row],[ChgOrderPart1]]&lt;&gt;"",Table1[[#This Row],[ChgOrderPart1]],Table1[[#This Row],[ChgOrderPart2]])</f>
        <v>3</v>
      </c>
      <c r="G727" s="6" t="s">
        <v>3335</v>
      </c>
      <c r="H727" s="8">
        <v>42020.287430555552</v>
      </c>
      <c r="I727" s="6" t="s">
        <v>34</v>
      </c>
      <c r="J727" s="8">
        <v>42023.317569444444</v>
      </c>
      <c r="K727" s="6" t="s">
        <v>1284</v>
      </c>
      <c r="L727" s="6" t="s">
        <v>1285</v>
      </c>
      <c r="M727" s="6" t="s">
        <v>37</v>
      </c>
      <c r="O727" s="6" t="s">
        <v>38</v>
      </c>
      <c r="P727" s="6" t="s">
        <v>39</v>
      </c>
      <c r="Q727" s="6" t="s">
        <v>3190</v>
      </c>
      <c r="R727" s="6" t="s">
        <v>848</v>
      </c>
      <c r="W727" s="6" t="s">
        <v>3191</v>
      </c>
      <c r="X727" s="6" t="s">
        <v>3190</v>
      </c>
      <c r="Y727" s="6" t="s">
        <v>43</v>
      </c>
      <c r="Z727" s="8">
        <v>42020.407523148147</v>
      </c>
      <c r="AA727" s="6" t="s">
        <v>3192</v>
      </c>
      <c r="AB727" s="6" t="s">
        <v>851</v>
      </c>
      <c r="AC727" s="6" t="s">
        <v>848</v>
      </c>
      <c r="AD727" s="6" t="s">
        <v>43</v>
      </c>
      <c r="AE727" s="8">
        <v>42023.317569444444</v>
      </c>
      <c r="AF727" s="6" t="s">
        <v>46</v>
      </c>
    </row>
    <row r="728" spans="1:39" x14ac:dyDescent="0.2">
      <c r="A7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8" s="7" t="str">
        <f>ExtractValues(Table1[[#This Row],[Agreement Name]],".{1}\d{4,5}")</f>
        <v>77680</v>
      </c>
      <c r="C728" s="6" t="str">
        <f>ExtractValues(Table1[[#This Row],[Agreement Name]],".{1}\d{4,5}-.{1}\d{4,5}")</f>
        <v>77680-Y98005</v>
      </c>
      <c r="D728" s="6" t="str">
        <f>ExtractValues(ExtractValues(Table1[[#This Row],[Agreement Name]],"(CO\d{1,3})"),"\d+")</f>
        <v>2</v>
      </c>
      <c r="E728" s="6" t="str">
        <f>ExtractValues(ExtractValues(Table1[[#This Row],[Agreement Name]],"(CO.\d{1,3})"),"\d+")</f>
        <v/>
      </c>
      <c r="F728" s="6" t="str">
        <f>IF(Table1[[#This Row],[ChgOrderPart1]]&lt;&gt;"",Table1[[#This Row],[ChgOrderPart1]],Table1[[#This Row],[ChgOrderPart2]])</f>
        <v>2</v>
      </c>
      <c r="G728" s="6" t="s">
        <v>3189</v>
      </c>
      <c r="H728" s="8">
        <v>42011.522881944446</v>
      </c>
      <c r="I728" s="6" t="s">
        <v>34</v>
      </c>
      <c r="J728" s="8">
        <v>42011.595555555556</v>
      </c>
      <c r="K728" s="6" t="s">
        <v>1284</v>
      </c>
      <c r="L728" s="6" t="s">
        <v>1285</v>
      </c>
      <c r="M728" s="6" t="s">
        <v>37</v>
      </c>
      <c r="O728" s="6" t="s">
        <v>38</v>
      </c>
      <c r="P728" s="6" t="s">
        <v>39</v>
      </c>
      <c r="Q728" s="6" t="s">
        <v>3190</v>
      </c>
      <c r="R728" s="6" t="s">
        <v>848</v>
      </c>
      <c r="W728" s="6" t="s">
        <v>3191</v>
      </c>
      <c r="X728" s="6" t="s">
        <v>3190</v>
      </c>
      <c r="Y728" s="6" t="s">
        <v>43</v>
      </c>
      <c r="Z728" s="8">
        <v>42011.573807870373</v>
      </c>
      <c r="AA728" s="6" t="s">
        <v>3192</v>
      </c>
      <c r="AB728" s="6" t="s">
        <v>851</v>
      </c>
      <c r="AC728" s="6" t="s">
        <v>848</v>
      </c>
      <c r="AD728" s="6" t="s">
        <v>43</v>
      </c>
      <c r="AE728" s="8">
        <v>42011.595555555556</v>
      </c>
      <c r="AF728" s="6" t="s">
        <v>46</v>
      </c>
    </row>
    <row r="729" spans="1:39" x14ac:dyDescent="0.2">
      <c r="A7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29" s="7" t="str">
        <f>ExtractValues(Table1[[#This Row],[Agreement Name]],".{1}\d{4,5}")</f>
        <v>77679</v>
      </c>
      <c r="C729" s="6" t="str">
        <f>ExtractValues(Table1[[#This Row],[Agreement Name]],".{1}\d{4,5}-.{1}\d{4,5}")</f>
        <v>77679-Y97007</v>
      </c>
      <c r="D729" s="6" t="str">
        <f>ExtractValues(ExtractValues(Table1[[#This Row],[Agreement Name]],"(CO\d{1,3})"),"\d+")</f>
        <v>1</v>
      </c>
      <c r="E729" s="6" t="str">
        <f>ExtractValues(ExtractValues(Table1[[#This Row],[Agreement Name]],"(CO.\d{1,3})"),"\d+")</f>
        <v/>
      </c>
      <c r="F729" s="6" t="str">
        <f>IF(Table1[[#This Row],[ChgOrderPart1]]&lt;&gt;"",Table1[[#This Row],[ChgOrderPart1]],Table1[[#This Row],[ChgOrderPart2]])</f>
        <v>1</v>
      </c>
      <c r="G729" s="6" t="s">
        <v>6653</v>
      </c>
      <c r="H729" s="8">
        <v>42086.408530092594</v>
      </c>
      <c r="I729" s="6" t="s">
        <v>34</v>
      </c>
      <c r="J729" s="8">
        <v>42088.382835648146</v>
      </c>
      <c r="K729" s="6" t="s">
        <v>1284</v>
      </c>
      <c r="L729" s="6" t="s">
        <v>1285</v>
      </c>
      <c r="M729" s="6" t="s">
        <v>37</v>
      </c>
      <c r="O729" s="6" t="s">
        <v>38</v>
      </c>
      <c r="P729" s="6" t="s">
        <v>39</v>
      </c>
      <c r="Q729" s="6" t="s">
        <v>3276</v>
      </c>
      <c r="R729" s="6" t="s">
        <v>848</v>
      </c>
      <c r="W729" s="6" t="s">
        <v>3277</v>
      </c>
      <c r="X729" s="6" t="s">
        <v>3276</v>
      </c>
      <c r="Y729" s="6" t="s">
        <v>43</v>
      </c>
      <c r="Z729" s="8">
        <v>42086.505277777775</v>
      </c>
      <c r="AA729" s="6" t="s">
        <v>3278</v>
      </c>
      <c r="AB729" s="6" t="s">
        <v>851</v>
      </c>
      <c r="AC729" s="6" t="s">
        <v>848</v>
      </c>
      <c r="AD729" s="6" t="s">
        <v>43</v>
      </c>
      <c r="AE729" s="8">
        <v>42088.382835648146</v>
      </c>
      <c r="AF729" s="6" t="s">
        <v>46</v>
      </c>
    </row>
    <row r="730" spans="1:39" x14ac:dyDescent="0.2">
      <c r="A7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0" s="7" t="str">
        <f>ExtractValues(Table1[[#This Row],[Agreement Name]],".{1}\d{4,5}")</f>
        <v>77673</v>
      </c>
      <c r="C730" s="6" t="str">
        <f>ExtractValues(Table1[[#This Row],[Agreement Name]],".{1}\d{4,5}-.{1}\d{4,5}")</f>
        <v>77673-Y79005</v>
      </c>
      <c r="D730" s="6" t="str">
        <f>ExtractValues(ExtractValues(Table1[[#This Row],[Agreement Name]],"(CO\d{1,3})"),"\d+")</f>
        <v>4</v>
      </c>
      <c r="E730" s="6" t="str">
        <f>ExtractValues(ExtractValues(Table1[[#This Row],[Agreement Name]],"(CO.\d{1,3})"),"\d+")</f>
        <v/>
      </c>
      <c r="F730" s="6" t="str">
        <f>IF(Table1[[#This Row],[ChgOrderPart1]]&lt;&gt;"",Table1[[#This Row],[ChgOrderPart1]],Table1[[#This Row],[ChgOrderPart2]])</f>
        <v>4</v>
      </c>
      <c r="G730" s="6" t="s">
        <v>6399</v>
      </c>
      <c r="H730" s="8">
        <v>42060.582777777781</v>
      </c>
      <c r="I730" s="6" t="s">
        <v>34</v>
      </c>
      <c r="J730" s="8">
        <v>42061.571435185186</v>
      </c>
      <c r="K730" s="6" t="s">
        <v>1284</v>
      </c>
      <c r="L730" s="6" t="s">
        <v>1285</v>
      </c>
      <c r="M730" s="6" t="s">
        <v>37</v>
      </c>
      <c r="O730" s="6" t="s">
        <v>38</v>
      </c>
      <c r="P730" s="6" t="s">
        <v>39</v>
      </c>
      <c r="Q730" s="6" t="s">
        <v>345</v>
      </c>
      <c r="R730" s="6" t="s">
        <v>2923</v>
      </c>
      <c r="W730" s="6" t="s">
        <v>347</v>
      </c>
      <c r="X730" s="6" t="s">
        <v>345</v>
      </c>
      <c r="Y730" s="6" t="s">
        <v>43</v>
      </c>
      <c r="Z730" s="8">
        <v>42060.586527777778</v>
      </c>
      <c r="AA730" s="6" t="s">
        <v>71</v>
      </c>
      <c r="AB730" s="6" t="s">
        <v>2925</v>
      </c>
      <c r="AC730" s="6" t="s">
        <v>2923</v>
      </c>
      <c r="AD730" s="6" t="s">
        <v>43</v>
      </c>
      <c r="AE730" s="8">
        <v>42061.571435185186</v>
      </c>
      <c r="AF730" s="6" t="s">
        <v>71</v>
      </c>
    </row>
    <row r="731" spans="1:39" x14ac:dyDescent="0.2">
      <c r="A7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1" s="7" t="str">
        <f>ExtractValues(Table1[[#This Row],[Agreement Name]],".{1}\d{4,5}")</f>
        <v>77673</v>
      </c>
      <c r="C731" s="6" t="str">
        <f>ExtractValues(Table1[[#This Row],[Agreement Name]],".{1}\d{4,5}-.{1}\d{4,5}")</f>
        <v>77673-Y79005</v>
      </c>
      <c r="D731" s="6" t="str">
        <f>ExtractValues(ExtractValues(Table1[[#This Row],[Agreement Name]],"(CO\d{1,3})"),"\d+")</f>
        <v>3</v>
      </c>
      <c r="E731" s="6" t="str">
        <f>ExtractValues(ExtractValues(Table1[[#This Row],[Agreement Name]],"(CO.\d{1,3})"),"\d+")</f>
        <v/>
      </c>
      <c r="F731" s="6" t="str">
        <f>IF(Table1[[#This Row],[ChgOrderPart1]]&lt;&gt;"",Table1[[#This Row],[ChgOrderPart1]],Table1[[#This Row],[ChgOrderPart2]])</f>
        <v>3</v>
      </c>
      <c r="G731" s="6" t="s">
        <v>3163</v>
      </c>
      <c r="H731" s="8">
        <v>42011.429768518516</v>
      </c>
      <c r="I731" s="6" t="s">
        <v>34</v>
      </c>
      <c r="J731" s="8">
        <v>42016.427870370368</v>
      </c>
      <c r="K731" s="6" t="s">
        <v>1284</v>
      </c>
      <c r="L731" s="6" t="s">
        <v>1285</v>
      </c>
      <c r="M731" s="6" t="s">
        <v>37</v>
      </c>
      <c r="O731" s="6" t="s">
        <v>38</v>
      </c>
      <c r="P731" s="6" t="s">
        <v>39</v>
      </c>
      <c r="Q731" s="6" t="s">
        <v>345</v>
      </c>
      <c r="R731" s="6" t="s">
        <v>848</v>
      </c>
      <c r="W731" s="6" t="s">
        <v>347</v>
      </c>
      <c r="X731" s="6" t="s">
        <v>345</v>
      </c>
      <c r="Y731" s="6" t="s">
        <v>43</v>
      </c>
      <c r="Z731" s="8">
        <v>42016.406261574077</v>
      </c>
      <c r="AA731" s="6" t="s">
        <v>71</v>
      </c>
      <c r="AB731" s="6" t="s">
        <v>851</v>
      </c>
      <c r="AC731" s="6" t="s">
        <v>848</v>
      </c>
      <c r="AD731" s="6" t="s">
        <v>43</v>
      </c>
      <c r="AE731" s="8">
        <v>42016.427870370368</v>
      </c>
      <c r="AF731" s="6" t="s">
        <v>46</v>
      </c>
    </row>
    <row r="732" spans="1:39" x14ac:dyDescent="0.2">
      <c r="A7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2" s="7" t="str">
        <f>ExtractValues(Table1[[#This Row],[Agreement Name]],".{1}\d{4,5}")</f>
        <v>77661</v>
      </c>
      <c r="C732" s="6" t="str">
        <f>ExtractValues(Table1[[#This Row],[Agreement Name]],".{1}\d{4,5}-.{1}\d{4,5}")</f>
        <v>77661-Y97007</v>
      </c>
      <c r="D732" s="6" t="str">
        <f>ExtractValues(ExtractValues(Table1[[#This Row],[Agreement Name]],"(CO\d{1,3})"),"\d+")</f>
        <v>1</v>
      </c>
      <c r="E732" s="6" t="str">
        <f>ExtractValues(ExtractValues(Table1[[#This Row],[Agreement Name]],"(CO.\d{1,3})"),"\d+")</f>
        <v/>
      </c>
      <c r="F732" s="6" t="str">
        <f>IF(Table1[[#This Row],[ChgOrderPart1]]&lt;&gt;"",Table1[[#This Row],[ChgOrderPart1]],Table1[[#This Row],[ChgOrderPart2]])</f>
        <v>1</v>
      </c>
      <c r="G732" s="6" t="s">
        <v>3467</v>
      </c>
      <c r="H732" s="8">
        <v>42027.542314814818</v>
      </c>
      <c r="I732" s="6" t="s">
        <v>34</v>
      </c>
      <c r="J732" s="8">
        <v>42187.479907407411</v>
      </c>
      <c r="K732" s="6" t="s">
        <v>1284</v>
      </c>
      <c r="L732" s="6" t="s">
        <v>1285</v>
      </c>
      <c r="M732" s="6" t="s">
        <v>37</v>
      </c>
      <c r="O732" s="6" t="s">
        <v>38</v>
      </c>
      <c r="P732" s="6" t="s">
        <v>39</v>
      </c>
      <c r="Q732" s="6" t="s">
        <v>3254</v>
      </c>
      <c r="R732" s="6" t="s">
        <v>848</v>
      </c>
      <c r="W732" s="6" t="s">
        <v>3468</v>
      </c>
      <c r="X732" s="6" t="s">
        <v>3254</v>
      </c>
      <c r="Y732" s="6" t="s">
        <v>43</v>
      </c>
      <c r="Z732" s="8">
        <v>42187.294317129628</v>
      </c>
      <c r="AA732" s="6" t="s">
        <v>3469</v>
      </c>
      <c r="AB732" s="6" t="s">
        <v>851</v>
      </c>
      <c r="AC732" s="6" t="s">
        <v>848</v>
      </c>
      <c r="AD732" s="6" t="s">
        <v>43</v>
      </c>
      <c r="AE732" s="8">
        <v>42187.479907407411</v>
      </c>
      <c r="AF732" s="6" t="s">
        <v>71</v>
      </c>
    </row>
    <row r="733" spans="1:39" x14ac:dyDescent="0.2">
      <c r="A7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3" s="7" t="str">
        <f>ExtractValues(Table1[[#This Row],[Agreement Name]],".{1}\d{4,5}")</f>
        <v>77660</v>
      </c>
      <c r="C733" s="6" t="str">
        <f>ExtractValues(Table1[[#This Row],[Agreement Name]],".{1}\d{4,5}-.{1}\d{4,5}")</f>
        <v>77660-Y08002</v>
      </c>
      <c r="D733" s="6" t="str">
        <f>ExtractValues(ExtractValues(Table1[[#This Row],[Agreement Name]],"(CO\d{1,3})"),"\d+")</f>
        <v>8</v>
      </c>
      <c r="E733" s="6" t="str">
        <f>ExtractValues(ExtractValues(Table1[[#This Row],[Agreement Name]],"(CO.\d{1,3})"),"\d+")</f>
        <v/>
      </c>
      <c r="F733" s="6" t="str">
        <f>IF(Table1[[#This Row],[ChgOrderPart1]]&lt;&gt;"",Table1[[#This Row],[ChgOrderPart1]],Table1[[#This Row],[ChgOrderPart2]])</f>
        <v>8</v>
      </c>
      <c r="G733" s="6" t="s">
        <v>3408</v>
      </c>
      <c r="H733" s="8">
        <v>42025.535138888888</v>
      </c>
      <c r="I733" s="6" t="s">
        <v>34</v>
      </c>
      <c r="J733" s="8">
        <v>42184.413483796299</v>
      </c>
      <c r="K733" s="6" t="s">
        <v>1284</v>
      </c>
      <c r="L733" s="6" t="s">
        <v>1285</v>
      </c>
      <c r="M733" s="6" t="s">
        <v>37</v>
      </c>
      <c r="O733" s="6" t="s">
        <v>38</v>
      </c>
      <c r="P733" s="6" t="s">
        <v>39</v>
      </c>
      <c r="Q733" s="6" t="s">
        <v>3409</v>
      </c>
      <c r="R733" s="6" t="s">
        <v>848</v>
      </c>
      <c r="W733" s="6" t="s">
        <v>3410</v>
      </c>
      <c r="X733" s="6" t="s">
        <v>3409</v>
      </c>
      <c r="Y733" s="6" t="s">
        <v>43</v>
      </c>
      <c r="Z733" s="8">
        <v>42184.407743055555</v>
      </c>
      <c r="AA733" s="6" t="s">
        <v>3411</v>
      </c>
      <c r="AB733" s="6" t="s">
        <v>851</v>
      </c>
      <c r="AC733" s="6" t="s">
        <v>848</v>
      </c>
      <c r="AD733" s="6" t="s">
        <v>43</v>
      </c>
      <c r="AE733" s="8">
        <v>42184.413483796299</v>
      </c>
      <c r="AF733" s="6" t="s">
        <v>46</v>
      </c>
    </row>
    <row r="734" spans="1:39" x14ac:dyDescent="0.2">
      <c r="A7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4" s="7" t="str">
        <f>ExtractValues(Table1[[#This Row],[Agreement Name]],".{1}\d{4,5}")</f>
        <v>77660</v>
      </c>
      <c r="C734" s="6" t="str">
        <f>ExtractValues(Table1[[#This Row],[Agreement Name]],".{1}\d{4,5}-.{1}\d{4,5}")</f>
        <v>77660-Y08002</v>
      </c>
      <c r="D734" s="6" t="str">
        <f>ExtractValues(ExtractValues(Table1[[#This Row],[Agreement Name]],"(CO\d{1,3})"),"\d+")</f>
        <v>9</v>
      </c>
      <c r="E734" s="6" t="str">
        <f>ExtractValues(ExtractValues(Table1[[#This Row],[Agreement Name]],"(CO.\d{1,3})"),"\d+")</f>
        <v/>
      </c>
      <c r="F734" s="6" t="str">
        <f>IF(Table1[[#This Row],[ChgOrderPart1]]&lt;&gt;"",Table1[[#This Row],[ChgOrderPart1]],Table1[[#This Row],[ChgOrderPart2]])</f>
        <v>9</v>
      </c>
      <c r="G734" s="6" t="s">
        <v>6704</v>
      </c>
      <c r="H734" s="8">
        <v>42088.540277777778</v>
      </c>
      <c r="I734" s="6" t="s">
        <v>34</v>
      </c>
      <c r="J734" s="8">
        <v>42104.261018518519</v>
      </c>
      <c r="K734" s="6" t="s">
        <v>1284</v>
      </c>
      <c r="L734" s="6" t="s">
        <v>1285</v>
      </c>
      <c r="M734" s="6" t="s">
        <v>37</v>
      </c>
      <c r="O734" s="6" t="s">
        <v>38</v>
      </c>
      <c r="P734" s="6" t="s">
        <v>39</v>
      </c>
      <c r="Q734" s="6" t="s">
        <v>3409</v>
      </c>
      <c r="R734" s="6" t="s">
        <v>848</v>
      </c>
      <c r="W734" s="6" t="s">
        <v>3410</v>
      </c>
      <c r="X734" s="6" t="s">
        <v>3409</v>
      </c>
      <c r="Y734" s="6" t="s">
        <v>43</v>
      </c>
      <c r="Z734" s="8">
        <v>42103.897060185183</v>
      </c>
      <c r="AA734" s="6" t="s">
        <v>6705</v>
      </c>
      <c r="AB734" s="6" t="s">
        <v>851</v>
      </c>
      <c r="AC734" s="6" t="s">
        <v>848</v>
      </c>
      <c r="AD734" s="6" t="s">
        <v>43</v>
      </c>
      <c r="AE734" s="8">
        <v>42104.261018518519</v>
      </c>
      <c r="AF734" s="6" t="s">
        <v>46</v>
      </c>
    </row>
    <row r="735" spans="1:39" x14ac:dyDescent="0.2">
      <c r="A7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5" s="7" t="str">
        <f>ExtractValues(Table1[[#This Row],[Agreement Name]],".{1}\d{4,5}")</f>
        <v>77654</v>
      </c>
      <c r="C735" s="6" t="str">
        <f>ExtractValues(Table1[[#This Row],[Agreement Name]],".{1}\d{4,5}-.{1}\d{4,5}")</f>
        <v>77654-Y98005</v>
      </c>
      <c r="D735" s="6" t="str">
        <f>ExtractValues(ExtractValues(Table1[[#This Row],[Agreement Name]],"(CO\d{1,3})"),"\d+")</f>
        <v>1</v>
      </c>
      <c r="E735" s="6" t="str">
        <f>ExtractValues(ExtractValues(Table1[[#This Row],[Agreement Name]],"(CO.\d{1,3})"),"\d+")</f>
        <v/>
      </c>
      <c r="F735" s="6" t="str">
        <f>IF(Table1[[#This Row],[ChgOrderPart1]]&lt;&gt;"",Table1[[#This Row],[ChgOrderPart1]],Table1[[#This Row],[ChgOrderPart2]])</f>
        <v>1</v>
      </c>
      <c r="G735" s="6" t="s">
        <v>6903</v>
      </c>
      <c r="H735" s="8">
        <v>42109.534131944441</v>
      </c>
      <c r="I735" s="6" t="s">
        <v>34</v>
      </c>
      <c r="J735" s="8">
        <v>42110.54042824074</v>
      </c>
      <c r="K735" s="6" t="s">
        <v>1284</v>
      </c>
      <c r="L735" s="6" t="s">
        <v>1285</v>
      </c>
      <c r="M735" s="6" t="s">
        <v>37</v>
      </c>
      <c r="O735" s="6" t="s">
        <v>38</v>
      </c>
      <c r="P735" s="6" t="s">
        <v>39</v>
      </c>
      <c r="Q735" s="6" t="s">
        <v>1865</v>
      </c>
      <c r="R735" s="6" t="s">
        <v>848</v>
      </c>
      <c r="W735" s="6" t="s">
        <v>1866</v>
      </c>
      <c r="X735" s="6" t="s">
        <v>1865</v>
      </c>
      <c r="Y735" s="6" t="s">
        <v>43</v>
      </c>
      <c r="Z735" s="8">
        <v>42109.588229166664</v>
      </c>
      <c r="AA735" s="6" t="s">
        <v>1867</v>
      </c>
      <c r="AB735" s="6" t="s">
        <v>851</v>
      </c>
      <c r="AC735" s="6" t="s">
        <v>848</v>
      </c>
      <c r="AD735" s="6" t="s">
        <v>43</v>
      </c>
      <c r="AE735" s="8">
        <v>42110.54042824074</v>
      </c>
      <c r="AF735" s="6" t="s">
        <v>71</v>
      </c>
    </row>
    <row r="736" spans="1:39" x14ac:dyDescent="0.2">
      <c r="A7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6" s="7" t="str">
        <f>ExtractValues(Table1[[#This Row],[Agreement Name]],".{1}\d{4,5}")</f>
        <v>77646</v>
      </c>
      <c r="C736" s="6" t="str">
        <f>ExtractValues(Table1[[#This Row],[Agreement Name]],".{1}\d{4,5}-.{1}\d{4,5}")</f>
        <v>77646-Y98005</v>
      </c>
      <c r="D736" s="6" t="str">
        <f>ExtractValues(ExtractValues(Table1[[#This Row],[Agreement Name]],"(CO\d{1,3})"),"\d+")</f>
        <v>1</v>
      </c>
      <c r="E736" s="6" t="str">
        <f>ExtractValues(ExtractValues(Table1[[#This Row],[Agreement Name]],"(CO.\d{1,3})"),"\d+")</f>
        <v/>
      </c>
      <c r="F736" s="6" t="str">
        <f>IF(Table1[[#This Row],[ChgOrderPart1]]&lt;&gt;"",Table1[[#This Row],[ChgOrderPart1]],Table1[[#This Row],[ChgOrderPart2]])</f>
        <v>1</v>
      </c>
      <c r="G736" s="6" t="s">
        <v>6485</v>
      </c>
      <c r="H736" s="8">
        <v>42072.52416666667</v>
      </c>
      <c r="I736" s="6" t="s">
        <v>34</v>
      </c>
      <c r="J736" s="8">
        <v>42072.749513888892</v>
      </c>
      <c r="K736" s="6" t="s">
        <v>1284</v>
      </c>
      <c r="L736" s="6" t="s">
        <v>1285</v>
      </c>
      <c r="M736" s="6" t="s">
        <v>37</v>
      </c>
      <c r="O736" s="6" t="s">
        <v>38</v>
      </c>
      <c r="P736" s="6" t="s">
        <v>39</v>
      </c>
      <c r="Q736" s="6" t="s">
        <v>3262</v>
      </c>
      <c r="R736" s="6" t="s">
        <v>2923</v>
      </c>
      <c r="W736" s="6" t="s">
        <v>3263</v>
      </c>
      <c r="X736" s="6" t="s">
        <v>3262</v>
      </c>
      <c r="Y736" s="6" t="s">
        <v>43</v>
      </c>
      <c r="Z736" s="8">
        <v>42072.601203703707</v>
      </c>
      <c r="AA736" s="6" t="s">
        <v>3264</v>
      </c>
      <c r="AB736" s="6" t="s">
        <v>2925</v>
      </c>
      <c r="AC736" s="6" t="s">
        <v>2923</v>
      </c>
      <c r="AD736" s="6" t="s">
        <v>43</v>
      </c>
      <c r="AE736" s="8">
        <v>42072.749513888892</v>
      </c>
      <c r="AF736" s="6" t="s">
        <v>71</v>
      </c>
    </row>
    <row r="737" spans="1:39" x14ac:dyDescent="0.2">
      <c r="A7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7" s="7" t="str">
        <f>ExtractValues(Table1[[#This Row],[Agreement Name]],".{1}\d{4,5}")</f>
        <v>77605</v>
      </c>
      <c r="C737" s="6" t="str">
        <f>ExtractValues(Table1[[#This Row],[Agreement Name]],".{1}\d{4,5}-.{1}\d{4,5}")</f>
        <v>77605-07706</v>
      </c>
      <c r="D737" s="6" t="str">
        <f>ExtractValues(ExtractValues(Table1[[#This Row],[Agreement Name]],"(CO\d{1,3})"),"\d+")</f>
        <v>27</v>
      </c>
      <c r="E737" s="6" t="str">
        <f>ExtractValues(ExtractValues(Table1[[#This Row],[Agreement Name]],"(CO.\d{1,3})"),"\d+")</f>
        <v>27</v>
      </c>
      <c r="F737" s="6" t="str">
        <f>IF(Table1[[#This Row],[ChgOrderPart1]]&lt;&gt;"",Table1[[#This Row],[ChgOrderPart1]],Table1[[#This Row],[ChgOrderPart2]])</f>
        <v>27</v>
      </c>
      <c r="G737" s="6" t="s">
        <v>6467</v>
      </c>
      <c r="H737" s="8">
        <v>42069.531689814816</v>
      </c>
      <c r="I737" s="6" t="s">
        <v>34</v>
      </c>
      <c r="J737" s="8">
        <v>42073.38008101852</v>
      </c>
      <c r="K737" s="6" t="s">
        <v>1284</v>
      </c>
      <c r="L737" s="6" t="s">
        <v>1285</v>
      </c>
      <c r="M737" s="6" t="s">
        <v>37</v>
      </c>
      <c r="O737" s="6" t="s">
        <v>38</v>
      </c>
      <c r="P737" s="6" t="s">
        <v>39</v>
      </c>
      <c r="Q737" s="6" t="s">
        <v>642</v>
      </c>
      <c r="R737" s="6" t="s">
        <v>354</v>
      </c>
      <c r="W737" s="6" t="s">
        <v>643</v>
      </c>
      <c r="X737" s="6" t="s">
        <v>642</v>
      </c>
      <c r="Y737" s="6" t="s">
        <v>43</v>
      </c>
      <c r="Z737" s="8">
        <v>42073.339525462965</v>
      </c>
      <c r="AA737" s="6" t="s">
        <v>141</v>
      </c>
      <c r="AB737" s="6" t="s">
        <v>357</v>
      </c>
      <c r="AC737" s="6" t="s">
        <v>354</v>
      </c>
      <c r="AD737" s="6" t="s">
        <v>43</v>
      </c>
      <c r="AE737" s="8">
        <v>42073.38008101852</v>
      </c>
      <c r="AF737" s="6" t="s">
        <v>358</v>
      </c>
    </row>
    <row r="738" spans="1:39" x14ac:dyDescent="0.2">
      <c r="A7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8" s="7" t="str">
        <f>ExtractValues(Table1[[#This Row],[Agreement Name]],".{1}\d{4,5}")</f>
        <v>77569</v>
      </c>
      <c r="C738" s="6" t="str">
        <f>ExtractValues(Table1[[#This Row],[Agreement Name]],".{1}\d{4,5}-.{1}\d{4,5}")</f>
        <v>77569-00626</v>
      </c>
      <c r="D738" s="6" t="str">
        <f>ExtractValues(ExtractValues(Table1[[#This Row],[Agreement Name]],"(CO\d{1,3})"),"\d+")</f>
        <v>44</v>
      </c>
      <c r="E738" s="6" t="str">
        <f>ExtractValues(ExtractValues(Table1[[#This Row],[Agreement Name]],"(CO.\d{1,3})"),"\d+")</f>
        <v>44</v>
      </c>
      <c r="F738" s="6" t="str">
        <f>IF(Table1[[#This Row],[ChgOrderPart1]]&lt;&gt;"",Table1[[#This Row],[ChgOrderPart1]],Table1[[#This Row],[ChgOrderPart2]])</f>
        <v>44</v>
      </c>
      <c r="G738" s="6" t="s">
        <v>3942</v>
      </c>
      <c r="H738" s="8">
        <v>42135.665462962963</v>
      </c>
      <c r="I738" s="6" t="s">
        <v>34</v>
      </c>
      <c r="J738" s="8">
        <v>42137.325335648151</v>
      </c>
      <c r="K738" s="6" t="s">
        <v>3614</v>
      </c>
      <c r="L738" s="6" t="s">
        <v>3615</v>
      </c>
      <c r="M738" s="6" t="s">
        <v>37</v>
      </c>
      <c r="O738" s="6" t="s">
        <v>38</v>
      </c>
      <c r="P738" s="6" t="s">
        <v>39</v>
      </c>
      <c r="Q738" s="6" t="s">
        <v>3175</v>
      </c>
      <c r="R738" s="6" t="s">
        <v>366</v>
      </c>
      <c r="W738" s="6" t="s">
        <v>3176</v>
      </c>
      <c r="X738" s="6" t="s">
        <v>3175</v>
      </c>
      <c r="Y738" s="6" t="s">
        <v>43</v>
      </c>
      <c r="Z738" s="8">
        <v>42135.667685185188</v>
      </c>
      <c r="AA738" s="6" t="s">
        <v>3943</v>
      </c>
      <c r="AB738" s="6" t="s">
        <v>370</v>
      </c>
      <c r="AC738" s="6" t="s">
        <v>366</v>
      </c>
      <c r="AD738" s="6" t="s">
        <v>43</v>
      </c>
      <c r="AE738" s="8">
        <v>42137.325335648151</v>
      </c>
      <c r="AF738" s="6" t="s">
        <v>71</v>
      </c>
    </row>
    <row r="739" spans="1:39" x14ac:dyDescent="0.2">
      <c r="A7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39" s="7" t="str">
        <f>ExtractValues(Table1[[#This Row],[Agreement Name]],".{1}\d{4,5}")</f>
        <v>77566</v>
      </c>
      <c r="C739" s="6" t="str">
        <f>ExtractValues(Table1[[#This Row],[Agreement Name]],".{1}\d{4,5}-.{1}\d{4,5}")</f>
        <v>77566-C30054</v>
      </c>
      <c r="D739" s="6" t="str">
        <f>ExtractValues(ExtractValues(Table1[[#This Row],[Agreement Name]],"(CO\d{1,3})"),"\d+")</f>
        <v>1</v>
      </c>
      <c r="E739" s="6" t="str">
        <f>ExtractValues(ExtractValues(Table1[[#This Row],[Agreement Name]],"(CO.\d{1,3})"),"\d+")</f>
        <v/>
      </c>
      <c r="F739" s="6" t="str">
        <f>IF(Table1[[#This Row],[ChgOrderPart1]]&lt;&gt;"",Table1[[#This Row],[ChgOrderPart1]],Table1[[#This Row],[ChgOrderPart2]])</f>
        <v>1</v>
      </c>
      <c r="G739" s="6" t="s">
        <v>5590</v>
      </c>
      <c r="H739" s="8">
        <v>42193.327997685185</v>
      </c>
      <c r="I739" s="6" t="s">
        <v>34</v>
      </c>
      <c r="J739" s="8">
        <v>42194.57271990741</v>
      </c>
      <c r="K739" s="6" t="s">
        <v>5082</v>
      </c>
      <c r="L739" s="6" t="s">
        <v>5083</v>
      </c>
      <c r="M739" s="6" t="s">
        <v>37</v>
      </c>
      <c r="O739" s="6" t="s">
        <v>38</v>
      </c>
      <c r="P739" s="6" t="s">
        <v>39</v>
      </c>
      <c r="Q739" s="6" t="s">
        <v>5591</v>
      </c>
      <c r="R739" s="6" t="s">
        <v>1402</v>
      </c>
      <c r="W739" s="6" t="s">
        <v>5592</v>
      </c>
      <c r="X739" s="6" t="s">
        <v>5591</v>
      </c>
      <c r="Y739" s="6" t="s">
        <v>43</v>
      </c>
      <c r="Z739" s="8">
        <v>42194.488125000003</v>
      </c>
      <c r="AA739" s="6" t="s">
        <v>5593</v>
      </c>
      <c r="AB739" s="6" t="s">
        <v>1405</v>
      </c>
      <c r="AC739" s="6" t="s">
        <v>1402</v>
      </c>
      <c r="AD739" s="6" t="s">
        <v>43</v>
      </c>
      <c r="AE739" s="8">
        <v>42194.57271990741</v>
      </c>
      <c r="AF739" s="6" t="s">
        <v>46</v>
      </c>
    </row>
    <row r="740" spans="1:39" x14ac:dyDescent="0.2">
      <c r="A7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0" s="7" t="str">
        <f>ExtractValues(Table1[[#This Row],[Agreement Name]],".{1}\d{4,5}")</f>
        <v>77559</v>
      </c>
      <c r="C740" s="6" t="str">
        <f>ExtractValues(Table1[[#This Row],[Agreement Name]],".{1}\d{4,5}-.{1}\d{4,5}")</f>
        <v>77559-14064</v>
      </c>
      <c r="D740" s="6" t="str">
        <f>ExtractValues(ExtractValues(Table1[[#This Row],[Agreement Name]],"(CO\d{1,3})"),"\d+")</f>
        <v/>
      </c>
      <c r="E740" s="6" t="str">
        <f>ExtractValues(ExtractValues(Table1[[#This Row],[Agreement Name]],"(CO.\d{1,3})"),"\d+")</f>
        <v>93</v>
      </c>
      <c r="F740" s="6" t="str">
        <f>IF(Table1[[#This Row],[ChgOrderPart1]]&lt;&gt;"",Table1[[#This Row],[ChgOrderPart1]],Table1[[#This Row],[ChgOrderPart2]])</f>
        <v>93</v>
      </c>
      <c r="G740" s="6" t="s">
        <v>2903</v>
      </c>
      <c r="H740" s="8">
        <v>41981.475393518522</v>
      </c>
      <c r="I740" s="6" t="s">
        <v>34</v>
      </c>
      <c r="J740" s="8">
        <v>41983.38826388889</v>
      </c>
      <c r="K740" s="6" t="s">
        <v>1284</v>
      </c>
      <c r="L740" s="6" t="s">
        <v>1285</v>
      </c>
      <c r="M740" s="6" t="s">
        <v>37</v>
      </c>
      <c r="O740" s="6" t="s">
        <v>38</v>
      </c>
      <c r="P740" s="6" t="s">
        <v>39</v>
      </c>
      <c r="Q740" s="6" t="s">
        <v>2904</v>
      </c>
      <c r="R740" s="6" t="s">
        <v>57</v>
      </c>
      <c r="W740" s="6" t="s">
        <v>2905</v>
      </c>
      <c r="X740" s="6" t="s">
        <v>2904</v>
      </c>
      <c r="Y740" s="6" t="s">
        <v>43</v>
      </c>
      <c r="Z740" s="8">
        <v>41983.38144675926</v>
      </c>
      <c r="AA740" s="6" t="s">
        <v>2906</v>
      </c>
      <c r="AB740" s="6" t="s">
        <v>70</v>
      </c>
      <c r="AC740" s="6" t="s">
        <v>57</v>
      </c>
      <c r="AD740" s="6" t="s">
        <v>43</v>
      </c>
      <c r="AE740" s="8">
        <v>41983.38826388889</v>
      </c>
      <c r="AF740" s="6" t="s">
        <v>71</v>
      </c>
    </row>
    <row r="741" spans="1:39" x14ac:dyDescent="0.2">
      <c r="A7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1" s="7" t="str">
        <f>ExtractValues(Table1[[#This Row],[Agreement Name]],".{1}\d{4,5}")</f>
        <v>77525</v>
      </c>
      <c r="C741" s="6" t="str">
        <f>ExtractValues(Table1[[#This Row],[Agreement Name]],".{1}\d{4,5}-.{1}\d{4,5}")</f>
        <v>77525-776696</v>
      </c>
      <c r="D741" s="6" t="str">
        <f>ExtractValues(ExtractValues(Table1[[#This Row],[Agreement Name]],"(CO\d{1,3})"),"\d+")</f>
        <v>2</v>
      </c>
      <c r="E741" s="6" t="str">
        <f>ExtractValues(ExtractValues(Table1[[#This Row],[Agreement Name]],"(CO.\d{1,3})"),"\d+")</f>
        <v/>
      </c>
      <c r="F741" s="6" t="str">
        <f>IF(Table1[[#This Row],[ChgOrderPart1]]&lt;&gt;"",Table1[[#This Row],[ChgOrderPart1]],Table1[[#This Row],[ChgOrderPart2]])</f>
        <v>2</v>
      </c>
      <c r="G741" s="6" t="s">
        <v>5163</v>
      </c>
      <c r="H741" s="8">
        <v>42159.626770833333</v>
      </c>
      <c r="I741" s="6" t="s">
        <v>34</v>
      </c>
      <c r="J741" s="8">
        <v>42163.447013888886</v>
      </c>
      <c r="K741" s="6" t="s">
        <v>5082</v>
      </c>
      <c r="L741" s="6" t="s">
        <v>5083</v>
      </c>
      <c r="M741" s="6" t="s">
        <v>37</v>
      </c>
      <c r="O741" s="6" t="s">
        <v>38</v>
      </c>
      <c r="P741" s="6" t="s">
        <v>39</v>
      </c>
      <c r="Q741" s="6" t="s">
        <v>5102</v>
      </c>
      <c r="R741" s="6" t="s">
        <v>848</v>
      </c>
      <c r="S741" s="6" t="s">
        <v>461</v>
      </c>
      <c r="W741" s="6" t="s">
        <v>5129</v>
      </c>
      <c r="X741" s="6" t="s">
        <v>5102</v>
      </c>
      <c r="Y741" s="6" t="s">
        <v>43</v>
      </c>
      <c r="Z741" s="8">
        <v>42159.628159722219</v>
      </c>
      <c r="AA741" s="6" t="s">
        <v>5130</v>
      </c>
      <c r="AB741" s="6" t="s">
        <v>463</v>
      </c>
      <c r="AC741" s="6" t="s">
        <v>461</v>
      </c>
      <c r="AD741" s="6" t="s">
        <v>43</v>
      </c>
      <c r="AE741" s="8">
        <v>42163.447013888886</v>
      </c>
      <c r="AF741" s="6" t="s">
        <v>2821</v>
      </c>
    </row>
    <row r="742" spans="1:39" x14ac:dyDescent="0.2">
      <c r="A7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2" s="7" t="str">
        <f>ExtractValues(Table1[[#This Row],[Agreement Name]],".{1}\d{4,5}")</f>
        <v>77525</v>
      </c>
      <c r="C742" s="6" t="str">
        <f>ExtractValues(Table1[[#This Row],[Agreement Name]],".{1}\d{4,5}-.{1}\d{4,5}")</f>
        <v>77525-776696</v>
      </c>
      <c r="D742" s="6" t="str">
        <f>ExtractValues(ExtractValues(Table1[[#This Row],[Agreement Name]],"(CO\d{1,3})"),"\d+")</f>
        <v>1</v>
      </c>
      <c r="E742" s="6" t="str">
        <f>ExtractValues(ExtractValues(Table1[[#This Row],[Agreement Name]],"(CO.\d{1,3})"),"\d+")</f>
        <v/>
      </c>
      <c r="F742" s="6" t="str">
        <f>IF(Table1[[#This Row],[ChgOrderPart1]]&lt;&gt;"",Table1[[#This Row],[ChgOrderPart1]],Table1[[#This Row],[ChgOrderPart2]])</f>
        <v>1</v>
      </c>
      <c r="G742" s="6" t="s">
        <v>5128</v>
      </c>
      <c r="H742" s="8">
        <v>42158.301851851851</v>
      </c>
      <c r="I742" s="6" t="s">
        <v>34</v>
      </c>
      <c r="J742" s="8">
        <v>42159.616956018515</v>
      </c>
      <c r="K742" s="6" t="s">
        <v>5082</v>
      </c>
      <c r="L742" s="6" t="s">
        <v>5083</v>
      </c>
      <c r="M742" s="6" t="s">
        <v>37</v>
      </c>
      <c r="O742" s="6" t="s">
        <v>38</v>
      </c>
      <c r="P742" s="6" t="s">
        <v>39</v>
      </c>
      <c r="Q742" s="6" t="s">
        <v>5102</v>
      </c>
      <c r="R742" s="6" t="s">
        <v>461</v>
      </c>
      <c r="W742" s="6" t="s">
        <v>5129</v>
      </c>
      <c r="X742" s="6" t="s">
        <v>5102</v>
      </c>
      <c r="Y742" s="6" t="s">
        <v>43</v>
      </c>
      <c r="Z742" s="8">
        <v>42159.334282407406</v>
      </c>
      <c r="AA742" s="6" t="s">
        <v>5130</v>
      </c>
      <c r="AB742" s="6" t="s">
        <v>463</v>
      </c>
      <c r="AC742" s="6" t="s">
        <v>461</v>
      </c>
      <c r="AD742" s="6" t="s">
        <v>43</v>
      </c>
      <c r="AE742" s="8">
        <v>42159.616956018515</v>
      </c>
      <c r="AF742" s="6" t="s">
        <v>358</v>
      </c>
    </row>
    <row r="743" spans="1:39" x14ac:dyDescent="0.2">
      <c r="A7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3" s="7" t="str">
        <f>ExtractValues(Table1[[#This Row],[Agreement Name]],".{1}\d{4,5}")</f>
        <v>77525</v>
      </c>
      <c r="C743" s="6" t="str">
        <f>ExtractValues(Table1[[#This Row],[Agreement Name]],".{1}\d{4,5}-.{1}\d{4,5}")</f>
        <v>77525-776696</v>
      </c>
      <c r="D743" s="6" t="str">
        <f>ExtractValues(ExtractValues(Table1[[#This Row],[Agreement Name]],"(CO\d{1,3})"),"\d+")</f>
        <v>1</v>
      </c>
      <c r="E743" s="6" t="str">
        <f>ExtractValues(ExtractValues(Table1[[#This Row],[Agreement Name]],"(CO.\d{1,3})"),"\d+")</f>
        <v/>
      </c>
      <c r="F743" s="6" t="str">
        <f>IF(Table1[[#This Row],[ChgOrderPart1]]&lt;&gt;"",Table1[[#This Row],[ChgOrderPart1]],Table1[[#This Row],[ChgOrderPart2]])</f>
        <v>1</v>
      </c>
      <c r="G743" s="6" t="s">
        <v>5101</v>
      </c>
      <c r="H743" s="8">
        <v>42157.554432870369</v>
      </c>
      <c r="I743" s="6" t="s">
        <v>55</v>
      </c>
      <c r="J743" s="8">
        <v>42158.298819444448</v>
      </c>
      <c r="K743" s="6" t="s">
        <v>5082</v>
      </c>
      <c r="L743" s="6" t="s">
        <v>5083</v>
      </c>
      <c r="M743" s="6" t="s">
        <v>37</v>
      </c>
      <c r="O743" s="6" t="s">
        <v>38</v>
      </c>
      <c r="P743" s="6" t="s">
        <v>39</v>
      </c>
      <c r="Q743" s="6" t="s">
        <v>3039</v>
      </c>
      <c r="R743" s="6" t="s">
        <v>461</v>
      </c>
      <c r="AL743" s="6" t="s">
        <v>3039</v>
      </c>
      <c r="AM743" s="6" t="s">
        <v>43</v>
      </c>
    </row>
    <row r="744" spans="1:39" x14ac:dyDescent="0.2">
      <c r="A7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4" s="7" t="str">
        <f>ExtractValues(Table1[[#This Row],[Agreement Name]],".{1}\d{4,5}")</f>
        <v>77525</v>
      </c>
      <c r="C744" s="6" t="str">
        <f>ExtractValues(Table1[[#This Row],[Agreement Name]],".{1}\d{4,5}-.{1}\d{4,5}")</f>
        <v>77525-776696</v>
      </c>
      <c r="D744" s="6" t="str">
        <f>ExtractValues(ExtractValues(Table1[[#This Row],[Agreement Name]],"(CO\d{1,3})"),"\d+")</f>
        <v>1</v>
      </c>
      <c r="E744" s="6" t="str">
        <f>ExtractValues(ExtractValues(Table1[[#This Row],[Agreement Name]],"(CO.\d{1,3})"),"\d+")</f>
        <v/>
      </c>
      <c r="F744" s="6" t="str">
        <f>IF(Table1[[#This Row],[ChgOrderPart1]]&lt;&gt;"",Table1[[#This Row],[ChgOrderPart1]],Table1[[#This Row],[ChgOrderPart2]])</f>
        <v>1</v>
      </c>
      <c r="G744" s="6" t="s">
        <v>5101</v>
      </c>
      <c r="H744" s="8">
        <v>42156.406238425923</v>
      </c>
      <c r="I744" s="6" t="s">
        <v>55</v>
      </c>
      <c r="J744" s="8">
        <v>42156.439965277779</v>
      </c>
      <c r="K744" s="6" t="s">
        <v>5082</v>
      </c>
      <c r="L744" s="6" t="s">
        <v>5083</v>
      </c>
      <c r="M744" s="6" t="s">
        <v>37</v>
      </c>
      <c r="O744" s="6" t="s">
        <v>38</v>
      </c>
      <c r="P744" s="6" t="s">
        <v>39</v>
      </c>
      <c r="Q744" s="6" t="s">
        <v>5102</v>
      </c>
      <c r="R744" s="6" t="s">
        <v>461</v>
      </c>
    </row>
    <row r="745" spans="1:39" x14ac:dyDescent="0.2">
      <c r="A7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5" s="7" t="str">
        <f>ExtractValues(Table1[[#This Row],[Agreement Name]],".{1}\d{4,5}")</f>
        <v>77517</v>
      </c>
      <c r="C745" s="6" t="str">
        <f>ExtractValues(Table1[[#This Row],[Agreement Name]],".{1}\d{4,5}-.{1}\d{4,5}")</f>
        <v>77517-C60060</v>
      </c>
      <c r="D745" s="6" t="str">
        <f>ExtractValues(ExtractValues(Table1[[#This Row],[Agreement Name]],"(CO\d{1,3})"),"\d+")</f>
        <v>10</v>
      </c>
      <c r="E745" s="6" t="str">
        <f>ExtractValues(ExtractValues(Table1[[#This Row],[Agreement Name]],"(CO.\d{1,3})"),"\d+")</f>
        <v>10</v>
      </c>
      <c r="F745" s="6" t="str">
        <f>IF(Table1[[#This Row],[ChgOrderPart1]]&lt;&gt;"",Table1[[#This Row],[ChgOrderPart1]],Table1[[#This Row],[ChgOrderPart2]])</f>
        <v>10</v>
      </c>
      <c r="G745" s="6" t="s">
        <v>5823</v>
      </c>
      <c r="H745" s="8">
        <v>42213.620636574073</v>
      </c>
      <c r="I745" s="6" t="s">
        <v>34</v>
      </c>
      <c r="J745" s="8">
        <v>42236.56863425926</v>
      </c>
      <c r="K745" s="6" t="s">
        <v>5082</v>
      </c>
      <c r="L745" s="6" t="s">
        <v>5083</v>
      </c>
      <c r="M745" s="6" t="s">
        <v>37</v>
      </c>
      <c r="O745" s="6" t="s">
        <v>38</v>
      </c>
      <c r="P745" s="6" t="s">
        <v>39</v>
      </c>
      <c r="Q745" s="6" t="s">
        <v>1969</v>
      </c>
      <c r="R745" s="6" t="s">
        <v>236</v>
      </c>
      <c r="W745" s="6" t="s">
        <v>5565</v>
      </c>
      <c r="X745" s="6" t="s">
        <v>1969</v>
      </c>
      <c r="Y745" s="6" t="s">
        <v>43</v>
      </c>
      <c r="Z745" s="8">
        <v>42236.307997685188</v>
      </c>
      <c r="AA745" s="6" t="s">
        <v>5824</v>
      </c>
      <c r="AB745" s="6" t="s">
        <v>975</v>
      </c>
      <c r="AC745" s="6" t="s">
        <v>236</v>
      </c>
      <c r="AD745" s="6" t="s">
        <v>43</v>
      </c>
      <c r="AE745" s="8">
        <v>42236.56863425926</v>
      </c>
      <c r="AF745" s="6" t="s">
        <v>976</v>
      </c>
    </row>
    <row r="746" spans="1:39" x14ac:dyDescent="0.2">
      <c r="A7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6" s="7" t="str">
        <f>ExtractValues(Table1[[#This Row],[Agreement Name]],".{1}\d{4,5}")</f>
        <v>77517</v>
      </c>
      <c r="C746" s="6" t="str">
        <f>ExtractValues(Table1[[#This Row],[Agreement Name]],".{1}\d{4,5}-.{1}\d{4,5}")</f>
        <v>77517-C60060</v>
      </c>
      <c r="D746" s="6" t="str">
        <f>ExtractValues(ExtractValues(Table1[[#This Row],[Agreement Name]],"(CO\d{1,3})"),"\d+")</f>
        <v>11</v>
      </c>
      <c r="E746" s="6" t="str">
        <f>ExtractValues(ExtractValues(Table1[[#This Row],[Agreement Name]],"(CO.\d{1,3})"),"\d+")</f>
        <v>11</v>
      </c>
      <c r="F746" s="6" t="str">
        <f>IF(Table1[[#This Row],[ChgOrderPart1]]&lt;&gt;"",Table1[[#This Row],[ChgOrderPart1]],Table1[[#This Row],[ChgOrderPart2]])</f>
        <v>11</v>
      </c>
      <c r="G746" s="6" t="s">
        <v>6098</v>
      </c>
      <c r="H746" s="8">
        <v>42233.423171296294</v>
      </c>
      <c r="I746" s="6" t="s">
        <v>34</v>
      </c>
      <c r="J746" s="8">
        <v>42236.535717592589</v>
      </c>
      <c r="K746" s="6" t="s">
        <v>5082</v>
      </c>
      <c r="L746" s="6" t="s">
        <v>5083</v>
      </c>
      <c r="M746" s="6" t="s">
        <v>37</v>
      </c>
      <c r="O746" s="6" t="s">
        <v>38</v>
      </c>
      <c r="P746" s="6" t="s">
        <v>39</v>
      </c>
      <c r="Q746" s="6" t="s">
        <v>1969</v>
      </c>
      <c r="R746" s="6" t="s">
        <v>236</v>
      </c>
      <c r="W746" s="6" t="s">
        <v>5565</v>
      </c>
      <c r="X746" s="6" t="s">
        <v>1969</v>
      </c>
      <c r="Y746" s="6" t="s">
        <v>43</v>
      </c>
      <c r="Z746" s="8">
        <v>42236.303935185184</v>
      </c>
      <c r="AA746" s="6" t="s">
        <v>5824</v>
      </c>
      <c r="AB746" s="6" t="s">
        <v>975</v>
      </c>
      <c r="AC746" s="6" t="s">
        <v>236</v>
      </c>
      <c r="AD746" s="6" t="s">
        <v>43</v>
      </c>
      <c r="AE746" s="8">
        <v>42236.535717592589</v>
      </c>
      <c r="AF746" s="6" t="s">
        <v>976</v>
      </c>
    </row>
    <row r="747" spans="1:39" x14ac:dyDescent="0.2">
      <c r="A7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7" s="7" t="str">
        <f>ExtractValues(Table1[[#This Row],[Agreement Name]],".{1}\d{4,5}")</f>
        <v>77517</v>
      </c>
      <c r="C747" s="6" t="str">
        <f>ExtractValues(Table1[[#This Row],[Agreement Name]],".{1}\d{4,5}-.{1}\d{4,5}")</f>
        <v>77517-C60060</v>
      </c>
      <c r="D747" s="6" t="str">
        <f>ExtractValues(ExtractValues(Table1[[#This Row],[Agreement Name]],"(CO\d{1,3})"),"\d+")</f>
        <v>9</v>
      </c>
      <c r="E747" s="6" t="str">
        <f>ExtractValues(ExtractValues(Table1[[#This Row],[Agreement Name]],"(CO.\d{1,3})"),"\d+")</f>
        <v/>
      </c>
      <c r="F747" s="6" t="str">
        <f>IF(Table1[[#This Row],[ChgOrderPart1]]&lt;&gt;"",Table1[[#This Row],[ChgOrderPart1]],Table1[[#This Row],[ChgOrderPart2]])</f>
        <v>9</v>
      </c>
      <c r="G747" s="6" t="s">
        <v>4188</v>
      </c>
      <c r="H747" s="8">
        <v>42192.347453703704</v>
      </c>
      <c r="I747" s="6" t="s">
        <v>34</v>
      </c>
      <c r="J747" s="8">
        <v>42207.640243055554</v>
      </c>
      <c r="K747" s="6" t="s">
        <v>5082</v>
      </c>
      <c r="L747" s="6" t="s">
        <v>5083</v>
      </c>
      <c r="M747" s="6" t="s">
        <v>37</v>
      </c>
      <c r="O747" s="6" t="s">
        <v>38</v>
      </c>
      <c r="P747" s="6" t="s">
        <v>39</v>
      </c>
      <c r="Q747" s="6" t="s">
        <v>1969</v>
      </c>
      <c r="R747" s="6" t="s">
        <v>236</v>
      </c>
      <c r="W747" s="6" t="s">
        <v>5565</v>
      </c>
      <c r="X747" s="6" t="s">
        <v>1969</v>
      </c>
      <c r="Y747" s="6" t="s">
        <v>43</v>
      </c>
      <c r="Z747" s="8">
        <v>42207.638749999998</v>
      </c>
      <c r="AA747" s="6" t="s">
        <v>5566</v>
      </c>
      <c r="AB747" s="6" t="s">
        <v>975</v>
      </c>
      <c r="AC747" s="6" t="s">
        <v>236</v>
      </c>
      <c r="AD747" s="6" t="s">
        <v>43</v>
      </c>
      <c r="AE747" s="8">
        <v>42207.640243055554</v>
      </c>
      <c r="AF747" s="6" t="s">
        <v>5567</v>
      </c>
    </row>
    <row r="748" spans="1:39" x14ac:dyDescent="0.2">
      <c r="A7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8" s="7" t="str">
        <f>ExtractValues(Table1[[#This Row],[Agreement Name]],".{1}\d{4,5}")</f>
        <v>77517</v>
      </c>
      <c r="C748" s="6" t="str">
        <f>ExtractValues(Table1[[#This Row],[Agreement Name]],".{1}\d{4,5}-.{1}\d{4,5}")</f>
        <v>77517-C60060</v>
      </c>
      <c r="D748" s="6" t="str">
        <f>ExtractValues(ExtractValues(Table1[[#This Row],[Agreement Name]],"(CO\d{1,3})"),"\d+")</f>
        <v>9</v>
      </c>
      <c r="E748" s="6" t="str">
        <f>ExtractValues(ExtractValues(Table1[[#This Row],[Agreement Name]],"(CO.\d{1,3})"),"\d+")</f>
        <v/>
      </c>
      <c r="F748" s="6" t="str">
        <f>IF(Table1[[#This Row],[ChgOrderPart1]]&lt;&gt;"",Table1[[#This Row],[ChgOrderPart1]],Table1[[#This Row],[ChgOrderPart2]])</f>
        <v>9</v>
      </c>
      <c r="G748" s="6" t="s">
        <v>4188</v>
      </c>
      <c r="H748" s="8">
        <v>42144.468888888892</v>
      </c>
      <c r="I748" s="6" t="s">
        <v>55</v>
      </c>
      <c r="J748" s="8">
        <v>42193.424733796295</v>
      </c>
      <c r="K748" s="6" t="s">
        <v>3614</v>
      </c>
      <c r="L748" s="6" t="s">
        <v>3615</v>
      </c>
      <c r="M748" s="6" t="s">
        <v>37</v>
      </c>
      <c r="O748" s="6" t="s">
        <v>38</v>
      </c>
      <c r="P748" s="6" t="s">
        <v>39</v>
      </c>
      <c r="Q748" s="6" t="s">
        <v>4189</v>
      </c>
      <c r="R748" s="6" t="s">
        <v>4190</v>
      </c>
      <c r="S748" s="6" t="s">
        <v>236</v>
      </c>
      <c r="AL748" s="6" t="s">
        <v>4190</v>
      </c>
      <c r="AM748" s="6" t="s">
        <v>43</v>
      </c>
    </row>
    <row r="749" spans="1:39" x14ac:dyDescent="0.2">
      <c r="A7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49" s="7" t="str">
        <f>ExtractValues(Table1[[#This Row],[Agreement Name]],".{1}\d{4,5}")</f>
        <v>77478</v>
      </c>
      <c r="C749" s="6" t="str">
        <f>ExtractValues(Table1[[#This Row],[Agreement Name]],".{1}\d{4,5}-.{1}\d{4,5}")</f>
        <v>77478-C30054</v>
      </c>
      <c r="D749" s="6" t="str">
        <f>ExtractValues(ExtractValues(Table1[[#This Row],[Agreement Name]],"(CO\d{1,3})"),"\d+")</f>
        <v>1</v>
      </c>
      <c r="E749" s="6" t="str">
        <f>ExtractValues(ExtractValues(Table1[[#This Row],[Agreement Name]],"(CO.\d{1,3})"),"\d+")</f>
        <v/>
      </c>
      <c r="F749" s="6" t="str">
        <f>IF(Table1[[#This Row],[ChgOrderPart1]]&lt;&gt;"",Table1[[#This Row],[ChgOrderPart1]],Table1[[#This Row],[ChgOrderPart2]])</f>
        <v>1</v>
      </c>
      <c r="G749" s="6" t="s">
        <v>9429</v>
      </c>
      <c r="H749" s="8">
        <v>42073.634166666663</v>
      </c>
      <c r="I749" s="6" t="s">
        <v>34</v>
      </c>
      <c r="J749" s="8">
        <v>42075.295613425929</v>
      </c>
      <c r="K749" s="6" t="s">
        <v>1376</v>
      </c>
      <c r="L749" s="6" t="s">
        <v>1377</v>
      </c>
      <c r="M749" s="6" t="s">
        <v>37</v>
      </c>
      <c r="O749" s="6" t="s">
        <v>38</v>
      </c>
      <c r="P749" s="6" t="s">
        <v>39</v>
      </c>
      <c r="Q749" s="6" t="s">
        <v>3704</v>
      </c>
      <c r="R749" s="6" t="s">
        <v>1402</v>
      </c>
      <c r="W749" s="6" t="s">
        <v>3705</v>
      </c>
      <c r="X749" s="6" t="s">
        <v>3704</v>
      </c>
      <c r="Y749" s="6" t="s">
        <v>43</v>
      </c>
      <c r="Z749" s="8">
        <v>42075.235115740739</v>
      </c>
      <c r="AA749" s="6" t="s">
        <v>3706</v>
      </c>
      <c r="AB749" s="6" t="s">
        <v>1405</v>
      </c>
      <c r="AC749" s="6" t="s">
        <v>1402</v>
      </c>
      <c r="AD749" s="6" t="s">
        <v>43</v>
      </c>
      <c r="AE749" s="8">
        <v>42075.295613425929</v>
      </c>
      <c r="AF749" s="6" t="s">
        <v>219</v>
      </c>
    </row>
    <row r="750" spans="1:39" x14ac:dyDescent="0.2">
      <c r="A7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0" s="7" t="str">
        <f>ExtractValues(Table1[[#This Row],[Agreement Name]],".{1}\d{4,5}")</f>
        <v>77425</v>
      </c>
      <c r="C750" s="6" t="str">
        <f>ExtractValues(Table1[[#This Row],[Agreement Name]],".{1}\d{4,5}-.{1}\d{4,5}")</f>
        <v>77425-00581</v>
      </c>
      <c r="D750" s="6" t="str">
        <f>ExtractValues(ExtractValues(Table1[[#This Row],[Agreement Name]],"(CO\d{1,3})"),"\d+")</f>
        <v>29</v>
      </c>
      <c r="E750" s="6" t="str">
        <f>ExtractValues(ExtractValues(Table1[[#This Row],[Agreement Name]],"(CO.\d{1,3})"),"\d+")</f>
        <v>29</v>
      </c>
      <c r="F750" s="6" t="str">
        <f>IF(Table1[[#This Row],[ChgOrderPart1]]&lt;&gt;"",Table1[[#This Row],[ChgOrderPart1]],Table1[[#This Row],[ChgOrderPart2]])</f>
        <v>29</v>
      </c>
      <c r="G750" s="6" t="s">
        <v>1311</v>
      </c>
      <c r="H750" s="8">
        <v>41949.459143518521</v>
      </c>
      <c r="I750" s="6" t="s">
        <v>34</v>
      </c>
      <c r="J750" s="8">
        <v>41953.461597222224</v>
      </c>
      <c r="K750" s="6" t="s">
        <v>1284</v>
      </c>
      <c r="L750" s="6" t="s">
        <v>1285</v>
      </c>
      <c r="M750" s="6" t="s">
        <v>37</v>
      </c>
      <c r="O750" s="6" t="s">
        <v>38</v>
      </c>
      <c r="P750" s="6" t="s">
        <v>39</v>
      </c>
      <c r="Q750" s="6" t="s">
        <v>1291</v>
      </c>
      <c r="R750" s="6" t="s">
        <v>366</v>
      </c>
      <c r="W750" s="6" t="s">
        <v>1292</v>
      </c>
      <c r="X750" s="6" t="s">
        <v>1291</v>
      </c>
      <c r="Y750" s="6" t="s">
        <v>43</v>
      </c>
      <c r="Z750" s="8">
        <v>41953.372534722221</v>
      </c>
      <c r="AA750" s="6" t="s">
        <v>322</v>
      </c>
      <c r="AB750" s="6" t="s">
        <v>370</v>
      </c>
      <c r="AC750" s="6" t="s">
        <v>366</v>
      </c>
      <c r="AD750" s="6" t="s">
        <v>43</v>
      </c>
      <c r="AE750" s="8">
        <v>41953.461597222224</v>
      </c>
      <c r="AF750" s="6" t="s">
        <v>71</v>
      </c>
    </row>
    <row r="751" spans="1:39" x14ac:dyDescent="0.2">
      <c r="A7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1" s="7" t="str">
        <f>ExtractValues(Table1[[#This Row],[Agreement Name]],".{1}\d{4,5}")</f>
        <v>77421</v>
      </c>
      <c r="C751" s="6" t="str">
        <f>ExtractValues(Table1[[#This Row],[Agreement Name]],".{1}\d{4,5}-.{1}\d{4,5}")</f>
        <v>77421-07706</v>
      </c>
      <c r="D751" s="6" t="str">
        <f>ExtractValues(ExtractValues(Table1[[#This Row],[Agreement Name]],"(CO\d{1,3})"),"\d+")</f>
        <v>42</v>
      </c>
      <c r="E751" s="6" t="str">
        <f>ExtractValues(ExtractValues(Table1[[#This Row],[Agreement Name]],"(CO.\d{1,3})"),"\d+")</f>
        <v>42</v>
      </c>
      <c r="F751" s="6" t="str">
        <f>IF(Table1[[#This Row],[ChgOrderPart1]]&lt;&gt;"",Table1[[#This Row],[ChgOrderPart1]],Table1[[#This Row],[ChgOrderPart2]])</f>
        <v>42</v>
      </c>
      <c r="G751" s="6" t="s">
        <v>5791</v>
      </c>
      <c r="H751" s="8">
        <v>42209.544699074075</v>
      </c>
      <c r="I751" s="6" t="s">
        <v>34</v>
      </c>
      <c r="J751" s="8">
        <v>42212.234652777777</v>
      </c>
      <c r="K751" s="6" t="s">
        <v>5082</v>
      </c>
      <c r="L751" s="6" t="s">
        <v>5083</v>
      </c>
      <c r="M751" s="6" t="s">
        <v>37</v>
      </c>
      <c r="O751" s="6" t="s">
        <v>38</v>
      </c>
      <c r="P751" s="6" t="s">
        <v>39</v>
      </c>
      <c r="Q751" s="6" t="s">
        <v>699</v>
      </c>
      <c r="R751" s="6" t="s">
        <v>354</v>
      </c>
      <c r="W751" s="6" t="s">
        <v>700</v>
      </c>
      <c r="X751" s="6" t="s">
        <v>699</v>
      </c>
      <c r="Y751" s="6" t="s">
        <v>43</v>
      </c>
      <c r="Z751" s="8">
        <v>42211.791539351849</v>
      </c>
      <c r="AA751" s="6" t="s">
        <v>701</v>
      </c>
      <c r="AB751" s="6" t="s">
        <v>357</v>
      </c>
      <c r="AC751" s="6" t="s">
        <v>354</v>
      </c>
      <c r="AD751" s="6" t="s">
        <v>43</v>
      </c>
      <c r="AE751" s="8">
        <v>42212.234652777777</v>
      </c>
      <c r="AF751" s="6" t="s">
        <v>358</v>
      </c>
    </row>
    <row r="752" spans="1:39" x14ac:dyDescent="0.2">
      <c r="A7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2" s="7" t="str">
        <f>ExtractValues(Table1[[#This Row],[Agreement Name]],".{1}\d{4,5}")</f>
        <v>77404</v>
      </c>
      <c r="C752" s="6" t="str">
        <f>ExtractValues(Table1[[#This Row],[Agreement Name]],".{1}\d{4,5}-.{1}\d{4,5}")</f>
        <v>77404-Q22001</v>
      </c>
      <c r="D752" s="6" t="str">
        <f>ExtractValues(ExtractValues(Table1[[#This Row],[Agreement Name]],"(CO\d{1,3})"),"\d+")</f>
        <v>12</v>
      </c>
      <c r="E752" s="6" t="str">
        <f>ExtractValues(ExtractValues(Table1[[#This Row],[Agreement Name]],"(CO.\d{1,3})"),"\d+")</f>
        <v>12</v>
      </c>
      <c r="F752" s="6" t="str">
        <f>IF(Table1[[#This Row],[ChgOrderPart1]]&lt;&gt;"",Table1[[#This Row],[ChgOrderPart1]],Table1[[#This Row],[ChgOrderPart2]])</f>
        <v>12</v>
      </c>
      <c r="G752" s="6" t="s">
        <v>7043</v>
      </c>
      <c r="H752" s="8">
        <v>41954.362962962965</v>
      </c>
      <c r="I752" s="6" t="s">
        <v>34</v>
      </c>
      <c r="J752" s="8">
        <v>41956.321157407408</v>
      </c>
      <c r="K752" s="6" t="s">
        <v>1376</v>
      </c>
      <c r="L752" s="6" t="s">
        <v>1377</v>
      </c>
      <c r="M752" s="6" t="s">
        <v>37</v>
      </c>
      <c r="O752" s="6" t="s">
        <v>38</v>
      </c>
      <c r="P752" s="6" t="s">
        <v>39</v>
      </c>
      <c r="Q752" s="6" t="s">
        <v>7044</v>
      </c>
      <c r="R752" s="6" t="s">
        <v>1477</v>
      </c>
      <c r="W752" s="6" t="s">
        <v>7045</v>
      </c>
      <c r="X752" s="6" t="s">
        <v>7044</v>
      </c>
      <c r="Y752" s="6" t="s">
        <v>43</v>
      </c>
      <c r="Z752" s="8">
        <v>41956.245625000003</v>
      </c>
      <c r="AA752" s="6" t="s">
        <v>7046</v>
      </c>
      <c r="AB752" s="6" t="s">
        <v>1480</v>
      </c>
      <c r="AC752" s="6" t="s">
        <v>1477</v>
      </c>
      <c r="AD752" s="6" t="s">
        <v>43</v>
      </c>
      <c r="AE752" s="8">
        <v>41956.321157407408</v>
      </c>
      <c r="AF752" s="6" t="s">
        <v>1481</v>
      </c>
    </row>
    <row r="753" spans="1:39" x14ac:dyDescent="0.2">
      <c r="A7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3" s="7" t="str">
        <f>ExtractValues(Table1[[#This Row],[Agreement Name]],".{1}\d{4,5}")</f>
        <v>77390</v>
      </c>
      <c r="C753" s="6" t="str">
        <f>ExtractValues(Table1[[#This Row],[Agreement Name]],".{1}\d{4,5}-.{1}\d{4,5}")</f>
        <v>77390-Q20001</v>
      </c>
      <c r="D753" s="6" t="str">
        <f>ExtractValues(ExtractValues(Table1[[#This Row],[Agreement Name]],"(CO\d{1,3})"),"\d+")</f>
        <v>20</v>
      </c>
      <c r="E753" s="6" t="str">
        <f>ExtractValues(ExtractValues(Table1[[#This Row],[Agreement Name]],"(CO.\d{1,3})"),"\d+")</f>
        <v>20</v>
      </c>
      <c r="F753" s="6" t="str">
        <f>IF(Table1[[#This Row],[ChgOrderPart1]]&lt;&gt;"",Table1[[#This Row],[ChgOrderPart1]],Table1[[#This Row],[ChgOrderPart2]])</f>
        <v>20</v>
      </c>
      <c r="G753" s="6" t="s">
        <v>6896</v>
      </c>
      <c r="H753" s="8">
        <v>42109.432627314818</v>
      </c>
      <c r="I753" s="6" t="s">
        <v>34</v>
      </c>
      <c r="J753" s="8">
        <v>42109.59065972222</v>
      </c>
      <c r="K753" s="6" t="s">
        <v>1284</v>
      </c>
      <c r="L753" s="6" t="s">
        <v>1285</v>
      </c>
      <c r="M753" s="6" t="s">
        <v>37</v>
      </c>
      <c r="O753" s="6" t="s">
        <v>38</v>
      </c>
      <c r="P753" s="6" t="s">
        <v>39</v>
      </c>
      <c r="Q753" s="6" t="s">
        <v>3590</v>
      </c>
      <c r="R753" s="6" t="s">
        <v>1477</v>
      </c>
      <c r="W753" s="6" t="s">
        <v>6897</v>
      </c>
      <c r="X753" s="6" t="s">
        <v>3590</v>
      </c>
      <c r="Y753" s="6" t="s">
        <v>43</v>
      </c>
      <c r="Z753" s="8">
        <v>42109.564722222225</v>
      </c>
      <c r="AA753" s="6" t="s">
        <v>3059</v>
      </c>
      <c r="AB753" s="6" t="s">
        <v>1480</v>
      </c>
      <c r="AC753" s="6" t="s">
        <v>1477</v>
      </c>
      <c r="AD753" s="6" t="s">
        <v>43</v>
      </c>
      <c r="AE753" s="8">
        <v>42109.59065972222</v>
      </c>
      <c r="AF753" s="6" t="s">
        <v>66</v>
      </c>
    </row>
    <row r="754" spans="1:39" x14ac:dyDescent="0.2">
      <c r="A7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4" s="7" t="str">
        <f>ExtractValues(Table1[[#This Row],[Agreement Name]],".{1}\d{4,5}")</f>
        <v>77390</v>
      </c>
      <c r="C754" s="6" t="str">
        <f>ExtractValues(Table1[[#This Row],[Agreement Name]],".{1}\d{4,5}-.{1}\d{4,5}")</f>
        <v>77390-Q20001</v>
      </c>
      <c r="D754" s="6" t="str">
        <f>ExtractValues(ExtractValues(Table1[[#This Row],[Agreement Name]],"(CO\d{1,3})"),"\d+")</f>
        <v>23</v>
      </c>
      <c r="E754" s="6" t="str">
        <f>ExtractValues(ExtractValues(Table1[[#This Row],[Agreement Name]],"(CO.\d{1,3})"),"\d+")</f>
        <v>23</v>
      </c>
      <c r="F754" s="6" t="str">
        <f>IF(Table1[[#This Row],[ChgOrderPart1]]&lt;&gt;"",Table1[[#This Row],[ChgOrderPart1]],Table1[[#This Row],[ChgOrderPart2]])</f>
        <v>23</v>
      </c>
      <c r="G754" s="6" t="s">
        <v>8982</v>
      </c>
      <c r="H754" s="8">
        <v>42041.522268518522</v>
      </c>
      <c r="I754" s="6" t="s">
        <v>34</v>
      </c>
      <c r="J754" s="8">
        <v>42041.56077546296</v>
      </c>
      <c r="K754" s="6" t="s">
        <v>1376</v>
      </c>
      <c r="L754" s="6" t="s">
        <v>1377</v>
      </c>
      <c r="M754" s="6" t="s">
        <v>37</v>
      </c>
      <c r="O754" s="6" t="s">
        <v>38</v>
      </c>
      <c r="P754" s="6" t="s">
        <v>39</v>
      </c>
      <c r="Q754" s="6" t="s">
        <v>3590</v>
      </c>
      <c r="R754" s="6" t="s">
        <v>1477</v>
      </c>
      <c r="W754" s="6" t="s">
        <v>7454</v>
      </c>
      <c r="X754" s="6" t="s">
        <v>3590</v>
      </c>
      <c r="Y754" s="6" t="s">
        <v>43</v>
      </c>
      <c r="Z754" s="8">
        <v>42041.535821759258</v>
      </c>
      <c r="AA754" s="6" t="s">
        <v>3059</v>
      </c>
      <c r="AB754" s="6" t="s">
        <v>1480</v>
      </c>
      <c r="AC754" s="6" t="s">
        <v>1477</v>
      </c>
      <c r="AD754" s="6" t="s">
        <v>43</v>
      </c>
      <c r="AE754" s="8">
        <v>42041.56077546296</v>
      </c>
      <c r="AF754" s="6" t="s">
        <v>1481</v>
      </c>
    </row>
    <row r="755" spans="1:39" x14ac:dyDescent="0.2">
      <c r="A7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5" s="7" t="str">
        <f>ExtractValues(Table1[[#This Row],[Agreement Name]],".{1}\d{4,5}")</f>
        <v>77390</v>
      </c>
      <c r="C755" s="6" t="str">
        <f>ExtractValues(Table1[[#This Row],[Agreement Name]],".{1}\d{4,5}-.{1}\d{4,5}")</f>
        <v>77390-Q20001</v>
      </c>
      <c r="D755" s="6" t="str">
        <f>ExtractValues(ExtractValues(Table1[[#This Row],[Agreement Name]],"(CO\d{1,3})"),"\d+")</f>
        <v>23</v>
      </c>
      <c r="E755" s="6" t="str">
        <f>ExtractValues(ExtractValues(Table1[[#This Row],[Agreement Name]],"(CO.\d{1,3})"),"\d+")</f>
        <v>23</v>
      </c>
      <c r="F755" s="6" t="str">
        <f>IF(Table1[[#This Row],[ChgOrderPart1]]&lt;&gt;"",Table1[[#This Row],[ChgOrderPart1]],Table1[[#This Row],[ChgOrderPart2]])</f>
        <v>23</v>
      </c>
      <c r="G755" s="6" t="s">
        <v>8982</v>
      </c>
      <c r="H755" s="8">
        <v>42040.536597222221</v>
      </c>
      <c r="I755" s="6" t="s">
        <v>55</v>
      </c>
      <c r="J755" s="8">
        <v>42041.521666666667</v>
      </c>
      <c r="K755" s="6" t="s">
        <v>1376</v>
      </c>
      <c r="L755" s="6" t="s">
        <v>1377</v>
      </c>
      <c r="M755" s="6" t="s">
        <v>37</v>
      </c>
      <c r="O755" s="6" t="s">
        <v>38</v>
      </c>
      <c r="P755" s="6" t="s">
        <v>39</v>
      </c>
      <c r="Q755" s="6" t="s">
        <v>3603</v>
      </c>
      <c r="R755" s="6" t="s">
        <v>1477</v>
      </c>
      <c r="AL755" s="6" t="s">
        <v>3603</v>
      </c>
      <c r="AM755" s="6" t="s">
        <v>43</v>
      </c>
    </row>
    <row r="756" spans="1:39" x14ac:dyDescent="0.2">
      <c r="A7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6" s="7" t="str">
        <f>ExtractValues(Table1[[#This Row],[Agreement Name]],".{1}\d{4,5}")</f>
        <v>77390</v>
      </c>
      <c r="C756" s="6" t="str">
        <f>ExtractValues(Table1[[#This Row],[Agreement Name]],".{1}\d{4,5}-.{1}\d{4,5}")</f>
        <v>77390-Q20001</v>
      </c>
      <c r="D756" s="6" t="str">
        <f>ExtractValues(ExtractValues(Table1[[#This Row],[Agreement Name]],"(CO\d{1,3})"),"\d+")</f>
        <v>23</v>
      </c>
      <c r="E756" s="6" t="str">
        <f>ExtractValues(ExtractValues(Table1[[#This Row],[Agreement Name]],"(CO.\d{1,3})"),"\d+")</f>
        <v>23</v>
      </c>
      <c r="F756" s="6" t="str">
        <f>IF(Table1[[#This Row],[ChgOrderPart1]]&lt;&gt;"",Table1[[#This Row],[ChgOrderPart1]],Table1[[#This Row],[ChgOrderPart2]])</f>
        <v>23</v>
      </c>
      <c r="G756" s="6" t="s">
        <v>8764</v>
      </c>
      <c r="H756" s="8">
        <v>42026.665636574071</v>
      </c>
      <c r="I756" s="6" t="s">
        <v>55</v>
      </c>
      <c r="J756" s="8">
        <v>42039.40829861111</v>
      </c>
      <c r="K756" s="6" t="s">
        <v>1376</v>
      </c>
      <c r="L756" s="6" t="s">
        <v>1377</v>
      </c>
      <c r="M756" s="6" t="s">
        <v>37</v>
      </c>
      <c r="O756" s="6" t="s">
        <v>38</v>
      </c>
      <c r="P756" s="6" t="s">
        <v>39</v>
      </c>
      <c r="Q756" s="6" t="s">
        <v>3590</v>
      </c>
      <c r="R756" s="6" t="s">
        <v>1477</v>
      </c>
      <c r="AL756" s="6" t="s">
        <v>3590</v>
      </c>
      <c r="AM756" s="6" t="s">
        <v>43</v>
      </c>
    </row>
    <row r="757" spans="1:39" x14ac:dyDescent="0.2">
      <c r="A7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7" s="7" t="str">
        <f>ExtractValues(Table1[[#This Row],[Agreement Name]],".{1}\d{4,5}")</f>
        <v>77390</v>
      </c>
      <c r="C757" s="6" t="str">
        <f>ExtractValues(Table1[[#This Row],[Agreement Name]],".{1}\d{4,5}-.{1}\d{4,5}")</f>
        <v>77390-Q20001</v>
      </c>
      <c r="D757" s="6" t="str">
        <f>ExtractValues(ExtractValues(Table1[[#This Row],[Agreement Name]],"(CO\d{1,3})"),"\d+")</f>
        <v>22</v>
      </c>
      <c r="E757" s="6" t="str">
        <f>ExtractValues(ExtractValues(Table1[[#This Row],[Agreement Name]],"(CO.\d{1,3})"),"\d+")</f>
        <v>22</v>
      </c>
      <c r="F757" s="6" t="str">
        <f>IF(Table1[[#This Row],[ChgOrderPart1]]&lt;&gt;"",Table1[[#This Row],[ChgOrderPart1]],Table1[[#This Row],[ChgOrderPart2]])</f>
        <v>22</v>
      </c>
      <c r="G757" s="6" t="s">
        <v>8744</v>
      </c>
      <c r="H757" s="8">
        <v>42023.453125</v>
      </c>
      <c r="I757" s="6" t="s">
        <v>34</v>
      </c>
      <c r="J757" s="8">
        <v>42024.350335648145</v>
      </c>
      <c r="K757" s="6" t="s">
        <v>1376</v>
      </c>
      <c r="L757" s="6" t="s">
        <v>1377</v>
      </c>
      <c r="M757" s="6" t="s">
        <v>37</v>
      </c>
      <c r="O757" s="6" t="s">
        <v>38</v>
      </c>
      <c r="P757" s="6" t="s">
        <v>39</v>
      </c>
      <c r="Q757" s="6" t="s">
        <v>3590</v>
      </c>
      <c r="R757" s="6" t="s">
        <v>1477</v>
      </c>
      <c r="W757" s="6" t="s">
        <v>7454</v>
      </c>
      <c r="X757" s="6" t="s">
        <v>3590</v>
      </c>
      <c r="Y757" s="6" t="s">
        <v>43</v>
      </c>
      <c r="Z757" s="8">
        <v>42024.315601851849</v>
      </c>
      <c r="AA757" s="6" t="s">
        <v>2880</v>
      </c>
      <c r="AB757" s="6" t="s">
        <v>1480</v>
      </c>
      <c r="AC757" s="6" t="s">
        <v>1477</v>
      </c>
      <c r="AD757" s="6" t="s">
        <v>43</v>
      </c>
      <c r="AE757" s="8">
        <v>42024.350335648145</v>
      </c>
      <c r="AF757" s="6" t="s">
        <v>66</v>
      </c>
    </row>
    <row r="758" spans="1:39" x14ac:dyDescent="0.2">
      <c r="A7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8" s="7" t="str">
        <f>ExtractValues(Table1[[#This Row],[Agreement Name]],".{1}\d{4,5}")</f>
        <v>77390</v>
      </c>
      <c r="C758" s="6" t="str">
        <f>ExtractValues(Table1[[#This Row],[Agreement Name]],".{1}\d{4,5}-.{1}\d{4,5}")</f>
        <v>77390-Q20001</v>
      </c>
      <c r="D758" s="6" t="str">
        <f>ExtractValues(ExtractValues(Table1[[#This Row],[Agreement Name]],"(CO\d{1,3})"),"\d+")</f>
        <v>21</v>
      </c>
      <c r="E758" s="6" t="str">
        <f>ExtractValues(ExtractValues(Table1[[#This Row],[Agreement Name]],"(CO.\d{1,3})"),"\d+")</f>
        <v>21</v>
      </c>
      <c r="F758" s="6" t="str">
        <f>IF(Table1[[#This Row],[ChgOrderPart1]]&lt;&gt;"",Table1[[#This Row],[ChgOrderPart1]],Table1[[#This Row],[ChgOrderPart2]])</f>
        <v>21</v>
      </c>
      <c r="G758" s="6" t="s">
        <v>7453</v>
      </c>
      <c r="H758" s="8">
        <v>41984.52516203704</v>
      </c>
      <c r="I758" s="6" t="s">
        <v>34</v>
      </c>
      <c r="J758" s="8">
        <v>41988.41128472222</v>
      </c>
      <c r="K758" s="6" t="s">
        <v>1376</v>
      </c>
      <c r="L758" s="6" t="s">
        <v>1377</v>
      </c>
      <c r="M758" s="6" t="s">
        <v>37</v>
      </c>
      <c r="O758" s="6" t="s">
        <v>38</v>
      </c>
      <c r="P758" s="6" t="s">
        <v>39</v>
      </c>
      <c r="Q758" s="6" t="s">
        <v>3590</v>
      </c>
      <c r="R758" s="6" t="s">
        <v>1477</v>
      </c>
      <c r="W758" s="6" t="s">
        <v>7454</v>
      </c>
      <c r="X758" s="6" t="s">
        <v>3590</v>
      </c>
      <c r="Y758" s="6" t="s">
        <v>43</v>
      </c>
      <c r="Z758" s="8">
        <v>41988.401875000003</v>
      </c>
      <c r="AA758" s="6" t="s">
        <v>2724</v>
      </c>
      <c r="AB758" s="6" t="s">
        <v>1480</v>
      </c>
      <c r="AC758" s="6" t="s">
        <v>1477</v>
      </c>
      <c r="AD758" s="6" t="s">
        <v>43</v>
      </c>
      <c r="AE758" s="8">
        <v>41988.41128472222</v>
      </c>
      <c r="AF758" s="6" t="s">
        <v>66</v>
      </c>
    </row>
    <row r="759" spans="1:39" x14ac:dyDescent="0.2">
      <c r="A7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59" s="7" t="str">
        <f>ExtractValues(Table1[[#This Row],[Agreement Name]],".{1}\d{4,5}")</f>
        <v>77390</v>
      </c>
      <c r="C759" s="6" t="str">
        <f>ExtractValues(Table1[[#This Row],[Agreement Name]],".{1}\d{4,5}-.{1}\d{4,5}")</f>
        <v>77390-Q20001</v>
      </c>
      <c r="D759" s="6" t="str">
        <f>ExtractValues(ExtractValues(Table1[[#This Row],[Agreement Name]],"(CO\d{1,3})"),"\d+")</f>
        <v>21</v>
      </c>
      <c r="E759" s="6" t="str">
        <f>ExtractValues(ExtractValues(Table1[[#This Row],[Agreement Name]],"(CO.\d{1,3})"),"\d+")</f>
        <v>21</v>
      </c>
      <c r="F759" s="6" t="str">
        <f>IF(Table1[[#This Row],[ChgOrderPart1]]&lt;&gt;"",Table1[[#This Row],[ChgOrderPart1]],Table1[[#This Row],[ChgOrderPart2]])</f>
        <v>21</v>
      </c>
      <c r="G759" s="6" t="s">
        <v>7349</v>
      </c>
      <c r="H759" s="8">
        <v>41978.413854166669</v>
      </c>
      <c r="I759" s="6" t="s">
        <v>55</v>
      </c>
      <c r="J759" s="8">
        <v>41984.524039351854</v>
      </c>
      <c r="K759" s="6" t="s">
        <v>1376</v>
      </c>
      <c r="L759" s="6" t="s">
        <v>1377</v>
      </c>
      <c r="M759" s="6" t="s">
        <v>37</v>
      </c>
      <c r="O759" s="6" t="s">
        <v>38</v>
      </c>
      <c r="P759" s="6" t="s">
        <v>39</v>
      </c>
      <c r="Q759" s="6" t="s">
        <v>3590</v>
      </c>
      <c r="R759" s="6" t="s">
        <v>1477</v>
      </c>
      <c r="AL759" s="6" t="s">
        <v>3590</v>
      </c>
      <c r="AM759" s="6" t="s">
        <v>43</v>
      </c>
    </row>
    <row r="760" spans="1:39" x14ac:dyDescent="0.2">
      <c r="A7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0" s="7" t="str">
        <f>ExtractValues(Table1[[#This Row],[Agreement Name]],".{1}\d{4,5}")</f>
        <v>77330</v>
      </c>
      <c r="C760" s="6" t="str">
        <f>ExtractValues(Table1[[#This Row],[Agreement Name]],".{1}\d{4,5}-.{1}\d{4,5}")</f>
        <v>77330-C20055</v>
      </c>
      <c r="D760" s="6" t="str">
        <f>ExtractValues(ExtractValues(Table1[[#This Row],[Agreement Name]],"(CO\d{1,3})"),"\d+")</f>
        <v>1</v>
      </c>
      <c r="E760" s="6" t="str">
        <f>ExtractValues(ExtractValues(Table1[[#This Row],[Agreement Name]],"(CO.\d{1,3})"),"\d+")</f>
        <v/>
      </c>
      <c r="F760" s="6" t="str">
        <f>IF(Table1[[#This Row],[ChgOrderPart1]]&lt;&gt;"",Table1[[#This Row],[ChgOrderPart1]],Table1[[#This Row],[ChgOrderPart2]])</f>
        <v>1</v>
      </c>
      <c r="G760" s="6" t="s">
        <v>7249</v>
      </c>
      <c r="H760" s="8">
        <v>41968.545520833337</v>
      </c>
      <c r="I760" s="6" t="s">
        <v>34</v>
      </c>
      <c r="J760" s="8">
        <v>41990.649421296293</v>
      </c>
      <c r="K760" s="6" t="s">
        <v>1376</v>
      </c>
      <c r="L760" s="6" t="s">
        <v>1377</v>
      </c>
      <c r="M760" s="6" t="s">
        <v>37</v>
      </c>
      <c r="O760" s="6" t="s">
        <v>38</v>
      </c>
      <c r="P760" s="6" t="s">
        <v>39</v>
      </c>
      <c r="Q760" s="6" t="s">
        <v>7250</v>
      </c>
      <c r="R760" s="6" t="s">
        <v>1477</v>
      </c>
      <c r="W760" s="6" t="s">
        <v>1480</v>
      </c>
      <c r="X760" s="6" t="s">
        <v>1477</v>
      </c>
      <c r="Y760" s="6" t="s">
        <v>43</v>
      </c>
      <c r="Z760" s="8">
        <v>41990.649421296293</v>
      </c>
      <c r="AA760" s="6" t="s">
        <v>7251</v>
      </c>
    </row>
    <row r="761" spans="1:39" x14ac:dyDescent="0.2">
      <c r="A7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1" s="7" t="str">
        <f>ExtractValues(Table1[[#This Row],[Agreement Name]],".{1}\d{4,5}")</f>
        <v>77305</v>
      </c>
      <c r="C761" s="6" t="str">
        <f>ExtractValues(Table1[[#This Row],[Agreement Name]],".{1}\d{4,5}-.{1}\d{4,5}")</f>
        <v>77305-03189</v>
      </c>
      <c r="D761" s="6" t="str">
        <f>ExtractValues(ExtractValues(Table1[[#This Row],[Agreement Name]],"(CO\d{1,3})"),"\d+")</f>
        <v>23</v>
      </c>
      <c r="E761" s="6" t="str">
        <f>ExtractValues(ExtractValues(Table1[[#This Row],[Agreement Name]],"(CO.\d{1,3})"),"\d+")</f>
        <v>23</v>
      </c>
      <c r="F761" s="6" t="str">
        <f>IF(Table1[[#This Row],[ChgOrderPart1]]&lt;&gt;"",Table1[[#This Row],[ChgOrderPart1]],Table1[[#This Row],[ChgOrderPart2]])</f>
        <v>23</v>
      </c>
      <c r="G761" s="6" t="s">
        <v>7699</v>
      </c>
      <c r="H761" s="8">
        <v>42010.347002314818</v>
      </c>
      <c r="I761" s="6" t="s">
        <v>34</v>
      </c>
      <c r="J761" s="8">
        <v>42010.602673611109</v>
      </c>
      <c r="K761" s="6" t="s">
        <v>1376</v>
      </c>
      <c r="L761" s="6" t="s">
        <v>1377</v>
      </c>
      <c r="M761" s="6" t="s">
        <v>37</v>
      </c>
      <c r="O761" s="6" t="s">
        <v>38</v>
      </c>
      <c r="P761" s="6" t="s">
        <v>39</v>
      </c>
      <c r="Q761" s="6" t="s">
        <v>1291</v>
      </c>
      <c r="R761" s="6" t="s">
        <v>393</v>
      </c>
      <c r="W761" s="6" t="s">
        <v>1292</v>
      </c>
      <c r="X761" s="6" t="s">
        <v>1291</v>
      </c>
      <c r="Y761" s="6" t="s">
        <v>43</v>
      </c>
      <c r="Z761" s="8">
        <v>42010.600543981483</v>
      </c>
      <c r="AA761" s="6" t="s">
        <v>322</v>
      </c>
      <c r="AB761" s="6" t="s">
        <v>396</v>
      </c>
      <c r="AC761" s="6" t="s">
        <v>393</v>
      </c>
      <c r="AD761" s="6" t="s">
        <v>43</v>
      </c>
      <c r="AE761" s="8">
        <v>42010.602673611109</v>
      </c>
      <c r="AF761" s="6" t="s">
        <v>397</v>
      </c>
    </row>
    <row r="762" spans="1:39" x14ac:dyDescent="0.2">
      <c r="A7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2" s="7" t="str">
        <f>ExtractValues(Table1[[#This Row],[Agreement Name]],".{1}\d{4,5}")</f>
        <v>77296</v>
      </c>
      <c r="C762" s="6" t="str">
        <f>ExtractValues(Table1[[#This Row],[Agreement Name]],".{1}\d{4,5}-.{1}\d{4,5}")</f>
        <v>77296-08649</v>
      </c>
      <c r="D762" s="6" t="str">
        <f>ExtractValues(ExtractValues(Table1[[#This Row],[Agreement Name]],"(CO\d{1,3})"),"\d+")</f>
        <v>1</v>
      </c>
      <c r="E762" s="6" t="str">
        <f>ExtractValues(ExtractValues(Table1[[#This Row],[Agreement Name]],"(CO.\d{1,3})"),"\d+")</f>
        <v/>
      </c>
      <c r="F762" s="6" t="str">
        <f>IF(Table1[[#This Row],[ChgOrderPart1]]&lt;&gt;"",Table1[[#This Row],[ChgOrderPart1]],Table1[[#This Row],[ChgOrderPart2]])</f>
        <v>1</v>
      </c>
      <c r="G762" s="6" t="s">
        <v>3669</v>
      </c>
      <c r="H762" s="8">
        <v>42109.414027777777</v>
      </c>
      <c r="I762" s="6" t="s">
        <v>34</v>
      </c>
      <c r="J762" s="8">
        <v>42110.487685185188</v>
      </c>
      <c r="K762" s="6" t="s">
        <v>3614</v>
      </c>
      <c r="L762" s="6" t="s">
        <v>3615</v>
      </c>
      <c r="M762" s="6" t="s">
        <v>37</v>
      </c>
      <c r="O762" s="6" t="s">
        <v>38</v>
      </c>
      <c r="P762" s="6" t="s">
        <v>39</v>
      </c>
      <c r="Q762" s="6" t="s">
        <v>3240</v>
      </c>
      <c r="R762" s="6" t="s">
        <v>196</v>
      </c>
      <c r="W762" s="6" t="s">
        <v>3670</v>
      </c>
      <c r="X762" s="6" t="s">
        <v>3240</v>
      </c>
      <c r="Y762" s="6" t="s">
        <v>43</v>
      </c>
      <c r="Z762" s="8">
        <v>42110.428124999999</v>
      </c>
      <c r="AA762" s="6" t="s">
        <v>3671</v>
      </c>
      <c r="AB762" s="6" t="s">
        <v>198</v>
      </c>
      <c r="AC762" s="6" t="s">
        <v>196</v>
      </c>
      <c r="AD762" s="6" t="s">
        <v>43</v>
      </c>
      <c r="AE762" s="8">
        <v>42110.487685185188</v>
      </c>
      <c r="AF762" s="6" t="s">
        <v>71</v>
      </c>
    </row>
    <row r="763" spans="1:39" x14ac:dyDescent="0.2">
      <c r="A7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3" s="7" t="str">
        <f>ExtractValues(Table1[[#This Row],[Agreement Name]],".{1}\d{4,5}")</f>
        <v>77269</v>
      </c>
      <c r="C763" s="6" t="str">
        <f>ExtractValues(Table1[[#This Row],[Agreement Name]],".{1}\d{4,5}-.{1}\d{4,5}")</f>
        <v>77269-C11124</v>
      </c>
      <c r="D763" s="6" t="str">
        <f>ExtractValues(ExtractValues(Table1[[#This Row],[Agreement Name]],"(CO\d{1,3})"),"\d+")</f>
        <v>26</v>
      </c>
      <c r="E763" s="6" t="str">
        <f>ExtractValues(ExtractValues(Table1[[#This Row],[Agreement Name]],"(CO.\d{1,3})"),"\d+")</f>
        <v>26</v>
      </c>
      <c r="F763" s="6" t="str">
        <f>IF(Table1[[#This Row],[ChgOrderPart1]]&lt;&gt;"",Table1[[#This Row],[ChgOrderPart1]],Table1[[#This Row],[ChgOrderPart2]])</f>
        <v>26</v>
      </c>
      <c r="G763" s="6" t="s">
        <v>5525</v>
      </c>
      <c r="H763" s="8">
        <v>42186.626446759263</v>
      </c>
      <c r="I763" s="6" t="s">
        <v>34</v>
      </c>
      <c r="J763" s="8">
        <v>42187.600185185183</v>
      </c>
      <c r="K763" s="6" t="s">
        <v>5082</v>
      </c>
      <c r="L763" s="6" t="s">
        <v>5083</v>
      </c>
      <c r="M763" s="6" t="s">
        <v>37</v>
      </c>
      <c r="O763" s="6" t="s">
        <v>38</v>
      </c>
      <c r="P763" s="6" t="s">
        <v>39</v>
      </c>
      <c r="Q763" s="6" t="s">
        <v>5370</v>
      </c>
      <c r="R763" s="6" t="s">
        <v>432</v>
      </c>
      <c r="W763" s="6" t="s">
        <v>5371</v>
      </c>
      <c r="X763" s="6" t="s">
        <v>5370</v>
      </c>
      <c r="Y763" s="6" t="s">
        <v>43</v>
      </c>
      <c r="Z763" s="8">
        <v>42187.597453703704</v>
      </c>
      <c r="AA763" s="6" t="s">
        <v>5372</v>
      </c>
      <c r="AB763" s="6" t="s">
        <v>1381</v>
      </c>
      <c r="AC763" s="6" t="s">
        <v>432</v>
      </c>
      <c r="AD763" s="6" t="s">
        <v>43</v>
      </c>
      <c r="AE763" s="8">
        <v>42187.600185185183</v>
      </c>
      <c r="AF763" s="6" t="s">
        <v>1461</v>
      </c>
    </row>
    <row r="764" spans="1:39" x14ac:dyDescent="0.2">
      <c r="A7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4" s="7" t="str">
        <f>ExtractValues(Table1[[#This Row],[Agreement Name]],".{1}\d{4,5}")</f>
        <v>77269</v>
      </c>
      <c r="C764" s="6" t="str">
        <f>ExtractValues(Table1[[#This Row],[Agreement Name]],".{1}\d{4,5}-.{1}\d{4,5}")</f>
        <v>77269-C11124</v>
      </c>
      <c r="D764" s="6" t="str">
        <f>ExtractValues(ExtractValues(Table1[[#This Row],[Agreement Name]],"(CO\d{1,3})"),"\d+")</f>
        <v>25</v>
      </c>
      <c r="E764" s="6" t="str">
        <f>ExtractValues(ExtractValues(Table1[[#This Row],[Agreement Name]],"(CO.\d{1,3})"),"\d+")</f>
        <v>25</v>
      </c>
      <c r="F764" s="6" t="str">
        <f>IF(Table1[[#This Row],[ChgOrderPart1]]&lt;&gt;"",Table1[[#This Row],[ChgOrderPart1]],Table1[[#This Row],[ChgOrderPart2]])</f>
        <v>25</v>
      </c>
      <c r="G764" s="6" t="s">
        <v>5369</v>
      </c>
      <c r="H764" s="8">
        <v>42173.363981481481</v>
      </c>
      <c r="I764" s="6" t="s">
        <v>34</v>
      </c>
      <c r="J764" s="8">
        <v>42173.523680555554</v>
      </c>
      <c r="K764" s="6" t="s">
        <v>5082</v>
      </c>
      <c r="L764" s="6" t="s">
        <v>5083</v>
      </c>
      <c r="M764" s="6" t="s">
        <v>37</v>
      </c>
      <c r="O764" s="6" t="s">
        <v>38</v>
      </c>
      <c r="P764" s="6" t="s">
        <v>39</v>
      </c>
      <c r="Q764" s="6" t="s">
        <v>5370</v>
      </c>
      <c r="R764" s="6" t="s">
        <v>432</v>
      </c>
      <c r="W764" s="6" t="s">
        <v>5371</v>
      </c>
      <c r="X764" s="6" t="s">
        <v>5370</v>
      </c>
      <c r="Y764" s="6" t="s">
        <v>43</v>
      </c>
      <c r="Z764" s="8">
        <v>42173.504687499997</v>
      </c>
      <c r="AA764" s="6" t="s">
        <v>5372</v>
      </c>
      <c r="AB764" s="6" t="s">
        <v>1381</v>
      </c>
      <c r="AC764" s="6" t="s">
        <v>432</v>
      </c>
      <c r="AD764" s="6" t="s">
        <v>43</v>
      </c>
      <c r="AE764" s="8">
        <v>42173.523680555554</v>
      </c>
      <c r="AF764" s="6" t="s">
        <v>397</v>
      </c>
    </row>
    <row r="765" spans="1:39" x14ac:dyDescent="0.2">
      <c r="A7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5" s="7" t="str">
        <f>ExtractValues(Table1[[#This Row],[Agreement Name]],".{1}\d{4,5}")</f>
        <v>77267</v>
      </c>
      <c r="C765" s="6" t="str">
        <f>ExtractValues(Table1[[#This Row],[Agreement Name]],".{1}\d{4,5}-.{1}\d{4,5}")</f>
        <v>77267-14064</v>
      </c>
      <c r="D765" s="6" t="str">
        <f>ExtractValues(ExtractValues(Table1[[#This Row],[Agreement Name]],"(CO\d{1,3})"),"\d+")</f>
        <v/>
      </c>
      <c r="E765" s="6" t="str">
        <f>ExtractValues(ExtractValues(Table1[[#This Row],[Agreement Name]],"(CO.\d{1,3})"),"\d+")</f>
        <v>143</v>
      </c>
      <c r="F765" s="6" t="str">
        <f>IF(Table1[[#This Row],[ChgOrderPart1]]&lt;&gt;"",Table1[[#This Row],[ChgOrderPart1]],Table1[[#This Row],[ChgOrderPart2]])</f>
        <v>143</v>
      </c>
      <c r="G765" s="6" t="s">
        <v>3065</v>
      </c>
      <c r="H765" s="8">
        <v>41990.385254629633</v>
      </c>
      <c r="I765" s="6" t="s">
        <v>34</v>
      </c>
      <c r="J765" s="8">
        <v>42061.405219907407</v>
      </c>
      <c r="K765" s="6" t="s">
        <v>1284</v>
      </c>
      <c r="L765" s="6" t="s">
        <v>1285</v>
      </c>
      <c r="M765" s="6" t="s">
        <v>37</v>
      </c>
      <c r="O765" s="6" t="s">
        <v>38</v>
      </c>
      <c r="P765" s="6" t="s">
        <v>39</v>
      </c>
      <c r="Q765" s="6" t="s">
        <v>3066</v>
      </c>
      <c r="R765" s="6" t="s">
        <v>3067</v>
      </c>
      <c r="S765" s="6" t="s">
        <v>3068</v>
      </c>
      <c r="T765" s="6" t="s">
        <v>1218</v>
      </c>
      <c r="U765" s="6" t="s">
        <v>57</v>
      </c>
      <c r="W765" s="6" t="s">
        <v>1219</v>
      </c>
      <c r="X765" s="6" t="s">
        <v>1218</v>
      </c>
      <c r="Y765" s="6" t="s">
        <v>43</v>
      </c>
      <c r="Z765" s="8">
        <v>42060.499432870369</v>
      </c>
      <c r="AA765" s="6" t="s">
        <v>3069</v>
      </c>
      <c r="AB765" s="6" t="s">
        <v>70</v>
      </c>
      <c r="AC765" s="6" t="s">
        <v>57</v>
      </c>
      <c r="AD765" s="6" t="s">
        <v>43</v>
      </c>
      <c r="AE765" s="8">
        <v>42061.405219907407</v>
      </c>
      <c r="AF765" s="6" t="s">
        <v>71</v>
      </c>
    </row>
    <row r="766" spans="1:39" x14ac:dyDescent="0.2">
      <c r="A7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6" s="7" t="str">
        <f>ExtractValues(Table1[[#This Row],[Agreement Name]],".{1}\d{4,5}")</f>
        <v>77240</v>
      </c>
      <c r="C766" s="6" t="str">
        <f>ExtractValues(Table1[[#This Row],[Agreement Name]],".{1}\d{4,5}-.{1}\d{4,5}")</f>
        <v>77240-14064</v>
      </c>
      <c r="D766" s="6" t="str">
        <f>ExtractValues(ExtractValues(Table1[[#This Row],[Agreement Name]],"(CO\d{1,3})"),"\d+")</f>
        <v>68</v>
      </c>
      <c r="E766" s="6" t="str">
        <f>ExtractValues(ExtractValues(Table1[[#This Row],[Agreement Name]],"(CO.\d{1,3})"),"\d+")</f>
        <v>68</v>
      </c>
      <c r="F766" s="6" t="str">
        <f>IF(Table1[[#This Row],[ChgOrderPart1]]&lt;&gt;"",Table1[[#This Row],[ChgOrderPart1]],Table1[[#This Row],[ChgOrderPart2]])</f>
        <v>68</v>
      </c>
      <c r="G766" s="6" t="s">
        <v>130</v>
      </c>
      <c r="H766" s="8">
        <v>42048.598009259258</v>
      </c>
      <c r="I766" s="6" t="s">
        <v>34</v>
      </c>
      <c r="J766" s="8">
        <v>42055.663263888891</v>
      </c>
      <c r="K766" s="6" t="s">
        <v>35</v>
      </c>
      <c r="L766" s="6" t="s">
        <v>36</v>
      </c>
      <c r="M766" s="6" t="s">
        <v>37</v>
      </c>
      <c r="O766" s="6" t="s">
        <v>38</v>
      </c>
      <c r="P766" s="6" t="s">
        <v>39</v>
      </c>
      <c r="Q766" s="6" t="s">
        <v>131</v>
      </c>
      <c r="R766" s="6" t="s">
        <v>57</v>
      </c>
      <c r="W766" s="6" t="s">
        <v>132</v>
      </c>
      <c r="X766" s="6" t="s">
        <v>131</v>
      </c>
      <c r="Y766" s="6" t="s">
        <v>43</v>
      </c>
      <c r="Z766" s="8">
        <v>42055.539120370369</v>
      </c>
      <c r="AA766" s="6" t="s">
        <v>133</v>
      </c>
      <c r="AB766" s="6" t="s">
        <v>70</v>
      </c>
      <c r="AC766" s="6" t="s">
        <v>57</v>
      </c>
      <c r="AD766" s="6" t="s">
        <v>43</v>
      </c>
      <c r="AE766" s="8">
        <v>42055.663263888891</v>
      </c>
      <c r="AF766" s="6" t="s">
        <v>71</v>
      </c>
    </row>
    <row r="767" spans="1:39" x14ac:dyDescent="0.2">
      <c r="A7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7" s="7" t="str">
        <f>ExtractValues(Table1[[#This Row],[Agreement Name]],".{1}\d{4,5}")</f>
        <v>77236</v>
      </c>
      <c r="C767" s="6" t="str">
        <f>ExtractValues(Table1[[#This Row],[Agreement Name]],".{1}\d{4,5}-.{1}\d{4,5}")</f>
        <v>77236-C10299</v>
      </c>
      <c r="D767" s="6" t="str">
        <f>ExtractValues(ExtractValues(Table1[[#This Row],[Agreement Name]],"(CO\d{1,3})"),"\d+")</f>
        <v>49</v>
      </c>
      <c r="E767" s="6" t="str">
        <f>ExtractValues(ExtractValues(Table1[[#This Row],[Agreement Name]],"(CO.\d{1,3})"),"\d+")</f>
        <v>49</v>
      </c>
      <c r="F767" s="6" t="str">
        <f>IF(Table1[[#This Row],[ChgOrderPart1]]&lt;&gt;"",Table1[[#This Row],[ChgOrderPart1]],Table1[[#This Row],[ChgOrderPart2]])</f>
        <v>49</v>
      </c>
      <c r="G767" s="6" t="s">
        <v>7717</v>
      </c>
      <c r="H767" s="8">
        <v>42010.456712962965</v>
      </c>
      <c r="I767" s="6" t="s">
        <v>34</v>
      </c>
      <c r="J767" s="8">
        <v>42011.53534722222</v>
      </c>
      <c r="K767" s="6" t="s">
        <v>1376</v>
      </c>
      <c r="L767" s="6" t="s">
        <v>1377</v>
      </c>
      <c r="M767" s="6" t="s">
        <v>37</v>
      </c>
      <c r="O767" s="6" t="s">
        <v>38</v>
      </c>
      <c r="P767" s="6" t="s">
        <v>39</v>
      </c>
      <c r="Q767" s="6" t="s">
        <v>1900</v>
      </c>
      <c r="R767" s="6" t="s">
        <v>1384</v>
      </c>
      <c r="W767" s="6" t="s">
        <v>2229</v>
      </c>
      <c r="X767" s="6" t="s">
        <v>1900</v>
      </c>
      <c r="Y767" s="6" t="s">
        <v>43</v>
      </c>
      <c r="Z767" s="8">
        <v>42011.392835648148</v>
      </c>
      <c r="AA767" s="6" t="s">
        <v>2230</v>
      </c>
      <c r="AB767" s="6" t="s">
        <v>1387</v>
      </c>
      <c r="AC767" s="6" t="s">
        <v>1384</v>
      </c>
      <c r="AD767" s="6" t="s">
        <v>43</v>
      </c>
      <c r="AE767" s="8">
        <v>42011.53534722222</v>
      </c>
      <c r="AF767" s="6" t="s">
        <v>71</v>
      </c>
    </row>
    <row r="768" spans="1:39" x14ac:dyDescent="0.2">
      <c r="A7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8" s="7" t="str">
        <f>ExtractValues(Table1[[#This Row],[Agreement Name]],".{1}\d{4,5}")</f>
        <v>77211</v>
      </c>
      <c r="C768" s="6" t="str">
        <f>ExtractValues(Table1[[#This Row],[Agreement Name]],".{1}\d{4,5}-.{1}\d{4,5}")</f>
        <v>77211-14064</v>
      </c>
      <c r="D768" s="6" t="str">
        <f>ExtractValues(ExtractValues(Table1[[#This Row],[Agreement Name]],"(CO\d{1,3})"),"\d+")</f>
        <v>1</v>
      </c>
      <c r="E768" s="6" t="str">
        <f>ExtractValues(ExtractValues(Table1[[#This Row],[Agreement Name]],"(CO.\d{1,3})"),"\d+")</f>
        <v/>
      </c>
      <c r="F768" s="6" t="str">
        <f>IF(Table1[[#This Row],[ChgOrderPart1]]&lt;&gt;"",Table1[[#This Row],[ChgOrderPart1]],Table1[[#This Row],[ChgOrderPart2]])</f>
        <v>1</v>
      </c>
      <c r="G768" s="6" t="s">
        <v>3201</v>
      </c>
      <c r="H768" s="8">
        <v>42012.552048611113</v>
      </c>
      <c r="I768" s="6" t="s">
        <v>55</v>
      </c>
      <c r="J768" s="8">
        <v>42167.603750000002</v>
      </c>
      <c r="K768" s="6" t="s">
        <v>1284</v>
      </c>
      <c r="L768" s="6" t="s">
        <v>1285</v>
      </c>
      <c r="M768" s="6" t="s">
        <v>37</v>
      </c>
      <c r="O768" s="6" t="s">
        <v>38</v>
      </c>
      <c r="P768" s="6" t="s">
        <v>39</v>
      </c>
      <c r="Q768" s="6" t="s">
        <v>3202</v>
      </c>
      <c r="R768" s="6" t="s">
        <v>57</v>
      </c>
      <c r="AL768" s="6" t="s">
        <v>3202</v>
      </c>
      <c r="AM768" s="6" t="s">
        <v>43</v>
      </c>
    </row>
    <row r="769" spans="1:39" x14ac:dyDescent="0.2">
      <c r="A7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69" s="7" t="str">
        <f>ExtractValues(Table1[[#This Row],[Agreement Name]],".{1}\d{4,5}")</f>
        <v>77204</v>
      </c>
      <c r="C769" s="6" t="str">
        <f>ExtractValues(Table1[[#This Row],[Agreement Name]],".{1}\d{4,5}-.{1}\d{4,5}")</f>
        <v>77204-00287</v>
      </c>
      <c r="D769" s="6" t="str">
        <f>ExtractValues(ExtractValues(Table1[[#This Row],[Agreement Name]],"(CO\d{1,3})"),"\d+")</f>
        <v>26</v>
      </c>
      <c r="E769" s="6" t="str">
        <f>ExtractValues(ExtractValues(Table1[[#This Row],[Agreement Name]],"(CO.\d{1,3})"),"\d+")</f>
        <v>26</v>
      </c>
      <c r="F769" s="6" t="str">
        <f>IF(Table1[[#This Row],[ChgOrderPart1]]&lt;&gt;"",Table1[[#This Row],[ChgOrderPart1]],Table1[[#This Row],[ChgOrderPart2]])</f>
        <v>26</v>
      </c>
      <c r="G769" s="6" t="s">
        <v>6264</v>
      </c>
      <c r="H769" s="8">
        <v>42048.346701388888</v>
      </c>
      <c r="I769" s="6" t="s">
        <v>34</v>
      </c>
      <c r="J769" s="8">
        <v>42051.457013888888</v>
      </c>
      <c r="K769" s="6" t="s">
        <v>1284</v>
      </c>
      <c r="L769" s="6" t="s">
        <v>1285</v>
      </c>
      <c r="M769" s="6" t="s">
        <v>37</v>
      </c>
      <c r="O769" s="6" t="s">
        <v>38</v>
      </c>
      <c r="P769" s="6" t="s">
        <v>39</v>
      </c>
      <c r="Q769" s="6" t="s">
        <v>204</v>
      </c>
      <c r="R769" s="6" t="s">
        <v>366</v>
      </c>
      <c r="W769" s="6" t="s">
        <v>205</v>
      </c>
      <c r="X769" s="6" t="s">
        <v>204</v>
      </c>
      <c r="Y769" s="6" t="s">
        <v>43</v>
      </c>
      <c r="Z769" s="8">
        <v>42051.324097222219</v>
      </c>
      <c r="AA769" s="6" t="s">
        <v>669</v>
      </c>
      <c r="AB769" s="6" t="s">
        <v>370</v>
      </c>
      <c r="AC769" s="6" t="s">
        <v>366</v>
      </c>
      <c r="AD769" s="6" t="s">
        <v>43</v>
      </c>
      <c r="AE769" s="8">
        <v>42051.457013888888</v>
      </c>
      <c r="AF769" s="6" t="s">
        <v>71</v>
      </c>
    </row>
    <row r="770" spans="1:39" x14ac:dyDescent="0.2">
      <c r="A7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0" s="7" t="str">
        <f>ExtractValues(Table1[[#This Row],[Agreement Name]],".{1}\d{4,5}")</f>
        <v>77188</v>
      </c>
      <c r="C770" s="6" t="str">
        <f>ExtractValues(Table1[[#This Row],[Agreement Name]],".{1}\d{4,5}-.{1}\d{4,5}")</f>
        <v>77188-P32615</v>
      </c>
      <c r="D770" s="6" t="str">
        <f>ExtractValues(ExtractValues(Table1[[#This Row],[Agreement Name]],"(CO\d{1,3})"),"\d+")</f>
        <v>1</v>
      </c>
      <c r="E770" s="6" t="str">
        <f>ExtractValues(ExtractValues(Table1[[#This Row],[Agreement Name]],"(CO.\d{1,3})"),"\d+")</f>
        <v/>
      </c>
      <c r="F770" s="6" t="str">
        <f>IF(Table1[[#This Row],[ChgOrderPart1]]&lt;&gt;"",Table1[[#This Row],[ChgOrderPart1]],Table1[[#This Row],[ChgOrderPart2]])</f>
        <v>1</v>
      </c>
      <c r="G770" s="6" t="s">
        <v>5503</v>
      </c>
      <c r="H770" s="8">
        <v>42184.556909722225</v>
      </c>
      <c r="I770" s="6" t="s">
        <v>34</v>
      </c>
      <c r="J770" s="8">
        <v>42191.394999999997</v>
      </c>
      <c r="K770" s="6" t="s">
        <v>5082</v>
      </c>
      <c r="L770" s="6" t="s">
        <v>5083</v>
      </c>
      <c r="M770" s="6" t="s">
        <v>37</v>
      </c>
      <c r="O770" s="6" t="s">
        <v>38</v>
      </c>
      <c r="P770" s="6" t="s">
        <v>39</v>
      </c>
      <c r="Q770" s="6" t="s">
        <v>5204</v>
      </c>
      <c r="R770" s="6" t="s">
        <v>1740</v>
      </c>
      <c r="W770" s="6" t="s">
        <v>5504</v>
      </c>
      <c r="X770" s="6" t="s">
        <v>5204</v>
      </c>
      <c r="Y770" s="6" t="s">
        <v>43</v>
      </c>
      <c r="Z770" s="8">
        <v>42191.389004629629</v>
      </c>
      <c r="AA770" s="6" t="s">
        <v>5207</v>
      </c>
      <c r="AB770" s="6" t="s">
        <v>1743</v>
      </c>
      <c r="AC770" s="6" t="s">
        <v>1740</v>
      </c>
      <c r="AD770" s="6" t="s">
        <v>43</v>
      </c>
      <c r="AE770" s="8">
        <v>42191.394999999997</v>
      </c>
      <c r="AF770" s="6" t="s">
        <v>1744</v>
      </c>
    </row>
    <row r="771" spans="1:39" x14ac:dyDescent="0.2">
      <c r="A7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1" s="7" t="str">
        <f>ExtractValues(Table1[[#This Row],[Agreement Name]],".{1}\d{4,5}")</f>
        <v>77163</v>
      </c>
      <c r="C771" s="6" t="str">
        <f>ExtractValues(Table1[[#This Row],[Agreement Name]],".{1}\d{4,5}-.{1}\d{4,5}")</f>
        <v>77163-14065</v>
      </c>
      <c r="D771" s="6" t="str">
        <f>ExtractValues(ExtractValues(Table1[[#This Row],[Agreement Name]],"(CO\d{1,3})"),"\d+")</f>
        <v>23</v>
      </c>
      <c r="E771" s="6" t="str">
        <f>ExtractValues(ExtractValues(Table1[[#This Row],[Agreement Name]],"(CO.\d{1,3})"),"\d+")</f>
        <v>23</v>
      </c>
      <c r="F771" s="6" t="str">
        <f>IF(Table1[[#This Row],[ChgOrderPart1]]&lt;&gt;"",Table1[[#This Row],[ChgOrderPart1]],Table1[[#This Row],[ChgOrderPart2]])</f>
        <v>23</v>
      </c>
      <c r="G771" s="6" t="s">
        <v>3715</v>
      </c>
      <c r="H771" s="8">
        <v>42116.368946759256</v>
      </c>
      <c r="I771" s="6" t="s">
        <v>34</v>
      </c>
      <c r="J771" s="8">
        <v>42116.525949074072</v>
      </c>
      <c r="K771" s="6" t="s">
        <v>3614</v>
      </c>
      <c r="L771" s="6" t="s">
        <v>3615</v>
      </c>
      <c r="M771" s="6" t="s">
        <v>37</v>
      </c>
      <c r="O771" s="6" t="s">
        <v>38</v>
      </c>
      <c r="P771" s="6" t="s">
        <v>39</v>
      </c>
      <c r="Q771" s="6" t="s">
        <v>1410</v>
      </c>
      <c r="R771" s="6" t="s">
        <v>354</v>
      </c>
      <c r="W771" s="6" t="s">
        <v>1412</v>
      </c>
      <c r="X771" s="6" t="s">
        <v>1410</v>
      </c>
      <c r="Y771" s="6" t="s">
        <v>43</v>
      </c>
      <c r="Z771" s="8">
        <v>42116.39912037037</v>
      </c>
      <c r="AA771" s="6" t="s">
        <v>358</v>
      </c>
      <c r="AB771" s="6" t="s">
        <v>357</v>
      </c>
      <c r="AC771" s="6" t="s">
        <v>354</v>
      </c>
      <c r="AD771" s="6" t="s">
        <v>43</v>
      </c>
      <c r="AE771" s="8">
        <v>42116.525949074072</v>
      </c>
      <c r="AF771" s="6" t="s">
        <v>358</v>
      </c>
    </row>
    <row r="772" spans="1:39" x14ac:dyDescent="0.2">
      <c r="A7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2" s="7" t="str">
        <f>ExtractValues(Table1[[#This Row],[Agreement Name]],".{1}\d{4,5}")</f>
        <v>77163</v>
      </c>
      <c r="C772" s="6" t="str">
        <f>ExtractValues(Table1[[#This Row],[Agreement Name]],".{1}\d{4,5}-.{1}\d{4,5}")</f>
        <v>77163-14065</v>
      </c>
      <c r="D772" s="6" t="str">
        <f>ExtractValues(ExtractValues(Table1[[#This Row],[Agreement Name]],"(CO\d{1,3})"),"\d+")</f>
        <v/>
      </c>
      <c r="E772" s="6" t="str">
        <f>ExtractValues(ExtractValues(Table1[[#This Row],[Agreement Name]],"(CO.\d{1,3})"),"\d+")</f>
        <v>22</v>
      </c>
      <c r="F772" s="6" t="str">
        <f>IF(Table1[[#This Row],[ChgOrderPart1]]&lt;&gt;"",Table1[[#This Row],[ChgOrderPart1]],Table1[[#This Row],[ChgOrderPart2]])</f>
        <v>22</v>
      </c>
      <c r="G772" s="6" t="s">
        <v>2954</v>
      </c>
      <c r="H772" s="8">
        <v>41983.330879629626</v>
      </c>
      <c r="I772" s="6" t="s">
        <v>34</v>
      </c>
      <c r="J772" s="8">
        <v>41985.613333333335</v>
      </c>
      <c r="K772" s="6" t="s">
        <v>1284</v>
      </c>
      <c r="L772" s="6" t="s">
        <v>1285</v>
      </c>
      <c r="M772" s="6" t="s">
        <v>37</v>
      </c>
      <c r="O772" s="6" t="s">
        <v>38</v>
      </c>
      <c r="P772" s="6" t="s">
        <v>39</v>
      </c>
      <c r="Q772" s="6" t="s">
        <v>2955</v>
      </c>
      <c r="R772" s="6" t="s">
        <v>57</v>
      </c>
      <c r="W772" s="6" t="s">
        <v>2956</v>
      </c>
      <c r="X772" s="6" t="s">
        <v>2955</v>
      </c>
      <c r="Y772" s="6" t="s">
        <v>43</v>
      </c>
      <c r="Z772" s="8">
        <v>41985.602662037039</v>
      </c>
      <c r="AA772" s="6" t="s">
        <v>358</v>
      </c>
      <c r="AB772" s="6" t="s">
        <v>70</v>
      </c>
      <c r="AC772" s="6" t="s">
        <v>57</v>
      </c>
      <c r="AD772" s="6" t="s">
        <v>43</v>
      </c>
      <c r="AE772" s="8">
        <v>41985.613333333335</v>
      </c>
      <c r="AF772" s="6" t="s">
        <v>71</v>
      </c>
    </row>
    <row r="773" spans="1:39" x14ac:dyDescent="0.2">
      <c r="A7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3" s="7" t="str">
        <f>ExtractValues(Table1[[#This Row],[Agreement Name]],".{1}\d{4,5}")</f>
        <v>77162</v>
      </c>
      <c r="C773" s="6" t="str">
        <f>ExtractValues(Table1[[#This Row],[Agreement Name]],".{1}\d{4,5}-.{1}\d{4,5}")</f>
        <v>77162-14065</v>
      </c>
      <c r="D773" s="6" t="str">
        <f>ExtractValues(ExtractValues(Table1[[#This Row],[Agreement Name]],"(CO\d{1,3})"),"\d+")</f>
        <v>25</v>
      </c>
      <c r="E773" s="6" t="str">
        <f>ExtractValues(ExtractValues(Table1[[#This Row],[Agreement Name]],"(CO.\d{1,3})"),"\d+")</f>
        <v>25</v>
      </c>
      <c r="F773" s="6" t="str">
        <f>IF(Table1[[#This Row],[ChgOrderPart1]]&lt;&gt;"",Table1[[#This Row],[ChgOrderPart1]],Table1[[#This Row],[ChgOrderPart2]])</f>
        <v>25</v>
      </c>
      <c r="G773" s="6" t="s">
        <v>6932</v>
      </c>
      <c r="H773" s="8">
        <v>42111.431145833332</v>
      </c>
      <c r="I773" s="6" t="s">
        <v>55</v>
      </c>
      <c r="J773" s="8">
        <v>42156.360752314817</v>
      </c>
      <c r="K773" s="6" t="s">
        <v>1284</v>
      </c>
      <c r="L773" s="6" t="s">
        <v>1285</v>
      </c>
      <c r="M773" s="6" t="s">
        <v>37</v>
      </c>
      <c r="O773" s="6" t="s">
        <v>38</v>
      </c>
      <c r="P773" s="6" t="s">
        <v>39</v>
      </c>
      <c r="Q773" s="6" t="s">
        <v>210</v>
      </c>
      <c r="R773" s="6" t="s">
        <v>366</v>
      </c>
      <c r="AL773" s="6" t="s">
        <v>210</v>
      </c>
      <c r="AM773" s="6" t="s">
        <v>43</v>
      </c>
    </row>
    <row r="774" spans="1:39" x14ac:dyDescent="0.2">
      <c r="A7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4" s="7" t="str">
        <f>ExtractValues(Table1[[#This Row],[Agreement Name]],".{1}\d{4,5}")</f>
        <v>77162</v>
      </c>
      <c r="C774" s="6" t="str">
        <f>ExtractValues(Table1[[#This Row],[Agreement Name]],".{1}\d{4,5}-.{1}\d{4,5}")</f>
        <v>77162-14065</v>
      </c>
      <c r="D774" s="6" t="str">
        <f>ExtractValues(ExtractValues(Table1[[#This Row],[Agreement Name]],"(CO\d{1,3})"),"\d+")</f>
        <v/>
      </c>
      <c r="E774" s="6" t="str">
        <f>ExtractValues(ExtractValues(Table1[[#This Row],[Agreement Name]],"(CO.\d{1,3})"),"\d+")</f>
        <v>24</v>
      </c>
      <c r="F774" s="6" t="str">
        <f>IF(Table1[[#This Row],[ChgOrderPart1]]&lt;&gt;"",Table1[[#This Row],[ChgOrderPart1]],Table1[[#This Row],[ChgOrderPart2]])</f>
        <v>24</v>
      </c>
      <c r="G774" s="6" t="s">
        <v>2951</v>
      </c>
      <c r="H774" s="8">
        <v>41983.329340277778</v>
      </c>
      <c r="I774" s="6" t="s">
        <v>34</v>
      </c>
      <c r="J774" s="8">
        <v>41983.376979166664</v>
      </c>
      <c r="K774" s="6" t="s">
        <v>1284</v>
      </c>
      <c r="L774" s="6" t="s">
        <v>1285</v>
      </c>
      <c r="M774" s="6" t="s">
        <v>37</v>
      </c>
      <c r="O774" s="6" t="s">
        <v>38</v>
      </c>
      <c r="P774" s="6" t="s">
        <v>39</v>
      </c>
      <c r="Q774" s="6" t="s">
        <v>2952</v>
      </c>
      <c r="R774" s="6" t="s">
        <v>57</v>
      </c>
      <c r="W774" s="6" t="s">
        <v>2953</v>
      </c>
      <c r="X774" s="6" t="s">
        <v>2952</v>
      </c>
      <c r="Y774" s="6" t="s">
        <v>43</v>
      </c>
      <c r="Z774" s="8">
        <v>41983.330474537041</v>
      </c>
      <c r="AA774" s="6" t="s">
        <v>358</v>
      </c>
      <c r="AB774" s="6" t="s">
        <v>70</v>
      </c>
      <c r="AC774" s="6" t="s">
        <v>57</v>
      </c>
      <c r="AD774" s="6" t="s">
        <v>43</v>
      </c>
      <c r="AE774" s="8">
        <v>41983.376979166664</v>
      </c>
      <c r="AF774" s="6" t="s">
        <v>71</v>
      </c>
    </row>
    <row r="775" spans="1:39" x14ac:dyDescent="0.2">
      <c r="A7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5" s="7" t="str">
        <f>ExtractValues(Table1[[#This Row],[Agreement Name]],".{1}\d{4,5}")</f>
        <v>77152</v>
      </c>
      <c r="C775" s="6" t="str">
        <f>ExtractValues(Table1[[#This Row],[Agreement Name]],".{1}\d{4,5}-.{1}\d{4,5}")</f>
        <v>77152-03193</v>
      </c>
      <c r="D775" s="6" t="str">
        <f>ExtractValues(ExtractValues(Table1[[#This Row],[Agreement Name]],"(CO\d{1,3})"),"\d+")</f>
        <v>4</v>
      </c>
      <c r="E775" s="6" t="str">
        <f>ExtractValues(ExtractValues(Table1[[#This Row],[Agreement Name]],"(CO.\d{1,3})"),"\d+")</f>
        <v/>
      </c>
      <c r="F775" s="6" t="str">
        <f>IF(Table1[[#This Row],[ChgOrderPart1]]&lt;&gt;"",Table1[[#This Row],[ChgOrderPart1]],Table1[[#This Row],[ChgOrderPart2]])</f>
        <v>4</v>
      </c>
      <c r="G775" s="6" t="s">
        <v>6300</v>
      </c>
      <c r="H775" s="8">
        <v>42052.491388888891</v>
      </c>
      <c r="I775" s="6" t="s">
        <v>34</v>
      </c>
      <c r="J775" s="8">
        <v>42057.418993055559</v>
      </c>
      <c r="K775" s="6" t="s">
        <v>1284</v>
      </c>
      <c r="L775" s="6" t="s">
        <v>1285</v>
      </c>
      <c r="M775" s="6" t="s">
        <v>37</v>
      </c>
      <c r="O775" s="6" t="s">
        <v>38</v>
      </c>
      <c r="P775" s="6" t="s">
        <v>39</v>
      </c>
      <c r="Q775" s="6" t="s">
        <v>172</v>
      </c>
      <c r="R775" s="6" t="s">
        <v>432</v>
      </c>
      <c r="S775" s="6" t="s">
        <v>393</v>
      </c>
      <c r="W775" s="6" t="s">
        <v>173</v>
      </c>
      <c r="X775" s="6" t="s">
        <v>172</v>
      </c>
      <c r="Y775" s="6" t="s">
        <v>43</v>
      </c>
      <c r="Z775" s="8">
        <v>42052.529062499998</v>
      </c>
      <c r="AA775" s="6" t="s">
        <v>174</v>
      </c>
      <c r="AB775" s="6" t="s">
        <v>396</v>
      </c>
      <c r="AC775" s="6" t="s">
        <v>393</v>
      </c>
      <c r="AD775" s="6" t="s">
        <v>43</v>
      </c>
      <c r="AE775" s="8">
        <v>42057.418993055559</v>
      </c>
      <c r="AF775" s="6" t="s">
        <v>46</v>
      </c>
    </row>
    <row r="776" spans="1:39" x14ac:dyDescent="0.2">
      <c r="A7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6" s="7" t="str">
        <f>ExtractValues(Table1[[#This Row],[Agreement Name]],".{1}\d{4,5}")</f>
        <v>77150</v>
      </c>
      <c r="C776" s="6" t="str">
        <f>ExtractValues(Table1[[#This Row],[Agreement Name]],".{1}\d{4,5}-.{1}\d{4,5}")</f>
        <v>77150-C60057</v>
      </c>
      <c r="D776" s="6" t="str">
        <f>ExtractValues(ExtractValues(Table1[[#This Row],[Agreement Name]],"(CO\d{1,3})"),"\d+")</f>
        <v>10</v>
      </c>
      <c r="E776" s="6" t="str">
        <f>ExtractValues(ExtractValues(Table1[[#This Row],[Agreement Name]],"(CO.\d{1,3})"),"\d+")</f>
        <v>10</v>
      </c>
      <c r="F776" s="6" t="str">
        <f>IF(Table1[[#This Row],[ChgOrderPart1]]&lt;&gt;"",Table1[[#This Row],[ChgOrderPart1]],Table1[[#This Row],[ChgOrderPart2]])</f>
        <v>10</v>
      </c>
      <c r="G776" s="6" t="s">
        <v>9455</v>
      </c>
      <c r="H776" s="8">
        <v>42075.568518518521</v>
      </c>
      <c r="I776" s="6" t="s">
        <v>34</v>
      </c>
      <c r="J776" s="8">
        <v>42075.607546296298</v>
      </c>
      <c r="K776" s="6" t="s">
        <v>1376</v>
      </c>
      <c r="L776" s="6" t="s">
        <v>1377</v>
      </c>
      <c r="M776" s="6" t="s">
        <v>37</v>
      </c>
      <c r="O776" s="6" t="s">
        <v>38</v>
      </c>
      <c r="P776" s="6" t="s">
        <v>39</v>
      </c>
      <c r="Q776" s="6" t="s">
        <v>7519</v>
      </c>
      <c r="R776" s="6" t="s">
        <v>236</v>
      </c>
      <c r="W776" s="6" t="s">
        <v>9456</v>
      </c>
      <c r="X776" s="6" t="s">
        <v>7519</v>
      </c>
      <c r="Y776" s="6" t="s">
        <v>43</v>
      </c>
      <c r="Z776" s="8">
        <v>42075.58425925926</v>
      </c>
      <c r="AA776" s="6" t="s">
        <v>9457</v>
      </c>
      <c r="AB776" s="6" t="s">
        <v>975</v>
      </c>
      <c r="AC776" s="6" t="s">
        <v>236</v>
      </c>
      <c r="AD776" s="6" t="s">
        <v>43</v>
      </c>
      <c r="AE776" s="8">
        <v>42075.607546296298</v>
      </c>
      <c r="AF776" s="6" t="s">
        <v>9458</v>
      </c>
    </row>
    <row r="777" spans="1:39" x14ac:dyDescent="0.2">
      <c r="A7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7" s="7" t="str">
        <f>ExtractValues(Table1[[#This Row],[Agreement Name]],".{1}\d{4,5}")</f>
        <v>77150</v>
      </c>
      <c r="C777" s="6" t="str">
        <f>ExtractValues(Table1[[#This Row],[Agreement Name]],".{1}\d{4,5}-.{1}\d{4,5}")</f>
        <v>77150-C60057</v>
      </c>
      <c r="D777" s="6" t="str">
        <f>ExtractValues(ExtractValues(Table1[[#This Row],[Agreement Name]],"(CO\d{1,3})"),"\d+")</f>
        <v>9</v>
      </c>
      <c r="E777" s="6" t="str">
        <f>ExtractValues(ExtractValues(Table1[[#This Row],[Agreement Name]],"(CO.\d{1,3})"),"\d+")</f>
        <v/>
      </c>
      <c r="F777" s="6" t="str">
        <f>IF(Table1[[#This Row],[ChgOrderPart1]]&lt;&gt;"",Table1[[#This Row],[ChgOrderPart1]],Table1[[#This Row],[ChgOrderPart2]])</f>
        <v>9</v>
      </c>
      <c r="G777" s="6" t="s">
        <v>7518</v>
      </c>
      <c r="H777" s="8">
        <v>41988.435532407406</v>
      </c>
      <c r="I777" s="6" t="s">
        <v>34</v>
      </c>
      <c r="J777" s="8">
        <v>41988.748506944445</v>
      </c>
      <c r="K777" s="6" t="s">
        <v>1376</v>
      </c>
      <c r="L777" s="6" t="s">
        <v>1377</v>
      </c>
      <c r="M777" s="6" t="s">
        <v>37</v>
      </c>
      <c r="O777" s="6" t="s">
        <v>38</v>
      </c>
      <c r="P777" s="6" t="s">
        <v>39</v>
      </c>
      <c r="Q777" s="6" t="s">
        <v>7519</v>
      </c>
      <c r="R777" s="6" t="s">
        <v>236</v>
      </c>
      <c r="W777" s="6" t="s">
        <v>7520</v>
      </c>
      <c r="X777" s="6" t="s">
        <v>7519</v>
      </c>
      <c r="Y777" s="6" t="s">
        <v>43</v>
      </c>
      <c r="Z777" s="8">
        <v>41988.567129629628</v>
      </c>
      <c r="AA777" s="6" t="s">
        <v>7521</v>
      </c>
      <c r="AB777" s="6" t="s">
        <v>975</v>
      </c>
      <c r="AC777" s="6" t="s">
        <v>236</v>
      </c>
      <c r="AD777" s="6" t="s">
        <v>43</v>
      </c>
      <c r="AE777" s="8">
        <v>41988.748506944445</v>
      </c>
      <c r="AF777" s="6" t="s">
        <v>7517</v>
      </c>
    </row>
    <row r="778" spans="1:39" x14ac:dyDescent="0.2">
      <c r="A7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8" s="7" t="str">
        <f>ExtractValues(Table1[[#This Row],[Agreement Name]],".{1}\d{4,5}")</f>
        <v>77140</v>
      </c>
      <c r="C778" s="6" t="str">
        <f>ExtractValues(Table1[[#This Row],[Agreement Name]],".{1}\d{4,5}-.{1}\d{4,5}")</f>
        <v>77140-C30053</v>
      </c>
      <c r="D778" s="6" t="str">
        <f>ExtractValues(ExtractValues(Table1[[#This Row],[Agreement Name]],"(CO\d{1,3})"),"\d+")</f>
        <v>1</v>
      </c>
      <c r="E778" s="6" t="str">
        <f>ExtractValues(ExtractValues(Table1[[#This Row],[Agreement Name]],"(CO.\d{1,3})"),"\d+")</f>
        <v/>
      </c>
      <c r="F778" s="6" t="str">
        <f>IF(Table1[[#This Row],[ChgOrderPart1]]&lt;&gt;"",Table1[[#This Row],[ChgOrderPart1]],Table1[[#This Row],[ChgOrderPart2]])</f>
        <v>1</v>
      </c>
      <c r="G778" s="6" t="s">
        <v>7583</v>
      </c>
      <c r="H778" s="8">
        <v>41991.353449074071</v>
      </c>
      <c r="I778" s="6" t="s">
        <v>34</v>
      </c>
      <c r="J778" s="8">
        <v>41991.457997685182</v>
      </c>
      <c r="K778" s="6" t="s">
        <v>1376</v>
      </c>
      <c r="L778" s="6" t="s">
        <v>1377</v>
      </c>
      <c r="M778" s="6" t="s">
        <v>37</v>
      </c>
      <c r="O778" s="6" t="s">
        <v>38</v>
      </c>
      <c r="P778" s="6" t="s">
        <v>39</v>
      </c>
      <c r="Q778" s="6" t="s">
        <v>1504</v>
      </c>
      <c r="R778" s="6" t="s">
        <v>1402</v>
      </c>
      <c r="W778" s="6" t="s">
        <v>1505</v>
      </c>
      <c r="X778" s="6" t="s">
        <v>1504</v>
      </c>
      <c r="Y778" s="6" t="s">
        <v>43</v>
      </c>
      <c r="Z778" s="8">
        <v>41991.374907407408</v>
      </c>
      <c r="AA778" s="6" t="s">
        <v>7584</v>
      </c>
      <c r="AB778" s="6" t="s">
        <v>1405</v>
      </c>
      <c r="AC778" s="6" t="s">
        <v>1402</v>
      </c>
      <c r="AD778" s="6" t="s">
        <v>43</v>
      </c>
      <c r="AE778" s="8">
        <v>41991.457997685182</v>
      </c>
      <c r="AF778" s="6" t="s">
        <v>7495</v>
      </c>
    </row>
    <row r="779" spans="1:39" x14ac:dyDescent="0.2">
      <c r="A7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79" s="7" t="str">
        <f>ExtractValues(Table1[[#This Row],[Agreement Name]],".{1}\d{4,5}")</f>
        <v>77118</v>
      </c>
      <c r="C779" s="6" t="str">
        <f>ExtractValues(Table1[[#This Row],[Agreement Name]],".{1}\d{4,5}-.{1}\d{4,5}")</f>
        <v>77118-13774</v>
      </c>
      <c r="D779" s="6" t="str">
        <f>ExtractValues(ExtractValues(Table1[[#This Row],[Agreement Name]],"(CO\d{1,3})"),"\d+")</f>
        <v>12</v>
      </c>
      <c r="E779" s="6" t="str">
        <f>ExtractValues(ExtractValues(Table1[[#This Row],[Agreement Name]],"(CO.\d{1,3})"),"\d+")</f>
        <v>12</v>
      </c>
      <c r="F779" s="6" t="str">
        <f>IF(Table1[[#This Row],[ChgOrderPart1]]&lt;&gt;"",Table1[[#This Row],[ChgOrderPart1]],Table1[[#This Row],[ChgOrderPart2]])</f>
        <v>12</v>
      </c>
      <c r="G779" s="6" t="s">
        <v>6169</v>
      </c>
      <c r="H779" s="8">
        <v>42044.318414351852</v>
      </c>
      <c r="I779" s="6" t="s">
        <v>34</v>
      </c>
      <c r="J779" s="8">
        <v>42066.425694444442</v>
      </c>
      <c r="K779" s="6" t="s">
        <v>1284</v>
      </c>
      <c r="L779" s="6" t="s">
        <v>1285</v>
      </c>
      <c r="M779" s="6" t="s">
        <v>37</v>
      </c>
      <c r="O779" s="6" t="s">
        <v>38</v>
      </c>
      <c r="P779" s="6" t="s">
        <v>39</v>
      </c>
      <c r="Q779" s="6" t="s">
        <v>3603</v>
      </c>
      <c r="R779" s="6" t="s">
        <v>392</v>
      </c>
      <c r="S779" s="6" t="s">
        <v>366</v>
      </c>
      <c r="W779" s="6" t="s">
        <v>394</v>
      </c>
      <c r="X779" s="6" t="s">
        <v>392</v>
      </c>
      <c r="Y779" s="6" t="s">
        <v>43</v>
      </c>
      <c r="Z779" s="8">
        <v>42065.708541666667</v>
      </c>
      <c r="AA779" s="6" t="s">
        <v>3059</v>
      </c>
      <c r="AB779" s="6" t="s">
        <v>370</v>
      </c>
      <c r="AC779" s="6" t="s">
        <v>366</v>
      </c>
      <c r="AD779" s="6" t="s">
        <v>43</v>
      </c>
      <c r="AE779" s="8">
        <v>42066.425694444442</v>
      </c>
      <c r="AF779" s="6" t="s">
        <v>46</v>
      </c>
    </row>
    <row r="780" spans="1:39" x14ac:dyDescent="0.2">
      <c r="A7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0" s="7" t="str">
        <f>ExtractValues(Table1[[#This Row],[Agreement Name]],".{1}\d{4,5}")</f>
        <v>77091</v>
      </c>
      <c r="C780" s="6" t="str">
        <f>ExtractValues(Table1[[#This Row],[Agreement Name]],".{1}\d{4,5}-.{1}\d{4,5}")</f>
        <v>77091-14064</v>
      </c>
      <c r="D780" s="6" t="str">
        <f>ExtractValues(ExtractValues(Table1[[#This Row],[Agreement Name]],"(CO\d{1,3})"),"\d+")</f>
        <v/>
      </c>
      <c r="E780" s="6" t="str">
        <f>ExtractValues(ExtractValues(Table1[[#This Row],[Agreement Name]],"(CO.\d{1,3})"),"\d+")</f>
        <v>1</v>
      </c>
      <c r="F780" s="6" t="str">
        <f>IF(Table1[[#This Row],[ChgOrderPart1]]&lt;&gt;"",Table1[[#This Row],[ChgOrderPart1]],Table1[[#This Row],[ChgOrderPart2]])</f>
        <v>1</v>
      </c>
      <c r="G780" s="6" t="s">
        <v>3076</v>
      </c>
      <c r="H780" s="8">
        <v>41990.423379629632</v>
      </c>
      <c r="I780" s="6" t="s">
        <v>55</v>
      </c>
      <c r="J780" s="8">
        <v>42166.634560185186</v>
      </c>
      <c r="K780" s="6" t="s">
        <v>1284</v>
      </c>
      <c r="L780" s="6" t="s">
        <v>1285</v>
      </c>
      <c r="M780" s="6" t="s">
        <v>37</v>
      </c>
      <c r="O780" s="6" t="s">
        <v>38</v>
      </c>
      <c r="P780" s="6" t="s">
        <v>39</v>
      </c>
      <c r="Q780" s="6" t="s">
        <v>59</v>
      </c>
      <c r="R780" s="6" t="s">
        <v>3077</v>
      </c>
      <c r="AL780" s="6" t="s">
        <v>59</v>
      </c>
      <c r="AM780" s="6" t="s">
        <v>43</v>
      </c>
    </row>
    <row r="781" spans="1:39" x14ac:dyDescent="0.2">
      <c r="A7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1" s="7" t="str">
        <f>ExtractValues(Table1[[#This Row],[Agreement Name]],".{1}\d{4,5}")</f>
        <v>77091</v>
      </c>
      <c r="C781" s="6" t="str">
        <f>ExtractValues(Table1[[#This Row],[Agreement Name]],".{1}\d{4,5}-.{1}\d{4,5}")</f>
        <v>77091-14064</v>
      </c>
      <c r="D781" s="6" t="str">
        <f>ExtractValues(ExtractValues(Table1[[#This Row],[Agreement Name]],"(CO\d{1,3})"),"\d+")</f>
        <v/>
      </c>
      <c r="E781" s="6" t="str">
        <f>ExtractValues(ExtractValues(Table1[[#This Row],[Agreement Name]],"(CO.\d{1,3})"),"\d+")</f>
        <v>1</v>
      </c>
      <c r="F781" s="6" t="str">
        <f>IF(Table1[[#This Row],[ChgOrderPart1]]&lt;&gt;"",Table1[[#This Row],[ChgOrderPart1]],Table1[[#This Row],[ChgOrderPart2]])</f>
        <v>1</v>
      </c>
      <c r="G781" s="6" t="s">
        <v>58</v>
      </c>
      <c r="H781" s="8">
        <v>42032.395752314813</v>
      </c>
      <c r="I781" s="6" t="s">
        <v>48</v>
      </c>
      <c r="J781" s="8">
        <v>42032.395752314813</v>
      </c>
      <c r="K781" s="6" t="s">
        <v>35</v>
      </c>
      <c r="L781" s="6" t="s">
        <v>36</v>
      </c>
      <c r="M781" s="6" t="s">
        <v>37</v>
      </c>
      <c r="O781" s="6" t="s">
        <v>38</v>
      </c>
      <c r="P781" s="6" t="s">
        <v>39</v>
      </c>
      <c r="Q781" s="6" t="s">
        <v>59</v>
      </c>
      <c r="R781" s="6" t="s">
        <v>57</v>
      </c>
      <c r="AL781" s="6" t="s">
        <v>59</v>
      </c>
      <c r="AM781" s="6" t="s">
        <v>43</v>
      </c>
    </row>
    <row r="782" spans="1:39" x14ac:dyDescent="0.2">
      <c r="A7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2" s="7" t="str">
        <f>ExtractValues(Table1[[#This Row],[Agreement Name]],".{1}\d{4,5}")</f>
        <v>77016</v>
      </c>
      <c r="C782" s="6" t="str">
        <f>ExtractValues(Table1[[#This Row],[Agreement Name]],".{1}\d{4,5}-.{1}\d{4,5}")</f>
        <v>77016-00620</v>
      </c>
      <c r="D782" s="6" t="str">
        <f>ExtractValues(ExtractValues(Table1[[#This Row],[Agreement Name]],"(CO\d{1,3})"),"\d+")</f>
        <v>5</v>
      </c>
      <c r="E782" s="6" t="str">
        <f>ExtractValues(ExtractValues(Table1[[#This Row],[Agreement Name]],"(CO.\d{1,3})"),"\d+")</f>
        <v/>
      </c>
      <c r="F782" s="6" t="str">
        <f>IF(Table1[[#This Row],[ChgOrderPart1]]&lt;&gt;"",Table1[[#This Row],[ChgOrderPart1]],Table1[[#This Row],[ChgOrderPart2]])</f>
        <v>5</v>
      </c>
      <c r="G782" s="6" t="s">
        <v>3889</v>
      </c>
      <c r="H782" s="8">
        <v>42129.419085648151</v>
      </c>
      <c r="I782" s="6" t="s">
        <v>55</v>
      </c>
      <c r="J782" s="8">
        <v>42135.579618055555</v>
      </c>
      <c r="K782" s="6" t="s">
        <v>3614</v>
      </c>
      <c r="L782" s="6" t="s">
        <v>3615</v>
      </c>
      <c r="M782" s="6" t="s">
        <v>37</v>
      </c>
      <c r="O782" s="6" t="s">
        <v>38</v>
      </c>
      <c r="P782" s="6" t="s">
        <v>39</v>
      </c>
      <c r="Q782" s="6" t="s">
        <v>3660</v>
      </c>
      <c r="R782" s="6" t="s">
        <v>320</v>
      </c>
      <c r="S782" s="6" t="s">
        <v>366</v>
      </c>
      <c r="AL782" s="6" t="s">
        <v>3660</v>
      </c>
      <c r="AM782" s="6" t="s">
        <v>43</v>
      </c>
    </row>
    <row r="783" spans="1:39" x14ac:dyDescent="0.2">
      <c r="A7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3" s="7" t="str">
        <f>ExtractValues(Table1[[#This Row],[Agreement Name]],".{1}\d{4,5}")</f>
        <v>77006</v>
      </c>
      <c r="C783" s="6" t="str">
        <f>ExtractValues(Table1[[#This Row],[Agreement Name]],".{1}\d{4,5}-.{1}\d{4,5}")</f>
        <v>77006-14064</v>
      </c>
      <c r="D783" s="6" t="str">
        <f>ExtractValues(ExtractValues(Table1[[#This Row],[Agreement Name]],"(CO\d{1,3})"),"\d+")</f>
        <v/>
      </c>
      <c r="E783" s="6" t="str">
        <f>ExtractValues(ExtractValues(Table1[[#This Row],[Agreement Name]],"(CO.\d{1,3})"),"\d+")</f>
        <v>1</v>
      </c>
      <c r="F783" s="6" t="str">
        <f>IF(Table1[[#This Row],[ChgOrderPart1]]&lt;&gt;"",Table1[[#This Row],[ChgOrderPart1]],Table1[[#This Row],[ChgOrderPart2]])</f>
        <v>1</v>
      </c>
      <c r="G783" s="6" t="s">
        <v>3070</v>
      </c>
      <c r="H783" s="8">
        <v>41990.386087962965</v>
      </c>
      <c r="I783" s="6" t="s">
        <v>55</v>
      </c>
      <c r="J783" s="8">
        <v>42166.632974537039</v>
      </c>
      <c r="K783" s="6" t="s">
        <v>1284</v>
      </c>
      <c r="L783" s="6" t="s">
        <v>1285</v>
      </c>
      <c r="M783" s="6" t="s">
        <v>37</v>
      </c>
      <c r="O783" s="6" t="s">
        <v>38</v>
      </c>
      <c r="P783" s="6" t="s">
        <v>39</v>
      </c>
      <c r="Q783" s="6" t="s">
        <v>3071</v>
      </c>
      <c r="R783" s="6" t="s">
        <v>3072</v>
      </c>
      <c r="S783" s="6" t="s">
        <v>57</v>
      </c>
      <c r="AL783" s="6" t="s">
        <v>3071</v>
      </c>
      <c r="AM783" s="6" t="s">
        <v>43</v>
      </c>
    </row>
    <row r="784" spans="1:39" x14ac:dyDescent="0.2">
      <c r="A7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4" s="7" t="str">
        <f>ExtractValues(Table1[[#This Row],[Agreement Name]],".{1}\d{4,5}")</f>
        <v>76983</v>
      </c>
      <c r="C784" s="6" t="str">
        <f>ExtractValues(Table1[[#This Row],[Agreement Name]],".{1}\d{4,5}-.{1}\d{4,5}")</f>
        <v>76983-03185</v>
      </c>
      <c r="D784" s="6" t="str">
        <f>ExtractValues(ExtractValues(Table1[[#This Row],[Agreement Name]],"(CO\d{1,3})"),"\d+")</f>
        <v>5</v>
      </c>
      <c r="E784" s="6" t="str">
        <f>ExtractValues(ExtractValues(Table1[[#This Row],[Agreement Name]],"(CO.\d{1,3})"),"\d+")</f>
        <v/>
      </c>
      <c r="F784" s="6" t="str">
        <f>IF(Table1[[#This Row],[ChgOrderPart1]]&lt;&gt;"",Table1[[#This Row],[ChgOrderPart1]],Table1[[#This Row],[ChgOrderPart2]])</f>
        <v>5</v>
      </c>
      <c r="G784" s="6" t="s">
        <v>6113</v>
      </c>
      <c r="H784" s="8">
        <v>42235.311655092592</v>
      </c>
      <c r="I784" s="6" t="s">
        <v>34</v>
      </c>
      <c r="J784" s="8">
        <v>42235.46979166667</v>
      </c>
      <c r="K784" s="6" t="s">
        <v>5082</v>
      </c>
      <c r="L784" s="6" t="s">
        <v>5083</v>
      </c>
      <c r="M784" s="6" t="s">
        <v>37</v>
      </c>
      <c r="O784" s="6" t="s">
        <v>38</v>
      </c>
      <c r="P784" s="6" t="s">
        <v>39</v>
      </c>
      <c r="Q784" s="6" t="s">
        <v>346</v>
      </c>
      <c r="R784" s="6" t="s">
        <v>393</v>
      </c>
      <c r="W784" s="6" t="s">
        <v>348</v>
      </c>
      <c r="X784" s="6" t="s">
        <v>346</v>
      </c>
      <c r="Y784" s="6" t="s">
        <v>43</v>
      </c>
      <c r="Z784" s="8">
        <v>42235.332256944443</v>
      </c>
      <c r="AA784" s="6" t="s">
        <v>71</v>
      </c>
      <c r="AB784" s="6" t="s">
        <v>396</v>
      </c>
      <c r="AC784" s="6" t="s">
        <v>393</v>
      </c>
      <c r="AD784" s="6" t="s">
        <v>43</v>
      </c>
      <c r="AE784" s="8">
        <v>42235.46979166667</v>
      </c>
      <c r="AF784" s="6" t="s">
        <v>397</v>
      </c>
    </row>
    <row r="785" spans="1:39" x14ac:dyDescent="0.2">
      <c r="A7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5" s="7" t="str">
        <f>ExtractValues(Table1[[#This Row],[Agreement Name]],".{1}\d{4,5}")</f>
        <v>76966</v>
      </c>
      <c r="C785" s="6" t="str">
        <f>ExtractValues(Table1[[#This Row],[Agreement Name]],".{1}\d{4,5}-.{1}\d{4,5}")</f>
        <v>76966-C60057</v>
      </c>
      <c r="D785" s="6" t="str">
        <f>ExtractValues(ExtractValues(Table1[[#This Row],[Agreement Name]],"(CO\d{1,3})"),"\d+")</f>
        <v>27</v>
      </c>
      <c r="E785" s="6" t="str">
        <f>ExtractValues(ExtractValues(Table1[[#This Row],[Agreement Name]],"(CO.\d{1,3})"),"\d+")</f>
        <v>27</v>
      </c>
      <c r="F785" s="6" t="str">
        <f>IF(Table1[[#This Row],[ChgOrderPart1]]&lt;&gt;"",Table1[[#This Row],[ChgOrderPart1]],Table1[[#This Row],[ChgOrderPart2]])</f>
        <v>27</v>
      </c>
      <c r="G785" s="6" t="s">
        <v>9194</v>
      </c>
      <c r="H785" s="8">
        <v>42051.405636574076</v>
      </c>
      <c r="I785" s="6" t="s">
        <v>34</v>
      </c>
      <c r="J785" s="8">
        <v>42055.687372685185</v>
      </c>
      <c r="K785" s="6" t="s">
        <v>1376</v>
      </c>
      <c r="L785" s="6" t="s">
        <v>1377</v>
      </c>
      <c r="M785" s="6" t="s">
        <v>37</v>
      </c>
      <c r="O785" s="6" t="s">
        <v>38</v>
      </c>
      <c r="P785" s="6" t="s">
        <v>39</v>
      </c>
      <c r="Q785" s="6" t="s">
        <v>7127</v>
      </c>
      <c r="R785" s="6" t="s">
        <v>236</v>
      </c>
      <c r="W785" s="6" t="s">
        <v>1723</v>
      </c>
      <c r="X785" s="6" t="s">
        <v>7127</v>
      </c>
      <c r="Y785" s="6" t="s">
        <v>43</v>
      </c>
      <c r="Z785" s="8">
        <v>42051.578333333331</v>
      </c>
      <c r="AA785" s="6" t="s">
        <v>7463</v>
      </c>
      <c r="AB785" s="6" t="s">
        <v>975</v>
      </c>
      <c r="AC785" s="6" t="s">
        <v>236</v>
      </c>
      <c r="AD785" s="6" t="s">
        <v>43</v>
      </c>
      <c r="AE785" s="8">
        <v>42055.687372685185</v>
      </c>
      <c r="AF785" s="6" t="s">
        <v>9195</v>
      </c>
    </row>
    <row r="786" spans="1:39" x14ac:dyDescent="0.2">
      <c r="A7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6" s="7" t="str">
        <f>ExtractValues(Table1[[#This Row],[Agreement Name]],".{1}\d{4,5}")</f>
        <v>76956</v>
      </c>
      <c r="C786" s="6" t="str">
        <f>ExtractValues(Table1[[#This Row],[Agreement Name]],".{1}\d{4,5}-.{1}\d{4,5}")</f>
        <v>76956-Y08004</v>
      </c>
      <c r="D786" s="6" t="str">
        <f>ExtractValues(ExtractValues(Table1[[#This Row],[Agreement Name]],"(CO\d{1,3})"),"\d+")</f>
        <v>8</v>
      </c>
      <c r="E786" s="6" t="str">
        <f>ExtractValues(ExtractValues(Table1[[#This Row],[Agreement Name]],"(CO.\d{1,3})"),"\d+")</f>
        <v/>
      </c>
      <c r="F786" s="6" t="str">
        <f>IF(Table1[[#This Row],[ChgOrderPart1]]&lt;&gt;"",Table1[[#This Row],[ChgOrderPart1]],Table1[[#This Row],[ChgOrderPart2]])</f>
        <v>8</v>
      </c>
      <c r="G786" s="6" t="s">
        <v>3568</v>
      </c>
      <c r="H786" s="8">
        <v>42034.390648148146</v>
      </c>
      <c r="I786" s="6" t="s">
        <v>34</v>
      </c>
      <c r="J786" s="8">
        <v>42059.481122685182</v>
      </c>
      <c r="K786" s="6" t="s">
        <v>1284</v>
      </c>
      <c r="L786" s="6" t="s">
        <v>1285</v>
      </c>
      <c r="M786" s="6" t="s">
        <v>37</v>
      </c>
      <c r="O786" s="6" t="s">
        <v>38</v>
      </c>
      <c r="P786" s="6" t="s">
        <v>39</v>
      </c>
      <c r="Q786" s="6" t="s">
        <v>3304</v>
      </c>
      <c r="R786" s="6" t="s">
        <v>848</v>
      </c>
      <c r="S786" s="6" t="s">
        <v>2923</v>
      </c>
      <c r="W786" s="6" t="s">
        <v>3305</v>
      </c>
      <c r="X786" s="6" t="s">
        <v>3304</v>
      </c>
      <c r="Y786" s="6" t="s">
        <v>43</v>
      </c>
      <c r="Z786" s="8">
        <v>42034.510289351849</v>
      </c>
      <c r="AA786" s="6" t="s">
        <v>3569</v>
      </c>
      <c r="AB786" s="6" t="s">
        <v>2925</v>
      </c>
      <c r="AC786" s="6" t="s">
        <v>2923</v>
      </c>
      <c r="AD786" s="6" t="s">
        <v>43</v>
      </c>
      <c r="AE786" s="8">
        <v>42059.481122685182</v>
      </c>
      <c r="AF786" s="6" t="s">
        <v>71</v>
      </c>
    </row>
    <row r="787" spans="1:39" x14ac:dyDescent="0.2">
      <c r="A7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7" s="7" t="str">
        <f>ExtractValues(Table1[[#This Row],[Agreement Name]],".{1}\d{4,5}")</f>
        <v>76948</v>
      </c>
      <c r="C787" s="6" t="str">
        <f>ExtractValues(Table1[[#This Row],[Agreement Name]],".{1}\d{4,5}-.{1}\d{4,5}")</f>
        <v>76948-C60057</v>
      </c>
      <c r="D787" s="6" t="str">
        <f>ExtractValues(ExtractValues(Table1[[#This Row],[Agreement Name]],"(CO\d{1,3})"),"\d+")</f>
        <v>20</v>
      </c>
      <c r="E787" s="6" t="str">
        <f>ExtractValues(ExtractValues(Table1[[#This Row],[Agreement Name]],"(CO.\d{1,3})"),"\d+")</f>
        <v>20</v>
      </c>
      <c r="F787" s="6" t="str">
        <f>IF(Table1[[#This Row],[ChgOrderPart1]]&lt;&gt;"",Table1[[#This Row],[ChgOrderPart1]],Table1[[#This Row],[ChgOrderPart2]])</f>
        <v>20</v>
      </c>
      <c r="G787" s="6" t="s">
        <v>8317</v>
      </c>
      <c r="H787" s="8">
        <v>42108.432719907411</v>
      </c>
      <c r="I787" s="6" t="s">
        <v>34</v>
      </c>
      <c r="J787" s="8">
        <v>42117.552604166667</v>
      </c>
      <c r="K787" s="6" t="s">
        <v>1376</v>
      </c>
      <c r="L787" s="6" t="s">
        <v>1377</v>
      </c>
      <c r="M787" s="6" t="s">
        <v>37</v>
      </c>
      <c r="O787" s="6" t="s">
        <v>38</v>
      </c>
      <c r="P787" s="6" t="s">
        <v>39</v>
      </c>
      <c r="Q787" s="6" t="s">
        <v>1665</v>
      </c>
      <c r="R787" s="6" t="s">
        <v>236</v>
      </c>
      <c r="W787" s="6" t="s">
        <v>7009</v>
      </c>
      <c r="X787" s="6" t="s">
        <v>1665</v>
      </c>
      <c r="Y787" s="6" t="s">
        <v>43</v>
      </c>
      <c r="Z787" s="8">
        <v>42108.463773148149</v>
      </c>
      <c r="AA787" s="6" t="s">
        <v>255</v>
      </c>
      <c r="AB787" s="6" t="s">
        <v>975</v>
      </c>
      <c r="AC787" s="6" t="s">
        <v>236</v>
      </c>
      <c r="AD787" s="6" t="s">
        <v>43</v>
      </c>
      <c r="AE787" s="8">
        <v>42117.552604166667</v>
      </c>
      <c r="AF787" s="6" t="s">
        <v>976</v>
      </c>
    </row>
    <row r="788" spans="1:39" x14ac:dyDescent="0.2">
      <c r="A7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8" s="7" t="str">
        <f>ExtractValues(Table1[[#This Row],[Agreement Name]],".{1}\d{4,5}")</f>
        <v>76908</v>
      </c>
      <c r="C788" s="6" t="str">
        <f>ExtractValues(Table1[[#This Row],[Agreement Name]],".{1}\d{4,5}-.{1}\d{4,5}")</f>
        <v>76908-14074</v>
      </c>
      <c r="D788" s="6" t="str">
        <f>ExtractValues(ExtractValues(Table1[[#This Row],[Agreement Name]],"(CO\d{1,3})"),"\d+")</f>
        <v>25</v>
      </c>
      <c r="E788" s="6" t="str">
        <f>ExtractValues(ExtractValues(Table1[[#This Row],[Agreement Name]],"(CO.\d{1,3})"),"\d+")</f>
        <v>25</v>
      </c>
      <c r="F788" s="6" t="str">
        <f>IF(Table1[[#This Row],[ChgOrderPart1]]&lt;&gt;"",Table1[[#This Row],[ChgOrderPart1]],Table1[[#This Row],[ChgOrderPart2]])</f>
        <v>25</v>
      </c>
      <c r="G788" s="6" t="s">
        <v>2845</v>
      </c>
      <c r="H788" s="8">
        <v>41975.431643518517</v>
      </c>
      <c r="I788" s="6" t="s">
        <v>34</v>
      </c>
      <c r="J788" s="8">
        <v>41975.556562500002</v>
      </c>
      <c r="K788" s="6" t="s">
        <v>1284</v>
      </c>
      <c r="L788" s="6" t="s">
        <v>1285</v>
      </c>
      <c r="M788" s="6" t="s">
        <v>37</v>
      </c>
      <c r="O788" s="6" t="s">
        <v>38</v>
      </c>
      <c r="P788" s="6" t="s">
        <v>39</v>
      </c>
      <c r="Q788" s="6" t="s">
        <v>346</v>
      </c>
      <c r="R788" s="6" t="s">
        <v>57</v>
      </c>
      <c r="W788" s="6" t="s">
        <v>348</v>
      </c>
      <c r="X788" s="6" t="s">
        <v>346</v>
      </c>
      <c r="Y788" s="6" t="s">
        <v>43</v>
      </c>
      <c r="Z788" s="8">
        <v>41975.551712962966</v>
      </c>
      <c r="AA788" s="6" t="s">
        <v>2846</v>
      </c>
      <c r="AB788" s="6" t="s">
        <v>70</v>
      </c>
      <c r="AC788" s="6" t="s">
        <v>57</v>
      </c>
      <c r="AD788" s="6" t="s">
        <v>43</v>
      </c>
      <c r="AE788" s="8">
        <v>41975.556562500002</v>
      </c>
      <c r="AF788" s="6" t="s">
        <v>71</v>
      </c>
    </row>
    <row r="789" spans="1:39" x14ac:dyDescent="0.2">
      <c r="A7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89" s="7" t="str">
        <f>ExtractValues(Table1[[#This Row],[Agreement Name]],".{1}\d{4,5}")</f>
        <v>76907</v>
      </c>
      <c r="C789" s="6" t="str">
        <f>ExtractValues(Table1[[#This Row],[Agreement Name]],".{1}\d{4,5}-.{1}\d{4,5}")</f>
        <v>76907-14074</v>
      </c>
      <c r="D789" s="6" t="str">
        <f>ExtractValues(ExtractValues(Table1[[#This Row],[Agreement Name]],"(CO\d{1,3})"),"\d+")</f>
        <v>25</v>
      </c>
      <c r="E789" s="6" t="str">
        <f>ExtractValues(ExtractValues(Table1[[#This Row],[Agreement Name]],"(CO.\d{1,3})"),"\d+")</f>
        <v>25</v>
      </c>
      <c r="F789" s="6" t="str">
        <f>IF(Table1[[#This Row],[ChgOrderPart1]]&lt;&gt;"",Table1[[#This Row],[ChgOrderPart1]],Table1[[#This Row],[ChgOrderPart2]])</f>
        <v>25</v>
      </c>
      <c r="G789" s="6" t="s">
        <v>6571</v>
      </c>
      <c r="H789" s="8">
        <v>42079.454571759263</v>
      </c>
      <c r="I789" s="6" t="s">
        <v>34</v>
      </c>
      <c r="J789" s="8">
        <v>42079.535763888889</v>
      </c>
      <c r="K789" s="6" t="s">
        <v>1284</v>
      </c>
      <c r="L789" s="6" t="s">
        <v>1285</v>
      </c>
      <c r="M789" s="6" t="s">
        <v>37</v>
      </c>
      <c r="O789" s="6" t="s">
        <v>38</v>
      </c>
      <c r="P789" s="6" t="s">
        <v>39</v>
      </c>
      <c r="Q789" s="6" t="s">
        <v>57</v>
      </c>
      <c r="R789" s="6" t="s">
        <v>366</v>
      </c>
      <c r="W789" s="6" t="s">
        <v>70</v>
      </c>
      <c r="X789" s="6" t="s">
        <v>57</v>
      </c>
      <c r="Y789" s="6" t="s">
        <v>43</v>
      </c>
      <c r="Z789" s="8">
        <v>42079.456747685188</v>
      </c>
      <c r="AA789" s="6" t="s">
        <v>71</v>
      </c>
      <c r="AB789" s="6" t="s">
        <v>370</v>
      </c>
      <c r="AC789" s="6" t="s">
        <v>366</v>
      </c>
      <c r="AD789" s="6" t="s">
        <v>43</v>
      </c>
      <c r="AE789" s="8">
        <v>42079.535763888889</v>
      </c>
      <c r="AF789" s="6" t="s">
        <v>71</v>
      </c>
    </row>
    <row r="790" spans="1:39" x14ac:dyDescent="0.2">
      <c r="A7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0" s="7" t="str">
        <f>ExtractValues(Table1[[#This Row],[Agreement Name]],".{1}\d{4,5}")</f>
        <v>76847</v>
      </c>
      <c r="C790" s="6" t="str">
        <f>ExtractValues(Table1[[#This Row],[Agreement Name]],".{1}\d{4,5}-.{1}\d{4,5}")</f>
        <v>76847-14064</v>
      </c>
      <c r="D790" s="6" t="str">
        <f>ExtractValues(ExtractValues(Table1[[#This Row],[Agreement Name]],"(CO\d{1,3})"),"\d+")</f>
        <v/>
      </c>
      <c r="E790" s="6" t="str">
        <f>ExtractValues(ExtractValues(Table1[[#This Row],[Agreement Name]],"(CO.\d{1,3})"),"\d+")</f>
        <v>154</v>
      </c>
      <c r="F790" s="6" t="str">
        <f>IF(Table1[[#This Row],[ChgOrderPart1]]&lt;&gt;"",Table1[[#This Row],[ChgOrderPart1]],Table1[[#This Row],[ChgOrderPart2]])</f>
        <v>154</v>
      </c>
      <c r="G790" s="6" t="s">
        <v>3064</v>
      </c>
      <c r="H790" s="8">
        <v>41990.384606481479</v>
      </c>
      <c r="I790" s="6" t="s">
        <v>55</v>
      </c>
      <c r="J790" s="8">
        <v>42002.253449074073</v>
      </c>
      <c r="K790" s="6" t="s">
        <v>1284</v>
      </c>
      <c r="L790" s="6" t="s">
        <v>1285</v>
      </c>
      <c r="M790" s="6" t="s">
        <v>37</v>
      </c>
      <c r="O790" s="6" t="s">
        <v>38</v>
      </c>
      <c r="P790" s="6" t="s">
        <v>39</v>
      </c>
      <c r="Q790" s="6" t="s">
        <v>1291</v>
      </c>
      <c r="R790" s="6" t="s">
        <v>57</v>
      </c>
    </row>
    <row r="791" spans="1:39" x14ac:dyDescent="0.2">
      <c r="A7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1" s="7" t="str">
        <f>ExtractValues(Table1[[#This Row],[Agreement Name]],".{1}\d{4,5}")</f>
        <v>76847</v>
      </c>
      <c r="C791" s="6" t="str">
        <f>ExtractValues(Table1[[#This Row],[Agreement Name]],".{1}\d{4,5}-.{1}\d{4,5}")</f>
        <v>76847-14064</v>
      </c>
      <c r="D791" s="6" t="str">
        <f>ExtractValues(ExtractValues(Table1[[#This Row],[Agreement Name]],"(CO\d{1,3})"),"\d+")</f>
        <v/>
      </c>
      <c r="E791" s="6" t="str">
        <f>ExtractValues(ExtractValues(Table1[[#This Row],[Agreement Name]],"(CO.\d{1,3})"),"\d+")</f>
        <v>155</v>
      </c>
      <c r="F791" s="6" t="str">
        <f>IF(Table1[[#This Row],[ChgOrderPart1]]&lt;&gt;"",Table1[[#This Row],[ChgOrderPart1]],Table1[[#This Row],[ChgOrderPart2]])</f>
        <v>155</v>
      </c>
      <c r="G791" s="6" t="s">
        <v>3128</v>
      </c>
      <c r="H791" s="8">
        <v>41992.565983796296</v>
      </c>
      <c r="I791" s="6" t="s">
        <v>34</v>
      </c>
      <c r="J791" s="8">
        <v>41995.295902777776</v>
      </c>
      <c r="K791" s="6" t="s">
        <v>1284</v>
      </c>
      <c r="L791" s="6" t="s">
        <v>1285</v>
      </c>
      <c r="M791" s="6" t="s">
        <v>37</v>
      </c>
      <c r="O791" s="6" t="s">
        <v>38</v>
      </c>
      <c r="P791" s="6" t="s">
        <v>39</v>
      </c>
      <c r="Q791" s="6" t="s">
        <v>1291</v>
      </c>
      <c r="R791" s="6" t="s">
        <v>57</v>
      </c>
      <c r="W791" s="6" t="s">
        <v>1292</v>
      </c>
      <c r="X791" s="6" t="s">
        <v>1291</v>
      </c>
      <c r="Y791" s="6" t="s">
        <v>43</v>
      </c>
      <c r="Z791" s="8">
        <v>41995.288993055554</v>
      </c>
      <c r="AA791" s="6" t="s">
        <v>322</v>
      </c>
      <c r="AB791" s="6" t="s">
        <v>70</v>
      </c>
      <c r="AC791" s="6" t="s">
        <v>57</v>
      </c>
      <c r="AD791" s="6" t="s">
        <v>43</v>
      </c>
      <c r="AE791" s="8">
        <v>41995.295902777776</v>
      </c>
      <c r="AF791" s="6" t="s">
        <v>71</v>
      </c>
    </row>
    <row r="792" spans="1:39" x14ac:dyDescent="0.2">
      <c r="A7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2" s="7" t="str">
        <f>ExtractValues(Table1[[#This Row],[Agreement Name]],".{1}\d{4,5}")</f>
        <v>76847</v>
      </c>
      <c r="C792" s="6" t="str">
        <f>ExtractValues(Table1[[#This Row],[Agreement Name]],".{1}\d{4,5}-.{1}\d{4,5}")</f>
        <v>76847-14064</v>
      </c>
      <c r="D792" s="6" t="str">
        <f>ExtractValues(ExtractValues(Table1[[#This Row],[Agreement Name]],"(CO\d{1,3})"),"\d+")</f>
        <v/>
      </c>
      <c r="E792" s="6" t="str">
        <f>ExtractValues(ExtractValues(Table1[[#This Row],[Agreement Name]],"(CO.\d{1,3})"),"\d+")</f>
        <v>155</v>
      </c>
      <c r="F792" s="6" t="str">
        <f>IF(Table1[[#This Row],[ChgOrderPart1]]&lt;&gt;"",Table1[[#This Row],[ChgOrderPart1]],Table1[[#This Row],[ChgOrderPart2]])</f>
        <v>155</v>
      </c>
      <c r="G792" s="6" t="s">
        <v>3112</v>
      </c>
      <c r="H792" s="8">
        <v>41991.483310185184</v>
      </c>
      <c r="I792" s="6" t="s">
        <v>55</v>
      </c>
      <c r="J792" s="8">
        <v>41992.532164351855</v>
      </c>
      <c r="K792" s="6" t="s">
        <v>1284</v>
      </c>
      <c r="L792" s="6" t="s">
        <v>1285</v>
      </c>
      <c r="M792" s="6" t="s">
        <v>37</v>
      </c>
      <c r="O792" s="6" t="s">
        <v>38</v>
      </c>
      <c r="P792" s="6" t="s">
        <v>39</v>
      </c>
      <c r="Q792" s="6" t="s">
        <v>1291</v>
      </c>
      <c r="R792" s="6" t="s">
        <v>57</v>
      </c>
      <c r="AL792" s="6" t="s">
        <v>1291</v>
      </c>
      <c r="AM792" s="6" t="s">
        <v>43</v>
      </c>
    </row>
    <row r="793" spans="1:39" x14ac:dyDescent="0.2">
      <c r="A7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3" s="7" t="str">
        <f>ExtractValues(Table1[[#This Row],[Agreement Name]],".{1}\d{4,5}")</f>
        <v>76847</v>
      </c>
      <c r="C793" s="6" t="str">
        <f>ExtractValues(Table1[[#This Row],[Agreement Name]],".{1}\d{4,5}-.{1}\d{4,5}")</f>
        <v>76847-14064</v>
      </c>
      <c r="D793" s="6" t="str">
        <f>ExtractValues(ExtractValues(Table1[[#This Row],[Agreement Name]],"(CO\d{1,3})"),"\d+")</f>
        <v>1</v>
      </c>
      <c r="E793" s="6" t="str">
        <f>ExtractValues(ExtractValues(Table1[[#This Row],[Agreement Name]],"(CO.\d{1,3})"),"\d+")</f>
        <v/>
      </c>
      <c r="F793" s="6" t="str">
        <f>IF(Table1[[#This Row],[ChgOrderPart1]]&lt;&gt;"",Table1[[#This Row],[ChgOrderPart1]],Table1[[#This Row],[ChgOrderPart2]])</f>
        <v>1</v>
      </c>
      <c r="G793" s="6" t="s">
        <v>1290</v>
      </c>
      <c r="H793" s="8">
        <v>41947.583298611113</v>
      </c>
      <c r="I793" s="6" t="s">
        <v>34</v>
      </c>
      <c r="J793" s="8">
        <v>41948.5703125</v>
      </c>
      <c r="K793" s="6" t="s">
        <v>1284</v>
      </c>
      <c r="L793" s="6" t="s">
        <v>1285</v>
      </c>
      <c r="M793" s="6" t="s">
        <v>37</v>
      </c>
      <c r="O793" s="6" t="s">
        <v>38</v>
      </c>
      <c r="P793" s="6" t="s">
        <v>39</v>
      </c>
      <c r="Q793" s="6" t="s">
        <v>1291</v>
      </c>
      <c r="R793" s="6" t="s">
        <v>57</v>
      </c>
      <c r="W793" s="6" t="s">
        <v>1292</v>
      </c>
      <c r="X793" s="6" t="s">
        <v>1291</v>
      </c>
      <c r="Y793" s="6" t="s">
        <v>43</v>
      </c>
      <c r="Z793" s="8">
        <v>41948.553310185183</v>
      </c>
      <c r="AA793" s="6" t="s">
        <v>322</v>
      </c>
      <c r="AB793" s="6" t="s">
        <v>70</v>
      </c>
      <c r="AC793" s="6" t="s">
        <v>57</v>
      </c>
      <c r="AD793" s="6" t="s">
        <v>43</v>
      </c>
      <c r="AE793" s="8">
        <v>41948.5703125</v>
      </c>
      <c r="AF793" s="6" t="s">
        <v>71</v>
      </c>
    </row>
    <row r="794" spans="1:39" x14ac:dyDescent="0.2">
      <c r="A7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4" s="7" t="str">
        <f>ExtractValues(Table1[[#This Row],[Agreement Name]],".{1}\d{4,5}")</f>
        <v>76745</v>
      </c>
      <c r="C794" s="6" t="str">
        <f>ExtractValues(Table1[[#This Row],[Agreement Name]],".{1}\d{4,5}-.{1}\d{4,5}")</f>
        <v>76745-C30047</v>
      </c>
      <c r="D794" s="6" t="str">
        <f>ExtractValues(ExtractValues(Table1[[#This Row],[Agreement Name]],"(CO\d{1,3})"),"\d+")</f>
        <v>51</v>
      </c>
      <c r="E794" s="6" t="str">
        <f>ExtractValues(ExtractValues(Table1[[#This Row],[Agreement Name]],"(CO.\d{1,3})"),"\d+")</f>
        <v>51</v>
      </c>
      <c r="F794" s="6" t="str">
        <f>IF(Table1[[#This Row],[ChgOrderPart1]]&lt;&gt;"",Table1[[#This Row],[ChgOrderPart1]],Table1[[#This Row],[ChgOrderPart2]])</f>
        <v>51</v>
      </c>
      <c r="G794" s="6" t="s">
        <v>6138</v>
      </c>
      <c r="H794" s="8">
        <v>42236.578969907408</v>
      </c>
      <c r="I794" s="6" t="s">
        <v>34</v>
      </c>
      <c r="J794" s="8">
        <v>42237.338321759256</v>
      </c>
      <c r="K794" s="6" t="s">
        <v>5082</v>
      </c>
      <c r="L794" s="6" t="s">
        <v>5083</v>
      </c>
      <c r="M794" s="6" t="s">
        <v>37</v>
      </c>
      <c r="O794" s="6" t="s">
        <v>38</v>
      </c>
      <c r="P794" s="6" t="s">
        <v>39</v>
      </c>
      <c r="Q794" s="6" t="s">
        <v>5581</v>
      </c>
      <c r="R794" s="6" t="s">
        <v>1402</v>
      </c>
      <c r="W794" s="6" t="s">
        <v>5582</v>
      </c>
      <c r="X794" s="6" t="s">
        <v>5581</v>
      </c>
      <c r="Y794" s="6" t="s">
        <v>43</v>
      </c>
      <c r="Z794" s="8">
        <v>42237.208981481483</v>
      </c>
      <c r="AA794" s="6" t="s">
        <v>5583</v>
      </c>
      <c r="AB794" s="6" t="s">
        <v>1405</v>
      </c>
      <c r="AC794" s="6" t="s">
        <v>1402</v>
      </c>
      <c r="AD794" s="6" t="s">
        <v>43</v>
      </c>
      <c r="AE794" s="8">
        <v>42237.338321759256</v>
      </c>
      <c r="AF794" s="6" t="s">
        <v>219</v>
      </c>
    </row>
    <row r="795" spans="1:39" x14ac:dyDescent="0.2">
      <c r="A7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5" s="7" t="str">
        <f>ExtractValues(Table1[[#This Row],[Agreement Name]],".{1}\d{4,5}")</f>
        <v>76745</v>
      </c>
      <c r="C795" s="6" t="str">
        <f>ExtractValues(Table1[[#This Row],[Agreement Name]],".{1}\d{4,5}-.{1}\d{4,5}")</f>
        <v>76745-C30047</v>
      </c>
      <c r="D795" s="6" t="str">
        <f>ExtractValues(ExtractValues(Table1[[#This Row],[Agreement Name]],"(CO\d{1,3})"),"\d+")</f>
        <v>50</v>
      </c>
      <c r="E795" s="6" t="str">
        <f>ExtractValues(ExtractValues(Table1[[#This Row],[Agreement Name]],"(CO.\d{1,3})"),"\d+")</f>
        <v>50</v>
      </c>
      <c r="F795" s="6" t="str">
        <f>IF(Table1[[#This Row],[ChgOrderPart1]]&lt;&gt;"",Table1[[#This Row],[ChgOrderPart1]],Table1[[#This Row],[ChgOrderPart2]])</f>
        <v>50</v>
      </c>
      <c r="G795" s="6" t="s">
        <v>5853</v>
      </c>
      <c r="H795" s="8">
        <v>42215.32675925926</v>
      </c>
      <c r="I795" s="6" t="s">
        <v>34</v>
      </c>
      <c r="J795" s="8">
        <v>42219.236030092594</v>
      </c>
      <c r="K795" s="6" t="s">
        <v>5082</v>
      </c>
      <c r="L795" s="6" t="s">
        <v>5083</v>
      </c>
      <c r="M795" s="6" t="s">
        <v>37</v>
      </c>
      <c r="O795" s="6" t="s">
        <v>38</v>
      </c>
      <c r="P795" s="6" t="s">
        <v>39</v>
      </c>
      <c r="Q795" s="6" t="s">
        <v>5581</v>
      </c>
      <c r="R795" s="6" t="s">
        <v>1402</v>
      </c>
      <c r="W795" s="6" t="s">
        <v>5582</v>
      </c>
      <c r="X795" s="6" t="s">
        <v>5581</v>
      </c>
      <c r="Y795" s="6" t="s">
        <v>43</v>
      </c>
      <c r="Z795" s="8">
        <v>42219.223703703705</v>
      </c>
      <c r="AA795" s="6" t="s">
        <v>5583</v>
      </c>
      <c r="AB795" s="6" t="s">
        <v>1405</v>
      </c>
      <c r="AC795" s="6" t="s">
        <v>1402</v>
      </c>
      <c r="AD795" s="6" t="s">
        <v>43</v>
      </c>
      <c r="AE795" s="8">
        <v>42219.236030092594</v>
      </c>
      <c r="AF795" s="6" t="s">
        <v>46</v>
      </c>
    </row>
    <row r="796" spans="1:39" x14ac:dyDescent="0.2">
      <c r="A7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6" s="7" t="str">
        <f>ExtractValues(Table1[[#This Row],[Agreement Name]],".{1}\d{4,5}")</f>
        <v>76745</v>
      </c>
      <c r="C796" s="6" t="str">
        <f>ExtractValues(Table1[[#This Row],[Agreement Name]],".{1}\d{4,5}-.{1}\d{4,5}")</f>
        <v>76745-C30047</v>
      </c>
      <c r="D796" s="6" t="str">
        <f>ExtractValues(ExtractValues(Table1[[#This Row],[Agreement Name]],"(CO\d{1,3})"),"\d+")</f>
        <v>49</v>
      </c>
      <c r="E796" s="6" t="str">
        <f>ExtractValues(ExtractValues(Table1[[#This Row],[Agreement Name]],"(CO.\d{1,3})"),"\d+")</f>
        <v>49</v>
      </c>
      <c r="F796" s="6" t="str">
        <f>IF(Table1[[#This Row],[ChgOrderPart1]]&lt;&gt;"",Table1[[#This Row],[ChgOrderPart1]],Table1[[#This Row],[ChgOrderPart2]])</f>
        <v>49</v>
      </c>
      <c r="G796" s="6" t="s">
        <v>5580</v>
      </c>
      <c r="H796" s="8">
        <v>42192.629108796296</v>
      </c>
      <c r="I796" s="6" t="s">
        <v>34</v>
      </c>
      <c r="J796" s="8">
        <v>42193.305254629631</v>
      </c>
      <c r="K796" s="6" t="s">
        <v>5082</v>
      </c>
      <c r="L796" s="6" t="s">
        <v>5083</v>
      </c>
      <c r="M796" s="6" t="s">
        <v>37</v>
      </c>
      <c r="O796" s="6" t="s">
        <v>38</v>
      </c>
      <c r="P796" s="6" t="s">
        <v>39</v>
      </c>
      <c r="Q796" s="6" t="s">
        <v>5581</v>
      </c>
      <c r="R796" s="6" t="s">
        <v>1402</v>
      </c>
      <c r="W796" s="6" t="s">
        <v>5582</v>
      </c>
      <c r="X796" s="6" t="s">
        <v>5581</v>
      </c>
      <c r="Y796" s="6" t="s">
        <v>43</v>
      </c>
      <c r="Z796" s="8">
        <v>42193.22792824074</v>
      </c>
      <c r="AA796" s="6" t="s">
        <v>5583</v>
      </c>
      <c r="AB796" s="6" t="s">
        <v>1405</v>
      </c>
      <c r="AC796" s="6" t="s">
        <v>1402</v>
      </c>
      <c r="AD796" s="6" t="s">
        <v>43</v>
      </c>
      <c r="AE796" s="8">
        <v>42193.305254629631</v>
      </c>
      <c r="AF796" s="6" t="s">
        <v>219</v>
      </c>
    </row>
    <row r="797" spans="1:39" x14ac:dyDescent="0.2">
      <c r="A7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7" s="7" t="str">
        <f>ExtractValues(Table1[[#This Row],[Agreement Name]],".{1}\d{4,5}")</f>
        <v>76745</v>
      </c>
      <c r="C797" s="6" t="str">
        <f>ExtractValues(Table1[[#This Row],[Agreement Name]],".{1}\d{4,5}-.{1}\d{4,5}")</f>
        <v>76745-C30047</v>
      </c>
      <c r="D797" s="6" t="str">
        <f>ExtractValues(ExtractValues(Table1[[#This Row],[Agreement Name]],"(CO\d{1,3})"),"\d+")</f>
        <v>48</v>
      </c>
      <c r="E797" s="6" t="str">
        <f>ExtractValues(ExtractValues(Table1[[#This Row],[Agreement Name]],"(CO.\d{1,3})"),"\d+")</f>
        <v>48</v>
      </c>
      <c r="F797" s="6" t="str">
        <f>IF(Table1[[#This Row],[ChgOrderPart1]]&lt;&gt;"",Table1[[#This Row],[ChgOrderPart1]],Table1[[#This Row],[ChgOrderPart2]])</f>
        <v>48</v>
      </c>
      <c r="G797" s="6" t="s">
        <v>7595</v>
      </c>
      <c r="H797" s="8">
        <v>42009.373090277775</v>
      </c>
      <c r="I797" s="6" t="s">
        <v>34</v>
      </c>
      <c r="J797" s="8">
        <v>42009.456331018519</v>
      </c>
      <c r="K797" s="6" t="s">
        <v>1376</v>
      </c>
      <c r="L797" s="6" t="s">
        <v>1377</v>
      </c>
      <c r="M797" s="6" t="s">
        <v>37</v>
      </c>
      <c r="O797" s="6" t="s">
        <v>38</v>
      </c>
      <c r="P797" s="6" t="s">
        <v>39</v>
      </c>
      <c r="Q797" s="6" t="s">
        <v>5581</v>
      </c>
      <c r="R797" s="6" t="s">
        <v>1402</v>
      </c>
      <c r="W797" s="6" t="s">
        <v>5582</v>
      </c>
      <c r="X797" s="6" t="s">
        <v>5581</v>
      </c>
      <c r="Y797" s="6" t="s">
        <v>43</v>
      </c>
      <c r="Z797" s="8">
        <v>42009.454652777778</v>
      </c>
      <c r="AA797" s="6" t="s">
        <v>7673</v>
      </c>
      <c r="AB797" s="6" t="s">
        <v>1405</v>
      </c>
      <c r="AC797" s="6" t="s">
        <v>1402</v>
      </c>
      <c r="AD797" s="6" t="s">
        <v>43</v>
      </c>
      <c r="AE797" s="8">
        <v>42009.456331018519</v>
      </c>
      <c r="AF797" s="6" t="s">
        <v>219</v>
      </c>
    </row>
    <row r="798" spans="1:39" x14ac:dyDescent="0.2">
      <c r="A7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8" s="7" t="str">
        <f>ExtractValues(Table1[[#This Row],[Agreement Name]],".{1}\d{4,5}")</f>
        <v>76745</v>
      </c>
      <c r="C798" s="6" t="str">
        <f>ExtractValues(Table1[[#This Row],[Agreement Name]],".{1}\d{4,5}-.{1}\d{4,5}")</f>
        <v>76745-C30047</v>
      </c>
      <c r="D798" s="6" t="str">
        <f>ExtractValues(ExtractValues(Table1[[#This Row],[Agreement Name]],"(CO\d{1,3})"),"\d+")</f>
        <v>48</v>
      </c>
      <c r="E798" s="6" t="str">
        <f>ExtractValues(ExtractValues(Table1[[#This Row],[Agreement Name]],"(CO.\d{1,3})"),"\d+")</f>
        <v>48</v>
      </c>
      <c r="F798" s="6" t="str">
        <f>IF(Table1[[#This Row],[ChgOrderPart1]]&lt;&gt;"",Table1[[#This Row],[ChgOrderPart1]],Table1[[#This Row],[ChgOrderPart2]])</f>
        <v>48</v>
      </c>
      <c r="G798" s="6" t="s">
        <v>7595</v>
      </c>
      <c r="H798" s="8">
        <v>41991.564849537041</v>
      </c>
      <c r="I798" s="6" t="s">
        <v>55</v>
      </c>
      <c r="J798" s="8">
        <v>42009.370023148149</v>
      </c>
      <c r="K798" s="6" t="s">
        <v>1376</v>
      </c>
      <c r="L798" s="6" t="s">
        <v>1377</v>
      </c>
      <c r="M798" s="6" t="s">
        <v>37</v>
      </c>
      <c r="O798" s="6" t="s">
        <v>38</v>
      </c>
      <c r="P798" s="6" t="s">
        <v>39</v>
      </c>
      <c r="Q798" s="6" t="s">
        <v>7596</v>
      </c>
      <c r="R798" s="6" t="s">
        <v>1402</v>
      </c>
      <c r="AL798" s="6" t="s">
        <v>7596</v>
      </c>
      <c r="AM798" s="6" t="s">
        <v>43</v>
      </c>
    </row>
    <row r="799" spans="1:39" x14ac:dyDescent="0.2">
      <c r="A7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799" s="7" t="str">
        <f>ExtractValues(Table1[[#This Row],[Agreement Name]],".{1}\d{4,5}")</f>
        <v>76659</v>
      </c>
      <c r="C799" s="6" t="str">
        <f>ExtractValues(Table1[[#This Row],[Agreement Name]],".{1}\d{4,5}-.{1}\d{4,5}")</f>
        <v>76659-C12071</v>
      </c>
      <c r="D799" s="6" t="str">
        <f>ExtractValues(ExtractValues(Table1[[#This Row],[Agreement Name]],"(CO\d{1,3})"),"\d+")</f>
        <v>8</v>
      </c>
      <c r="E799" s="6" t="str">
        <f>ExtractValues(ExtractValues(Table1[[#This Row],[Agreement Name]],"(CO.\d{1,3})"),"\d+")</f>
        <v/>
      </c>
      <c r="F799" s="6" t="str">
        <f>IF(Table1[[#This Row],[ChgOrderPart1]]&lt;&gt;"",Table1[[#This Row],[ChgOrderPart1]],Table1[[#This Row],[ChgOrderPart2]])</f>
        <v>8</v>
      </c>
      <c r="G799" s="6" t="s">
        <v>8553</v>
      </c>
      <c r="H799" s="8">
        <v>42124.6481712963</v>
      </c>
      <c r="I799" s="6" t="s">
        <v>34</v>
      </c>
      <c r="J799" s="8">
        <v>42125.48777777778</v>
      </c>
      <c r="K799" s="6" t="s">
        <v>1376</v>
      </c>
      <c r="L799" s="6" t="s">
        <v>1377</v>
      </c>
      <c r="M799" s="6" t="s">
        <v>37</v>
      </c>
      <c r="O799" s="6" t="s">
        <v>38</v>
      </c>
      <c r="P799" s="6" t="s">
        <v>39</v>
      </c>
      <c r="Q799" s="6" t="s">
        <v>1104</v>
      </c>
      <c r="R799" s="6" t="s">
        <v>1411</v>
      </c>
      <c r="W799" s="6" t="s">
        <v>1106</v>
      </c>
      <c r="X799" s="6" t="s">
        <v>1104</v>
      </c>
      <c r="Y799" s="6" t="s">
        <v>43</v>
      </c>
      <c r="Z799" s="8">
        <v>42125.43954861111</v>
      </c>
      <c r="AA799" s="6" t="s">
        <v>1107</v>
      </c>
      <c r="AB799" s="6" t="s">
        <v>1413</v>
      </c>
      <c r="AC799" s="6" t="s">
        <v>1411</v>
      </c>
      <c r="AD799" s="6" t="s">
        <v>43</v>
      </c>
      <c r="AE799" s="8">
        <v>42125.48777777778</v>
      </c>
      <c r="AF799" s="6" t="s">
        <v>358</v>
      </c>
    </row>
    <row r="800" spans="1:39" x14ac:dyDescent="0.2">
      <c r="A8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0" s="7" t="str">
        <f>ExtractValues(Table1[[#This Row],[Agreement Name]],".{1}\d{4,5}")</f>
        <v>76594</v>
      </c>
      <c r="C800" s="6" t="str">
        <f>ExtractValues(Table1[[#This Row],[Agreement Name]],".{1}\d{4,5}-.{1}\d{4,5}")</f>
        <v>76594-C30047</v>
      </c>
      <c r="D800" s="6" t="str">
        <f>ExtractValues(ExtractValues(Table1[[#This Row],[Agreement Name]],"(CO\d{1,3})"),"\d+")</f>
        <v>1</v>
      </c>
      <c r="E800" s="6" t="str">
        <f>ExtractValues(ExtractValues(Table1[[#This Row],[Agreement Name]],"(CO.\d{1,3})"),"\d+")</f>
        <v/>
      </c>
      <c r="F800" s="6" t="str">
        <f>IF(Table1[[#This Row],[ChgOrderPart1]]&lt;&gt;"",Table1[[#This Row],[ChgOrderPart1]],Table1[[#This Row],[ChgOrderPart2]])</f>
        <v>1</v>
      </c>
      <c r="G800" s="6" t="s">
        <v>5584</v>
      </c>
      <c r="H800" s="8">
        <v>42192.634618055556</v>
      </c>
      <c r="I800" s="6" t="s">
        <v>55</v>
      </c>
      <c r="J800" s="8">
        <v>42230.40457175926</v>
      </c>
      <c r="K800" s="6" t="s">
        <v>5082</v>
      </c>
      <c r="L800" s="6" t="s">
        <v>5083</v>
      </c>
      <c r="M800" s="6" t="s">
        <v>37</v>
      </c>
      <c r="O800" s="6" t="s">
        <v>38</v>
      </c>
      <c r="P800" s="6" t="s">
        <v>39</v>
      </c>
      <c r="Q800" s="6" t="s">
        <v>5585</v>
      </c>
      <c r="R800" s="6" t="s">
        <v>1402</v>
      </c>
      <c r="AL800" s="6" t="s">
        <v>5585</v>
      </c>
      <c r="AM800" s="6" t="s">
        <v>43</v>
      </c>
    </row>
    <row r="801" spans="1:32" x14ac:dyDescent="0.2">
      <c r="A8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1" s="7" t="str">
        <f>ExtractValues(Table1[[#This Row],[Agreement Name]],".{1}\d{4,5}")</f>
        <v>76590</v>
      </c>
      <c r="C801" s="6" t="str">
        <f>ExtractValues(Table1[[#This Row],[Agreement Name]],".{1}\d{4,5}-.{1}\d{4,5}")</f>
        <v>76590-C32018</v>
      </c>
      <c r="D801" s="6" t="str">
        <f>ExtractValues(ExtractValues(Table1[[#This Row],[Agreement Name]],"(CO\d{1,3})"),"\d+")</f>
        <v>71</v>
      </c>
      <c r="E801" s="6" t="str">
        <f>ExtractValues(ExtractValues(Table1[[#This Row],[Agreement Name]],"(CO.\d{1,3})"),"\d+")</f>
        <v>71</v>
      </c>
      <c r="F801" s="6" t="str">
        <f>IF(Table1[[#This Row],[ChgOrderPart1]]&lt;&gt;"",Table1[[#This Row],[ChgOrderPart1]],Table1[[#This Row],[ChgOrderPart2]])</f>
        <v>71</v>
      </c>
      <c r="G801" s="6" t="s">
        <v>4216</v>
      </c>
      <c r="H801" s="8">
        <v>42146.443599537037</v>
      </c>
      <c r="I801" s="6" t="s">
        <v>34</v>
      </c>
      <c r="J801" s="8">
        <v>42150.238946759258</v>
      </c>
      <c r="K801" s="6" t="s">
        <v>3614</v>
      </c>
      <c r="L801" s="6" t="s">
        <v>3615</v>
      </c>
      <c r="M801" s="6" t="s">
        <v>37</v>
      </c>
      <c r="O801" s="6" t="s">
        <v>38</v>
      </c>
      <c r="P801" s="6" t="s">
        <v>39</v>
      </c>
      <c r="Q801" s="6" t="s">
        <v>1570</v>
      </c>
      <c r="R801" s="6" t="s">
        <v>1740</v>
      </c>
      <c r="W801" s="6" t="s">
        <v>1571</v>
      </c>
      <c r="X801" s="6" t="s">
        <v>1570</v>
      </c>
      <c r="Y801" s="6" t="s">
        <v>43</v>
      </c>
      <c r="Z801" s="8">
        <v>42150.184999999998</v>
      </c>
      <c r="AA801" s="6" t="s">
        <v>1572</v>
      </c>
      <c r="AB801" s="6" t="s">
        <v>1743</v>
      </c>
      <c r="AC801" s="6" t="s">
        <v>1740</v>
      </c>
      <c r="AD801" s="6" t="s">
        <v>43</v>
      </c>
      <c r="AE801" s="8">
        <v>42150.238946759258</v>
      </c>
      <c r="AF801" s="6" t="s">
        <v>1744</v>
      </c>
    </row>
    <row r="802" spans="1:32" x14ac:dyDescent="0.2">
      <c r="A8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2" s="7" t="str">
        <f>ExtractValues(Table1[[#This Row],[Agreement Name]],".{1}\d{4,5}")</f>
        <v>76580</v>
      </c>
      <c r="C802" s="6" t="str">
        <f>ExtractValues(Table1[[#This Row],[Agreement Name]],".{1}\d{4,5}-.{1}\d{4,5}")</f>
        <v>76580-C30047</v>
      </c>
      <c r="D802" s="6" t="str">
        <f>ExtractValues(ExtractValues(Table1[[#This Row],[Agreement Name]],"(CO\d{1,3})"),"\d+")</f>
        <v>29</v>
      </c>
      <c r="E802" s="6" t="str">
        <f>ExtractValues(ExtractValues(Table1[[#This Row],[Agreement Name]],"(CO.\d{1,3})"),"\d+")</f>
        <v>29</v>
      </c>
      <c r="F802" s="6" t="str">
        <f>IF(Table1[[#This Row],[ChgOrderPart1]]&lt;&gt;"",Table1[[#This Row],[ChgOrderPart1]],Table1[[#This Row],[ChgOrderPart2]])</f>
        <v>29</v>
      </c>
      <c r="G802" s="6" t="s">
        <v>5573</v>
      </c>
      <c r="H802" s="8">
        <v>42192.483391203707</v>
      </c>
      <c r="I802" s="6" t="s">
        <v>34</v>
      </c>
      <c r="J802" s="8">
        <v>42193.193298611113</v>
      </c>
      <c r="K802" s="6" t="s">
        <v>5082</v>
      </c>
      <c r="L802" s="6" t="s">
        <v>5083</v>
      </c>
      <c r="M802" s="6" t="s">
        <v>37</v>
      </c>
      <c r="O802" s="6" t="s">
        <v>38</v>
      </c>
      <c r="P802" s="6" t="s">
        <v>39</v>
      </c>
      <c r="Q802" s="6" t="s">
        <v>5574</v>
      </c>
      <c r="R802" s="6" t="s">
        <v>1402</v>
      </c>
      <c r="W802" s="6" t="s">
        <v>5575</v>
      </c>
      <c r="X802" s="6" t="s">
        <v>5574</v>
      </c>
      <c r="Y802" s="6" t="s">
        <v>43</v>
      </c>
      <c r="Z802" s="8">
        <v>42193.172534722224</v>
      </c>
      <c r="AA802" s="6" t="s">
        <v>5576</v>
      </c>
      <c r="AB802" s="6" t="s">
        <v>1405</v>
      </c>
      <c r="AC802" s="6" t="s">
        <v>1402</v>
      </c>
      <c r="AD802" s="6" t="s">
        <v>43</v>
      </c>
      <c r="AE802" s="8">
        <v>42193.193298611113</v>
      </c>
      <c r="AF802" s="6" t="s">
        <v>5424</v>
      </c>
    </row>
    <row r="803" spans="1:32" x14ac:dyDescent="0.2">
      <c r="A8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3" s="7" t="str">
        <f>ExtractValues(Table1[[#This Row],[Agreement Name]],".{1}\d{4,5}")</f>
        <v>76580</v>
      </c>
      <c r="C803" s="6" t="str">
        <f>ExtractValues(Table1[[#This Row],[Agreement Name]],".{1}\d{4,5}-.{1}\d{4,5}")</f>
        <v>76580-C30047</v>
      </c>
      <c r="D803" s="6" t="str">
        <f>ExtractValues(ExtractValues(Table1[[#This Row],[Agreement Name]],"(CO\d{1,3})"),"\d+")</f>
        <v>28</v>
      </c>
      <c r="E803" s="6" t="str">
        <f>ExtractValues(ExtractValues(Table1[[#This Row],[Agreement Name]],"(CO.\d{1,3})"),"\d+")</f>
        <v>28</v>
      </c>
      <c r="F803" s="6" t="str">
        <f>IF(Table1[[#This Row],[ChgOrderPart1]]&lt;&gt;"",Table1[[#This Row],[ChgOrderPart1]],Table1[[#This Row],[ChgOrderPart2]])</f>
        <v>28</v>
      </c>
      <c r="G803" s="6" t="s">
        <v>8446</v>
      </c>
      <c r="H803" s="8">
        <v>42115.447384259256</v>
      </c>
      <c r="I803" s="6" t="s">
        <v>34</v>
      </c>
      <c r="J803" s="8">
        <v>42116.445057870369</v>
      </c>
      <c r="K803" s="6" t="s">
        <v>1376</v>
      </c>
      <c r="L803" s="6" t="s">
        <v>1377</v>
      </c>
      <c r="M803" s="6" t="s">
        <v>37</v>
      </c>
      <c r="O803" s="6" t="s">
        <v>38</v>
      </c>
      <c r="P803" s="6" t="s">
        <v>39</v>
      </c>
      <c r="Q803" s="6" t="s">
        <v>5574</v>
      </c>
      <c r="R803" s="6" t="s">
        <v>1402</v>
      </c>
      <c r="W803" s="6" t="s">
        <v>8447</v>
      </c>
      <c r="X803" s="6" t="s">
        <v>5574</v>
      </c>
      <c r="Y803" s="6" t="s">
        <v>43</v>
      </c>
      <c r="Z803" s="8">
        <v>42115.462881944448</v>
      </c>
      <c r="AA803" s="6" t="s">
        <v>5576</v>
      </c>
      <c r="AB803" s="6" t="s">
        <v>1405</v>
      </c>
      <c r="AC803" s="6" t="s">
        <v>1402</v>
      </c>
      <c r="AD803" s="6" t="s">
        <v>43</v>
      </c>
      <c r="AE803" s="8">
        <v>42116.445057870369</v>
      </c>
      <c r="AF803" s="6" t="s">
        <v>46</v>
      </c>
    </row>
    <row r="804" spans="1:32" x14ac:dyDescent="0.2">
      <c r="A8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4" s="7" t="str">
        <f>ExtractValues(Table1[[#This Row],[Agreement Name]],".{1}\d{4,5}")</f>
        <v>76570</v>
      </c>
      <c r="C804" s="6" t="str">
        <f>ExtractValues(Table1[[#This Row],[Agreement Name]],".{1}\d{4,5}-.{1}\d{4,5}")</f>
        <v>76570-M12024</v>
      </c>
      <c r="D804" s="6" t="str">
        <f>ExtractValues(ExtractValues(Table1[[#This Row],[Agreement Name]],"(CO\d{1,3})"),"\d+")</f>
        <v>1</v>
      </c>
      <c r="E804" s="6" t="str">
        <f>ExtractValues(ExtractValues(Table1[[#This Row],[Agreement Name]],"(CO.\d{1,3})"),"\d+")</f>
        <v/>
      </c>
      <c r="F804" s="6" t="str">
        <f>IF(Table1[[#This Row],[ChgOrderPart1]]&lt;&gt;"",Table1[[#This Row],[ChgOrderPart1]],Table1[[#This Row],[ChgOrderPart2]])</f>
        <v>1</v>
      </c>
      <c r="G804" s="6" t="s">
        <v>7926</v>
      </c>
      <c r="H804" s="8">
        <v>42083.655648148146</v>
      </c>
      <c r="I804" s="6" t="s">
        <v>34</v>
      </c>
      <c r="J804" s="8">
        <v>42083.699143518519</v>
      </c>
      <c r="K804" s="6" t="s">
        <v>1376</v>
      </c>
      <c r="L804" s="6" t="s">
        <v>1377</v>
      </c>
      <c r="M804" s="6" t="s">
        <v>37</v>
      </c>
      <c r="O804" s="6" t="s">
        <v>38</v>
      </c>
      <c r="P804" s="6" t="s">
        <v>39</v>
      </c>
      <c r="Q804" s="6" t="s">
        <v>1411</v>
      </c>
      <c r="R804" s="6" t="s">
        <v>1411</v>
      </c>
      <c r="W804" s="6" t="s">
        <v>1413</v>
      </c>
      <c r="X804" s="6" t="s">
        <v>1411</v>
      </c>
      <c r="Y804" s="6" t="s">
        <v>43</v>
      </c>
      <c r="Z804" s="8">
        <v>42083.691701388889</v>
      </c>
      <c r="AA804" s="6" t="s">
        <v>358</v>
      </c>
      <c r="AB804" s="6" t="s">
        <v>1413</v>
      </c>
      <c r="AC804" s="6" t="s">
        <v>1411</v>
      </c>
      <c r="AD804" s="6" t="s">
        <v>43</v>
      </c>
      <c r="AE804" s="8">
        <v>42083.699143518519</v>
      </c>
      <c r="AF804" s="6" t="s">
        <v>358</v>
      </c>
    </row>
    <row r="805" spans="1:32" x14ac:dyDescent="0.2">
      <c r="A8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5" s="7" t="str">
        <f>ExtractValues(Table1[[#This Row],[Agreement Name]],".{1}\d{4,5}")</f>
        <v>76569</v>
      </c>
      <c r="C805" s="6" t="str">
        <f>ExtractValues(Table1[[#This Row],[Agreement Name]],".{1}\d{4,5}-.{1}\d{4,5}")</f>
        <v>76569-M12023</v>
      </c>
      <c r="D805" s="6" t="str">
        <f>ExtractValues(ExtractValues(Table1[[#This Row],[Agreement Name]],"(CO\d{1,3})"),"\d+")</f>
        <v>1</v>
      </c>
      <c r="E805" s="6" t="str">
        <f>ExtractValues(ExtractValues(Table1[[#This Row],[Agreement Name]],"(CO.\d{1,3})"),"\d+")</f>
        <v/>
      </c>
      <c r="F805" s="6" t="str">
        <f>IF(Table1[[#This Row],[ChgOrderPart1]]&lt;&gt;"",Table1[[#This Row],[ChgOrderPart1]],Table1[[#This Row],[ChgOrderPart2]])</f>
        <v>1</v>
      </c>
      <c r="G805" s="6" t="s">
        <v>7925</v>
      </c>
      <c r="H805" s="8">
        <v>42083.655370370368</v>
      </c>
      <c r="I805" s="6" t="s">
        <v>34</v>
      </c>
      <c r="J805" s="8">
        <v>42083.695567129631</v>
      </c>
      <c r="K805" s="6" t="s">
        <v>1376</v>
      </c>
      <c r="L805" s="6" t="s">
        <v>1377</v>
      </c>
      <c r="M805" s="6" t="s">
        <v>37</v>
      </c>
      <c r="O805" s="6" t="s">
        <v>38</v>
      </c>
      <c r="P805" s="6" t="s">
        <v>39</v>
      </c>
      <c r="Q805" s="6" t="s">
        <v>1411</v>
      </c>
      <c r="R805" s="6" t="s">
        <v>1411</v>
      </c>
      <c r="W805" s="6" t="s">
        <v>1413</v>
      </c>
      <c r="X805" s="6" t="s">
        <v>1411</v>
      </c>
      <c r="Y805" s="6" t="s">
        <v>43</v>
      </c>
      <c r="Z805" s="8">
        <v>42083.694872685184</v>
      </c>
      <c r="AA805" s="6" t="s">
        <v>358</v>
      </c>
      <c r="AB805" s="6" t="s">
        <v>1413</v>
      </c>
      <c r="AC805" s="6" t="s">
        <v>1411</v>
      </c>
      <c r="AD805" s="6" t="s">
        <v>43</v>
      </c>
      <c r="AE805" s="8">
        <v>42083.695567129631</v>
      </c>
      <c r="AF805" s="6" t="s">
        <v>358</v>
      </c>
    </row>
    <row r="806" spans="1:32" x14ac:dyDescent="0.2">
      <c r="A8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6" s="7" t="str">
        <f>ExtractValues(Table1[[#This Row],[Agreement Name]],".{1}\d{4,5}")</f>
        <v>76568</v>
      </c>
      <c r="C806" s="6" t="str">
        <f>ExtractValues(Table1[[#This Row],[Agreement Name]],".{1}\d{4,5}-.{1}\d{4,5}")</f>
        <v>76568-M12022</v>
      </c>
      <c r="D806" s="6" t="str">
        <f>ExtractValues(ExtractValues(Table1[[#This Row],[Agreement Name]],"(CO\d{1,3})"),"\d+")</f>
        <v>1</v>
      </c>
      <c r="E806" s="6" t="str">
        <f>ExtractValues(ExtractValues(Table1[[#This Row],[Agreement Name]],"(CO.\d{1,3})"),"\d+")</f>
        <v/>
      </c>
      <c r="F806" s="6" t="str">
        <f>IF(Table1[[#This Row],[ChgOrderPart1]]&lt;&gt;"",Table1[[#This Row],[ChgOrderPart1]],Table1[[#This Row],[ChgOrderPart2]])</f>
        <v>1</v>
      </c>
      <c r="G806" s="6" t="s">
        <v>7924</v>
      </c>
      <c r="H806" s="8">
        <v>42083.655115740738</v>
      </c>
      <c r="I806" s="6" t="s">
        <v>34</v>
      </c>
      <c r="J806" s="8">
        <v>42083.696388888886</v>
      </c>
      <c r="K806" s="6" t="s">
        <v>1376</v>
      </c>
      <c r="L806" s="6" t="s">
        <v>1377</v>
      </c>
      <c r="M806" s="6" t="s">
        <v>37</v>
      </c>
      <c r="O806" s="6" t="s">
        <v>38</v>
      </c>
      <c r="P806" s="6" t="s">
        <v>39</v>
      </c>
      <c r="Q806" s="6" t="s">
        <v>1411</v>
      </c>
      <c r="R806" s="6" t="s">
        <v>1411</v>
      </c>
      <c r="W806" s="6" t="s">
        <v>1413</v>
      </c>
      <c r="X806" s="6" t="s">
        <v>1411</v>
      </c>
      <c r="Y806" s="6" t="s">
        <v>43</v>
      </c>
      <c r="Z806" s="8">
        <v>42083.694490740738</v>
      </c>
      <c r="AA806" s="6" t="s">
        <v>358</v>
      </c>
      <c r="AB806" s="6" t="s">
        <v>1413</v>
      </c>
      <c r="AC806" s="6" t="s">
        <v>1411</v>
      </c>
      <c r="AD806" s="6" t="s">
        <v>43</v>
      </c>
      <c r="AE806" s="8">
        <v>42083.696388888886</v>
      </c>
      <c r="AF806" s="6" t="s">
        <v>358</v>
      </c>
    </row>
    <row r="807" spans="1:32" x14ac:dyDescent="0.2">
      <c r="A8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7" s="7" t="str">
        <f>ExtractValues(Table1[[#This Row],[Agreement Name]],".{1}\d{4,5}")</f>
        <v>76567</v>
      </c>
      <c r="C807" s="6" t="str">
        <f>ExtractValues(Table1[[#This Row],[Agreement Name]],".{1}\d{4,5}-.{1}\d{4,5}")</f>
        <v>76567-M12021</v>
      </c>
      <c r="D807" s="6" t="str">
        <f>ExtractValues(ExtractValues(Table1[[#This Row],[Agreement Name]],"(CO\d{1,3})"),"\d+")</f>
        <v>1</v>
      </c>
      <c r="E807" s="6" t="str">
        <f>ExtractValues(ExtractValues(Table1[[#This Row],[Agreement Name]],"(CO.\d{1,3})"),"\d+")</f>
        <v/>
      </c>
      <c r="F807" s="6" t="str">
        <f>IF(Table1[[#This Row],[ChgOrderPart1]]&lt;&gt;"",Table1[[#This Row],[ChgOrderPart1]],Table1[[#This Row],[ChgOrderPart2]])</f>
        <v>1</v>
      </c>
      <c r="G807" s="6" t="s">
        <v>7923</v>
      </c>
      <c r="H807" s="8">
        <v>42083.654826388891</v>
      </c>
      <c r="I807" s="6" t="s">
        <v>34</v>
      </c>
      <c r="J807" s="8">
        <v>42083.697002314817</v>
      </c>
      <c r="K807" s="6" t="s">
        <v>1376</v>
      </c>
      <c r="L807" s="6" t="s">
        <v>1377</v>
      </c>
      <c r="M807" s="6" t="s">
        <v>37</v>
      </c>
      <c r="O807" s="6" t="s">
        <v>38</v>
      </c>
      <c r="P807" s="6" t="s">
        <v>39</v>
      </c>
      <c r="Q807" s="6" t="s">
        <v>1411</v>
      </c>
      <c r="R807" s="6" t="s">
        <v>1411</v>
      </c>
      <c r="W807" s="6" t="s">
        <v>1413</v>
      </c>
      <c r="X807" s="6" t="s">
        <v>1411</v>
      </c>
      <c r="Y807" s="6" t="s">
        <v>43</v>
      </c>
      <c r="Z807" s="8">
        <v>42083.694050925929</v>
      </c>
      <c r="AA807" s="6" t="s">
        <v>358</v>
      </c>
      <c r="AB807" s="6" t="s">
        <v>1413</v>
      </c>
      <c r="AC807" s="6" t="s">
        <v>1411</v>
      </c>
      <c r="AD807" s="6" t="s">
        <v>43</v>
      </c>
      <c r="AE807" s="8">
        <v>42083.697002314817</v>
      </c>
      <c r="AF807" s="6" t="s">
        <v>358</v>
      </c>
    </row>
    <row r="808" spans="1:32" x14ac:dyDescent="0.2">
      <c r="A8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8" s="7" t="str">
        <f>ExtractValues(Table1[[#This Row],[Agreement Name]],".{1}\d{4,5}")</f>
        <v>76566</v>
      </c>
      <c r="C808" s="6" t="str">
        <f>ExtractValues(Table1[[#This Row],[Agreement Name]],".{1}\d{4,5}-.{1}\d{4,5}")</f>
        <v>76566-M12020</v>
      </c>
      <c r="D808" s="6" t="str">
        <f>ExtractValues(ExtractValues(Table1[[#This Row],[Agreement Name]],"(CO\d{1,3})"),"\d+")</f>
        <v>1</v>
      </c>
      <c r="E808" s="6" t="str">
        <f>ExtractValues(ExtractValues(Table1[[#This Row],[Agreement Name]],"(CO.\d{1,3})"),"\d+")</f>
        <v/>
      </c>
      <c r="F808" s="6" t="str">
        <f>IF(Table1[[#This Row],[ChgOrderPart1]]&lt;&gt;"",Table1[[#This Row],[ChgOrderPart1]],Table1[[#This Row],[ChgOrderPart2]])</f>
        <v>1</v>
      </c>
      <c r="G808" s="6" t="s">
        <v>7922</v>
      </c>
      <c r="H808" s="8">
        <v>42083.65457175926</v>
      </c>
      <c r="I808" s="6" t="s">
        <v>34</v>
      </c>
      <c r="J808" s="8">
        <v>42083.697488425925</v>
      </c>
      <c r="K808" s="6" t="s">
        <v>1376</v>
      </c>
      <c r="L808" s="6" t="s">
        <v>1377</v>
      </c>
      <c r="M808" s="6" t="s">
        <v>37</v>
      </c>
      <c r="O808" s="6" t="s">
        <v>38</v>
      </c>
      <c r="P808" s="6" t="s">
        <v>39</v>
      </c>
      <c r="Q808" s="6" t="s">
        <v>1411</v>
      </c>
      <c r="R808" s="6" t="s">
        <v>1411</v>
      </c>
      <c r="W808" s="6" t="s">
        <v>1413</v>
      </c>
      <c r="X808" s="6" t="s">
        <v>1411</v>
      </c>
      <c r="Y808" s="6" t="s">
        <v>43</v>
      </c>
      <c r="Z808" s="8">
        <v>42083.693622685183</v>
      </c>
      <c r="AA808" s="6" t="s">
        <v>358</v>
      </c>
      <c r="AB808" s="6" t="s">
        <v>1413</v>
      </c>
      <c r="AC808" s="6" t="s">
        <v>1411</v>
      </c>
      <c r="AD808" s="6" t="s">
        <v>43</v>
      </c>
      <c r="AE808" s="8">
        <v>42083.697488425925</v>
      </c>
      <c r="AF808" s="6" t="s">
        <v>358</v>
      </c>
    </row>
    <row r="809" spans="1:32" x14ac:dyDescent="0.2">
      <c r="A8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09" s="7" t="str">
        <f>ExtractValues(Table1[[#This Row],[Agreement Name]],".{1}\d{4,5}")</f>
        <v>76565</v>
      </c>
      <c r="C809" s="6" t="str">
        <f>ExtractValues(Table1[[#This Row],[Agreement Name]],".{1}\d{4,5}-.{1}\d{4,5}")</f>
        <v>76565-M12018</v>
      </c>
      <c r="D809" s="6" t="str">
        <f>ExtractValues(ExtractValues(Table1[[#This Row],[Agreement Name]],"(CO\d{1,3})"),"\d+")</f>
        <v>1</v>
      </c>
      <c r="E809" s="6" t="str">
        <f>ExtractValues(ExtractValues(Table1[[#This Row],[Agreement Name]],"(CO.\d{1,3})"),"\d+")</f>
        <v/>
      </c>
      <c r="F809" s="6" t="str">
        <f>IF(Table1[[#This Row],[ChgOrderPart1]]&lt;&gt;"",Table1[[#This Row],[ChgOrderPart1]],Table1[[#This Row],[ChgOrderPart2]])</f>
        <v>1</v>
      </c>
      <c r="G809" s="6" t="s">
        <v>7921</v>
      </c>
      <c r="H809" s="8">
        <v>42083.65425925926</v>
      </c>
      <c r="I809" s="6" t="s">
        <v>34</v>
      </c>
      <c r="J809" s="8">
        <v>42083.697905092595</v>
      </c>
      <c r="K809" s="6" t="s">
        <v>1376</v>
      </c>
      <c r="L809" s="6" t="s">
        <v>1377</v>
      </c>
      <c r="M809" s="6" t="s">
        <v>37</v>
      </c>
      <c r="O809" s="6" t="s">
        <v>38</v>
      </c>
      <c r="P809" s="6" t="s">
        <v>39</v>
      </c>
      <c r="Q809" s="6" t="s">
        <v>1411</v>
      </c>
      <c r="R809" s="6" t="s">
        <v>1411</v>
      </c>
      <c r="W809" s="6" t="s">
        <v>1413</v>
      </c>
      <c r="X809" s="6" t="s">
        <v>1411</v>
      </c>
      <c r="Y809" s="6" t="s">
        <v>43</v>
      </c>
      <c r="Z809" s="8">
        <v>42083.69321759259</v>
      </c>
      <c r="AA809" s="6" t="s">
        <v>358</v>
      </c>
      <c r="AB809" s="6" t="s">
        <v>1413</v>
      </c>
      <c r="AC809" s="6" t="s">
        <v>1411</v>
      </c>
      <c r="AD809" s="6" t="s">
        <v>43</v>
      </c>
      <c r="AE809" s="8">
        <v>42083.697905092595</v>
      </c>
      <c r="AF809" s="6" t="s">
        <v>358</v>
      </c>
    </row>
    <row r="810" spans="1:32" x14ac:dyDescent="0.2">
      <c r="A8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0" s="7" t="str">
        <f>ExtractValues(Table1[[#This Row],[Agreement Name]],".{1}\d{4,5}")</f>
        <v>76564</v>
      </c>
      <c r="C810" s="6" t="str">
        <f>ExtractValues(Table1[[#This Row],[Agreement Name]],".{1}\d{4,5}-.{1}\d{4,5}")</f>
        <v>76564-M12017</v>
      </c>
      <c r="D810" s="6" t="str">
        <f>ExtractValues(ExtractValues(Table1[[#This Row],[Agreement Name]],"(CO\d{1,3})"),"\d+")</f>
        <v>1</v>
      </c>
      <c r="E810" s="6" t="str">
        <f>ExtractValues(ExtractValues(Table1[[#This Row],[Agreement Name]],"(CO.\d{1,3})"),"\d+")</f>
        <v/>
      </c>
      <c r="F810" s="6" t="str">
        <f>IF(Table1[[#This Row],[ChgOrderPart1]]&lt;&gt;"",Table1[[#This Row],[ChgOrderPart1]],Table1[[#This Row],[ChgOrderPart2]])</f>
        <v>1</v>
      </c>
      <c r="G810" s="6" t="s">
        <v>7920</v>
      </c>
      <c r="H810" s="8">
        <v>42083.653981481482</v>
      </c>
      <c r="I810" s="6" t="s">
        <v>34</v>
      </c>
      <c r="J810" s="8">
        <v>42083.698310185187</v>
      </c>
      <c r="K810" s="6" t="s">
        <v>1376</v>
      </c>
      <c r="L810" s="6" t="s">
        <v>1377</v>
      </c>
      <c r="M810" s="6" t="s">
        <v>37</v>
      </c>
      <c r="O810" s="6" t="s">
        <v>38</v>
      </c>
      <c r="P810" s="6" t="s">
        <v>39</v>
      </c>
      <c r="Q810" s="6" t="s">
        <v>1411</v>
      </c>
      <c r="R810" s="6" t="s">
        <v>1411</v>
      </c>
      <c r="W810" s="6" t="s">
        <v>1413</v>
      </c>
      <c r="X810" s="6" t="s">
        <v>1411</v>
      </c>
      <c r="Y810" s="6" t="s">
        <v>43</v>
      </c>
      <c r="Z810" s="8">
        <v>42083.692893518521</v>
      </c>
      <c r="AA810" s="6" t="s">
        <v>358</v>
      </c>
      <c r="AB810" s="6" t="s">
        <v>1413</v>
      </c>
      <c r="AC810" s="6" t="s">
        <v>1411</v>
      </c>
      <c r="AD810" s="6" t="s">
        <v>43</v>
      </c>
      <c r="AE810" s="8">
        <v>42083.698310185187</v>
      </c>
      <c r="AF810" s="6" t="s">
        <v>358</v>
      </c>
    </row>
    <row r="811" spans="1:32" x14ac:dyDescent="0.2">
      <c r="A8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1" s="7" t="str">
        <f>ExtractValues(Table1[[#This Row],[Agreement Name]],".{1}\d{4,5}")</f>
        <v>76563</v>
      </c>
      <c r="C811" s="6" t="str">
        <f>ExtractValues(Table1[[#This Row],[Agreement Name]],".{1}\d{4,5}-.{1}\d{4,5}")</f>
        <v>76563-M12016</v>
      </c>
      <c r="D811" s="6" t="str">
        <f>ExtractValues(ExtractValues(Table1[[#This Row],[Agreement Name]],"(CO\d{1,3})"),"\d+")</f>
        <v>1</v>
      </c>
      <c r="E811" s="6" t="str">
        <f>ExtractValues(ExtractValues(Table1[[#This Row],[Agreement Name]],"(CO.\d{1,3})"),"\d+")</f>
        <v/>
      </c>
      <c r="F811" s="6" t="str">
        <f>IF(Table1[[#This Row],[ChgOrderPart1]]&lt;&gt;"",Table1[[#This Row],[ChgOrderPart1]],Table1[[#This Row],[ChgOrderPart2]])</f>
        <v>1</v>
      </c>
      <c r="G811" s="6" t="s">
        <v>7919</v>
      </c>
      <c r="H811" s="8">
        <v>42083.653692129628</v>
      </c>
      <c r="I811" s="6" t="s">
        <v>34</v>
      </c>
      <c r="J811" s="8">
        <v>42083.698738425926</v>
      </c>
      <c r="K811" s="6" t="s">
        <v>1376</v>
      </c>
      <c r="L811" s="6" t="s">
        <v>1377</v>
      </c>
      <c r="M811" s="6" t="s">
        <v>37</v>
      </c>
      <c r="O811" s="6" t="s">
        <v>38</v>
      </c>
      <c r="P811" s="6" t="s">
        <v>39</v>
      </c>
      <c r="Q811" s="6" t="s">
        <v>1411</v>
      </c>
      <c r="R811" s="6" t="s">
        <v>1411</v>
      </c>
      <c r="W811" s="6" t="s">
        <v>1413</v>
      </c>
      <c r="X811" s="6" t="s">
        <v>1411</v>
      </c>
      <c r="Y811" s="6" t="s">
        <v>43</v>
      </c>
      <c r="Z811" s="8">
        <v>42083.692395833335</v>
      </c>
      <c r="AA811" s="6" t="s">
        <v>358</v>
      </c>
      <c r="AB811" s="6" t="s">
        <v>1413</v>
      </c>
      <c r="AC811" s="6" t="s">
        <v>1411</v>
      </c>
      <c r="AD811" s="6" t="s">
        <v>43</v>
      </c>
      <c r="AE811" s="8">
        <v>42083.698738425926</v>
      </c>
      <c r="AF811" s="6" t="s">
        <v>358</v>
      </c>
    </row>
    <row r="812" spans="1:32" x14ac:dyDescent="0.2">
      <c r="A8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2" s="7" t="str">
        <f>ExtractValues(Table1[[#This Row],[Agreement Name]],".{1}\d{4,5}")</f>
        <v>76548</v>
      </c>
      <c r="C812" s="6" t="str">
        <f>ExtractValues(Table1[[#This Row],[Agreement Name]],".{1}\d{4,5}-.{1}\d{4,5}")</f>
        <v>76548-C11127</v>
      </c>
      <c r="D812" s="6" t="str">
        <f>ExtractValues(ExtractValues(Table1[[#This Row],[Agreement Name]],"(CO\d{1,3})"),"\d+")</f>
        <v>4</v>
      </c>
      <c r="E812" s="6" t="str">
        <f>ExtractValues(ExtractValues(Table1[[#This Row],[Agreement Name]],"(CO.\d{1,3})"),"\d+")</f>
        <v/>
      </c>
      <c r="F812" s="6" t="str">
        <f>IF(Table1[[#This Row],[ChgOrderPart1]]&lt;&gt;"",Table1[[#This Row],[ChgOrderPart1]],Table1[[#This Row],[ChgOrderPart2]])</f>
        <v>4</v>
      </c>
      <c r="G812" s="6" t="s">
        <v>4440</v>
      </c>
      <c r="H812" s="8">
        <v>41964.649791666663</v>
      </c>
      <c r="I812" s="6" t="s">
        <v>34</v>
      </c>
      <c r="J812" s="8">
        <v>41969.358263888891</v>
      </c>
      <c r="K812" s="6" t="s">
        <v>35</v>
      </c>
      <c r="L812" s="6" t="s">
        <v>36</v>
      </c>
      <c r="M812" s="6" t="s">
        <v>37</v>
      </c>
      <c r="O812" s="6" t="s">
        <v>38</v>
      </c>
      <c r="P812" s="6" t="s">
        <v>39</v>
      </c>
      <c r="Q812" s="6" t="s">
        <v>172</v>
      </c>
      <c r="R812" s="6" t="s">
        <v>1577</v>
      </c>
      <c r="W812" s="6" t="s">
        <v>173</v>
      </c>
      <c r="X812" s="6" t="s">
        <v>172</v>
      </c>
      <c r="Y812" s="6" t="s">
        <v>43</v>
      </c>
      <c r="Z812" s="8">
        <v>41967.222638888888</v>
      </c>
      <c r="AA812" s="6" t="s">
        <v>174</v>
      </c>
      <c r="AB812" s="6" t="s">
        <v>1580</v>
      </c>
      <c r="AC812" s="6" t="s">
        <v>1577</v>
      </c>
      <c r="AD812" s="6" t="s">
        <v>43</v>
      </c>
      <c r="AE812" s="8">
        <v>41969.358263888891</v>
      </c>
      <c r="AF812" s="6" t="s">
        <v>397</v>
      </c>
    </row>
    <row r="813" spans="1:32" x14ac:dyDescent="0.2">
      <c r="A8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3" s="7" t="str">
        <f>ExtractValues(Table1[[#This Row],[Agreement Name]],".{1}\d{4,5}")</f>
        <v>76510</v>
      </c>
      <c r="C813" s="6" t="str">
        <f>ExtractValues(Table1[[#This Row],[Agreement Name]],".{1}\d{4,5}-.{1}\d{4,5}")</f>
        <v>76510-C20052</v>
      </c>
      <c r="D813" s="6" t="str">
        <f>ExtractValues(ExtractValues(Table1[[#This Row],[Agreement Name]],"(CO\d{1,3})"),"\d+")</f>
        <v>1</v>
      </c>
      <c r="E813" s="6" t="str">
        <f>ExtractValues(ExtractValues(Table1[[#This Row],[Agreement Name]],"(CO.\d{1,3})"),"\d+")</f>
        <v/>
      </c>
      <c r="F813" s="6" t="str">
        <f>IF(Table1[[#This Row],[ChgOrderPart1]]&lt;&gt;"",Table1[[#This Row],[ChgOrderPart1]],Table1[[#This Row],[ChgOrderPart2]])</f>
        <v>1</v>
      </c>
      <c r="G813" s="6" t="s">
        <v>7106</v>
      </c>
      <c r="H813" s="8">
        <v>41960.410555555558</v>
      </c>
      <c r="I813" s="6" t="s">
        <v>34</v>
      </c>
      <c r="J813" s="8">
        <v>41961.341365740744</v>
      </c>
      <c r="K813" s="6" t="s">
        <v>1376</v>
      </c>
      <c r="L813" s="6" t="s">
        <v>1377</v>
      </c>
      <c r="M813" s="6" t="s">
        <v>37</v>
      </c>
      <c r="O813" s="6" t="s">
        <v>38</v>
      </c>
      <c r="P813" s="6" t="s">
        <v>39</v>
      </c>
      <c r="Q813" s="6" t="s">
        <v>7107</v>
      </c>
      <c r="R813" s="6" t="s">
        <v>1477</v>
      </c>
      <c r="W813" s="6" t="s">
        <v>7108</v>
      </c>
      <c r="X813" s="6" t="s">
        <v>7107</v>
      </c>
      <c r="Y813" s="6" t="s">
        <v>43</v>
      </c>
      <c r="Z813" s="8">
        <v>41960.471354166664</v>
      </c>
      <c r="AA813" s="6" t="s">
        <v>7109</v>
      </c>
      <c r="AB813" s="6" t="s">
        <v>1480</v>
      </c>
      <c r="AC813" s="6" t="s">
        <v>1477</v>
      </c>
      <c r="AD813" s="6" t="s">
        <v>43</v>
      </c>
      <c r="AE813" s="8">
        <v>41961.341365740744</v>
      </c>
      <c r="AF813" s="6" t="s">
        <v>66</v>
      </c>
    </row>
    <row r="814" spans="1:32" x14ac:dyDescent="0.2">
      <c r="A8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4" s="7" t="str">
        <f>ExtractValues(Table1[[#This Row],[Agreement Name]],".{1}\d{4,5}")</f>
        <v>76476</v>
      </c>
      <c r="C814" s="6" t="str">
        <f>ExtractValues(Table1[[#This Row],[Agreement Name]],".{1}\d{4,5}-.{1}\d{4,5}")</f>
        <v>76476-T20060</v>
      </c>
      <c r="D814" s="6" t="str">
        <f>ExtractValues(ExtractValues(Table1[[#This Row],[Agreement Name]],"(CO\d{1,3})"),"\d+")</f>
        <v>1</v>
      </c>
      <c r="E814" s="6" t="str">
        <f>ExtractValues(ExtractValues(Table1[[#This Row],[Agreement Name]],"(CO.\d{1,3})"),"\d+")</f>
        <v/>
      </c>
      <c r="F814" s="6" t="str">
        <f>IF(Table1[[#This Row],[ChgOrderPart1]]&lt;&gt;"",Table1[[#This Row],[ChgOrderPart1]],Table1[[#This Row],[ChgOrderPart2]])</f>
        <v>1</v>
      </c>
      <c r="G814" s="6" t="s">
        <v>8081</v>
      </c>
      <c r="H814" s="8">
        <v>42095.40184027778</v>
      </c>
      <c r="I814" s="6" t="s">
        <v>34</v>
      </c>
      <c r="J814" s="8">
        <v>42096.681909722225</v>
      </c>
      <c r="K814" s="6" t="s">
        <v>1376</v>
      </c>
      <c r="L814" s="6" t="s">
        <v>1377</v>
      </c>
      <c r="M814" s="6" t="s">
        <v>37</v>
      </c>
      <c r="O814" s="6" t="s">
        <v>38</v>
      </c>
      <c r="P814" s="6" t="s">
        <v>39</v>
      </c>
      <c r="Q814" s="6" t="s">
        <v>1930</v>
      </c>
      <c r="R814" s="6" t="s">
        <v>1477</v>
      </c>
      <c r="W814" s="6" t="s">
        <v>1931</v>
      </c>
      <c r="X814" s="6" t="s">
        <v>1930</v>
      </c>
      <c r="Y814" s="6" t="s">
        <v>43</v>
      </c>
      <c r="Z814" s="8">
        <v>42095.624120370368</v>
      </c>
      <c r="AA814" s="6" t="s">
        <v>1932</v>
      </c>
      <c r="AB814" s="6" t="s">
        <v>1480</v>
      </c>
      <c r="AC814" s="6" t="s">
        <v>1477</v>
      </c>
      <c r="AD814" s="6" t="s">
        <v>43</v>
      </c>
      <c r="AE814" s="8">
        <v>42096.681909722225</v>
      </c>
      <c r="AF814" s="6" t="s">
        <v>71</v>
      </c>
    </row>
    <row r="815" spans="1:32" x14ac:dyDescent="0.2">
      <c r="A8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5" s="7" t="str">
        <f>ExtractValues(Table1[[#This Row],[Agreement Name]],".{1}\d{4,5}")</f>
        <v>76465</v>
      </c>
      <c r="C815" s="6" t="str">
        <f>ExtractValues(Table1[[#This Row],[Agreement Name]],".{1}\d{4,5}-.{1}\d{4,5}")</f>
        <v>76465-03174</v>
      </c>
      <c r="D815" s="6" t="str">
        <f>ExtractValues(ExtractValues(Table1[[#This Row],[Agreement Name]],"(CO\d{1,3})"),"\d+")</f>
        <v>10</v>
      </c>
      <c r="E815" s="6" t="str">
        <f>ExtractValues(ExtractValues(Table1[[#This Row],[Agreement Name]],"(CO.\d{1,3})"),"\d+")</f>
        <v>10</v>
      </c>
      <c r="F815" s="6" t="str">
        <f>IF(Table1[[#This Row],[ChgOrderPart1]]&lt;&gt;"",Table1[[#This Row],[ChgOrderPart1]],Table1[[#This Row],[ChgOrderPart2]])</f>
        <v>10</v>
      </c>
      <c r="G815" s="6" t="s">
        <v>6888</v>
      </c>
      <c r="H815" s="8">
        <v>42108.566099537034</v>
      </c>
      <c r="I815" s="6" t="s">
        <v>34</v>
      </c>
      <c r="J815" s="8">
        <v>42128.444062499999</v>
      </c>
      <c r="K815" s="6" t="s">
        <v>1284</v>
      </c>
      <c r="L815" s="6" t="s">
        <v>1285</v>
      </c>
      <c r="M815" s="6" t="s">
        <v>37</v>
      </c>
      <c r="O815" s="6" t="s">
        <v>38</v>
      </c>
      <c r="P815" s="6" t="s">
        <v>39</v>
      </c>
      <c r="Q815" s="6" t="s">
        <v>1207</v>
      </c>
      <c r="R815" s="6" t="s">
        <v>393</v>
      </c>
      <c r="W815" s="6" t="s">
        <v>1208</v>
      </c>
      <c r="X815" s="6" t="s">
        <v>1207</v>
      </c>
      <c r="Y815" s="6" t="s">
        <v>43</v>
      </c>
      <c r="Z815" s="8">
        <v>42128.345613425925</v>
      </c>
      <c r="AA815" s="6" t="s">
        <v>1209</v>
      </c>
      <c r="AB815" s="6" t="s">
        <v>396</v>
      </c>
      <c r="AC815" s="6" t="s">
        <v>393</v>
      </c>
      <c r="AD815" s="6" t="s">
        <v>43</v>
      </c>
      <c r="AE815" s="8">
        <v>42128.444062499999</v>
      </c>
      <c r="AF815" s="6" t="s">
        <v>397</v>
      </c>
    </row>
    <row r="816" spans="1:32" x14ac:dyDescent="0.2">
      <c r="A8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6" s="7" t="str">
        <f>ExtractValues(Table1[[#This Row],[Agreement Name]],".{1}\d{4,5}")</f>
        <v>76440</v>
      </c>
      <c r="C816" s="6" t="str">
        <f>ExtractValues(Table1[[#This Row],[Agreement Name]],".{1}\d{4,5}-.{1}\d{4,5}")</f>
        <v>76440-C12063</v>
      </c>
      <c r="D816" s="6" t="str">
        <f>ExtractValues(ExtractValues(Table1[[#This Row],[Agreement Name]],"(CO\d{1,3})"),"\d+")</f>
        <v>6</v>
      </c>
      <c r="E816" s="6" t="str">
        <f>ExtractValues(ExtractValues(Table1[[#This Row],[Agreement Name]],"(CO.\d{1,3})"),"\d+")</f>
        <v/>
      </c>
      <c r="F816" s="6" t="str">
        <f>IF(Table1[[#This Row],[ChgOrderPart1]]&lt;&gt;"",Table1[[#This Row],[ChgOrderPart1]],Table1[[#This Row],[ChgOrderPart2]])</f>
        <v>6</v>
      </c>
      <c r="G816" s="6" t="s">
        <v>8780</v>
      </c>
      <c r="H816" s="8">
        <v>42027.346493055556</v>
      </c>
      <c r="I816" s="6" t="s">
        <v>34</v>
      </c>
      <c r="J816" s="8">
        <v>42030.493645833332</v>
      </c>
      <c r="K816" s="6" t="s">
        <v>1376</v>
      </c>
      <c r="L816" s="6" t="s">
        <v>1377</v>
      </c>
      <c r="M816" s="6" t="s">
        <v>37</v>
      </c>
      <c r="O816" s="6" t="s">
        <v>38</v>
      </c>
      <c r="P816" s="6" t="s">
        <v>39</v>
      </c>
      <c r="Q816" s="6" t="s">
        <v>3249</v>
      </c>
      <c r="R816" s="6" t="s">
        <v>1411</v>
      </c>
      <c r="W816" s="6" t="s">
        <v>3250</v>
      </c>
      <c r="X816" s="6" t="s">
        <v>3249</v>
      </c>
      <c r="Y816" s="6" t="s">
        <v>43</v>
      </c>
      <c r="Z816" s="8">
        <v>42030.447847222225</v>
      </c>
      <c r="AA816" s="6" t="s">
        <v>358</v>
      </c>
      <c r="AB816" s="6" t="s">
        <v>1413</v>
      </c>
      <c r="AC816" s="6" t="s">
        <v>1411</v>
      </c>
      <c r="AD816" s="6" t="s">
        <v>43</v>
      </c>
      <c r="AE816" s="8">
        <v>42030.493645833332</v>
      </c>
      <c r="AF816" s="6" t="s">
        <v>358</v>
      </c>
    </row>
    <row r="817" spans="1:32" x14ac:dyDescent="0.2">
      <c r="A8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7" s="7" t="str">
        <f>ExtractValues(Table1[[#This Row],[Agreement Name]],".{1}\d{4,5}")</f>
        <v>76440</v>
      </c>
      <c r="C817" s="6" t="str">
        <f>ExtractValues(Table1[[#This Row],[Agreement Name]],".{1}\d{4,5}-.{1}\d{4,5}")</f>
        <v>76440-C12063</v>
      </c>
      <c r="D817" s="6" t="str">
        <f>ExtractValues(ExtractValues(Table1[[#This Row],[Agreement Name]],"(CO\d{1,3})"),"\d+")</f>
        <v>5</v>
      </c>
      <c r="E817" s="6" t="str">
        <f>ExtractValues(ExtractValues(Table1[[#This Row],[Agreement Name]],"(CO.\d{1,3})"),"\d+")</f>
        <v/>
      </c>
      <c r="F817" s="6" t="str">
        <f>IF(Table1[[#This Row],[ChgOrderPart1]]&lt;&gt;"",Table1[[#This Row],[ChgOrderPart1]],Table1[[#This Row],[ChgOrderPart2]])</f>
        <v>5</v>
      </c>
      <c r="G817" s="6" t="s">
        <v>4428</v>
      </c>
      <c r="H817" s="8">
        <v>41964.374305555553</v>
      </c>
      <c r="I817" s="6" t="s">
        <v>34</v>
      </c>
      <c r="J817" s="8">
        <v>41973.335324074076</v>
      </c>
      <c r="K817" s="6" t="s">
        <v>35</v>
      </c>
      <c r="L817" s="6" t="s">
        <v>36</v>
      </c>
      <c r="M817" s="6" t="s">
        <v>37</v>
      </c>
      <c r="O817" s="6" t="s">
        <v>38</v>
      </c>
      <c r="P817" s="6" t="s">
        <v>39</v>
      </c>
      <c r="Q817" s="6" t="s">
        <v>1328</v>
      </c>
      <c r="R817" s="6" t="s">
        <v>1411</v>
      </c>
      <c r="W817" s="6" t="s">
        <v>1331</v>
      </c>
      <c r="X817" s="6" t="s">
        <v>1328</v>
      </c>
      <c r="Y817" s="6" t="s">
        <v>43</v>
      </c>
      <c r="Z817" s="8">
        <v>41969.681226851855</v>
      </c>
      <c r="AA817" s="6" t="s">
        <v>358</v>
      </c>
      <c r="AB817" s="6" t="s">
        <v>1413</v>
      </c>
      <c r="AC817" s="6" t="s">
        <v>1411</v>
      </c>
      <c r="AD817" s="6" t="s">
        <v>43</v>
      </c>
      <c r="AE817" s="8">
        <v>41973.335324074076</v>
      </c>
      <c r="AF817" s="6" t="s">
        <v>358</v>
      </c>
    </row>
    <row r="818" spans="1:32" x14ac:dyDescent="0.2">
      <c r="A8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8" s="7" t="str">
        <f>ExtractValues(Table1[[#This Row],[Agreement Name]],".{1}\d{4,5}")</f>
        <v>76419</v>
      </c>
      <c r="C818" s="6" t="str">
        <f>ExtractValues(Table1[[#This Row],[Agreement Name]],".{1}\d{4,5}-.{1}\d{4,5}")</f>
        <v>76419-C30047</v>
      </c>
      <c r="D818" s="6" t="str">
        <f>ExtractValues(ExtractValues(Table1[[#This Row],[Agreement Name]],"(CO\d{1,3})"),"\d+")</f>
        <v>46</v>
      </c>
      <c r="E818" s="6" t="str">
        <f>ExtractValues(ExtractValues(Table1[[#This Row],[Agreement Name]],"(CO.\d{1,3})"),"\d+")</f>
        <v>46</v>
      </c>
      <c r="F818" s="6" t="str">
        <f>IF(Table1[[#This Row],[ChgOrderPart1]]&lt;&gt;"",Table1[[#This Row],[ChgOrderPart1]],Table1[[#This Row],[ChgOrderPart2]])</f>
        <v>46</v>
      </c>
      <c r="G818" s="6" t="s">
        <v>8077</v>
      </c>
      <c r="H818" s="8">
        <v>42095.401238425926</v>
      </c>
      <c r="I818" s="6" t="s">
        <v>34</v>
      </c>
      <c r="J818" s="8">
        <v>42101.495775462965</v>
      </c>
      <c r="K818" s="6" t="s">
        <v>1376</v>
      </c>
      <c r="L818" s="6" t="s">
        <v>1377</v>
      </c>
      <c r="M818" s="6" t="s">
        <v>37</v>
      </c>
      <c r="O818" s="6" t="s">
        <v>38</v>
      </c>
      <c r="P818" s="6" t="s">
        <v>39</v>
      </c>
      <c r="Q818" s="6" t="s">
        <v>8078</v>
      </c>
      <c r="R818" s="6" t="s">
        <v>1402</v>
      </c>
      <c r="W818" s="6" t="s">
        <v>8079</v>
      </c>
      <c r="X818" s="6" t="s">
        <v>8078</v>
      </c>
      <c r="Y818" s="6" t="s">
        <v>43</v>
      </c>
      <c r="Z818" s="8">
        <v>42101.494363425925</v>
      </c>
      <c r="AA818" s="6" t="s">
        <v>8080</v>
      </c>
      <c r="AB818" s="6" t="s">
        <v>1405</v>
      </c>
      <c r="AC818" s="6" t="s">
        <v>1402</v>
      </c>
      <c r="AD818" s="6" t="s">
        <v>43</v>
      </c>
      <c r="AE818" s="8">
        <v>42101.495775462965</v>
      </c>
      <c r="AF818" s="6" t="s">
        <v>219</v>
      </c>
    </row>
    <row r="819" spans="1:32" x14ac:dyDescent="0.2">
      <c r="A8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19" s="7" t="str">
        <f>ExtractValues(Table1[[#This Row],[Agreement Name]],".{1}\d{4,5}")</f>
        <v>76399</v>
      </c>
      <c r="C819" s="6" t="str">
        <f>ExtractValues(Table1[[#This Row],[Agreement Name]],".{1}\d{4,5}-.{1}\d{4,5}")</f>
        <v>76399-14063</v>
      </c>
      <c r="D819" s="6" t="str">
        <f>ExtractValues(ExtractValues(Table1[[#This Row],[Agreement Name]],"(CO\d{1,3})"),"\d+")</f>
        <v>189</v>
      </c>
      <c r="E819" s="6" t="str">
        <f>ExtractValues(ExtractValues(Table1[[#This Row],[Agreement Name]],"(CO.\d{1,3})"),"\d+")</f>
        <v>189</v>
      </c>
      <c r="F819" s="6" t="str">
        <f>IF(Table1[[#This Row],[ChgOrderPart1]]&lt;&gt;"",Table1[[#This Row],[ChgOrderPart1]],Table1[[#This Row],[ChgOrderPart2]])</f>
        <v>189</v>
      </c>
      <c r="G819" s="6" t="s">
        <v>6559</v>
      </c>
      <c r="H819" s="8">
        <v>42076.436226851853</v>
      </c>
      <c r="I819" s="6" t="s">
        <v>34</v>
      </c>
      <c r="J819" s="8">
        <v>42076.532557870371</v>
      </c>
      <c r="K819" s="6" t="s">
        <v>1284</v>
      </c>
      <c r="L819" s="6" t="s">
        <v>1285</v>
      </c>
      <c r="M819" s="6" t="s">
        <v>37</v>
      </c>
      <c r="O819" s="6" t="s">
        <v>38</v>
      </c>
      <c r="P819" s="6" t="s">
        <v>39</v>
      </c>
      <c r="Q819" s="6" t="s">
        <v>1410</v>
      </c>
      <c r="R819" s="6" t="s">
        <v>354</v>
      </c>
      <c r="W819" s="6" t="s">
        <v>1412</v>
      </c>
      <c r="X819" s="6" t="s">
        <v>1410</v>
      </c>
      <c r="Y819" s="6" t="s">
        <v>43</v>
      </c>
      <c r="Z819" s="8">
        <v>42076.496261574073</v>
      </c>
      <c r="AA819" s="6" t="s">
        <v>358</v>
      </c>
      <c r="AB819" s="6" t="s">
        <v>357</v>
      </c>
      <c r="AC819" s="6" t="s">
        <v>354</v>
      </c>
      <c r="AD819" s="6" t="s">
        <v>43</v>
      </c>
      <c r="AE819" s="8">
        <v>42076.532557870371</v>
      </c>
      <c r="AF819" s="6" t="s">
        <v>358</v>
      </c>
    </row>
    <row r="820" spans="1:32" x14ac:dyDescent="0.2">
      <c r="A8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0" s="7" t="str">
        <f>ExtractValues(Table1[[#This Row],[Agreement Name]],".{1}\d{4,5}")</f>
        <v>76399</v>
      </c>
      <c r="C820" s="6" t="str">
        <f>ExtractValues(Table1[[#This Row],[Agreement Name]],".{1}\d{4,5}-.{1}\d{4,5}")</f>
        <v>76399-14063</v>
      </c>
      <c r="D820" s="6" t="str">
        <f>ExtractValues(ExtractValues(Table1[[#This Row],[Agreement Name]],"(CO\d{1,3})"),"\d+")</f>
        <v>186</v>
      </c>
      <c r="E820" s="6" t="str">
        <f>ExtractValues(ExtractValues(Table1[[#This Row],[Agreement Name]],"(CO.\d{1,3})"),"\d+")</f>
        <v>186</v>
      </c>
      <c r="F820" s="6" t="str">
        <f>IF(Table1[[#This Row],[ChgOrderPart1]]&lt;&gt;"",Table1[[#This Row],[ChgOrderPart1]],Table1[[#This Row],[ChgOrderPart2]])</f>
        <v>186</v>
      </c>
      <c r="G820" s="6" t="s">
        <v>3494</v>
      </c>
      <c r="H820" s="8">
        <v>42030.48945601852</v>
      </c>
      <c r="I820" s="6" t="s">
        <v>34</v>
      </c>
      <c r="J820" s="8">
        <v>42069.461377314816</v>
      </c>
      <c r="K820" s="6" t="s">
        <v>1284</v>
      </c>
      <c r="L820" s="6" t="s">
        <v>1285</v>
      </c>
      <c r="M820" s="6" t="s">
        <v>37</v>
      </c>
      <c r="O820" s="6" t="s">
        <v>38</v>
      </c>
      <c r="P820" s="6" t="s">
        <v>39</v>
      </c>
      <c r="Q820" s="6" t="s">
        <v>3271</v>
      </c>
      <c r="R820" s="6" t="s">
        <v>1328</v>
      </c>
      <c r="S820" s="6" t="s">
        <v>3495</v>
      </c>
      <c r="W820" s="6" t="s">
        <v>3272</v>
      </c>
      <c r="X820" s="6" t="s">
        <v>3271</v>
      </c>
      <c r="Y820" s="6" t="s">
        <v>43</v>
      </c>
      <c r="Z820" s="8">
        <v>42067.443726851852</v>
      </c>
      <c r="AA820" s="6" t="s">
        <v>358</v>
      </c>
      <c r="AB820" s="6" t="s">
        <v>3496</v>
      </c>
      <c r="AC820" s="6" t="s">
        <v>3495</v>
      </c>
      <c r="AD820" s="6" t="s">
        <v>43</v>
      </c>
      <c r="AE820" s="8">
        <v>42069.461377314816</v>
      </c>
      <c r="AF820" s="6" t="s">
        <v>358</v>
      </c>
    </row>
    <row r="821" spans="1:32" x14ac:dyDescent="0.2">
      <c r="A8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1" s="7" t="str">
        <f>ExtractValues(Table1[[#This Row],[Agreement Name]],".{1}\d{4,5}")</f>
        <v>76399</v>
      </c>
      <c r="C821" s="6" t="str">
        <f>ExtractValues(Table1[[#This Row],[Agreement Name]],".{1}\d{4,5}-.{1}\d{4,5}")</f>
        <v>76399-14063</v>
      </c>
      <c r="D821" s="6" t="str">
        <f>ExtractValues(ExtractValues(Table1[[#This Row],[Agreement Name]],"(CO\d{1,3})"),"\d+")</f>
        <v>187</v>
      </c>
      <c r="E821" s="6" t="str">
        <f>ExtractValues(ExtractValues(Table1[[#This Row],[Agreement Name]],"(CO.\d{1,3})"),"\d+")</f>
        <v>187</v>
      </c>
      <c r="F821" s="6" t="str">
        <f>IF(Table1[[#This Row],[ChgOrderPart1]]&lt;&gt;"",Table1[[#This Row],[ChgOrderPart1]],Table1[[#This Row],[ChgOrderPart2]])</f>
        <v>187</v>
      </c>
      <c r="G821" s="6" t="s">
        <v>6343</v>
      </c>
      <c r="H821" s="8">
        <v>42055.311863425923</v>
      </c>
      <c r="I821" s="6" t="s">
        <v>34</v>
      </c>
      <c r="J821" s="8">
        <v>42058.310949074075</v>
      </c>
      <c r="K821" s="6" t="s">
        <v>1284</v>
      </c>
      <c r="L821" s="6" t="s">
        <v>1285</v>
      </c>
      <c r="M821" s="6" t="s">
        <v>37</v>
      </c>
      <c r="O821" s="6" t="s">
        <v>38</v>
      </c>
      <c r="P821" s="6" t="s">
        <v>39</v>
      </c>
      <c r="Q821" s="6" t="s">
        <v>3271</v>
      </c>
      <c r="R821" s="6" t="s">
        <v>354</v>
      </c>
      <c r="W821" s="6" t="s">
        <v>6344</v>
      </c>
      <c r="X821" s="6" t="s">
        <v>3271</v>
      </c>
      <c r="Y821" s="6" t="s">
        <v>43</v>
      </c>
      <c r="Z821" s="8">
        <v>42058.306458333333</v>
      </c>
      <c r="AA821" s="6" t="s">
        <v>358</v>
      </c>
      <c r="AB821" s="6" t="s">
        <v>357</v>
      </c>
      <c r="AC821" s="6" t="s">
        <v>354</v>
      </c>
      <c r="AD821" s="6" t="s">
        <v>43</v>
      </c>
      <c r="AE821" s="8">
        <v>42058.310949074075</v>
      </c>
      <c r="AF821" s="6" t="s">
        <v>358</v>
      </c>
    </row>
    <row r="822" spans="1:32" x14ac:dyDescent="0.2">
      <c r="A8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2" s="7" t="str">
        <f>ExtractValues(Table1[[#This Row],[Agreement Name]],".{1}\d{4,5}")</f>
        <v>76399</v>
      </c>
      <c r="C822" s="6" t="str">
        <f>ExtractValues(Table1[[#This Row],[Agreement Name]],".{1}\d{4,5}-.{1}\d{4,5}")</f>
        <v>76399-14063</v>
      </c>
      <c r="D822" s="6" t="str">
        <f>ExtractValues(ExtractValues(Table1[[#This Row],[Agreement Name]],"(CO\d{1,3})"),"\d+")</f>
        <v>185</v>
      </c>
      <c r="E822" s="6" t="str">
        <f>ExtractValues(ExtractValues(Table1[[#This Row],[Agreement Name]],"(CO.\d{1,3})"),"\d+")</f>
        <v>185</v>
      </c>
      <c r="F822" s="6" t="str">
        <f>IF(Table1[[#This Row],[ChgOrderPart1]]&lt;&gt;"",Table1[[#This Row],[ChgOrderPart1]],Table1[[#This Row],[ChgOrderPart2]])</f>
        <v>185</v>
      </c>
      <c r="G822" s="6" t="s">
        <v>3270</v>
      </c>
      <c r="H822" s="8">
        <v>42017.283368055556</v>
      </c>
      <c r="I822" s="6" t="s">
        <v>34</v>
      </c>
      <c r="J822" s="8">
        <v>42017.833113425928</v>
      </c>
      <c r="K822" s="6" t="s">
        <v>1284</v>
      </c>
      <c r="L822" s="6" t="s">
        <v>1285</v>
      </c>
      <c r="M822" s="6" t="s">
        <v>37</v>
      </c>
      <c r="O822" s="6" t="s">
        <v>38</v>
      </c>
      <c r="P822" s="6" t="s">
        <v>39</v>
      </c>
      <c r="Q822" s="6" t="s">
        <v>3271</v>
      </c>
      <c r="R822" s="6" t="s">
        <v>57</v>
      </c>
      <c r="W822" s="6" t="s">
        <v>3272</v>
      </c>
      <c r="X822" s="6" t="s">
        <v>3271</v>
      </c>
      <c r="Y822" s="6" t="s">
        <v>43</v>
      </c>
      <c r="Z822" s="8">
        <v>42017.446192129632</v>
      </c>
      <c r="AA822" s="6" t="s">
        <v>2782</v>
      </c>
      <c r="AB822" s="6" t="s">
        <v>70</v>
      </c>
      <c r="AC822" s="6" t="s">
        <v>57</v>
      </c>
      <c r="AD822" s="6" t="s">
        <v>43</v>
      </c>
      <c r="AE822" s="8">
        <v>42017.833113425928</v>
      </c>
      <c r="AF822" s="6" t="s">
        <v>46</v>
      </c>
    </row>
    <row r="823" spans="1:32" x14ac:dyDescent="0.2">
      <c r="A8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3" s="7" t="str">
        <f>ExtractValues(Table1[[#This Row],[Agreement Name]],".{1}\d{4,5}")</f>
        <v>76399</v>
      </c>
      <c r="C823" s="6" t="str">
        <f>ExtractValues(Table1[[#This Row],[Agreement Name]],".{1}\d{4,5}-.{1}\d{4,5}")</f>
        <v>76399-14063</v>
      </c>
      <c r="D823" s="6" t="str">
        <f>ExtractValues(ExtractValues(Table1[[#This Row],[Agreement Name]],"(CO\d{1,3})"),"\d+")</f>
        <v/>
      </c>
      <c r="E823" s="6" t="str">
        <f>ExtractValues(ExtractValues(Table1[[#This Row],[Agreement Name]],"(CO.\d{1,3})"),"\d+")</f>
        <v>184</v>
      </c>
      <c r="F823" s="6" t="str">
        <f>IF(Table1[[#This Row],[ChgOrderPart1]]&lt;&gt;"",Table1[[#This Row],[ChgOrderPart1]],Table1[[#This Row],[ChgOrderPart2]])</f>
        <v>184</v>
      </c>
      <c r="G823" s="6" t="s">
        <v>2895</v>
      </c>
      <c r="H823" s="8">
        <v>41981.426898148151</v>
      </c>
      <c r="I823" s="6" t="s">
        <v>34</v>
      </c>
      <c r="J823" s="8">
        <v>41982.241967592592</v>
      </c>
      <c r="K823" s="6" t="s">
        <v>1284</v>
      </c>
      <c r="L823" s="6" t="s">
        <v>1285</v>
      </c>
      <c r="M823" s="6" t="s">
        <v>37</v>
      </c>
      <c r="O823" s="6" t="s">
        <v>38</v>
      </c>
      <c r="P823" s="6" t="s">
        <v>39</v>
      </c>
      <c r="Q823" s="6" t="s">
        <v>2896</v>
      </c>
      <c r="R823" s="6" t="s">
        <v>354</v>
      </c>
      <c r="W823" s="6" t="s">
        <v>2897</v>
      </c>
      <c r="X823" s="6" t="s">
        <v>2896</v>
      </c>
      <c r="Y823" s="6" t="s">
        <v>43</v>
      </c>
      <c r="Z823" s="8">
        <v>41981.43105324074</v>
      </c>
      <c r="AA823" s="6" t="s">
        <v>358</v>
      </c>
      <c r="AB823" s="6" t="s">
        <v>357</v>
      </c>
      <c r="AC823" s="6" t="s">
        <v>354</v>
      </c>
      <c r="AD823" s="6" t="s">
        <v>43</v>
      </c>
      <c r="AE823" s="8">
        <v>41982.241967592592</v>
      </c>
      <c r="AF823" s="6" t="s">
        <v>358</v>
      </c>
    </row>
    <row r="824" spans="1:32" x14ac:dyDescent="0.2">
      <c r="A8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4" s="7" t="str">
        <f>ExtractValues(Table1[[#This Row],[Agreement Name]],".{1}\d{4,5}")</f>
        <v>76362</v>
      </c>
      <c r="C824" s="6" t="str">
        <f>ExtractValues(Table1[[#This Row],[Agreement Name]],".{1}\d{4,5}-.{1}\d{4,5}")</f>
        <v>76362-C30047</v>
      </c>
      <c r="D824" s="6" t="str">
        <f>ExtractValues(ExtractValues(Table1[[#This Row],[Agreement Name]],"(CO\d{1,3})"),"\d+")</f>
        <v>17</v>
      </c>
      <c r="E824" s="6" t="str">
        <f>ExtractValues(ExtractValues(Table1[[#This Row],[Agreement Name]],"(CO.\d{1,3})"),"\d+")</f>
        <v>17</v>
      </c>
      <c r="F824" s="6" t="str">
        <f>IF(Table1[[#This Row],[ChgOrderPart1]]&lt;&gt;"",Table1[[#This Row],[ChgOrderPart1]],Table1[[#This Row],[ChgOrderPart2]])</f>
        <v>17</v>
      </c>
      <c r="G824" s="6" t="s">
        <v>6120</v>
      </c>
      <c r="H824" s="8">
        <v>42235.571643518517</v>
      </c>
      <c r="I824" s="6" t="s">
        <v>34</v>
      </c>
      <c r="J824" s="8">
        <v>42236.493923611109</v>
      </c>
      <c r="K824" s="6" t="s">
        <v>5082</v>
      </c>
      <c r="L824" s="6" t="s">
        <v>5083</v>
      </c>
      <c r="M824" s="6" t="s">
        <v>37</v>
      </c>
      <c r="O824" s="6" t="s">
        <v>38</v>
      </c>
      <c r="P824" s="6" t="s">
        <v>39</v>
      </c>
      <c r="Q824" s="6" t="s">
        <v>1488</v>
      </c>
      <c r="R824" s="6" t="s">
        <v>1402</v>
      </c>
      <c r="W824" s="6" t="s">
        <v>6121</v>
      </c>
      <c r="X824" s="6" t="s">
        <v>1488</v>
      </c>
      <c r="Y824" s="6" t="s">
        <v>43</v>
      </c>
      <c r="Z824" s="8">
        <v>42236.47284722222</v>
      </c>
      <c r="AA824" s="6" t="s">
        <v>1490</v>
      </c>
      <c r="AB824" s="6" t="s">
        <v>1405</v>
      </c>
      <c r="AC824" s="6" t="s">
        <v>1402</v>
      </c>
      <c r="AD824" s="6" t="s">
        <v>43</v>
      </c>
      <c r="AE824" s="8">
        <v>42236.493923611109</v>
      </c>
      <c r="AF824" s="6" t="s">
        <v>219</v>
      </c>
    </row>
    <row r="825" spans="1:32" x14ac:dyDescent="0.2">
      <c r="A8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5" s="7" t="str">
        <f>ExtractValues(Table1[[#This Row],[Agreement Name]],".{1}\d{4,5}")</f>
        <v>76362</v>
      </c>
      <c r="C825" s="6" t="str">
        <f>ExtractValues(Table1[[#This Row],[Agreement Name]],".{1}\d{4,5}-.{1}\d{4,5}")</f>
        <v>76362-C30047</v>
      </c>
      <c r="D825" s="6" t="str">
        <f>ExtractValues(ExtractValues(Table1[[#This Row],[Agreement Name]],"(CO\d{1,3})"),"\d+")</f>
        <v>15</v>
      </c>
      <c r="E825" s="6" t="str">
        <f>ExtractValues(ExtractValues(Table1[[#This Row],[Agreement Name]],"(CO.\d{1,3})"),"\d+")</f>
        <v>15</v>
      </c>
      <c r="F825" s="6" t="str">
        <f>IF(Table1[[#This Row],[ChgOrderPart1]]&lt;&gt;"",Table1[[#This Row],[ChgOrderPart1]],Table1[[#This Row],[ChgOrderPart2]])</f>
        <v>15</v>
      </c>
      <c r="G825" s="6" t="s">
        <v>6119</v>
      </c>
      <c r="H825" s="8">
        <v>42235.570949074077</v>
      </c>
      <c r="I825" s="6" t="s">
        <v>34</v>
      </c>
      <c r="J825" s="8">
        <v>42236.493252314816</v>
      </c>
      <c r="K825" s="6" t="s">
        <v>5082</v>
      </c>
      <c r="L825" s="6" t="s">
        <v>5083</v>
      </c>
      <c r="M825" s="6" t="s">
        <v>37</v>
      </c>
      <c r="O825" s="6" t="s">
        <v>38</v>
      </c>
      <c r="P825" s="6" t="s">
        <v>39</v>
      </c>
      <c r="Q825" s="6" t="s">
        <v>1488</v>
      </c>
      <c r="R825" s="6" t="s">
        <v>1402</v>
      </c>
      <c r="W825" s="6" t="s">
        <v>1489</v>
      </c>
      <c r="X825" s="6" t="s">
        <v>1488</v>
      </c>
      <c r="Y825" s="6" t="s">
        <v>43</v>
      </c>
      <c r="Z825" s="8">
        <v>42236.473819444444</v>
      </c>
      <c r="AA825" s="6" t="s">
        <v>1490</v>
      </c>
      <c r="AB825" s="6" t="s">
        <v>1405</v>
      </c>
      <c r="AC825" s="6" t="s">
        <v>1402</v>
      </c>
      <c r="AD825" s="6" t="s">
        <v>43</v>
      </c>
      <c r="AE825" s="8">
        <v>42236.493252314816</v>
      </c>
      <c r="AF825" s="6" t="s">
        <v>219</v>
      </c>
    </row>
    <row r="826" spans="1:32" x14ac:dyDescent="0.2">
      <c r="A8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6" s="7" t="str">
        <f>ExtractValues(Table1[[#This Row],[Agreement Name]],".{1}\d{4,5}")</f>
        <v>76362</v>
      </c>
      <c r="C826" s="6" t="str">
        <f>ExtractValues(Table1[[#This Row],[Agreement Name]],".{1}\d{4,5}-.{1}\d{4,5}")</f>
        <v>76362-C30047</v>
      </c>
      <c r="D826" s="6" t="str">
        <f>ExtractValues(ExtractValues(Table1[[#This Row],[Agreement Name]],"(CO\d{1,3})"),"\d+")</f>
        <v>16</v>
      </c>
      <c r="E826" s="6" t="str">
        <f>ExtractValues(ExtractValues(Table1[[#This Row],[Agreement Name]],"(CO.\d{1,3})"),"\d+")</f>
        <v>16</v>
      </c>
      <c r="F826" s="6" t="str">
        <f>IF(Table1[[#This Row],[ChgOrderPart1]]&lt;&gt;"",Table1[[#This Row],[ChgOrderPart1]],Table1[[#This Row],[ChgOrderPart2]])</f>
        <v>16</v>
      </c>
      <c r="G826" s="6" t="s">
        <v>1486</v>
      </c>
      <c r="H826" s="8">
        <v>42139.626585648148</v>
      </c>
      <c r="I826" s="6" t="s">
        <v>34</v>
      </c>
      <c r="J826" s="8">
        <v>42144.261377314811</v>
      </c>
      <c r="K826" s="6" t="s">
        <v>1376</v>
      </c>
      <c r="L826" s="6" t="s">
        <v>1377</v>
      </c>
      <c r="M826" s="6" t="s">
        <v>37</v>
      </c>
      <c r="O826" s="6" t="s">
        <v>38</v>
      </c>
      <c r="P826" s="6" t="s">
        <v>39</v>
      </c>
      <c r="Q826" s="6" t="s">
        <v>1487</v>
      </c>
      <c r="R826" s="6" t="s">
        <v>1488</v>
      </c>
      <c r="S826" s="6" t="s">
        <v>1402</v>
      </c>
      <c r="W826" s="6" t="s">
        <v>1489</v>
      </c>
      <c r="X826" s="6" t="s">
        <v>1488</v>
      </c>
      <c r="Y826" s="6" t="s">
        <v>43</v>
      </c>
      <c r="Z826" s="8">
        <v>42144.232708333337</v>
      </c>
      <c r="AA826" s="6" t="s">
        <v>1490</v>
      </c>
      <c r="AB826" s="6" t="s">
        <v>1405</v>
      </c>
      <c r="AC826" s="6" t="s">
        <v>1402</v>
      </c>
      <c r="AD826" s="6" t="s">
        <v>43</v>
      </c>
      <c r="AE826" s="8">
        <v>42144.261377314811</v>
      </c>
      <c r="AF826" s="6" t="s">
        <v>1406</v>
      </c>
    </row>
    <row r="827" spans="1:32" x14ac:dyDescent="0.2">
      <c r="A8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7" s="7" t="str">
        <f>ExtractValues(Table1[[#This Row],[Agreement Name]],".{1}\d{4,5}")</f>
        <v>76362</v>
      </c>
      <c r="C827" s="6" t="str">
        <f>ExtractValues(Table1[[#This Row],[Agreement Name]],".{1}\d{4,5}-.{1}\d{4,5}")</f>
        <v>76362-C30047</v>
      </c>
      <c r="D827" s="6" t="str">
        <f>ExtractValues(ExtractValues(Table1[[#This Row],[Agreement Name]],"(CO\d{1,3})"),"\d+")</f>
        <v>13</v>
      </c>
      <c r="E827" s="6" t="str">
        <f>ExtractValues(ExtractValues(Table1[[#This Row],[Agreement Name]],"(CO.\d{1,3})"),"\d+")</f>
        <v>13</v>
      </c>
      <c r="F827" s="6" t="str">
        <f>IF(Table1[[#This Row],[ChgOrderPart1]]&lt;&gt;"",Table1[[#This Row],[ChgOrderPart1]],Table1[[#This Row],[ChgOrderPart2]])</f>
        <v>13</v>
      </c>
      <c r="G827" s="6" t="s">
        <v>8423</v>
      </c>
      <c r="H827" s="8">
        <v>42114.644872685189</v>
      </c>
      <c r="I827" s="6" t="s">
        <v>34</v>
      </c>
      <c r="J827" s="8">
        <v>42117.454965277779</v>
      </c>
      <c r="K827" s="6" t="s">
        <v>1376</v>
      </c>
      <c r="L827" s="6" t="s">
        <v>1377</v>
      </c>
      <c r="M827" s="6" t="s">
        <v>37</v>
      </c>
      <c r="O827" s="6" t="s">
        <v>38</v>
      </c>
      <c r="P827" s="6" t="s">
        <v>39</v>
      </c>
      <c r="Q827" s="6" t="s">
        <v>1488</v>
      </c>
      <c r="R827" s="6" t="s">
        <v>1402</v>
      </c>
      <c r="W827" s="6" t="s">
        <v>8424</v>
      </c>
      <c r="X827" s="6" t="s">
        <v>1488</v>
      </c>
      <c r="Y827" s="6" t="s">
        <v>43</v>
      </c>
      <c r="Z827" s="8">
        <v>42117.348067129627</v>
      </c>
      <c r="AA827" s="6" t="s">
        <v>1490</v>
      </c>
      <c r="AB827" s="6" t="s">
        <v>1405</v>
      </c>
      <c r="AC827" s="6" t="s">
        <v>1402</v>
      </c>
      <c r="AD827" s="6" t="s">
        <v>43</v>
      </c>
      <c r="AE827" s="8">
        <v>42117.454965277779</v>
      </c>
      <c r="AF827" s="6" t="s">
        <v>46</v>
      </c>
    </row>
    <row r="828" spans="1:32" x14ac:dyDescent="0.2">
      <c r="A8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8" s="7" t="str">
        <f>ExtractValues(Table1[[#This Row],[Agreement Name]],".{1}\d{4,5}")</f>
        <v>76362</v>
      </c>
      <c r="C828" s="6" t="str">
        <f>ExtractValues(Table1[[#This Row],[Agreement Name]],".{1}\d{4,5}-.{1}\d{4,5}")</f>
        <v>76362-C30047</v>
      </c>
      <c r="D828" s="6" t="str">
        <f>ExtractValues(ExtractValues(Table1[[#This Row],[Agreement Name]],"(CO\d{1,3})"),"\d+")</f>
        <v>14</v>
      </c>
      <c r="E828" s="6" t="str">
        <f>ExtractValues(ExtractValues(Table1[[#This Row],[Agreement Name]],"(CO.\d{1,3})"),"\d+")</f>
        <v>14</v>
      </c>
      <c r="F828" s="6" t="str">
        <f>IF(Table1[[#This Row],[ChgOrderPart1]]&lt;&gt;"",Table1[[#This Row],[ChgOrderPart1]],Table1[[#This Row],[ChgOrderPart2]])</f>
        <v>14</v>
      </c>
      <c r="G828" s="6" t="s">
        <v>8427</v>
      </c>
      <c r="H828" s="8">
        <v>42114.646134259259</v>
      </c>
      <c r="I828" s="6" t="s">
        <v>34</v>
      </c>
      <c r="J828" s="8">
        <v>42116.442488425928</v>
      </c>
      <c r="K828" s="6" t="s">
        <v>1376</v>
      </c>
      <c r="L828" s="6" t="s">
        <v>1377</v>
      </c>
      <c r="M828" s="6" t="s">
        <v>37</v>
      </c>
      <c r="O828" s="6" t="s">
        <v>38</v>
      </c>
      <c r="P828" s="6" t="s">
        <v>39</v>
      </c>
      <c r="Q828" s="6" t="s">
        <v>1488</v>
      </c>
      <c r="R828" s="6" t="s">
        <v>1402</v>
      </c>
      <c r="W828" s="6" t="s">
        <v>8424</v>
      </c>
      <c r="X828" s="6" t="s">
        <v>1488</v>
      </c>
      <c r="Y828" s="6" t="s">
        <v>43</v>
      </c>
      <c r="Z828" s="8">
        <v>42116.331909722219</v>
      </c>
      <c r="AA828" s="6" t="s">
        <v>1490</v>
      </c>
      <c r="AB828" s="6" t="s">
        <v>1405</v>
      </c>
      <c r="AC828" s="6" t="s">
        <v>1402</v>
      </c>
      <c r="AD828" s="6" t="s">
        <v>43</v>
      </c>
      <c r="AE828" s="8">
        <v>42116.442488425928</v>
      </c>
      <c r="AF828" s="6" t="s">
        <v>46</v>
      </c>
    </row>
    <row r="829" spans="1:32" x14ac:dyDescent="0.2">
      <c r="A8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29" s="7" t="str">
        <f>ExtractValues(Table1[[#This Row],[Agreement Name]],".{1}\d{4,5}")</f>
        <v>76362</v>
      </c>
      <c r="C829" s="6" t="str">
        <f>ExtractValues(Table1[[#This Row],[Agreement Name]],".{1}\d{4,5}-.{1}\d{4,5}")</f>
        <v>76362-C30047</v>
      </c>
      <c r="D829" s="6" t="str">
        <f>ExtractValues(ExtractValues(Table1[[#This Row],[Agreement Name]],"(CO\d{1,3})"),"\d+")</f>
        <v>12</v>
      </c>
      <c r="E829" s="6" t="str">
        <f>ExtractValues(ExtractValues(Table1[[#This Row],[Agreement Name]],"(CO.\d{1,3})"),"\d+")</f>
        <v>12</v>
      </c>
      <c r="F829" s="6" t="str">
        <f>IF(Table1[[#This Row],[ChgOrderPart1]]&lt;&gt;"",Table1[[#This Row],[ChgOrderPart1]],Table1[[#This Row],[ChgOrderPart2]])</f>
        <v>12</v>
      </c>
      <c r="G829" s="6" t="s">
        <v>8783</v>
      </c>
      <c r="H829" s="8">
        <v>42027.651805555557</v>
      </c>
      <c r="I829" s="6" t="s">
        <v>34</v>
      </c>
      <c r="J829" s="8">
        <v>42032.58699074074</v>
      </c>
      <c r="K829" s="6" t="s">
        <v>1376</v>
      </c>
      <c r="L829" s="6" t="s">
        <v>1377</v>
      </c>
      <c r="M829" s="6" t="s">
        <v>37</v>
      </c>
      <c r="O829" s="6" t="s">
        <v>38</v>
      </c>
      <c r="P829" s="6" t="s">
        <v>39</v>
      </c>
      <c r="Q829" s="6" t="s">
        <v>1488</v>
      </c>
      <c r="R829" s="6" t="s">
        <v>1402</v>
      </c>
      <c r="W829" s="6" t="s">
        <v>1405</v>
      </c>
      <c r="X829" s="6" t="s">
        <v>1402</v>
      </c>
      <c r="Y829" s="6" t="s">
        <v>43</v>
      </c>
      <c r="Z829" s="8">
        <v>42032.58699074074</v>
      </c>
      <c r="AA829" s="6" t="s">
        <v>219</v>
      </c>
    </row>
    <row r="830" spans="1:32" x14ac:dyDescent="0.2">
      <c r="A8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0" s="7" t="str">
        <f>ExtractValues(Table1[[#This Row],[Agreement Name]],".{1}\d{4,5}")</f>
        <v>76362</v>
      </c>
      <c r="C830" s="6" t="str">
        <f>ExtractValues(Table1[[#This Row],[Agreement Name]],".{1}\d{4,5}-.{1}\d{4,5}")</f>
        <v>76362-C30047</v>
      </c>
      <c r="D830" s="6" t="str">
        <f>ExtractValues(ExtractValues(Table1[[#This Row],[Agreement Name]],"(CO\d{1,3})"),"\d+")</f>
        <v>11</v>
      </c>
      <c r="E830" s="6" t="str">
        <f>ExtractValues(ExtractValues(Table1[[#This Row],[Agreement Name]],"(CO.\d{1,3})"),"\d+")</f>
        <v>11</v>
      </c>
      <c r="F830" s="6" t="str">
        <f>IF(Table1[[#This Row],[ChgOrderPart1]]&lt;&gt;"",Table1[[#This Row],[ChgOrderPart1]],Table1[[#This Row],[ChgOrderPart2]])</f>
        <v>11</v>
      </c>
      <c r="G830" s="6" t="s">
        <v>8782</v>
      </c>
      <c r="H830" s="8">
        <v>42027.651458333334</v>
      </c>
      <c r="I830" s="6" t="s">
        <v>34</v>
      </c>
      <c r="J830" s="8">
        <v>42032.586145833331</v>
      </c>
      <c r="K830" s="6" t="s">
        <v>1376</v>
      </c>
      <c r="L830" s="6" t="s">
        <v>1377</v>
      </c>
      <c r="M830" s="6" t="s">
        <v>37</v>
      </c>
      <c r="O830" s="6" t="s">
        <v>38</v>
      </c>
      <c r="P830" s="6" t="s">
        <v>39</v>
      </c>
      <c r="Q830" s="6" t="s">
        <v>1488</v>
      </c>
      <c r="R830" s="6" t="s">
        <v>1402</v>
      </c>
      <c r="W830" s="6" t="s">
        <v>1405</v>
      </c>
      <c r="X830" s="6" t="s">
        <v>1402</v>
      </c>
      <c r="Y830" s="6" t="s">
        <v>43</v>
      </c>
      <c r="Z830" s="8">
        <v>42032.586145833331</v>
      </c>
      <c r="AA830" s="6" t="s">
        <v>219</v>
      </c>
    </row>
    <row r="831" spans="1:32" x14ac:dyDescent="0.2">
      <c r="A8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1" s="7" t="str">
        <f>ExtractValues(Table1[[#This Row],[Agreement Name]],".{1}\d{4,5}")</f>
        <v>76361</v>
      </c>
      <c r="C831" s="6" t="str">
        <f>ExtractValues(Table1[[#This Row],[Agreement Name]],".{1}\d{4,5}-.{1}\d{4,5}")</f>
        <v>76361-C30047</v>
      </c>
      <c r="D831" s="6" t="str">
        <f>ExtractValues(ExtractValues(Table1[[#This Row],[Agreement Name]],"(CO\d{1,3})"),"\d+")</f>
        <v>4</v>
      </c>
      <c r="E831" s="6" t="str">
        <f>ExtractValues(ExtractValues(Table1[[#This Row],[Agreement Name]],"(CO.\d{1,3})"),"\d+")</f>
        <v/>
      </c>
      <c r="F831" s="6" t="str">
        <f>IF(Table1[[#This Row],[ChgOrderPart1]]&lt;&gt;"",Table1[[#This Row],[ChgOrderPart1]],Table1[[#This Row],[ChgOrderPart2]])</f>
        <v>4</v>
      </c>
      <c r="G831" s="6" t="s">
        <v>9482</v>
      </c>
      <c r="H831" s="8">
        <v>42080.468495370369</v>
      </c>
      <c r="I831" s="6" t="s">
        <v>34</v>
      </c>
      <c r="J831" s="8">
        <v>42084.270590277774</v>
      </c>
      <c r="K831" s="6" t="s">
        <v>1376</v>
      </c>
      <c r="L831" s="6" t="s">
        <v>1377</v>
      </c>
      <c r="M831" s="6" t="s">
        <v>37</v>
      </c>
      <c r="O831" s="6" t="s">
        <v>38</v>
      </c>
      <c r="P831" s="6" t="s">
        <v>39</v>
      </c>
      <c r="Q831" s="6" t="s">
        <v>4284</v>
      </c>
      <c r="R831" s="6" t="s">
        <v>1402</v>
      </c>
      <c r="W831" s="6" t="s">
        <v>4285</v>
      </c>
      <c r="X831" s="6" t="s">
        <v>4284</v>
      </c>
      <c r="Y831" s="6" t="s">
        <v>43</v>
      </c>
      <c r="Z831" s="8">
        <v>42082.582627314812</v>
      </c>
      <c r="AA831" s="6" t="s">
        <v>4286</v>
      </c>
      <c r="AB831" s="6" t="s">
        <v>1405</v>
      </c>
      <c r="AC831" s="6" t="s">
        <v>1402</v>
      </c>
      <c r="AD831" s="6" t="s">
        <v>43</v>
      </c>
      <c r="AE831" s="8">
        <v>42084.270590277774</v>
      </c>
      <c r="AF831" s="6" t="s">
        <v>8113</v>
      </c>
    </row>
    <row r="832" spans="1:32" x14ac:dyDescent="0.2">
      <c r="A8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2" s="7" t="str">
        <f>ExtractValues(Table1[[#This Row],[Agreement Name]],".{1}\d{4,5}")</f>
        <v>76361</v>
      </c>
      <c r="C832" s="6" t="str">
        <f>ExtractValues(Table1[[#This Row],[Agreement Name]],".{1}\d{4,5}-.{1}\d{4,5}")</f>
        <v>76361-C30047</v>
      </c>
      <c r="D832" s="6" t="str">
        <f>ExtractValues(ExtractValues(Table1[[#This Row],[Agreement Name]],"(CO\d{1,3})"),"\d+")</f>
        <v>3</v>
      </c>
      <c r="E832" s="6" t="str">
        <f>ExtractValues(ExtractValues(Table1[[#This Row],[Agreement Name]],"(CO.\d{1,3})"),"\d+")</f>
        <v/>
      </c>
      <c r="F832" s="6" t="str">
        <f>IF(Table1[[#This Row],[ChgOrderPart1]]&lt;&gt;"",Table1[[#This Row],[ChgOrderPart1]],Table1[[#This Row],[ChgOrderPart2]])</f>
        <v>3</v>
      </c>
      <c r="G832" s="6" t="s">
        <v>9213</v>
      </c>
      <c r="H832" s="8">
        <v>42052.597129629627</v>
      </c>
      <c r="I832" s="6" t="s">
        <v>34</v>
      </c>
      <c r="J832" s="8">
        <v>42054.399513888886</v>
      </c>
      <c r="K832" s="6" t="s">
        <v>1376</v>
      </c>
      <c r="L832" s="6" t="s">
        <v>1377</v>
      </c>
      <c r="M832" s="6" t="s">
        <v>37</v>
      </c>
      <c r="O832" s="6" t="s">
        <v>38</v>
      </c>
      <c r="P832" s="6" t="s">
        <v>39</v>
      </c>
      <c r="Q832" s="6" t="s">
        <v>4284</v>
      </c>
      <c r="R832" s="6" t="s">
        <v>1402</v>
      </c>
      <c r="W832" s="6" t="s">
        <v>4285</v>
      </c>
      <c r="X832" s="6" t="s">
        <v>4284</v>
      </c>
      <c r="Y832" s="6" t="s">
        <v>43</v>
      </c>
      <c r="Z832" s="8">
        <v>42054.350682870368</v>
      </c>
      <c r="AA832" s="6" t="s">
        <v>4286</v>
      </c>
      <c r="AB832" s="6" t="s">
        <v>1405</v>
      </c>
      <c r="AC832" s="6" t="s">
        <v>1402</v>
      </c>
      <c r="AD832" s="6" t="s">
        <v>43</v>
      </c>
      <c r="AE832" s="8">
        <v>42054.399513888886</v>
      </c>
      <c r="AF832" s="6" t="s">
        <v>219</v>
      </c>
    </row>
    <row r="833" spans="1:39" x14ac:dyDescent="0.2">
      <c r="A8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3" s="7" t="str">
        <f>ExtractValues(Table1[[#This Row],[Agreement Name]],".{1}\d{4,5}")</f>
        <v>76361</v>
      </c>
      <c r="C833" s="6" t="str">
        <f>ExtractValues(Table1[[#This Row],[Agreement Name]],".{1}\d{4,5}-.{1}\d{4,5}")</f>
        <v>76361-C30047</v>
      </c>
      <c r="D833" s="6" t="str">
        <f>ExtractValues(ExtractValues(Table1[[#This Row],[Agreement Name]],"(CO\d{1,3})"),"\d+")</f>
        <v>2</v>
      </c>
      <c r="E833" s="6" t="str">
        <f>ExtractValues(ExtractValues(Table1[[#This Row],[Agreement Name]],"(CO.\d{1,3})"),"\d+")</f>
        <v/>
      </c>
      <c r="F833" s="6" t="str">
        <f>IF(Table1[[#This Row],[ChgOrderPart1]]&lt;&gt;"",Table1[[#This Row],[ChgOrderPart1]],Table1[[#This Row],[ChgOrderPart2]])</f>
        <v>2</v>
      </c>
      <c r="G833" s="6" t="s">
        <v>9212</v>
      </c>
      <c r="H833" s="8">
        <v>42052.596770833334</v>
      </c>
      <c r="I833" s="6" t="s">
        <v>34</v>
      </c>
      <c r="J833" s="8">
        <v>42054.39875</v>
      </c>
      <c r="K833" s="6" t="s">
        <v>1376</v>
      </c>
      <c r="L833" s="6" t="s">
        <v>1377</v>
      </c>
      <c r="M833" s="6" t="s">
        <v>37</v>
      </c>
      <c r="O833" s="6" t="s">
        <v>38</v>
      </c>
      <c r="P833" s="6" t="s">
        <v>39</v>
      </c>
      <c r="Q833" s="6" t="s">
        <v>4284</v>
      </c>
      <c r="R833" s="6" t="s">
        <v>1402</v>
      </c>
      <c r="W833" s="6" t="s">
        <v>4285</v>
      </c>
      <c r="X833" s="6" t="s">
        <v>4284</v>
      </c>
      <c r="Y833" s="6" t="s">
        <v>43</v>
      </c>
      <c r="Z833" s="8">
        <v>42054.349548611113</v>
      </c>
      <c r="AA833" s="6" t="s">
        <v>4286</v>
      </c>
      <c r="AB833" s="6" t="s">
        <v>1405</v>
      </c>
      <c r="AC833" s="6" t="s">
        <v>1402</v>
      </c>
      <c r="AD833" s="6" t="s">
        <v>43</v>
      </c>
      <c r="AE833" s="8">
        <v>42054.39875</v>
      </c>
      <c r="AF833" s="6" t="s">
        <v>219</v>
      </c>
    </row>
    <row r="834" spans="1:39" x14ac:dyDescent="0.2">
      <c r="A8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4" s="7" t="str">
        <f>ExtractValues(Table1[[#This Row],[Agreement Name]],".{1}\d{4,5}")</f>
        <v>76361</v>
      </c>
      <c r="C834" s="6" t="str">
        <f>ExtractValues(Table1[[#This Row],[Agreement Name]],".{1}\d{4,5}-.{1}\d{4,5}")</f>
        <v>76361-C30004</v>
      </c>
      <c r="D834" s="6" t="str">
        <f>ExtractValues(ExtractValues(Table1[[#This Row],[Agreement Name]],"(CO\d{1,3})"),"\d+")</f>
        <v>5</v>
      </c>
      <c r="E834" s="6" t="str">
        <f>ExtractValues(ExtractValues(Table1[[#This Row],[Agreement Name]],"(CO.\d{1,3})"),"\d+")</f>
        <v/>
      </c>
      <c r="F834" s="6" t="str">
        <f>IF(Table1[[#This Row],[ChgOrderPart1]]&lt;&gt;"",Table1[[#This Row],[ChgOrderPart1]],Table1[[#This Row],[ChgOrderPart2]])</f>
        <v>5</v>
      </c>
      <c r="G834" s="6" t="s">
        <v>4283</v>
      </c>
      <c r="H834" s="8">
        <v>42146.627951388888</v>
      </c>
      <c r="I834" s="6" t="s">
        <v>34</v>
      </c>
      <c r="J834" s="8">
        <v>42150.283483796295</v>
      </c>
      <c r="K834" s="6" t="s">
        <v>3614</v>
      </c>
      <c r="L834" s="6" t="s">
        <v>3615</v>
      </c>
      <c r="M834" s="6" t="s">
        <v>37</v>
      </c>
      <c r="O834" s="6" t="s">
        <v>38</v>
      </c>
      <c r="P834" s="6" t="s">
        <v>39</v>
      </c>
      <c r="Q834" s="6" t="s">
        <v>4284</v>
      </c>
      <c r="R834" s="6" t="s">
        <v>1402</v>
      </c>
      <c r="W834" s="6" t="s">
        <v>4285</v>
      </c>
      <c r="X834" s="6" t="s">
        <v>4284</v>
      </c>
      <c r="Y834" s="6" t="s">
        <v>43</v>
      </c>
      <c r="Z834" s="8">
        <v>42150.220219907409</v>
      </c>
      <c r="AA834" s="6" t="s">
        <v>4286</v>
      </c>
      <c r="AB834" s="6" t="s">
        <v>1405</v>
      </c>
      <c r="AC834" s="6" t="s">
        <v>1402</v>
      </c>
      <c r="AD834" s="6" t="s">
        <v>43</v>
      </c>
      <c r="AE834" s="8">
        <v>42150.283483796295</v>
      </c>
      <c r="AF834" s="6" t="s">
        <v>4224</v>
      </c>
    </row>
    <row r="835" spans="1:39" x14ac:dyDescent="0.2">
      <c r="A8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5" s="7" t="str">
        <f>ExtractValues(Table1[[#This Row],[Agreement Name]],".{1}\d{4,5}")</f>
        <v>76341</v>
      </c>
      <c r="C835" s="6" t="str">
        <f>ExtractValues(Table1[[#This Row],[Agreement Name]],".{1}\d{4,5}-.{1}\d{4,5}")</f>
        <v>76341-C11124</v>
      </c>
      <c r="D835" s="6" t="str">
        <f>ExtractValues(ExtractValues(Table1[[#This Row],[Agreement Name]],"(CO\d{1,3})"),"\d+")</f>
        <v>39</v>
      </c>
      <c r="E835" s="6" t="str">
        <f>ExtractValues(ExtractValues(Table1[[#This Row],[Agreement Name]],"(CO.\d{1,3})"),"\d+")</f>
        <v>39</v>
      </c>
      <c r="F835" s="6" t="str">
        <f>IF(Table1[[#This Row],[ChgOrderPart1]]&lt;&gt;"",Table1[[#This Row],[ChgOrderPart1]],Table1[[#This Row],[ChgOrderPart2]])</f>
        <v>39</v>
      </c>
      <c r="G835" s="6" t="s">
        <v>7913</v>
      </c>
      <c r="H835" s="8">
        <v>42083.580949074072</v>
      </c>
      <c r="I835" s="6" t="s">
        <v>34</v>
      </c>
      <c r="J835" s="8">
        <v>42083.642777777779</v>
      </c>
      <c r="K835" s="6" t="s">
        <v>1376</v>
      </c>
      <c r="L835" s="6" t="s">
        <v>1377</v>
      </c>
      <c r="M835" s="6" t="s">
        <v>37</v>
      </c>
      <c r="O835" s="6" t="s">
        <v>38</v>
      </c>
      <c r="P835" s="6" t="s">
        <v>39</v>
      </c>
      <c r="Q835" s="6" t="s">
        <v>7914</v>
      </c>
      <c r="R835" s="6" t="s">
        <v>432</v>
      </c>
      <c r="W835" s="6" t="s">
        <v>7915</v>
      </c>
      <c r="X835" s="6" t="s">
        <v>7914</v>
      </c>
      <c r="Y835" s="6" t="s">
        <v>43</v>
      </c>
      <c r="Z835" s="8">
        <v>42083.609479166669</v>
      </c>
      <c r="AA835" s="6" t="s">
        <v>7916</v>
      </c>
      <c r="AB835" s="6" t="s">
        <v>1381</v>
      </c>
      <c r="AC835" s="6" t="s">
        <v>432</v>
      </c>
      <c r="AD835" s="6" t="s">
        <v>43</v>
      </c>
      <c r="AE835" s="8">
        <v>42083.642777777779</v>
      </c>
      <c r="AF835" s="6" t="s">
        <v>1461</v>
      </c>
    </row>
    <row r="836" spans="1:39" x14ac:dyDescent="0.2">
      <c r="A8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6" s="7" t="str">
        <f>ExtractValues(Table1[[#This Row],[Agreement Name]],".{1}\d{4,5}")</f>
        <v>76323</v>
      </c>
      <c r="C836" s="6" t="str">
        <f>ExtractValues(Table1[[#This Row],[Agreement Name]],".{1}\d{4,5}-.{1}\d{4,5}")</f>
        <v>76323-14064</v>
      </c>
      <c r="D836" s="6" t="str">
        <f>ExtractValues(ExtractValues(Table1[[#This Row],[Agreement Name]],"(CO\d{1,3})"),"\d+")</f>
        <v/>
      </c>
      <c r="E836" s="6" t="str">
        <f>ExtractValues(ExtractValues(Table1[[#This Row],[Agreement Name]],"(CO.\d{1,3})"),"\d+")</f>
        <v>152</v>
      </c>
      <c r="F836" s="6" t="str">
        <f>IF(Table1[[#This Row],[ChgOrderPart1]]&lt;&gt;"",Table1[[#This Row],[ChgOrderPart1]],Table1[[#This Row],[ChgOrderPart2]])</f>
        <v>152</v>
      </c>
      <c r="G836" s="6" t="s">
        <v>2773</v>
      </c>
      <c r="H836" s="8">
        <v>41967.491111111114</v>
      </c>
      <c r="I836" s="6" t="s">
        <v>34</v>
      </c>
      <c r="J836" s="8">
        <v>41967.67496527778</v>
      </c>
      <c r="K836" s="6" t="s">
        <v>1284</v>
      </c>
      <c r="L836" s="6" t="s">
        <v>1285</v>
      </c>
      <c r="M836" s="6" t="s">
        <v>37</v>
      </c>
      <c r="O836" s="6" t="s">
        <v>38</v>
      </c>
      <c r="P836" s="6" t="s">
        <v>39</v>
      </c>
      <c r="Q836" s="6" t="s">
        <v>2774</v>
      </c>
      <c r="R836" s="6" t="s">
        <v>57</v>
      </c>
      <c r="W836" s="6" t="s">
        <v>2775</v>
      </c>
      <c r="X836" s="6" t="s">
        <v>2774</v>
      </c>
      <c r="Y836" s="6" t="s">
        <v>43</v>
      </c>
      <c r="Z836" s="8">
        <v>41967.663159722222</v>
      </c>
      <c r="AA836" s="6" t="s">
        <v>2776</v>
      </c>
      <c r="AB836" s="6" t="s">
        <v>70</v>
      </c>
      <c r="AC836" s="6" t="s">
        <v>57</v>
      </c>
      <c r="AD836" s="6" t="s">
        <v>43</v>
      </c>
      <c r="AE836" s="8">
        <v>41967.67496527778</v>
      </c>
      <c r="AF836" s="6" t="s">
        <v>46</v>
      </c>
    </row>
    <row r="837" spans="1:39" x14ac:dyDescent="0.2">
      <c r="A8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7" s="7" t="str">
        <f>ExtractValues(Table1[[#This Row],[Agreement Name]],".{1}\d{4,5}")</f>
        <v>76241</v>
      </c>
      <c r="C837" s="6" t="str">
        <f>ExtractValues(Table1[[#This Row],[Agreement Name]],".{1}\d{4,5}-.{1}\d{4,5}")</f>
        <v>76241-14064</v>
      </c>
      <c r="D837" s="6" t="str">
        <f>ExtractValues(ExtractValues(Table1[[#This Row],[Agreement Name]],"(CO\d{1,3})"),"\d+")</f>
        <v/>
      </c>
      <c r="E837" s="6" t="str">
        <f>ExtractValues(ExtractValues(Table1[[#This Row],[Agreement Name]],"(CO.\d{1,3})"),"\d+")</f>
        <v>108</v>
      </c>
      <c r="F837" s="6" t="str">
        <f>IF(Table1[[#This Row],[ChgOrderPart1]]&lt;&gt;"",Table1[[#This Row],[ChgOrderPart1]],Table1[[#This Row],[ChgOrderPart2]])</f>
        <v>108</v>
      </c>
      <c r="G837" s="6" t="s">
        <v>3049</v>
      </c>
      <c r="H837" s="8">
        <v>41990.267916666664</v>
      </c>
      <c r="I837" s="6" t="s">
        <v>34</v>
      </c>
      <c r="J837" s="8">
        <v>41990.362685185188</v>
      </c>
      <c r="K837" s="6" t="s">
        <v>1284</v>
      </c>
      <c r="L837" s="6" t="s">
        <v>1285</v>
      </c>
      <c r="M837" s="6" t="s">
        <v>37</v>
      </c>
      <c r="O837" s="6" t="s">
        <v>38</v>
      </c>
      <c r="P837" s="6" t="s">
        <v>39</v>
      </c>
      <c r="Q837" s="6" t="s">
        <v>3050</v>
      </c>
      <c r="R837" s="6" t="s">
        <v>57</v>
      </c>
      <c r="W837" s="6" t="s">
        <v>3051</v>
      </c>
      <c r="X837" s="6" t="s">
        <v>3050</v>
      </c>
      <c r="Y837" s="6" t="s">
        <v>43</v>
      </c>
      <c r="Z837" s="8">
        <v>41990.35864583333</v>
      </c>
      <c r="AA837" s="6" t="s">
        <v>3052</v>
      </c>
      <c r="AB837" s="6" t="s">
        <v>70</v>
      </c>
      <c r="AC837" s="6" t="s">
        <v>57</v>
      </c>
      <c r="AD837" s="6" t="s">
        <v>43</v>
      </c>
      <c r="AE837" s="8">
        <v>41990.362685185188</v>
      </c>
      <c r="AF837" s="6" t="s">
        <v>71</v>
      </c>
    </row>
    <row r="838" spans="1:39" x14ac:dyDescent="0.2">
      <c r="A8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8" s="7" t="str">
        <f>ExtractValues(Table1[[#This Row],[Agreement Name]],".{1}\d{4,5}")</f>
        <v>76217</v>
      </c>
      <c r="C838" s="6" t="str">
        <f>ExtractValues(Table1[[#This Row],[Agreement Name]],".{1}\d{4,5}-.{1}\d{4,5}")</f>
        <v>76217-04653</v>
      </c>
      <c r="D838" s="6" t="str">
        <f>ExtractValues(ExtractValues(Table1[[#This Row],[Agreement Name]],"(CO\d{1,3})"),"\d+")</f>
        <v>12</v>
      </c>
      <c r="E838" s="6" t="str">
        <f>ExtractValues(ExtractValues(Table1[[#This Row],[Agreement Name]],"(CO.\d{1,3})"),"\d+")</f>
        <v>12</v>
      </c>
      <c r="F838" s="6" t="str">
        <f>IF(Table1[[#This Row],[ChgOrderPart1]]&lt;&gt;"",Table1[[#This Row],[ChgOrderPart1]],Table1[[#This Row],[ChgOrderPart2]])</f>
        <v>12</v>
      </c>
      <c r="G838" s="6" t="s">
        <v>5094</v>
      </c>
      <c r="H838" s="8">
        <v>42153.381215277775</v>
      </c>
      <c r="I838" s="6" t="s">
        <v>34</v>
      </c>
      <c r="J838" s="8">
        <v>42170.462766203702</v>
      </c>
      <c r="K838" s="6" t="s">
        <v>5082</v>
      </c>
      <c r="L838" s="6" t="s">
        <v>5083</v>
      </c>
      <c r="M838" s="6" t="s">
        <v>37</v>
      </c>
      <c r="O838" s="6" t="s">
        <v>38</v>
      </c>
      <c r="P838" s="6" t="s">
        <v>39</v>
      </c>
      <c r="Q838" s="6" t="s">
        <v>210</v>
      </c>
      <c r="R838" s="6" t="s">
        <v>866</v>
      </c>
      <c r="S838" s="6" t="s">
        <v>211</v>
      </c>
      <c r="W838" s="6" t="s">
        <v>867</v>
      </c>
      <c r="X838" s="6" t="s">
        <v>866</v>
      </c>
      <c r="Y838" s="6" t="s">
        <v>43</v>
      </c>
      <c r="Z838" s="8">
        <v>42169.447662037041</v>
      </c>
      <c r="AA838" s="6" t="s">
        <v>868</v>
      </c>
      <c r="AB838" s="6" t="s">
        <v>212</v>
      </c>
      <c r="AC838" s="6" t="s">
        <v>211</v>
      </c>
      <c r="AD838" s="6" t="s">
        <v>43</v>
      </c>
      <c r="AE838" s="8">
        <v>42170.462766203702</v>
      </c>
      <c r="AF838" s="6" t="s">
        <v>71</v>
      </c>
    </row>
    <row r="839" spans="1:39" x14ac:dyDescent="0.2">
      <c r="A8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39" s="7" t="str">
        <f>ExtractValues(Table1[[#This Row],[Agreement Name]],".{1}\d{4,5}")</f>
        <v>76207</v>
      </c>
      <c r="C839" s="6" t="str">
        <f>ExtractValues(Table1[[#This Row],[Agreement Name]],".{1}\d{4,5}-.{1}\d{4,5}")</f>
        <v>76207-C11124</v>
      </c>
      <c r="D839" s="6" t="str">
        <f>ExtractValues(ExtractValues(Table1[[#This Row],[Agreement Name]],"(CO\d{1,3})"),"\d+")</f>
        <v>33</v>
      </c>
      <c r="E839" s="6" t="str">
        <f>ExtractValues(ExtractValues(Table1[[#This Row],[Agreement Name]],"(CO.\d{1,3})"),"\d+")</f>
        <v>33</v>
      </c>
      <c r="F839" s="6" t="str">
        <f>IF(Table1[[#This Row],[ChgOrderPart1]]&lt;&gt;"",Table1[[#This Row],[ChgOrderPart1]],Table1[[#This Row],[ChgOrderPart2]])</f>
        <v>33</v>
      </c>
      <c r="G839" s="6" t="s">
        <v>5863</v>
      </c>
      <c r="H839" s="8">
        <v>42215.567800925928</v>
      </c>
      <c r="I839" s="6" t="s">
        <v>34</v>
      </c>
      <c r="J839" s="8">
        <v>42222.571898148148</v>
      </c>
      <c r="K839" s="6" t="s">
        <v>5082</v>
      </c>
      <c r="L839" s="6" t="s">
        <v>5083</v>
      </c>
      <c r="M839" s="6" t="s">
        <v>37</v>
      </c>
      <c r="O839" s="6" t="s">
        <v>38</v>
      </c>
      <c r="P839" s="6" t="s">
        <v>39</v>
      </c>
      <c r="Q839" s="6" t="s">
        <v>5482</v>
      </c>
      <c r="R839" s="6" t="s">
        <v>432</v>
      </c>
      <c r="W839" s="6" t="s">
        <v>5864</v>
      </c>
      <c r="X839" s="6" t="s">
        <v>5482</v>
      </c>
      <c r="Y839" s="6" t="s">
        <v>43</v>
      </c>
      <c r="Z839" s="8">
        <v>42219.576157407406</v>
      </c>
      <c r="AA839" s="6" t="s">
        <v>5484</v>
      </c>
      <c r="AB839" s="6" t="s">
        <v>1381</v>
      </c>
      <c r="AC839" s="6" t="s">
        <v>432</v>
      </c>
      <c r="AD839" s="6" t="s">
        <v>43</v>
      </c>
      <c r="AE839" s="8">
        <v>42222.571898148148</v>
      </c>
      <c r="AF839" s="6" t="s">
        <v>5850</v>
      </c>
    </row>
    <row r="840" spans="1:39" x14ac:dyDescent="0.2">
      <c r="A8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0" s="7" t="str">
        <f>ExtractValues(Table1[[#This Row],[Agreement Name]],".{1}\d{4,5}")</f>
        <v>76171</v>
      </c>
      <c r="C840" s="6" t="str">
        <f>ExtractValues(Table1[[#This Row],[Agreement Name]],".{1}\d{4,5}-.{1}\d{4,5}")</f>
        <v>76171-50191</v>
      </c>
      <c r="D840" s="6" t="str">
        <f>ExtractValues(ExtractValues(Table1[[#This Row],[Agreement Name]],"(CO\d{1,3})"),"\d+")</f>
        <v>12</v>
      </c>
      <c r="E840" s="6" t="str">
        <f>ExtractValues(ExtractValues(Table1[[#This Row],[Agreement Name]],"(CO.\d{1,3})"),"\d+")</f>
        <v>12</v>
      </c>
      <c r="F840" s="6" t="str">
        <f>IF(Table1[[#This Row],[ChgOrderPart1]]&lt;&gt;"",Table1[[#This Row],[ChgOrderPart1]],Table1[[#This Row],[ChgOrderPart2]])</f>
        <v>12</v>
      </c>
      <c r="G840" s="6" t="s">
        <v>3279</v>
      </c>
      <c r="H840" s="8">
        <v>42017.428402777776</v>
      </c>
      <c r="I840" s="6" t="s">
        <v>34</v>
      </c>
      <c r="J840" s="8">
        <v>42018.262604166666</v>
      </c>
      <c r="K840" s="6" t="s">
        <v>1284</v>
      </c>
      <c r="L840" s="6" t="s">
        <v>1285</v>
      </c>
      <c r="M840" s="6" t="s">
        <v>37</v>
      </c>
      <c r="O840" s="6" t="s">
        <v>38</v>
      </c>
      <c r="P840" s="6" t="s">
        <v>39</v>
      </c>
      <c r="Q840" s="6" t="s">
        <v>2911</v>
      </c>
      <c r="R840" s="6" t="s">
        <v>354</v>
      </c>
      <c r="W840" s="6" t="s">
        <v>2912</v>
      </c>
      <c r="X840" s="6" t="s">
        <v>2911</v>
      </c>
      <c r="Y840" s="6" t="s">
        <v>43</v>
      </c>
      <c r="Z840" s="8">
        <v>42018.262060185189</v>
      </c>
      <c r="AA840" s="6" t="s">
        <v>3280</v>
      </c>
      <c r="AB840" s="6" t="s">
        <v>357</v>
      </c>
      <c r="AC840" s="6" t="s">
        <v>354</v>
      </c>
      <c r="AD840" s="6" t="s">
        <v>43</v>
      </c>
      <c r="AE840" s="8">
        <v>42018.262604166666</v>
      </c>
      <c r="AF840" s="6" t="s">
        <v>358</v>
      </c>
    </row>
    <row r="841" spans="1:39" x14ac:dyDescent="0.2">
      <c r="A8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1" s="7" t="str">
        <f>ExtractValues(Table1[[#This Row],[Agreement Name]],".{1}\d{4,5}")</f>
        <v>76171</v>
      </c>
      <c r="C841" s="6" t="str">
        <f>ExtractValues(Table1[[#This Row],[Agreement Name]],".{1}\d{4,5}-.{1}\d{4,5}")</f>
        <v>76171-50191</v>
      </c>
      <c r="D841" s="6" t="str">
        <f>ExtractValues(ExtractValues(Table1[[#This Row],[Agreement Name]],"(CO\d{1,3})"),"\d+")</f>
        <v>11</v>
      </c>
      <c r="E841" s="6" t="str">
        <f>ExtractValues(ExtractValues(Table1[[#This Row],[Agreement Name]],"(CO.\d{1,3})"),"\d+")</f>
        <v>11</v>
      </c>
      <c r="F841" s="6" t="str">
        <f>IF(Table1[[#This Row],[ChgOrderPart1]]&lt;&gt;"",Table1[[#This Row],[ChgOrderPart1]],Table1[[#This Row],[ChgOrderPart2]])</f>
        <v>11</v>
      </c>
      <c r="G841" s="6" t="s">
        <v>3178</v>
      </c>
      <c r="H841" s="8">
        <v>42011.502349537041</v>
      </c>
      <c r="I841" s="6" t="s">
        <v>55</v>
      </c>
      <c r="J841" s="8">
        <v>42013.506493055553</v>
      </c>
      <c r="K841" s="6" t="s">
        <v>1284</v>
      </c>
      <c r="L841" s="6" t="s">
        <v>1285</v>
      </c>
      <c r="M841" s="6" t="s">
        <v>37</v>
      </c>
      <c r="O841" s="6" t="s">
        <v>38</v>
      </c>
      <c r="P841" s="6" t="s">
        <v>39</v>
      </c>
      <c r="Q841" s="6" t="s">
        <v>2911</v>
      </c>
      <c r="R841" s="6" t="s">
        <v>354</v>
      </c>
    </row>
    <row r="842" spans="1:39" x14ac:dyDescent="0.2">
      <c r="A8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2" s="7" t="str">
        <f>ExtractValues(Table1[[#This Row],[Agreement Name]],".{1}\d{4,5}")</f>
        <v>76171</v>
      </c>
      <c r="C842" s="6" t="str">
        <f>ExtractValues(Table1[[#This Row],[Agreement Name]],".{1}\d{4,5}-.{1}\d{4,5}")</f>
        <v>76171-50191</v>
      </c>
      <c r="D842" s="6" t="str">
        <f>ExtractValues(ExtractValues(Table1[[#This Row],[Agreement Name]],"(CO\d{1,3})"),"\d+")</f>
        <v/>
      </c>
      <c r="E842" s="6" t="str">
        <f>ExtractValues(ExtractValues(Table1[[#This Row],[Agreement Name]],"(CO.\d{1,3})"),"\d+")</f>
        <v>10</v>
      </c>
      <c r="F842" s="6" t="str">
        <f>IF(Table1[[#This Row],[ChgOrderPart1]]&lt;&gt;"",Table1[[#This Row],[ChgOrderPart1]],Table1[[#This Row],[ChgOrderPart2]])</f>
        <v>10</v>
      </c>
      <c r="G842" s="6" t="s">
        <v>2910</v>
      </c>
      <c r="H842" s="8">
        <v>41981.564930555556</v>
      </c>
      <c r="I842" s="6" t="s">
        <v>34</v>
      </c>
      <c r="J842" s="8">
        <v>41982.243657407409</v>
      </c>
      <c r="K842" s="6" t="s">
        <v>1284</v>
      </c>
      <c r="L842" s="6" t="s">
        <v>1285</v>
      </c>
      <c r="M842" s="6" t="s">
        <v>37</v>
      </c>
      <c r="O842" s="6" t="s">
        <v>38</v>
      </c>
      <c r="P842" s="6" t="s">
        <v>39</v>
      </c>
      <c r="Q842" s="6" t="s">
        <v>2911</v>
      </c>
      <c r="R842" s="6" t="s">
        <v>354</v>
      </c>
      <c r="W842" s="6" t="s">
        <v>2912</v>
      </c>
      <c r="X842" s="6" t="s">
        <v>2911</v>
      </c>
      <c r="Y842" s="6" t="s">
        <v>43</v>
      </c>
      <c r="Z842" s="8">
        <v>41982.227395833332</v>
      </c>
      <c r="AA842" s="6" t="s">
        <v>2913</v>
      </c>
      <c r="AB842" s="6" t="s">
        <v>357</v>
      </c>
      <c r="AC842" s="6" t="s">
        <v>354</v>
      </c>
      <c r="AD842" s="6" t="s">
        <v>43</v>
      </c>
      <c r="AE842" s="8">
        <v>41982.243657407409</v>
      </c>
      <c r="AF842" s="6" t="s">
        <v>358</v>
      </c>
    </row>
    <row r="843" spans="1:39" x14ac:dyDescent="0.2">
      <c r="A8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3" s="7" t="str">
        <f>ExtractValues(Table1[[#This Row],[Agreement Name]],".{1}\d{4,5}")</f>
        <v>76167</v>
      </c>
      <c r="C843" s="6" t="str">
        <f>ExtractValues(Table1[[#This Row],[Agreement Name]],".{1}\d{4,5}-.{1}\d{4,5}")</f>
        <v>76167-80115</v>
      </c>
      <c r="D843" s="6" t="str">
        <f>ExtractValues(ExtractValues(Table1[[#This Row],[Agreement Name]],"(CO\d{1,3})"),"\d+")</f>
        <v>3</v>
      </c>
      <c r="E843" s="6" t="str">
        <f>ExtractValues(ExtractValues(Table1[[#This Row],[Agreement Name]],"(CO.\d{1,3})"),"\d+")</f>
        <v/>
      </c>
      <c r="F843" s="6" t="str">
        <f>IF(Table1[[#This Row],[ChgOrderPart1]]&lt;&gt;"",Table1[[#This Row],[ChgOrderPart1]],Table1[[#This Row],[ChgOrderPart2]])</f>
        <v>3</v>
      </c>
      <c r="G843" s="6" t="s">
        <v>3153</v>
      </c>
      <c r="H843" s="8">
        <v>42010.517627314817</v>
      </c>
      <c r="I843" s="6" t="s">
        <v>55</v>
      </c>
      <c r="J843" s="8">
        <v>42167.602500000001</v>
      </c>
      <c r="K843" s="6" t="s">
        <v>1284</v>
      </c>
      <c r="L843" s="6" t="s">
        <v>1285</v>
      </c>
      <c r="M843" s="6" t="s">
        <v>37</v>
      </c>
      <c r="O843" s="6" t="s">
        <v>38</v>
      </c>
      <c r="P843" s="6" t="s">
        <v>39</v>
      </c>
      <c r="Q843" s="6" t="s">
        <v>440</v>
      </c>
      <c r="R843" s="6" t="s">
        <v>346</v>
      </c>
      <c r="AL843" s="6" t="s">
        <v>440</v>
      </c>
      <c r="AM843" s="6" t="s">
        <v>43</v>
      </c>
    </row>
    <row r="844" spans="1:39" x14ac:dyDescent="0.2">
      <c r="A8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4" s="7" t="str">
        <f>ExtractValues(Table1[[#This Row],[Agreement Name]],".{1}\d{4,5}")</f>
        <v>76160</v>
      </c>
      <c r="C844" s="6" t="str">
        <f>ExtractValues(Table1[[#This Row],[Agreement Name]],".{1}\d{4,5}-.{1}\d{4,5}")</f>
        <v>76160-C11124</v>
      </c>
      <c r="D844" s="6" t="str">
        <f>ExtractValues(ExtractValues(Table1[[#This Row],[Agreement Name]],"(CO\d{1,3})"),"\d+")</f>
        <v>31</v>
      </c>
      <c r="E844" s="6" t="str">
        <f>ExtractValues(ExtractValues(Table1[[#This Row],[Agreement Name]],"(CO.\d{1,3})"),"\d+")</f>
        <v>31</v>
      </c>
      <c r="F844" s="6" t="str">
        <f>IF(Table1[[#This Row],[ChgOrderPart1]]&lt;&gt;"",Table1[[#This Row],[ChgOrderPart1]],Table1[[#This Row],[ChgOrderPart2]])</f>
        <v>31</v>
      </c>
      <c r="G844" s="6" t="s">
        <v>6036</v>
      </c>
      <c r="H844" s="8">
        <v>42228.397465277776</v>
      </c>
      <c r="I844" s="6" t="s">
        <v>34</v>
      </c>
      <c r="J844" s="8">
        <v>42228.401828703703</v>
      </c>
      <c r="K844" s="6" t="s">
        <v>5082</v>
      </c>
      <c r="L844" s="6" t="s">
        <v>5083</v>
      </c>
      <c r="M844" s="6" t="s">
        <v>37</v>
      </c>
      <c r="O844" s="6" t="s">
        <v>38</v>
      </c>
      <c r="P844" s="6" t="s">
        <v>39</v>
      </c>
      <c r="Q844" s="6" t="s">
        <v>167</v>
      </c>
      <c r="R844" s="6" t="s">
        <v>432</v>
      </c>
      <c r="W844" s="6" t="s">
        <v>168</v>
      </c>
      <c r="X844" s="6" t="s">
        <v>167</v>
      </c>
      <c r="Y844" s="6" t="s">
        <v>43</v>
      </c>
      <c r="Z844" s="8">
        <v>42228.399664351855</v>
      </c>
      <c r="AA844" s="6" t="s">
        <v>169</v>
      </c>
      <c r="AB844" s="6" t="s">
        <v>1381</v>
      </c>
      <c r="AC844" s="6" t="s">
        <v>432</v>
      </c>
      <c r="AD844" s="6" t="s">
        <v>43</v>
      </c>
      <c r="AE844" s="8">
        <v>42228.401828703703</v>
      </c>
      <c r="AF844" s="6" t="s">
        <v>1461</v>
      </c>
    </row>
    <row r="845" spans="1:39" x14ac:dyDescent="0.2">
      <c r="A8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5" s="7" t="str">
        <f>ExtractValues(Table1[[#This Row],[Agreement Name]],".{1}\d{4,5}")</f>
        <v>76160</v>
      </c>
      <c r="C845" s="6" t="str">
        <f>ExtractValues(Table1[[#This Row],[Agreement Name]],".{1}\d{4,5}-.{1}\d{4,5}")</f>
        <v>76160-C11124</v>
      </c>
      <c r="D845" s="6" t="str">
        <f>ExtractValues(ExtractValues(Table1[[#This Row],[Agreement Name]],"(CO\d{1,3})"),"\d+")</f>
        <v>30</v>
      </c>
      <c r="E845" s="6" t="str">
        <f>ExtractValues(ExtractValues(Table1[[#This Row],[Agreement Name]],"(CO.\d{1,3})"),"\d+")</f>
        <v>30</v>
      </c>
      <c r="F845" s="6" t="str">
        <f>IF(Table1[[#This Row],[ChgOrderPart1]]&lt;&gt;"",Table1[[#This Row],[ChgOrderPart1]],Table1[[#This Row],[ChgOrderPart2]])</f>
        <v>30</v>
      </c>
      <c r="G845" s="6" t="s">
        <v>9529</v>
      </c>
      <c r="H845" s="8">
        <v>42081.624305555553</v>
      </c>
      <c r="I845" s="6" t="s">
        <v>34</v>
      </c>
      <c r="J845" s="8">
        <v>42082.461863425924</v>
      </c>
      <c r="K845" s="6" t="s">
        <v>1376</v>
      </c>
      <c r="L845" s="6" t="s">
        <v>1377</v>
      </c>
      <c r="M845" s="6" t="s">
        <v>37</v>
      </c>
      <c r="O845" s="6" t="s">
        <v>38</v>
      </c>
      <c r="P845" s="6" t="s">
        <v>39</v>
      </c>
      <c r="Q845" s="6" t="s">
        <v>167</v>
      </c>
      <c r="R845" s="6" t="s">
        <v>1577</v>
      </c>
      <c r="W845" s="6" t="s">
        <v>168</v>
      </c>
      <c r="X845" s="6" t="s">
        <v>167</v>
      </c>
      <c r="Y845" s="6" t="s">
        <v>43</v>
      </c>
      <c r="Z845" s="8">
        <v>42081.626562500001</v>
      </c>
      <c r="AA845" s="6" t="s">
        <v>169</v>
      </c>
      <c r="AB845" s="6" t="s">
        <v>1580</v>
      </c>
      <c r="AC845" s="6" t="s">
        <v>1577</v>
      </c>
      <c r="AD845" s="6" t="s">
        <v>43</v>
      </c>
      <c r="AE845" s="8">
        <v>42082.461863425924</v>
      </c>
      <c r="AF845" s="6" t="s">
        <v>397</v>
      </c>
    </row>
    <row r="846" spans="1:39" x14ac:dyDescent="0.2">
      <c r="A8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6" s="7" t="str">
        <f>ExtractValues(Table1[[#This Row],[Agreement Name]],".{1}\d{4,5}")</f>
        <v>76151</v>
      </c>
      <c r="C846" s="6" t="str">
        <f>ExtractValues(Table1[[#This Row],[Agreement Name]],".{1}\d{4,5}-.{1}\d{4,5}")</f>
        <v>76151-C10294</v>
      </c>
      <c r="D846" s="6" t="str">
        <f>ExtractValues(ExtractValues(Table1[[#This Row],[Agreement Name]],"(CO\d{1,3})"),"\d+")</f>
        <v>5</v>
      </c>
      <c r="E846" s="6" t="str">
        <f>ExtractValues(ExtractValues(Table1[[#This Row],[Agreement Name]],"(CO.\d{1,3})"),"\d+")</f>
        <v/>
      </c>
      <c r="F846" s="6" t="str">
        <f>IF(Table1[[#This Row],[ChgOrderPart1]]&lt;&gt;"",Table1[[#This Row],[ChgOrderPart1]],Table1[[#This Row],[ChgOrderPart2]])</f>
        <v>5</v>
      </c>
      <c r="G846" s="6" t="s">
        <v>8481</v>
      </c>
      <c r="H846" s="8">
        <v>42117.450844907406</v>
      </c>
      <c r="I846" s="6" t="s">
        <v>34</v>
      </c>
      <c r="J846" s="8">
        <v>42121.546307870369</v>
      </c>
      <c r="K846" s="6" t="s">
        <v>1376</v>
      </c>
      <c r="L846" s="6" t="s">
        <v>1377</v>
      </c>
      <c r="M846" s="6" t="s">
        <v>37</v>
      </c>
      <c r="O846" s="6" t="s">
        <v>38</v>
      </c>
      <c r="P846" s="6" t="s">
        <v>39</v>
      </c>
      <c r="Q846" s="6" t="s">
        <v>7395</v>
      </c>
      <c r="R846" s="6" t="s">
        <v>2743</v>
      </c>
      <c r="S846" s="6" t="s">
        <v>1384</v>
      </c>
      <c r="W846" s="6" t="s">
        <v>8482</v>
      </c>
      <c r="X846" s="6" t="s">
        <v>2743</v>
      </c>
      <c r="Y846" s="6" t="s">
        <v>43</v>
      </c>
      <c r="Z846" s="8">
        <v>42121.374027777776</v>
      </c>
      <c r="AA846" s="6" t="s">
        <v>8483</v>
      </c>
      <c r="AB846" s="6" t="s">
        <v>1387</v>
      </c>
      <c r="AC846" s="6" t="s">
        <v>1384</v>
      </c>
      <c r="AD846" s="6" t="s">
        <v>43</v>
      </c>
      <c r="AE846" s="8">
        <v>42121.546307870369</v>
      </c>
      <c r="AF846" s="6" t="s">
        <v>71</v>
      </c>
    </row>
    <row r="847" spans="1:39" x14ac:dyDescent="0.2">
      <c r="A8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7" s="7" t="str">
        <f>ExtractValues(Table1[[#This Row],[Agreement Name]],".{1}\d{4,5}")</f>
        <v>76151</v>
      </c>
      <c r="C847" s="6" t="str">
        <f>ExtractValues(Table1[[#This Row],[Agreement Name]],".{1}\d{4,5}-.{1}\d{4,5}")</f>
        <v>76151-C10294</v>
      </c>
      <c r="D847" s="6" t="str">
        <f>ExtractValues(ExtractValues(Table1[[#This Row],[Agreement Name]],"(CO\d{1,3})"),"\d+")</f>
        <v>4</v>
      </c>
      <c r="E847" s="6" t="str">
        <f>ExtractValues(ExtractValues(Table1[[#This Row],[Agreement Name]],"(CO.\d{1,3})"),"\d+")</f>
        <v/>
      </c>
      <c r="F847" s="6" t="str">
        <f>IF(Table1[[#This Row],[ChgOrderPart1]]&lt;&gt;"",Table1[[#This Row],[ChgOrderPart1]],Table1[[#This Row],[ChgOrderPart2]])</f>
        <v>4</v>
      </c>
      <c r="G847" s="6" t="s">
        <v>7394</v>
      </c>
      <c r="H847" s="8">
        <v>41982.392627314817</v>
      </c>
      <c r="I847" s="6" t="s">
        <v>34</v>
      </c>
      <c r="J847" s="8">
        <v>41988.591990740744</v>
      </c>
      <c r="K847" s="6" t="s">
        <v>1376</v>
      </c>
      <c r="L847" s="6" t="s">
        <v>1377</v>
      </c>
      <c r="M847" s="6" t="s">
        <v>37</v>
      </c>
      <c r="O847" s="6" t="s">
        <v>38</v>
      </c>
      <c r="P847" s="6" t="s">
        <v>39</v>
      </c>
      <c r="Q847" s="6" t="s">
        <v>7395</v>
      </c>
      <c r="R847" s="6" t="s">
        <v>2743</v>
      </c>
      <c r="S847" s="6" t="s">
        <v>1384</v>
      </c>
      <c r="W847" s="6" t="s">
        <v>6853</v>
      </c>
      <c r="X847" s="6" t="s">
        <v>2743</v>
      </c>
      <c r="Y847" s="6" t="s">
        <v>43</v>
      </c>
      <c r="Z847" s="8">
        <v>41988.583622685182</v>
      </c>
      <c r="AA847" s="6" t="s">
        <v>2745</v>
      </c>
      <c r="AB847" s="6" t="s">
        <v>1387</v>
      </c>
      <c r="AC847" s="6" t="s">
        <v>1384</v>
      </c>
      <c r="AD847" s="6" t="s">
        <v>43</v>
      </c>
      <c r="AE847" s="8">
        <v>41988.591990740744</v>
      </c>
      <c r="AF847" s="6" t="s">
        <v>71</v>
      </c>
    </row>
    <row r="848" spans="1:39" x14ac:dyDescent="0.2">
      <c r="A8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8" s="7" t="str">
        <f>ExtractValues(Table1[[#This Row],[Agreement Name]],".{1}\d{4,5}")</f>
        <v>76149</v>
      </c>
      <c r="C848" s="6" t="str">
        <f>ExtractValues(Table1[[#This Row],[Agreement Name]],".{1}\d{4,5}-.{1}\d{4,5}")</f>
        <v>76149-C10277</v>
      </c>
      <c r="D848" s="6" t="str">
        <f>ExtractValues(ExtractValues(Table1[[#This Row],[Agreement Name]],"(CO\d{1,3})"),"\d+")</f>
        <v>2</v>
      </c>
      <c r="E848" s="6" t="str">
        <f>ExtractValues(ExtractValues(Table1[[#This Row],[Agreement Name]],"(CO.\d{1,3})"),"\d+")</f>
        <v/>
      </c>
      <c r="F848" s="6" t="str">
        <f>IF(Table1[[#This Row],[ChgOrderPart1]]&lt;&gt;"",Table1[[#This Row],[ChgOrderPart1]],Table1[[#This Row],[ChgOrderPart2]])</f>
        <v>2</v>
      </c>
      <c r="G848" s="6" t="s">
        <v>7435</v>
      </c>
      <c r="H848" s="8">
        <v>41983.623831018522</v>
      </c>
      <c r="I848" s="6" t="s">
        <v>34</v>
      </c>
      <c r="J848" s="8">
        <v>41995.615682870368</v>
      </c>
      <c r="K848" s="6" t="s">
        <v>1376</v>
      </c>
      <c r="L848" s="6" t="s">
        <v>1377</v>
      </c>
      <c r="M848" s="6" t="s">
        <v>37</v>
      </c>
      <c r="O848" s="6" t="s">
        <v>38</v>
      </c>
      <c r="P848" s="6" t="s">
        <v>39</v>
      </c>
      <c r="Q848" s="6" t="s">
        <v>7436</v>
      </c>
      <c r="R848" s="6" t="s">
        <v>1384</v>
      </c>
      <c r="W848" s="6" t="s">
        <v>7437</v>
      </c>
      <c r="X848" s="6" t="s">
        <v>7436</v>
      </c>
      <c r="Y848" s="6" t="s">
        <v>43</v>
      </c>
      <c r="Z848" s="8">
        <v>41995.605266203704</v>
      </c>
      <c r="AA848" s="6" t="s">
        <v>7438</v>
      </c>
      <c r="AB848" s="6" t="s">
        <v>1387</v>
      </c>
      <c r="AC848" s="6" t="s">
        <v>1384</v>
      </c>
      <c r="AD848" s="6" t="s">
        <v>43</v>
      </c>
      <c r="AE848" s="8">
        <v>41995.615682870368</v>
      </c>
      <c r="AF848" s="6" t="s">
        <v>71</v>
      </c>
    </row>
    <row r="849" spans="1:39" x14ac:dyDescent="0.2">
      <c r="A8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49" s="7" t="str">
        <f>ExtractValues(Table1[[#This Row],[Agreement Name]],".{1}\d{4,5}")</f>
        <v>76146</v>
      </c>
      <c r="C849" s="6" t="str">
        <f>ExtractValues(Table1[[#This Row],[Agreement Name]],".{1}\d{4,5}-.{1}\d{4,5}")</f>
        <v>76146-C11124</v>
      </c>
      <c r="D849" s="6" t="str">
        <f>ExtractValues(ExtractValues(Table1[[#This Row],[Agreement Name]],"(CO\d{1,3})"),"\d+")</f>
        <v>38</v>
      </c>
      <c r="E849" s="6" t="str">
        <f>ExtractValues(ExtractValues(Table1[[#This Row],[Agreement Name]],"(CO.\d{1,3})"),"\d+")</f>
        <v>38</v>
      </c>
      <c r="F849" s="6" t="str">
        <f>IF(Table1[[#This Row],[ChgOrderPart1]]&lt;&gt;"",Table1[[#This Row],[ChgOrderPart1]],Table1[[#This Row],[ChgOrderPart2]])</f>
        <v>38</v>
      </c>
      <c r="G849" s="6" t="s">
        <v>6021</v>
      </c>
      <c r="H849" s="8">
        <v>42227.59479166667</v>
      </c>
      <c r="I849" s="6" t="s">
        <v>34</v>
      </c>
      <c r="J849" s="8">
        <v>42227.645173611112</v>
      </c>
      <c r="K849" s="6" t="s">
        <v>5082</v>
      </c>
      <c r="L849" s="6" t="s">
        <v>5083</v>
      </c>
      <c r="M849" s="6" t="s">
        <v>37</v>
      </c>
      <c r="O849" s="6" t="s">
        <v>38</v>
      </c>
      <c r="P849" s="6" t="s">
        <v>39</v>
      </c>
      <c r="Q849" s="6" t="s">
        <v>1673</v>
      </c>
      <c r="R849" s="6" t="s">
        <v>432</v>
      </c>
      <c r="W849" s="6" t="s">
        <v>1674</v>
      </c>
      <c r="X849" s="6" t="s">
        <v>1673</v>
      </c>
      <c r="Y849" s="6" t="s">
        <v>43</v>
      </c>
      <c r="Z849" s="8">
        <v>42227.619456018518</v>
      </c>
      <c r="AA849" s="6" t="s">
        <v>1675</v>
      </c>
      <c r="AB849" s="6" t="s">
        <v>1381</v>
      </c>
      <c r="AC849" s="6" t="s">
        <v>432</v>
      </c>
      <c r="AD849" s="6" t="s">
        <v>43</v>
      </c>
      <c r="AE849" s="8">
        <v>42227.645173611112</v>
      </c>
      <c r="AF849" s="6" t="s">
        <v>1461</v>
      </c>
    </row>
    <row r="850" spans="1:39" x14ac:dyDescent="0.2">
      <c r="A8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0" s="7" t="str">
        <f>ExtractValues(Table1[[#This Row],[Agreement Name]],".{1}\d{4,5}")</f>
        <v>76146</v>
      </c>
      <c r="C850" s="6" t="str">
        <f>ExtractValues(Table1[[#This Row],[Agreement Name]],".{1}\d{4,5}-.{1}\d{4,5}")</f>
        <v>76146-C11124</v>
      </c>
      <c r="D850" s="6" t="str">
        <f>ExtractValues(ExtractValues(Table1[[#This Row],[Agreement Name]],"(CO\d{1,3})"),"\d+")</f>
        <v>37</v>
      </c>
      <c r="E850" s="6" t="str">
        <f>ExtractValues(ExtractValues(Table1[[#This Row],[Agreement Name]],"(CO.\d{1,3})"),"\d+")</f>
        <v>37</v>
      </c>
      <c r="F850" s="6" t="str">
        <f>IF(Table1[[#This Row],[ChgOrderPart1]]&lt;&gt;"",Table1[[#This Row],[ChgOrderPart1]],Table1[[#This Row],[ChgOrderPart2]])</f>
        <v>37</v>
      </c>
      <c r="G850" s="6" t="s">
        <v>5229</v>
      </c>
      <c r="H850" s="8">
        <v>42165.348032407404</v>
      </c>
      <c r="I850" s="6" t="s">
        <v>34</v>
      </c>
      <c r="J850" s="8">
        <v>42166.412789351853</v>
      </c>
      <c r="K850" s="6" t="s">
        <v>5082</v>
      </c>
      <c r="L850" s="6" t="s">
        <v>5083</v>
      </c>
      <c r="M850" s="6" t="s">
        <v>37</v>
      </c>
      <c r="O850" s="6" t="s">
        <v>38</v>
      </c>
      <c r="P850" s="6" t="s">
        <v>39</v>
      </c>
      <c r="Q850" s="6" t="s">
        <v>1673</v>
      </c>
      <c r="R850" s="6" t="s">
        <v>432</v>
      </c>
      <c r="W850" s="6" t="s">
        <v>5230</v>
      </c>
      <c r="X850" s="6" t="s">
        <v>1673</v>
      </c>
      <c r="Y850" s="6" t="s">
        <v>43</v>
      </c>
      <c r="Z850" s="8">
        <v>42166.407407407409</v>
      </c>
      <c r="AA850" s="6" t="s">
        <v>1675</v>
      </c>
      <c r="AB850" s="6" t="s">
        <v>1381</v>
      </c>
      <c r="AC850" s="6" t="s">
        <v>432</v>
      </c>
      <c r="AD850" s="6" t="s">
        <v>43</v>
      </c>
      <c r="AE850" s="8">
        <v>42166.412789351853</v>
      </c>
      <c r="AF850" s="6" t="s">
        <v>1461</v>
      </c>
    </row>
    <row r="851" spans="1:39" x14ac:dyDescent="0.2">
      <c r="A8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1" s="7" t="str">
        <f>ExtractValues(Table1[[#This Row],[Agreement Name]],".{1}\d{4,5}")</f>
        <v>76146</v>
      </c>
      <c r="C851" s="6" t="str">
        <f>ExtractValues(Table1[[#This Row],[Agreement Name]],".{1}\d{4,5}-.{1}\d{4,5}")</f>
        <v>76146-C11124</v>
      </c>
      <c r="D851" s="6" t="str">
        <f>ExtractValues(ExtractValues(Table1[[#This Row],[Agreement Name]],"(CO\d{1,3})"),"\d+")</f>
        <v>36</v>
      </c>
      <c r="E851" s="6" t="str">
        <f>ExtractValues(ExtractValues(Table1[[#This Row],[Agreement Name]],"(CO.\d{1,3})"),"\d+")</f>
        <v>36</v>
      </c>
      <c r="F851" s="6" t="str">
        <f>IF(Table1[[#This Row],[ChgOrderPart1]]&lt;&gt;"",Table1[[#This Row],[ChgOrderPart1]],Table1[[#This Row],[ChgOrderPart2]])</f>
        <v>36</v>
      </c>
      <c r="G851" s="6" t="s">
        <v>1672</v>
      </c>
      <c r="H851" s="8">
        <v>42156.585752314815</v>
      </c>
      <c r="I851" s="6" t="s">
        <v>34</v>
      </c>
      <c r="J851" s="8">
        <v>42157.33258101852</v>
      </c>
      <c r="K851" s="6" t="s">
        <v>1376</v>
      </c>
      <c r="L851" s="6" t="s">
        <v>1377</v>
      </c>
      <c r="M851" s="6" t="s">
        <v>37</v>
      </c>
      <c r="O851" s="6" t="s">
        <v>38</v>
      </c>
      <c r="P851" s="6" t="s">
        <v>39</v>
      </c>
      <c r="Q851" s="6" t="s">
        <v>1673</v>
      </c>
      <c r="R851" s="6" t="s">
        <v>432</v>
      </c>
      <c r="W851" s="6" t="s">
        <v>1674</v>
      </c>
      <c r="X851" s="6" t="s">
        <v>1673</v>
      </c>
      <c r="Y851" s="6" t="s">
        <v>43</v>
      </c>
      <c r="Z851" s="8">
        <v>42156.711863425924</v>
      </c>
      <c r="AA851" s="6" t="s">
        <v>1675</v>
      </c>
      <c r="AB851" s="6" t="s">
        <v>1381</v>
      </c>
      <c r="AC851" s="6" t="s">
        <v>432</v>
      </c>
      <c r="AD851" s="6" t="s">
        <v>43</v>
      </c>
      <c r="AE851" s="8">
        <v>42157.33258101852</v>
      </c>
      <c r="AF851" s="6" t="s">
        <v>1461</v>
      </c>
    </row>
    <row r="852" spans="1:39" x14ac:dyDescent="0.2">
      <c r="A8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2" s="7" t="str">
        <f>ExtractValues(Table1[[#This Row],[Agreement Name]],".{1}\d{4,5}")</f>
        <v>76146</v>
      </c>
      <c r="C852" s="6" t="str">
        <f>ExtractValues(Table1[[#This Row],[Agreement Name]],".{1}\d{4,5}-.{1}\d{4,5}")</f>
        <v>76146-C11124</v>
      </c>
      <c r="D852" s="6" t="str">
        <f>ExtractValues(ExtractValues(Table1[[#This Row],[Agreement Name]],"(CO\d{1,3})"),"\d+")</f>
        <v>35</v>
      </c>
      <c r="E852" s="6" t="str">
        <f>ExtractValues(ExtractValues(Table1[[#This Row],[Agreement Name]],"(CO.\d{1,3})"),"\d+")</f>
        <v>35</v>
      </c>
      <c r="F852" s="6" t="str">
        <f>IF(Table1[[#This Row],[ChgOrderPart1]]&lt;&gt;"",Table1[[#This Row],[ChgOrderPart1]],Table1[[#This Row],[ChgOrderPart2]])</f>
        <v>35</v>
      </c>
      <c r="G852" s="6" t="s">
        <v>7594</v>
      </c>
      <c r="H852" s="8">
        <v>41991.561249999999</v>
      </c>
      <c r="I852" s="6" t="s">
        <v>34</v>
      </c>
      <c r="J852" s="8">
        <v>41992.285405092596</v>
      </c>
      <c r="K852" s="6" t="s">
        <v>1376</v>
      </c>
      <c r="L852" s="6" t="s">
        <v>1377</v>
      </c>
      <c r="M852" s="6" t="s">
        <v>37</v>
      </c>
      <c r="O852" s="6" t="s">
        <v>38</v>
      </c>
      <c r="P852" s="6" t="s">
        <v>39</v>
      </c>
      <c r="Q852" s="6" t="s">
        <v>1673</v>
      </c>
      <c r="R852" s="6" t="s">
        <v>393</v>
      </c>
      <c r="W852" s="6" t="s">
        <v>1674</v>
      </c>
      <c r="X852" s="6" t="s">
        <v>1673</v>
      </c>
      <c r="Y852" s="6" t="s">
        <v>43</v>
      </c>
      <c r="Z852" s="8">
        <v>41991.667048611111</v>
      </c>
      <c r="AA852" s="6" t="s">
        <v>1675</v>
      </c>
      <c r="AB852" s="6" t="s">
        <v>396</v>
      </c>
      <c r="AC852" s="6" t="s">
        <v>393</v>
      </c>
      <c r="AD852" s="6" t="s">
        <v>43</v>
      </c>
      <c r="AE852" s="8">
        <v>41992.285405092596</v>
      </c>
      <c r="AF852" s="6" t="s">
        <v>397</v>
      </c>
    </row>
    <row r="853" spans="1:39" x14ac:dyDescent="0.2">
      <c r="A8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3" s="7" t="str">
        <f>ExtractValues(Table1[[#This Row],[Agreement Name]],".{1}\d{4,5}")</f>
        <v>76066</v>
      </c>
      <c r="C853" s="6" t="str">
        <f>ExtractValues(Table1[[#This Row],[Agreement Name]],".{1}\d{4,5}-.{1}\d{4,5}")</f>
        <v>76066-C30051</v>
      </c>
      <c r="D853" s="6" t="str">
        <f>ExtractValues(ExtractValues(Table1[[#This Row],[Agreement Name]],"(CO\d{1,3})"),"\d+")</f>
        <v>5</v>
      </c>
      <c r="E853" s="6" t="str">
        <f>ExtractValues(ExtractValues(Table1[[#This Row],[Agreement Name]],"(CO.\d{1,3})"),"\d+")</f>
        <v/>
      </c>
      <c r="F853" s="6" t="str">
        <f>IF(Table1[[#This Row],[ChgOrderPart1]]&lt;&gt;"",Table1[[#This Row],[ChgOrderPart1]],Table1[[#This Row],[ChgOrderPart2]])</f>
        <v>5</v>
      </c>
      <c r="G853" s="6" t="s">
        <v>8843</v>
      </c>
      <c r="H853" s="8">
        <v>42033.344293981485</v>
      </c>
      <c r="I853" s="6" t="s">
        <v>34</v>
      </c>
      <c r="J853" s="8">
        <v>42040.431180555555</v>
      </c>
      <c r="K853" s="6" t="s">
        <v>1376</v>
      </c>
      <c r="L853" s="6" t="s">
        <v>1377</v>
      </c>
      <c r="M853" s="6" t="s">
        <v>37</v>
      </c>
      <c r="O853" s="6" t="s">
        <v>38</v>
      </c>
      <c r="P853" s="6" t="s">
        <v>39</v>
      </c>
      <c r="Q853" s="6" t="s">
        <v>8844</v>
      </c>
      <c r="R853" s="6" t="s">
        <v>1402</v>
      </c>
      <c r="W853" s="6" t="s">
        <v>8845</v>
      </c>
      <c r="X853" s="6" t="s">
        <v>8844</v>
      </c>
      <c r="Y853" s="6" t="s">
        <v>43</v>
      </c>
      <c r="Z853" s="8">
        <v>42040.393368055556</v>
      </c>
      <c r="AA853" s="6" t="s">
        <v>8846</v>
      </c>
      <c r="AB853" s="6" t="s">
        <v>1405</v>
      </c>
      <c r="AC853" s="6" t="s">
        <v>1402</v>
      </c>
      <c r="AD853" s="6" t="s">
        <v>43</v>
      </c>
      <c r="AE853" s="8">
        <v>42040.431180555555</v>
      </c>
      <c r="AF853" s="6" t="s">
        <v>219</v>
      </c>
    </row>
    <row r="854" spans="1:39" x14ac:dyDescent="0.2">
      <c r="A8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4" s="7" t="str">
        <f>ExtractValues(Table1[[#This Row],[Agreement Name]],".{1}\d{4,5}")</f>
        <v>75995</v>
      </c>
      <c r="C854" s="6" t="str">
        <f>ExtractValues(Table1[[#This Row],[Agreement Name]],".{1}\d{4,5}-.{1}\d{4,5}")</f>
        <v>75995-C90000</v>
      </c>
      <c r="D854" s="6" t="str">
        <f>ExtractValues(ExtractValues(Table1[[#This Row],[Agreement Name]],"(CO\d{1,3})"),"\d+")</f>
        <v>13</v>
      </c>
      <c r="E854" s="6" t="str">
        <f>ExtractValues(ExtractValues(Table1[[#This Row],[Agreement Name]],"(CO.\d{1,3})"),"\d+")</f>
        <v>13</v>
      </c>
      <c r="F854" s="6" t="str">
        <f>IF(Table1[[#This Row],[ChgOrderPart1]]&lt;&gt;"",Table1[[#This Row],[ChgOrderPart1]],Table1[[#This Row],[ChgOrderPart2]])</f>
        <v>13</v>
      </c>
      <c r="G854" s="6" t="s">
        <v>7784</v>
      </c>
      <c r="H854" s="8">
        <v>42012.625555555554</v>
      </c>
      <c r="I854" s="6" t="s">
        <v>34</v>
      </c>
      <c r="J854" s="8">
        <v>42016.486562500002</v>
      </c>
      <c r="K854" s="6" t="s">
        <v>1376</v>
      </c>
      <c r="L854" s="6" t="s">
        <v>1377</v>
      </c>
      <c r="M854" s="6" t="s">
        <v>37</v>
      </c>
      <c r="O854" s="6" t="s">
        <v>38</v>
      </c>
      <c r="P854" s="6" t="s">
        <v>39</v>
      </c>
      <c r="Q854" s="6" t="s">
        <v>7785</v>
      </c>
      <c r="R854" s="6" t="s">
        <v>1470</v>
      </c>
      <c r="W854" s="6" t="s">
        <v>7786</v>
      </c>
      <c r="X854" s="6" t="s">
        <v>7785</v>
      </c>
      <c r="Y854" s="6" t="s">
        <v>43</v>
      </c>
      <c r="Z854" s="8">
        <v>42016.382395833331</v>
      </c>
      <c r="AA854" s="6" t="s">
        <v>7787</v>
      </c>
      <c r="AB854" s="6" t="s">
        <v>1473</v>
      </c>
      <c r="AC854" s="6" t="s">
        <v>1470</v>
      </c>
      <c r="AD854" s="6" t="s">
        <v>43</v>
      </c>
      <c r="AE854" s="8">
        <v>42016.486562500002</v>
      </c>
      <c r="AF854" s="6" t="s">
        <v>71</v>
      </c>
    </row>
    <row r="855" spans="1:39" x14ac:dyDescent="0.2">
      <c r="A8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5" s="7" t="str">
        <f>ExtractValues(Table1[[#This Row],[Agreement Name]],".{1}\d{4,5}")</f>
        <v>75982</v>
      </c>
      <c r="C855" s="6" t="str">
        <f>ExtractValues(Table1[[#This Row],[Agreement Name]],".{1}\d{4,5}-.{1}\d{4,5}")</f>
        <v>75982-C30039</v>
      </c>
      <c r="D855" s="6" t="str">
        <f>ExtractValues(ExtractValues(Table1[[#This Row],[Agreement Name]],"(CO\d{1,3})"),"\d+")</f>
        <v>44</v>
      </c>
      <c r="E855" s="6" t="str">
        <f>ExtractValues(ExtractValues(Table1[[#This Row],[Agreement Name]],"(CO.\d{1,3})"),"\d+")</f>
        <v>44</v>
      </c>
      <c r="F855" s="6" t="str">
        <f>IF(Table1[[#This Row],[ChgOrderPart1]]&lt;&gt;"",Table1[[#This Row],[ChgOrderPart1]],Table1[[#This Row],[ChgOrderPart2]])</f>
        <v>44</v>
      </c>
      <c r="G855" s="6" t="s">
        <v>7496</v>
      </c>
      <c r="H855" s="8">
        <v>41988.513124999998</v>
      </c>
      <c r="I855" s="6" t="s">
        <v>34</v>
      </c>
      <c r="J855" s="8">
        <v>41989.558379629627</v>
      </c>
      <c r="K855" s="6" t="s">
        <v>1376</v>
      </c>
      <c r="L855" s="6" t="s">
        <v>1377</v>
      </c>
      <c r="M855" s="6" t="s">
        <v>37</v>
      </c>
      <c r="O855" s="6" t="s">
        <v>38</v>
      </c>
      <c r="P855" s="6" t="s">
        <v>39</v>
      </c>
      <c r="Q855" s="6" t="s">
        <v>7493</v>
      </c>
      <c r="R855" s="6" t="s">
        <v>1402</v>
      </c>
      <c r="W855" s="6" t="s">
        <v>1405</v>
      </c>
      <c r="X855" s="6" t="s">
        <v>1402</v>
      </c>
      <c r="Y855" s="6" t="s">
        <v>43</v>
      </c>
      <c r="Z855" s="8">
        <v>41989.558379629627</v>
      </c>
      <c r="AA855" s="6" t="s">
        <v>219</v>
      </c>
    </row>
    <row r="856" spans="1:39" x14ac:dyDescent="0.2">
      <c r="A8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6" s="7" t="str">
        <f>ExtractValues(Table1[[#This Row],[Agreement Name]],".{1}\d{4,5}")</f>
        <v>75982</v>
      </c>
      <c r="C856" s="6" t="str">
        <f>ExtractValues(Table1[[#This Row],[Agreement Name]],".{1}\d{4,5}-.{1}\d{4,5}")</f>
        <v>75982-C30039</v>
      </c>
      <c r="D856" s="6" t="str">
        <f>ExtractValues(ExtractValues(Table1[[#This Row],[Agreement Name]],"(CO\d{1,3})"),"\d+")</f>
        <v>44</v>
      </c>
      <c r="E856" s="6" t="str">
        <f>ExtractValues(ExtractValues(Table1[[#This Row],[Agreement Name]],"(CO.\d{1,3})"),"\d+")</f>
        <v>44</v>
      </c>
      <c r="F856" s="6" t="str">
        <f>IF(Table1[[#This Row],[ChgOrderPart1]]&lt;&gt;"",Table1[[#This Row],[ChgOrderPart1]],Table1[[#This Row],[ChgOrderPart2]])</f>
        <v>44</v>
      </c>
      <c r="G856" s="6" t="s">
        <v>7496</v>
      </c>
      <c r="H856" s="8">
        <v>41985.569178240738</v>
      </c>
      <c r="I856" s="6" t="s">
        <v>55</v>
      </c>
      <c r="J856" s="8">
        <v>41988.512453703705</v>
      </c>
      <c r="K856" s="6" t="s">
        <v>1376</v>
      </c>
      <c r="L856" s="6" t="s">
        <v>1377</v>
      </c>
      <c r="M856" s="6" t="s">
        <v>37</v>
      </c>
      <c r="O856" s="6" t="s">
        <v>38</v>
      </c>
      <c r="P856" s="6" t="s">
        <v>39</v>
      </c>
      <c r="Q856" s="6" t="s">
        <v>7493</v>
      </c>
      <c r="R856" s="6" t="s">
        <v>1402</v>
      </c>
      <c r="AL856" s="6" t="s">
        <v>7493</v>
      </c>
      <c r="AM856" s="6" t="s">
        <v>43</v>
      </c>
    </row>
    <row r="857" spans="1:39" x14ac:dyDescent="0.2">
      <c r="A8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7" s="7" t="str">
        <f>ExtractValues(Table1[[#This Row],[Agreement Name]],".{1}\d{4,5}")</f>
        <v>75967</v>
      </c>
      <c r="C857" s="6" t="str">
        <f>ExtractValues(Table1[[#This Row],[Agreement Name]],".{1}\d{4,5}-.{1}\d{4,5}")</f>
        <v>75967-03153</v>
      </c>
      <c r="D857" s="6" t="str">
        <f>ExtractValues(ExtractValues(Table1[[#This Row],[Agreement Name]],"(CO\d{1,3})"),"\d+")</f>
        <v>10</v>
      </c>
      <c r="E857" s="6" t="str">
        <f>ExtractValues(ExtractValues(Table1[[#This Row],[Agreement Name]],"(CO.\d{1,3})"),"\d+")</f>
        <v>10</v>
      </c>
      <c r="F857" s="6" t="str">
        <f>IF(Table1[[#This Row],[ChgOrderPart1]]&lt;&gt;"",Table1[[#This Row],[ChgOrderPart1]],Table1[[#This Row],[ChgOrderPart2]])</f>
        <v>10</v>
      </c>
      <c r="G857" s="6" t="s">
        <v>3347</v>
      </c>
      <c r="H857" s="8">
        <v>42020.525451388887</v>
      </c>
      <c r="I857" s="6" t="s">
        <v>55</v>
      </c>
      <c r="J857" s="8">
        <v>42195.478576388887</v>
      </c>
      <c r="K857" s="6" t="s">
        <v>1284</v>
      </c>
      <c r="L857" s="6" t="s">
        <v>1285</v>
      </c>
      <c r="M857" s="6" t="s">
        <v>37</v>
      </c>
      <c r="O857" s="6" t="s">
        <v>38</v>
      </c>
      <c r="P857" s="6" t="s">
        <v>39</v>
      </c>
      <c r="Q857" s="6" t="s">
        <v>3348</v>
      </c>
      <c r="R857" s="6" t="s">
        <v>3349</v>
      </c>
      <c r="S857" s="6" t="s">
        <v>393</v>
      </c>
      <c r="AL857" s="6" t="s">
        <v>3348</v>
      </c>
      <c r="AM857" s="6" t="s">
        <v>43</v>
      </c>
    </row>
    <row r="858" spans="1:39" x14ac:dyDescent="0.2">
      <c r="A8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8" s="7" t="str">
        <f>ExtractValues(Table1[[#This Row],[Agreement Name]],".{1}\d{4,5}")</f>
        <v>75967</v>
      </c>
      <c r="C858" s="6" t="str">
        <f>ExtractValues(Table1[[#This Row],[Agreement Name]],".{1}\d{4,5}-.{1}\d{4,5}")</f>
        <v>75967-03153</v>
      </c>
      <c r="D858" s="6" t="str">
        <f>ExtractValues(ExtractValues(Table1[[#This Row],[Agreement Name]],"(CO\d{1,3})"),"\d+")</f>
        <v>12</v>
      </c>
      <c r="E858" s="6" t="str">
        <f>ExtractValues(ExtractValues(Table1[[#This Row],[Agreement Name]],"(CO.\d{1,3})"),"\d+")</f>
        <v>12</v>
      </c>
      <c r="F858" s="6" t="str">
        <f>IF(Table1[[#This Row],[ChgOrderPart1]]&lt;&gt;"",Table1[[#This Row],[ChgOrderPart1]],Table1[[#This Row],[ChgOrderPart2]])</f>
        <v>12</v>
      </c>
      <c r="G858" s="6" t="s">
        <v>6769</v>
      </c>
      <c r="H858" s="8">
        <v>42095.392696759256</v>
      </c>
      <c r="I858" s="6" t="s">
        <v>34</v>
      </c>
      <c r="J858" s="8">
        <v>42096.354351851849</v>
      </c>
      <c r="K858" s="6" t="s">
        <v>1284</v>
      </c>
      <c r="L858" s="6" t="s">
        <v>1285</v>
      </c>
      <c r="M858" s="6" t="s">
        <v>37</v>
      </c>
      <c r="O858" s="6" t="s">
        <v>38</v>
      </c>
      <c r="P858" s="6" t="s">
        <v>39</v>
      </c>
      <c r="Q858" s="6" t="s">
        <v>3349</v>
      </c>
      <c r="R858" s="6" t="s">
        <v>1998</v>
      </c>
      <c r="S858" s="6" t="s">
        <v>393</v>
      </c>
      <c r="W858" s="6" t="s">
        <v>1999</v>
      </c>
      <c r="X858" s="6" t="s">
        <v>1998</v>
      </c>
      <c r="Y858" s="6" t="s">
        <v>43</v>
      </c>
      <c r="Z858" s="8">
        <v>42095.405312499999</v>
      </c>
      <c r="AA858" s="6" t="s">
        <v>2000</v>
      </c>
      <c r="AB858" s="6" t="s">
        <v>396</v>
      </c>
      <c r="AC858" s="6" t="s">
        <v>393</v>
      </c>
      <c r="AD858" s="6" t="s">
        <v>43</v>
      </c>
      <c r="AE858" s="8">
        <v>42096.354351851849</v>
      </c>
      <c r="AF858" s="6" t="s">
        <v>71</v>
      </c>
    </row>
    <row r="859" spans="1:39" x14ac:dyDescent="0.2">
      <c r="A8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59" s="7" t="str">
        <f>ExtractValues(Table1[[#This Row],[Agreement Name]],".{1}\d{4,5}")</f>
        <v>75967</v>
      </c>
      <c r="C859" s="6" t="str">
        <f>ExtractValues(Table1[[#This Row],[Agreement Name]],".{1}\d{4,5}-.{1}\d{4,5}")</f>
        <v>75967-03153</v>
      </c>
      <c r="D859" s="6" t="str">
        <f>ExtractValues(ExtractValues(Table1[[#This Row],[Agreement Name]],"(CO\d{1,3})"),"\d+")</f>
        <v>12</v>
      </c>
      <c r="E859" s="6" t="str">
        <f>ExtractValues(ExtractValues(Table1[[#This Row],[Agreement Name]],"(CO.\d{1,3})"),"\d+")</f>
        <v>12</v>
      </c>
      <c r="F859" s="6" t="str">
        <f>IF(Table1[[#This Row],[ChgOrderPart1]]&lt;&gt;"",Table1[[#This Row],[ChgOrderPart1]],Table1[[#This Row],[ChgOrderPart2]])</f>
        <v>12</v>
      </c>
      <c r="G859" s="6" t="s">
        <v>6769</v>
      </c>
      <c r="H859" s="8">
        <v>42094.412395833337</v>
      </c>
      <c r="I859" s="6" t="s">
        <v>55</v>
      </c>
      <c r="J859" s="8">
        <v>42095.366759259261</v>
      </c>
      <c r="K859" s="6" t="s">
        <v>1284</v>
      </c>
      <c r="L859" s="6" t="s">
        <v>1285</v>
      </c>
      <c r="M859" s="6" t="s">
        <v>37</v>
      </c>
      <c r="O859" s="6" t="s">
        <v>38</v>
      </c>
      <c r="P859" s="6" t="s">
        <v>39</v>
      </c>
      <c r="Q859" s="6" t="s">
        <v>3349</v>
      </c>
      <c r="R859" s="6" t="s">
        <v>1998</v>
      </c>
      <c r="S859" s="6" t="s">
        <v>393</v>
      </c>
      <c r="AL859" s="6" t="s">
        <v>3349</v>
      </c>
      <c r="AM859" s="6" t="s">
        <v>43</v>
      </c>
    </row>
    <row r="860" spans="1:39" x14ac:dyDescent="0.2">
      <c r="A8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0" s="7" t="str">
        <f>ExtractValues(Table1[[#This Row],[Agreement Name]],".{1}\d{4,5}")</f>
        <v>75888</v>
      </c>
      <c r="C860" s="6" t="str">
        <f>ExtractValues(Table1[[#This Row],[Agreement Name]],".{1}\d{4,5}-.{1}\d{4,5}")</f>
        <v>75888-C34001</v>
      </c>
      <c r="D860" s="6" t="str">
        <f>ExtractValues(ExtractValues(Table1[[#This Row],[Agreement Name]],"(CO\d{1,3})"),"\d+")</f>
        <v>46</v>
      </c>
      <c r="E860" s="6" t="str">
        <f>ExtractValues(ExtractValues(Table1[[#This Row],[Agreement Name]],"(CO.\d{1,3})"),"\d+")</f>
        <v>46</v>
      </c>
      <c r="F860" s="6" t="str">
        <f>IF(Table1[[#This Row],[ChgOrderPart1]]&lt;&gt;"",Table1[[#This Row],[ChgOrderPart1]],Table1[[#This Row],[ChgOrderPart2]])</f>
        <v>46</v>
      </c>
      <c r="G860" s="6" t="s">
        <v>7302</v>
      </c>
      <c r="H860" s="8">
        <v>41976.644178240742</v>
      </c>
      <c r="I860" s="6" t="s">
        <v>34</v>
      </c>
      <c r="J860" s="8">
        <v>41982.539085648146</v>
      </c>
      <c r="K860" s="6" t="s">
        <v>1376</v>
      </c>
      <c r="L860" s="6" t="s">
        <v>1377</v>
      </c>
      <c r="M860" s="6" t="s">
        <v>37</v>
      </c>
      <c r="O860" s="6" t="s">
        <v>38</v>
      </c>
      <c r="P860" s="6" t="s">
        <v>39</v>
      </c>
      <c r="Q860" s="6" t="s">
        <v>7303</v>
      </c>
      <c r="R860" s="6" t="s">
        <v>1613</v>
      </c>
      <c r="W860" s="6" t="s">
        <v>7304</v>
      </c>
      <c r="X860" s="6" t="s">
        <v>7303</v>
      </c>
      <c r="Y860" s="6" t="s">
        <v>43</v>
      </c>
      <c r="Z860" s="8">
        <v>41977.267905092594</v>
      </c>
      <c r="AA860" s="6" t="s">
        <v>7305</v>
      </c>
      <c r="AB860" s="6" t="s">
        <v>1614</v>
      </c>
      <c r="AC860" s="6" t="s">
        <v>1613</v>
      </c>
      <c r="AD860" s="6" t="s">
        <v>43</v>
      </c>
      <c r="AE860" s="8">
        <v>41982.539085648146</v>
      </c>
      <c r="AF860" s="6" t="s">
        <v>219</v>
      </c>
    </row>
    <row r="861" spans="1:39" x14ac:dyDescent="0.2">
      <c r="A8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1" s="7" t="str">
        <f>ExtractValues(Table1[[#This Row],[Agreement Name]],".{1}\d{4,5}")</f>
        <v>75760</v>
      </c>
      <c r="C861" s="6" t="str">
        <f>ExtractValues(Table1[[#This Row],[Agreement Name]],".{1}\d{4,5}-.{1}\d{4,5}")</f>
        <v>75760-C10283</v>
      </c>
      <c r="D861" s="6" t="str">
        <f>ExtractValues(ExtractValues(Table1[[#This Row],[Agreement Name]],"(CO\d{1,3})"),"\d+")</f>
        <v>2</v>
      </c>
      <c r="E861" s="6" t="str">
        <f>ExtractValues(ExtractValues(Table1[[#This Row],[Agreement Name]],"(CO.\d{1,3})"),"\d+")</f>
        <v/>
      </c>
      <c r="F861" s="6" t="str">
        <f>IF(Table1[[#This Row],[ChgOrderPart1]]&lt;&gt;"",Table1[[#This Row],[ChgOrderPart1]],Table1[[#This Row],[ChgOrderPart2]])</f>
        <v>2</v>
      </c>
      <c r="G861" s="6" t="s">
        <v>6772</v>
      </c>
      <c r="H861" s="8">
        <v>42094.441782407404</v>
      </c>
      <c r="I861" s="6" t="s">
        <v>34</v>
      </c>
      <c r="J861" s="8">
        <v>42096.373298611114</v>
      </c>
      <c r="K861" s="6" t="s">
        <v>1284</v>
      </c>
      <c r="L861" s="6" t="s">
        <v>1285</v>
      </c>
      <c r="M861" s="6" t="s">
        <v>37</v>
      </c>
      <c r="O861" s="6" t="s">
        <v>38</v>
      </c>
      <c r="P861" s="6" t="s">
        <v>39</v>
      </c>
      <c r="Q861" s="6" t="s">
        <v>346</v>
      </c>
      <c r="R861" s="6" t="s">
        <v>184</v>
      </c>
      <c r="W861" s="6" t="s">
        <v>348</v>
      </c>
      <c r="X861" s="6" t="s">
        <v>346</v>
      </c>
      <c r="Y861" s="6" t="s">
        <v>43</v>
      </c>
      <c r="Z861" s="8">
        <v>42094.467280092591</v>
      </c>
      <c r="AA861" s="6" t="s">
        <v>71</v>
      </c>
      <c r="AB861" s="6" t="s">
        <v>185</v>
      </c>
      <c r="AC861" s="6" t="s">
        <v>184</v>
      </c>
      <c r="AD861" s="6" t="s">
        <v>43</v>
      </c>
      <c r="AE861" s="8">
        <v>42096.373298611114</v>
      </c>
      <c r="AF861" s="6" t="s">
        <v>71</v>
      </c>
    </row>
    <row r="862" spans="1:39" x14ac:dyDescent="0.2">
      <c r="A8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2" s="7" t="str">
        <f>ExtractValues(Table1[[#This Row],[Agreement Name]],".{1}\d{4,5}")</f>
        <v>75697</v>
      </c>
      <c r="C862" s="6" t="str">
        <f>ExtractValues(Table1[[#This Row],[Agreement Name]],".{1}\d{4,5}-.{1}\d{4,5}")</f>
        <v>75697-C12063</v>
      </c>
      <c r="D862" s="6" t="str">
        <f>ExtractValues(ExtractValues(Table1[[#This Row],[Agreement Name]],"(CO\d{1,3})"),"\d+")</f>
        <v>12</v>
      </c>
      <c r="E862" s="6" t="str">
        <f>ExtractValues(ExtractValues(Table1[[#This Row],[Agreement Name]],"(CO.\d{1,3})"),"\d+")</f>
        <v>12</v>
      </c>
      <c r="F862" s="6" t="str">
        <f>IF(Table1[[#This Row],[ChgOrderPart1]]&lt;&gt;"",Table1[[#This Row],[ChgOrderPart1]],Table1[[#This Row],[ChgOrderPart2]])</f>
        <v>12</v>
      </c>
      <c r="G862" s="6" t="s">
        <v>9253</v>
      </c>
      <c r="H862" s="8">
        <v>42053.659120370372</v>
      </c>
      <c r="I862" s="6" t="s">
        <v>48</v>
      </c>
      <c r="J862" s="8">
        <v>42053.659120370372</v>
      </c>
      <c r="K862" s="6" t="s">
        <v>1376</v>
      </c>
      <c r="L862" s="6" t="s">
        <v>1377</v>
      </c>
      <c r="M862" s="6" t="s">
        <v>37</v>
      </c>
      <c r="O862" s="6" t="s">
        <v>38</v>
      </c>
      <c r="P862" s="6" t="s">
        <v>39</v>
      </c>
      <c r="Q862" s="6" t="s">
        <v>9254</v>
      </c>
      <c r="R862" s="6" t="s">
        <v>1411</v>
      </c>
      <c r="AL862" s="6" t="s">
        <v>9254</v>
      </c>
      <c r="AM862" s="6" t="s">
        <v>43</v>
      </c>
    </row>
    <row r="863" spans="1:39" x14ac:dyDescent="0.2">
      <c r="A8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3" s="7" t="str">
        <f>ExtractValues(Table1[[#This Row],[Agreement Name]],".{1}\d{4,5}")</f>
        <v>75607</v>
      </c>
      <c r="C863" s="6" t="str">
        <f>ExtractValues(Table1[[#This Row],[Agreement Name]],".{1}\d{4,5}-.{1}\d{4,5}")</f>
        <v>75607-C30048</v>
      </c>
      <c r="D863" s="6" t="str">
        <f>ExtractValues(ExtractValues(Table1[[#This Row],[Agreement Name]],"(CO\d{1,3})"),"\d+")</f>
        <v>21</v>
      </c>
      <c r="E863" s="6" t="str">
        <f>ExtractValues(ExtractValues(Table1[[#This Row],[Agreement Name]],"(CO.\d{1,3})"),"\d+")</f>
        <v>21</v>
      </c>
      <c r="F863" s="6" t="str">
        <f>IF(Table1[[#This Row],[ChgOrderPart1]]&lt;&gt;"",Table1[[#This Row],[ChgOrderPart1]],Table1[[#This Row],[ChgOrderPart2]])</f>
        <v>21</v>
      </c>
      <c r="G863" s="6" t="s">
        <v>9481</v>
      </c>
      <c r="H863" s="8">
        <v>42080.468194444446</v>
      </c>
      <c r="I863" s="6" t="s">
        <v>34</v>
      </c>
      <c r="J863" s="8">
        <v>42082.249571759261</v>
      </c>
      <c r="K863" s="6" t="s">
        <v>1376</v>
      </c>
      <c r="L863" s="6" t="s">
        <v>1377</v>
      </c>
      <c r="M863" s="6" t="s">
        <v>37</v>
      </c>
      <c r="O863" s="6" t="s">
        <v>38</v>
      </c>
      <c r="P863" s="6" t="s">
        <v>39</v>
      </c>
      <c r="Q863" s="6" t="s">
        <v>7409</v>
      </c>
      <c r="R863" s="6" t="s">
        <v>1402</v>
      </c>
      <c r="W863" s="6" t="s">
        <v>7469</v>
      </c>
      <c r="X863" s="6" t="s">
        <v>7409</v>
      </c>
      <c r="Y863" s="6" t="s">
        <v>43</v>
      </c>
      <c r="Z863" s="8">
        <v>42080.469965277778</v>
      </c>
      <c r="AA863" s="6" t="s">
        <v>5771</v>
      </c>
      <c r="AB863" s="6" t="s">
        <v>1405</v>
      </c>
      <c r="AC863" s="6" t="s">
        <v>1402</v>
      </c>
      <c r="AD863" s="6" t="s">
        <v>43</v>
      </c>
      <c r="AE863" s="8">
        <v>42082.249571759261</v>
      </c>
      <c r="AF863" s="6" t="s">
        <v>46</v>
      </c>
    </row>
    <row r="864" spans="1:39" x14ac:dyDescent="0.2">
      <c r="A8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4" s="7" t="str">
        <f>ExtractValues(Table1[[#This Row],[Agreement Name]],".{1}\d{4,5}")</f>
        <v>75586</v>
      </c>
      <c r="C864" s="6" t="str">
        <f>ExtractValues(Table1[[#This Row],[Agreement Name]],".{1}\d{4,5}-.{1}\d{4,5}")</f>
        <v>75586-C32018</v>
      </c>
      <c r="D864" s="6" t="str">
        <f>ExtractValues(ExtractValues(Table1[[#This Row],[Agreement Name]],"(CO\d{1,3})"),"\d+")</f>
        <v>60</v>
      </c>
      <c r="E864" s="6" t="str">
        <f>ExtractValues(ExtractValues(Table1[[#This Row],[Agreement Name]],"(CO.\d{1,3})"),"\d+")</f>
        <v>60</v>
      </c>
      <c r="F864" s="6" t="str">
        <f>IF(Table1[[#This Row],[ChgOrderPart1]]&lt;&gt;"",Table1[[#This Row],[ChgOrderPart1]],Table1[[#This Row],[ChgOrderPart2]])</f>
        <v>60</v>
      </c>
      <c r="G864" s="6" t="s">
        <v>7022</v>
      </c>
      <c r="H864" s="8">
        <v>41954.325706018521</v>
      </c>
      <c r="I864" s="6" t="s">
        <v>34</v>
      </c>
      <c r="J864" s="8">
        <v>41954.349409722221</v>
      </c>
      <c r="K864" s="6" t="s">
        <v>1376</v>
      </c>
      <c r="L864" s="6" t="s">
        <v>1377</v>
      </c>
      <c r="M864" s="6" t="s">
        <v>37</v>
      </c>
      <c r="O864" s="6" t="s">
        <v>38</v>
      </c>
      <c r="P864" s="6" t="s">
        <v>39</v>
      </c>
      <c r="Q864" s="6" t="s">
        <v>7023</v>
      </c>
      <c r="R864" s="6" t="s">
        <v>1740</v>
      </c>
      <c r="W864" s="6" t="s">
        <v>7024</v>
      </c>
      <c r="X864" s="6" t="s">
        <v>7023</v>
      </c>
      <c r="Y864" s="6" t="s">
        <v>43</v>
      </c>
      <c r="Z864" s="8">
        <v>41954.3283912037</v>
      </c>
      <c r="AA864" s="6" t="s">
        <v>7025</v>
      </c>
      <c r="AB864" s="6" t="s">
        <v>1743</v>
      </c>
      <c r="AC864" s="6" t="s">
        <v>1740</v>
      </c>
      <c r="AD864" s="6" t="s">
        <v>43</v>
      </c>
      <c r="AE864" s="8">
        <v>41954.349409722221</v>
      </c>
      <c r="AF864" s="6" t="s">
        <v>1744</v>
      </c>
    </row>
    <row r="865" spans="1:39" x14ac:dyDescent="0.2">
      <c r="A8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5" s="7" t="str">
        <f>ExtractValues(Table1[[#This Row],[Agreement Name]],".{1}\d{4,5}")</f>
        <v>75574</v>
      </c>
      <c r="C865" s="6" t="str">
        <f>ExtractValues(Table1[[#This Row],[Agreement Name]],".{1}\d{4,5}-.{1}\d{4,5}")</f>
        <v>75574-14064</v>
      </c>
      <c r="D865" s="6" t="str">
        <f>ExtractValues(ExtractValues(Table1[[#This Row],[Agreement Name]],"(CO\d{1,3})"),"\d+")</f>
        <v/>
      </c>
      <c r="E865" s="6" t="str">
        <f>ExtractValues(ExtractValues(Table1[[#This Row],[Agreement Name]],"(CO.\d{1,3})"),"\d+")</f>
        <v>53</v>
      </c>
      <c r="F865" s="6" t="str">
        <f>IF(Table1[[#This Row],[ChgOrderPart1]]&lt;&gt;"",Table1[[#This Row],[ChgOrderPart1]],Table1[[#This Row],[ChgOrderPart2]])</f>
        <v>53</v>
      </c>
      <c r="G865" s="6" t="s">
        <v>3103</v>
      </c>
      <c r="H865" s="8">
        <v>41991.350277777776</v>
      </c>
      <c r="I865" s="6" t="s">
        <v>34</v>
      </c>
      <c r="J865" s="8">
        <v>41995.307696759257</v>
      </c>
      <c r="K865" s="6" t="s">
        <v>1284</v>
      </c>
      <c r="L865" s="6" t="s">
        <v>1285</v>
      </c>
      <c r="M865" s="6" t="s">
        <v>37</v>
      </c>
      <c r="O865" s="6" t="s">
        <v>38</v>
      </c>
      <c r="P865" s="6" t="s">
        <v>39</v>
      </c>
      <c r="Q865" s="6" t="s">
        <v>1299</v>
      </c>
      <c r="R865" s="6" t="s">
        <v>57</v>
      </c>
      <c r="W865" s="6" t="s">
        <v>3104</v>
      </c>
      <c r="X865" s="6" t="s">
        <v>1299</v>
      </c>
      <c r="Y865" s="6" t="s">
        <v>43</v>
      </c>
      <c r="Z865" s="8">
        <v>41995.305196759262</v>
      </c>
      <c r="AA865" s="6" t="s">
        <v>1301</v>
      </c>
      <c r="AB865" s="6" t="s">
        <v>70</v>
      </c>
      <c r="AC865" s="6" t="s">
        <v>57</v>
      </c>
      <c r="AD865" s="6" t="s">
        <v>43</v>
      </c>
      <c r="AE865" s="8">
        <v>41995.307696759257</v>
      </c>
      <c r="AF865" s="6" t="s">
        <v>71</v>
      </c>
    </row>
    <row r="866" spans="1:39" x14ac:dyDescent="0.2">
      <c r="A8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6" s="7" t="str">
        <f>ExtractValues(Table1[[#This Row],[Agreement Name]],".{1}\d{4,5}")</f>
        <v>75443</v>
      </c>
      <c r="C866" s="6" t="str">
        <f>ExtractValues(Table1[[#This Row],[Agreement Name]],".{1}\d{4,5}-.{1}\d{4,5}")</f>
        <v>75443-14064</v>
      </c>
      <c r="D866" s="6" t="str">
        <f>ExtractValues(ExtractValues(Table1[[#This Row],[Agreement Name]],"(CO\d{1,3})"),"\d+")</f>
        <v/>
      </c>
      <c r="E866" s="6" t="str">
        <f>ExtractValues(ExtractValues(Table1[[#This Row],[Agreement Name]],"(CO.\d{1,3})"),"\d+")</f>
        <v>155</v>
      </c>
      <c r="F866" s="6" t="str">
        <f>IF(Table1[[#This Row],[ChgOrderPart1]]&lt;&gt;"",Table1[[#This Row],[ChgOrderPart1]],Table1[[#This Row],[ChgOrderPart2]])</f>
        <v>155</v>
      </c>
      <c r="G866" s="6" t="s">
        <v>54</v>
      </c>
      <c r="H866" s="8">
        <v>42032.648796296293</v>
      </c>
      <c r="I866" s="6" t="s">
        <v>34</v>
      </c>
      <c r="J866" s="8">
        <v>42037.286296296297</v>
      </c>
      <c r="K866" s="6" t="s">
        <v>35</v>
      </c>
      <c r="L866" s="6" t="s">
        <v>36</v>
      </c>
      <c r="M866" s="6" t="s">
        <v>37</v>
      </c>
      <c r="O866" s="6" t="s">
        <v>38</v>
      </c>
      <c r="P866" s="6" t="s">
        <v>39</v>
      </c>
      <c r="Q866" s="6" t="s">
        <v>67</v>
      </c>
      <c r="R866" s="6" t="s">
        <v>57</v>
      </c>
      <c r="W866" s="6" t="s">
        <v>68</v>
      </c>
      <c r="X866" s="6" t="s">
        <v>67</v>
      </c>
      <c r="Y866" s="6" t="s">
        <v>43</v>
      </c>
      <c r="Z866" s="8">
        <v>42034.675787037035</v>
      </c>
      <c r="AA866" s="6" t="s">
        <v>69</v>
      </c>
      <c r="AB866" s="6" t="s">
        <v>70</v>
      </c>
      <c r="AC866" s="6" t="s">
        <v>57</v>
      </c>
      <c r="AD866" s="6" t="s">
        <v>43</v>
      </c>
      <c r="AE866" s="8">
        <v>42037.286296296297</v>
      </c>
      <c r="AF866" s="6" t="s">
        <v>71</v>
      </c>
    </row>
    <row r="867" spans="1:39" x14ac:dyDescent="0.2">
      <c r="A8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7" s="7" t="str">
        <f>ExtractValues(Table1[[#This Row],[Agreement Name]],".{1}\d{4,5}")</f>
        <v>75443</v>
      </c>
      <c r="C867" s="6" t="str">
        <f>ExtractValues(Table1[[#This Row],[Agreement Name]],".{1}\d{4,5}-.{1}\d{4,5}")</f>
        <v>75443-14064</v>
      </c>
      <c r="D867" s="6" t="str">
        <f>ExtractValues(ExtractValues(Table1[[#This Row],[Agreement Name]],"(CO\d{1,3})"),"\d+")</f>
        <v/>
      </c>
      <c r="E867" s="6" t="str">
        <f>ExtractValues(ExtractValues(Table1[[#This Row],[Agreement Name]],"(CO.\d{1,3})"),"\d+")</f>
        <v>155</v>
      </c>
      <c r="F867" s="6" t="str">
        <f>IF(Table1[[#This Row],[ChgOrderPart1]]&lt;&gt;"",Table1[[#This Row],[ChgOrderPart1]],Table1[[#This Row],[ChgOrderPart2]])</f>
        <v>155</v>
      </c>
      <c r="G867" s="6" t="s">
        <v>54</v>
      </c>
      <c r="H867" s="8">
        <v>42032.395057870373</v>
      </c>
      <c r="I867" s="6" t="s">
        <v>55</v>
      </c>
      <c r="J867" s="8">
        <v>42032.643472222226</v>
      </c>
      <c r="K867" s="6" t="s">
        <v>35</v>
      </c>
      <c r="L867" s="6" t="s">
        <v>36</v>
      </c>
      <c r="M867" s="6" t="s">
        <v>37</v>
      </c>
      <c r="O867" s="6" t="s">
        <v>38</v>
      </c>
      <c r="P867" s="6" t="s">
        <v>39</v>
      </c>
      <c r="Q867" s="6" t="s">
        <v>56</v>
      </c>
      <c r="R867" s="6" t="s">
        <v>57</v>
      </c>
      <c r="AL867" s="6" t="s">
        <v>56</v>
      </c>
      <c r="AM867" s="6" t="s">
        <v>43</v>
      </c>
    </row>
    <row r="868" spans="1:39" x14ac:dyDescent="0.2">
      <c r="A8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8" s="7" t="str">
        <f>ExtractValues(Table1[[#This Row],[Agreement Name]],".{1}\d{4,5}")</f>
        <v>75399</v>
      </c>
      <c r="C868" s="6" t="str">
        <f>ExtractValues(Table1[[#This Row],[Agreement Name]],".{1}\d{4,5}-.{1}\d{4,5}")</f>
        <v>75399-M11012</v>
      </c>
      <c r="D868" s="6" t="str">
        <f>ExtractValues(ExtractValues(Table1[[#This Row],[Agreement Name]],"(CO\d{1,3})"),"\d+")</f>
        <v>1</v>
      </c>
      <c r="E868" s="6" t="str">
        <f>ExtractValues(ExtractValues(Table1[[#This Row],[Agreement Name]],"(CO.\d{1,3})"),"\d+")</f>
        <v/>
      </c>
      <c r="F868" s="6" t="str">
        <f>IF(Table1[[#This Row],[ChgOrderPart1]]&lt;&gt;"",Table1[[#This Row],[ChgOrderPart1]],Table1[[#This Row],[ChgOrderPart2]])</f>
        <v>1</v>
      </c>
      <c r="G868" s="6" t="s">
        <v>9022</v>
      </c>
      <c r="H868" s="8">
        <v>42041.61990740741</v>
      </c>
      <c r="I868" s="6" t="s">
        <v>34</v>
      </c>
      <c r="J868" s="8">
        <v>42044.392372685186</v>
      </c>
      <c r="K868" s="6" t="s">
        <v>1376</v>
      </c>
      <c r="L868" s="6" t="s">
        <v>1377</v>
      </c>
      <c r="M868" s="6" t="s">
        <v>37</v>
      </c>
      <c r="O868" s="6" t="s">
        <v>38</v>
      </c>
      <c r="P868" s="6" t="s">
        <v>39</v>
      </c>
      <c r="Q868" s="6" t="s">
        <v>9023</v>
      </c>
      <c r="R868" s="6" t="s">
        <v>432</v>
      </c>
      <c r="W868" s="6" t="s">
        <v>9024</v>
      </c>
      <c r="X868" s="6" t="s">
        <v>9023</v>
      </c>
      <c r="Y868" s="6" t="s">
        <v>43</v>
      </c>
      <c r="Z868" s="8">
        <v>42044.358784722222</v>
      </c>
      <c r="AA868" s="6" t="s">
        <v>46</v>
      </c>
      <c r="AB868" s="6" t="s">
        <v>1381</v>
      </c>
      <c r="AC868" s="6" t="s">
        <v>432</v>
      </c>
      <c r="AD868" s="6" t="s">
        <v>43</v>
      </c>
      <c r="AE868" s="8">
        <v>42044.392372685186</v>
      </c>
      <c r="AF868" s="6" t="s">
        <v>1461</v>
      </c>
    </row>
    <row r="869" spans="1:39" x14ac:dyDescent="0.2">
      <c r="A8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69" s="7" t="str">
        <f>ExtractValues(Table1[[#This Row],[Agreement Name]],".{1}\d{4,5}")</f>
        <v>75286</v>
      </c>
      <c r="C869" s="6" t="str">
        <f>ExtractValues(Table1[[#This Row],[Agreement Name]],".{1}\d{4,5}-.{1}\d{4,5}")</f>
        <v>75286-C11110</v>
      </c>
      <c r="D869" s="6" t="str">
        <f>ExtractValues(ExtractValues(Table1[[#This Row],[Agreement Name]],"(CO\d{1,3})"),"\d+")</f>
        <v>5</v>
      </c>
      <c r="E869" s="6" t="str">
        <f>ExtractValues(ExtractValues(Table1[[#This Row],[Agreement Name]],"(CO.\d{1,3})"),"\d+")</f>
        <v/>
      </c>
      <c r="F869" s="6" t="str">
        <f>IF(Table1[[#This Row],[ChgOrderPart1]]&lt;&gt;"",Table1[[#This Row],[ChgOrderPart1]],Table1[[#This Row],[ChgOrderPart2]])</f>
        <v>5</v>
      </c>
      <c r="G869" s="6" t="s">
        <v>8665</v>
      </c>
      <c r="H869" s="8">
        <v>42130.512372685182</v>
      </c>
      <c r="I869" s="6" t="s">
        <v>34</v>
      </c>
      <c r="J869" s="8">
        <v>42131.323773148149</v>
      </c>
      <c r="K869" s="6" t="s">
        <v>1376</v>
      </c>
      <c r="L869" s="6" t="s">
        <v>1377</v>
      </c>
      <c r="M869" s="6" t="s">
        <v>37</v>
      </c>
      <c r="O869" s="6" t="s">
        <v>38</v>
      </c>
      <c r="P869" s="6" t="s">
        <v>39</v>
      </c>
      <c r="Q869" s="6" t="s">
        <v>2817</v>
      </c>
      <c r="R869" s="6" t="s">
        <v>432</v>
      </c>
      <c r="W869" s="6" t="s">
        <v>2752</v>
      </c>
      <c r="X869" s="6" t="s">
        <v>2817</v>
      </c>
      <c r="Y869" s="6" t="s">
        <v>43</v>
      </c>
      <c r="Z869" s="8">
        <v>42130.669224537036</v>
      </c>
      <c r="AA869" s="6" t="s">
        <v>8666</v>
      </c>
      <c r="AB869" s="6" t="s">
        <v>1381</v>
      </c>
      <c r="AC869" s="6" t="s">
        <v>432</v>
      </c>
      <c r="AD869" s="6" t="s">
        <v>43</v>
      </c>
      <c r="AE869" s="8">
        <v>42131.323773148149</v>
      </c>
      <c r="AF869" s="6" t="s">
        <v>1461</v>
      </c>
    </row>
    <row r="870" spans="1:39" x14ac:dyDescent="0.2">
      <c r="A8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0" s="7" t="str">
        <f>ExtractValues(Table1[[#This Row],[Agreement Name]],".{1}\d{4,5}")</f>
        <v>75256</v>
      </c>
      <c r="C870" s="6" t="str">
        <f>ExtractValues(Table1[[#This Row],[Agreement Name]],".{1}\d{4,5}-.{1}\d{4,5}")</f>
        <v>75256-C30048</v>
      </c>
      <c r="D870" s="6" t="str">
        <f>ExtractValues(ExtractValues(Table1[[#This Row],[Agreement Name]],"(CO\d{1,3})"),"\d+")</f>
        <v>6</v>
      </c>
      <c r="E870" s="6" t="str">
        <f>ExtractValues(ExtractValues(Table1[[#This Row],[Agreement Name]],"(CO.\d{1,3})"),"\d+")</f>
        <v/>
      </c>
      <c r="F870" s="6" t="str">
        <f>IF(Table1[[#This Row],[ChgOrderPart1]]&lt;&gt;"",Table1[[#This Row],[ChgOrderPart1]],Table1[[#This Row],[ChgOrderPart2]])</f>
        <v>6</v>
      </c>
      <c r="G870" s="6" t="s">
        <v>5988</v>
      </c>
      <c r="H870" s="8">
        <v>42223.434664351851</v>
      </c>
      <c r="I870" s="6" t="s">
        <v>34</v>
      </c>
      <c r="J870" s="8">
        <v>42224.382141203707</v>
      </c>
      <c r="K870" s="6" t="s">
        <v>5082</v>
      </c>
      <c r="L870" s="6" t="s">
        <v>5083</v>
      </c>
      <c r="M870" s="6" t="s">
        <v>37</v>
      </c>
      <c r="O870" s="6" t="s">
        <v>38</v>
      </c>
      <c r="P870" s="6" t="s">
        <v>39</v>
      </c>
      <c r="Q870" s="6" t="s">
        <v>5989</v>
      </c>
      <c r="R870" s="6" t="s">
        <v>1402</v>
      </c>
      <c r="W870" s="6" t="s">
        <v>5990</v>
      </c>
      <c r="X870" s="6" t="s">
        <v>5989</v>
      </c>
      <c r="Y870" s="6" t="s">
        <v>43</v>
      </c>
      <c r="Z870" s="8">
        <v>42223.444884259261</v>
      </c>
      <c r="AA870" s="6" t="s">
        <v>5991</v>
      </c>
      <c r="AB870" s="6" t="s">
        <v>1405</v>
      </c>
      <c r="AC870" s="6" t="s">
        <v>1402</v>
      </c>
      <c r="AD870" s="6" t="s">
        <v>43</v>
      </c>
      <c r="AE870" s="8">
        <v>42224.382141203707</v>
      </c>
      <c r="AF870" s="6" t="s">
        <v>46</v>
      </c>
    </row>
    <row r="871" spans="1:39" x14ac:dyDescent="0.2">
      <c r="A8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1" s="7" t="str">
        <f>ExtractValues(Table1[[#This Row],[Agreement Name]],".{1}\d{4,5}")</f>
        <v>75256</v>
      </c>
      <c r="C871" s="6" t="str">
        <f>ExtractValues(Table1[[#This Row],[Agreement Name]],".{1}\d{4,5}-.{1}\d{4,5}")</f>
        <v>75256-C30048</v>
      </c>
      <c r="D871" s="6" t="str">
        <f>ExtractValues(ExtractValues(Table1[[#This Row],[Agreement Name]],"(CO\d{1,3})"),"\d+")</f>
        <v>5</v>
      </c>
      <c r="E871" s="6" t="str">
        <f>ExtractValues(ExtractValues(Table1[[#This Row],[Agreement Name]],"(CO.\d{1,3})"),"\d+")</f>
        <v/>
      </c>
      <c r="F871" s="6" t="str">
        <f>IF(Table1[[#This Row],[ChgOrderPart1]]&lt;&gt;"",Table1[[#This Row],[ChgOrderPart1]],Table1[[#This Row],[ChgOrderPart2]])</f>
        <v>5</v>
      </c>
      <c r="G871" s="6" t="s">
        <v>9299</v>
      </c>
      <c r="H871" s="8">
        <v>42061.606944444444</v>
      </c>
      <c r="I871" s="6" t="s">
        <v>34</v>
      </c>
      <c r="J871" s="8">
        <v>42062.58085648148</v>
      </c>
      <c r="K871" s="6" t="s">
        <v>1376</v>
      </c>
      <c r="L871" s="6" t="s">
        <v>1377</v>
      </c>
      <c r="M871" s="6" t="s">
        <v>37</v>
      </c>
      <c r="O871" s="6" t="s">
        <v>38</v>
      </c>
      <c r="P871" s="6" t="s">
        <v>39</v>
      </c>
      <c r="Q871" s="6" t="s">
        <v>5989</v>
      </c>
      <c r="R871" s="6" t="s">
        <v>1402</v>
      </c>
      <c r="W871" s="6" t="s">
        <v>5990</v>
      </c>
      <c r="X871" s="6" t="s">
        <v>5989</v>
      </c>
      <c r="Y871" s="6" t="s">
        <v>43</v>
      </c>
      <c r="Z871" s="8">
        <v>42062.33384259259</v>
      </c>
      <c r="AA871" s="6" t="s">
        <v>9300</v>
      </c>
      <c r="AB871" s="6" t="s">
        <v>1405</v>
      </c>
      <c r="AC871" s="6" t="s">
        <v>1402</v>
      </c>
      <c r="AD871" s="6" t="s">
        <v>43</v>
      </c>
      <c r="AE871" s="8">
        <v>42062.58085648148</v>
      </c>
      <c r="AF871" s="6" t="s">
        <v>46</v>
      </c>
    </row>
    <row r="872" spans="1:39" x14ac:dyDescent="0.2">
      <c r="A8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2" s="7" t="str">
        <f>ExtractValues(Table1[[#This Row],[Agreement Name]],".{1}\d{4,5}")</f>
        <v>75242</v>
      </c>
      <c r="C872" s="6" t="str">
        <f>ExtractValues(Table1[[#This Row],[Agreement Name]],".{1}\d{4,5}-.{1}\d{4,5}")</f>
        <v>75242-14063</v>
      </c>
      <c r="D872" s="6" t="str">
        <f>ExtractValues(ExtractValues(Table1[[#This Row],[Agreement Name]],"(CO\d{1,3})"),"\d+")</f>
        <v>189</v>
      </c>
      <c r="E872" s="6" t="str">
        <f>ExtractValues(ExtractValues(Table1[[#This Row],[Agreement Name]],"(CO.\d{1,3})"),"\d+")</f>
        <v>189</v>
      </c>
      <c r="F872" s="6" t="str">
        <f>IF(Table1[[#This Row],[ChgOrderPart1]]&lt;&gt;"",Table1[[#This Row],[ChgOrderPart1]],Table1[[#This Row],[ChgOrderPart2]])</f>
        <v>189</v>
      </c>
      <c r="G872" s="6" t="s">
        <v>6558</v>
      </c>
      <c r="H872" s="8">
        <v>42076.434259259258</v>
      </c>
      <c r="I872" s="6" t="s">
        <v>34</v>
      </c>
      <c r="J872" s="8">
        <v>42076.451249999998</v>
      </c>
      <c r="K872" s="6" t="s">
        <v>1284</v>
      </c>
      <c r="L872" s="6" t="s">
        <v>1285</v>
      </c>
      <c r="M872" s="6" t="s">
        <v>37</v>
      </c>
      <c r="O872" s="6" t="s">
        <v>38</v>
      </c>
      <c r="P872" s="6" t="s">
        <v>39</v>
      </c>
      <c r="Q872" s="6" t="s">
        <v>3495</v>
      </c>
      <c r="R872" s="6" t="s">
        <v>354</v>
      </c>
      <c r="W872" s="6" t="s">
        <v>3496</v>
      </c>
      <c r="X872" s="6" t="s">
        <v>3495</v>
      </c>
      <c r="Y872" s="6" t="s">
        <v>43</v>
      </c>
      <c r="Z872" s="8">
        <v>42076.444872685184</v>
      </c>
      <c r="AA872" s="6" t="s">
        <v>358</v>
      </c>
      <c r="AB872" s="6" t="s">
        <v>357</v>
      </c>
      <c r="AC872" s="6" t="s">
        <v>354</v>
      </c>
      <c r="AD872" s="6" t="s">
        <v>43</v>
      </c>
      <c r="AE872" s="8">
        <v>42076.451249999998</v>
      </c>
      <c r="AF872" s="6" t="s">
        <v>358</v>
      </c>
    </row>
    <row r="873" spans="1:39" x14ac:dyDescent="0.2">
      <c r="A8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3" s="7" t="str">
        <f>ExtractValues(Table1[[#This Row],[Agreement Name]],".{1}\d{4,5}")</f>
        <v>75242</v>
      </c>
      <c r="C873" s="6" t="str">
        <f>ExtractValues(Table1[[#This Row],[Agreement Name]],".{1}\d{4,5}-.{1}\d{4,5}")</f>
        <v>75242-14063</v>
      </c>
      <c r="D873" s="6" t="str">
        <f>ExtractValues(ExtractValues(Table1[[#This Row],[Agreement Name]],"(CO\d{1,3})"),"\d+")</f>
        <v>188</v>
      </c>
      <c r="E873" s="6" t="str">
        <f>ExtractValues(ExtractValues(Table1[[#This Row],[Agreement Name]],"(CO.\d{1,3})"),"\d+")</f>
        <v>188</v>
      </c>
      <c r="F873" s="6" t="str">
        <f>IF(Table1[[#This Row],[ChgOrderPart1]]&lt;&gt;"",Table1[[#This Row],[ChgOrderPart1]],Table1[[#This Row],[ChgOrderPart2]])</f>
        <v>188</v>
      </c>
      <c r="G873" s="6" t="s">
        <v>6341</v>
      </c>
      <c r="H873" s="8">
        <v>42055.311249999999</v>
      </c>
      <c r="I873" s="6" t="s">
        <v>34</v>
      </c>
      <c r="J873" s="8">
        <v>42055.536481481482</v>
      </c>
      <c r="K873" s="6" t="s">
        <v>1284</v>
      </c>
      <c r="L873" s="6" t="s">
        <v>1285</v>
      </c>
      <c r="M873" s="6" t="s">
        <v>37</v>
      </c>
      <c r="O873" s="6" t="s">
        <v>38</v>
      </c>
      <c r="P873" s="6" t="s">
        <v>39</v>
      </c>
      <c r="Q873" s="6" t="s">
        <v>3495</v>
      </c>
      <c r="R873" s="6" t="s">
        <v>354</v>
      </c>
      <c r="W873" s="6" t="s">
        <v>3496</v>
      </c>
      <c r="X873" s="6" t="s">
        <v>3495</v>
      </c>
      <c r="Y873" s="6" t="s">
        <v>43</v>
      </c>
      <c r="Z873" s="8">
        <v>42055.366620370369</v>
      </c>
      <c r="AA873" s="6" t="s">
        <v>6342</v>
      </c>
      <c r="AB873" s="6" t="s">
        <v>357</v>
      </c>
      <c r="AC873" s="6" t="s">
        <v>354</v>
      </c>
      <c r="AD873" s="6" t="s">
        <v>43</v>
      </c>
      <c r="AE873" s="8">
        <v>42055.536481481482</v>
      </c>
      <c r="AF873" s="6" t="s">
        <v>358</v>
      </c>
    </row>
    <row r="874" spans="1:39" x14ac:dyDescent="0.2">
      <c r="A8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4" s="7" t="str">
        <f>ExtractValues(Table1[[#This Row],[Agreement Name]],".{1}\d{4,5}")</f>
        <v>75156</v>
      </c>
      <c r="C874" s="6" t="str">
        <f>ExtractValues(Table1[[#This Row],[Agreement Name]],".{1}\d{4,5}-.{1}\d{4,5}")</f>
        <v>75156-F10623</v>
      </c>
      <c r="D874" s="6" t="str">
        <f>ExtractValues(ExtractValues(Table1[[#This Row],[Agreement Name]],"(CO\d{1,3})"),"\d+")</f>
        <v>2</v>
      </c>
      <c r="E874" s="6" t="str">
        <f>ExtractValues(ExtractValues(Table1[[#This Row],[Agreement Name]],"(CO.\d{1,3})"),"\d+")</f>
        <v/>
      </c>
      <c r="F874" s="6" t="str">
        <f>IF(Table1[[#This Row],[ChgOrderPart1]]&lt;&gt;"",Table1[[#This Row],[ChgOrderPart1]],Table1[[#This Row],[ChgOrderPart2]])</f>
        <v>2</v>
      </c>
      <c r="G874" s="6" t="s">
        <v>8743</v>
      </c>
      <c r="H874" s="8">
        <v>42023.432569444441</v>
      </c>
      <c r="I874" s="6" t="s">
        <v>55</v>
      </c>
      <c r="J874" s="8">
        <v>42094.341168981482</v>
      </c>
      <c r="K874" s="6" t="s">
        <v>1376</v>
      </c>
      <c r="L874" s="6" t="s">
        <v>1377</v>
      </c>
      <c r="M874" s="6" t="s">
        <v>37</v>
      </c>
      <c r="O874" s="6" t="s">
        <v>38</v>
      </c>
      <c r="P874" s="6" t="s">
        <v>39</v>
      </c>
      <c r="Q874" s="6" t="s">
        <v>7348</v>
      </c>
      <c r="R874" s="6" t="s">
        <v>1392</v>
      </c>
      <c r="AL874" s="6" t="s">
        <v>7348</v>
      </c>
      <c r="AM874" s="6" t="s">
        <v>43</v>
      </c>
    </row>
    <row r="875" spans="1:39" x14ac:dyDescent="0.2">
      <c r="A8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5" s="7" t="str">
        <f>ExtractValues(Table1[[#This Row],[Agreement Name]],".{1}\d{4,5}")</f>
        <v>75156</v>
      </c>
      <c r="C875" s="6" t="str">
        <f>ExtractValues(Table1[[#This Row],[Agreement Name]],".{1}\d{4,5}-.{1}\d{4,5}")</f>
        <v>75156-F10623</v>
      </c>
      <c r="D875" s="6" t="str">
        <f>ExtractValues(ExtractValues(Table1[[#This Row],[Agreement Name]],"(CO\d{1,3})"),"\d+")</f>
        <v>2</v>
      </c>
      <c r="E875" s="6" t="str">
        <f>ExtractValues(ExtractValues(Table1[[#This Row],[Agreement Name]],"(CO.\d{1,3})"),"\d+")</f>
        <v/>
      </c>
      <c r="F875" s="6" t="str">
        <f>IF(Table1[[#This Row],[ChgOrderPart1]]&lt;&gt;"",Table1[[#This Row],[ChgOrderPart1]],Table1[[#This Row],[ChgOrderPart2]])</f>
        <v>2</v>
      </c>
      <c r="G875" s="6" t="s">
        <v>8057</v>
      </c>
      <c r="H875" s="8">
        <v>42093.652442129627</v>
      </c>
      <c r="I875" s="6" t="s">
        <v>34</v>
      </c>
      <c r="J875" s="8">
        <v>42093.681342592594</v>
      </c>
      <c r="K875" s="6" t="s">
        <v>1376</v>
      </c>
      <c r="L875" s="6" t="s">
        <v>1377</v>
      </c>
      <c r="M875" s="6" t="s">
        <v>37</v>
      </c>
      <c r="O875" s="6" t="s">
        <v>38</v>
      </c>
      <c r="P875" s="6" t="s">
        <v>39</v>
      </c>
      <c r="Q875" s="6" t="s">
        <v>8058</v>
      </c>
      <c r="R875" s="6" t="s">
        <v>1392</v>
      </c>
      <c r="W875" s="6" t="s">
        <v>8059</v>
      </c>
      <c r="X875" s="6" t="s">
        <v>8058</v>
      </c>
      <c r="Y875" s="6" t="s">
        <v>43</v>
      </c>
      <c r="Z875" s="8">
        <v>42093.656273148146</v>
      </c>
      <c r="AA875" s="6" t="s">
        <v>4475</v>
      </c>
      <c r="AB875" s="6" t="s">
        <v>1395</v>
      </c>
      <c r="AC875" s="6" t="s">
        <v>1392</v>
      </c>
      <c r="AD875" s="6" t="s">
        <v>43</v>
      </c>
      <c r="AE875" s="8">
        <v>42093.681342592594</v>
      </c>
      <c r="AF875" s="6" t="s">
        <v>46</v>
      </c>
    </row>
    <row r="876" spans="1:39" x14ac:dyDescent="0.2">
      <c r="A8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6" s="7" t="str">
        <f>ExtractValues(Table1[[#This Row],[Agreement Name]],".{1}\d{4,5}")</f>
        <v>75156</v>
      </c>
      <c r="C876" s="6" t="str">
        <f>ExtractValues(Table1[[#This Row],[Agreement Name]],".{1}\d{4,5}-.{1}\d{4,5}")</f>
        <v>75156-F10623</v>
      </c>
      <c r="D876" s="6" t="str">
        <f>ExtractValues(ExtractValues(Table1[[#This Row],[Agreement Name]],"(CO\d{1,3})"),"\d+")</f>
        <v>1</v>
      </c>
      <c r="E876" s="6" t="str">
        <f>ExtractValues(ExtractValues(Table1[[#This Row],[Agreement Name]],"(CO.\d{1,3})"),"\d+")</f>
        <v/>
      </c>
      <c r="F876" s="6" t="str">
        <f>IF(Table1[[#This Row],[ChgOrderPart1]]&lt;&gt;"",Table1[[#This Row],[ChgOrderPart1]],Table1[[#This Row],[ChgOrderPart2]])</f>
        <v>1</v>
      </c>
      <c r="G876" s="6" t="s">
        <v>7347</v>
      </c>
      <c r="H876" s="8">
        <v>41978.41233796296</v>
      </c>
      <c r="I876" s="6" t="s">
        <v>55</v>
      </c>
      <c r="J876" s="8">
        <v>42093.65179398148</v>
      </c>
      <c r="K876" s="6" t="s">
        <v>1376</v>
      </c>
      <c r="L876" s="6" t="s">
        <v>1377</v>
      </c>
      <c r="M876" s="6" t="s">
        <v>37</v>
      </c>
      <c r="O876" s="6" t="s">
        <v>38</v>
      </c>
      <c r="P876" s="6" t="s">
        <v>39</v>
      </c>
      <c r="Q876" s="6" t="s">
        <v>7348</v>
      </c>
      <c r="R876" s="6" t="s">
        <v>1392</v>
      </c>
      <c r="AL876" s="6" t="s">
        <v>7348</v>
      </c>
      <c r="AM876" s="6" t="s">
        <v>43</v>
      </c>
    </row>
    <row r="877" spans="1:39" x14ac:dyDescent="0.2">
      <c r="A8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7" s="7" t="str">
        <f>ExtractValues(Table1[[#This Row],[Agreement Name]],".{1}\d{4,5}")</f>
        <v>75125</v>
      </c>
      <c r="C877" s="6" t="str">
        <f>ExtractValues(Table1[[#This Row],[Agreement Name]],".{1}\d{4,5}-.{1}\d{4,5}")</f>
        <v>75125-C30047</v>
      </c>
      <c r="D877" s="6" t="str">
        <f>ExtractValues(ExtractValues(Table1[[#This Row],[Agreement Name]],"(CO\d{1,3})"),"\d+")</f>
        <v>45</v>
      </c>
      <c r="E877" s="6" t="str">
        <f>ExtractValues(ExtractValues(Table1[[#This Row],[Agreement Name]],"(CO.\d{1,3})"),"\d+")</f>
        <v>45</v>
      </c>
      <c r="F877" s="6" t="str">
        <f>IF(Table1[[#This Row],[ChgOrderPart1]]&lt;&gt;"",Table1[[#This Row],[ChgOrderPart1]],Table1[[#This Row],[ChgOrderPart2]])</f>
        <v>45</v>
      </c>
      <c r="G877" s="6" t="s">
        <v>8729</v>
      </c>
      <c r="H877" s="8">
        <v>42136.665335648147</v>
      </c>
      <c r="I877" s="6" t="s">
        <v>34</v>
      </c>
      <c r="J877" s="8">
        <v>42137.278020833335</v>
      </c>
      <c r="K877" s="6" t="s">
        <v>1376</v>
      </c>
      <c r="L877" s="6" t="s">
        <v>1377</v>
      </c>
      <c r="M877" s="6" t="s">
        <v>37</v>
      </c>
      <c r="O877" s="6" t="s">
        <v>38</v>
      </c>
      <c r="P877" s="6" t="s">
        <v>39</v>
      </c>
      <c r="Q877" s="6" t="s">
        <v>8730</v>
      </c>
      <c r="R877" s="6" t="s">
        <v>1402</v>
      </c>
      <c r="W877" s="6" t="s">
        <v>8731</v>
      </c>
      <c r="X877" s="6" t="s">
        <v>8730</v>
      </c>
      <c r="Y877" s="6" t="s">
        <v>43</v>
      </c>
      <c r="Z877" s="8">
        <v>42137.265509259261</v>
      </c>
      <c r="AA877" s="6" t="s">
        <v>8732</v>
      </c>
      <c r="AB877" s="6" t="s">
        <v>1405</v>
      </c>
      <c r="AC877" s="6" t="s">
        <v>1402</v>
      </c>
      <c r="AD877" s="6" t="s">
        <v>43</v>
      </c>
      <c r="AE877" s="8">
        <v>42137.278020833335</v>
      </c>
      <c r="AF877" s="6" t="s">
        <v>66</v>
      </c>
    </row>
    <row r="878" spans="1:39" x14ac:dyDescent="0.2">
      <c r="A8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8" s="7" t="str">
        <f>ExtractValues(Table1[[#This Row],[Agreement Name]],".{1}\d{4,5}")</f>
        <v>75088</v>
      </c>
      <c r="C878" s="6" t="str">
        <f>ExtractValues(Table1[[#This Row],[Agreement Name]],".{1}\d{4,5}-.{1}\d{4,5}")</f>
        <v>75088-C14012</v>
      </c>
      <c r="D878" s="6" t="str">
        <f>ExtractValues(ExtractValues(Table1[[#This Row],[Agreement Name]],"(CO\d{1,3})"),"\d+")</f>
        <v>25</v>
      </c>
      <c r="E878" s="6" t="str">
        <f>ExtractValues(ExtractValues(Table1[[#This Row],[Agreement Name]],"(CO.\d{1,3})"),"\d+")</f>
        <v>25</v>
      </c>
      <c r="F878" s="6" t="str">
        <f>IF(Table1[[#This Row],[ChgOrderPart1]]&lt;&gt;"",Table1[[#This Row],[ChgOrderPart1]],Table1[[#This Row],[ChgOrderPart2]])</f>
        <v>25</v>
      </c>
      <c r="G878" s="6" t="s">
        <v>8300</v>
      </c>
      <c r="H878" s="8">
        <v>42108.425520833334</v>
      </c>
      <c r="I878" s="6" t="s">
        <v>34</v>
      </c>
      <c r="J878" s="8">
        <v>42109.640023148146</v>
      </c>
      <c r="K878" s="6" t="s">
        <v>1376</v>
      </c>
      <c r="L878" s="6" t="s">
        <v>1377</v>
      </c>
      <c r="M878" s="6" t="s">
        <v>37</v>
      </c>
      <c r="O878" s="6" t="s">
        <v>38</v>
      </c>
      <c r="P878" s="6" t="s">
        <v>39</v>
      </c>
      <c r="Q878" s="6" t="s">
        <v>8301</v>
      </c>
      <c r="R878" s="6" t="s">
        <v>432</v>
      </c>
      <c r="W878" s="6" t="s">
        <v>8302</v>
      </c>
      <c r="X878" s="6" t="s">
        <v>8301</v>
      </c>
      <c r="Y878" s="6" t="s">
        <v>43</v>
      </c>
      <c r="Z878" s="8">
        <v>42109.505844907406</v>
      </c>
      <c r="AA878" s="6" t="s">
        <v>8303</v>
      </c>
      <c r="AB878" s="6" t="s">
        <v>1381</v>
      </c>
      <c r="AC878" s="6" t="s">
        <v>432</v>
      </c>
      <c r="AD878" s="6" t="s">
        <v>43</v>
      </c>
      <c r="AE878" s="8">
        <v>42109.640023148146</v>
      </c>
      <c r="AF878" s="6" t="s">
        <v>397</v>
      </c>
    </row>
    <row r="879" spans="1:39" x14ac:dyDescent="0.2">
      <c r="A8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79" s="7" t="str">
        <f>ExtractValues(Table1[[#This Row],[Agreement Name]],".{1}\d{4,5}")</f>
        <v>75077</v>
      </c>
      <c r="C879" s="6" t="str">
        <f>ExtractValues(Table1[[#This Row],[Agreement Name]],".{1}\d{4,5}-.{1}\d{4,5}")</f>
        <v>75077-C30047</v>
      </c>
      <c r="D879" s="6" t="str">
        <f>ExtractValues(ExtractValues(Table1[[#This Row],[Agreement Name]],"(CO\d{1,3})"),"\d+")</f>
        <v>40</v>
      </c>
      <c r="E879" s="6" t="str">
        <f>ExtractValues(ExtractValues(Table1[[#This Row],[Agreement Name]],"(CO.\d{1,3})"),"\d+")</f>
        <v>40</v>
      </c>
      <c r="F879" s="6" t="str">
        <f>IF(Table1[[#This Row],[ChgOrderPart1]]&lt;&gt;"",Table1[[#This Row],[ChgOrderPart1]],Table1[[#This Row],[ChgOrderPart2]])</f>
        <v>40</v>
      </c>
      <c r="G879" s="6" t="s">
        <v>1523</v>
      </c>
      <c r="H879" s="8">
        <v>42139.634606481479</v>
      </c>
      <c r="I879" s="6" t="s">
        <v>48</v>
      </c>
      <c r="J879" s="8">
        <v>42139.634606481479</v>
      </c>
      <c r="K879" s="6" t="s">
        <v>1376</v>
      </c>
      <c r="L879" s="6" t="s">
        <v>1377</v>
      </c>
      <c r="M879" s="6" t="s">
        <v>37</v>
      </c>
      <c r="O879" s="6" t="s">
        <v>38</v>
      </c>
      <c r="P879" s="6" t="s">
        <v>39</v>
      </c>
      <c r="Q879" s="6" t="s">
        <v>1524</v>
      </c>
      <c r="R879" s="6" t="s">
        <v>1402</v>
      </c>
      <c r="AL879" s="6" t="s">
        <v>1524</v>
      </c>
      <c r="AM879" s="6" t="s">
        <v>43</v>
      </c>
    </row>
    <row r="880" spans="1:39" x14ac:dyDescent="0.2">
      <c r="A8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0" s="7" t="str">
        <f>ExtractValues(Table1[[#This Row],[Agreement Name]],".{1}\d{4,5}")</f>
        <v>75076</v>
      </c>
      <c r="C880" s="6" t="str">
        <f>ExtractValues(Table1[[#This Row],[Agreement Name]],".{1}\d{4,5}-.{1}\d{4,5}")</f>
        <v>75076-C30047</v>
      </c>
      <c r="D880" s="6" t="str">
        <f>ExtractValues(ExtractValues(Table1[[#This Row],[Agreement Name]],"(CO\d{1,3})"),"\d+")</f>
        <v>48</v>
      </c>
      <c r="E880" s="6" t="str">
        <f>ExtractValues(ExtractValues(Table1[[#This Row],[Agreement Name]],"(CO.\d{1,3})"),"\d+")</f>
        <v>48</v>
      </c>
      <c r="F880" s="6" t="str">
        <f>IF(Table1[[#This Row],[ChgOrderPart1]]&lt;&gt;"",Table1[[#This Row],[ChgOrderPart1]],Table1[[#This Row],[ChgOrderPart2]])</f>
        <v>48</v>
      </c>
      <c r="G880" s="6" t="s">
        <v>4181</v>
      </c>
      <c r="H880" s="8">
        <v>42144.459780092591</v>
      </c>
      <c r="I880" s="6" t="s">
        <v>34</v>
      </c>
      <c r="J880" s="8">
        <v>42198.30265046296</v>
      </c>
      <c r="K880" s="6" t="s">
        <v>3614</v>
      </c>
      <c r="L880" s="6" t="s">
        <v>3615</v>
      </c>
      <c r="M880" s="6" t="s">
        <v>37</v>
      </c>
      <c r="O880" s="6" t="s">
        <v>38</v>
      </c>
      <c r="P880" s="6" t="s">
        <v>39</v>
      </c>
      <c r="Q880" s="6" t="s">
        <v>4129</v>
      </c>
      <c r="R880" s="6" t="s">
        <v>1402</v>
      </c>
      <c r="W880" s="6" t="s">
        <v>4182</v>
      </c>
      <c r="X880" s="6" t="s">
        <v>4129</v>
      </c>
      <c r="Y880" s="6" t="s">
        <v>43</v>
      </c>
      <c r="Z880" s="8">
        <v>42198.23537037037</v>
      </c>
      <c r="AA880" s="6" t="s">
        <v>4183</v>
      </c>
      <c r="AB880" s="6" t="s">
        <v>1405</v>
      </c>
      <c r="AC880" s="6" t="s">
        <v>1402</v>
      </c>
      <c r="AD880" s="6" t="s">
        <v>43</v>
      </c>
      <c r="AE880" s="8">
        <v>42198.30265046296</v>
      </c>
      <c r="AF880" s="6" t="s">
        <v>46</v>
      </c>
    </row>
    <row r="881" spans="1:39" x14ac:dyDescent="0.2">
      <c r="A8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1" s="7" t="str">
        <f>ExtractValues(Table1[[#This Row],[Agreement Name]],".{1}\d{4,5}")</f>
        <v>75075</v>
      </c>
      <c r="C881" s="6" t="str">
        <f>ExtractValues(Table1[[#This Row],[Agreement Name]],".{1}\d{4,5}-.{1}\d{4,5}")</f>
        <v>75075-C30047</v>
      </c>
      <c r="D881" s="6" t="str">
        <f>ExtractValues(ExtractValues(Table1[[#This Row],[Agreement Name]],"(CO\d{1,3})"),"\d+")</f>
        <v>30</v>
      </c>
      <c r="E881" s="6" t="str">
        <f>ExtractValues(ExtractValues(Table1[[#This Row],[Agreement Name]],"(CO.\d{1,3})"),"\d+")</f>
        <v>30</v>
      </c>
      <c r="F881" s="6" t="str">
        <f>IF(Table1[[#This Row],[ChgOrderPart1]]&lt;&gt;"",Table1[[#This Row],[ChgOrderPart1]],Table1[[#This Row],[ChgOrderPart2]])</f>
        <v>30</v>
      </c>
      <c r="G881" s="6" t="s">
        <v>7073</v>
      </c>
      <c r="H881" s="8">
        <v>42023.647800925923</v>
      </c>
      <c r="I881" s="6" t="s">
        <v>55</v>
      </c>
      <c r="J881" s="8">
        <v>42205.58121527778</v>
      </c>
      <c r="K881" s="6" t="s">
        <v>1376</v>
      </c>
      <c r="L881" s="6" t="s">
        <v>1377</v>
      </c>
      <c r="M881" s="6" t="s">
        <v>37</v>
      </c>
      <c r="O881" s="6" t="s">
        <v>38</v>
      </c>
      <c r="P881" s="6" t="s">
        <v>39</v>
      </c>
      <c r="Q881" s="6" t="s">
        <v>5275</v>
      </c>
      <c r="R881" s="6" t="s">
        <v>1402</v>
      </c>
      <c r="AL881" s="6" t="s">
        <v>5275</v>
      </c>
      <c r="AM881" s="6" t="s">
        <v>43</v>
      </c>
    </row>
    <row r="882" spans="1:39" x14ac:dyDescent="0.2">
      <c r="A8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2" s="7" t="str">
        <f>ExtractValues(Table1[[#This Row],[Agreement Name]],".{1}\d{4,5}")</f>
        <v>75075</v>
      </c>
      <c r="C882" s="6" t="str">
        <f>ExtractValues(Table1[[#This Row],[Agreement Name]],".{1}\d{4,5}-.{1}\d{4,5}")</f>
        <v>75075-C30047</v>
      </c>
      <c r="D882" s="6" t="str">
        <f>ExtractValues(ExtractValues(Table1[[#This Row],[Agreement Name]],"(CO\d{1,3})"),"\d+")</f>
        <v>32</v>
      </c>
      <c r="E882" s="6" t="str">
        <f>ExtractValues(ExtractValues(Table1[[#This Row],[Agreement Name]],"(CO.\d{1,3})"),"\d+")</f>
        <v>32</v>
      </c>
      <c r="F882" s="6" t="str">
        <f>IF(Table1[[#This Row],[ChgOrderPart1]]&lt;&gt;"",Table1[[#This Row],[ChgOrderPart1]],Table1[[#This Row],[ChgOrderPart2]])</f>
        <v>32</v>
      </c>
      <c r="G882" s="6" t="s">
        <v>5279</v>
      </c>
      <c r="H882" s="8">
        <v>42167.592164351852</v>
      </c>
      <c r="I882" s="6" t="s">
        <v>34</v>
      </c>
      <c r="J882" s="8">
        <v>42169.675775462965</v>
      </c>
      <c r="K882" s="6" t="s">
        <v>5082</v>
      </c>
      <c r="L882" s="6" t="s">
        <v>5083</v>
      </c>
      <c r="M882" s="6" t="s">
        <v>37</v>
      </c>
      <c r="O882" s="6" t="s">
        <v>38</v>
      </c>
      <c r="P882" s="6" t="s">
        <v>39</v>
      </c>
      <c r="Q882" s="6" t="s">
        <v>5275</v>
      </c>
      <c r="R882" s="6" t="s">
        <v>1402</v>
      </c>
      <c r="W882" s="6" t="s">
        <v>5276</v>
      </c>
      <c r="X882" s="6" t="s">
        <v>5275</v>
      </c>
      <c r="Y882" s="6" t="s">
        <v>43</v>
      </c>
      <c r="Z882" s="8">
        <v>42169.590185185189</v>
      </c>
      <c r="AA882" s="6" t="s">
        <v>5277</v>
      </c>
      <c r="AB882" s="6" t="s">
        <v>1405</v>
      </c>
      <c r="AC882" s="6" t="s">
        <v>1402</v>
      </c>
      <c r="AD882" s="6" t="s">
        <v>43</v>
      </c>
      <c r="AE882" s="8">
        <v>42169.675775462965</v>
      </c>
      <c r="AF882" s="6" t="s">
        <v>5199</v>
      </c>
    </row>
    <row r="883" spans="1:39" x14ac:dyDescent="0.2">
      <c r="A8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3" s="7" t="str">
        <f>ExtractValues(Table1[[#This Row],[Agreement Name]],".{1}\d{4,5}")</f>
        <v>75075</v>
      </c>
      <c r="C883" s="6" t="str">
        <f>ExtractValues(Table1[[#This Row],[Agreement Name]],".{1}\d{4,5}-.{1}\d{4,5}")</f>
        <v>75075-C30047</v>
      </c>
      <c r="D883" s="6" t="str">
        <f>ExtractValues(ExtractValues(Table1[[#This Row],[Agreement Name]],"(CO\d{1,3})"),"\d+")</f>
        <v>31</v>
      </c>
      <c r="E883" s="6" t="str">
        <f>ExtractValues(ExtractValues(Table1[[#This Row],[Agreement Name]],"(CO.\d{1,3})"),"\d+")</f>
        <v>31</v>
      </c>
      <c r="F883" s="6" t="str">
        <f>IF(Table1[[#This Row],[ChgOrderPart1]]&lt;&gt;"",Table1[[#This Row],[ChgOrderPart1]],Table1[[#This Row],[ChgOrderPart2]])</f>
        <v>31</v>
      </c>
      <c r="G883" s="6" t="s">
        <v>5274</v>
      </c>
      <c r="H883" s="8">
        <v>42167.580601851849</v>
      </c>
      <c r="I883" s="6" t="s">
        <v>34</v>
      </c>
      <c r="J883" s="8">
        <v>42169.674988425926</v>
      </c>
      <c r="K883" s="6" t="s">
        <v>5082</v>
      </c>
      <c r="L883" s="6" t="s">
        <v>5083</v>
      </c>
      <c r="M883" s="6" t="s">
        <v>37</v>
      </c>
      <c r="O883" s="6" t="s">
        <v>38</v>
      </c>
      <c r="P883" s="6" t="s">
        <v>39</v>
      </c>
      <c r="Q883" s="6" t="s">
        <v>5275</v>
      </c>
      <c r="R883" s="6" t="s">
        <v>1402</v>
      </c>
      <c r="W883" s="6" t="s">
        <v>5276</v>
      </c>
      <c r="X883" s="6" t="s">
        <v>5275</v>
      </c>
      <c r="Y883" s="6" t="s">
        <v>43</v>
      </c>
      <c r="Z883" s="8">
        <v>42169.591828703706</v>
      </c>
      <c r="AA883" s="6" t="s">
        <v>5277</v>
      </c>
      <c r="AB883" s="6" t="s">
        <v>1405</v>
      </c>
      <c r="AC883" s="6" t="s">
        <v>1402</v>
      </c>
      <c r="AD883" s="6" t="s">
        <v>43</v>
      </c>
      <c r="AE883" s="8">
        <v>42169.674988425926</v>
      </c>
      <c r="AF883" s="6" t="s">
        <v>5199</v>
      </c>
    </row>
    <row r="884" spans="1:39" x14ac:dyDescent="0.2">
      <c r="A8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4" s="7" t="str">
        <f>ExtractValues(Table1[[#This Row],[Agreement Name]],".{1}\d{4,5}")</f>
        <v>75075</v>
      </c>
      <c r="C884" s="6" t="str">
        <f>ExtractValues(Table1[[#This Row],[Agreement Name]],".{1}\d{4,5}-.{1}\d{4,5}")</f>
        <v>75075-C30047</v>
      </c>
      <c r="D884" s="6" t="str">
        <f>ExtractValues(ExtractValues(Table1[[#This Row],[Agreement Name]],"(CO\d{1,3})"),"\d+")</f>
        <v>30</v>
      </c>
      <c r="E884" s="6" t="str">
        <f>ExtractValues(ExtractValues(Table1[[#This Row],[Agreement Name]],"(CO.\d{1,3})"),"\d+")</f>
        <v>30</v>
      </c>
      <c r="F884" s="6" t="str">
        <f>IF(Table1[[#This Row],[ChgOrderPart1]]&lt;&gt;"",Table1[[#This Row],[ChgOrderPart1]],Table1[[#This Row],[ChgOrderPart2]])</f>
        <v>30</v>
      </c>
      <c r="G884" s="6" t="s">
        <v>5278</v>
      </c>
      <c r="H884" s="8">
        <v>42167.590717592589</v>
      </c>
      <c r="I884" s="6" t="s">
        <v>34</v>
      </c>
      <c r="J884" s="8">
        <v>42169.674143518518</v>
      </c>
      <c r="K884" s="6" t="s">
        <v>5082</v>
      </c>
      <c r="L884" s="6" t="s">
        <v>5083</v>
      </c>
      <c r="M884" s="6" t="s">
        <v>37</v>
      </c>
      <c r="O884" s="6" t="s">
        <v>38</v>
      </c>
      <c r="P884" s="6" t="s">
        <v>39</v>
      </c>
      <c r="Q884" s="6" t="s">
        <v>5275</v>
      </c>
      <c r="R884" s="6" t="s">
        <v>1402</v>
      </c>
      <c r="W884" s="6" t="s">
        <v>5276</v>
      </c>
      <c r="X884" s="6" t="s">
        <v>5275</v>
      </c>
      <c r="Y884" s="6" t="s">
        <v>43</v>
      </c>
      <c r="Z884" s="8">
        <v>42169.59101851852</v>
      </c>
      <c r="AA884" s="6" t="s">
        <v>5277</v>
      </c>
      <c r="AB884" s="6" t="s">
        <v>1405</v>
      </c>
      <c r="AC884" s="6" t="s">
        <v>1402</v>
      </c>
      <c r="AD884" s="6" t="s">
        <v>43</v>
      </c>
      <c r="AE884" s="8">
        <v>42169.674143518518</v>
      </c>
      <c r="AF884" s="6" t="s">
        <v>5199</v>
      </c>
    </row>
    <row r="885" spans="1:39" x14ac:dyDescent="0.2">
      <c r="A8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5" s="7" t="str">
        <f>ExtractValues(Table1[[#This Row],[Agreement Name]],".{1}\d{4,5}")</f>
        <v>75075</v>
      </c>
      <c r="C885" s="6" t="str">
        <f>ExtractValues(Table1[[#This Row],[Agreement Name]],".{1}\d{4,5}-.{1}\d{4,5}")</f>
        <v>75075-C30047</v>
      </c>
      <c r="D885" s="6" t="str">
        <f>ExtractValues(ExtractValues(Table1[[#This Row],[Agreement Name]],"(CO\d{1,3})"),"\d+")</f>
        <v>30</v>
      </c>
      <c r="E885" s="6" t="str">
        <f>ExtractValues(ExtractValues(Table1[[#This Row],[Agreement Name]],"(CO.\d{1,3})"),"\d+")</f>
        <v>30</v>
      </c>
      <c r="F885" s="6" t="str">
        <f>IF(Table1[[#This Row],[ChgOrderPart1]]&lt;&gt;"",Table1[[#This Row],[ChgOrderPart1]],Table1[[#This Row],[ChgOrderPart2]])</f>
        <v>30</v>
      </c>
      <c r="G885" s="6" t="s">
        <v>7073</v>
      </c>
      <c r="H885" s="8">
        <v>41956.624085648145</v>
      </c>
      <c r="I885" s="6" t="s">
        <v>55</v>
      </c>
      <c r="J885" s="8">
        <v>42023.647453703707</v>
      </c>
      <c r="K885" s="6" t="s">
        <v>1376</v>
      </c>
      <c r="L885" s="6" t="s">
        <v>1377</v>
      </c>
      <c r="M885" s="6" t="s">
        <v>37</v>
      </c>
      <c r="O885" s="6" t="s">
        <v>38</v>
      </c>
      <c r="P885" s="6" t="s">
        <v>39</v>
      </c>
      <c r="Q885" s="6" t="s">
        <v>5275</v>
      </c>
      <c r="R885" s="6" t="s">
        <v>1402</v>
      </c>
      <c r="AL885" s="6" t="s">
        <v>5275</v>
      </c>
      <c r="AM885" s="6" t="s">
        <v>43</v>
      </c>
    </row>
    <row r="886" spans="1:39" x14ac:dyDescent="0.2">
      <c r="A8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6" s="7" t="str">
        <f>ExtractValues(Table1[[#This Row],[Agreement Name]],".{1}\d{4,5}")</f>
        <v>750076</v>
      </c>
      <c r="C886" s="6" t="str">
        <f>ExtractValues(Table1[[#This Row],[Agreement Name]],".{1}\d{4,5}-.{1}\d{4,5}")</f>
        <v>750076-C30047</v>
      </c>
      <c r="D886" s="6" t="str">
        <f>ExtractValues(ExtractValues(Table1[[#This Row],[Agreement Name]],"(CO\d{1,3})"),"\d+")</f>
        <v>47</v>
      </c>
      <c r="E886" s="6" t="str">
        <f>ExtractValues(ExtractValues(Table1[[#This Row],[Agreement Name]],"(CO.\d{1,3})"),"\d+")</f>
        <v>47</v>
      </c>
      <c r="F886" s="6" t="str">
        <f>IF(Table1[[#This Row],[ChgOrderPart1]]&lt;&gt;"",Table1[[#This Row],[ChgOrderPart1]],Table1[[#This Row],[ChgOrderPart2]])</f>
        <v>47</v>
      </c>
      <c r="G886" s="6" t="s">
        <v>4180</v>
      </c>
      <c r="H886" s="8">
        <v>42144.459340277775</v>
      </c>
      <c r="I886" s="6" t="s">
        <v>34</v>
      </c>
      <c r="J886" s="8">
        <v>42202.412442129629</v>
      </c>
      <c r="K886" s="6" t="s">
        <v>3614</v>
      </c>
      <c r="L886" s="6" t="s">
        <v>3615</v>
      </c>
      <c r="M886" s="6" t="s">
        <v>37</v>
      </c>
      <c r="O886" s="6" t="s">
        <v>38</v>
      </c>
      <c r="P886" s="6" t="s">
        <v>39</v>
      </c>
      <c r="Q886" s="6" t="s">
        <v>4129</v>
      </c>
      <c r="R886" s="6" t="s">
        <v>1402</v>
      </c>
      <c r="W886" s="6" t="s">
        <v>2483</v>
      </c>
      <c r="X886" s="6" t="s">
        <v>4129</v>
      </c>
      <c r="Y886" s="6" t="s">
        <v>43</v>
      </c>
      <c r="Z886" s="8">
        <v>42193.488321759258</v>
      </c>
      <c r="AA886" s="6" t="s">
        <v>1753</v>
      </c>
      <c r="AB886" s="6" t="s">
        <v>1405</v>
      </c>
      <c r="AC886" s="6" t="s">
        <v>1402</v>
      </c>
      <c r="AD886" s="6" t="s">
        <v>43</v>
      </c>
      <c r="AE886" s="8">
        <v>42202.412442129629</v>
      </c>
      <c r="AF886" s="6" t="s">
        <v>219</v>
      </c>
    </row>
    <row r="887" spans="1:39" x14ac:dyDescent="0.2">
      <c r="A8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7" s="7" t="str">
        <f>ExtractValues(Table1[[#This Row],[Agreement Name]],".{1}\d{4,5}")</f>
        <v>74923</v>
      </c>
      <c r="C887" s="6" t="str">
        <f>ExtractValues(Table1[[#This Row],[Agreement Name]],".{1}\d{4,5}-.{1}\d{4,5}")</f>
        <v>74923-C60042</v>
      </c>
      <c r="D887" s="6" t="str">
        <f>ExtractValues(ExtractValues(Table1[[#This Row],[Agreement Name]],"(CO\d{1,3})"),"\d+")</f>
        <v>6</v>
      </c>
      <c r="E887" s="6" t="str">
        <f>ExtractValues(ExtractValues(Table1[[#This Row],[Agreement Name]],"(CO.\d{1,3})"),"\d+")</f>
        <v/>
      </c>
      <c r="F887" s="6" t="str">
        <f>IF(Table1[[#This Row],[ChgOrderPart1]]&lt;&gt;"",Table1[[#This Row],[ChgOrderPart1]],Table1[[#This Row],[ChgOrderPart2]])</f>
        <v>6</v>
      </c>
      <c r="G887" s="6" t="s">
        <v>8897</v>
      </c>
      <c r="H887" s="8">
        <v>42037.385636574072</v>
      </c>
      <c r="I887" s="6" t="s">
        <v>34</v>
      </c>
      <c r="J887" s="8">
        <v>42038.806539351855</v>
      </c>
      <c r="K887" s="6" t="s">
        <v>1376</v>
      </c>
      <c r="L887" s="6" t="s">
        <v>1377</v>
      </c>
      <c r="M887" s="6" t="s">
        <v>37</v>
      </c>
      <c r="O887" s="6" t="s">
        <v>38</v>
      </c>
      <c r="P887" s="6" t="s">
        <v>39</v>
      </c>
      <c r="Q887" s="6" t="s">
        <v>8898</v>
      </c>
      <c r="R887" s="6" t="s">
        <v>236</v>
      </c>
      <c r="W887" s="6" t="s">
        <v>8899</v>
      </c>
      <c r="X887" s="6" t="s">
        <v>8898</v>
      </c>
      <c r="Y887" s="6" t="s">
        <v>43</v>
      </c>
      <c r="Z887" s="8">
        <v>42038.606446759259</v>
      </c>
      <c r="AA887" s="6" t="s">
        <v>8900</v>
      </c>
      <c r="AB887" s="6" t="s">
        <v>975</v>
      </c>
      <c r="AC887" s="6" t="s">
        <v>236</v>
      </c>
      <c r="AD887" s="6" t="s">
        <v>43</v>
      </c>
      <c r="AE887" s="8">
        <v>42038.806539351855</v>
      </c>
      <c r="AF887" s="6" t="s">
        <v>8901</v>
      </c>
    </row>
    <row r="888" spans="1:39" x14ac:dyDescent="0.2">
      <c r="A8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8" s="7" t="str">
        <f>ExtractValues(Table1[[#This Row],[Agreement Name]],".{1}\d{4,5}")</f>
        <v>74691</v>
      </c>
      <c r="C888" s="6" t="str">
        <f>ExtractValues(Table1[[#This Row],[Agreement Name]],".{1}\d{4,5}-.{1}\d{4,5}")</f>
        <v>74691-C30042</v>
      </c>
      <c r="D888" s="6" t="str">
        <f>ExtractValues(ExtractValues(Table1[[#This Row],[Agreement Name]],"(CO\d{1,3})"),"\d+")</f>
        <v>75</v>
      </c>
      <c r="E888" s="6" t="str">
        <f>ExtractValues(ExtractValues(Table1[[#This Row],[Agreement Name]],"(CO.\d{1,3})"),"\d+")</f>
        <v>75</v>
      </c>
      <c r="F888" s="6" t="str">
        <f>IF(Table1[[#This Row],[ChgOrderPart1]]&lt;&gt;"",Table1[[#This Row],[ChgOrderPart1]],Table1[[#This Row],[ChgOrderPart2]])</f>
        <v>75</v>
      </c>
      <c r="G888" s="6" t="s">
        <v>9433</v>
      </c>
      <c r="H888" s="8">
        <v>42073.63790509259</v>
      </c>
      <c r="I888" s="6" t="s">
        <v>34</v>
      </c>
      <c r="J888" s="8">
        <v>42074.224351851852</v>
      </c>
      <c r="K888" s="6" t="s">
        <v>1376</v>
      </c>
      <c r="L888" s="6" t="s">
        <v>1377</v>
      </c>
      <c r="M888" s="6" t="s">
        <v>37</v>
      </c>
      <c r="O888" s="6" t="s">
        <v>38</v>
      </c>
      <c r="P888" s="6" t="s">
        <v>39</v>
      </c>
      <c r="Q888" s="6" t="s">
        <v>1443</v>
      </c>
      <c r="R888" s="6" t="s">
        <v>1402</v>
      </c>
      <c r="W888" s="6" t="s">
        <v>9434</v>
      </c>
      <c r="X888" s="6" t="s">
        <v>1443</v>
      </c>
      <c r="Y888" s="6" t="s">
        <v>43</v>
      </c>
      <c r="Z888" s="8">
        <v>42074.213692129626</v>
      </c>
      <c r="AA888" s="6" t="s">
        <v>1445</v>
      </c>
      <c r="AB888" s="6" t="s">
        <v>1405</v>
      </c>
      <c r="AC888" s="6" t="s">
        <v>1402</v>
      </c>
      <c r="AD888" s="6" t="s">
        <v>43</v>
      </c>
      <c r="AE888" s="8">
        <v>42074.224351851852</v>
      </c>
      <c r="AF888" s="6" t="s">
        <v>46</v>
      </c>
    </row>
    <row r="889" spans="1:39" x14ac:dyDescent="0.2">
      <c r="A8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89" s="7" t="str">
        <f>ExtractValues(Table1[[#This Row],[Agreement Name]],".{1}\d{4,5}")</f>
        <v>74690</v>
      </c>
      <c r="C889" s="6" t="str">
        <f>ExtractValues(Table1[[#This Row],[Agreement Name]],".{1}\d{4,5}-.{1}\d{4,5}")</f>
        <v>74690-C30042</v>
      </c>
      <c r="D889" s="6" t="str">
        <f>ExtractValues(ExtractValues(Table1[[#This Row],[Agreement Name]],"(CO\d{1,3})"),"\d+")</f>
        <v>56</v>
      </c>
      <c r="E889" s="6" t="str">
        <f>ExtractValues(ExtractValues(Table1[[#This Row],[Agreement Name]],"(CO.\d{1,3})"),"\d+")</f>
        <v>56</v>
      </c>
      <c r="F889" s="6" t="str">
        <f>IF(Table1[[#This Row],[ChgOrderPart1]]&lt;&gt;"",Table1[[#This Row],[ChgOrderPart1]],Table1[[#This Row],[ChgOrderPart2]])</f>
        <v>56</v>
      </c>
      <c r="G889" s="6" t="s">
        <v>5217</v>
      </c>
      <c r="H889" s="8">
        <v>42164.544479166667</v>
      </c>
      <c r="I889" s="6" t="s">
        <v>34</v>
      </c>
      <c r="J889" s="8">
        <v>42172.257824074077</v>
      </c>
      <c r="K889" s="6" t="s">
        <v>5082</v>
      </c>
      <c r="L889" s="6" t="s">
        <v>5083</v>
      </c>
      <c r="M889" s="6" t="s">
        <v>37</v>
      </c>
      <c r="O889" s="6" t="s">
        <v>38</v>
      </c>
      <c r="P889" s="6" t="s">
        <v>39</v>
      </c>
      <c r="Q889" s="6" t="s">
        <v>1746</v>
      </c>
      <c r="R889" s="6" t="s">
        <v>1402</v>
      </c>
      <c r="W889" s="6" t="s">
        <v>5218</v>
      </c>
      <c r="X889" s="6" t="s">
        <v>1746</v>
      </c>
      <c r="Y889" s="6" t="s">
        <v>43</v>
      </c>
      <c r="Z889" s="8">
        <v>42171.854444444441</v>
      </c>
      <c r="AA889" s="6" t="s">
        <v>1748</v>
      </c>
      <c r="AB889" s="6" t="s">
        <v>1405</v>
      </c>
      <c r="AC889" s="6" t="s">
        <v>1402</v>
      </c>
      <c r="AD889" s="6" t="s">
        <v>43</v>
      </c>
      <c r="AE889" s="8">
        <v>42172.257824074077</v>
      </c>
      <c r="AF889" s="6" t="s">
        <v>46</v>
      </c>
    </row>
    <row r="890" spans="1:39" x14ac:dyDescent="0.2">
      <c r="A8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0" s="7" t="str">
        <f>ExtractValues(Table1[[#This Row],[Agreement Name]],".{1}\d{4,5}")</f>
        <v>74547</v>
      </c>
      <c r="C890" s="6" t="str">
        <f>ExtractValues(Table1[[#This Row],[Agreement Name]],".{1}\d{4,5}-.{1}\d{4,5}")</f>
        <v>74547-C30044</v>
      </c>
      <c r="D890" s="6" t="str">
        <f>ExtractValues(ExtractValues(Table1[[#This Row],[Agreement Name]],"(CO\d{1,3})"),"\d+")</f>
        <v>1</v>
      </c>
      <c r="E890" s="6" t="str">
        <f>ExtractValues(ExtractValues(Table1[[#This Row],[Agreement Name]],"(CO.\d{1,3})"),"\d+")</f>
        <v/>
      </c>
      <c r="F890" s="6" t="str">
        <f>IF(Table1[[#This Row],[ChgOrderPart1]]&lt;&gt;"",Table1[[#This Row],[ChgOrderPart1]],Table1[[#This Row],[ChgOrderPart2]])</f>
        <v>1</v>
      </c>
      <c r="G890" s="6" t="s">
        <v>7114</v>
      </c>
      <c r="H890" s="8">
        <v>41960.420798611114</v>
      </c>
      <c r="I890" s="6" t="s">
        <v>48</v>
      </c>
      <c r="J890" s="8">
        <v>41960.420798611114</v>
      </c>
      <c r="K890" s="6" t="s">
        <v>1376</v>
      </c>
      <c r="L890" s="6" t="s">
        <v>1377</v>
      </c>
      <c r="M890" s="6" t="s">
        <v>37</v>
      </c>
      <c r="O890" s="6" t="s">
        <v>38</v>
      </c>
      <c r="P890" s="6" t="s">
        <v>39</v>
      </c>
      <c r="Q890" s="6" t="s">
        <v>7115</v>
      </c>
      <c r="R890" s="6" t="s">
        <v>1402</v>
      </c>
      <c r="AL890" s="6" t="s">
        <v>7115</v>
      </c>
      <c r="AM890" s="6" t="s">
        <v>43</v>
      </c>
    </row>
    <row r="891" spans="1:39" x14ac:dyDescent="0.2">
      <c r="A8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1" s="7" t="str">
        <f>ExtractValues(Table1[[#This Row],[Agreement Name]],".{1}\d{4,5}")</f>
        <v>74463</v>
      </c>
      <c r="C891" s="6" t="str">
        <f>ExtractValues(Table1[[#This Row],[Agreement Name]],".{1}\d{4,5}-.{1}\d{4,5}")</f>
        <v>74463-C32013</v>
      </c>
      <c r="D891" s="6" t="str">
        <f>ExtractValues(ExtractValues(Table1[[#This Row],[Agreement Name]],"(CO\d{1,3})"),"\d+")</f>
        <v>33</v>
      </c>
      <c r="E891" s="6" t="str">
        <f>ExtractValues(ExtractValues(Table1[[#This Row],[Agreement Name]],"(CO.\d{1,3})"),"\d+")</f>
        <v>33</v>
      </c>
      <c r="F891" s="6" t="str">
        <f>IF(Table1[[#This Row],[ChgOrderPart1]]&lt;&gt;"",Table1[[#This Row],[ChgOrderPart1]],Table1[[#This Row],[ChgOrderPart2]])</f>
        <v>33</v>
      </c>
      <c r="G891" s="6" t="s">
        <v>9061</v>
      </c>
      <c r="H891" s="8">
        <v>42047.574212962965</v>
      </c>
      <c r="I891" s="6" t="s">
        <v>34</v>
      </c>
      <c r="J891" s="8">
        <v>42048.481631944444</v>
      </c>
      <c r="K891" s="6" t="s">
        <v>1376</v>
      </c>
      <c r="L891" s="6" t="s">
        <v>1377</v>
      </c>
      <c r="M891" s="6" t="s">
        <v>37</v>
      </c>
      <c r="O891" s="6" t="s">
        <v>38</v>
      </c>
      <c r="P891" s="6" t="s">
        <v>39</v>
      </c>
      <c r="Q891" s="6" t="s">
        <v>9062</v>
      </c>
      <c r="R891" s="6" t="s">
        <v>1740</v>
      </c>
      <c r="W891" s="6" t="s">
        <v>9063</v>
      </c>
      <c r="X891" s="6" t="s">
        <v>9062</v>
      </c>
      <c r="Y891" s="6" t="s">
        <v>43</v>
      </c>
      <c r="Z891" s="8">
        <v>42048.364930555559</v>
      </c>
      <c r="AA891" s="6" t="s">
        <v>9064</v>
      </c>
      <c r="AB891" s="6" t="s">
        <v>1743</v>
      </c>
      <c r="AC891" s="6" t="s">
        <v>1740</v>
      </c>
      <c r="AD891" s="6" t="s">
        <v>43</v>
      </c>
      <c r="AE891" s="8">
        <v>42048.481631944444</v>
      </c>
      <c r="AF891" s="6" t="s">
        <v>71</v>
      </c>
    </row>
    <row r="892" spans="1:39" x14ac:dyDescent="0.2">
      <c r="A8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2" s="7" t="str">
        <f>ExtractValues(Table1[[#This Row],[Agreement Name]],".{1}\d{4,5}")</f>
        <v>73192</v>
      </c>
      <c r="C892" s="6" t="str">
        <f>ExtractValues(Table1[[#This Row],[Agreement Name]],".{1}\d{4,5}-.{1}\d{4,5}")</f>
        <v>73192-C14009</v>
      </c>
      <c r="D892" s="6" t="str">
        <f>ExtractValues(ExtractValues(Table1[[#This Row],[Agreement Name]],"(CO\d{1,3})"),"\d+")</f>
        <v>86</v>
      </c>
      <c r="E892" s="6" t="str">
        <f>ExtractValues(ExtractValues(Table1[[#This Row],[Agreement Name]],"(CO.\d{1,3})"),"\d+")</f>
        <v>86</v>
      </c>
      <c r="F892" s="6" t="str">
        <f>IF(Table1[[#This Row],[ChgOrderPart1]]&lt;&gt;"",Table1[[#This Row],[ChgOrderPart1]],Table1[[#This Row],[ChgOrderPart2]])</f>
        <v>86</v>
      </c>
      <c r="G892" s="6" t="s">
        <v>7375</v>
      </c>
      <c r="H892" s="8">
        <v>41981.585023148145</v>
      </c>
      <c r="I892" s="6" t="s">
        <v>34</v>
      </c>
      <c r="J892" s="8">
        <v>41983.505659722221</v>
      </c>
      <c r="K892" s="6" t="s">
        <v>1376</v>
      </c>
      <c r="L892" s="6" t="s">
        <v>1377</v>
      </c>
      <c r="M892" s="6" t="s">
        <v>37</v>
      </c>
      <c r="O892" s="6" t="s">
        <v>38</v>
      </c>
      <c r="P892" s="6" t="s">
        <v>39</v>
      </c>
      <c r="Q892" s="6" t="s">
        <v>7376</v>
      </c>
      <c r="R892" s="6" t="s">
        <v>432</v>
      </c>
      <c r="W892" s="6" t="s">
        <v>7377</v>
      </c>
      <c r="X892" s="6" t="s">
        <v>7376</v>
      </c>
      <c r="Y892" s="6" t="s">
        <v>43</v>
      </c>
      <c r="Z892" s="8">
        <v>41983.344212962962</v>
      </c>
      <c r="AA892" s="6" t="s">
        <v>7378</v>
      </c>
      <c r="AB892" s="6" t="s">
        <v>1381</v>
      </c>
      <c r="AC892" s="6" t="s">
        <v>432</v>
      </c>
      <c r="AD892" s="6" t="s">
        <v>43</v>
      </c>
      <c r="AE892" s="8">
        <v>41983.505659722221</v>
      </c>
      <c r="AF892" s="6" t="s">
        <v>2001</v>
      </c>
    </row>
    <row r="893" spans="1:39" x14ac:dyDescent="0.2">
      <c r="A8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3" s="7" t="str">
        <f>ExtractValues(Table1[[#This Row],[Agreement Name]],".{1}\d{4,5}")</f>
        <v>73187</v>
      </c>
      <c r="C893" s="6" t="str">
        <f>ExtractValues(Table1[[#This Row],[Agreement Name]],".{1}\d{4,5}-.{1}\d{4,5}")</f>
        <v>73187-A20850</v>
      </c>
      <c r="D893" s="6" t="str">
        <f>ExtractValues(ExtractValues(Table1[[#This Row],[Agreement Name]],"(CO\d{1,3})"),"\d+")</f>
        <v>1</v>
      </c>
      <c r="E893" s="6" t="str">
        <f>ExtractValues(ExtractValues(Table1[[#This Row],[Agreement Name]],"(CO.\d{1,3})"),"\d+")</f>
        <v/>
      </c>
      <c r="F893" s="6" t="str">
        <f>IF(Table1[[#This Row],[ChgOrderPart1]]&lt;&gt;"",Table1[[#This Row],[ChgOrderPart1]],Table1[[#This Row],[ChgOrderPart2]])</f>
        <v>1</v>
      </c>
      <c r="G893" s="6" t="s">
        <v>7815</v>
      </c>
      <c r="H893" s="8">
        <v>42013.658321759256</v>
      </c>
      <c r="I893" s="6" t="s">
        <v>34</v>
      </c>
      <c r="J893" s="8">
        <v>42016.321793981479</v>
      </c>
      <c r="K893" s="6" t="s">
        <v>1376</v>
      </c>
      <c r="L893" s="6" t="s">
        <v>1377</v>
      </c>
      <c r="M893" s="6" t="s">
        <v>37</v>
      </c>
      <c r="O893" s="6" t="s">
        <v>38</v>
      </c>
      <c r="P893" s="6" t="s">
        <v>39</v>
      </c>
      <c r="Q893" s="6" t="s">
        <v>6569</v>
      </c>
      <c r="R893" s="6" t="s">
        <v>1477</v>
      </c>
      <c r="W893" s="6" t="s">
        <v>7816</v>
      </c>
      <c r="X893" s="6" t="s">
        <v>6569</v>
      </c>
      <c r="Y893" s="6" t="s">
        <v>43</v>
      </c>
      <c r="Z893" s="8">
        <v>42013.677777777775</v>
      </c>
      <c r="AA893" s="6" t="s">
        <v>46</v>
      </c>
      <c r="AB893" s="6" t="s">
        <v>1480</v>
      </c>
      <c r="AC893" s="6" t="s">
        <v>1477</v>
      </c>
      <c r="AD893" s="6" t="s">
        <v>43</v>
      </c>
      <c r="AE893" s="8">
        <v>42016.321793981479</v>
      </c>
      <c r="AF893" s="6" t="s">
        <v>66</v>
      </c>
    </row>
    <row r="894" spans="1:39" x14ac:dyDescent="0.2">
      <c r="A8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4" s="7" t="str">
        <f>ExtractValues(Table1[[#This Row],[Agreement Name]],".{1}\d{4,5}")</f>
        <v>72740</v>
      </c>
      <c r="C894" s="6" t="str">
        <f>ExtractValues(Table1[[#This Row],[Agreement Name]],".{1}\d{4,5}-.{1}\d{4,5}")</f>
        <v>72740-C32000</v>
      </c>
      <c r="D894" s="6" t="str">
        <f>ExtractValues(ExtractValues(Table1[[#This Row],[Agreement Name]],"(CO\d{1,3})"),"\d+")</f>
        <v>11</v>
      </c>
      <c r="E894" s="6" t="str">
        <f>ExtractValues(ExtractValues(Table1[[#This Row],[Agreement Name]],"(CO.\d{1,3})"),"\d+")</f>
        <v>11</v>
      </c>
      <c r="F894" s="6" t="str">
        <f>IF(Table1[[#This Row],[ChgOrderPart1]]&lt;&gt;"",Table1[[#This Row],[ChgOrderPart1]],Table1[[#This Row],[ChgOrderPart2]])</f>
        <v>11</v>
      </c>
      <c r="G894" s="6" t="s">
        <v>5854</v>
      </c>
      <c r="H894" s="8">
        <v>42215.331319444442</v>
      </c>
      <c r="I894" s="6" t="s">
        <v>34</v>
      </c>
      <c r="J894" s="8">
        <v>42220.333495370367</v>
      </c>
      <c r="K894" s="6" t="s">
        <v>5082</v>
      </c>
      <c r="L894" s="6" t="s">
        <v>5083</v>
      </c>
      <c r="M894" s="6" t="s">
        <v>37</v>
      </c>
      <c r="O894" s="6" t="s">
        <v>38</v>
      </c>
      <c r="P894" s="6" t="s">
        <v>39</v>
      </c>
      <c r="Q894" s="6" t="s">
        <v>5855</v>
      </c>
      <c r="R894" s="6" t="s">
        <v>1740</v>
      </c>
      <c r="W894" s="6" t="s">
        <v>5856</v>
      </c>
      <c r="X894" s="6" t="s">
        <v>5855</v>
      </c>
      <c r="Y894" s="6" t="s">
        <v>43</v>
      </c>
      <c r="Z894" s="8">
        <v>42216.230138888888</v>
      </c>
      <c r="AA894" s="6" t="s">
        <v>5857</v>
      </c>
      <c r="AB894" s="6" t="s">
        <v>1743</v>
      </c>
      <c r="AC894" s="6" t="s">
        <v>1740</v>
      </c>
      <c r="AD894" s="6" t="s">
        <v>43</v>
      </c>
      <c r="AE894" s="8">
        <v>42220.333495370367</v>
      </c>
      <c r="AF894" s="6" t="s">
        <v>1744</v>
      </c>
    </row>
    <row r="895" spans="1:39" x14ac:dyDescent="0.2">
      <c r="A8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5" s="7" t="str">
        <f>ExtractValues(Table1[[#This Row],[Agreement Name]],".{1}\d{4,5}")</f>
        <v>72740</v>
      </c>
      <c r="C895" s="6" t="str">
        <f>ExtractValues(Table1[[#This Row],[Agreement Name]],".{1}\d{4,5}-.{1}\d{4,5}")</f>
        <v>72740-C32000</v>
      </c>
      <c r="D895" s="6" t="str">
        <f>ExtractValues(ExtractValues(Table1[[#This Row],[Agreement Name]],"(CO\d{1,3})"),"\d+")</f>
        <v>10</v>
      </c>
      <c r="E895" s="6" t="str">
        <f>ExtractValues(ExtractValues(Table1[[#This Row],[Agreement Name]],"(CO.\d{1,3})"),"\d+")</f>
        <v>10</v>
      </c>
      <c r="F895" s="6" t="str">
        <f>IF(Table1[[#This Row],[ChgOrderPart1]]&lt;&gt;"",Table1[[#This Row],[ChgOrderPart1]],Table1[[#This Row],[ChgOrderPart2]])</f>
        <v>10</v>
      </c>
      <c r="G895" s="6" t="s">
        <v>7183</v>
      </c>
      <c r="H895" s="8">
        <v>41962.62641203704</v>
      </c>
      <c r="I895" s="6" t="s">
        <v>34</v>
      </c>
      <c r="J895" s="8">
        <v>41968.563472222224</v>
      </c>
      <c r="K895" s="6" t="s">
        <v>1376</v>
      </c>
      <c r="L895" s="6" t="s">
        <v>1377</v>
      </c>
      <c r="M895" s="6" t="s">
        <v>37</v>
      </c>
      <c r="O895" s="6" t="s">
        <v>38</v>
      </c>
      <c r="P895" s="6" t="s">
        <v>39</v>
      </c>
      <c r="Q895" s="6" t="s">
        <v>5855</v>
      </c>
      <c r="R895" s="6" t="s">
        <v>1740</v>
      </c>
      <c r="W895" s="6" t="s">
        <v>7184</v>
      </c>
      <c r="X895" s="6" t="s">
        <v>5855</v>
      </c>
      <c r="Y895" s="6" t="s">
        <v>43</v>
      </c>
      <c r="Z895" s="8">
        <v>41968.286145833335</v>
      </c>
      <c r="AA895" s="6" t="s">
        <v>5857</v>
      </c>
      <c r="AB895" s="6" t="s">
        <v>1743</v>
      </c>
      <c r="AC895" s="6" t="s">
        <v>1740</v>
      </c>
      <c r="AD895" s="6" t="s">
        <v>43</v>
      </c>
      <c r="AE895" s="8">
        <v>41968.563472222224</v>
      </c>
      <c r="AF895" s="6" t="s">
        <v>1744</v>
      </c>
    </row>
    <row r="896" spans="1:39" x14ac:dyDescent="0.2">
      <c r="A8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6" s="7" t="str">
        <f>ExtractValues(Table1[[#This Row],[Agreement Name]],".{1}\d{4,5}")</f>
        <v>72740</v>
      </c>
      <c r="C896" s="6" t="str">
        <f>ExtractValues(Table1[[#This Row],[Agreement Name]],".{1}\d{4,5}-.{1}\d{4,5}")</f>
        <v>72740-C32000</v>
      </c>
      <c r="D896" s="6" t="str">
        <f>ExtractValues(ExtractValues(Table1[[#This Row],[Agreement Name]],"(CO\d{1,3})"),"\d+")</f>
        <v>9</v>
      </c>
      <c r="E896" s="6" t="str">
        <f>ExtractValues(ExtractValues(Table1[[#This Row],[Agreement Name]],"(CO.\d{1,3})"),"\d+")</f>
        <v/>
      </c>
      <c r="F896" s="6" t="str">
        <f>IF(Table1[[#This Row],[ChgOrderPart1]]&lt;&gt;"",Table1[[#This Row],[ChgOrderPart1]],Table1[[#This Row],[ChgOrderPart2]])</f>
        <v>9</v>
      </c>
      <c r="G896" s="6" t="s">
        <v>7182</v>
      </c>
      <c r="H896" s="8">
        <v>41962.625868055555</v>
      </c>
      <c r="I896" s="6" t="s">
        <v>34</v>
      </c>
      <c r="J896" s="8">
        <v>41963.256192129629</v>
      </c>
      <c r="K896" s="6" t="s">
        <v>1376</v>
      </c>
      <c r="L896" s="6" t="s">
        <v>1377</v>
      </c>
      <c r="M896" s="6" t="s">
        <v>37</v>
      </c>
      <c r="O896" s="6" t="s">
        <v>38</v>
      </c>
      <c r="P896" s="6" t="s">
        <v>39</v>
      </c>
      <c r="Q896" s="6" t="s">
        <v>5855</v>
      </c>
      <c r="R896" s="6" t="s">
        <v>1740</v>
      </c>
      <c r="W896" s="6" t="s">
        <v>5856</v>
      </c>
      <c r="X896" s="6" t="s">
        <v>5855</v>
      </c>
      <c r="Y896" s="6" t="s">
        <v>43</v>
      </c>
      <c r="Z896" s="8">
        <v>41963.252280092594</v>
      </c>
      <c r="AA896" s="6" t="s">
        <v>5857</v>
      </c>
      <c r="AB896" s="6" t="s">
        <v>1743</v>
      </c>
      <c r="AC896" s="6" t="s">
        <v>1740</v>
      </c>
      <c r="AD896" s="6" t="s">
        <v>43</v>
      </c>
      <c r="AE896" s="8">
        <v>41963.256192129629</v>
      </c>
      <c r="AF896" s="6" t="s">
        <v>1744</v>
      </c>
    </row>
    <row r="897" spans="1:39" x14ac:dyDescent="0.2">
      <c r="A8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7" s="7" t="str">
        <f>ExtractValues(Table1[[#This Row],[Agreement Name]],".{1}\d{4,5}")</f>
        <v>71492</v>
      </c>
      <c r="C897" s="6" t="str">
        <f>ExtractValues(Table1[[#This Row],[Agreement Name]],".{1}\d{4,5}-.{1}\d{4,5}")</f>
        <v>71492-00540</v>
      </c>
      <c r="D897" s="6" t="str">
        <f>ExtractValues(ExtractValues(Table1[[#This Row],[Agreement Name]],"(CO\d{1,3})"),"\d+")</f>
        <v>87</v>
      </c>
      <c r="E897" s="6" t="str">
        <f>ExtractValues(ExtractValues(Table1[[#This Row],[Agreement Name]],"(CO.\d{1,3})"),"\d+")</f>
        <v>87</v>
      </c>
      <c r="F897" s="6" t="str">
        <f>IF(Table1[[#This Row],[ChgOrderPart1]]&lt;&gt;"",Table1[[#This Row],[ChgOrderPart1]],Table1[[#This Row],[ChgOrderPart2]])</f>
        <v>87</v>
      </c>
      <c r="G897" s="6" t="s">
        <v>6742</v>
      </c>
      <c r="H897" s="8">
        <v>42090.562048611115</v>
      </c>
      <c r="I897" s="6" t="s">
        <v>34</v>
      </c>
      <c r="J897" s="8">
        <v>42094.540405092594</v>
      </c>
      <c r="K897" s="6" t="s">
        <v>1284</v>
      </c>
      <c r="L897" s="6" t="s">
        <v>1285</v>
      </c>
      <c r="M897" s="6" t="s">
        <v>37</v>
      </c>
      <c r="O897" s="6" t="s">
        <v>38</v>
      </c>
      <c r="P897" s="6" t="s">
        <v>39</v>
      </c>
      <c r="Q897" s="6" t="s">
        <v>6743</v>
      </c>
      <c r="R897" s="6" t="s">
        <v>366</v>
      </c>
      <c r="W897" s="6" t="s">
        <v>6744</v>
      </c>
      <c r="X897" s="6" t="s">
        <v>6743</v>
      </c>
      <c r="Y897" s="6" t="s">
        <v>43</v>
      </c>
      <c r="Z897" s="8">
        <v>42094.533090277779</v>
      </c>
      <c r="AA897" s="6" t="s">
        <v>6745</v>
      </c>
      <c r="AB897" s="6" t="s">
        <v>370</v>
      </c>
      <c r="AC897" s="6" t="s">
        <v>366</v>
      </c>
      <c r="AD897" s="6" t="s">
        <v>43</v>
      </c>
      <c r="AE897" s="8">
        <v>42094.540405092594</v>
      </c>
      <c r="AF897" s="6" t="s">
        <v>71</v>
      </c>
    </row>
    <row r="898" spans="1:39" x14ac:dyDescent="0.2">
      <c r="A8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8" s="7" t="str">
        <f>ExtractValues(Table1[[#This Row],[Agreement Name]],".{1}\d{4,5}")</f>
        <v>70409</v>
      </c>
      <c r="C898" s="6" t="str">
        <f>ExtractValues(Table1[[#This Row],[Agreement Name]],".{1}\d{4,5}-.{1}\d{4,5}")</f>
        <v>70409-E50005</v>
      </c>
      <c r="D898" s="6" t="str">
        <f>ExtractValues(ExtractValues(Table1[[#This Row],[Agreement Name]],"(CO\d{1,3})"),"\d+")</f>
        <v>94</v>
      </c>
      <c r="E898" s="6" t="str">
        <f>ExtractValues(ExtractValues(Table1[[#This Row],[Agreement Name]],"(CO.\d{1,3})"),"\d+")</f>
        <v>94</v>
      </c>
      <c r="F898" s="6" t="str">
        <f>IF(Table1[[#This Row],[ChgOrderPart1]]&lt;&gt;"",Table1[[#This Row],[ChgOrderPart1]],Table1[[#This Row],[ChgOrderPart2]])</f>
        <v>94</v>
      </c>
      <c r="G898" s="6" t="s">
        <v>7742</v>
      </c>
      <c r="H898" s="8">
        <v>42010.571053240739</v>
      </c>
      <c r="I898" s="6" t="s">
        <v>34</v>
      </c>
      <c r="J898" s="8">
        <v>42086.749745370369</v>
      </c>
      <c r="K898" s="6" t="s">
        <v>1376</v>
      </c>
      <c r="L898" s="6" t="s">
        <v>1377</v>
      </c>
      <c r="M898" s="6" t="s">
        <v>37</v>
      </c>
      <c r="O898" s="6" t="s">
        <v>38</v>
      </c>
      <c r="P898" s="6" t="s">
        <v>39</v>
      </c>
      <c r="Q898" s="6" t="s">
        <v>4103</v>
      </c>
      <c r="R898" s="6" t="s">
        <v>2923</v>
      </c>
      <c r="W898" s="6" t="s">
        <v>4104</v>
      </c>
      <c r="X898" s="6" t="s">
        <v>4103</v>
      </c>
      <c r="Y898" s="6" t="s">
        <v>43</v>
      </c>
      <c r="Z898" s="8">
        <v>42086.258900462963</v>
      </c>
      <c r="AA898" s="6" t="s">
        <v>4105</v>
      </c>
      <c r="AB898" s="6" t="s">
        <v>2925</v>
      </c>
      <c r="AC898" s="6" t="s">
        <v>2923</v>
      </c>
      <c r="AD898" s="6" t="s">
        <v>43</v>
      </c>
      <c r="AE898" s="8">
        <v>42086.749745370369</v>
      </c>
      <c r="AF898" s="6" t="s">
        <v>71</v>
      </c>
    </row>
    <row r="899" spans="1:39" x14ac:dyDescent="0.2">
      <c r="A8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899" s="7" t="str">
        <f>ExtractValues(Table1[[#This Row],[Agreement Name]],".{1}\d{4,5}")</f>
        <v>70408</v>
      </c>
      <c r="C899" s="6" t="str">
        <f>ExtractValues(Table1[[#This Row],[Agreement Name]],".{1}\d{4,5}-.{1}\d{4,5}")</f>
        <v>70408-E50005</v>
      </c>
      <c r="D899" s="6" t="str">
        <f>ExtractValues(ExtractValues(Table1[[#This Row],[Agreement Name]],"(CO\d{1,3})"),"\d+")</f>
        <v>95</v>
      </c>
      <c r="E899" s="6" t="str">
        <f>ExtractValues(ExtractValues(Table1[[#This Row],[Agreement Name]],"(CO.\d{1,3})"),"\d+")</f>
        <v>95</v>
      </c>
      <c r="F899" s="6" t="str">
        <f>IF(Table1[[#This Row],[ChgOrderPart1]]&lt;&gt;"",Table1[[#This Row],[ChgOrderPart1]],Table1[[#This Row],[ChgOrderPart2]])</f>
        <v>95</v>
      </c>
      <c r="G899" s="6" t="s">
        <v>7626</v>
      </c>
      <c r="H899" s="8">
        <v>41995.64303240741</v>
      </c>
      <c r="I899" s="6" t="s">
        <v>34</v>
      </c>
      <c r="J899" s="8">
        <v>42003.378993055558</v>
      </c>
      <c r="K899" s="6" t="s">
        <v>1376</v>
      </c>
      <c r="L899" s="6" t="s">
        <v>1377</v>
      </c>
      <c r="M899" s="6" t="s">
        <v>37</v>
      </c>
      <c r="O899" s="6" t="s">
        <v>38</v>
      </c>
      <c r="P899" s="6" t="s">
        <v>39</v>
      </c>
      <c r="Q899" s="6" t="s">
        <v>4099</v>
      </c>
      <c r="R899" s="6" t="s">
        <v>2923</v>
      </c>
      <c r="W899" s="6" t="s">
        <v>4100</v>
      </c>
      <c r="X899" s="6" t="s">
        <v>4099</v>
      </c>
      <c r="Y899" s="6" t="s">
        <v>43</v>
      </c>
      <c r="Z899" s="8">
        <v>41995.648043981484</v>
      </c>
      <c r="AA899" s="6" t="s">
        <v>4101</v>
      </c>
      <c r="AB899" s="6" t="s">
        <v>2925</v>
      </c>
      <c r="AC899" s="6" t="s">
        <v>2923</v>
      </c>
      <c r="AD899" s="6" t="s">
        <v>43</v>
      </c>
      <c r="AE899" s="8">
        <v>42003.378993055558</v>
      </c>
      <c r="AF899" s="6" t="s">
        <v>71</v>
      </c>
    </row>
    <row r="900" spans="1:39" x14ac:dyDescent="0.2">
      <c r="A9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00" s="7" t="str">
        <f>ExtractValues(Table1[[#This Row],[Agreement Name]],".{1}\d{4,5}")</f>
        <v>69695</v>
      </c>
      <c r="C900" s="6" t="str">
        <f>ExtractValues(Table1[[#This Row],[Agreement Name]],".{1}\d{4,5}-.{1}\d{4,5}")</f>
        <v>69695-C10171</v>
      </c>
      <c r="D900" s="6" t="str">
        <f>ExtractValues(ExtractValues(Table1[[#This Row],[Agreement Name]],"(CO\d{1,3})"),"\d+")</f>
        <v>52</v>
      </c>
      <c r="E900" s="6" t="str">
        <f>ExtractValues(ExtractValues(Table1[[#This Row],[Agreement Name]],"(CO.\d{1,3})"),"\d+")</f>
        <v>52</v>
      </c>
      <c r="F900" s="6" t="str">
        <f>IF(Table1[[#This Row],[ChgOrderPart1]]&lt;&gt;"",Table1[[#This Row],[ChgOrderPart1]],Table1[[#This Row],[ChgOrderPart2]])</f>
        <v>52</v>
      </c>
      <c r="G900" s="6" t="s">
        <v>7386</v>
      </c>
      <c r="H900" s="8">
        <v>41981.656064814815</v>
      </c>
      <c r="I900" s="6" t="s">
        <v>34</v>
      </c>
      <c r="J900" s="8">
        <v>41984.305648148147</v>
      </c>
      <c r="K900" s="6" t="s">
        <v>1376</v>
      </c>
      <c r="L900" s="6" t="s">
        <v>1377</v>
      </c>
      <c r="M900" s="6" t="s">
        <v>37</v>
      </c>
      <c r="O900" s="6" t="s">
        <v>38</v>
      </c>
      <c r="P900" s="6" t="s">
        <v>39</v>
      </c>
      <c r="Q900" s="6" t="s">
        <v>7387</v>
      </c>
      <c r="R900" s="6" t="s">
        <v>1384</v>
      </c>
      <c r="W900" s="6" t="s">
        <v>7388</v>
      </c>
      <c r="X900" s="6" t="s">
        <v>7387</v>
      </c>
      <c r="Y900" s="6" t="s">
        <v>43</v>
      </c>
      <c r="Z900" s="8">
        <v>41983.86414351852</v>
      </c>
      <c r="AA900" s="6" t="s">
        <v>7389</v>
      </c>
      <c r="AB900" s="6" t="s">
        <v>1387</v>
      </c>
      <c r="AC900" s="6" t="s">
        <v>1384</v>
      </c>
      <c r="AD900" s="6" t="s">
        <v>43</v>
      </c>
      <c r="AE900" s="8">
        <v>41984.305648148147</v>
      </c>
      <c r="AF900" s="6" t="s">
        <v>71</v>
      </c>
    </row>
    <row r="901" spans="1:39" x14ac:dyDescent="0.2">
      <c r="A9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01" s="7" t="str">
        <f>ExtractValues(Table1[[#This Row],[Agreement Name]],".{1}\d{4,5}")</f>
        <v>67949</v>
      </c>
      <c r="C901" s="6" t="str">
        <f>ExtractValues(Table1[[#This Row],[Agreement Name]],".{1}\d{4,5}-.{1}\d{4,5}")</f>
        <v>67949-00540</v>
      </c>
      <c r="D901" s="6" t="str">
        <f>ExtractValues(ExtractValues(Table1[[#This Row],[Agreement Name]],"(CO\d{1,3})"),"\d+")</f>
        <v>74</v>
      </c>
      <c r="E901" s="6" t="str">
        <f>ExtractValues(ExtractValues(Table1[[#This Row],[Agreement Name]],"(CO.\d{1,3})"),"\d+")</f>
        <v>74</v>
      </c>
      <c r="F901" s="6" t="str">
        <f>IF(Table1[[#This Row],[ChgOrderPart1]]&lt;&gt;"",Table1[[#This Row],[ChgOrderPart1]],Table1[[#This Row],[ChgOrderPart2]])</f>
        <v>74</v>
      </c>
      <c r="G901" s="6" t="s">
        <v>3898</v>
      </c>
      <c r="H901" s="8">
        <v>42131.461006944446</v>
      </c>
      <c r="I901" s="6" t="s">
        <v>34</v>
      </c>
      <c r="J901" s="8">
        <v>42135.48951388889</v>
      </c>
      <c r="K901" s="6" t="s">
        <v>3614</v>
      </c>
      <c r="L901" s="6" t="s">
        <v>3615</v>
      </c>
      <c r="M901" s="6" t="s">
        <v>37</v>
      </c>
      <c r="O901" s="6" t="s">
        <v>38</v>
      </c>
      <c r="P901" s="6" t="s">
        <v>39</v>
      </c>
      <c r="Q901" s="6" t="s">
        <v>384</v>
      </c>
      <c r="R901" s="6" t="s">
        <v>366</v>
      </c>
      <c r="W901" s="6" t="s">
        <v>530</v>
      </c>
      <c r="X901" s="6" t="s">
        <v>384</v>
      </c>
      <c r="Y901" s="6" t="s">
        <v>43</v>
      </c>
      <c r="Z901" s="8">
        <v>42131.635277777779</v>
      </c>
      <c r="AA901" s="6" t="s">
        <v>335</v>
      </c>
      <c r="AB901" s="6" t="s">
        <v>370</v>
      </c>
      <c r="AC901" s="6" t="s">
        <v>366</v>
      </c>
      <c r="AD901" s="6" t="s">
        <v>43</v>
      </c>
      <c r="AE901" s="8">
        <v>42135.48951388889</v>
      </c>
      <c r="AF901" s="6" t="s">
        <v>71</v>
      </c>
    </row>
    <row r="902" spans="1:39" x14ac:dyDescent="0.2">
      <c r="A9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02" s="7" t="str">
        <f>ExtractValues(Table1[[#This Row],[Agreement Name]],".{1}\d{4,5}")</f>
        <v>63863</v>
      </c>
      <c r="C902" s="6" t="str">
        <f>ExtractValues(Table1[[#This Row],[Agreement Name]],".{1}\d{4,5}-.{1}\d{4,5}")</f>
        <v>63863-C12008</v>
      </c>
      <c r="D902" s="6" t="str">
        <f>ExtractValues(ExtractValues(Table1[[#This Row],[Agreement Name]],"(CO\d{1,3})"),"\d+")</f>
        <v>14</v>
      </c>
      <c r="E902" s="6" t="str">
        <f>ExtractValues(ExtractValues(Table1[[#This Row],[Agreement Name]],"(CO.\d{1,3})"),"\d+")</f>
        <v>14</v>
      </c>
      <c r="F902" s="6" t="str">
        <f>IF(Table1[[#This Row],[ChgOrderPart1]]&lt;&gt;"",Table1[[#This Row],[ChgOrderPart1]],Table1[[#This Row],[ChgOrderPart2]])</f>
        <v>14</v>
      </c>
      <c r="G902" s="6" t="s">
        <v>9528</v>
      </c>
      <c r="H902" s="8">
        <v>42081.623680555553</v>
      </c>
      <c r="I902" s="6" t="s">
        <v>34</v>
      </c>
      <c r="J902" s="8">
        <v>42082.631631944445</v>
      </c>
      <c r="K902" s="6" t="s">
        <v>1376</v>
      </c>
      <c r="L902" s="6" t="s">
        <v>1377</v>
      </c>
      <c r="M902" s="6" t="s">
        <v>37</v>
      </c>
      <c r="O902" s="6" t="s">
        <v>38</v>
      </c>
      <c r="P902" s="6" t="s">
        <v>39</v>
      </c>
      <c r="Q902" s="6" t="s">
        <v>6322</v>
      </c>
      <c r="R902" s="6" t="s">
        <v>1411</v>
      </c>
      <c r="W902" s="6" t="s">
        <v>881</v>
      </c>
      <c r="X902" s="6" t="s">
        <v>6322</v>
      </c>
      <c r="Y902" s="6" t="s">
        <v>43</v>
      </c>
      <c r="Z902" s="8">
        <v>42082.63008101852</v>
      </c>
      <c r="AA902" s="6" t="s">
        <v>677</v>
      </c>
      <c r="AB902" s="6" t="s">
        <v>1413</v>
      </c>
      <c r="AC902" s="6" t="s">
        <v>1411</v>
      </c>
      <c r="AD902" s="6" t="s">
        <v>43</v>
      </c>
      <c r="AE902" s="8">
        <v>42082.631631944445</v>
      </c>
      <c r="AF902" s="6" t="s">
        <v>358</v>
      </c>
    </row>
    <row r="903" spans="1:39" x14ac:dyDescent="0.2">
      <c r="A9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03" s="7" t="str">
        <f>ExtractValues(Table1[[#This Row],[Agreement Name]],".{1}\d{4,5}")</f>
        <v>50226</v>
      </c>
      <c r="C903" s="6" t="str">
        <f>ExtractValues(Table1[[#This Row],[Agreement Name]],".{1}\d{4,5}-.{1}\d{4,5}")</f>
        <v>50226-79765</v>
      </c>
      <c r="D903" s="6" t="str">
        <f>ExtractValues(ExtractValues(Table1[[#This Row],[Agreement Name]],"(CO\d{1,3})"),"\d+")</f>
        <v/>
      </c>
      <c r="E903" s="6" t="str">
        <f>ExtractValues(ExtractValues(Table1[[#This Row],[Agreement Name]],"(CO.\d{1,3})"),"\d+")</f>
        <v/>
      </c>
      <c r="F903" s="6" t="str">
        <f>IF(Table1[[#This Row],[ChgOrderPart1]]&lt;&gt;"",Table1[[#This Row],[ChgOrderPart1]],Table1[[#This Row],[ChgOrderPart2]])</f>
        <v/>
      </c>
      <c r="G903" s="6" t="s">
        <v>2685</v>
      </c>
      <c r="H903" s="8">
        <v>41960.495856481481</v>
      </c>
      <c r="I903" s="6" t="s">
        <v>34</v>
      </c>
      <c r="J903" s="8">
        <v>41961.562835648147</v>
      </c>
      <c r="K903" s="6" t="s">
        <v>1284</v>
      </c>
      <c r="L903" s="6" t="s">
        <v>1285</v>
      </c>
      <c r="M903" s="6" t="s">
        <v>37</v>
      </c>
      <c r="O903" s="6" t="s">
        <v>38</v>
      </c>
      <c r="P903" s="6" t="s">
        <v>39</v>
      </c>
      <c r="Q903" s="6" t="s">
        <v>2686</v>
      </c>
      <c r="R903" s="6" t="s">
        <v>1373</v>
      </c>
      <c r="S903" s="6" t="s">
        <v>1328</v>
      </c>
      <c r="W903" s="6" t="s">
        <v>2687</v>
      </c>
      <c r="X903" s="6" t="s">
        <v>2686</v>
      </c>
      <c r="Y903" s="6" t="s">
        <v>43</v>
      </c>
      <c r="Z903" s="8">
        <v>41960.543900462966</v>
      </c>
      <c r="AA903" s="6" t="s">
        <v>2688</v>
      </c>
      <c r="AB903" s="6" t="s">
        <v>1331</v>
      </c>
      <c r="AC903" s="6" t="s">
        <v>1328</v>
      </c>
      <c r="AD903" s="6" t="s">
        <v>43</v>
      </c>
      <c r="AE903" s="8">
        <v>41961.562835648147</v>
      </c>
      <c r="AF903" s="6" t="s">
        <v>358</v>
      </c>
    </row>
    <row r="904" spans="1:39" x14ac:dyDescent="0.2">
      <c r="A9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04" s="7" t="str">
        <f>ExtractValues(Table1[[#This Row],[Agreement Name]],".{1}\d{4,5}")</f>
        <v>23016</v>
      </c>
      <c r="C904" s="6" t="str">
        <f>ExtractValues(Table1[[#This Row],[Agreement Name]],".{1}\d{4,5}-.{1}\d{4,5}")</f>
        <v>23016-003002</v>
      </c>
      <c r="D904" s="6" t="str">
        <f>ExtractValues(ExtractValues(Table1[[#This Row],[Agreement Name]],"(CO\d{1,3})"),"\d+")</f>
        <v/>
      </c>
      <c r="E904" s="6" t="str">
        <f>ExtractValues(ExtractValues(Table1[[#This Row],[Agreement Name]],"(CO.\d{1,3})"),"\d+")</f>
        <v/>
      </c>
      <c r="F904" s="6" t="str">
        <f>IF(Table1[[#This Row],[ChgOrderPart1]]&lt;&gt;"",Table1[[#This Row],[ChgOrderPart1]],Table1[[#This Row],[ChgOrderPart2]])</f>
        <v/>
      </c>
      <c r="G904" s="6" t="s">
        <v>4983</v>
      </c>
      <c r="H904" s="8">
        <v>42235.610659722224</v>
      </c>
      <c r="I904" s="6" t="s">
        <v>34</v>
      </c>
      <c r="J904" s="8">
        <v>42236.584201388891</v>
      </c>
      <c r="K904" s="6" t="s">
        <v>1376</v>
      </c>
      <c r="L904" s="6" t="s">
        <v>1377</v>
      </c>
      <c r="M904" s="6" t="s">
        <v>37</v>
      </c>
      <c r="O904" s="6" t="s">
        <v>38</v>
      </c>
      <c r="P904" s="6" t="s">
        <v>39</v>
      </c>
      <c r="Q904" s="6" t="s">
        <v>2627</v>
      </c>
      <c r="R904" s="6" t="s">
        <v>1411</v>
      </c>
      <c r="W904" s="6" t="s">
        <v>2393</v>
      </c>
      <c r="X904" s="6" t="s">
        <v>2627</v>
      </c>
      <c r="Y904" s="6" t="s">
        <v>43</v>
      </c>
      <c r="Z904" s="8">
        <v>42236.369872685187</v>
      </c>
      <c r="AA904" s="6" t="s">
        <v>2394</v>
      </c>
      <c r="AB904" s="6" t="s">
        <v>4984</v>
      </c>
      <c r="AC904" s="6" t="s">
        <v>1411</v>
      </c>
      <c r="AD904" s="6" t="s">
        <v>43</v>
      </c>
      <c r="AE904" s="8">
        <v>42236.584201388891</v>
      </c>
      <c r="AF904" s="6" t="s">
        <v>4985</v>
      </c>
    </row>
    <row r="905" spans="1:39" x14ac:dyDescent="0.2">
      <c r="A9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05" s="7" t="str">
        <f>ExtractValues(Table1[[#This Row],[Agreement Name]],".{1}\d{4,5}")</f>
        <v>23016</v>
      </c>
      <c r="C905" s="6" t="str">
        <f>ExtractValues(Table1[[#This Row],[Agreement Name]],".{1}\d{4,5}-.{1}\d{4,5}")</f>
        <v>23016-003002</v>
      </c>
      <c r="D905" s="6" t="str">
        <f>ExtractValues(ExtractValues(Table1[[#This Row],[Agreement Name]],"(CO\d{1,3})"),"\d+")</f>
        <v/>
      </c>
      <c r="E905" s="6" t="str">
        <f>ExtractValues(ExtractValues(Table1[[#This Row],[Agreement Name]],"(CO.\d{1,3})"),"\d+")</f>
        <v/>
      </c>
      <c r="F905" s="6" t="str">
        <f>IF(Table1[[#This Row],[ChgOrderPart1]]&lt;&gt;"",Table1[[#This Row],[ChgOrderPart1]],Table1[[#This Row],[ChgOrderPart2]])</f>
        <v/>
      </c>
      <c r="G905" s="6" t="s">
        <v>2485</v>
      </c>
      <c r="H905" s="8">
        <v>42195.675706018519</v>
      </c>
      <c r="I905" s="6" t="s">
        <v>55</v>
      </c>
      <c r="J905" s="8">
        <v>42235.610162037039</v>
      </c>
      <c r="K905" s="6" t="s">
        <v>1376</v>
      </c>
      <c r="L905" s="6" t="s">
        <v>1377</v>
      </c>
      <c r="M905" s="6" t="s">
        <v>37</v>
      </c>
      <c r="O905" s="6" t="s">
        <v>38</v>
      </c>
      <c r="P905" s="6" t="s">
        <v>39</v>
      </c>
      <c r="Q905" s="6" t="s">
        <v>2486</v>
      </c>
      <c r="R905" s="6" t="s">
        <v>1411</v>
      </c>
      <c r="AL905" s="6" t="s">
        <v>2486</v>
      </c>
      <c r="AM905" s="6" t="s">
        <v>43</v>
      </c>
    </row>
    <row r="906" spans="1:39" x14ac:dyDescent="0.2">
      <c r="A9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06" s="7" t="str">
        <f>ExtractValues(Table1[[#This Row],[Agreement Name]],".{1}\d{4,5}")</f>
        <v>23016</v>
      </c>
      <c r="C906" s="6" t="str">
        <f>ExtractValues(Table1[[#This Row],[Agreement Name]],".{1}\d{4,5}-.{1}\d{4,5}")</f>
        <v>23016-003001</v>
      </c>
      <c r="D906" s="6" t="str">
        <f>ExtractValues(ExtractValues(Table1[[#This Row],[Agreement Name]],"(CO\d{1,3})"),"\d+")</f>
        <v>2</v>
      </c>
      <c r="E906" s="6" t="str">
        <f>ExtractValues(ExtractValues(Table1[[#This Row],[Agreement Name]],"(CO.\d{1,3})"),"\d+")</f>
        <v/>
      </c>
      <c r="F906" s="6" t="str">
        <f>IF(Table1[[#This Row],[ChgOrderPart1]]&lt;&gt;"",Table1[[#This Row],[ChgOrderPart1]],Table1[[#This Row],[ChgOrderPart2]])</f>
        <v>2</v>
      </c>
      <c r="G906" s="6" t="s">
        <v>5641</v>
      </c>
      <c r="H906" s="8">
        <v>42198.555636574078</v>
      </c>
      <c r="I906" s="6" t="s">
        <v>55</v>
      </c>
      <c r="J906" s="8">
        <v>42199.485231481478</v>
      </c>
      <c r="K906" s="6" t="s">
        <v>5082</v>
      </c>
      <c r="L906" s="6" t="s">
        <v>5083</v>
      </c>
      <c r="M906" s="6" t="s">
        <v>37</v>
      </c>
      <c r="O906" s="6" t="s">
        <v>38</v>
      </c>
      <c r="P906" s="6" t="s">
        <v>39</v>
      </c>
      <c r="Q906" s="6" t="s">
        <v>1411</v>
      </c>
      <c r="R906" s="6" t="s">
        <v>461</v>
      </c>
      <c r="W906" s="6" t="s">
        <v>1413</v>
      </c>
      <c r="X906" s="6" t="s">
        <v>1411</v>
      </c>
      <c r="Y906" s="6" t="s">
        <v>43</v>
      </c>
      <c r="Z906" s="8">
        <v>42198.558831018519</v>
      </c>
      <c r="AA906" s="6" t="s">
        <v>358</v>
      </c>
      <c r="AL906" s="6" t="s">
        <v>461</v>
      </c>
      <c r="AM906" s="6" t="s">
        <v>43</v>
      </c>
    </row>
    <row r="907" spans="1:39" x14ac:dyDescent="0.2">
      <c r="A9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07" s="7" t="str">
        <f>ExtractValues(Table1[[#This Row],[Agreement Name]],".{1}\d{4,5}")</f>
        <v>23016</v>
      </c>
      <c r="C907" s="6" t="str">
        <f>ExtractValues(Table1[[#This Row],[Agreement Name]],".{1}\d{4,5}-.{1}\d{4,5}")</f>
        <v>23016-003001</v>
      </c>
      <c r="D907" s="6" t="str">
        <f>ExtractValues(ExtractValues(Table1[[#This Row],[Agreement Name]],"(CO\d{1,3})"),"\d+")</f>
        <v>2</v>
      </c>
      <c r="E907" s="6" t="str">
        <f>ExtractValues(ExtractValues(Table1[[#This Row],[Agreement Name]],"(CO.\d{1,3})"),"\d+")</f>
        <v/>
      </c>
      <c r="F907" s="6" t="str">
        <f>IF(Table1[[#This Row],[ChgOrderPart1]]&lt;&gt;"",Table1[[#This Row],[ChgOrderPart1]],Table1[[#This Row],[ChgOrderPart2]])</f>
        <v>2</v>
      </c>
      <c r="G907" s="6" t="s">
        <v>5641</v>
      </c>
      <c r="H907" s="8">
        <v>42198.629629629628</v>
      </c>
      <c r="I907" s="6" t="s">
        <v>34</v>
      </c>
      <c r="J907" s="8">
        <v>42198.635983796295</v>
      </c>
      <c r="K907" s="6" t="s">
        <v>5082</v>
      </c>
      <c r="L907" s="6" t="s">
        <v>5083</v>
      </c>
      <c r="M907" s="6" t="s">
        <v>37</v>
      </c>
      <c r="O907" s="6" t="s">
        <v>38</v>
      </c>
      <c r="P907" s="6" t="s">
        <v>39</v>
      </c>
      <c r="Q907" s="6" t="s">
        <v>461</v>
      </c>
      <c r="R907" s="6" t="s">
        <v>1411</v>
      </c>
      <c r="W907" s="6" t="s">
        <v>463</v>
      </c>
      <c r="X907" s="6" t="s">
        <v>461</v>
      </c>
      <c r="Y907" s="6" t="s">
        <v>43</v>
      </c>
      <c r="Z907" s="8">
        <v>42198.631643518522</v>
      </c>
      <c r="AA907" s="6" t="s">
        <v>46</v>
      </c>
      <c r="AB907" s="6" t="s">
        <v>1413</v>
      </c>
      <c r="AC907" s="6" t="s">
        <v>1411</v>
      </c>
      <c r="AD907" s="6" t="s">
        <v>43</v>
      </c>
      <c r="AE907" s="8">
        <v>42198.635983796295</v>
      </c>
      <c r="AF907" s="6" t="s">
        <v>358</v>
      </c>
    </row>
    <row r="908" spans="1:39" x14ac:dyDescent="0.2">
      <c r="A9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08" s="7" t="str">
        <f>ExtractValues(Table1[[#This Row],[Agreement Name]],".{1}\d{4,5}")</f>
        <v>23016</v>
      </c>
      <c r="C908" s="6" t="str">
        <f>ExtractValues(Table1[[#This Row],[Agreement Name]],".{1}\d{4,5}-.{1}\d{4,5}")</f>
        <v>23016-003001</v>
      </c>
      <c r="D908" s="6" t="str">
        <f>ExtractValues(ExtractValues(Table1[[#This Row],[Agreement Name]],"(CO\d{1,3})"),"\d+")</f>
        <v>1</v>
      </c>
      <c r="E908" s="6" t="str">
        <f>ExtractValues(ExtractValues(Table1[[#This Row],[Agreement Name]],"(CO.\d{1,3})"),"\d+")</f>
        <v/>
      </c>
      <c r="F908" s="6" t="str">
        <f>IF(Table1[[#This Row],[ChgOrderPart1]]&lt;&gt;"",Table1[[#This Row],[ChgOrderPart1]],Table1[[#This Row],[ChgOrderPart2]])</f>
        <v>1</v>
      </c>
      <c r="G908" s="6" t="s">
        <v>5151</v>
      </c>
      <c r="H908" s="8">
        <v>42159.451226851852</v>
      </c>
      <c r="I908" s="6" t="s">
        <v>34</v>
      </c>
      <c r="J908" s="8">
        <v>42159.628819444442</v>
      </c>
      <c r="K908" s="6" t="s">
        <v>5082</v>
      </c>
      <c r="L908" s="6" t="s">
        <v>5083</v>
      </c>
      <c r="M908" s="6" t="s">
        <v>37</v>
      </c>
      <c r="O908" s="6" t="s">
        <v>38</v>
      </c>
      <c r="P908" s="6" t="s">
        <v>39</v>
      </c>
      <c r="Q908" s="6" t="s">
        <v>461</v>
      </c>
      <c r="R908" s="6" t="s">
        <v>1411</v>
      </c>
      <c r="W908" s="6" t="s">
        <v>463</v>
      </c>
      <c r="X908" s="6" t="s">
        <v>461</v>
      </c>
      <c r="Y908" s="6" t="s">
        <v>43</v>
      </c>
      <c r="Z908" s="8">
        <v>42159.616365740738</v>
      </c>
      <c r="AA908" s="6" t="s">
        <v>358</v>
      </c>
      <c r="AB908" s="6" t="s">
        <v>1413</v>
      </c>
      <c r="AC908" s="6" t="s">
        <v>1411</v>
      </c>
      <c r="AD908" s="6" t="s">
        <v>43</v>
      </c>
      <c r="AE908" s="8">
        <v>42159.628819444442</v>
      </c>
      <c r="AF908" s="6" t="s">
        <v>358</v>
      </c>
    </row>
    <row r="909" spans="1:39" x14ac:dyDescent="0.2">
      <c r="A9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09" s="7" t="str">
        <f>ExtractValues(Table1[[#This Row],[Agreement Name]],".{1}\d{4,5}")</f>
        <v>23016</v>
      </c>
      <c r="C909" s="6" t="str">
        <f>ExtractValues(Table1[[#This Row],[Agreement Name]],".{1}\d{4,5}-.{1}\d{4,5}")</f>
        <v>23016-003001</v>
      </c>
      <c r="D909" s="6" t="str">
        <f>ExtractValues(ExtractValues(Table1[[#This Row],[Agreement Name]],"(CO\d{1,3})"),"\d+")</f>
        <v/>
      </c>
      <c r="E909" s="6" t="str">
        <f>ExtractValues(ExtractValues(Table1[[#This Row],[Agreement Name]],"(CO.\d{1,3})"),"\d+")</f>
        <v/>
      </c>
      <c r="F909" s="6" t="str">
        <f>IF(Table1[[#This Row],[ChgOrderPart1]]&lt;&gt;"",Table1[[#This Row],[ChgOrderPart1]],Table1[[#This Row],[ChgOrderPart2]])</f>
        <v/>
      </c>
      <c r="G909" s="6" t="s">
        <v>8538</v>
      </c>
      <c r="H909" s="8">
        <v>42123.610324074078</v>
      </c>
      <c r="I909" s="6" t="s">
        <v>34</v>
      </c>
      <c r="J909" s="8">
        <v>42124.700624999998</v>
      </c>
      <c r="K909" s="6" t="s">
        <v>1376</v>
      </c>
      <c r="L909" s="6" t="s">
        <v>1377</v>
      </c>
      <c r="M909" s="6" t="s">
        <v>37</v>
      </c>
      <c r="O909" s="6" t="s">
        <v>38</v>
      </c>
      <c r="P909" s="6" t="s">
        <v>39</v>
      </c>
      <c r="Q909" s="6" t="s">
        <v>1918</v>
      </c>
      <c r="R909" s="6" t="s">
        <v>461</v>
      </c>
      <c r="S909" s="6" t="s">
        <v>1411</v>
      </c>
      <c r="W909" s="6" t="s">
        <v>463</v>
      </c>
      <c r="X909" s="6" t="s">
        <v>461</v>
      </c>
      <c r="Y909" s="6" t="s">
        <v>43</v>
      </c>
      <c r="Z909" s="8">
        <v>42124.416747685187</v>
      </c>
      <c r="AA909" s="6" t="s">
        <v>358</v>
      </c>
      <c r="AB909" s="6" t="s">
        <v>1413</v>
      </c>
      <c r="AC909" s="6" t="s">
        <v>1411</v>
      </c>
      <c r="AD909" s="6" t="s">
        <v>43</v>
      </c>
      <c r="AE909" s="8">
        <v>42124.700624999998</v>
      </c>
      <c r="AF909" s="6" t="s">
        <v>358</v>
      </c>
    </row>
    <row r="910" spans="1:39" x14ac:dyDescent="0.2">
      <c r="A9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0" s="7" t="str">
        <f>ExtractValues(Table1[[#This Row],[Agreement Name]],".{1}\d{4,5}")</f>
        <v>23016</v>
      </c>
      <c r="C910" s="6" t="str">
        <f>ExtractValues(Table1[[#This Row],[Agreement Name]],".{1}\d{4,5}-.{1}\d{4,5}")</f>
        <v>23016-002002</v>
      </c>
      <c r="D910" s="6" t="str">
        <f>ExtractValues(ExtractValues(Table1[[#This Row],[Agreement Name]],"(CO\d{1,3})"),"\d+")</f>
        <v/>
      </c>
      <c r="E910" s="6" t="str">
        <f>ExtractValues(ExtractValues(Table1[[#This Row],[Agreement Name]],"(CO.\d{1,3})"),"\d+")</f>
        <v/>
      </c>
      <c r="F910" s="6" t="str">
        <f>IF(Table1[[#This Row],[ChgOrderPart1]]&lt;&gt;"",Table1[[#This Row],[ChgOrderPart1]],Table1[[#This Row],[ChgOrderPart2]])</f>
        <v/>
      </c>
      <c r="G910" s="6" t="s">
        <v>9351</v>
      </c>
      <c r="H910" s="8">
        <v>42062.589444444442</v>
      </c>
      <c r="I910" s="6" t="s">
        <v>34</v>
      </c>
      <c r="J910" s="8">
        <v>42067.779143518521</v>
      </c>
      <c r="K910" s="6" t="s">
        <v>1376</v>
      </c>
      <c r="L910" s="6" t="s">
        <v>1377</v>
      </c>
      <c r="M910" s="6" t="s">
        <v>37</v>
      </c>
      <c r="O910" s="6" t="s">
        <v>38</v>
      </c>
      <c r="P910" s="6" t="s">
        <v>39</v>
      </c>
      <c r="Q910" s="6" t="s">
        <v>2627</v>
      </c>
      <c r="R910" s="6" t="s">
        <v>7708</v>
      </c>
      <c r="S910" s="6" t="s">
        <v>1411</v>
      </c>
      <c r="W910" s="6" t="s">
        <v>2393</v>
      </c>
      <c r="X910" s="6" t="s">
        <v>7708</v>
      </c>
      <c r="Y910" s="6" t="s">
        <v>43</v>
      </c>
      <c r="Z910" s="8">
        <v>42067.704201388886</v>
      </c>
      <c r="AA910" s="6" t="s">
        <v>2394</v>
      </c>
      <c r="AB910" s="6" t="s">
        <v>1413</v>
      </c>
      <c r="AC910" s="6" t="s">
        <v>1411</v>
      </c>
      <c r="AD910" s="6" t="s">
        <v>43</v>
      </c>
      <c r="AE910" s="8">
        <v>42067.779143518521</v>
      </c>
      <c r="AF910" s="6" t="s">
        <v>8062</v>
      </c>
    </row>
    <row r="911" spans="1:39" x14ac:dyDescent="0.2">
      <c r="A9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1" s="7" t="str">
        <f>ExtractValues(Table1[[#This Row],[Agreement Name]],".{1}\d{4,5}")</f>
        <v>23016</v>
      </c>
      <c r="C911" s="6" t="str">
        <f>ExtractValues(Table1[[#This Row],[Agreement Name]],".{1}\d{4,5}-.{1}\d{4,5}")</f>
        <v>23016-002001</v>
      </c>
      <c r="D911" s="6" t="str">
        <f>ExtractValues(ExtractValues(Table1[[#This Row],[Agreement Name]],"(CO\d{1,3})"),"\d+")</f>
        <v/>
      </c>
      <c r="E911" s="6" t="str">
        <f>ExtractValues(ExtractValues(Table1[[#This Row],[Agreement Name]],"(CO.\d{1,3})"),"\d+")</f>
        <v/>
      </c>
      <c r="F911" s="6" t="str">
        <f>IF(Table1[[#This Row],[ChgOrderPart1]]&lt;&gt;"",Table1[[#This Row],[ChgOrderPart1]],Table1[[#This Row],[ChgOrderPart2]])</f>
        <v/>
      </c>
      <c r="G911" s="6" t="s">
        <v>9364</v>
      </c>
      <c r="H911" s="8">
        <v>42068.46230324074</v>
      </c>
      <c r="I911" s="6" t="s">
        <v>34</v>
      </c>
      <c r="J911" s="8">
        <v>42081.677210648151</v>
      </c>
      <c r="K911" s="6" t="s">
        <v>1376</v>
      </c>
      <c r="L911" s="6" t="s">
        <v>1377</v>
      </c>
      <c r="M911" s="6" t="s">
        <v>37</v>
      </c>
      <c r="O911" s="6" t="s">
        <v>38</v>
      </c>
      <c r="P911" s="6" t="s">
        <v>39</v>
      </c>
      <c r="Q911" s="6" t="s">
        <v>461</v>
      </c>
      <c r="R911" s="6" t="s">
        <v>460</v>
      </c>
      <c r="S911" s="6" t="s">
        <v>1411</v>
      </c>
      <c r="W911" s="6" t="s">
        <v>463</v>
      </c>
      <c r="X911" s="6" t="s">
        <v>460</v>
      </c>
      <c r="Y911" s="6" t="s">
        <v>43</v>
      </c>
      <c r="Z911" s="8">
        <v>42081.674513888887</v>
      </c>
      <c r="AA911" s="6" t="s">
        <v>46</v>
      </c>
      <c r="AB911" s="6" t="s">
        <v>1413</v>
      </c>
      <c r="AC911" s="6" t="s">
        <v>1411</v>
      </c>
      <c r="AD911" s="6" t="s">
        <v>43</v>
      </c>
      <c r="AE911" s="8">
        <v>42081.677210648151</v>
      </c>
      <c r="AF911" s="6" t="s">
        <v>358</v>
      </c>
    </row>
    <row r="912" spans="1:39" x14ac:dyDescent="0.2">
      <c r="A9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2" s="7" t="str">
        <f>ExtractValues(Table1[[#This Row],[Agreement Name]],".{1}\d{4,5}")</f>
        <v>23010</v>
      </c>
      <c r="C912" s="6" t="str">
        <f>ExtractValues(Table1[[#This Row],[Agreement Name]],".{1}\d{4,5}-.{1}\d{4,5}")</f>
        <v>23010-003004</v>
      </c>
      <c r="D912" s="6" t="str">
        <f>ExtractValues(ExtractValues(Table1[[#This Row],[Agreement Name]],"(CO\d{1,3})"),"\d+")</f>
        <v/>
      </c>
      <c r="E912" s="6" t="str">
        <f>ExtractValues(ExtractValues(Table1[[#This Row],[Agreement Name]],"(CO.\d{1,3})"),"\d+")</f>
        <v/>
      </c>
      <c r="F912" s="6" t="str">
        <f>IF(Table1[[#This Row],[ChgOrderPart1]]&lt;&gt;"",Table1[[#This Row],[ChgOrderPart1]],Table1[[#This Row],[ChgOrderPart2]])</f>
        <v/>
      </c>
      <c r="G912" s="6" t="s">
        <v>2252</v>
      </c>
      <c r="H912" s="8">
        <v>42179.634826388887</v>
      </c>
      <c r="I912" s="6" t="s">
        <v>34</v>
      </c>
      <c r="J912" s="8">
        <v>42180.285601851851</v>
      </c>
      <c r="K912" s="6" t="s">
        <v>1376</v>
      </c>
      <c r="L912" s="6" t="s">
        <v>1377</v>
      </c>
      <c r="M912" s="6" t="s">
        <v>37</v>
      </c>
      <c r="O912" s="6" t="s">
        <v>38</v>
      </c>
      <c r="P912" s="6" t="s">
        <v>39</v>
      </c>
      <c r="Q912" s="6" t="s">
        <v>2253</v>
      </c>
      <c r="R912" s="6" t="s">
        <v>432</v>
      </c>
      <c r="W912" s="6" t="s">
        <v>2254</v>
      </c>
      <c r="X912" s="6" t="s">
        <v>2253</v>
      </c>
      <c r="Y912" s="6" t="s">
        <v>43</v>
      </c>
      <c r="Z912" s="8">
        <v>42180.261631944442</v>
      </c>
      <c r="AA912" s="6" t="s">
        <v>2255</v>
      </c>
      <c r="AB912" s="6" t="s">
        <v>1381</v>
      </c>
      <c r="AC912" s="6" t="s">
        <v>432</v>
      </c>
      <c r="AD912" s="6" t="s">
        <v>43</v>
      </c>
      <c r="AE912" s="8">
        <v>42180.285601851851</v>
      </c>
      <c r="AF912" s="6" t="s">
        <v>1461</v>
      </c>
    </row>
    <row r="913" spans="1:39" x14ac:dyDescent="0.2">
      <c r="A9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3" s="7" t="str">
        <f>ExtractValues(Table1[[#This Row],[Agreement Name]],".{1}\d{4,5}")</f>
        <v>23010</v>
      </c>
      <c r="C913" s="6" t="str">
        <f>ExtractValues(Table1[[#This Row],[Agreement Name]],".{1}\d{4,5}-.{1}\d{4,5}")</f>
        <v>23010-003003</v>
      </c>
      <c r="D913" s="6" t="str">
        <f>ExtractValues(ExtractValues(Table1[[#This Row],[Agreement Name]],"(CO\d{1,3})"),"\d+")</f>
        <v/>
      </c>
      <c r="E913" s="6" t="str">
        <f>ExtractValues(ExtractValues(Table1[[#This Row],[Agreement Name]],"(CO.\d{1,3})"),"\d+")</f>
        <v/>
      </c>
      <c r="F913" s="6" t="str">
        <f>IF(Table1[[#This Row],[ChgOrderPart1]]&lt;&gt;"",Table1[[#This Row],[ChgOrderPart1]],Table1[[#This Row],[ChgOrderPart2]])</f>
        <v/>
      </c>
      <c r="G913" s="6" t="s">
        <v>2249</v>
      </c>
      <c r="H913" s="8">
        <v>42179.587199074071</v>
      </c>
      <c r="I913" s="6" t="s">
        <v>34</v>
      </c>
      <c r="J913" s="8">
        <v>42179.679976851854</v>
      </c>
      <c r="K913" s="6" t="s">
        <v>1376</v>
      </c>
      <c r="L913" s="6" t="s">
        <v>1377</v>
      </c>
      <c r="M913" s="6" t="s">
        <v>37</v>
      </c>
      <c r="O913" s="6" t="s">
        <v>38</v>
      </c>
      <c r="P913" s="6" t="s">
        <v>39</v>
      </c>
      <c r="Q913" s="6" t="s">
        <v>393</v>
      </c>
      <c r="R913" s="6" t="s">
        <v>432</v>
      </c>
      <c r="W913" s="6" t="s">
        <v>396</v>
      </c>
      <c r="X913" s="6" t="s">
        <v>393</v>
      </c>
      <c r="Y913" s="6" t="s">
        <v>43</v>
      </c>
      <c r="Z913" s="8">
        <v>42179.668946759259</v>
      </c>
      <c r="AA913" s="6" t="s">
        <v>397</v>
      </c>
      <c r="AB913" s="6" t="s">
        <v>1381</v>
      </c>
      <c r="AC913" s="6" t="s">
        <v>432</v>
      </c>
      <c r="AD913" s="6" t="s">
        <v>43</v>
      </c>
      <c r="AE913" s="8">
        <v>42179.679976851854</v>
      </c>
      <c r="AF913" s="6" t="s">
        <v>1461</v>
      </c>
    </row>
    <row r="914" spans="1:39" x14ac:dyDescent="0.2">
      <c r="A9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4" s="7" t="str">
        <f>ExtractValues(Table1[[#This Row],[Agreement Name]],".{1}\d{4,5}")</f>
        <v>23010</v>
      </c>
      <c r="C914" s="6" t="str">
        <f>ExtractValues(Table1[[#This Row],[Agreement Name]],".{1}\d{4,5}-.{1}\d{4,5}")</f>
        <v>23010-003002</v>
      </c>
      <c r="D914" s="6" t="str">
        <f>ExtractValues(ExtractValues(Table1[[#This Row],[Agreement Name]],"(CO\d{1,3})"),"\d+")</f>
        <v/>
      </c>
      <c r="E914" s="6" t="str">
        <f>ExtractValues(ExtractValues(Table1[[#This Row],[Agreement Name]],"(CO.\d{1,3})"),"\d+")</f>
        <v/>
      </c>
      <c r="F914" s="6" t="str">
        <f>IF(Table1[[#This Row],[ChgOrderPart1]]&lt;&gt;"",Table1[[#This Row],[ChgOrderPart1]],Table1[[#This Row],[ChgOrderPart2]])</f>
        <v/>
      </c>
      <c r="G914" s="6" t="s">
        <v>2232</v>
      </c>
      <c r="H914" s="8">
        <v>42178.532025462962</v>
      </c>
      <c r="I914" s="6" t="s">
        <v>34</v>
      </c>
      <c r="J914" s="8">
        <v>42179.402685185189</v>
      </c>
      <c r="K914" s="6" t="s">
        <v>1376</v>
      </c>
      <c r="L914" s="6" t="s">
        <v>1377</v>
      </c>
      <c r="M914" s="6" t="s">
        <v>37</v>
      </c>
      <c r="O914" s="6" t="s">
        <v>38</v>
      </c>
      <c r="P914" s="6" t="s">
        <v>39</v>
      </c>
      <c r="Q914" s="6" t="s">
        <v>172</v>
      </c>
      <c r="R914" s="6" t="s">
        <v>432</v>
      </c>
      <c r="W914" s="6" t="s">
        <v>173</v>
      </c>
      <c r="X914" s="6" t="s">
        <v>172</v>
      </c>
      <c r="Y914" s="6" t="s">
        <v>43</v>
      </c>
      <c r="Z914" s="8">
        <v>42178.545069444444</v>
      </c>
      <c r="AA914" s="6" t="s">
        <v>174</v>
      </c>
      <c r="AB914" s="6" t="s">
        <v>1381</v>
      </c>
      <c r="AC914" s="6" t="s">
        <v>432</v>
      </c>
      <c r="AD914" s="6" t="s">
        <v>43</v>
      </c>
      <c r="AE914" s="8">
        <v>42179.402685185189</v>
      </c>
      <c r="AF914" s="6" t="s">
        <v>1461</v>
      </c>
    </row>
    <row r="915" spans="1:39" x14ac:dyDescent="0.2">
      <c r="A9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5" s="7" t="str">
        <f>ExtractValues(Table1[[#This Row],[Agreement Name]],".{1}\d{4,5}")</f>
        <v>23010</v>
      </c>
      <c r="C915" s="6" t="str">
        <f>ExtractValues(Table1[[#This Row],[Agreement Name]],".{1}\d{4,5}-.{1}\d{4,5}")</f>
        <v>23010-003001</v>
      </c>
      <c r="D915" s="6" t="str">
        <f>ExtractValues(ExtractValues(Table1[[#This Row],[Agreement Name]],"(CO\d{1,3})"),"\d+")</f>
        <v/>
      </c>
      <c r="E915" s="6" t="str">
        <f>ExtractValues(ExtractValues(Table1[[#This Row],[Agreement Name]],"(CO.\d{1,3})"),"\d+")</f>
        <v/>
      </c>
      <c r="F915" s="6" t="str">
        <f>IF(Table1[[#This Row],[ChgOrderPart1]]&lt;&gt;"",Table1[[#This Row],[ChgOrderPart1]],Table1[[#This Row],[ChgOrderPart2]])</f>
        <v/>
      </c>
      <c r="G915" s="6" t="s">
        <v>2246</v>
      </c>
      <c r="H915" s="8">
        <v>42179.586087962962</v>
      </c>
      <c r="I915" s="6" t="s">
        <v>34</v>
      </c>
      <c r="J915" s="8">
        <v>42185.711388888885</v>
      </c>
      <c r="K915" s="6" t="s">
        <v>1376</v>
      </c>
      <c r="L915" s="6" t="s">
        <v>1377</v>
      </c>
      <c r="M915" s="6" t="s">
        <v>37</v>
      </c>
      <c r="O915" s="6" t="s">
        <v>38</v>
      </c>
      <c r="P915" s="6" t="s">
        <v>39</v>
      </c>
      <c r="Q915" s="6" t="s">
        <v>161</v>
      </c>
      <c r="R915" s="6" t="s">
        <v>432</v>
      </c>
      <c r="W915" s="6" t="s">
        <v>2247</v>
      </c>
      <c r="X915" s="6" t="s">
        <v>161</v>
      </c>
      <c r="Y915" s="6" t="s">
        <v>43</v>
      </c>
      <c r="Z915" s="8">
        <v>42184.736377314817</v>
      </c>
      <c r="AA915" s="6" t="s">
        <v>164</v>
      </c>
      <c r="AB915" s="6" t="s">
        <v>1381</v>
      </c>
      <c r="AC915" s="6" t="s">
        <v>432</v>
      </c>
      <c r="AD915" s="6" t="s">
        <v>43</v>
      </c>
      <c r="AE915" s="8">
        <v>42185.711388888885</v>
      </c>
      <c r="AF915" s="6" t="s">
        <v>2248</v>
      </c>
    </row>
    <row r="916" spans="1:39" x14ac:dyDescent="0.2">
      <c r="A9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6" s="7" t="str">
        <f>ExtractValues(Table1[[#This Row],[Agreement Name]],".{1}\d{4,5}")</f>
        <v>22980</v>
      </c>
      <c r="C916" s="6" t="str">
        <f>ExtractValues(Table1[[#This Row],[Agreement Name]],".{1}\d{4,5}-.{1}\d{4,5}")</f>
        <v>22980-001001</v>
      </c>
      <c r="D916" s="6" t="str">
        <f>ExtractValues(ExtractValues(Table1[[#This Row],[Agreement Name]],"(CO\d{1,3})"),"\d+")</f>
        <v/>
      </c>
      <c r="E916" s="6" t="str">
        <f>ExtractValues(ExtractValues(Table1[[#This Row],[Agreement Name]],"(CO.\d{1,3})"),"\d+")</f>
        <v/>
      </c>
      <c r="F916" s="6" t="str">
        <f>IF(Table1[[#This Row],[ChgOrderPart1]]&lt;&gt;"",Table1[[#This Row],[ChgOrderPart1]],Table1[[#This Row],[ChgOrderPart2]])</f>
        <v/>
      </c>
      <c r="G916" s="6" t="s">
        <v>7035</v>
      </c>
      <c r="H916" s="8">
        <v>41954.341365740744</v>
      </c>
      <c r="I916" s="6" t="s">
        <v>34</v>
      </c>
      <c r="J916" s="8">
        <v>41954.436689814815</v>
      </c>
      <c r="K916" s="6" t="s">
        <v>1376</v>
      </c>
      <c r="L916" s="6" t="s">
        <v>1377</v>
      </c>
      <c r="M916" s="6" t="s">
        <v>37</v>
      </c>
      <c r="O916" s="6" t="s">
        <v>38</v>
      </c>
      <c r="P916" s="6" t="s">
        <v>39</v>
      </c>
      <c r="Q916" s="6" t="s">
        <v>7036</v>
      </c>
      <c r="R916" s="6" t="s">
        <v>1470</v>
      </c>
      <c r="W916" s="6" t="s">
        <v>7037</v>
      </c>
      <c r="X916" s="6" t="s">
        <v>7036</v>
      </c>
      <c r="Y916" s="6" t="s">
        <v>43</v>
      </c>
      <c r="Z916" s="8">
        <v>41954.387395833335</v>
      </c>
      <c r="AA916" s="6" t="s">
        <v>7038</v>
      </c>
      <c r="AB916" s="6" t="s">
        <v>1473</v>
      </c>
      <c r="AC916" s="6" t="s">
        <v>1470</v>
      </c>
      <c r="AD916" s="6" t="s">
        <v>43</v>
      </c>
      <c r="AE916" s="8">
        <v>41954.436689814815</v>
      </c>
      <c r="AF916" s="6" t="s">
        <v>1474</v>
      </c>
    </row>
    <row r="917" spans="1:39" x14ac:dyDescent="0.2">
      <c r="A9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7" s="7" t="str">
        <f>ExtractValues(Table1[[#This Row],[Agreement Name]],".{1}\d{4,5}")</f>
        <v>22970</v>
      </c>
      <c r="C917" s="6" t="str">
        <f>ExtractValues(Table1[[#This Row],[Agreement Name]],".{1}\d{4,5}-.{1}\d{4,5}")</f>
        <v>22970-001001</v>
      </c>
      <c r="D917" s="6" t="str">
        <f>ExtractValues(ExtractValues(Table1[[#This Row],[Agreement Name]],"(CO\d{1,3})"),"\d+")</f>
        <v/>
      </c>
      <c r="E917" s="6" t="str">
        <f>ExtractValues(ExtractValues(Table1[[#This Row],[Agreement Name]],"(CO.\d{1,3})"),"\d+")</f>
        <v/>
      </c>
      <c r="F917" s="6" t="str">
        <f>IF(Table1[[#This Row],[ChgOrderPart1]]&lt;&gt;"",Table1[[#This Row],[ChgOrderPart1]],Table1[[#This Row],[ChgOrderPart2]])</f>
        <v/>
      </c>
      <c r="G917" s="6" t="s">
        <v>8040</v>
      </c>
      <c r="H917" s="8">
        <v>42093.60328703704</v>
      </c>
      <c r="I917" s="6" t="s">
        <v>34</v>
      </c>
      <c r="J917" s="8">
        <v>42095.374722222223</v>
      </c>
      <c r="K917" s="6" t="s">
        <v>1376</v>
      </c>
      <c r="L917" s="6" t="s">
        <v>1377</v>
      </c>
      <c r="M917" s="6" t="s">
        <v>37</v>
      </c>
      <c r="O917" s="6" t="s">
        <v>38</v>
      </c>
      <c r="P917" s="6" t="s">
        <v>39</v>
      </c>
      <c r="Q917" s="6" t="s">
        <v>8041</v>
      </c>
      <c r="R917" s="6" t="s">
        <v>1477</v>
      </c>
      <c r="S917" s="6" t="s">
        <v>1613</v>
      </c>
      <c r="W917" s="6" t="s">
        <v>8042</v>
      </c>
      <c r="X917" s="6" t="s">
        <v>8041</v>
      </c>
      <c r="Y917" s="6" t="s">
        <v>43</v>
      </c>
      <c r="Z917" s="8">
        <v>42093.649236111109</v>
      </c>
      <c r="AA917" s="6" t="s">
        <v>8043</v>
      </c>
      <c r="AB917" s="6" t="s">
        <v>1614</v>
      </c>
      <c r="AC917" s="6" t="s">
        <v>1613</v>
      </c>
      <c r="AD917" s="6" t="s">
        <v>43</v>
      </c>
      <c r="AE917" s="8">
        <v>42095.374722222223</v>
      </c>
      <c r="AF917" s="6" t="s">
        <v>8044</v>
      </c>
    </row>
    <row r="918" spans="1:39" x14ac:dyDescent="0.2">
      <c r="A9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18" s="7" t="str">
        <f>ExtractValues(Table1[[#This Row],[Agreement Name]],".{1}\d{4,5}")</f>
        <v>22964</v>
      </c>
      <c r="C918" s="6" t="str">
        <f>ExtractValues(Table1[[#This Row],[Agreement Name]],".{1}\d{4,5}-.{1}\d{4,5}")</f>
        <v>22964-001002</v>
      </c>
      <c r="D918" s="6" t="str">
        <f>ExtractValues(ExtractValues(Table1[[#This Row],[Agreement Name]],"(CO\d{1,3})"),"\d+")</f>
        <v>1</v>
      </c>
      <c r="E918" s="6" t="str">
        <f>ExtractValues(ExtractValues(Table1[[#This Row],[Agreement Name]],"(CO.\d{1,3})"),"\d+")</f>
        <v/>
      </c>
      <c r="F918" s="6" t="str">
        <f>IF(Table1[[#This Row],[ChgOrderPart1]]&lt;&gt;"",Table1[[#This Row],[ChgOrderPart1]],Table1[[#This Row],[ChgOrderPart2]])</f>
        <v>1</v>
      </c>
      <c r="G918" s="6" t="s">
        <v>5540</v>
      </c>
      <c r="H918" s="8">
        <v>42191.33457175926</v>
      </c>
      <c r="I918" s="6" t="s">
        <v>34</v>
      </c>
      <c r="J918" s="8">
        <v>42194.370995370373</v>
      </c>
      <c r="K918" s="6" t="s">
        <v>5082</v>
      </c>
      <c r="L918" s="6" t="s">
        <v>5083</v>
      </c>
      <c r="M918" s="6" t="s">
        <v>37</v>
      </c>
      <c r="O918" s="6" t="s">
        <v>38</v>
      </c>
      <c r="P918" s="6" t="s">
        <v>39</v>
      </c>
      <c r="Q918" s="6" t="s">
        <v>4731</v>
      </c>
      <c r="R918" s="6" t="s">
        <v>432</v>
      </c>
      <c r="W918" s="6" t="s">
        <v>5541</v>
      </c>
      <c r="X918" s="6" t="s">
        <v>4731</v>
      </c>
      <c r="Y918" s="6" t="s">
        <v>43</v>
      </c>
      <c r="Z918" s="8">
        <v>42194.345671296294</v>
      </c>
      <c r="AA918" s="6" t="s">
        <v>4733</v>
      </c>
      <c r="AB918" s="6" t="s">
        <v>1381</v>
      </c>
      <c r="AC918" s="6" t="s">
        <v>432</v>
      </c>
      <c r="AD918" s="6" t="s">
        <v>43</v>
      </c>
      <c r="AE918" s="8">
        <v>42194.370995370373</v>
      </c>
      <c r="AF918" s="6" t="s">
        <v>1461</v>
      </c>
    </row>
    <row r="919" spans="1:39" x14ac:dyDescent="0.2">
      <c r="A9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19" s="7" t="str">
        <f>ExtractValues(Table1[[#This Row],[Agreement Name]],".{1}\d{4,5}")</f>
        <v>22964</v>
      </c>
      <c r="C919" s="6" t="str">
        <f>ExtractValues(Table1[[#This Row],[Agreement Name]],".{1}\d{4,5}-.{1}\d{4,5}")</f>
        <v>22964-001002</v>
      </c>
      <c r="D919" s="6" t="str">
        <f>ExtractValues(ExtractValues(Table1[[#This Row],[Agreement Name]],"(CO\d{1,3})"),"\d+")</f>
        <v/>
      </c>
      <c r="E919" s="6" t="str">
        <f>ExtractValues(ExtractValues(Table1[[#This Row],[Agreement Name]],"(CO.\d{1,3})"),"\d+")</f>
        <v/>
      </c>
      <c r="F919" s="6" t="str">
        <f>IF(Table1[[#This Row],[ChgOrderPart1]]&lt;&gt;"",Table1[[#This Row],[ChgOrderPart1]],Table1[[#This Row],[ChgOrderPart2]])</f>
        <v/>
      </c>
      <c r="G919" s="6" t="s">
        <v>9394</v>
      </c>
      <c r="H919" s="8">
        <v>42072.63722222222</v>
      </c>
      <c r="I919" s="6" t="s">
        <v>34</v>
      </c>
      <c r="J919" s="8">
        <v>42075.378923611112</v>
      </c>
      <c r="K919" s="6" t="s">
        <v>1376</v>
      </c>
      <c r="L919" s="6" t="s">
        <v>1377</v>
      </c>
      <c r="M919" s="6" t="s">
        <v>37</v>
      </c>
      <c r="O919" s="6" t="s">
        <v>38</v>
      </c>
      <c r="P919" s="6" t="s">
        <v>39</v>
      </c>
      <c r="Q919" s="6" t="s">
        <v>4731</v>
      </c>
      <c r="R919" s="6" t="s">
        <v>432</v>
      </c>
      <c r="W919" s="6" t="s">
        <v>4732</v>
      </c>
      <c r="X919" s="6" t="s">
        <v>4731</v>
      </c>
      <c r="Y919" s="6" t="s">
        <v>43</v>
      </c>
      <c r="Z919" s="8">
        <v>42074.358831018515</v>
      </c>
      <c r="AA919" s="6" t="s">
        <v>4733</v>
      </c>
      <c r="AB919" s="6" t="s">
        <v>1381</v>
      </c>
      <c r="AC919" s="6" t="s">
        <v>432</v>
      </c>
      <c r="AD919" s="6" t="s">
        <v>43</v>
      </c>
      <c r="AE919" s="8">
        <v>42075.378923611112</v>
      </c>
      <c r="AF919" s="6" t="s">
        <v>1461</v>
      </c>
    </row>
    <row r="920" spans="1:39" x14ac:dyDescent="0.2">
      <c r="A9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0" s="7" t="str">
        <f>ExtractValues(Table1[[#This Row],[Agreement Name]],".{1}\d{4,5}")</f>
        <v>22964</v>
      </c>
      <c r="C920" s="6" t="str">
        <f>ExtractValues(Table1[[#This Row],[Agreement Name]],".{1}\d{4,5}-.{1}\d{4,5}")</f>
        <v>22964-001001</v>
      </c>
      <c r="D920" s="6" t="str">
        <f>ExtractValues(ExtractValues(Table1[[#This Row],[Agreement Name]],"(CO\d{1,3})"),"\d+")</f>
        <v/>
      </c>
      <c r="E920" s="6" t="str">
        <f>ExtractValues(ExtractValues(Table1[[#This Row],[Agreement Name]],"(CO.\d{1,3})"),"\d+")</f>
        <v/>
      </c>
      <c r="F920" s="6" t="str">
        <f>IF(Table1[[#This Row],[ChgOrderPart1]]&lt;&gt;"",Table1[[#This Row],[ChgOrderPart1]],Table1[[#This Row],[ChgOrderPart2]])</f>
        <v/>
      </c>
      <c r="G920" s="6" t="s">
        <v>8985</v>
      </c>
      <c r="H920" s="8">
        <v>42040.538449074076</v>
      </c>
      <c r="I920" s="6" t="s">
        <v>34</v>
      </c>
      <c r="J920" s="8">
        <v>42041.398009259261</v>
      </c>
      <c r="K920" s="6" t="s">
        <v>1376</v>
      </c>
      <c r="L920" s="6" t="s">
        <v>1377</v>
      </c>
      <c r="M920" s="6" t="s">
        <v>37</v>
      </c>
      <c r="O920" s="6" t="s">
        <v>38</v>
      </c>
      <c r="P920" s="6" t="s">
        <v>39</v>
      </c>
      <c r="Q920" s="6" t="s">
        <v>172</v>
      </c>
      <c r="R920" s="6" t="s">
        <v>432</v>
      </c>
      <c r="W920" s="6" t="s">
        <v>173</v>
      </c>
      <c r="X920" s="6" t="s">
        <v>172</v>
      </c>
      <c r="Y920" s="6" t="s">
        <v>43</v>
      </c>
      <c r="Z920" s="8">
        <v>42040.541932870372</v>
      </c>
      <c r="AA920" s="6" t="s">
        <v>174</v>
      </c>
      <c r="AB920" s="6" t="s">
        <v>1381</v>
      </c>
      <c r="AC920" s="6" t="s">
        <v>432</v>
      </c>
      <c r="AD920" s="6" t="s">
        <v>43</v>
      </c>
      <c r="AE920" s="8">
        <v>42041.398009259261</v>
      </c>
      <c r="AF920" s="6" t="s">
        <v>397</v>
      </c>
    </row>
    <row r="921" spans="1:39" x14ac:dyDescent="0.2">
      <c r="A9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1" s="7" t="str">
        <f>ExtractValues(Table1[[#This Row],[Agreement Name]],".{1}\d{4,5}")</f>
        <v>22963</v>
      </c>
      <c r="C921" s="6" t="str">
        <f>ExtractValues(Table1[[#This Row],[Agreement Name]],".{1}\d{4,5}-.{1}\d{4,5}")</f>
        <v>22963-001002</v>
      </c>
      <c r="D921" s="6" t="str">
        <f>ExtractValues(ExtractValues(Table1[[#This Row],[Agreement Name]],"(CO\d{1,3})"),"\d+")</f>
        <v/>
      </c>
      <c r="E921" s="6" t="str">
        <f>ExtractValues(ExtractValues(Table1[[#This Row],[Agreement Name]],"(CO.\d{1,3})"),"\d+")</f>
        <v/>
      </c>
      <c r="F921" s="6" t="str">
        <f>IF(Table1[[#This Row],[ChgOrderPart1]]&lt;&gt;"",Table1[[#This Row],[ChgOrderPart1]],Table1[[#This Row],[ChgOrderPart2]])</f>
        <v/>
      </c>
      <c r="G921" s="6" t="s">
        <v>7431</v>
      </c>
      <c r="H921" s="8">
        <v>41983.621053240742</v>
      </c>
      <c r="I921" s="6" t="s">
        <v>34</v>
      </c>
      <c r="J921" s="8">
        <v>41984.463587962964</v>
      </c>
      <c r="K921" s="6" t="s">
        <v>1376</v>
      </c>
      <c r="L921" s="6" t="s">
        <v>1377</v>
      </c>
      <c r="M921" s="6" t="s">
        <v>37</v>
      </c>
      <c r="O921" s="6" t="s">
        <v>38</v>
      </c>
      <c r="P921" s="6" t="s">
        <v>39</v>
      </c>
      <c r="Q921" s="6" t="s">
        <v>4731</v>
      </c>
      <c r="R921" s="6" t="s">
        <v>393</v>
      </c>
      <c r="W921" s="6" t="s">
        <v>4732</v>
      </c>
      <c r="X921" s="6" t="s">
        <v>4731</v>
      </c>
      <c r="Y921" s="6" t="s">
        <v>43</v>
      </c>
      <c r="Z921" s="8">
        <v>41984.395335648151</v>
      </c>
      <c r="AA921" s="6" t="s">
        <v>4733</v>
      </c>
      <c r="AB921" s="6" t="s">
        <v>396</v>
      </c>
      <c r="AC921" s="6" t="s">
        <v>393</v>
      </c>
      <c r="AD921" s="6" t="s">
        <v>43</v>
      </c>
      <c r="AE921" s="8">
        <v>41984.463587962964</v>
      </c>
      <c r="AF921" s="6" t="s">
        <v>397</v>
      </c>
    </row>
    <row r="922" spans="1:39" x14ac:dyDescent="0.2">
      <c r="A9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2" s="7" t="str">
        <f>ExtractValues(Table1[[#This Row],[Agreement Name]],".{1}\d{4,5}")</f>
        <v>22963</v>
      </c>
      <c r="C922" s="6" t="str">
        <f>ExtractValues(Table1[[#This Row],[Agreement Name]],".{1}\d{4,5}-.{1}\d{4,5}")</f>
        <v>22963-001001</v>
      </c>
      <c r="D922" s="6" t="str">
        <f>ExtractValues(ExtractValues(Table1[[#This Row],[Agreement Name]],"(CO\d{1,3})"),"\d+")</f>
        <v/>
      </c>
      <c r="E922" s="6" t="str">
        <f>ExtractValues(ExtractValues(Table1[[#This Row],[Agreement Name]],"(CO.\d{1,3})"),"\d+")</f>
        <v/>
      </c>
      <c r="F922" s="6" t="str">
        <f>IF(Table1[[#This Row],[ChgOrderPart1]]&lt;&gt;"",Table1[[#This Row],[ChgOrderPart1]],Table1[[#This Row],[ChgOrderPart2]])</f>
        <v/>
      </c>
      <c r="G922" s="6" t="s">
        <v>7021</v>
      </c>
      <c r="H922" s="8">
        <v>41954.323506944442</v>
      </c>
      <c r="I922" s="6" t="s">
        <v>34</v>
      </c>
      <c r="J922" s="8">
        <v>41954.647662037038</v>
      </c>
      <c r="K922" s="6" t="s">
        <v>1376</v>
      </c>
      <c r="L922" s="6" t="s">
        <v>1377</v>
      </c>
      <c r="M922" s="6" t="s">
        <v>37</v>
      </c>
      <c r="O922" s="6" t="s">
        <v>38</v>
      </c>
      <c r="P922" s="6" t="s">
        <v>39</v>
      </c>
      <c r="Q922" s="6" t="s">
        <v>172</v>
      </c>
      <c r="R922" s="6" t="s">
        <v>393</v>
      </c>
      <c r="W922" s="6" t="s">
        <v>173</v>
      </c>
      <c r="X922" s="6" t="s">
        <v>172</v>
      </c>
      <c r="Y922" s="6" t="s">
        <v>43</v>
      </c>
      <c r="Z922" s="8">
        <v>41954.586770833332</v>
      </c>
      <c r="AA922" s="6" t="s">
        <v>174</v>
      </c>
      <c r="AB922" s="6" t="s">
        <v>396</v>
      </c>
      <c r="AC922" s="6" t="s">
        <v>393</v>
      </c>
      <c r="AD922" s="6" t="s">
        <v>43</v>
      </c>
      <c r="AE922" s="8">
        <v>41954.647662037038</v>
      </c>
      <c r="AF922" s="6" t="s">
        <v>397</v>
      </c>
    </row>
    <row r="923" spans="1:39" x14ac:dyDescent="0.2">
      <c r="A9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3" s="7" t="str">
        <f>ExtractValues(Table1[[#This Row],[Agreement Name]],".{1}\d{4,5}")</f>
        <v>22962</v>
      </c>
      <c r="C923" s="6" t="str">
        <f>ExtractValues(Table1[[#This Row],[Agreement Name]],".{1}\d{4,5}-.{1}\d{4,5}")</f>
        <v>22962-004001</v>
      </c>
      <c r="D923" s="6" t="str">
        <f>ExtractValues(ExtractValues(Table1[[#This Row],[Agreement Name]],"(CO\d{1,3})"),"\d+")</f>
        <v/>
      </c>
      <c r="E923" s="6" t="str">
        <f>ExtractValues(ExtractValues(Table1[[#This Row],[Agreement Name]],"(CO.\d{1,3})"),"\d+")</f>
        <v/>
      </c>
      <c r="F923" s="6" t="str">
        <f>IF(Table1[[#This Row],[ChgOrderPart1]]&lt;&gt;"",Table1[[#This Row],[ChgOrderPart1]],Table1[[#This Row],[ChgOrderPart2]])</f>
        <v/>
      </c>
      <c r="G923" s="6" t="s">
        <v>4970</v>
      </c>
      <c r="H923" s="8">
        <v>42235.448240740741</v>
      </c>
      <c r="I923" s="6" t="s">
        <v>48</v>
      </c>
      <c r="J923" s="8">
        <v>42235.448240740741</v>
      </c>
      <c r="K923" s="6" t="s">
        <v>1376</v>
      </c>
      <c r="L923" s="6" t="s">
        <v>1377</v>
      </c>
      <c r="M923" s="6" t="s">
        <v>37</v>
      </c>
      <c r="O923" s="6" t="s">
        <v>38</v>
      </c>
      <c r="P923" s="6" t="s">
        <v>39</v>
      </c>
      <c r="Q923" s="6" t="s">
        <v>837</v>
      </c>
      <c r="R923" s="6" t="s">
        <v>1384</v>
      </c>
      <c r="AL923" s="6" t="s">
        <v>837</v>
      </c>
      <c r="AM923" s="6" t="s">
        <v>43</v>
      </c>
    </row>
    <row r="924" spans="1:39" x14ac:dyDescent="0.2">
      <c r="A9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4" s="7" t="str">
        <f>ExtractValues(Table1[[#This Row],[Agreement Name]],".{1}\d{4,5}")</f>
        <v>22962</v>
      </c>
      <c r="C924" s="6" t="str">
        <f>ExtractValues(Table1[[#This Row],[Agreement Name]],".{1}\d{4,5}-.{1}\d{4,5}")</f>
        <v>22962-003005</v>
      </c>
      <c r="D924" s="6" t="str">
        <f>ExtractValues(ExtractValues(Table1[[#This Row],[Agreement Name]],"(CO\d{1,3})"),"\d+")</f>
        <v/>
      </c>
      <c r="E924" s="6" t="str">
        <f>ExtractValues(ExtractValues(Table1[[#This Row],[Agreement Name]],"(CO.\d{1,3})"),"\d+")</f>
        <v/>
      </c>
      <c r="F924" s="6" t="str">
        <f>IF(Table1[[#This Row],[ChgOrderPart1]]&lt;&gt;"",Table1[[#This Row],[ChgOrderPart1]],Table1[[#This Row],[ChgOrderPart2]])</f>
        <v/>
      </c>
      <c r="G924" s="6" t="s">
        <v>2430</v>
      </c>
      <c r="H924" s="8">
        <v>42194.404803240737</v>
      </c>
      <c r="I924" s="6" t="s">
        <v>34</v>
      </c>
      <c r="J924" s="8">
        <v>42195.323599537034</v>
      </c>
      <c r="K924" s="6" t="s">
        <v>1376</v>
      </c>
      <c r="L924" s="6" t="s">
        <v>1377</v>
      </c>
      <c r="M924" s="6" t="s">
        <v>37</v>
      </c>
      <c r="O924" s="6" t="s">
        <v>38</v>
      </c>
      <c r="P924" s="6" t="s">
        <v>39</v>
      </c>
      <c r="Q924" s="6" t="s">
        <v>2431</v>
      </c>
      <c r="R924" s="6" t="s">
        <v>1343</v>
      </c>
      <c r="S924" s="6" t="s">
        <v>1384</v>
      </c>
      <c r="W924" s="6" t="s">
        <v>2432</v>
      </c>
      <c r="X924" s="6" t="s">
        <v>1343</v>
      </c>
      <c r="Y924" s="6" t="s">
        <v>43</v>
      </c>
      <c r="Z924" s="8">
        <v>42194.636053240742</v>
      </c>
      <c r="AA924" s="6" t="s">
        <v>1114</v>
      </c>
      <c r="AB924" s="6" t="s">
        <v>1387</v>
      </c>
      <c r="AC924" s="6" t="s">
        <v>1384</v>
      </c>
      <c r="AD924" s="6" t="s">
        <v>43</v>
      </c>
      <c r="AE924" s="8">
        <v>42195.323599537034</v>
      </c>
      <c r="AF924" s="6" t="s">
        <v>71</v>
      </c>
    </row>
    <row r="925" spans="1:39" x14ac:dyDescent="0.2">
      <c r="A9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5" s="7" t="str">
        <f>ExtractValues(Table1[[#This Row],[Agreement Name]],".{1}\d{4,5}")</f>
        <v>22962</v>
      </c>
      <c r="C925" s="6" t="str">
        <f>ExtractValues(Table1[[#This Row],[Agreement Name]],".{1}\d{4,5}-.{1}\d{4,5}")</f>
        <v>22962-003004</v>
      </c>
      <c r="D925" s="6" t="str">
        <f>ExtractValues(ExtractValues(Table1[[#This Row],[Agreement Name]],"(CO\d{1,3})"),"\d+")</f>
        <v/>
      </c>
      <c r="E925" s="6" t="str">
        <f>ExtractValues(ExtractValues(Table1[[#This Row],[Agreement Name]],"(CO.\d{1,3})"),"\d+")</f>
        <v/>
      </c>
      <c r="F925" s="6" t="str">
        <f>IF(Table1[[#This Row],[ChgOrderPart1]]&lt;&gt;"",Table1[[#This Row],[ChgOrderPart1]],Table1[[#This Row],[ChgOrderPart2]])</f>
        <v/>
      </c>
      <c r="G925" s="6" t="s">
        <v>4778</v>
      </c>
      <c r="H925" s="8">
        <v>42216.362141203703</v>
      </c>
      <c r="I925" s="6" t="s">
        <v>34</v>
      </c>
      <c r="J925" s="8">
        <v>42228.438958333332</v>
      </c>
      <c r="K925" s="6" t="s">
        <v>1376</v>
      </c>
      <c r="L925" s="6" t="s">
        <v>1377</v>
      </c>
      <c r="M925" s="6" t="s">
        <v>37</v>
      </c>
      <c r="O925" s="6" t="s">
        <v>38</v>
      </c>
      <c r="P925" s="6" t="s">
        <v>39</v>
      </c>
      <c r="Q925" s="6" t="s">
        <v>688</v>
      </c>
      <c r="R925" s="6" t="s">
        <v>1384</v>
      </c>
      <c r="W925" s="6" t="s">
        <v>751</v>
      </c>
      <c r="X925" s="6" t="s">
        <v>688</v>
      </c>
      <c r="Y925" s="6" t="s">
        <v>43</v>
      </c>
      <c r="Z925" s="8">
        <v>42228.420949074076</v>
      </c>
      <c r="AA925" s="6" t="s">
        <v>752</v>
      </c>
      <c r="AB925" s="6" t="s">
        <v>1387</v>
      </c>
      <c r="AC925" s="6" t="s">
        <v>1384</v>
      </c>
      <c r="AD925" s="6" t="s">
        <v>43</v>
      </c>
      <c r="AE925" s="8">
        <v>42228.438958333332</v>
      </c>
      <c r="AF925" s="6" t="s">
        <v>71</v>
      </c>
    </row>
    <row r="926" spans="1:39" x14ac:dyDescent="0.2">
      <c r="A9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6" s="7" t="str">
        <f>ExtractValues(Table1[[#This Row],[Agreement Name]],".{1}\d{4,5}")</f>
        <v>22962</v>
      </c>
      <c r="C926" s="6" t="str">
        <f>ExtractValues(Table1[[#This Row],[Agreement Name]],".{1}\d{4,5}-.{1}\d{4,5}")</f>
        <v>22962-003004</v>
      </c>
      <c r="D926" s="6" t="str">
        <f>ExtractValues(ExtractValues(Table1[[#This Row],[Agreement Name]],"(CO\d{1,3})"),"\d+")</f>
        <v/>
      </c>
      <c r="E926" s="6" t="str">
        <f>ExtractValues(ExtractValues(Table1[[#This Row],[Agreement Name]],"(CO.\d{1,3})"),"\d+")</f>
        <v/>
      </c>
      <c r="F926" s="6" t="str">
        <f>IF(Table1[[#This Row],[ChgOrderPart1]]&lt;&gt;"",Table1[[#This Row],[ChgOrderPart1]],Table1[[#This Row],[ChgOrderPart2]])</f>
        <v/>
      </c>
      <c r="G926" s="6" t="s">
        <v>2523</v>
      </c>
      <c r="H926" s="8">
        <v>42198.583819444444</v>
      </c>
      <c r="I926" s="6" t="s">
        <v>55</v>
      </c>
      <c r="J926" s="8">
        <v>42216.361712962964</v>
      </c>
      <c r="K926" s="6" t="s">
        <v>1376</v>
      </c>
      <c r="L926" s="6" t="s">
        <v>1377</v>
      </c>
      <c r="M926" s="6" t="s">
        <v>37</v>
      </c>
      <c r="O926" s="6" t="s">
        <v>38</v>
      </c>
      <c r="P926" s="6" t="s">
        <v>39</v>
      </c>
      <c r="Q926" s="6" t="s">
        <v>688</v>
      </c>
      <c r="R926" s="6" t="s">
        <v>1384</v>
      </c>
      <c r="AL926" s="6" t="s">
        <v>688</v>
      </c>
      <c r="AM926" s="6" t="s">
        <v>43</v>
      </c>
    </row>
    <row r="927" spans="1:39" x14ac:dyDescent="0.2">
      <c r="A9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7" s="7" t="str">
        <f>ExtractValues(Table1[[#This Row],[Agreement Name]],".{1}\d{4,5}")</f>
        <v>22962</v>
      </c>
      <c r="C927" s="6" t="str">
        <f>ExtractValues(Table1[[#This Row],[Agreement Name]],".{1}\d{4,5}-.{1}\d{4,5}")</f>
        <v>22962-003003</v>
      </c>
      <c r="D927" s="6" t="str">
        <f>ExtractValues(ExtractValues(Table1[[#This Row],[Agreement Name]],"(CO\d{1,3})"),"\d+")</f>
        <v/>
      </c>
      <c r="E927" s="6" t="str">
        <f>ExtractValues(ExtractValues(Table1[[#This Row],[Agreement Name]],"(CO.\d{1,3})"),"\d+")</f>
        <v/>
      </c>
      <c r="F927" s="6" t="str">
        <f>IF(Table1[[#This Row],[ChgOrderPart1]]&lt;&gt;"",Table1[[#This Row],[ChgOrderPart1]],Table1[[#This Row],[ChgOrderPart2]])</f>
        <v/>
      </c>
      <c r="G927" s="6" t="s">
        <v>2231</v>
      </c>
      <c r="H927" s="8">
        <v>42178.531284722223</v>
      </c>
      <c r="I927" s="6" t="s">
        <v>34</v>
      </c>
      <c r="J927" s="8">
        <v>42178.55269675926</v>
      </c>
      <c r="K927" s="6" t="s">
        <v>1376</v>
      </c>
      <c r="L927" s="6" t="s">
        <v>1377</v>
      </c>
      <c r="M927" s="6" t="s">
        <v>37</v>
      </c>
      <c r="O927" s="6" t="s">
        <v>38</v>
      </c>
      <c r="P927" s="6" t="s">
        <v>39</v>
      </c>
      <c r="Q927" s="6" t="s">
        <v>101</v>
      </c>
      <c r="R927" s="6" t="s">
        <v>1384</v>
      </c>
      <c r="W927" s="6" t="s">
        <v>104</v>
      </c>
      <c r="X927" s="6" t="s">
        <v>101</v>
      </c>
      <c r="Y927" s="6" t="s">
        <v>43</v>
      </c>
      <c r="Z927" s="8">
        <v>42178.549189814818</v>
      </c>
      <c r="AA927" s="6" t="s">
        <v>71</v>
      </c>
      <c r="AB927" s="6" t="s">
        <v>1387</v>
      </c>
      <c r="AC927" s="6" t="s">
        <v>1384</v>
      </c>
      <c r="AD927" s="6" t="s">
        <v>43</v>
      </c>
      <c r="AE927" s="8">
        <v>42178.55269675926</v>
      </c>
      <c r="AF927" s="6" t="s">
        <v>71</v>
      </c>
    </row>
    <row r="928" spans="1:39" x14ac:dyDescent="0.2">
      <c r="A9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8" s="7" t="str">
        <f>ExtractValues(Table1[[#This Row],[Agreement Name]],".{1}\d{4,5}")</f>
        <v>22962</v>
      </c>
      <c r="C928" s="6" t="str">
        <f>ExtractValues(Table1[[#This Row],[Agreement Name]],".{1}\d{4,5}-.{1}\d{4,5}")</f>
        <v>22962-003003</v>
      </c>
      <c r="D928" s="6" t="str">
        <f>ExtractValues(ExtractValues(Table1[[#This Row],[Agreement Name]],"(CO\d{1,3})"),"\d+")</f>
        <v/>
      </c>
      <c r="E928" s="6" t="str">
        <f>ExtractValues(ExtractValues(Table1[[#This Row],[Agreement Name]],"(CO.\d{1,3})"),"\d+")</f>
        <v/>
      </c>
      <c r="F928" s="6" t="str">
        <f>IF(Table1[[#This Row],[ChgOrderPart1]]&lt;&gt;"",Table1[[#This Row],[ChgOrderPart1]],Table1[[#This Row],[ChgOrderPart2]])</f>
        <v/>
      </c>
      <c r="G928" s="6" t="s">
        <v>2175</v>
      </c>
      <c r="H928" s="8">
        <v>42177.642638888887</v>
      </c>
      <c r="I928" s="6" t="s">
        <v>55</v>
      </c>
      <c r="J928" s="8">
        <v>42178.450243055559</v>
      </c>
      <c r="K928" s="6" t="s">
        <v>1376</v>
      </c>
      <c r="L928" s="6" t="s">
        <v>1377</v>
      </c>
      <c r="M928" s="6" t="s">
        <v>37</v>
      </c>
      <c r="O928" s="6" t="s">
        <v>38</v>
      </c>
      <c r="P928" s="6" t="s">
        <v>39</v>
      </c>
      <c r="Q928" s="6" t="s">
        <v>101</v>
      </c>
      <c r="R928" s="6" t="s">
        <v>1384</v>
      </c>
      <c r="AL928" s="6" t="s">
        <v>101</v>
      </c>
      <c r="AM928" s="6" t="s">
        <v>43</v>
      </c>
    </row>
    <row r="929" spans="1:39" x14ac:dyDescent="0.2">
      <c r="A9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29" s="7" t="str">
        <f>ExtractValues(Table1[[#This Row],[Agreement Name]],".{1}\d{4,5}")</f>
        <v>22962</v>
      </c>
      <c r="C929" s="6" t="str">
        <f>ExtractValues(Table1[[#This Row],[Agreement Name]],".{1}\d{4,5}-.{1}\d{4,5}")</f>
        <v>22962-003002</v>
      </c>
      <c r="D929" s="6" t="str">
        <f>ExtractValues(ExtractValues(Table1[[#This Row],[Agreement Name]],"(CO\d{1,3})"),"\d+")</f>
        <v/>
      </c>
      <c r="E929" s="6" t="str">
        <f>ExtractValues(ExtractValues(Table1[[#This Row],[Agreement Name]],"(CO.\d{1,3})"),"\d+")</f>
        <v/>
      </c>
      <c r="F929" s="6" t="str">
        <f>IF(Table1[[#This Row],[ChgOrderPart1]]&lt;&gt;"",Table1[[#This Row],[ChgOrderPart1]],Table1[[#This Row],[ChgOrderPart2]])</f>
        <v/>
      </c>
      <c r="G929" s="6" t="s">
        <v>2131</v>
      </c>
      <c r="H929" s="8">
        <v>42173.382928240739</v>
      </c>
      <c r="I929" s="6" t="s">
        <v>34</v>
      </c>
      <c r="J929" s="8">
        <v>42177.300891203704</v>
      </c>
      <c r="K929" s="6" t="s">
        <v>1376</v>
      </c>
      <c r="L929" s="6" t="s">
        <v>1377</v>
      </c>
      <c r="M929" s="6" t="s">
        <v>37</v>
      </c>
      <c r="O929" s="6" t="s">
        <v>38</v>
      </c>
      <c r="P929" s="6" t="s">
        <v>39</v>
      </c>
      <c r="Q929" s="6" t="s">
        <v>837</v>
      </c>
      <c r="R929" s="6" t="s">
        <v>1384</v>
      </c>
      <c r="W929" s="6" t="s">
        <v>840</v>
      </c>
      <c r="X929" s="6" t="s">
        <v>837</v>
      </c>
      <c r="Y929" s="6" t="s">
        <v>43</v>
      </c>
      <c r="Z929" s="8">
        <v>42174.444027777776</v>
      </c>
      <c r="AA929" s="6" t="s">
        <v>71</v>
      </c>
      <c r="AB929" s="6" t="s">
        <v>1387</v>
      </c>
      <c r="AC929" s="6" t="s">
        <v>1384</v>
      </c>
      <c r="AD929" s="6" t="s">
        <v>43</v>
      </c>
      <c r="AE929" s="8">
        <v>42177.300891203704</v>
      </c>
      <c r="AF929" s="6" t="s">
        <v>71</v>
      </c>
    </row>
    <row r="930" spans="1:39" x14ac:dyDescent="0.2">
      <c r="A9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30" s="7" t="str">
        <f>ExtractValues(Table1[[#This Row],[Agreement Name]],".{1}\d{4,5}")</f>
        <v>22962</v>
      </c>
      <c r="C930" s="6" t="str">
        <f>ExtractValues(Table1[[#This Row],[Agreement Name]],".{1}\d{4,5}-.{1}\d{4,5}")</f>
        <v>22962-003001</v>
      </c>
      <c r="D930" s="6" t="str">
        <f>ExtractValues(ExtractValues(Table1[[#This Row],[Agreement Name]],"(CO\d{1,3})"),"\d+")</f>
        <v>1</v>
      </c>
      <c r="E930" s="6" t="str">
        <f>ExtractValues(ExtractValues(Table1[[#This Row],[Agreement Name]],"(CO.\d{1,3})"),"\d+")</f>
        <v/>
      </c>
      <c r="F930" s="6" t="str">
        <f>IF(Table1[[#This Row],[ChgOrderPart1]]&lt;&gt;"",Table1[[#This Row],[ChgOrderPart1]],Table1[[#This Row],[ChgOrderPart2]])</f>
        <v>1</v>
      </c>
      <c r="G930" s="6" t="s">
        <v>5675</v>
      </c>
      <c r="H930" s="8">
        <v>42201.35050925926</v>
      </c>
      <c r="I930" s="6" t="s">
        <v>34</v>
      </c>
      <c r="J930" s="8">
        <v>42208.31689814815</v>
      </c>
      <c r="K930" s="6" t="s">
        <v>5082</v>
      </c>
      <c r="L930" s="6" t="s">
        <v>5083</v>
      </c>
      <c r="M930" s="6" t="s">
        <v>37</v>
      </c>
      <c r="O930" s="6" t="s">
        <v>38</v>
      </c>
      <c r="P930" s="6" t="s">
        <v>39</v>
      </c>
      <c r="Q930" s="6" t="s">
        <v>1389</v>
      </c>
      <c r="R930" s="6" t="s">
        <v>392</v>
      </c>
      <c r="S930" s="6" t="s">
        <v>1384</v>
      </c>
      <c r="W930" s="6" t="s">
        <v>394</v>
      </c>
      <c r="X930" s="6" t="s">
        <v>392</v>
      </c>
      <c r="Y930" s="6" t="s">
        <v>43</v>
      </c>
      <c r="Z930" s="8">
        <v>42207.658738425926</v>
      </c>
      <c r="AA930" s="6" t="s">
        <v>1831</v>
      </c>
      <c r="AB930" s="6" t="s">
        <v>1387</v>
      </c>
      <c r="AC930" s="6" t="s">
        <v>1384</v>
      </c>
      <c r="AD930" s="6" t="s">
        <v>43</v>
      </c>
      <c r="AE930" s="8">
        <v>42208.31689814815</v>
      </c>
      <c r="AF930" s="6" t="s">
        <v>71</v>
      </c>
    </row>
    <row r="931" spans="1:39" x14ac:dyDescent="0.2">
      <c r="A9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1" s="7" t="str">
        <f>ExtractValues(Table1[[#This Row],[Agreement Name]],".{1}\d{4,5}")</f>
        <v>22962</v>
      </c>
      <c r="C931" s="6" t="str">
        <f>ExtractValues(Table1[[#This Row],[Agreement Name]],".{1}\d{4,5}-.{1}\d{4,5}")</f>
        <v>22962-003001</v>
      </c>
      <c r="D931" s="6" t="str">
        <f>ExtractValues(ExtractValues(Table1[[#This Row],[Agreement Name]],"(CO\d{1,3})"),"\d+")</f>
        <v/>
      </c>
      <c r="E931" s="6" t="str">
        <f>ExtractValues(ExtractValues(Table1[[#This Row],[Agreement Name]],"(CO.\d{1,3})"),"\d+")</f>
        <v/>
      </c>
      <c r="F931" s="6" t="str">
        <f>IF(Table1[[#This Row],[ChgOrderPart1]]&lt;&gt;"",Table1[[#This Row],[ChgOrderPart1]],Table1[[#This Row],[ChgOrderPart2]])</f>
        <v/>
      </c>
      <c r="G931" s="6" t="s">
        <v>1830</v>
      </c>
      <c r="H931" s="8">
        <v>42163.664212962962</v>
      </c>
      <c r="I931" s="6" t="s">
        <v>34</v>
      </c>
      <c r="J931" s="8">
        <v>42170.300625000003</v>
      </c>
      <c r="K931" s="6" t="s">
        <v>1376</v>
      </c>
      <c r="L931" s="6" t="s">
        <v>1377</v>
      </c>
      <c r="M931" s="6" t="s">
        <v>37</v>
      </c>
      <c r="O931" s="6" t="s">
        <v>38</v>
      </c>
      <c r="P931" s="6" t="s">
        <v>39</v>
      </c>
      <c r="Q931" s="6" t="s">
        <v>1389</v>
      </c>
      <c r="R931" s="6" t="s">
        <v>392</v>
      </c>
      <c r="S931" s="6" t="s">
        <v>1384</v>
      </c>
      <c r="W931" s="6" t="s">
        <v>394</v>
      </c>
      <c r="X931" s="6" t="s">
        <v>392</v>
      </c>
      <c r="Y931" s="6" t="s">
        <v>43</v>
      </c>
      <c r="Z931" s="8">
        <v>42167.57613425926</v>
      </c>
      <c r="AA931" s="6" t="s">
        <v>1831</v>
      </c>
      <c r="AB931" s="6" t="s">
        <v>1387</v>
      </c>
      <c r="AC931" s="6" t="s">
        <v>1384</v>
      </c>
      <c r="AD931" s="6" t="s">
        <v>43</v>
      </c>
      <c r="AE931" s="8">
        <v>42170.300625000003</v>
      </c>
      <c r="AF931" s="6" t="s">
        <v>71</v>
      </c>
    </row>
    <row r="932" spans="1:39" x14ac:dyDescent="0.2">
      <c r="A9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2" s="7" t="str">
        <f>ExtractValues(Table1[[#This Row],[Agreement Name]],".{1}\d{4,5}")</f>
        <v>22943</v>
      </c>
      <c r="C932" s="6" t="str">
        <f>ExtractValues(Table1[[#This Row],[Agreement Name]],".{1}\d{4,5}-.{1}\d{4,5}")</f>
        <v>22943-001001</v>
      </c>
      <c r="D932" s="6" t="str">
        <f>ExtractValues(ExtractValues(Table1[[#This Row],[Agreement Name]],"(CO\d{1,3})"),"\d+")</f>
        <v/>
      </c>
      <c r="E932" s="6" t="str">
        <f>ExtractValues(ExtractValues(Table1[[#This Row],[Agreement Name]],"(CO.\d{1,3})"),"\d+")</f>
        <v/>
      </c>
      <c r="F932" s="6" t="str">
        <f>IF(Table1[[#This Row],[ChgOrderPart1]]&lt;&gt;"",Table1[[#This Row],[ChgOrderPart1]],Table1[[#This Row],[ChgOrderPart2]])</f>
        <v/>
      </c>
      <c r="G932" s="6" t="s">
        <v>6967</v>
      </c>
      <c r="H932" s="8">
        <v>41948.47388888889</v>
      </c>
      <c r="I932" s="6" t="s">
        <v>34</v>
      </c>
      <c r="J932" s="8">
        <v>41948.828113425923</v>
      </c>
      <c r="K932" s="6" t="s">
        <v>1376</v>
      </c>
      <c r="L932" s="6" t="s">
        <v>1377</v>
      </c>
      <c r="M932" s="6" t="s">
        <v>37</v>
      </c>
      <c r="O932" s="6" t="s">
        <v>38</v>
      </c>
      <c r="P932" s="6" t="s">
        <v>39</v>
      </c>
      <c r="Q932" s="6" t="s">
        <v>6968</v>
      </c>
      <c r="R932" s="6" t="s">
        <v>6969</v>
      </c>
      <c r="S932" s="6" t="s">
        <v>1392</v>
      </c>
      <c r="W932" s="6" t="s">
        <v>6970</v>
      </c>
      <c r="X932" s="6" t="s">
        <v>6969</v>
      </c>
      <c r="Y932" s="6" t="s">
        <v>43</v>
      </c>
      <c r="Z932" s="8">
        <v>41948.522060185183</v>
      </c>
      <c r="AA932" s="6" t="s">
        <v>6971</v>
      </c>
      <c r="AB932" s="6" t="s">
        <v>1395</v>
      </c>
      <c r="AC932" s="6" t="s">
        <v>1392</v>
      </c>
      <c r="AD932" s="6" t="s">
        <v>43</v>
      </c>
      <c r="AE932" s="8">
        <v>41948.828113425923</v>
      </c>
      <c r="AF932" s="6" t="s">
        <v>6972</v>
      </c>
    </row>
    <row r="933" spans="1:39" x14ac:dyDescent="0.2">
      <c r="A9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3" s="7" t="str">
        <f>ExtractValues(Table1[[#This Row],[Agreement Name]],".{1}\d{4,5}")</f>
        <v>22940</v>
      </c>
      <c r="C933" s="6" t="str">
        <f>ExtractValues(Table1[[#This Row],[Agreement Name]],".{1}\d{4,5}-.{1}\d{4,5}")</f>
        <v>22940-003002</v>
      </c>
      <c r="D933" s="6" t="str">
        <f>ExtractValues(ExtractValues(Table1[[#This Row],[Agreement Name]],"(CO\d{1,3})"),"\d+")</f>
        <v/>
      </c>
      <c r="E933" s="6" t="str">
        <f>ExtractValues(ExtractValues(Table1[[#This Row],[Agreement Name]],"(CO.\d{1,3})"),"\d+")</f>
        <v/>
      </c>
      <c r="F933" s="6" t="str">
        <f>IF(Table1[[#This Row],[ChgOrderPart1]]&lt;&gt;"",Table1[[#This Row],[ChgOrderPart1]],Table1[[#This Row],[ChgOrderPart2]])</f>
        <v/>
      </c>
      <c r="G933" s="6" t="s">
        <v>1451</v>
      </c>
      <c r="H933" s="8">
        <v>42139.57476851852</v>
      </c>
      <c r="I933" s="6" t="s">
        <v>34</v>
      </c>
      <c r="J933" s="8">
        <v>42142.411296296297</v>
      </c>
      <c r="K933" s="6" t="s">
        <v>1376</v>
      </c>
      <c r="L933" s="6" t="s">
        <v>1377</v>
      </c>
      <c r="M933" s="6" t="s">
        <v>37</v>
      </c>
      <c r="O933" s="6" t="s">
        <v>38</v>
      </c>
      <c r="P933" s="6" t="s">
        <v>39</v>
      </c>
      <c r="Q933" s="6" t="s">
        <v>1448</v>
      </c>
      <c r="R933" s="6" t="s">
        <v>1392</v>
      </c>
      <c r="W933" s="6" t="s">
        <v>1449</v>
      </c>
      <c r="X933" s="6" t="s">
        <v>1448</v>
      </c>
      <c r="Y933" s="6" t="s">
        <v>43</v>
      </c>
      <c r="Z933" s="8">
        <v>42142.359537037039</v>
      </c>
      <c r="AA933" s="6" t="s">
        <v>1450</v>
      </c>
      <c r="AB933" s="6" t="s">
        <v>1395</v>
      </c>
      <c r="AC933" s="6" t="s">
        <v>1392</v>
      </c>
      <c r="AD933" s="6" t="s">
        <v>43</v>
      </c>
      <c r="AE933" s="8">
        <v>42142.411296296297</v>
      </c>
      <c r="AF933" s="6" t="s">
        <v>46</v>
      </c>
    </row>
    <row r="934" spans="1:39" x14ac:dyDescent="0.2">
      <c r="A9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4" s="7" t="str">
        <f>ExtractValues(Table1[[#This Row],[Agreement Name]],".{1}\d{4,5}")</f>
        <v>22940</v>
      </c>
      <c r="C934" s="6" t="str">
        <f>ExtractValues(Table1[[#This Row],[Agreement Name]],".{1}\d{4,5}-.{1}\d{4,5}")</f>
        <v>22940-003001</v>
      </c>
      <c r="D934" s="6" t="str">
        <f>ExtractValues(ExtractValues(Table1[[#This Row],[Agreement Name]],"(CO\d{1,3})"),"\d+")</f>
        <v/>
      </c>
      <c r="E934" s="6" t="str">
        <f>ExtractValues(ExtractValues(Table1[[#This Row],[Agreement Name]],"(CO.\d{1,3})"),"\d+")</f>
        <v/>
      </c>
      <c r="F934" s="6" t="str">
        <f>IF(Table1[[#This Row],[ChgOrderPart1]]&lt;&gt;"",Table1[[#This Row],[ChgOrderPart1]],Table1[[#This Row],[ChgOrderPart2]])</f>
        <v/>
      </c>
      <c r="G934" s="6" t="s">
        <v>8374</v>
      </c>
      <c r="H934" s="8">
        <v>42110.587280092594</v>
      </c>
      <c r="I934" s="6" t="s">
        <v>55</v>
      </c>
      <c r="J934" s="8">
        <v>42137.451574074075</v>
      </c>
      <c r="K934" s="6" t="s">
        <v>1376</v>
      </c>
      <c r="L934" s="6" t="s">
        <v>1377</v>
      </c>
      <c r="M934" s="6" t="s">
        <v>37</v>
      </c>
      <c r="O934" s="6" t="s">
        <v>38</v>
      </c>
      <c r="P934" s="6" t="s">
        <v>39</v>
      </c>
      <c r="Q934" s="6" t="s">
        <v>82</v>
      </c>
      <c r="R934" s="6" t="s">
        <v>83</v>
      </c>
      <c r="S934" s="6" t="s">
        <v>8373</v>
      </c>
      <c r="T934" s="6" t="s">
        <v>1392</v>
      </c>
      <c r="AL934" s="6" t="s">
        <v>83</v>
      </c>
      <c r="AM934" s="6" t="s">
        <v>43</v>
      </c>
    </row>
    <row r="935" spans="1:39" x14ac:dyDescent="0.2">
      <c r="A9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5" s="7" t="str">
        <f>ExtractValues(Table1[[#This Row],[Agreement Name]],".{1}\d{4,5}")</f>
        <v>22940</v>
      </c>
      <c r="C935" s="6" t="str">
        <f>ExtractValues(Table1[[#This Row],[Agreement Name]],".{1}\d{4,5}-.{1}\d{4,5}")</f>
        <v>22940-002012</v>
      </c>
      <c r="D935" s="6" t="str">
        <f>ExtractValues(ExtractValues(Table1[[#This Row],[Agreement Name]],"(CO\d{1,3})"),"\d+")</f>
        <v/>
      </c>
      <c r="E935" s="6" t="str">
        <f>ExtractValues(ExtractValues(Table1[[#This Row],[Agreement Name]],"(CO.\d{1,3})"),"\d+")</f>
        <v/>
      </c>
      <c r="F935" s="6" t="str">
        <f>IF(Table1[[#This Row],[ChgOrderPart1]]&lt;&gt;"",Table1[[#This Row],[ChgOrderPart1]],Table1[[#This Row],[ChgOrderPart2]])</f>
        <v/>
      </c>
      <c r="G935" s="6" t="s">
        <v>1447</v>
      </c>
      <c r="H935" s="8">
        <v>42139.57435185185</v>
      </c>
      <c r="I935" s="6" t="s">
        <v>34</v>
      </c>
      <c r="J935" s="8">
        <v>42142.410995370374</v>
      </c>
      <c r="K935" s="6" t="s">
        <v>1376</v>
      </c>
      <c r="L935" s="6" t="s">
        <v>1377</v>
      </c>
      <c r="M935" s="6" t="s">
        <v>37</v>
      </c>
      <c r="O935" s="6" t="s">
        <v>38</v>
      </c>
      <c r="P935" s="6" t="s">
        <v>39</v>
      </c>
      <c r="Q935" s="6" t="s">
        <v>1448</v>
      </c>
      <c r="R935" s="6" t="s">
        <v>1392</v>
      </c>
      <c r="W935" s="6" t="s">
        <v>1449</v>
      </c>
      <c r="X935" s="6" t="s">
        <v>1448</v>
      </c>
      <c r="Y935" s="6" t="s">
        <v>43</v>
      </c>
      <c r="Z935" s="8">
        <v>42142.361354166664</v>
      </c>
      <c r="AA935" s="6" t="s">
        <v>1450</v>
      </c>
      <c r="AB935" s="6" t="s">
        <v>1395</v>
      </c>
      <c r="AC935" s="6" t="s">
        <v>1392</v>
      </c>
      <c r="AD935" s="6" t="s">
        <v>43</v>
      </c>
      <c r="AE935" s="8">
        <v>42142.410995370374</v>
      </c>
      <c r="AF935" s="6" t="s">
        <v>46</v>
      </c>
    </row>
    <row r="936" spans="1:39" x14ac:dyDescent="0.2">
      <c r="A9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6" s="7" t="str">
        <f>ExtractValues(Table1[[#This Row],[Agreement Name]],".{1}\d{4,5}")</f>
        <v>22940</v>
      </c>
      <c r="C936" s="6" t="str">
        <f>ExtractValues(Table1[[#This Row],[Agreement Name]],".{1}\d{4,5}-.{1}\d{4,5}")</f>
        <v>22940-002011</v>
      </c>
      <c r="D936" s="6" t="str">
        <f>ExtractValues(ExtractValues(Table1[[#This Row],[Agreement Name]],"(CO\d{1,3})"),"\d+")</f>
        <v/>
      </c>
      <c r="E936" s="6" t="str">
        <f>ExtractValues(ExtractValues(Table1[[#This Row],[Agreement Name]],"(CO.\d{1,3})"),"\d+")</f>
        <v/>
      </c>
      <c r="F936" s="6" t="str">
        <f>IF(Table1[[#This Row],[ChgOrderPart1]]&lt;&gt;"",Table1[[#This Row],[ChgOrderPart1]],Table1[[#This Row],[ChgOrderPart2]])</f>
        <v/>
      </c>
      <c r="G936" s="6" t="s">
        <v>8375</v>
      </c>
      <c r="H936" s="8">
        <v>42110.587800925925</v>
      </c>
      <c r="I936" s="6" t="s">
        <v>34</v>
      </c>
      <c r="J936" s="8">
        <v>42124.400057870371</v>
      </c>
      <c r="K936" s="6" t="s">
        <v>1376</v>
      </c>
      <c r="L936" s="6" t="s">
        <v>1377</v>
      </c>
      <c r="M936" s="6" t="s">
        <v>37</v>
      </c>
      <c r="O936" s="6" t="s">
        <v>38</v>
      </c>
      <c r="P936" s="6" t="s">
        <v>39</v>
      </c>
      <c r="Q936" s="6" t="s">
        <v>8239</v>
      </c>
      <c r="R936" s="6" t="s">
        <v>1392</v>
      </c>
      <c r="W936" s="6" t="s">
        <v>1395</v>
      </c>
      <c r="X936" s="6" t="s">
        <v>1392</v>
      </c>
      <c r="Y936" s="6" t="s">
        <v>43</v>
      </c>
      <c r="Z936" s="8">
        <v>42124.400057870371</v>
      </c>
      <c r="AA936" s="6" t="s">
        <v>46</v>
      </c>
    </row>
    <row r="937" spans="1:39" x14ac:dyDescent="0.2">
      <c r="A9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7" s="7" t="str">
        <f>ExtractValues(Table1[[#This Row],[Agreement Name]],".{1}\d{4,5}")</f>
        <v>22940</v>
      </c>
      <c r="C937" s="6" t="str">
        <f>ExtractValues(Table1[[#This Row],[Agreement Name]],".{1}\d{4,5}-.{1}\d{4,5}")</f>
        <v>22940-002010</v>
      </c>
      <c r="D937" s="6" t="str">
        <f>ExtractValues(ExtractValues(Table1[[#This Row],[Agreement Name]],"(CO\d{1,3})"),"\d+")</f>
        <v/>
      </c>
      <c r="E937" s="6" t="str">
        <f>ExtractValues(ExtractValues(Table1[[#This Row],[Agreement Name]],"(CO.\d{1,3})"),"\d+")</f>
        <v/>
      </c>
      <c r="F937" s="6" t="str">
        <f>IF(Table1[[#This Row],[ChgOrderPart1]]&lt;&gt;"",Table1[[#This Row],[ChgOrderPart1]],Table1[[#This Row],[ChgOrderPart2]])</f>
        <v/>
      </c>
      <c r="G937" s="6" t="s">
        <v>8372</v>
      </c>
      <c r="H937" s="8">
        <v>42110.586504629631</v>
      </c>
      <c r="I937" s="6" t="s">
        <v>55</v>
      </c>
      <c r="J937" s="8">
        <v>42137.451828703706</v>
      </c>
      <c r="K937" s="6" t="s">
        <v>1376</v>
      </c>
      <c r="L937" s="6" t="s">
        <v>1377</v>
      </c>
      <c r="M937" s="6" t="s">
        <v>37</v>
      </c>
      <c r="O937" s="6" t="s">
        <v>38</v>
      </c>
      <c r="P937" s="6" t="s">
        <v>39</v>
      </c>
      <c r="Q937" s="6" t="s">
        <v>8373</v>
      </c>
      <c r="R937" s="6" t="s">
        <v>82</v>
      </c>
      <c r="S937" s="6" t="s">
        <v>83</v>
      </c>
      <c r="T937" s="6" t="s">
        <v>1392</v>
      </c>
      <c r="AL937" s="6" t="s">
        <v>83</v>
      </c>
      <c r="AM937" s="6" t="s">
        <v>43</v>
      </c>
    </row>
    <row r="938" spans="1:39" x14ac:dyDescent="0.2">
      <c r="A9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8" s="7" t="str">
        <f>ExtractValues(Table1[[#This Row],[Agreement Name]],".{1}\d{4,5}")</f>
        <v>22940</v>
      </c>
      <c r="C938" s="6" t="str">
        <f>ExtractValues(Table1[[#This Row],[Agreement Name]],".{1}\d{4,5}-.{1}\d{4,5}")</f>
        <v>22940-002009</v>
      </c>
      <c r="D938" s="6" t="str">
        <f>ExtractValues(ExtractValues(Table1[[#This Row],[Agreement Name]],"(CO\d{1,3})"),"\d+")</f>
        <v/>
      </c>
      <c r="E938" s="6" t="str">
        <f>ExtractValues(ExtractValues(Table1[[#This Row],[Agreement Name]],"(CO.\d{1,3})"),"\d+")</f>
        <v/>
      </c>
      <c r="F938" s="6" t="str">
        <f>IF(Table1[[#This Row],[ChgOrderPart1]]&lt;&gt;"",Table1[[#This Row],[ChgOrderPart1]],Table1[[#This Row],[ChgOrderPart2]])</f>
        <v/>
      </c>
      <c r="G938" s="6" t="s">
        <v>8238</v>
      </c>
      <c r="H938" s="8">
        <v>42103.637974537036</v>
      </c>
      <c r="I938" s="6" t="s">
        <v>34</v>
      </c>
      <c r="J938" s="8">
        <v>42114.396979166668</v>
      </c>
      <c r="K938" s="6" t="s">
        <v>1376</v>
      </c>
      <c r="L938" s="6" t="s">
        <v>1377</v>
      </c>
      <c r="M938" s="6" t="s">
        <v>37</v>
      </c>
      <c r="O938" s="6" t="s">
        <v>38</v>
      </c>
      <c r="P938" s="6" t="s">
        <v>39</v>
      </c>
      <c r="Q938" s="6" t="s">
        <v>8239</v>
      </c>
      <c r="R938" s="6" t="s">
        <v>8240</v>
      </c>
      <c r="S938" s="6" t="s">
        <v>1392</v>
      </c>
      <c r="W938" s="6" t="s">
        <v>8241</v>
      </c>
      <c r="X938" s="6" t="s">
        <v>8240</v>
      </c>
      <c r="Y938" s="6" t="s">
        <v>43</v>
      </c>
      <c r="Z938" s="8">
        <v>42111.260162037041</v>
      </c>
      <c r="AA938" s="6" t="s">
        <v>8242</v>
      </c>
      <c r="AB938" s="6" t="s">
        <v>1395</v>
      </c>
      <c r="AC938" s="6" t="s">
        <v>1392</v>
      </c>
      <c r="AD938" s="6" t="s">
        <v>43</v>
      </c>
      <c r="AE938" s="8">
        <v>42114.396979166668</v>
      </c>
      <c r="AF938" s="6" t="s">
        <v>46</v>
      </c>
    </row>
    <row r="939" spans="1:39" x14ac:dyDescent="0.2">
      <c r="A9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39" s="7" t="str">
        <f>ExtractValues(Table1[[#This Row],[Agreement Name]],".{1}\d{4,5}")</f>
        <v>22940</v>
      </c>
      <c r="C939" s="6" t="str">
        <f>ExtractValues(Table1[[#This Row],[Agreement Name]],".{1}\d{4,5}-.{1}\d{4,5}")</f>
        <v>22940-002008</v>
      </c>
      <c r="D939" s="6" t="str">
        <f>ExtractValues(ExtractValues(Table1[[#This Row],[Agreement Name]],"(CO\d{1,3})"),"\d+")</f>
        <v/>
      </c>
      <c r="E939" s="6" t="str">
        <f>ExtractValues(ExtractValues(Table1[[#This Row],[Agreement Name]],"(CO.\d{1,3})"),"\d+")</f>
        <v/>
      </c>
      <c r="F939" s="6" t="str">
        <f>IF(Table1[[#This Row],[ChgOrderPart1]]&lt;&gt;"",Table1[[#This Row],[ChgOrderPart1]],Table1[[#This Row],[ChgOrderPart2]])</f>
        <v/>
      </c>
      <c r="G939" s="6" t="s">
        <v>8228</v>
      </c>
      <c r="H939" s="8">
        <v>42103.566076388888</v>
      </c>
      <c r="I939" s="6" t="s">
        <v>34</v>
      </c>
      <c r="J939" s="8">
        <v>42106.685763888891</v>
      </c>
      <c r="K939" s="6" t="s">
        <v>1376</v>
      </c>
      <c r="L939" s="6" t="s">
        <v>1377</v>
      </c>
      <c r="M939" s="6" t="s">
        <v>37</v>
      </c>
      <c r="O939" s="6" t="s">
        <v>38</v>
      </c>
      <c r="P939" s="6" t="s">
        <v>39</v>
      </c>
      <c r="Q939" s="6" t="s">
        <v>2638</v>
      </c>
      <c r="R939" s="6" t="s">
        <v>1392</v>
      </c>
      <c r="W939" s="6" t="s">
        <v>2639</v>
      </c>
      <c r="X939" s="6" t="s">
        <v>2638</v>
      </c>
      <c r="Y939" s="6" t="s">
        <v>43</v>
      </c>
      <c r="Z939" s="8">
        <v>42103.598113425927</v>
      </c>
      <c r="AA939" s="6" t="s">
        <v>8229</v>
      </c>
      <c r="AB939" s="6" t="s">
        <v>1395</v>
      </c>
      <c r="AC939" s="6" t="s">
        <v>1392</v>
      </c>
      <c r="AD939" s="6" t="s">
        <v>43</v>
      </c>
      <c r="AE939" s="8">
        <v>42106.685763888891</v>
      </c>
      <c r="AF939" s="6" t="s">
        <v>6611</v>
      </c>
    </row>
    <row r="940" spans="1:39" x14ac:dyDescent="0.2">
      <c r="A9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40" s="7" t="str">
        <f>ExtractValues(Table1[[#This Row],[Agreement Name]],".{1}\d{4,5}")</f>
        <v>22940</v>
      </c>
      <c r="C940" s="6" t="str">
        <f>ExtractValues(Table1[[#This Row],[Agreement Name]],".{1}\d{4,5}-.{1}\d{4,5}")</f>
        <v>22940-002007</v>
      </c>
      <c r="D940" s="6" t="str">
        <f>ExtractValues(ExtractValues(Table1[[#This Row],[Agreement Name]],"(CO\d{1,3})"),"\d+")</f>
        <v/>
      </c>
      <c r="E940" s="6" t="str">
        <f>ExtractValues(ExtractValues(Table1[[#This Row],[Agreement Name]],"(CO.\d{1,3})"),"\d+")</f>
        <v/>
      </c>
      <c r="F940" s="6" t="str">
        <f>IF(Table1[[#This Row],[ChgOrderPart1]]&lt;&gt;"",Table1[[#This Row],[ChgOrderPart1]],Table1[[#This Row],[ChgOrderPart2]])</f>
        <v/>
      </c>
      <c r="G940" s="6" t="s">
        <v>8248</v>
      </c>
      <c r="H940" s="8">
        <v>42103.642199074071</v>
      </c>
      <c r="I940" s="6" t="s">
        <v>34</v>
      </c>
      <c r="J940" s="8">
        <v>42106.683761574073</v>
      </c>
      <c r="K940" s="6" t="s">
        <v>1376</v>
      </c>
      <c r="L940" s="6" t="s">
        <v>1377</v>
      </c>
      <c r="M940" s="6" t="s">
        <v>37</v>
      </c>
      <c r="O940" s="6" t="s">
        <v>38</v>
      </c>
      <c r="P940" s="6" t="s">
        <v>39</v>
      </c>
      <c r="Q940" s="6" t="s">
        <v>116</v>
      </c>
      <c r="R940" s="6" t="s">
        <v>1392</v>
      </c>
      <c r="W940" s="6" t="s">
        <v>8249</v>
      </c>
      <c r="X940" s="6" t="s">
        <v>116</v>
      </c>
      <c r="Y940" s="6" t="s">
        <v>43</v>
      </c>
      <c r="Z940" s="8">
        <v>42104.522002314814</v>
      </c>
      <c r="AA940" s="6" t="s">
        <v>118</v>
      </c>
      <c r="AB940" s="6" t="s">
        <v>1395</v>
      </c>
      <c r="AC940" s="6" t="s">
        <v>1392</v>
      </c>
      <c r="AD940" s="6" t="s">
        <v>43</v>
      </c>
      <c r="AE940" s="8">
        <v>42106.683761574073</v>
      </c>
      <c r="AF940" s="6" t="s">
        <v>6611</v>
      </c>
    </row>
    <row r="941" spans="1:39" x14ac:dyDescent="0.2">
      <c r="A9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41" s="7" t="str">
        <f>ExtractValues(Table1[[#This Row],[Agreement Name]],".{1}\d{4,5}")</f>
        <v>22940</v>
      </c>
      <c r="C941" s="6" t="str">
        <f>ExtractValues(Table1[[#This Row],[Agreement Name]],".{1}\d{4,5}-.{1}\d{4,5}")</f>
        <v>22940-002006</v>
      </c>
      <c r="D941" s="6" t="str">
        <f>ExtractValues(ExtractValues(Table1[[#This Row],[Agreement Name]],"(CO\d{1,3})"),"\d+")</f>
        <v/>
      </c>
      <c r="E941" s="6" t="str">
        <f>ExtractValues(ExtractValues(Table1[[#This Row],[Agreement Name]],"(CO.\d{1,3})"),"\d+")</f>
        <v/>
      </c>
      <c r="F941" s="6" t="str">
        <f>IF(Table1[[#This Row],[ChgOrderPart1]]&lt;&gt;"",Table1[[#This Row],[ChgOrderPart1]],Table1[[#This Row],[ChgOrderPart2]])</f>
        <v/>
      </c>
      <c r="G941" s="6" t="s">
        <v>8088</v>
      </c>
      <c r="H941" s="8">
        <v>42095.469456018516</v>
      </c>
      <c r="I941" s="6" t="s">
        <v>34</v>
      </c>
      <c r="J941" s="8">
        <v>42099.895925925928</v>
      </c>
      <c r="K941" s="6" t="s">
        <v>1376</v>
      </c>
      <c r="L941" s="6" t="s">
        <v>1377</v>
      </c>
      <c r="M941" s="6" t="s">
        <v>37</v>
      </c>
      <c r="O941" s="6" t="s">
        <v>38</v>
      </c>
      <c r="P941" s="6" t="s">
        <v>39</v>
      </c>
      <c r="Q941" s="6" t="s">
        <v>8089</v>
      </c>
      <c r="R941" s="6" t="s">
        <v>8090</v>
      </c>
      <c r="S941" s="6" t="s">
        <v>1392</v>
      </c>
      <c r="W941" s="6" t="s">
        <v>8091</v>
      </c>
      <c r="X941" s="6" t="s">
        <v>8090</v>
      </c>
      <c r="Y941" s="6" t="s">
        <v>43</v>
      </c>
      <c r="Z941" s="8">
        <v>42097.399537037039</v>
      </c>
      <c r="AA941" s="6" t="s">
        <v>8092</v>
      </c>
      <c r="AB941" s="6" t="s">
        <v>1395</v>
      </c>
      <c r="AC941" s="6" t="s">
        <v>1392</v>
      </c>
      <c r="AD941" s="6" t="s">
        <v>43</v>
      </c>
      <c r="AE941" s="8">
        <v>42099.895925925928</v>
      </c>
      <c r="AF941" s="6" t="s">
        <v>6611</v>
      </c>
    </row>
    <row r="942" spans="1:39" x14ac:dyDescent="0.2">
      <c r="A9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42" s="7" t="str">
        <f>ExtractValues(Table1[[#This Row],[Agreement Name]],".{1}\d{4,5}")</f>
        <v>22940</v>
      </c>
      <c r="C942" s="6" t="str">
        <f>ExtractValues(Table1[[#This Row],[Agreement Name]],".{1}\d{4,5}-.{1}\d{4,5}")</f>
        <v>22940-002005</v>
      </c>
      <c r="D942" s="6" t="str">
        <f>ExtractValues(ExtractValues(Table1[[#This Row],[Agreement Name]],"(CO\d{1,3})"),"\d+")</f>
        <v/>
      </c>
      <c r="E942" s="6" t="str">
        <f>ExtractValues(ExtractValues(Table1[[#This Row],[Agreement Name]],"(CO.\d{1,3})"),"\d+")</f>
        <v/>
      </c>
      <c r="F942" s="6" t="str">
        <f>IF(Table1[[#This Row],[ChgOrderPart1]]&lt;&gt;"",Table1[[#This Row],[ChgOrderPart1]],Table1[[#This Row],[ChgOrderPart2]])</f>
        <v/>
      </c>
      <c r="G942" s="6" t="s">
        <v>8036</v>
      </c>
      <c r="H942" s="8">
        <v>42093.597604166665</v>
      </c>
      <c r="I942" s="6" t="s">
        <v>34</v>
      </c>
      <c r="J942" s="8">
        <v>42099.895543981482</v>
      </c>
      <c r="K942" s="6" t="s">
        <v>1376</v>
      </c>
      <c r="L942" s="6" t="s">
        <v>1377</v>
      </c>
      <c r="M942" s="6" t="s">
        <v>37</v>
      </c>
      <c r="O942" s="6" t="s">
        <v>38</v>
      </c>
      <c r="P942" s="6" t="s">
        <v>39</v>
      </c>
      <c r="Q942" s="6" t="s">
        <v>153</v>
      </c>
      <c r="R942" s="6" t="s">
        <v>282</v>
      </c>
      <c r="S942" s="6" t="s">
        <v>1392</v>
      </c>
      <c r="W942" s="6" t="s">
        <v>2236</v>
      </c>
      <c r="X942" s="6" t="s">
        <v>282</v>
      </c>
      <c r="Y942" s="6" t="s">
        <v>43</v>
      </c>
      <c r="Z942" s="8">
        <v>42097.587962962964</v>
      </c>
      <c r="AA942" s="6" t="s">
        <v>284</v>
      </c>
      <c r="AB942" s="6" t="s">
        <v>1395</v>
      </c>
      <c r="AC942" s="6" t="s">
        <v>1392</v>
      </c>
      <c r="AD942" s="6" t="s">
        <v>43</v>
      </c>
      <c r="AE942" s="8">
        <v>42099.895543981482</v>
      </c>
      <c r="AF942" s="6" t="s">
        <v>6611</v>
      </c>
    </row>
    <row r="943" spans="1:39" x14ac:dyDescent="0.2">
      <c r="A9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43" s="7" t="str">
        <f>ExtractValues(Table1[[#This Row],[Agreement Name]],".{1}\d{4,5}")</f>
        <v>22940</v>
      </c>
      <c r="C943" s="6" t="str">
        <f>ExtractValues(Table1[[#This Row],[Agreement Name]],".{1}\d{4,5}-.{1}\d{4,5}")</f>
        <v>22940-002004</v>
      </c>
      <c r="D943" s="6" t="str">
        <f>ExtractValues(ExtractValues(Table1[[#This Row],[Agreement Name]],"(CO\d{1,3})"),"\d+")</f>
        <v/>
      </c>
      <c r="E943" s="6" t="str">
        <f>ExtractValues(ExtractValues(Table1[[#This Row],[Agreement Name]],"(CO.\d{1,3})"),"\d+")</f>
        <v/>
      </c>
      <c r="F943" s="6" t="str">
        <f>IF(Table1[[#This Row],[ChgOrderPart1]]&lt;&gt;"",Table1[[#This Row],[ChgOrderPart1]],Table1[[#This Row],[ChgOrderPart2]])</f>
        <v/>
      </c>
      <c r="G943" s="6" t="s">
        <v>7978</v>
      </c>
      <c r="H943" s="8">
        <v>42086.606539351851</v>
      </c>
      <c r="I943" s="6" t="s">
        <v>34</v>
      </c>
      <c r="J943" s="8">
        <v>42088.462141203701</v>
      </c>
      <c r="K943" s="6" t="s">
        <v>1376</v>
      </c>
      <c r="L943" s="6" t="s">
        <v>1377</v>
      </c>
      <c r="M943" s="6" t="s">
        <v>37</v>
      </c>
      <c r="O943" s="6" t="s">
        <v>38</v>
      </c>
      <c r="P943" s="6" t="s">
        <v>39</v>
      </c>
      <c r="Q943" s="6" t="s">
        <v>230</v>
      </c>
      <c r="R943" s="6" t="s">
        <v>1392</v>
      </c>
      <c r="W943" s="6" t="s">
        <v>7979</v>
      </c>
      <c r="X943" s="6" t="s">
        <v>230</v>
      </c>
      <c r="Y943" s="6" t="s">
        <v>43</v>
      </c>
      <c r="Z943" s="8">
        <v>42086.643576388888</v>
      </c>
      <c r="AA943" s="6" t="s">
        <v>232</v>
      </c>
      <c r="AB943" s="6" t="s">
        <v>1395</v>
      </c>
      <c r="AC943" s="6" t="s">
        <v>1392</v>
      </c>
      <c r="AD943" s="6" t="s">
        <v>43</v>
      </c>
      <c r="AE943" s="8">
        <v>42088.462141203701</v>
      </c>
      <c r="AF943" s="6" t="s">
        <v>6611</v>
      </c>
    </row>
    <row r="944" spans="1:39" x14ac:dyDescent="0.2">
      <c r="A9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44" s="7" t="str">
        <f>ExtractValues(Table1[[#This Row],[Agreement Name]],".{1}\d{4,5}")</f>
        <v>22940</v>
      </c>
      <c r="C944" s="6" t="str">
        <f>ExtractValues(Table1[[#This Row],[Agreement Name]],".{1}\d{4,5}-.{1}\d{4,5}")</f>
        <v>22940-002002</v>
      </c>
      <c r="D944" s="6" t="str">
        <f>ExtractValues(ExtractValues(Table1[[#This Row],[Agreement Name]],"(CO\d{1,3})"),"\d+")</f>
        <v/>
      </c>
      <c r="E944" s="6" t="str">
        <f>ExtractValues(ExtractValues(Table1[[#This Row],[Agreement Name]],"(CO.\d{1,3})"),"\d+")</f>
        <v/>
      </c>
      <c r="F944" s="6" t="str">
        <f>IF(Table1[[#This Row],[ChgOrderPart1]]&lt;&gt;"",Table1[[#This Row],[ChgOrderPart1]],Table1[[#This Row],[ChgOrderPart2]])</f>
        <v/>
      </c>
      <c r="G944" s="6" t="s">
        <v>8019</v>
      </c>
      <c r="H944" s="8">
        <v>42089.572442129633</v>
      </c>
      <c r="I944" s="6" t="s">
        <v>34</v>
      </c>
      <c r="J944" s="8">
        <v>42094.504803240743</v>
      </c>
      <c r="K944" s="6" t="s">
        <v>1376</v>
      </c>
      <c r="L944" s="6" t="s">
        <v>1377</v>
      </c>
      <c r="M944" s="6" t="s">
        <v>37</v>
      </c>
      <c r="O944" s="6" t="s">
        <v>38</v>
      </c>
      <c r="P944" s="6" t="s">
        <v>39</v>
      </c>
      <c r="Q944" s="6" t="s">
        <v>120</v>
      </c>
      <c r="R944" s="6" t="s">
        <v>1392</v>
      </c>
      <c r="W944" s="6" t="s">
        <v>8020</v>
      </c>
      <c r="X944" s="6" t="s">
        <v>120</v>
      </c>
      <c r="Y944" s="6" t="s">
        <v>43</v>
      </c>
      <c r="Z944" s="8">
        <v>42094.370717592596</v>
      </c>
      <c r="AA944" s="6" t="s">
        <v>8021</v>
      </c>
      <c r="AB944" s="6" t="s">
        <v>1395</v>
      </c>
      <c r="AC944" s="6" t="s">
        <v>1392</v>
      </c>
      <c r="AD944" s="6" t="s">
        <v>43</v>
      </c>
      <c r="AE944" s="8">
        <v>42094.504803240743</v>
      </c>
      <c r="AF944" s="6" t="s">
        <v>46</v>
      </c>
    </row>
    <row r="945" spans="1:39" x14ac:dyDescent="0.2">
      <c r="A9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45" s="7" t="str">
        <f>ExtractValues(Table1[[#This Row],[Agreement Name]],".{1}\d{4,5}")</f>
        <v>22937</v>
      </c>
      <c r="C945" s="6" t="str">
        <f>ExtractValues(Table1[[#This Row],[Agreement Name]],".{1}\d{4,5}-.{1}\d{4,5}")</f>
        <v>22937-001001</v>
      </c>
      <c r="D945" s="6" t="str">
        <f>ExtractValues(ExtractValues(Table1[[#This Row],[Agreement Name]],"(CO\d{1,3})"),"\d+")</f>
        <v/>
      </c>
      <c r="E945" s="6" t="str">
        <f>ExtractValues(ExtractValues(Table1[[#This Row],[Agreement Name]],"(CO.\d{1,3})"),"\d+")</f>
        <v/>
      </c>
      <c r="F945" s="6" t="str">
        <f>IF(Table1[[#This Row],[ChgOrderPart1]]&lt;&gt;"",Table1[[#This Row],[ChgOrderPart1]],Table1[[#This Row],[ChgOrderPart2]])</f>
        <v/>
      </c>
      <c r="G945" s="6" t="s">
        <v>8633</v>
      </c>
      <c r="H945" s="8">
        <v>42128.595416666663</v>
      </c>
      <c r="I945" s="6" t="s">
        <v>34</v>
      </c>
      <c r="J945" s="8">
        <v>42130.300694444442</v>
      </c>
      <c r="K945" s="6" t="s">
        <v>1376</v>
      </c>
      <c r="L945" s="6" t="s">
        <v>1377</v>
      </c>
      <c r="M945" s="6" t="s">
        <v>37</v>
      </c>
      <c r="O945" s="6" t="s">
        <v>38</v>
      </c>
      <c r="P945" s="6" t="s">
        <v>39</v>
      </c>
      <c r="Q945" s="6" t="s">
        <v>8634</v>
      </c>
      <c r="R945" s="6" t="s">
        <v>8635</v>
      </c>
      <c r="S945" s="6" t="s">
        <v>1402</v>
      </c>
      <c r="W945" s="6" t="s">
        <v>8636</v>
      </c>
      <c r="X945" s="6" t="s">
        <v>8635</v>
      </c>
      <c r="Y945" s="6" t="s">
        <v>43</v>
      </c>
      <c r="Z945" s="8">
        <v>42130.299317129633</v>
      </c>
      <c r="AA945" s="6" t="s">
        <v>8637</v>
      </c>
      <c r="AB945" s="6" t="s">
        <v>1405</v>
      </c>
      <c r="AC945" s="6" t="s">
        <v>1402</v>
      </c>
      <c r="AD945" s="6" t="s">
        <v>43</v>
      </c>
      <c r="AE945" s="8">
        <v>42130.300694444442</v>
      </c>
      <c r="AF945" s="6" t="s">
        <v>46</v>
      </c>
    </row>
    <row r="946" spans="1:39" x14ac:dyDescent="0.2">
      <c r="A9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46" s="7" t="str">
        <f>ExtractValues(Table1[[#This Row],[Agreement Name]],".{1}\d{4,5}")</f>
        <v>22934</v>
      </c>
      <c r="C946" s="6" t="str">
        <f>ExtractValues(Table1[[#This Row],[Agreement Name]],".{1}\d{4,5}-.{1}\d{4,5}")</f>
        <v>22934-001002</v>
      </c>
      <c r="D946" s="6" t="str">
        <f>ExtractValues(ExtractValues(Table1[[#This Row],[Agreement Name]],"(CO\d{1,3})"),"\d+")</f>
        <v/>
      </c>
      <c r="E946" s="6" t="str">
        <f>ExtractValues(ExtractValues(Table1[[#This Row],[Agreement Name]],"(CO.\d{1,3})"),"\d+")</f>
        <v/>
      </c>
      <c r="F946" s="6" t="str">
        <f>IF(Table1[[#This Row],[ChgOrderPart1]]&lt;&gt;"",Table1[[#This Row],[ChgOrderPart1]],Table1[[#This Row],[ChgOrderPart2]])</f>
        <v/>
      </c>
      <c r="G946" s="6" t="s">
        <v>8102</v>
      </c>
      <c r="H946" s="8">
        <v>42095.567800925928</v>
      </c>
      <c r="I946" s="6" t="s">
        <v>34</v>
      </c>
      <c r="J946" s="8">
        <v>42101.578333333331</v>
      </c>
      <c r="K946" s="6" t="s">
        <v>1376</v>
      </c>
      <c r="L946" s="6" t="s">
        <v>1377</v>
      </c>
      <c r="M946" s="6" t="s">
        <v>37</v>
      </c>
      <c r="O946" s="6" t="s">
        <v>38</v>
      </c>
      <c r="P946" s="6" t="s">
        <v>39</v>
      </c>
      <c r="Q946" s="6" t="s">
        <v>461</v>
      </c>
      <c r="R946" s="6" t="s">
        <v>432</v>
      </c>
      <c r="W946" s="6" t="s">
        <v>463</v>
      </c>
      <c r="X946" s="6" t="s">
        <v>461</v>
      </c>
      <c r="Y946" s="6" t="s">
        <v>43</v>
      </c>
      <c r="Z946" s="8">
        <v>42100.489155092589</v>
      </c>
      <c r="AA946" s="6" t="s">
        <v>46</v>
      </c>
      <c r="AB946" s="6" t="s">
        <v>1381</v>
      </c>
      <c r="AC946" s="6" t="s">
        <v>432</v>
      </c>
      <c r="AD946" s="6" t="s">
        <v>43</v>
      </c>
      <c r="AE946" s="8">
        <v>42101.578333333331</v>
      </c>
      <c r="AF946" s="6" t="s">
        <v>397</v>
      </c>
    </row>
    <row r="947" spans="1:39" x14ac:dyDescent="0.2">
      <c r="A9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47" s="7" t="str">
        <f>ExtractValues(Table1[[#This Row],[Agreement Name]],".{1}\d{4,5}")</f>
        <v>22933</v>
      </c>
      <c r="C947" s="6" t="str">
        <f>ExtractValues(Table1[[#This Row],[Agreement Name]],".{1}\d{4,5}-.{1}\d{4,5}")</f>
        <v>22933-001002</v>
      </c>
      <c r="D947" s="6" t="str">
        <f>ExtractValues(ExtractValues(Table1[[#This Row],[Agreement Name]],"(CO\d{1,3})"),"\d+")</f>
        <v>3</v>
      </c>
      <c r="E947" s="6" t="str">
        <f>ExtractValues(ExtractValues(Table1[[#This Row],[Agreement Name]],"(CO.\d{1,3})"),"\d+")</f>
        <v/>
      </c>
      <c r="F947" s="6" t="str">
        <f>IF(Table1[[#This Row],[ChgOrderPart1]]&lt;&gt;"",Table1[[#This Row],[ChgOrderPart1]],Table1[[#This Row],[ChgOrderPart2]])</f>
        <v>3</v>
      </c>
      <c r="G947" s="6" t="s">
        <v>5403</v>
      </c>
      <c r="H947" s="8">
        <v>42174.542430555557</v>
      </c>
      <c r="I947" s="6" t="s">
        <v>34</v>
      </c>
      <c r="J947" s="8">
        <v>42177.301736111112</v>
      </c>
      <c r="K947" s="6" t="s">
        <v>5082</v>
      </c>
      <c r="L947" s="6" t="s">
        <v>5083</v>
      </c>
      <c r="M947" s="6" t="s">
        <v>37</v>
      </c>
      <c r="O947" s="6" t="s">
        <v>38</v>
      </c>
      <c r="P947" s="6" t="s">
        <v>39</v>
      </c>
      <c r="Q947" s="6" t="s">
        <v>1837</v>
      </c>
      <c r="R947" s="6" t="s">
        <v>1384</v>
      </c>
      <c r="W947" s="6" t="s">
        <v>1838</v>
      </c>
      <c r="X947" s="6" t="s">
        <v>1837</v>
      </c>
      <c r="Y947" s="6" t="s">
        <v>43</v>
      </c>
      <c r="Z947" s="8">
        <v>42174.601134259261</v>
      </c>
      <c r="AA947" s="6" t="s">
        <v>1839</v>
      </c>
      <c r="AB947" s="6" t="s">
        <v>1387</v>
      </c>
      <c r="AC947" s="6" t="s">
        <v>1384</v>
      </c>
      <c r="AD947" s="6" t="s">
        <v>43</v>
      </c>
      <c r="AE947" s="8">
        <v>42177.301736111112</v>
      </c>
      <c r="AF947" s="6" t="s">
        <v>71</v>
      </c>
    </row>
    <row r="948" spans="1:39" x14ac:dyDescent="0.2">
      <c r="A9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48" s="7" t="str">
        <f>ExtractValues(Table1[[#This Row],[Agreement Name]],".{1}\d{4,5}")</f>
        <v>22933</v>
      </c>
      <c r="C948" s="6" t="str">
        <f>ExtractValues(Table1[[#This Row],[Agreement Name]],".{1}\d{4,5}-.{1}\d{4,5}")</f>
        <v>22933-001002</v>
      </c>
      <c r="D948" s="6" t="str">
        <f>ExtractValues(ExtractValues(Table1[[#This Row],[Agreement Name]],"(CO\d{1,3})"),"\d+")</f>
        <v>2</v>
      </c>
      <c r="E948" s="6" t="str">
        <f>ExtractValues(ExtractValues(Table1[[#This Row],[Agreement Name]],"(CO.\d{1,3})"),"\d+")</f>
        <v/>
      </c>
      <c r="F948" s="6" t="str">
        <f>IF(Table1[[#This Row],[ChgOrderPart1]]&lt;&gt;"",Table1[[#This Row],[ChgOrderPart1]],Table1[[#This Row],[ChgOrderPart2]])</f>
        <v>2</v>
      </c>
      <c r="G948" s="6" t="s">
        <v>8664</v>
      </c>
      <c r="H948" s="8">
        <v>42130.511643518519</v>
      </c>
      <c r="I948" s="6" t="s">
        <v>34</v>
      </c>
      <c r="J948" s="8">
        <v>42130.660914351851</v>
      </c>
      <c r="K948" s="6" t="s">
        <v>1376</v>
      </c>
      <c r="L948" s="6" t="s">
        <v>1377</v>
      </c>
      <c r="M948" s="6" t="s">
        <v>37</v>
      </c>
      <c r="O948" s="6" t="s">
        <v>38</v>
      </c>
      <c r="P948" s="6" t="s">
        <v>39</v>
      </c>
      <c r="Q948" s="6" t="s">
        <v>1837</v>
      </c>
      <c r="R948" s="6" t="s">
        <v>1384</v>
      </c>
      <c r="W948" s="6" t="s">
        <v>1838</v>
      </c>
      <c r="X948" s="6" t="s">
        <v>1837</v>
      </c>
      <c r="Y948" s="6" t="s">
        <v>43</v>
      </c>
      <c r="Z948" s="8">
        <v>42130.6565625</v>
      </c>
      <c r="AA948" s="6" t="s">
        <v>1839</v>
      </c>
      <c r="AB948" s="6" t="s">
        <v>1387</v>
      </c>
      <c r="AC948" s="6" t="s">
        <v>1384</v>
      </c>
      <c r="AD948" s="6" t="s">
        <v>43</v>
      </c>
      <c r="AE948" s="8">
        <v>42130.660914351851</v>
      </c>
      <c r="AF948" s="6" t="s">
        <v>71</v>
      </c>
    </row>
    <row r="949" spans="1:39" x14ac:dyDescent="0.2">
      <c r="A9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49" s="7" t="str">
        <f>ExtractValues(Table1[[#This Row],[Agreement Name]],".{1}\d{4,5}")</f>
        <v>22933</v>
      </c>
      <c r="C949" s="6" t="str">
        <f>ExtractValues(Table1[[#This Row],[Agreement Name]],".{1}\d{4,5}-.{1}\d{4,5}")</f>
        <v>22933-001002</v>
      </c>
      <c r="D949" s="6" t="str">
        <f>ExtractValues(ExtractValues(Table1[[#This Row],[Agreement Name]],"(CO\d{1,3})"),"\d+")</f>
        <v>1</v>
      </c>
      <c r="E949" s="6" t="str">
        <f>ExtractValues(ExtractValues(Table1[[#This Row],[Agreement Name]],"(CO.\d{1,3})"),"\d+")</f>
        <v/>
      </c>
      <c r="F949" s="6" t="str">
        <f>IF(Table1[[#This Row],[ChgOrderPart1]]&lt;&gt;"",Table1[[#This Row],[ChgOrderPart1]],Table1[[#This Row],[ChgOrderPart2]])</f>
        <v>1</v>
      </c>
      <c r="G949" s="6" t="s">
        <v>9424</v>
      </c>
      <c r="H949" s="8">
        <v>42073.632245370369</v>
      </c>
      <c r="I949" s="6" t="s">
        <v>34</v>
      </c>
      <c r="J949" s="8">
        <v>42074.415439814817</v>
      </c>
      <c r="K949" s="6" t="s">
        <v>1376</v>
      </c>
      <c r="L949" s="6" t="s">
        <v>1377</v>
      </c>
      <c r="M949" s="6" t="s">
        <v>37</v>
      </c>
      <c r="O949" s="6" t="s">
        <v>38</v>
      </c>
      <c r="P949" s="6" t="s">
        <v>39</v>
      </c>
      <c r="Q949" s="6" t="s">
        <v>1837</v>
      </c>
      <c r="R949" s="6" t="s">
        <v>1384</v>
      </c>
      <c r="W949" s="6" t="s">
        <v>1838</v>
      </c>
      <c r="X949" s="6" t="s">
        <v>1837</v>
      </c>
      <c r="Y949" s="6" t="s">
        <v>43</v>
      </c>
      <c r="Z949" s="8">
        <v>42073.734583333331</v>
      </c>
      <c r="AA949" s="6" t="s">
        <v>1839</v>
      </c>
      <c r="AB949" s="6" t="s">
        <v>1387</v>
      </c>
      <c r="AC949" s="6" t="s">
        <v>1384</v>
      </c>
      <c r="AD949" s="6" t="s">
        <v>43</v>
      </c>
      <c r="AE949" s="8">
        <v>42074.415439814817</v>
      </c>
      <c r="AF949" s="6" t="s">
        <v>71</v>
      </c>
    </row>
    <row r="950" spans="1:39" x14ac:dyDescent="0.2">
      <c r="A9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50" s="7" t="str">
        <f>ExtractValues(Table1[[#This Row],[Agreement Name]],".{1}\d{4,5}")</f>
        <v>22933</v>
      </c>
      <c r="C950" s="6" t="str">
        <f>ExtractValues(Table1[[#This Row],[Agreement Name]],".{1}\d{4,5}-.{1}\d{4,5}")</f>
        <v>22933-001002</v>
      </c>
      <c r="D950" s="6" t="str">
        <f>ExtractValues(ExtractValues(Table1[[#This Row],[Agreement Name]],"(CO\d{1,3})"),"\d+")</f>
        <v/>
      </c>
      <c r="E950" s="6" t="str">
        <f>ExtractValues(ExtractValues(Table1[[#This Row],[Agreement Name]],"(CO.\d{1,3})"),"\d+")</f>
        <v/>
      </c>
      <c r="F950" s="6" t="str">
        <f>IF(Table1[[#This Row],[ChgOrderPart1]]&lt;&gt;"",Table1[[#This Row],[ChgOrderPart1]],Table1[[#This Row],[ChgOrderPart2]])</f>
        <v/>
      </c>
      <c r="G950" s="6" t="s">
        <v>7470</v>
      </c>
      <c r="H950" s="8">
        <v>41985.55</v>
      </c>
      <c r="I950" s="6" t="s">
        <v>34</v>
      </c>
      <c r="J950" s="8">
        <v>41985.645370370374</v>
      </c>
      <c r="K950" s="6" t="s">
        <v>1376</v>
      </c>
      <c r="L950" s="6" t="s">
        <v>1377</v>
      </c>
      <c r="M950" s="6" t="s">
        <v>37</v>
      </c>
      <c r="O950" s="6" t="s">
        <v>38</v>
      </c>
      <c r="P950" s="6" t="s">
        <v>39</v>
      </c>
      <c r="Q950" s="6" t="s">
        <v>1837</v>
      </c>
      <c r="R950" s="6" t="s">
        <v>1384</v>
      </c>
      <c r="W950" s="6" t="s">
        <v>1838</v>
      </c>
      <c r="X950" s="6" t="s">
        <v>1837</v>
      </c>
      <c r="Y950" s="6" t="s">
        <v>43</v>
      </c>
      <c r="Z950" s="8">
        <v>41985.630011574074</v>
      </c>
      <c r="AA950" s="6" t="s">
        <v>1839</v>
      </c>
      <c r="AB950" s="6" t="s">
        <v>1387</v>
      </c>
      <c r="AC950" s="6" t="s">
        <v>1384</v>
      </c>
      <c r="AD950" s="6" t="s">
        <v>43</v>
      </c>
      <c r="AE950" s="8">
        <v>41985.645370370374</v>
      </c>
      <c r="AF950" s="6" t="s">
        <v>71</v>
      </c>
    </row>
    <row r="951" spans="1:39" x14ac:dyDescent="0.2">
      <c r="A9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51" s="7" t="str">
        <f>ExtractValues(Table1[[#This Row],[Agreement Name]],".{1}\d{4,5}")</f>
        <v>22933</v>
      </c>
      <c r="C951" s="6" t="str">
        <f>ExtractValues(Table1[[#This Row],[Agreement Name]],".{1}\d{4,5}-.{1}\d{4,5}")</f>
        <v>22933-001001</v>
      </c>
      <c r="D951" s="6" t="str">
        <f>ExtractValues(ExtractValues(Table1[[#This Row],[Agreement Name]],"(CO\d{1,3})"),"\d+")</f>
        <v/>
      </c>
      <c r="E951" s="6" t="str">
        <f>ExtractValues(ExtractValues(Table1[[#This Row],[Agreement Name]],"(CO.\d{1,3})"),"\d+")</f>
        <v/>
      </c>
      <c r="F951" s="6" t="str">
        <f>IF(Table1[[#This Row],[ChgOrderPart1]]&lt;&gt;"",Table1[[#This Row],[ChgOrderPart1]],Table1[[#This Row],[ChgOrderPart2]])</f>
        <v/>
      </c>
      <c r="G951" s="6" t="s">
        <v>7542</v>
      </c>
      <c r="H951" s="8">
        <v>41988.64371527778</v>
      </c>
      <c r="I951" s="6" t="s">
        <v>34</v>
      </c>
      <c r="J951" s="8">
        <v>41990.527673611112</v>
      </c>
      <c r="K951" s="6" t="s">
        <v>1376</v>
      </c>
      <c r="L951" s="6" t="s">
        <v>1377</v>
      </c>
      <c r="M951" s="6" t="s">
        <v>37</v>
      </c>
      <c r="O951" s="6" t="s">
        <v>38</v>
      </c>
      <c r="P951" s="6" t="s">
        <v>39</v>
      </c>
      <c r="Q951" s="6" t="s">
        <v>737</v>
      </c>
      <c r="R951" s="6" t="s">
        <v>313</v>
      </c>
      <c r="S951" s="6" t="s">
        <v>1384</v>
      </c>
      <c r="W951" s="6" t="s">
        <v>6689</v>
      </c>
      <c r="X951" s="6" t="s">
        <v>313</v>
      </c>
      <c r="Y951" s="6" t="s">
        <v>43</v>
      </c>
      <c r="Z951" s="8">
        <v>41989.423148148147</v>
      </c>
      <c r="AA951" s="6" t="s">
        <v>315</v>
      </c>
      <c r="AB951" s="6" t="s">
        <v>1387</v>
      </c>
      <c r="AC951" s="6" t="s">
        <v>1384</v>
      </c>
      <c r="AD951" s="6" t="s">
        <v>43</v>
      </c>
      <c r="AE951" s="8">
        <v>41990.527673611112</v>
      </c>
      <c r="AF951" s="6" t="s">
        <v>71</v>
      </c>
    </row>
    <row r="952" spans="1:39" x14ac:dyDescent="0.2">
      <c r="A9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52" s="7" t="str">
        <f>ExtractValues(Table1[[#This Row],[Agreement Name]],".{1}\d{4,5}")</f>
        <v>22933</v>
      </c>
      <c r="C952" s="6" t="str">
        <f>ExtractValues(Table1[[#This Row],[Agreement Name]],".{1}\d{4,5}-.{1}\d{4,5}")</f>
        <v>22933-001001</v>
      </c>
      <c r="D952" s="6" t="str">
        <f>ExtractValues(ExtractValues(Table1[[#This Row],[Agreement Name]],"(CO\d{1,3})"),"\d+")</f>
        <v/>
      </c>
      <c r="E952" s="6" t="str">
        <f>ExtractValues(ExtractValues(Table1[[#This Row],[Agreement Name]],"(CO.\d{1,3})"),"\d+")</f>
        <v/>
      </c>
      <c r="F952" s="6" t="str">
        <f>IF(Table1[[#This Row],[ChgOrderPart1]]&lt;&gt;"",Table1[[#This Row],[ChgOrderPart1]],Table1[[#This Row],[ChgOrderPart2]])</f>
        <v/>
      </c>
      <c r="G952" s="6" t="s">
        <v>7452</v>
      </c>
      <c r="H952" s="8">
        <v>41984.523460648146</v>
      </c>
      <c r="I952" s="6" t="s">
        <v>55</v>
      </c>
      <c r="J952" s="8">
        <v>41988.643136574072</v>
      </c>
      <c r="K952" s="6" t="s">
        <v>1376</v>
      </c>
      <c r="L952" s="6" t="s">
        <v>1377</v>
      </c>
      <c r="M952" s="6" t="s">
        <v>37</v>
      </c>
      <c r="O952" s="6" t="s">
        <v>38</v>
      </c>
      <c r="P952" s="6" t="s">
        <v>39</v>
      </c>
      <c r="Q952" s="6" t="s">
        <v>737</v>
      </c>
      <c r="R952" s="6" t="s">
        <v>1384</v>
      </c>
      <c r="AL952" s="6" t="s">
        <v>737</v>
      </c>
      <c r="AM952" s="6" t="s">
        <v>43</v>
      </c>
    </row>
    <row r="953" spans="1:39" x14ac:dyDescent="0.2">
      <c r="A9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53" s="7" t="str">
        <f>ExtractValues(Table1[[#This Row],[Agreement Name]],".{1}\d{4,5}")</f>
        <v>22906</v>
      </c>
      <c r="C953" s="6" t="str">
        <f>ExtractValues(Table1[[#This Row],[Agreement Name]],".{1}\d{4,5}-.{1}\d{4,5}")</f>
        <v>22906-003004</v>
      </c>
      <c r="D953" s="6" t="str">
        <f>ExtractValues(ExtractValues(Table1[[#This Row],[Agreement Name]],"(CO\d{1,3})"),"\d+")</f>
        <v>1</v>
      </c>
      <c r="E953" s="6" t="str">
        <f>ExtractValues(ExtractValues(Table1[[#This Row],[Agreement Name]],"(CO.\d{1,3})"),"\d+")</f>
        <v/>
      </c>
      <c r="F953" s="6" t="str">
        <f>IF(Table1[[#This Row],[ChgOrderPart1]]&lt;&gt;"",Table1[[#This Row],[ChgOrderPart1]],Table1[[#This Row],[ChgOrderPart2]])</f>
        <v>1</v>
      </c>
      <c r="G953" s="6" t="s">
        <v>5701</v>
      </c>
      <c r="H953" s="8">
        <v>42205.407534722224</v>
      </c>
      <c r="I953" s="6" t="s">
        <v>34</v>
      </c>
      <c r="J953" s="8">
        <v>42212.444768518515</v>
      </c>
      <c r="K953" s="6" t="s">
        <v>5082</v>
      </c>
      <c r="L953" s="6" t="s">
        <v>5083</v>
      </c>
      <c r="M953" s="6" t="s">
        <v>37</v>
      </c>
      <c r="O953" s="6" t="s">
        <v>38</v>
      </c>
      <c r="P953" s="6" t="s">
        <v>39</v>
      </c>
      <c r="Q953" s="6" t="s">
        <v>4321</v>
      </c>
      <c r="R953" s="6" t="s">
        <v>1613</v>
      </c>
      <c r="W953" s="6" t="s">
        <v>5702</v>
      </c>
      <c r="X953" s="6" t="s">
        <v>4321</v>
      </c>
      <c r="Y953" s="6" t="s">
        <v>43</v>
      </c>
      <c r="Z953" s="8">
        <v>42205.692245370374</v>
      </c>
      <c r="AA953" s="6" t="s">
        <v>4323</v>
      </c>
      <c r="AB953" s="6" t="s">
        <v>1614</v>
      </c>
      <c r="AC953" s="6" t="s">
        <v>1613</v>
      </c>
      <c r="AD953" s="6" t="s">
        <v>43</v>
      </c>
      <c r="AE953" s="8">
        <v>42212.444768518515</v>
      </c>
      <c r="AF953" s="6" t="s">
        <v>1615</v>
      </c>
    </row>
    <row r="954" spans="1:39" x14ac:dyDescent="0.2">
      <c r="A9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54" s="7" t="str">
        <f>ExtractValues(Table1[[#This Row],[Agreement Name]],".{1}\d{4,5}")</f>
        <v>22906</v>
      </c>
      <c r="C954" s="6" t="str">
        <f>ExtractValues(Table1[[#This Row],[Agreement Name]],".{1}\d{4,5}-.{1}\d{4,5}")</f>
        <v>22906-003004</v>
      </c>
      <c r="D954" s="6" t="str">
        <f>ExtractValues(ExtractValues(Table1[[#This Row],[Agreement Name]],"(CO\d{1,3})"),"\d+")</f>
        <v/>
      </c>
      <c r="E954" s="6" t="str">
        <f>ExtractValues(ExtractValues(Table1[[#This Row],[Agreement Name]],"(CO.\d{1,3})"),"\d+")</f>
        <v/>
      </c>
      <c r="F954" s="6" t="str">
        <f>IF(Table1[[#This Row],[ChgOrderPart1]]&lt;&gt;"",Table1[[#This Row],[ChgOrderPart1]],Table1[[#This Row],[ChgOrderPart2]])</f>
        <v/>
      </c>
      <c r="G954" s="6" t="s">
        <v>4324</v>
      </c>
      <c r="H954" s="8">
        <v>42150.630590277775</v>
      </c>
      <c r="I954" s="6" t="s">
        <v>34</v>
      </c>
      <c r="J954" s="8">
        <v>42152.69736111111</v>
      </c>
      <c r="K954" s="6" t="s">
        <v>3614</v>
      </c>
      <c r="L954" s="6" t="s">
        <v>3615</v>
      </c>
      <c r="M954" s="6" t="s">
        <v>37</v>
      </c>
      <c r="O954" s="6" t="s">
        <v>38</v>
      </c>
      <c r="P954" s="6" t="s">
        <v>39</v>
      </c>
      <c r="Q954" s="6" t="s">
        <v>4321</v>
      </c>
      <c r="R954" s="6" t="s">
        <v>1613</v>
      </c>
      <c r="W954" s="6" t="s">
        <v>4322</v>
      </c>
      <c r="X954" s="6" t="s">
        <v>4321</v>
      </c>
      <c r="Y954" s="6" t="s">
        <v>43</v>
      </c>
      <c r="Z954" s="8">
        <v>42151.624456018515</v>
      </c>
      <c r="AA954" s="6" t="s">
        <v>4323</v>
      </c>
      <c r="AB954" s="6" t="s">
        <v>1614</v>
      </c>
      <c r="AC954" s="6" t="s">
        <v>1613</v>
      </c>
      <c r="AD954" s="6" t="s">
        <v>43</v>
      </c>
      <c r="AE954" s="8">
        <v>42152.69736111111</v>
      </c>
      <c r="AF954" s="6" t="s">
        <v>1615</v>
      </c>
    </row>
    <row r="955" spans="1:39" x14ac:dyDescent="0.2">
      <c r="A9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55" s="7" t="str">
        <f>ExtractValues(Table1[[#This Row],[Agreement Name]],".{1}\d{4,5}")</f>
        <v>22906</v>
      </c>
      <c r="C955" s="6" t="str">
        <f>ExtractValues(Table1[[#This Row],[Agreement Name]],".{1}\d{4,5}-.{1}\d{4,5}")</f>
        <v>22906-003003</v>
      </c>
      <c r="D955" s="6" t="str">
        <f>ExtractValues(ExtractValues(Table1[[#This Row],[Agreement Name]],"(CO\d{1,3})"),"\d+")</f>
        <v>2</v>
      </c>
      <c r="E955" s="6" t="str">
        <f>ExtractValues(ExtractValues(Table1[[#This Row],[Agreement Name]],"(CO.\d{1,3})"),"\d+")</f>
        <v/>
      </c>
      <c r="F955" s="6" t="str">
        <f>IF(Table1[[#This Row],[ChgOrderPart1]]&lt;&gt;"",Table1[[#This Row],[ChgOrderPart1]],Table1[[#This Row],[ChgOrderPart2]])</f>
        <v>2</v>
      </c>
      <c r="G955" s="6" t="s">
        <v>5704</v>
      </c>
      <c r="H955" s="8">
        <v>42205.41611111111</v>
      </c>
      <c r="I955" s="6" t="s">
        <v>34</v>
      </c>
      <c r="J955" s="8">
        <v>42209.425243055557</v>
      </c>
      <c r="K955" s="6" t="s">
        <v>5082</v>
      </c>
      <c r="L955" s="6" t="s">
        <v>5083</v>
      </c>
      <c r="M955" s="6" t="s">
        <v>37</v>
      </c>
      <c r="O955" s="6" t="s">
        <v>38</v>
      </c>
      <c r="P955" s="6" t="s">
        <v>39</v>
      </c>
      <c r="Q955" s="6" t="s">
        <v>4085</v>
      </c>
      <c r="R955" s="6" t="s">
        <v>1613</v>
      </c>
      <c r="W955" s="6" t="s">
        <v>4086</v>
      </c>
      <c r="X955" s="6" t="s">
        <v>4085</v>
      </c>
      <c r="Y955" s="6" t="s">
        <v>43</v>
      </c>
      <c r="Z955" s="8">
        <v>42205.610023148147</v>
      </c>
      <c r="AA955" s="6" t="s">
        <v>4087</v>
      </c>
      <c r="AB955" s="6" t="s">
        <v>1614</v>
      </c>
      <c r="AC955" s="6" t="s">
        <v>1613</v>
      </c>
      <c r="AD955" s="6" t="s">
        <v>43</v>
      </c>
      <c r="AE955" s="8">
        <v>42209.425243055557</v>
      </c>
      <c r="AF955" s="6" t="s">
        <v>1615</v>
      </c>
    </row>
    <row r="956" spans="1:39" x14ac:dyDescent="0.2">
      <c r="A9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56" s="7" t="str">
        <f>ExtractValues(Table1[[#This Row],[Agreement Name]],".{1}\d{4,5}")</f>
        <v>22906</v>
      </c>
      <c r="C956" s="6" t="str">
        <f>ExtractValues(Table1[[#This Row],[Agreement Name]],".{1}\d{4,5}-.{1}\d{4,5}")</f>
        <v>22906-003003</v>
      </c>
      <c r="D956" s="6" t="str">
        <f>ExtractValues(ExtractValues(Table1[[#This Row],[Agreement Name]],"(CO\d{1,3})"),"\d+")</f>
        <v>1</v>
      </c>
      <c r="E956" s="6" t="str">
        <f>ExtractValues(ExtractValues(Table1[[#This Row],[Agreement Name]],"(CO.\d{1,3})"),"\d+")</f>
        <v/>
      </c>
      <c r="F956" s="6" t="str">
        <f>IF(Table1[[#This Row],[ChgOrderPart1]]&lt;&gt;"",Table1[[#This Row],[ChgOrderPart1]],Table1[[#This Row],[ChgOrderPart2]])</f>
        <v>1</v>
      </c>
      <c r="G956" s="6" t="s">
        <v>5703</v>
      </c>
      <c r="H956" s="8">
        <v>42205.413321759261</v>
      </c>
      <c r="I956" s="6" t="s">
        <v>34</v>
      </c>
      <c r="J956" s="8">
        <v>42209.424699074072</v>
      </c>
      <c r="K956" s="6" t="s">
        <v>5082</v>
      </c>
      <c r="L956" s="6" t="s">
        <v>5083</v>
      </c>
      <c r="M956" s="6" t="s">
        <v>37</v>
      </c>
      <c r="O956" s="6" t="s">
        <v>38</v>
      </c>
      <c r="P956" s="6" t="s">
        <v>39</v>
      </c>
      <c r="Q956" s="6" t="s">
        <v>4085</v>
      </c>
      <c r="R956" s="6" t="s">
        <v>1613</v>
      </c>
      <c r="W956" s="6" t="s">
        <v>4086</v>
      </c>
      <c r="X956" s="6" t="s">
        <v>4085</v>
      </c>
      <c r="Y956" s="6" t="s">
        <v>43</v>
      </c>
      <c r="Z956" s="8">
        <v>42205.616875</v>
      </c>
      <c r="AA956" s="6" t="s">
        <v>4087</v>
      </c>
      <c r="AB956" s="6" t="s">
        <v>1614</v>
      </c>
      <c r="AC956" s="6" t="s">
        <v>1613</v>
      </c>
      <c r="AD956" s="6" t="s">
        <v>43</v>
      </c>
      <c r="AE956" s="8">
        <v>42209.424699074072</v>
      </c>
      <c r="AF956" s="6" t="s">
        <v>1615</v>
      </c>
    </row>
    <row r="957" spans="1:39" x14ac:dyDescent="0.2">
      <c r="A9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57" s="7" t="str">
        <f>ExtractValues(Table1[[#This Row],[Agreement Name]],".{1}\d{4,5}")</f>
        <v>22906</v>
      </c>
      <c r="C957" s="6" t="str">
        <f>ExtractValues(Table1[[#This Row],[Agreement Name]],".{1}\d{4,5}-.{1}\d{4,5}")</f>
        <v>22906-003003</v>
      </c>
      <c r="D957" s="6" t="str">
        <f>ExtractValues(ExtractValues(Table1[[#This Row],[Agreement Name]],"(CO\d{1,3})"),"\d+")</f>
        <v/>
      </c>
      <c r="E957" s="6" t="str">
        <f>ExtractValues(ExtractValues(Table1[[#This Row],[Agreement Name]],"(CO.\d{1,3})"),"\d+")</f>
        <v/>
      </c>
      <c r="F957" s="6" t="str">
        <f>IF(Table1[[#This Row],[ChgOrderPart1]]&lt;&gt;"",Table1[[#This Row],[ChgOrderPart1]],Table1[[#This Row],[ChgOrderPart2]])</f>
        <v/>
      </c>
      <c r="G957" s="6" t="s">
        <v>4084</v>
      </c>
      <c r="H957" s="8">
        <v>42143.531365740739</v>
      </c>
      <c r="I957" s="6" t="s">
        <v>34</v>
      </c>
      <c r="J957" s="8">
        <v>42157.505798611113</v>
      </c>
      <c r="K957" s="6" t="s">
        <v>3614</v>
      </c>
      <c r="L957" s="6" t="s">
        <v>3615</v>
      </c>
      <c r="M957" s="6" t="s">
        <v>37</v>
      </c>
      <c r="O957" s="6" t="s">
        <v>38</v>
      </c>
      <c r="P957" s="6" t="s">
        <v>39</v>
      </c>
      <c r="Q957" s="6" t="s">
        <v>4085</v>
      </c>
      <c r="R957" s="6" t="s">
        <v>1613</v>
      </c>
      <c r="W957" s="6" t="s">
        <v>4086</v>
      </c>
      <c r="X957" s="6" t="s">
        <v>4085</v>
      </c>
      <c r="Y957" s="6" t="s">
        <v>43</v>
      </c>
      <c r="Z957" s="8">
        <v>42157.258958333332</v>
      </c>
      <c r="AA957" s="6" t="s">
        <v>4087</v>
      </c>
      <c r="AB957" s="6" t="s">
        <v>1614</v>
      </c>
      <c r="AC957" s="6" t="s">
        <v>1613</v>
      </c>
      <c r="AD957" s="6" t="s">
        <v>43</v>
      </c>
      <c r="AE957" s="8">
        <v>42157.505798611113</v>
      </c>
      <c r="AF957" s="6" t="s">
        <v>1615</v>
      </c>
    </row>
    <row r="958" spans="1:39" x14ac:dyDescent="0.2">
      <c r="A9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58" s="7" t="str">
        <f>ExtractValues(Table1[[#This Row],[Agreement Name]],".{1}\d{4,5}")</f>
        <v>22906</v>
      </c>
      <c r="C958" s="6" t="str">
        <f>ExtractValues(Table1[[#This Row],[Agreement Name]],".{1}\d{4,5}-.{1}\d{4,5}")</f>
        <v>22906-003002</v>
      </c>
      <c r="D958" s="6" t="str">
        <f>ExtractValues(ExtractValues(Table1[[#This Row],[Agreement Name]],"(CO\d{1,3})"),"\d+")</f>
        <v>1</v>
      </c>
      <c r="E958" s="6" t="str">
        <f>ExtractValues(ExtractValues(Table1[[#This Row],[Agreement Name]],"(CO.\d{1,3})"),"\d+")</f>
        <v/>
      </c>
      <c r="F958" s="6" t="str">
        <f>IF(Table1[[#This Row],[ChgOrderPart1]]&lt;&gt;"",Table1[[#This Row],[ChgOrderPart1]],Table1[[#This Row],[ChgOrderPart2]])</f>
        <v>1</v>
      </c>
      <c r="G958" s="6" t="s">
        <v>5698</v>
      </c>
      <c r="H958" s="8">
        <v>42205.343645833331</v>
      </c>
      <c r="I958" s="6" t="s">
        <v>34</v>
      </c>
      <c r="J958" s="8">
        <v>42218.503148148149</v>
      </c>
      <c r="K958" s="6" t="s">
        <v>5082</v>
      </c>
      <c r="L958" s="6" t="s">
        <v>5083</v>
      </c>
      <c r="M958" s="6" t="s">
        <v>37</v>
      </c>
      <c r="O958" s="6" t="s">
        <v>38</v>
      </c>
      <c r="P958" s="6" t="s">
        <v>39</v>
      </c>
      <c r="Q958" s="6" t="s">
        <v>4077</v>
      </c>
      <c r="R958" s="6" t="s">
        <v>1613</v>
      </c>
      <c r="W958" s="6" t="s">
        <v>4078</v>
      </c>
      <c r="X958" s="6" t="s">
        <v>4077</v>
      </c>
      <c r="Y958" s="6" t="s">
        <v>43</v>
      </c>
      <c r="Z958" s="8">
        <v>42215.238055555557</v>
      </c>
      <c r="AA958" s="6" t="s">
        <v>5699</v>
      </c>
      <c r="AB958" s="6" t="s">
        <v>1614</v>
      </c>
      <c r="AC958" s="6" t="s">
        <v>1613</v>
      </c>
      <c r="AD958" s="6" t="s">
        <v>43</v>
      </c>
      <c r="AE958" s="8">
        <v>42218.503148148149</v>
      </c>
      <c r="AF958" s="6" t="s">
        <v>1615</v>
      </c>
    </row>
    <row r="959" spans="1:39" x14ac:dyDescent="0.2">
      <c r="A9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59" s="7" t="str">
        <f>ExtractValues(Table1[[#This Row],[Agreement Name]],".{1}\d{4,5}")</f>
        <v>22906</v>
      </c>
      <c r="C959" s="6" t="str">
        <f>ExtractValues(Table1[[#This Row],[Agreement Name]],".{1}\d{4,5}-.{1}\d{4,5}")</f>
        <v>22906-003002</v>
      </c>
      <c r="D959" s="6" t="str">
        <f>ExtractValues(ExtractValues(Table1[[#This Row],[Agreement Name]],"(CO\d{1,3})"),"\d+")</f>
        <v/>
      </c>
      <c r="E959" s="6" t="str">
        <f>ExtractValues(ExtractValues(Table1[[#This Row],[Agreement Name]],"(CO.\d{1,3})"),"\d+")</f>
        <v/>
      </c>
      <c r="F959" s="6" t="str">
        <f>IF(Table1[[#This Row],[ChgOrderPart1]]&lt;&gt;"",Table1[[#This Row],[ChgOrderPart1]],Table1[[#This Row],[ChgOrderPart2]])</f>
        <v/>
      </c>
      <c r="G959" s="6" t="s">
        <v>4075</v>
      </c>
      <c r="H959" s="8">
        <v>42143.529305555552</v>
      </c>
      <c r="I959" s="6" t="s">
        <v>34</v>
      </c>
      <c r="J959" s="8">
        <v>42164.406435185185</v>
      </c>
      <c r="K959" s="6" t="s">
        <v>3614</v>
      </c>
      <c r="L959" s="6" t="s">
        <v>3615</v>
      </c>
      <c r="M959" s="6" t="s">
        <v>37</v>
      </c>
      <c r="O959" s="6" t="s">
        <v>38</v>
      </c>
      <c r="P959" s="6" t="s">
        <v>39</v>
      </c>
      <c r="Q959" s="6" t="s">
        <v>4076</v>
      </c>
      <c r="R959" s="6" t="s">
        <v>4077</v>
      </c>
      <c r="S959" s="6" t="s">
        <v>1613</v>
      </c>
      <c r="W959" s="6" t="s">
        <v>4078</v>
      </c>
      <c r="X959" s="6" t="s">
        <v>4077</v>
      </c>
      <c r="Y959" s="6" t="s">
        <v>43</v>
      </c>
      <c r="Z959" s="8">
        <v>42163.520995370367</v>
      </c>
      <c r="AA959" s="6" t="s">
        <v>4079</v>
      </c>
      <c r="AB959" s="6" t="s">
        <v>1614</v>
      </c>
      <c r="AC959" s="6" t="s">
        <v>1613</v>
      </c>
      <c r="AD959" s="6" t="s">
        <v>43</v>
      </c>
      <c r="AE959" s="8">
        <v>42164.406435185185</v>
      </c>
      <c r="AF959" s="6" t="s">
        <v>1615</v>
      </c>
    </row>
    <row r="960" spans="1:39" x14ac:dyDescent="0.2">
      <c r="A9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0" s="7" t="str">
        <f>ExtractValues(Table1[[#This Row],[Agreement Name]],".{1}\d{4,5}")</f>
        <v>22906</v>
      </c>
      <c r="C960" s="6" t="str">
        <f>ExtractValues(Table1[[#This Row],[Agreement Name]],".{1}\d{4,5}-.{1}\d{4,5}")</f>
        <v>22906-003001</v>
      </c>
      <c r="D960" s="6" t="str">
        <f>ExtractValues(ExtractValues(Table1[[#This Row],[Agreement Name]],"(CO\d{1,3})"),"\d+")</f>
        <v/>
      </c>
      <c r="E960" s="6" t="str">
        <f>ExtractValues(ExtractValues(Table1[[#This Row],[Agreement Name]],"(CO.\d{1,3})"),"\d+")</f>
        <v/>
      </c>
      <c r="F960" s="6" t="str">
        <f>IF(Table1[[#This Row],[ChgOrderPart1]]&lt;&gt;"",Table1[[#This Row],[ChgOrderPart1]],Table1[[#This Row],[ChgOrderPart2]])</f>
        <v/>
      </c>
      <c r="G960" s="6" t="s">
        <v>4054</v>
      </c>
      <c r="H960" s="8">
        <v>42142.405104166668</v>
      </c>
      <c r="I960" s="6" t="s">
        <v>34</v>
      </c>
      <c r="J960" s="8">
        <v>42150.614583333336</v>
      </c>
      <c r="K960" s="6" t="s">
        <v>3614</v>
      </c>
      <c r="L960" s="6" t="s">
        <v>3615</v>
      </c>
      <c r="M960" s="6" t="s">
        <v>37</v>
      </c>
      <c r="O960" s="6" t="s">
        <v>38</v>
      </c>
      <c r="P960" s="6" t="s">
        <v>39</v>
      </c>
      <c r="Q960" s="6" t="s">
        <v>4055</v>
      </c>
      <c r="R960" s="6" t="s">
        <v>1613</v>
      </c>
      <c r="W960" s="6" t="s">
        <v>4056</v>
      </c>
      <c r="X960" s="6" t="s">
        <v>4055</v>
      </c>
      <c r="Y960" s="6" t="s">
        <v>43</v>
      </c>
      <c r="Z960" s="8">
        <v>42150.223622685182</v>
      </c>
      <c r="AA960" s="6" t="s">
        <v>2310</v>
      </c>
      <c r="AB960" s="6" t="s">
        <v>1614</v>
      </c>
      <c r="AC960" s="6" t="s">
        <v>1613</v>
      </c>
      <c r="AD960" s="6" t="s">
        <v>43</v>
      </c>
      <c r="AE960" s="8">
        <v>42150.614583333336</v>
      </c>
      <c r="AF960" s="6" t="s">
        <v>1615</v>
      </c>
    </row>
    <row r="961" spans="1:39" x14ac:dyDescent="0.2">
      <c r="A9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61" s="7" t="str">
        <f>ExtractValues(Table1[[#This Row],[Agreement Name]],".{1}\d{4,5}")</f>
        <v>22906</v>
      </c>
      <c r="C961" s="6" t="str">
        <f>ExtractValues(Table1[[#This Row],[Agreement Name]],".{1}\d{4,5}-.{1}\d{4,5}")</f>
        <v>22906-002002</v>
      </c>
      <c r="D961" s="6" t="str">
        <f>ExtractValues(ExtractValues(Table1[[#This Row],[Agreement Name]],"(CO\d{1,3})"),"\d+")</f>
        <v>1</v>
      </c>
      <c r="E961" s="6" t="str">
        <f>ExtractValues(ExtractValues(Table1[[#This Row],[Agreement Name]],"(CO.\d{1,3})"),"\d+")</f>
        <v/>
      </c>
      <c r="F961" s="6" t="str">
        <f>IF(Table1[[#This Row],[ChgOrderPart1]]&lt;&gt;"",Table1[[#This Row],[ChgOrderPart1]],Table1[[#This Row],[ChgOrderPart2]])</f>
        <v>1</v>
      </c>
      <c r="G961" s="6" t="s">
        <v>8470</v>
      </c>
      <c r="H961" s="8">
        <v>42115.657511574071</v>
      </c>
      <c r="I961" s="6" t="s">
        <v>34</v>
      </c>
      <c r="J961" s="8">
        <v>42118.385358796295</v>
      </c>
      <c r="K961" s="6" t="s">
        <v>1376</v>
      </c>
      <c r="L961" s="6" t="s">
        <v>1377</v>
      </c>
      <c r="M961" s="6" t="s">
        <v>37</v>
      </c>
      <c r="O961" s="6" t="s">
        <v>38</v>
      </c>
      <c r="P961" s="6" t="s">
        <v>39</v>
      </c>
      <c r="Q961" s="6" t="s">
        <v>8471</v>
      </c>
      <c r="R961" s="6" t="s">
        <v>1613</v>
      </c>
      <c r="W961" s="6" t="s">
        <v>8472</v>
      </c>
      <c r="X961" s="6" t="s">
        <v>8471</v>
      </c>
      <c r="Y961" s="6" t="s">
        <v>43</v>
      </c>
      <c r="Z961" s="8">
        <v>42116.590601851851</v>
      </c>
      <c r="AA961" s="6" t="s">
        <v>8473</v>
      </c>
      <c r="AB961" s="6" t="s">
        <v>1614</v>
      </c>
      <c r="AC961" s="6" t="s">
        <v>1613</v>
      </c>
      <c r="AD961" s="6" t="s">
        <v>43</v>
      </c>
      <c r="AE961" s="8">
        <v>42118.385358796295</v>
      </c>
      <c r="AF961" s="6" t="s">
        <v>8044</v>
      </c>
    </row>
    <row r="962" spans="1:39" x14ac:dyDescent="0.2">
      <c r="A9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2" s="7" t="str">
        <f>ExtractValues(Table1[[#This Row],[Agreement Name]],".{1}\d{4,5}")</f>
        <v>22906</v>
      </c>
      <c r="C962" s="6" t="str">
        <f>ExtractValues(Table1[[#This Row],[Agreement Name]],".{1}\d{4,5}-.{1}\d{4,5}")</f>
        <v>22906-002002</v>
      </c>
      <c r="D962" s="6" t="str">
        <f>ExtractValues(ExtractValues(Table1[[#This Row],[Agreement Name]],"(CO\d{1,3})"),"\d+")</f>
        <v/>
      </c>
      <c r="E962" s="6" t="str">
        <f>ExtractValues(ExtractValues(Table1[[#This Row],[Agreement Name]],"(CO.\d{1,3})"),"\d+")</f>
        <v/>
      </c>
      <c r="F962" s="6" t="str">
        <f>IF(Table1[[#This Row],[ChgOrderPart1]]&lt;&gt;"",Table1[[#This Row],[ChgOrderPart1]],Table1[[#This Row],[ChgOrderPart2]])</f>
        <v/>
      </c>
      <c r="G962" s="6" t="s">
        <v>9329</v>
      </c>
      <c r="H962" s="8">
        <v>42062.484282407408</v>
      </c>
      <c r="I962" s="6" t="s">
        <v>34</v>
      </c>
      <c r="J962" s="8">
        <v>42065.441736111112</v>
      </c>
      <c r="K962" s="6" t="s">
        <v>1376</v>
      </c>
      <c r="L962" s="6" t="s">
        <v>1377</v>
      </c>
      <c r="M962" s="6" t="s">
        <v>37</v>
      </c>
      <c r="O962" s="6" t="s">
        <v>38</v>
      </c>
      <c r="P962" s="6" t="s">
        <v>39</v>
      </c>
      <c r="Q962" s="6" t="s">
        <v>8471</v>
      </c>
      <c r="R962" s="6" t="s">
        <v>1613</v>
      </c>
      <c r="W962" s="6" t="s">
        <v>8472</v>
      </c>
      <c r="X962" s="6" t="s">
        <v>8471</v>
      </c>
      <c r="Y962" s="6" t="s">
        <v>43</v>
      </c>
      <c r="Z962" s="8">
        <v>42065.379745370374</v>
      </c>
      <c r="AA962" s="6" t="s">
        <v>8473</v>
      </c>
      <c r="AB962" s="6" t="s">
        <v>1614</v>
      </c>
      <c r="AC962" s="6" t="s">
        <v>1613</v>
      </c>
      <c r="AD962" s="6" t="s">
        <v>43</v>
      </c>
      <c r="AE962" s="8">
        <v>42065.441736111112</v>
      </c>
      <c r="AF962" s="6" t="s">
        <v>9291</v>
      </c>
    </row>
    <row r="963" spans="1:39" x14ac:dyDescent="0.2">
      <c r="A9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3" s="7" t="str">
        <f>ExtractValues(Table1[[#This Row],[Agreement Name]],".{1}\d{4,5}")</f>
        <v>22906</v>
      </c>
      <c r="C963" s="6" t="str">
        <f>ExtractValues(Table1[[#This Row],[Agreement Name]],".{1}\d{4,5}-.{1}\d{4,5}")</f>
        <v>22906-002001</v>
      </c>
      <c r="D963" s="6" t="str">
        <f>ExtractValues(ExtractValues(Table1[[#This Row],[Agreement Name]],"(CO\d{1,3})"),"\d+")</f>
        <v/>
      </c>
      <c r="E963" s="6" t="str">
        <f>ExtractValues(ExtractValues(Table1[[#This Row],[Agreement Name]],"(CO.\d{1,3})"),"\d+")</f>
        <v/>
      </c>
      <c r="F963" s="6" t="str">
        <f>IF(Table1[[#This Row],[ChgOrderPart1]]&lt;&gt;"",Table1[[#This Row],[ChgOrderPart1]],Table1[[#This Row],[ChgOrderPart2]])</f>
        <v/>
      </c>
      <c r="G963" s="6" t="s">
        <v>9289</v>
      </c>
      <c r="H963" s="8">
        <v>42061.34784722222</v>
      </c>
      <c r="I963" s="6" t="s">
        <v>34</v>
      </c>
      <c r="J963" s="8">
        <v>42065.442777777775</v>
      </c>
      <c r="K963" s="6" t="s">
        <v>1376</v>
      </c>
      <c r="L963" s="6" t="s">
        <v>1377</v>
      </c>
      <c r="M963" s="6" t="s">
        <v>37</v>
      </c>
      <c r="O963" s="6" t="s">
        <v>38</v>
      </c>
      <c r="P963" s="6" t="s">
        <v>39</v>
      </c>
      <c r="Q963" s="6" t="s">
        <v>4055</v>
      </c>
      <c r="R963" s="6" t="s">
        <v>1613</v>
      </c>
      <c r="W963" s="6" t="s">
        <v>9290</v>
      </c>
      <c r="X963" s="6" t="s">
        <v>4055</v>
      </c>
      <c r="Y963" s="6" t="s">
        <v>43</v>
      </c>
      <c r="Z963" s="8">
        <v>42065.349004629628</v>
      </c>
      <c r="AA963" s="6" t="s">
        <v>2310</v>
      </c>
      <c r="AB963" s="6" t="s">
        <v>1614</v>
      </c>
      <c r="AC963" s="6" t="s">
        <v>1613</v>
      </c>
      <c r="AD963" s="6" t="s">
        <v>43</v>
      </c>
      <c r="AE963" s="8">
        <v>42065.442777777775</v>
      </c>
      <c r="AF963" s="6" t="s">
        <v>9291</v>
      </c>
    </row>
    <row r="964" spans="1:39" x14ac:dyDescent="0.2">
      <c r="A9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4" s="7" t="str">
        <f>ExtractValues(Table1[[#This Row],[Agreement Name]],".{1}\d{4,5}")</f>
        <v>22883</v>
      </c>
      <c r="C964" s="6" t="str">
        <f>ExtractValues(Table1[[#This Row],[Agreement Name]],".{1}\d{4,5}-.{1}\d{4,5}")</f>
        <v>22883-001003</v>
      </c>
      <c r="D964" s="6" t="str">
        <f>ExtractValues(ExtractValues(Table1[[#This Row],[Agreement Name]],"(CO\d{1,3})"),"\d+")</f>
        <v/>
      </c>
      <c r="E964" s="6" t="str">
        <f>ExtractValues(ExtractValues(Table1[[#This Row],[Agreement Name]],"(CO.\d{1,3})"),"\d+")</f>
        <v/>
      </c>
      <c r="F964" s="6" t="str">
        <f>IF(Table1[[#This Row],[ChgOrderPart1]]&lt;&gt;"",Table1[[#This Row],[ChgOrderPart1]],Table1[[#This Row],[ChgOrderPart2]])</f>
        <v/>
      </c>
      <c r="G964" s="6" t="s">
        <v>8105</v>
      </c>
      <c r="H964" s="8">
        <v>42095.572118055556</v>
      </c>
      <c r="I964" s="6" t="s">
        <v>34</v>
      </c>
      <c r="J964" s="8">
        <v>42100.310081018521</v>
      </c>
      <c r="K964" s="6" t="s">
        <v>1376</v>
      </c>
      <c r="L964" s="6" t="s">
        <v>1377</v>
      </c>
      <c r="M964" s="6" t="s">
        <v>37</v>
      </c>
      <c r="O964" s="6" t="s">
        <v>38</v>
      </c>
      <c r="P964" s="6" t="s">
        <v>39</v>
      </c>
      <c r="Q964" s="6" t="s">
        <v>2479</v>
      </c>
      <c r="R964" s="6" t="s">
        <v>2454</v>
      </c>
      <c r="S964" s="6" t="s">
        <v>1513</v>
      </c>
      <c r="W964" s="6" t="s">
        <v>2480</v>
      </c>
      <c r="X964" s="6" t="s">
        <v>2454</v>
      </c>
      <c r="Y964" s="6" t="s">
        <v>43</v>
      </c>
      <c r="Z964" s="8">
        <v>42096.638749999998</v>
      </c>
      <c r="AA964" s="6" t="s">
        <v>2481</v>
      </c>
      <c r="AB964" s="6" t="s">
        <v>1516</v>
      </c>
      <c r="AC964" s="6" t="s">
        <v>1513</v>
      </c>
      <c r="AD964" s="6" t="s">
        <v>43</v>
      </c>
      <c r="AE964" s="8">
        <v>42100.310081018521</v>
      </c>
      <c r="AF964" s="6" t="s">
        <v>8106</v>
      </c>
    </row>
    <row r="965" spans="1:39" x14ac:dyDescent="0.2">
      <c r="A9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5" s="7" t="str">
        <f>ExtractValues(Table1[[#This Row],[Agreement Name]],".{1}\d{4,5}")</f>
        <v>22883</v>
      </c>
      <c r="C965" s="6" t="str">
        <f>ExtractValues(Table1[[#This Row],[Agreement Name]],".{1}\d{4,5}-.{1}\d{4,5}")</f>
        <v>22883-001002</v>
      </c>
      <c r="D965" s="6" t="str">
        <f>ExtractValues(ExtractValues(Table1[[#This Row],[Agreement Name]],"(CO\d{1,3})"),"\d+")</f>
        <v/>
      </c>
      <c r="E965" s="6" t="str">
        <f>ExtractValues(ExtractValues(Table1[[#This Row],[Agreement Name]],"(CO.\d{1,3})"),"\d+")</f>
        <v/>
      </c>
      <c r="F965" s="6" t="str">
        <f>IF(Table1[[#This Row],[ChgOrderPart1]]&lt;&gt;"",Table1[[#This Row],[ChgOrderPart1]],Table1[[#This Row],[ChgOrderPart2]])</f>
        <v/>
      </c>
      <c r="G965" s="6" t="s">
        <v>7937</v>
      </c>
      <c r="H965" s="8">
        <v>42083.661400462966</v>
      </c>
      <c r="I965" s="6" t="s">
        <v>34</v>
      </c>
      <c r="J965" s="8">
        <v>42086.710844907408</v>
      </c>
      <c r="K965" s="6" t="s">
        <v>1376</v>
      </c>
      <c r="L965" s="6" t="s">
        <v>1377</v>
      </c>
      <c r="M965" s="6" t="s">
        <v>37</v>
      </c>
      <c r="O965" s="6" t="s">
        <v>38</v>
      </c>
      <c r="P965" s="6" t="s">
        <v>39</v>
      </c>
      <c r="Q965" s="6" t="s">
        <v>2454</v>
      </c>
      <c r="R965" s="6" t="s">
        <v>2479</v>
      </c>
      <c r="S965" s="6" t="s">
        <v>1384</v>
      </c>
      <c r="W965" s="6" t="s">
        <v>2480</v>
      </c>
      <c r="X965" s="6" t="s">
        <v>2479</v>
      </c>
      <c r="Y965" s="6" t="s">
        <v>43</v>
      </c>
      <c r="Z965" s="8">
        <v>42086.531597222223</v>
      </c>
      <c r="AA965" s="6" t="s">
        <v>7938</v>
      </c>
      <c r="AB965" s="6" t="s">
        <v>1387</v>
      </c>
      <c r="AC965" s="6" t="s">
        <v>1384</v>
      </c>
      <c r="AD965" s="6" t="s">
        <v>43</v>
      </c>
      <c r="AE965" s="8">
        <v>42086.710844907408</v>
      </c>
      <c r="AF965" s="6" t="s">
        <v>1552</v>
      </c>
    </row>
    <row r="966" spans="1:39" x14ac:dyDescent="0.2">
      <c r="A9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6" s="7" t="str">
        <f>ExtractValues(Table1[[#This Row],[Agreement Name]],".{1}\d{4,5}")</f>
        <v>22883</v>
      </c>
      <c r="C966" s="6" t="str">
        <f>ExtractValues(Table1[[#This Row],[Agreement Name]],".{1}\d{4,5}-.{1}\d{4,5}")</f>
        <v>22883-001001</v>
      </c>
      <c r="D966" s="6" t="str">
        <f>ExtractValues(ExtractValues(Table1[[#This Row],[Agreement Name]],"(CO\d{1,3})"),"\d+")</f>
        <v/>
      </c>
      <c r="E966" s="6" t="str">
        <f>ExtractValues(ExtractValues(Table1[[#This Row],[Agreement Name]],"(CO.\d{1,3})"),"\d+")</f>
        <v/>
      </c>
      <c r="F966" s="6" t="str">
        <f>IF(Table1[[#This Row],[ChgOrderPart1]]&lt;&gt;"",Table1[[#This Row],[ChgOrderPart1]],Table1[[#This Row],[ChgOrderPart2]])</f>
        <v/>
      </c>
      <c r="G966" s="6" t="s">
        <v>7765</v>
      </c>
      <c r="H966" s="8">
        <v>42011.575972222221</v>
      </c>
      <c r="I966" s="6" t="s">
        <v>34</v>
      </c>
      <c r="J966" s="8">
        <v>42011.63385416667</v>
      </c>
      <c r="K966" s="6" t="s">
        <v>1376</v>
      </c>
      <c r="L966" s="6" t="s">
        <v>1377</v>
      </c>
      <c r="M966" s="6" t="s">
        <v>37</v>
      </c>
      <c r="O966" s="6" t="s">
        <v>38</v>
      </c>
      <c r="P966" s="6" t="s">
        <v>39</v>
      </c>
      <c r="Q966" s="6" t="s">
        <v>7766</v>
      </c>
      <c r="R966" s="6" t="s">
        <v>1513</v>
      </c>
      <c r="W966" s="6" t="s">
        <v>7767</v>
      </c>
      <c r="X966" s="6" t="s">
        <v>7766</v>
      </c>
      <c r="Y966" s="6" t="s">
        <v>43</v>
      </c>
      <c r="Z966" s="8">
        <v>42011.591631944444</v>
      </c>
      <c r="AA966" s="6" t="s">
        <v>7768</v>
      </c>
      <c r="AB966" s="6" t="s">
        <v>1516</v>
      </c>
      <c r="AC966" s="6" t="s">
        <v>1513</v>
      </c>
      <c r="AD966" s="6" t="s">
        <v>43</v>
      </c>
      <c r="AE966" s="8">
        <v>42011.63385416667</v>
      </c>
      <c r="AF966" s="6" t="s">
        <v>71</v>
      </c>
    </row>
    <row r="967" spans="1:39" x14ac:dyDescent="0.2">
      <c r="A9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7" s="7" t="str">
        <f>ExtractValues(Table1[[#This Row],[Agreement Name]],".{1}\d{4,5}")</f>
        <v>22870</v>
      </c>
      <c r="C967" s="6" t="str">
        <f>ExtractValues(Table1[[#This Row],[Agreement Name]],".{1}\d{4,5}-.{1}\d{4,5}")</f>
        <v>22870-002008</v>
      </c>
      <c r="D967" s="6" t="str">
        <f>ExtractValues(ExtractValues(Table1[[#This Row],[Agreement Name]],"(CO\d{1,3})"),"\d+")</f>
        <v/>
      </c>
      <c r="E967" s="6" t="str">
        <f>ExtractValues(ExtractValues(Table1[[#This Row],[Agreement Name]],"(CO.\d{1,3})"),"\d+")</f>
        <v/>
      </c>
      <c r="F967" s="6" t="str">
        <f>IF(Table1[[#This Row],[ChgOrderPart1]]&lt;&gt;"",Table1[[#This Row],[ChgOrderPart1]],Table1[[#This Row],[ChgOrderPart2]])</f>
        <v/>
      </c>
      <c r="G967" s="6" t="s">
        <v>4941</v>
      </c>
      <c r="H967" s="8">
        <v>42235.426087962966</v>
      </c>
      <c r="I967" s="6" t="s">
        <v>34</v>
      </c>
      <c r="J967" s="8">
        <v>42236.393553240741</v>
      </c>
      <c r="K967" s="6" t="s">
        <v>1376</v>
      </c>
      <c r="L967" s="6" t="s">
        <v>1377</v>
      </c>
      <c r="M967" s="6" t="s">
        <v>37</v>
      </c>
      <c r="O967" s="6" t="s">
        <v>38</v>
      </c>
      <c r="P967" s="6" t="s">
        <v>39</v>
      </c>
      <c r="Q967" s="6" t="s">
        <v>4942</v>
      </c>
      <c r="R967" s="6" t="s">
        <v>1402</v>
      </c>
      <c r="W967" s="6" t="s">
        <v>4943</v>
      </c>
      <c r="X967" s="6" t="s">
        <v>4942</v>
      </c>
      <c r="Y967" s="6" t="s">
        <v>43</v>
      </c>
      <c r="Z967" s="8">
        <v>42236.327638888892</v>
      </c>
      <c r="AA967" s="6" t="s">
        <v>4944</v>
      </c>
      <c r="AB967" s="6" t="s">
        <v>1405</v>
      </c>
      <c r="AC967" s="6" t="s">
        <v>1402</v>
      </c>
      <c r="AD967" s="6" t="s">
        <v>43</v>
      </c>
      <c r="AE967" s="8">
        <v>42236.393553240741</v>
      </c>
      <c r="AF967" s="6" t="s">
        <v>219</v>
      </c>
    </row>
    <row r="968" spans="1:39" x14ac:dyDescent="0.2">
      <c r="A9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8" s="7" t="str">
        <f>ExtractValues(Table1[[#This Row],[Agreement Name]],".{1}\d{4,5}")</f>
        <v>22870</v>
      </c>
      <c r="C968" s="6" t="str">
        <f>ExtractValues(Table1[[#This Row],[Agreement Name]],".{1}\d{4,5}-.{1}\d{4,5}")</f>
        <v>22870-002007</v>
      </c>
      <c r="D968" s="6" t="str">
        <f>ExtractValues(ExtractValues(Table1[[#This Row],[Agreement Name]],"(CO\d{1,3})"),"\d+")</f>
        <v/>
      </c>
      <c r="E968" s="6" t="str">
        <f>ExtractValues(ExtractValues(Table1[[#This Row],[Agreement Name]],"(CO.\d{1,3})"),"\d+")</f>
        <v/>
      </c>
      <c r="F968" s="6" t="str">
        <f>IF(Table1[[#This Row],[ChgOrderPart1]]&lt;&gt;"",Table1[[#This Row],[ChgOrderPart1]],Table1[[#This Row],[ChgOrderPart2]])</f>
        <v/>
      </c>
      <c r="G968" s="6" t="s">
        <v>4727</v>
      </c>
      <c r="H968" s="8">
        <v>42215.566319444442</v>
      </c>
      <c r="I968" s="6" t="s">
        <v>48</v>
      </c>
      <c r="J968" s="8">
        <v>42215.566319444442</v>
      </c>
      <c r="K968" s="6" t="s">
        <v>1376</v>
      </c>
      <c r="L968" s="6" t="s">
        <v>1377</v>
      </c>
      <c r="M968" s="6" t="s">
        <v>37</v>
      </c>
      <c r="O968" s="6" t="s">
        <v>38</v>
      </c>
      <c r="P968" s="6" t="s">
        <v>39</v>
      </c>
      <c r="Q968" s="6" t="s">
        <v>4728</v>
      </c>
      <c r="R968" s="6" t="s">
        <v>4729</v>
      </c>
      <c r="S968" s="6" t="s">
        <v>1402</v>
      </c>
      <c r="AL968" s="6" t="s">
        <v>4728</v>
      </c>
      <c r="AM968" s="6" t="s">
        <v>43</v>
      </c>
    </row>
    <row r="969" spans="1:39" x14ac:dyDescent="0.2">
      <c r="A9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69" s="7" t="str">
        <f>ExtractValues(Table1[[#This Row],[Agreement Name]],".{1}\d{4,5}")</f>
        <v>22870</v>
      </c>
      <c r="C969" s="6" t="str">
        <f>ExtractValues(Table1[[#This Row],[Agreement Name]],".{1}\d{4,5}-.{1}\d{4,5}")</f>
        <v>22870-002006</v>
      </c>
      <c r="D969" s="6" t="str">
        <f>ExtractValues(ExtractValues(Table1[[#This Row],[Agreement Name]],"(CO\d{1,3})"),"\d+")</f>
        <v/>
      </c>
      <c r="E969" s="6" t="str">
        <f>ExtractValues(ExtractValues(Table1[[#This Row],[Agreement Name]],"(CO.\d{1,3})"),"\d+")</f>
        <v/>
      </c>
      <c r="F969" s="6" t="str">
        <f>IF(Table1[[#This Row],[ChgOrderPart1]]&lt;&gt;"",Table1[[#This Row],[ChgOrderPart1]],Table1[[#This Row],[ChgOrderPart2]])</f>
        <v/>
      </c>
      <c r="G969" s="6" t="s">
        <v>4628</v>
      </c>
      <c r="H969" s="8">
        <v>42212.647835648146</v>
      </c>
      <c r="I969" s="6" t="s">
        <v>34</v>
      </c>
      <c r="J969" s="8">
        <v>42221.521458333336</v>
      </c>
      <c r="K969" s="6" t="s">
        <v>1376</v>
      </c>
      <c r="L969" s="6" t="s">
        <v>1377</v>
      </c>
      <c r="M969" s="6" t="s">
        <v>37</v>
      </c>
      <c r="O969" s="6" t="s">
        <v>38</v>
      </c>
      <c r="P969" s="6" t="s">
        <v>39</v>
      </c>
      <c r="Q969" s="6" t="s">
        <v>4629</v>
      </c>
      <c r="R969" s="6" t="s">
        <v>1402</v>
      </c>
      <c r="W969" s="6" t="s">
        <v>4630</v>
      </c>
      <c r="X969" s="6" t="s">
        <v>4629</v>
      </c>
      <c r="Y969" s="6" t="s">
        <v>43</v>
      </c>
      <c r="Z969" s="8">
        <v>42221.513391203705</v>
      </c>
      <c r="AA969" s="6" t="s">
        <v>4631</v>
      </c>
      <c r="AB969" s="6" t="s">
        <v>1405</v>
      </c>
      <c r="AC969" s="6" t="s">
        <v>1402</v>
      </c>
      <c r="AD969" s="6" t="s">
        <v>43</v>
      </c>
      <c r="AE969" s="8">
        <v>42221.521458333336</v>
      </c>
      <c r="AF969" s="6" t="s">
        <v>46</v>
      </c>
    </row>
    <row r="970" spans="1:39" x14ac:dyDescent="0.2">
      <c r="A9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70" s="7" t="str">
        <f>ExtractValues(Table1[[#This Row],[Agreement Name]],".{1}\d{4,5}")</f>
        <v>22870</v>
      </c>
      <c r="C970" s="6" t="str">
        <f>ExtractValues(Table1[[#This Row],[Agreement Name]],".{1}\d{4,5}-.{1}\d{4,5}")</f>
        <v>22870-002005</v>
      </c>
      <c r="D970" s="6" t="str">
        <f>ExtractValues(ExtractValues(Table1[[#This Row],[Agreement Name]],"(CO\d{1,3})"),"\d+")</f>
        <v/>
      </c>
      <c r="E970" s="6" t="str">
        <f>ExtractValues(ExtractValues(Table1[[#This Row],[Agreement Name]],"(CO.\d{1,3})"),"\d+")</f>
        <v/>
      </c>
      <c r="F970" s="6" t="str">
        <f>IF(Table1[[#This Row],[ChgOrderPart1]]&lt;&gt;"",Table1[[#This Row],[ChgOrderPart1]],Table1[[#This Row],[ChgOrderPart2]])</f>
        <v/>
      </c>
      <c r="G970" s="6" t="s">
        <v>2243</v>
      </c>
      <c r="H970" s="8">
        <v>42178.577685185184</v>
      </c>
      <c r="I970" s="6" t="s">
        <v>34</v>
      </c>
      <c r="J970" s="8">
        <v>42179.298101851855</v>
      </c>
      <c r="K970" s="6" t="s">
        <v>1376</v>
      </c>
      <c r="L970" s="6" t="s">
        <v>1377</v>
      </c>
      <c r="M970" s="6" t="s">
        <v>37</v>
      </c>
      <c r="O970" s="6" t="s">
        <v>38</v>
      </c>
      <c r="P970" s="6" t="s">
        <v>39</v>
      </c>
      <c r="Q970" s="6" t="s">
        <v>1823</v>
      </c>
      <c r="R970" s="6" t="s">
        <v>1402</v>
      </c>
      <c r="W970" s="6" t="s">
        <v>2241</v>
      </c>
      <c r="X970" s="6" t="s">
        <v>1823</v>
      </c>
      <c r="Y970" s="6" t="s">
        <v>43</v>
      </c>
      <c r="Z970" s="8">
        <v>42179.261296296296</v>
      </c>
      <c r="AA970" s="6" t="s">
        <v>2242</v>
      </c>
      <c r="AB970" s="6" t="s">
        <v>1405</v>
      </c>
      <c r="AC970" s="6" t="s">
        <v>1402</v>
      </c>
      <c r="AD970" s="6" t="s">
        <v>43</v>
      </c>
      <c r="AE970" s="8">
        <v>42179.298101851855</v>
      </c>
      <c r="AF970" s="6" t="s">
        <v>219</v>
      </c>
    </row>
    <row r="971" spans="1:39" x14ac:dyDescent="0.2">
      <c r="A9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71" s="7" t="str">
        <f>ExtractValues(Table1[[#This Row],[Agreement Name]],".{1}\d{4,5}")</f>
        <v>22870</v>
      </c>
      <c r="C971" s="6" t="str">
        <f>ExtractValues(Table1[[#This Row],[Agreement Name]],".{1}\d{4,5}-.{1}\d{4,5}")</f>
        <v>22870-002005</v>
      </c>
      <c r="D971" s="6" t="str">
        <f>ExtractValues(ExtractValues(Table1[[#This Row],[Agreement Name]],"(CO\d{1,3})"),"\d+")</f>
        <v/>
      </c>
      <c r="E971" s="6" t="str">
        <f>ExtractValues(ExtractValues(Table1[[#This Row],[Agreement Name]],"(CO.\d{1,3})"),"\d+")</f>
        <v/>
      </c>
      <c r="F971" s="6" t="str">
        <f>IF(Table1[[#This Row],[ChgOrderPart1]]&lt;&gt;"",Table1[[#This Row],[ChgOrderPart1]],Table1[[#This Row],[ChgOrderPart2]])</f>
        <v/>
      </c>
      <c r="G971" s="6" t="s">
        <v>1824</v>
      </c>
      <c r="H971" s="8">
        <v>42163.661631944444</v>
      </c>
      <c r="I971" s="6" t="s">
        <v>55</v>
      </c>
      <c r="J971" s="8">
        <v>42178.576747685183</v>
      </c>
      <c r="K971" s="6" t="s">
        <v>1376</v>
      </c>
      <c r="L971" s="6" t="s">
        <v>1377</v>
      </c>
      <c r="M971" s="6" t="s">
        <v>37</v>
      </c>
      <c r="O971" s="6" t="s">
        <v>38</v>
      </c>
      <c r="P971" s="6" t="s">
        <v>39</v>
      </c>
      <c r="Q971" s="6" t="s">
        <v>1823</v>
      </c>
      <c r="R971" s="6" t="s">
        <v>1402</v>
      </c>
      <c r="AL971" s="6" t="s">
        <v>1823</v>
      </c>
      <c r="AM971" s="6" t="s">
        <v>43</v>
      </c>
    </row>
    <row r="972" spans="1:39" x14ac:dyDescent="0.2">
      <c r="A9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72" s="7" t="str">
        <f>ExtractValues(Table1[[#This Row],[Agreement Name]],".{1}\d{4,5}")</f>
        <v>22870</v>
      </c>
      <c r="C972" s="6" t="str">
        <f>ExtractValues(Table1[[#This Row],[Agreement Name]],".{1}\d{4,5}-.{1}\d{4,5}")</f>
        <v>22870-002004</v>
      </c>
      <c r="D972" s="6" t="str">
        <f>ExtractValues(ExtractValues(Table1[[#This Row],[Agreement Name]],"(CO\d{1,3})"),"\d+")</f>
        <v/>
      </c>
      <c r="E972" s="6" t="str">
        <f>ExtractValues(ExtractValues(Table1[[#This Row],[Agreement Name]],"(CO.\d{1,3})"),"\d+")</f>
        <v/>
      </c>
      <c r="F972" s="6" t="str">
        <f>IF(Table1[[#This Row],[ChgOrderPart1]]&lt;&gt;"",Table1[[#This Row],[ChgOrderPart1]],Table1[[#This Row],[ChgOrderPart2]])</f>
        <v/>
      </c>
      <c r="G972" s="6" t="s">
        <v>2240</v>
      </c>
      <c r="H972" s="8">
        <v>42178.577280092592</v>
      </c>
      <c r="I972" s="6" t="s">
        <v>34</v>
      </c>
      <c r="J972" s="8">
        <v>42179.297280092593</v>
      </c>
      <c r="K972" s="6" t="s">
        <v>1376</v>
      </c>
      <c r="L972" s="6" t="s">
        <v>1377</v>
      </c>
      <c r="M972" s="6" t="s">
        <v>37</v>
      </c>
      <c r="O972" s="6" t="s">
        <v>38</v>
      </c>
      <c r="P972" s="6" t="s">
        <v>39</v>
      </c>
      <c r="Q972" s="6" t="s">
        <v>1823</v>
      </c>
      <c r="R972" s="6" t="s">
        <v>1402</v>
      </c>
      <c r="W972" s="6" t="s">
        <v>2241</v>
      </c>
      <c r="X972" s="6" t="s">
        <v>1823</v>
      </c>
      <c r="Y972" s="6" t="s">
        <v>43</v>
      </c>
      <c r="Z972" s="8">
        <v>42179.265150462961</v>
      </c>
      <c r="AA972" s="6" t="s">
        <v>2242</v>
      </c>
      <c r="AB972" s="6" t="s">
        <v>1405</v>
      </c>
      <c r="AC972" s="6" t="s">
        <v>1402</v>
      </c>
      <c r="AD972" s="6" t="s">
        <v>43</v>
      </c>
      <c r="AE972" s="8">
        <v>42179.297280092593</v>
      </c>
      <c r="AF972" s="6" t="s">
        <v>219</v>
      </c>
    </row>
    <row r="973" spans="1:39" x14ac:dyDescent="0.2">
      <c r="A9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73" s="7" t="str">
        <f>ExtractValues(Table1[[#This Row],[Agreement Name]],".{1}\d{4,5}")</f>
        <v>22870</v>
      </c>
      <c r="C973" s="6" t="str">
        <f>ExtractValues(Table1[[#This Row],[Agreement Name]],".{1}\d{4,5}-.{1}\d{4,5}")</f>
        <v>22870-002004</v>
      </c>
      <c r="D973" s="6" t="str">
        <f>ExtractValues(ExtractValues(Table1[[#This Row],[Agreement Name]],"(CO\d{1,3})"),"\d+")</f>
        <v/>
      </c>
      <c r="E973" s="6" t="str">
        <f>ExtractValues(ExtractValues(Table1[[#This Row],[Agreement Name]],"(CO.\d{1,3})"),"\d+")</f>
        <v/>
      </c>
      <c r="F973" s="6" t="str">
        <f>IF(Table1[[#This Row],[ChgOrderPart1]]&lt;&gt;"",Table1[[#This Row],[ChgOrderPart1]],Table1[[#This Row],[ChgOrderPart2]])</f>
        <v/>
      </c>
      <c r="G973" s="6" t="s">
        <v>1822</v>
      </c>
      <c r="H973" s="8">
        <v>42163.661249999997</v>
      </c>
      <c r="I973" s="6" t="s">
        <v>55</v>
      </c>
      <c r="J973" s="8">
        <v>42178.576898148145</v>
      </c>
      <c r="K973" s="6" t="s">
        <v>1376</v>
      </c>
      <c r="L973" s="6" t="s">
        <v>1377</v>
      </c>
      <c r="M973" s="6" t="s">
        <v>37</v>
      </c>
      <c r="O973" s="6" t="s">
        <v>38</v>
      </c>
      <c r="P973" s="6" t="s">
        <v>39</v>
      </c>
      <c r="Q973" s="6" t="s">
        <v>1823</v>
      </c>
      <c r="R973" s="6" t="s">
        <v>1402</v>
      </c>
      <c r="AL973" s="6" t="s">
        <v>1823</v>
      </c>
      <c r="AM973" s="6" t="s">
        <v>43</v>
      </c>
    </row>
    <row r="974" spans="1:39" x14ac:dyDescent="0.2">
      <c r="A9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74" s="7" t="str">
        <f>ExtractValues(Table1[[#This Row],[Agreement Name]],".{1}\d{4,5}")</f>
        <v>22870</v>
      </c>
      <c r="C974" s="6" t="str">
        <f>ExtractValues(Table1[[#This Row],[Agreement Name]],".{1}\d{4,5}-.{1}\d{4,5}")</f>
        <v>22870-002003</v>
      </c>
      <c r="D974" s="6" t="str">
        <f>ExtractValues(ExtractValues(Table1[[#This Row],[Agreement Name]],"(CO\d{1,3})"),"\d+")</f>
        <v>3</v>
      </c>
      <c r="E974" s="6" t="str">
        <f>ExtractValues(ExtractValues(Table1[[#This Row],[Agreement Name]],"(CO.\d{1,3})"),"\d+")</f>
        <v/>
      </c>
      <c r="F974" s="6" t="str">
        <f>IF(Table1[[#This Row],[ChgOrderPart1]]&lt;&gt;"",Table1[[#This Row],[ChgOrderPart1]],Table1[[#This Row],[ChgOrderPart2]])</f>
        <v>3</v>
      </c>
      <c r="G974" s="6" t="s">
        <v>5832</v>
      </c>
      <c r="H974" s="8">
        <v>42213.65011574074</v>
      </c>
      <c r="I974" s="6" t="s">
        <v>34</v>
      </c>
      <c r="J974" s="8">
        <v>42214.246319444443</v>
      </c>
      <c r="K974" s="6" t="s">
        <v>5082</v>
      </c>
      <c r="L974" s="6" t="s">
        <v>5083</v>
      </c>
      <c r="M974" s="6" t="s">
        <v>37</v>
      </c>
      <c r="O974" s="6" t="s">
        <v>38</v>
      </c>
      <c r="P974" s="6" t="s">
        <v>39</v>
      </c>
      <c r="Q974" s="6" t="s">
        <v>5537</v>
      </c>
      <c r="R974" s="6" t="s">
        <v>1402</v>
      </c>
      <c r="W974" s="6" t="s">
        <v>5538</v>
      </c>
      <c r="X974" s="6" t="s">
        <v>5537</v>
      </c>
      <c r="Y974" s="6" t="s">
        <v>43</v>
      </c>
      <c r="Z974" s="8">
        <v>42214.232430555552</v>
      </c>
      <c r="AA974" s="6" t="s">
        <v>5539</v>
      </c>
      <c r="AB974" s="6" t="s">
        <v>1405</v>
      </c>
      <c r="AC974" s="6" t="s">
        <v>1402</v>
      </c>
      <c r="AD974" s="6" t="s">
        <v>43</v>
      </c>
      <c r="AE974" s="8">
        <v>42214.246319444443</v>
      </c>
      <c r="AF974" s="6" t="s">
        <v>46</v>
      </c>
    </row>
    <row r="975" spans="1:39" x14ac:dyDescent="0.2">
      <c r="A9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75" s="7" t="str">
        <f>ExtractValues(Table1[[#This Row],[Agreement Name]],".{1}\d{4,5}")</f>
        <v>22870</v>
      </c>
      <c r="C975" s="6" t="str">
        <f>ExtractValues(Table1[[#This Row],[Agreement Name]],".{1}\d{4,5}-.{1}\d{4,5}")</f>
        <v>22870-002003</v>
      </c>
      <c r="D975" s="6" t="str">
        <f>ExtractValues(ExtractValues(Table1[[#This Row],[Agreement Name]],"(CO\d{1,3})"),"\d+")</f>
        <v>3</v>
      </c>
      <c r="E975" s="6" t="str">
        <f>ExtractValues(ExtractValues(Table1[[#This Row],[Agreement Name]],"(CO.\d{1,3})"),"\d+")</f>
        <v/>
      </c>
      <c r="F975" s="6" t="str">
        <f>IF(Table1[[#This Row],[ChgOrderPart1]]&lt;&gt;"",Table1[[#This Row],[ChgOrderPart1]],Table1[[#This Row],[ChgOrderPart2]])</f>
        <v>3</v>
      </c>
      <c r="G975" s="6" t="s">
        <v>5799</v>
      </c>
      <c r="H975" s="8">
        <v>42212.361307870371</v>
      </c>
      <c r="I975" s="6" t="s">
        <v>55</v>
      </c>
      <c r="J975" s="8">
        <v>42213.648796296293</v>
      </c>
      <c r="K975" s="6" t="s">
        <v>5082</v>
      </c>
      <c r="L975" s="6" t="s">
        <v>5083</v>
      </c>
      <c r="M975" s="6" t="s">
        <v>37</v>
      </c>
      <c r="O975" s="6" t="s">
        <v>38</v>
      </c>
      <c r="P975" s="6" t="s">
        <v>39</v>
      </c>
      <c r="Q975" s="6" t="s">
        <v>5537</v>
      </c>
      <c r="R975" s="6" t="s">
        <v>1402</v>
      </c>
      <c r="AL975" s="6" t="s">
        <v>5537</v>
      </c>
      <c r="AM975" s="6" t="s">
        <v>43</v>
      </c>
    </row>
    <row r="976" spans="1:39" x14ac:dyDescent="0.2">
      <c r="A9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76" s="7" t="str">
        <f>ExtractValues(Table1[[#This Row],[Agreement Name]],".{1}\d{4,5}")</f>
        <v>22870</v>
      </c>
      <c r="C976" s="6" t="str">
        <f>ExtractValues(Table1[[#This Row],[Agreement Name]],".{1}\d{4,5}-.{1}\d{4,5}")</f>
        <v>22870-002003</v>
      </c>
      <c r="D976" s="6" t="str">
        <f>ExtractValues(ExtractValues(Table1[[#This Row],[Agreement Name]],"(CO\d{1,3})"),"\d+")</f>
        <v>2</v>
      </c>
      <c r="E976" s="6" t="str">
        <f>ExtractValues(ExtractValues(Table1[[#This Row],[Agreement Name]],"(CO.\d{1,3})"),"\d+")</f>
        <v/>
      </c>
      <c r="F976" s="6" t="str">
        <f>IF(Table1[[#This Row],[ChgOrderPart1]]&lt;&gt;"",Table1[[#This Row],[ChgOrderPart1]],Table1[[#This Row],[ChgOrderPart2]])</f>
        <v>2</v>
      </c>
      <c r="G976" s="6" t="s">
        <v>5700</v>
      </c>
      <c r="H976" s="8">
        <v>42205.34884259259</v>
      </c>
      <c r="I976" s="6" t="s">
        <v>34</v>
      </c>
      <c r="J976" s="8">
        <v>42206.406886574077</v>
      </c>
      <c r="K976" s="6" t="s">
        <v>5082</v>
      </c>
      <c r="L976" s="6" t="s">
        <v>5083</v>
      </c>
      <c r="M976" s="6" t="s">
        <v>37</v>
      </c>
      <c r="O976" s="6" t="s">
        <v>38</v>
      </c>
      <c r="P976" s="6" t="s">
        <v>39</v>
      </c>
      <c r="Q976" s="6" t="s">
        <v>5537</v>
      </c>
      <c r="R976" s="6" t="s">
        <v>1402</v>
      </c>
      <c r="W976" s="6" t="s">
        <v>5538</v>
      </c>
      <c r="X976" s="6" t="s">
        <v>5537</v>
      </c>
      <c r="Y976" s="6" t="s">
        <v>43</v>
      </c>
      <c r="Z976" s="8">
        <v>42206.365983796299</v>
      </c>
      <c r="AA976" s="6" t="s">
        <v>5539</v>
      </c>
      <c r="AB976" s="6" t="s">
        <v>1405</v>
      </c>
      <c r="AC976" s="6" t="s">
        <v>1402</v>
      </c>
      <c r="AD976" s="6" t="s">
        <v>43</v>
      </c>
      <c r="AE976" s="8">
        <v>42206.406886574077</v>
      </c>
      <c r="AF976" s="6" t="s">
        <v>219</v>
      </c>
    </row>
    <row r="977" spans="1:39" x14ac:dyDescent="0.2">
      <c r="A9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77" s="7" t="str">
        <f>ExtractValues(Table1[[#This Row],[Agreement Name]],".{1}\d{4,5}")</f>
        <v>22870</v>
      </c>
      <c r="C977" s="6" t="str">
        <f>ExtractValues(Table1[[#This Row],[Agreement Name]],".{1}\d{4,5}-.{1}\d{4,5}")</f>
        <v>22870-002003</v>
      </c>
      <c r="D977" s="6" t="str">
        <f>ExtractValues(ExtractValues(Table1[[#This Row],[Agreement Name]],"(CO\d{1,3})"),"\d+")</f>
        <v>1</v>
      </c>
      <c r="E977" s="6" t="str">
        <f>ExtractValues(ExtractValues(Table1[[#This Row],[Agreement Name]],"(CO.\d{1,3})"),"\d+")</f>
        <v/>
      </c>
      <c r="F977" s="6" t="str">
        <f>IF(Table1[[#This Row],[ChgOrderPart1]]&lt;&gt;"",Table1[[#This Row],[ChgOrderPart1]],Table1[[#This Row],[ChgOrderPart2]])</f>
        <v>1</v>
      </c>
      <c r="G977" s="6" t="s">
        <v>5536</v>
      </c>
      <c r="H977" s="8">
        <v>42191.329236111109</v>
      </c>
      <c r="I977" s="6" t="s">
        <v>34</v>
      </c>
      <c r="J977" s="8">
        <v>42191.382893518516</v>
      </c>
      <c r="K977" s="6" t="s">
        <v>5082</v>
      </c>
      <c r="L977" s="6" t="s">
        <v>5083</v>
      </c>
      <c r="M977" s="6" t="s">
        <v>37</v>
      </c>
      <c r="O977" s="6" t="s">
        <v>38</v>
      </c>
      <c r="P977" s="6" t="s">
        <v>39</v>
      </c>
      <c r="Q977" s="6" t="s">
        <v>5537</v>
      </c>
      <c r="R977" s="6" t="s">
        <v>1402</v>
      </c>
      <c r="W977" s="6" t="s">
        <v>5538</v>
      </c>
      <c r="X977" s="6" t="s">
        <v>5537</v>
      </c>
      <c r="Y977" s="6" t="s">
        <v>43</v>
      </c>
      <c r="Z977" s="8">
        <v>42191.356550925928</v>
      </c>
      <c r="AA977" s="6" t="s">
        <v>5539</v>
      </c>
      <c r="AB977" s="6" t="s">
        <v>1405</v>
      </c>
      <c r="AC977" s="6" t="s">
        <v>1402</v>
      </c>
      <c r="AD977" s="6" t="s">
        <v>43</v>
      </c>
      <c r="AE977" s="8">
        <v>42191.382893518516</v>
      </c>
      <c r="AF977" s="6" t="s">
        <v>46</v>
      </c>
    </row>
    <row r="978" spans="1:39" x14ac:dyDescent="0.2">
      <c r="A9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78" s="7" t="str">
        <f>ExtractValues(Table1[[#This Row],[Agreement Name]],".{1}\d{4,5}")</f>
        <v>22870</v>
      </c>
      <c r="C978" s="6" t="str">
        <f>ExtractValues(Table1[[#This Row],[Agreement Name]],".{1}\d{4,5}-.{1}\d{4,5}")</f>
        <v>22870-002003</v>
      </c>
      <c r="D978" s="6" t="str">
        <f>ExtractValues(ExtractValues(Table1[[#This Row],[Agreement Name]],"(CO\d{1,3})"),"\d+")</f>
        <v/>
      </c>
      <c r="E978" s="6" t="str">
        <f>ExtractValues(ExtractValues(Table1[[#This Row],[Agreement Name]],"(CO.\d{1,3})"),"\d+")</f>
        <v/>
      </c>
      <c r="F978" s="6" t="str">
        <f>IF(Table1[[#This Row],[ChgOrderPart1]]&lt;&gt;"",Table1[[#This Row],[ChgOrderPart1]],Table1[[#This Row],[ChgOrderPart2]])</f>
        <v/>
      </c>
      <c r="G978" s="6" t="s">
        <v>8691</v>
      </c>
      <c r="H978" s="8">
        <v>42131.44085648148</v>
      </c>
      <c r="I978" s="6" t="s">
        <v>34</v>
      </c>
      <c r="J978" s="8">
        <v>42132.291504629633</v>
      </c>
      <c r="K978" s="6" t="s">
        <v>1376</v>
      </c>
      <c r="L978" s="6" t="s">
        <v>1377</v>
      </c>
      <c r="M978" s="6" t="s">
        <v>37</v>
      </c>
      <c r="O978" s="6" t="s">
        <v>38</v>
      </c>
      <c r="P978" s="6" t="s">
        <v>39</v>
      </c>
      <c r="Q978" s="6" t="s">
        <v>5537</v>
      </c>
      <c r="R978" s="6" t="s">
        <v>215</v>
      </c>
      <c r="W978" s="6" t="s">
        <v>5538</v>
      </c>
      <c r="X978" s="6" t="s">
        <v>5537</v>
      </c>
      <c r="Y978" s="6" t="s">
        <v>43</v>
      </c>
      <c r="Z978" s="8">
        <v>42132.247199074074</v>
      </c>
      <c r="AA978" s="6" t="s">
        <v>5539</v>
      </c>
      <c r="AB978" s="6" t="s">
        <v>218</v>
      </c>
      <c r="AC978" s="6" t="s">
        <v>215</v>
      </c>
      <c r="AD978" s="6" t="s">
        <v>43</v>
      </c>
      <c r="AE978" s="8">
        <v>42132.291504629633</v>
      </c>
      <c r="AF978" s="6" t="s">
        <v>71</v>
      </c>
    </row>
    <row r="979" spans="1:39" x14ac:dyDescent="0.2">
      <c r="A9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79" s="7" t="str">
        <f>ExtractValues(Table1[[#This Row],[Agreement Name]],".{1}\d{4,5}")</f>
        <v>22870</v>
      </c>
      <c r="C979" s="6" t="str">
        <f>ExtractValues(Table1[[#This Row],[Agreement Name]],".{1}\d{4,5}-.{1}\d{4,5}")</f>
        <v>22870-002003</v>
      </c>
      <c r="D979" s="6" t="str">
        <f>ExtractValues(ExtractValues(Table1[[#This Row],[Agreement Name]],"(CO\d{1,3})"),"\d+")</f>
        <v/>
      </c>
      <c r="E979" s="6" t="str">
        <f>ExtractValues(ExtractValues(Table1[[#This Row],[Agreement Name]],"(CO.\d{1,3})"),"\d+")</f>
        <v/>
      </c>
      <c r="F979" s="6" t="str">
        <f>IF(Table1[[#This Row],[ChgOrderPart1]]&lt;&gt;"",Table1[[#This Row],[ChgOrderPart1]],Table1[[#This Row],[ChgOrderPart2]])</f>
        <v/>
      </c>
      <c r="G979" s="6" t="s">
        <v>8569</v>
      </c>
      <c r="H979" s="8">
        <v>42124.663194444445</v>
      </c>
      <c r="I979" s="6" t="s">
        <v>55</v>
      </c>
      <c r="J979" s="8">
        <v>42131.361261574071</v>
      </c>
      <c r="K979" s="6" t="s">
        <v>1376</v>
      </c>
      <c r="L979" s="6" t="s">
        <v>1377</v>
      </c>
      <c r="M979" s="6" t="s">
        <v>37</v>
      </c>
      <c r="O979" s="6" t="s">
        <v>38</v>
      </c>
      <c r="P979" s="6" t="s">
        <v>39</v>
      </c>
      <c r="Q979" s="6" t="s">
        <v>5537</v>
      </c>
      <c r="R979" s="6" t="s">
        <v>1402</v>
      </c>
      <c r="AL979" s="6" t="s">
        <v>5537</v>
      </c>
      <c r="AM979" s="6" t="s">
        <v>43</v>
      </c>
    </row>
    <row r="980" spans="1:39" x14ac:dyDescent="0.2">
      <c r="A9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80" s="7" t="str">
        <f>ExtractValues(Table1[[#This Row],[Agreement Name]],".{1}\d{4,5}")</f>
        <v>22870</v>
      </c>
      <c r="C980" s="6" t="str">
        <f>ExtractValues(Table1[[#This Row],[Agreement Name]],".{1}\d{4,5}-.{1}\d{4,5}")</f>
        <v>22870-002002</v>
      </c>
      <c r="D980" s="6" t="str">
        <f>ExtractValues(ExtractValues(Table1[[#This Row],[Agreement Name]],"(CO\d{1,3})"),"\d+")</f>
        <v>1</v>
      </c>
      <c r="E980" s="6" t="str">
        <f>ExtractValues(ExtractValues(Table1[[#This Row],[Agreement Name]],"(CO.\d{1,3})"),"\d+")</f>
        <v/>
      </c>
      <c r="F980" s="6" t="str">
        <f>IF(Table1[[#This Row],[ChgOrderPart1]]&lt;&gt;"",Table1[[#This Row],[ChgOrderPart1]],Table1[[#This Row],[ChgOrderPart2]])</f>
        <v>1</v>
      </c>
      <c r="G980" s="6" t="s">
        <v>5731</v>
      </c>
      <c r="H980" s="8">
        <v>42216.327534722222</v>
      </c>
      <c r="I980" s="6" t="s">
        <v>34</v>
      </c>
      <c r="J980" s="8">
        <v>42226.385729166665</v>
      </c>
      <c r="K980" s="6" t="s">
        <v>5082</v>
      </c>
      <c r="L980" s="6" t="s">
        <v>5083</v>
      </c>
      <c r="M980" s="6" t="s">
        <v>37</v>
      </c>
      <c r="O980" s="6" t="s">
        <v>38</v>
      </c>
      <c r="P980" s="6" t="s">
        <v>39</v>
      </c>
      <c r="Q980" s="6" t="s">
        <v>1401</v>
      </c>
      <c r="R980" s="6" t="s">
        <v>1402</v>
      </c>
      <c r="W980" s="6" t="s">
        <v>1403</v>
      </c>
      <c r="X980" s="6" t="s">
        <v>1401</v>
      </c>
      <c r="Y980" s="6" t="s">
        <v>43</v>
      </c>
      <c r="Z980" s="8">
        <v>42226.383564814816</v>
      </c>
      <c r="AA980" s="6" t="s">
        <v>1404</v>
      </c>
      <c r="AB980" s="6" t="s">
        <v>1405</v>
      </c>
      <c r="AC980" s="6" t="s">
        <v>1402</v>
      </c>
      <c r="AD980" s="6" t="s">
        <v>43</v>
      </c>
      <c r="AE980" s="8">
        <v>42226.385729166665</v>
      </c>
      <c r="AF980" s="6" t="s">
        <v>46</v>
      </c>
    </row>
    <row r="981" spans="1:39" x14ac:dyDescent="0.2">
      <c r="A9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81" s="7" t="str">
        <f>ExtractValues(Table1[[#This Row],[Agreement Name]],".{1}\d{4,5}")</f>
        <v>22870</v>
      </c>
      <c r="C981" s="6" t="str">
        <f>ExtractValues(Table1[[#This Row],[Agreement Name]],".{1}\d{4,5}-.{1}\d{4,5}")</f>
        <v>22870-002002</v>
      </c>
      <c r="D981" s="6" t="str">
        <f>ExtractValues(ExtractValues(Table1[[#This Row],[Agreement Name]],"(CO\d{1,3})"),"\d+")</f>
        <v>1</v>
      </c>
      <c r="E981" s="6" t="str">
        <f>ExtractValues(ExtractValues(Table1[[#This Row],[Agreement Name]],"(CO.\d{1,3})"),"\d+")</f>
        <v/>
      </c>
      <c r="F981" s="6" t="str">
        <f>IF(Table1[[#This Row],[ChgOrderPart1]]&lt;&gt;"",Table1[[#This Row],[ChgOrderPart1]],Table1[[#This Row],[ChgOrderPart2]])</f>
        <v>1</v>
      </c>
      <c r="G981" s="6" t="s">
        <v>5731</v>
      </c>
      <c r="H981" s="8">
        <v>42206.535127314812</v>
      </c>
      <c r="I981" s="6" t="s">
        <v>34</v>
      </c>
      <c r="J981" s="8">
        <v>42226.354571759257</v>
      </c>
      <c r="K981" s="6" t="s">
        <v>5082</v>
      </c>
      <c r="L981" s="6" t="s">
        <v>5083</v>
      </c>
      <c r="M981" s="6" t="s">
        <v>37</v>
      </c>
      <c r="O981" s="6" t="s">
        <v>38</v>
      </c>
      <c r="P981" s="6" t="s">
        <v>39</v>
      </c>
      <c r="Q981" s="6" t="s">
        <v>1401</v>
      </c>
      <c r="R981" s="6" t="s">
        <v>1402</v>
      </c>
      <c r="W981" s="6" t="s">
        <v>1403</v>
      </c>
      <c r="X981" s="6" t="s">
        <v>1401</v>
      </c>
      <c r="Y981" s="6" t="s">
        <v>43</v>
      </c>
      <c r="Z981" s="8">
        <v>42226.313217592593</v>
      </c>
      <c r="AA981" s="6" t="s">
        <v>1404</v>
      </c>
      <c r="AB981" s="6" t="s">
        <v>1405</v>
      </c>
      <c r="AC981" s="6" t="s">
        <v>1402</v>
      </c>
      <c r="AD981" s="6" t="s">
        <v>43</v>
      </c>
      <c r="AE981" s="8">
        <v>42226.354571759257</v>
      </c>
      <c r="AF981" s="6" t="s">
        <v>46</v>
      </c>
    </row>
    <row r="982" spans="1:39" x14ac:dyDescent="0.2">
      <c r="A9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82" s="7" t="str">
        <f>ExtractValues(Table1[[#This Row],[Agreement Name]],".{1}\d{4,5}")</f>
        <v>22870</v>
      </c>
      <c r="C982" s="6" t="str">
        <f>ExtractValues(Table1[[#This Row],[Agreement Name]],".{1}\d{4,5}-.{1}\d{4,5}")</f>
        <v>22870-002002</v>
      </c>
      <c r="D982" s="6" t="str">
        <f>ExtractValues(ExtractValues(Table1[[#This Row],[Agreement Name]],"(CO\d{1,3})"),"\d+")</f>
        <v/>
      </c>
      <c r="E982" s="6" t="str">
        <f>ExtractValues(ExtractValues(Table1[[#This Row],[Agreement Name]],"(CO.\d{1,3})"),"\d+")</f>
        <v/>
      </c>
      <c r="F982" s="6" t="str">
        <f>IF(Table1[[#This Row],[ChgOrderPart1]]&lt;&gt;"",Table1[[#This Row],[ChgOrderPart1]],Table1[[#This Row],[ChgOrderPart2]])</f>
        <v/>
      </c>
      <c r="G982" s="6" t="s">
        <v>1400</v>
      </c>
      <c r="H982" s="8">
        <v>42138.395104166666</v>
      </c>
      <c r="I982" s="6" t="s">
        <v>34</v>
      </c>
      <c r="J982" s="8">
        <v>42142.503182870372</v>
      </c>
      <c r="K982" s="6" t="s">
        <v>1376</v>
      </c>
      <c r="L982" s="6" t="s">
        <v>1377</v>
      </c>
      <c r="M982" s="6" t="s">
        <v>37</v>
      </c>
      <c r="O982" s="6" t="s">
        <v>38</v>
      </c>
      <c r="P982" s="6" t="s">
        <v>39</v>
      </c>
      <c r="Q982" s="6" t="s">
        <v>1401</v>
      </c>
      <c r="R982" s="6" t="s">
        <v>1402</v>
      </c>
      <c r="W982" s="6" t="s">
        <v>1403</v>
      </c>
      <c r="X982" s="6" t="s">
        <v>1401</v>
      </c>
      <c r="Y982" s="6" t="s">
        <v>43</v>
      </c>
      <c r="Z982" s="8">
        <v>42142.33289351852</v>
      </c>
      <c r="AA982" s="6" t="s">
        <v>1404</v>
      </c>
      <c r="AB982" s="6" t="s">
        <v>1405</v>
      </c>
      <c r="AC982" s="6" t="s">
        <v>1402</v>
      </c>
      <c r="AD982" s="6" t="s">
        <v>43</v>
      </c>
      <c r="AE982" s="8">
        <v>42142.503182870372</v>
      </c>
      <c r="AF982" s="6" t="s">
        <v>1406</v>
      </c>
    </row>
    <row r="983" spans="1:39" x14ac:dyDescent="0.2">
      <c r="A9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83" s="7" t="str">
        <f>ExtractValues(Table1[[#This Row],[Agreement Name]],".{1}\d{4,5}")</f>
        <v>22870</v>
      </c>
      <c r="C983" s="6" t="str">
        <f>ExtractValues(Table1[[#This Row],[Agreement Name]],".{1}\d{4,5}-.{1}\d{4,5}")</f>
        <v>22870-002002</v>
      </c>
      <c r="D983" s="6" t="str">
        <f>ExtractValues(ExtractValues(Table1[[#This Row],[Agreement Name]],"(CO\d{1,3})"),"\d+")</f>
        <v/>
      </c>
      <c r="E983" s="6" t="str">
        <f>ExtractValues(ExtractValues(Table1[[#This Row],[Agreement Name]],"(CO.\d{1,3})"),"\d+")</f>
        <v/>
      </c>
      <c r="F983" s="6" t="str">
        <f>IF(Table1[[#This Row],[ChgOrderPart1]]&lt;&gt;"",Table1[[#This Row],[ChgOrderPart1]],Table1[[#This Row],[ChgOrderPart2]])</f>
        <v/>
      </c>
      <c r="G983" s="6" t="s">
        <v>8568</v>
      </c>
      <c r="H983" s="8">
        <v>42124.662800925929</v>
      </c>
      <c r="I983" s="6" t="s">
        <v>55</v>
      </c>
      <c r="J983" s="8">
        <v>42136.428715277776</v>
      </c>
      <c r="K983" s="6" t="s">
        <v>1376</v>
      </c>
      <c r="L983" s="6" t="s">
        <v>1377</v>
      </c>
      <c r="M983" s="6" t="s">
        <v>37</v>
      </c>
      <c r="O983" s="6" t="s">
        <v>38</v>
      </c>
      <c r="P983" s="6" t="s">
        <v>39</v>
      </c>
      <c r="Q983" s="6" t="s">
        <v>1401</v>
      </c>
      <c r="R983" s="6" t="s">
        <v>1402</v>
      </c>
      <c r="AL983" s="6" t="s">
        <v>1401</v>
      </c>
      <c r="AM983" s="6" t="s">
        <v>43</v>
      </c>
    </row>
    <row r="984" spans="1:39" x14ac:dyDescent="0.2">
      <c r="A9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84" s="7" t="str">
        <f>ExtractValues(Table1[[#This Row],[Agreement Name]],".{1}\d{4,5}")</f>
        <v>22870</v>
      </c>
      <c r="C984" s="6" t="str">
        <f>ExtractValues(Table1[[#This Row],[Agreement Name]],".{1}\d{4,5}-.{1}\d{4,5}")</f>
        <v>22870-002001</v>
      </c>
      <c r="D984" s="6" t="str">
        <f>ExtractValues(ExtractValues(Table1[[#This Row],[Agreement Name]],"(CO\d{1,3})"),"\d+")</f>
        <v>2</v>
      </c>
      <c r="E984" s="6" t="str">
        <f>ExtractValues(ExtractValues(Table1[[#This Row],[Agreement Name]],"(CO.\d{1,3})"),"\d+")</f>
        <v/>
      </c>
      <c r="F984" s="6" t="str">
        <f>IF(Table1[[#This Row],[ChgOrderPart1]]&lt;&gt;"",Table1[[#This Row],[ChgOrderPart1]],Table1[[#This Row],[ChgOrderPart2]])</f>
        <v>2</v>
      </c>
      <c r="G984" s="6" t="s">
        <v>5800</v>
      </c>
      <c r="H984" s="8">
        <v>42212.375381944446</v>
      </c>
      <c r="I984" s="6" t="s">
        <v>34</v>
      </c>
      <c r="J984" s="8">
        <v>42214.823159722226</v>
      </c>
      <c r="K984" s="6" t="s">
        <v>5082</v>
      </c>
      <c r="L984" s="6" t="s">
        <v>5083</v>
      </c>
      <c r="M984" s="6" t="s">
        <v>37</v>
      </c>
      <c r="O984" s="6" t="s">
        <v>38</v>
      </c>
      <c r="P984" s="6" t="s">
        <v>39</v>
      </c>
      <c r="Q984" s="6" t="s">
        <v>1876</v>
      </c>
      <c r="R984" s="6" t="s">
        <v>1402</v>
      </c>
      <c r="W984" s="6" t="s">
        <v>5712</v>
      </c>
      <c r="X984" s="6" t="s">
        <v>1876</v>
      </c>
      <c r="Y984" s="6" t="s">
        <v>43</v>
      </c>
      <c r="Z984" s="8">
        <v>42214.487766203703</v>
      </c>
      <c r="AA984" s="6" t="s">
        <v>1878</v>
      </c>
      <c r="AB984" s="6" t="s">
        <v>1405</v>
      </c>
      <c r="AC984" s="6" t="s">
        <v>1402</v>
      </c>
      <c r="AD984" s="6" t="s">
        <v>43</v>
      </c>
      <c r="AE984" s="8">
        <v>42214.823159722226</v>
      </c>
      <c r="AF984" s="6" t="s">
        <v>46</v>
      </c>
    </row>
    <row r="985" spans="1:39" x14ac:dyDescent="0.2">
      <c r="A9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85" s="7" t="str">
        <f>ExtractValues(Table1[[#This Row],[Agreement Name]],".{1}\d{4,5}")</f>
        <v>22870</v>
      </c>
      <c r="C985" s="6" t="str">
        <f>ExtractValues(Table1[[#This Row],[Agreement Name]],".{1}\d{4,5}-.{1}\d{4,5}")</f>
        <v>22870-002001</v>
      </c>
      <c r="D985" s="6" t="str">
        <f>ExtractValues(ExtractValues(Table1[[#This Row],[Agreement Name]],"(CO\d{1,3})"),"\d+")</f>
        <v>1</v>
      </c>
      <c r="E985" s="6" t="str">
        <f>ExtractValues(ExtractValues(Table1[[#This Row],[Agreement Name]],"(CO.\d{1,3})"),"\d+")</f>
        <v/>
      </c>
      <c r="F985" s="6" t="str">
        <f>IF(Table1[[#This Row],[ChgOrderPart1]]&lt;&gt;"",Table1[[#This Row],[ChgOrderPart1]],Table1[[#This Row],[ChgOrderPart2]])</f>
        <v>1</v>
      </c>
      <c r="G985" s="6" t="s">
        <v>5711</v>
      </c>
      <c r="H985" s="8">
        <v>42205.453668981485</v>
      </c>
      <c r="I985" s="6" t="s">
        <v>34</v>
      </c>
      <c r="J985" s="8">
        <v>42205.458773148152</v>
      </c>
      <c r="K985" s="6" t="s">
        <v>5082</v>
      </c>
      <c r="L985" s="6" t="s">
        <v>5083</v>
      </c>
      <c r="M985" s="6" t="s">
        <v>37</v>
      </c>
      <c r="O985" s="6" t="s">
        <v>38</v>
      </c>
      <c r="P985" s="6" t="s">
        <v>39</v>
      </c>
      <c r="Q985" s="6" t="s">
        <v>1876</v>
      </c>
      <c r="R985" s="6" t="s">
        <v>1402</v>
      </c>
      <c r="W985" s="6" t="s">
        <v>5712</v>
      </c>
      <c r="X985" s="6" t="s">
        <v>1876</v>
      </c>
      <c r="Y985" s="6" t="s">
        <v>43</v>
      </c>
      <c r="Z985" s="8">
        <v>42205.455983796295</v>
      </c>
      <c r="AA985" s="6" t="s">
        <v>1878</v>
      </c>
      <c r="AB985" s="6" t="s">
        <v>1405</v>
      </c>
      <c r="AC985" s="6" t="s">
        <v>1402</v>
      </c>
      <c r="AD985" s="6" t="s">
        <v>43</v>
      </c>
      <c r="AE985" s="8">
        <v>42205.458773148152</v>
      </c>
      <c r="AF985" s="6" t="s">
        <v>219</v>
      </c>
    </row>
    <row r="986" spans="1:39" x14ac:dyDescent="0.2">
      <c r="A9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86" s="7" t="str">
        <f>ExtractValues(Table1[[#This Row],[Agreement Name]],".{1}\d{4,5}")</f>
        <v>22870</v>
      </c>
      <c r="C986" s="6" t="str">
        <f>ExtractValues(Table1[[#This Row],[Agreement Name]],".{1}\d{4,5}-.{1}\d{4,5}")</f>
        <v>22870-002001</v>
      </c>
      <c r="D986" s="6" t="str">
        <f>ExtractValues(ExtractValues(Table1[[#This Row],[Agreement Name]],"(CO\d{1,3})"),"\d+")</f>
        <v/>
      </c>
      <c r="E986" s="6" t="str">
        <f>ExtractValues(ExtractValues(Table1[[#This Row],[Agreement Name]],"(CO.\d{1,3})"),"\d+")</f>
        <v/>
      </c>
      <c r="F986" s="6" t="str">
        <f>IF(Table1[[#This Row],[ChgOrderPart1]]&lt;&gt;"",Table1[[#This Row],[ChgOrderPart1]],Table1[[#This Row],[ChgOrderPart2]])</f>
        <v/>
      </c>
      <c r="G986" s="6" t="s">
        <v>1875</v>
      </c>
      <c r="H986" s="8">
        <v>42165.423402777778</v>
      </c>
      <c r="I986" s="6" t="s">
        <v>34</v>
      </c>
      <c r="J986" s="8">
        <v>42171.428032407406</v>
      </c>
      <c r="K986" s="6" t="s">
        <v>1376</v>
      </c>
      <c r="L986" s="6" t="s">
        <v>1377</v>
      </c>
      <c r="M986" s="6" t="s">
        <v>37</v>
      </c>
      <c r="O986" s="6" t="s">
        <v>38</v>
      </c>
      <c r="P986" s="6" t="s">
        <v>39</v>
      </c>
      <c r="Q986" s="6" t="s">
        <v>1876</v>
      </c>
      <c r="R986" s="6" t="s">
        <v>1402</v>
      </c>
      <c r="W986" s="6" t="s">
        <v>1877</v>
      </c>
      <c r="X986" s="6" t="s">
        <v>1876</v>
      </c>
      <c r="Y986" s="6" t="s">
        <v>43</v>
      </c>
      <c r="Z986" s="8">
        <v>42170.517592592594</v>
      </c>
      <c r="AA986" s="6" t="s">
        <v>1878</v>
      </c>
      <c r="AB986" s="6" t="s">
        <v>1405</v>
      </c>
      <c r="AC986" s="6" t="s">
        <v>1402</v>
      </c>
      <c r="AD986" s="6" t="s">
        <v>43</v>
      </c>
      <c r="AE986" s="8">
        <v>42171.428032407406</v>
      </c>
      <c r="AF986" s="6" t="s">
        <v>46</v>
      </c>
    </row>
    <row r="987" spans="1:39" x14ac:dyDescent="0.2">
      <c r="A9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87" s="7" t="str">
        <f>ExtractValues(Table1[[#This Row],[Agreement Name]],".{1}\d{4,5}")</f>
        <v>22870</v>
      </c>
      <c r="C987" s="6" t="str">
        <f>ExtractValues(Table1[[#This Row],[Agreement Name]],".{1}\d{4,5}-.{1}\d{4,5}")</f>
        <v>22870-002001</v>
      </c>
      <c r="D987" s="6" t="str">
        <f>ExtractValues(ExtractValues(Table1[[#This Row],[Agreement Name]],"(CO\d{1,3})"),"\d+")</f>
        <v/>
      </c>
      <c r="E987" s="6" t="str">
        <f>ExtractValues(ExtractValues(Table1[[#This Row],[Agreement Name]],"(CO.\d{1,3})"),"\d+")</f>
        <v/>
      </c>
      <c r="F987" s="6" t="str">
        <f>IF(Table1[[#This Row],[ChgOrderPart1]]&lt;&gt;"",Table1[[#This Row],[ChgOrderPart1]],Table1[[#This Row],[ChgOrderPart2]])</f>
        <v/>
      </c>
      <c r="G987" s="6" t="s">
        <v>8567</v>
      </c>
      <c r="H987" s="8">
        <v>42124.662407407406</v>
      </c>
      <c r="I987" s="6" t="s">
        <v>55</v>
      </c>
      <c r="J987" s="8">
        <v>42164.376296296294</v>
      </c>
      <c r="K987" s="6" t="s">
        <v>1376</v>
      </c>
      <c r="L987" s="6" t="s">
        <v>1377</v>
      </c>
      <c r="M987" s="6" t="s">
        <v>37</v>
      </c>
      <c r="O987" s="6" t="s">
        <v>38</v>
      </c>
      <c r="P987" s="6" t="s">
        <v>39</v>
      </c>
      <c r="Q987" s="6" t="s">
        <v>1876</v>
      </c>
      <c r="R987" s="6" t="s">
        <v>1402</v>
      </c>
      <c r="AL987" s="6" t="s">
        <v>1876</v>
      </c>
      <c r="AM987" s="6" t="s">
        <v>43</v>
      </c>
    </row>
    <row r="988" spans="1:39" x14ac:dyDescent="0.2">
      <c r="A9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88" s="7" t="str">
        <f>ExtractValues(Table1[[#This Row],[Agreement Name]],".{1}\d{4,5}")</f>
        <v>22868</v>
      </c>
      <c r="C988" s="6" t="str">
        <f>ExtractValues(Table1[[#This Row],[Agreement Name]],".{1}\d{4,5}-.{1}\d{4,5}")</f>
        <v>22868-001001</v>
      </c>
      <c r="D988" s="6" t="str">
        <f>ExtractValues(ExtractValues(Table1[[#This Row],[Agreement Name]],"(CO\d{1,3})"),"\d+")</f>
        <v>1</v>
      </c>
      <c r="E988" s="6" t="str">
        <f>ExtractValues(ExtractValues(Table1[[#This Row],[Agreement Name]],"(CO.\d{1,3})"),"\d+")</f>
        <v/>
      </c>
      <c r="F988" s="6" t="str">
        <f>IF(Table1[[#This Row],[ChgOrderPart1]]&lt;&gt;"",Table1[[#This Row],[ChgOrderPart1]],Table1[[#This Row],[ChgOrderPart2]])</f>
        <v>1</v>
      </c>
      <c r="G988" s="6" t="s">
        <v>9418</v>
      </c>
      <c r="H988" s="8">
        <v>42072.657199074078</v>
      </c>
      <c r="I988" s="6" t="s">
        <v>34</v>
      </c>
      <c r="J988" s="8">
        <v>42081.351759259262</v>
      </c>
      <c r="K988" s="6" t="s">
        <v>1376</v>
      </c>
      <c r="L988" s="6" t="s">
        <v>1377</v>
      </c>
      <c r="M988" s="6" t="s">
        <v>37</v>
      </c>
      <c r="O988" s="6" t="s">
        <v>38</v>
      </c>
      <c r="P988" s="6" t="s">
        <v>39</v>
      </c>
      <c r="Q988" s="6" t="s">
        <v>7868</v>
      </c>
      <c r="R988" s="6" t="s">
        <v>1477</v>
      </c>
      <c r="W988" s="6" t="s">
        <v>9419</v>
      </c>
      <c r="X988" s="6" t="s">
        <v>7868</v>
      </c>
      <c r="Y988" s="6" t="s">
        <v>43</v>
      </c>
      <c r="Z988" s="8">
        <v>42074.675428240742</v>
      </c>
      <c r="AA988" s="6" t="s">
        <v>7870</v>
      </c>
      <c r="AB988" s="6" t="s">
        <v>1480</v>
      </c>
      <c r="AC988" s="6" t="s">
        <v>1477</v>
      </c>
      <c r="AD988" s="6" t="s">
        <v>43</v>
      </c>
      <c r="AE988" s="8">
        <v>42081.351759259262</v>
      </c>
      <c r="AF988" s="6" t="s">
        <v>66</v>
      </c>
    </row>
    <row r="989" spans="1:39" x14ac:dyDescent="0.2">
      <c r="A9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89" s="7" t="str">
        <f>ExtractValues(Table1[[#This Row],[Agreement Name]],".{1}\d{4,5}")</f>
        <v>22868</v>
      </c>
      <c r="C989" s="6" t="str">
        <f>ExtractValues(Table1[[#This Row],[Agreement Name]],".{1}\d{4,5}-.{1}\d{4,5}")</f>
        <v>22868-001001</v>
      </c>
      <c r="D989" s="6" t="str">
        <f>ExtractValues(ExtractValues(Table1[[#This Row],[Agreement Name]],"(CO\d{1,3})"),"\d+")</f>
        <v/>
      </c>
      <c r="E989" s="6" t="str">
        <f>ExtractValues(ExtractValues(Table1[[#This Row],[Agreement Name]],"(CO.\d{1,3})"),"\d+")</f>
        <v/>
      </c>
      <c r="F989" s="6" t="str">
        <f>IF(Table1[[#This Row],[ChgOrderPart1]]&lt;&gt;"",Table1[[#This Row],[ChgOrderPart1]],Table1[[#This Row],[ChgOrderPart2]])</f>
        <v/>
      </c>
      <c r="G989" s="6" t="s">
        <v>7867</v>
      </c>
      <c r="H989" s="8">
        <v>42019.670127314814</v>
      </c>
      <c r="I989" s="6" t="s">
        <v>34</v>
      </c>
      <c r="J989" s="8">
        <v>42059.386481481481</v>
      </c>
      <c r="K989" s="6" t="s">
        <v>1376</v>
      </c>
      <c r="L989" s="6" t="s">
        <v>1377</v>
      </c>
      <c r="M989" s="6" t="s">
        <v>37</v>
      </c>
      <c r="O989" s="6" t="s">
        <v>38</v>
      </c>
      <c r="P989" s="6" t="s">
        <v>39</v>
      </c>
      <c r="Q989" s="6" t="s">
        <v>7868</v>
      </c>
      <c r="R989" s="6" t="s">
        <v>1477</v>
      </c>
      <c r="W989" s="6" t="s">
        <v>7869</v>
      </c>
      <c r="X989" s="6" t="s">
        <v>7868</v>
      </c>
      <c r="Y989" s="6" t="s">
        <v>43</v>
      </c>
      <c r="Z989" s="8">
        <v>42053.469652777778</v>
      </c>
      <c r="AA989" s="6" t="s">
        <v>7870</v>
      </c>
      <c r="AB989" s="6" t="s">
        <v>1480</v>
      </c>
      <c r="AC989" s="6" t="s">
        <v>1477</v>
      </c>
      <c r="AD989" s="6" t="s">
        <v>43</v>
      </c>
      <c r="AE989" s="8">
        <v>42059.386481481481</v>
      </c>
      <c r="AF989" s="6" t="s">
        <v>66</v>
      </c>
    </row>
    <row r="990" spans="1:39" x14ac:dyDescent="0.2">
      <c r="A9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90" s="7" t="str">
        <f>ExtractValues(Table1[[#This Row],[Agreement Name]],".{1}\d{4,5}")</f>
        <v>22866</v>
      </c>
      <c r="C990" s="6" t="str">
        <f>ExtractValues(Table1[[#This Row],[Agreement Name]],".{1}\d{4,5}-.{1}\d{4,5}")</f>
        <v>22866-002004</v>
      </c>
      <c r="D990" s="6" t="str">
        <f>ExtractValues(ExtractValues(Table1[[#This Row],[Agreement Name]],"(CO\d{1,3})"),"\d+")</f>
        <v/>
      </c>
      <c r="E990" s="6" t="str">
        <f>ExtractValues(ExtractValues(Table1[[#This Row],[Agreement Name]],"(CO.\d{1,3})"),"\d+")</f>
        <v/>
      </c>
      <c r="F990" s="6" t="str">
        <f>IF(Table1[[#This Row],[ChgOrderPart1]]&lt;&gt;"",Table1[[#This Row],[ChgOrderPart1]],Table1[[#This Row],[ChgOrderPart2]])</f>
        <v/>
      </c>
      <c r="G990" s="6" t="s">
        <v>2382</v>
      </c>
      <c r="H990" s="8">
        <v>42186.619884259257</v>
      </c>
      <c r="I990" s="6" t="s">
        <v>34</v>
      </c>
      <c r="J990" s="8">
        <v>42187.64167824074</v>
      </c>
      <c r="K990" s="6" t="s">
        <v>1376</v>
      </c>
      <c r="L990" s="6" t="s">
        <v>1377</v>
      </c>
      <c r="M990" s="6" t="s">
        <v>37</v>
      </c>
      <c r="O990" s="6" t="s">
        <v>38</v>
      </c>
      <c r="P990" s="6" t="s">
        <v>39</v>
      </c>
      <c r="Q990" s="6" t="s">
        <v>2267</v>
      </c>
      <c r="R990" s="6" t="s">
        <v>1534</v>
      </c>
      <c r="W990" s="6" t="s">
        <v>2378</v>
      </c>
      <c r="X990" s="6" t="s">
        <v>2267</v>
      </c>
      <c r="Y990" s="6" t="s">
        <v>43</v>
      </c>
      <c r="Z990" s="8">
        <v>42187.328877314816</v>
      </c>
      <c r="AA990" s="6" t="s">
        <v>2379</v>
      </c>
      <c r="AB990" s="6" t="s">
        <v>1537</v>
      </c>
      <c r="AC990" s="6" t="s">
        <v>1534</v>
      </c>
      <c r="AD990" s="6" t="s">
        <v>43</v>
      </c>
      <c r="AE990" s="8">
        <v>42187.64167824074</v>
      </c>
      <c r="AF990" s="6" t="s">
        <v>2380</v>
      </c>
    </row>
    <row r="991" spans="1:39" x14ac:dyDescent="0.2">
      <c r="A9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91" s="7" t="str">
        <f>ExtractValues(Table1[[#This Row],[Agreement Name]],".{1}\d{4,5}")</f>
        <v>22866</v>
      </c>
      <c r="C991" s="6" t="str">
        <f>ExtractValues(Table1[[#This Row],[Agreement Name]],".{1}\d{4,5}-.{1}\d{4,5}")</f>
        <v>22866-002003</v>
      </c>
      <c r="D991" s="6" t="str">
        <f>ExtractValues(ExtractValues(Table1[[#This Row],[Agreement Name]],"(CO\d{1,3})"),"\d+")</f>
        <v/>
      </c>
      <c r="E991" s="6" t="str">
        <f>ExtractValues(ExtractValues(Table1[[#This Row],[Agreement Name]],"(CO.\d{1,3})"),"\d+")</f>
        <v/>
      </c>
      <c r="F991" s="6" t="str">
        <f>IF(Table1[[#This Row],[ChgOrderPart1]]&lt;&gt;"",Table1[[#This Row],[ChgOrderPart1]],Table1[[#This Row],[ChgOrderPart2]])</f>
        <v/>
      </c>
      <c r="G991" s="6" t="s">
        <v>2381</v>
      </c>
      <c r="H991" s="8">
        <v>42186.619293981479</v>
      </c>
      <c r="I991" s="6" t="s">
        <v>34</v>
      </c>
      <c r="J991" s="8">
        <v>42187.642754629633</v>
      </c>
      <c r="K991" s="6" t="s">
        <v>1376</v>
      </c>
      <c r="L991" s="6" t="s">
        <v>1377</v>
      </c>
      <c r="M991" s="6" t="s">
        <v>37</v>
      </c>
      <c r="O991" s="6" t="s">
        <v>38</v>
      </c>
      <c r="P991" s="6" t="s">
        <v>39</v>
      </c>
      <c r="Q991" s="6" t="s">
        <v>2267</v>
      </c>
      <c r="R991" s="6" t="s">
        <v>1534</v>
      </c>
      <c r="W991" s="6" t="s">
        <v>2378</v>
      </c>
      <c r="X991" s="6" t="s">
        <v>2267</v>
      </c>
      <c r="Y991" s="6" t="s">
        <v>43</v>
      </c>
      <c r="Z991" s="8">
        <v>42187.326874999999</v>
      </c>
      <c r="AA991" s="6" t="s">
        <v>2379</v>
      </c>
      <c r="AB991" s="6" t="s">
        <v>1537</v>
      </c>
      <c r="AC991" s="6" t="s">
        <v>1534</v>
      </c>
      <c r="AD991" s="6" t="s">
        <v>43</v>
      </c>
      <c r="AE991" s="8">
        <v>42187.642754629633</v>
      </c>
      <c r="AF991" s="6" t="s">
        <v>2380</v>
      </c>
    </row>
    <row r="992" spans="1:39" x14ac:dyDescent="0.2">
      <c r="A9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92" s="7" t="str">
        <f>ExtractValues(Table1[[#This Row],[Agreement Name]],".{1}\d{4,5}")</f>
        <v>22866</v>
      </c>
      <c r="C992" s="6" t="str">
        <f>ExtractValues(Table1[[#This Row],[Agreement Name]],".{1}\d{4,5}-.{1}\d{4,5}")</f>
        <v>22866-002002</v>
      </c>
      <c r="D992" s="6" t="str">
        <f>ExtractValues(ExtractValues(Table1[[#This Row],[Agreement Name]],"(CO\d{1,3})"),"\d+")</f>
        <v/>
      </c>
      <c r="E992" s="6" t="str">
        <f>ExtractValues(ExtractValues(Table1[[#This Row],[Agreement Name]],"(CO.\d{1,3})"),"\d+")</f>
        <v/>
      </c>
      <c r="F992" s="6" t="str">
        <f>IF(Table1[[#This Row],[ChgOrderPart1]]&lt;&gt;"",Table1[[#This Row],[ChgOrderPart1]],Table1[[#This Row],[ChgOrderPart2]])</f>
        <v/>
      </c>
      <c r="G992" s="6" t="s">
        <v>2377</v>
      </c>
      <c r="H992" s="8">
        <v>42186.618657407409</v>
      </c>
      <c r="I992" s="6" t="s">
        <v>34</v>
      </c>
      <c r="J992" s="8">
        <v>42187.637546296297</v>
      </c>
      <c r="K992" s="6" t="s">
        <v>1376</v>
      </c>
      <c r="L992" s="6" t="s">
        <v>1377</v>
      </c>
      <c r="M992" s="6" t="s">
        <v>37</v>
      </c>
      <c r="O992" s="6" t="s">
        <v>38</v>
      </c>
      <c r="P992" s="6" t="s">
        <v>39</v>
      </c>
      <c r="Q992" s="6" t="s">
        <v>2267</v>
      </c>
      <c r="R992" s="6" t="s">
        <v>1534</v>
      </c>
      <c r="W992" s="6" t="s">
        <v>2378</v>
      </c>
      <c r="X992" s="6" t="s">
        <v>2267</v>
      </c>
      <c r="Y992" s="6" t="s">
        <v>43</v>
      </c>
      <c r="Z992" s="8">
        <v>42187.31832175926</v>
      </c>
      <c r="AA992" s="6" t="s">
        <v>2379</v>
      </c>
      <c r="AB992" s="6" t="s">
        <v>1537</v>
      </c>
      <c r="AC992" s="6" t="s">
        <v>1534</v>
      </c>
      <c r="AD992" s="6" t="s">
        <v>43</v>
      </c>
      <c r="AE992" s="8">
        <v>42187.637546296297</v>
      </c>
      <c r="AF992" s="6" t="s">
        <v>2380</v>
      </c>
    </row>
    <row r="993" spans="1:39" x14ac:dyDescent="0.2">
      <c r="A9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93" s="7" t="str">
        <f>ExtractValues(Table1[[#This Row],[Agreement Name]],".{1}\d{4,5}")</f>
        <v>22866</v>
      </c>
      <c r="C993" s="6" t="str">
        <f>ExtractValues(Table1[[#This Row],[Agreement Name]],".{1}\d{4,5}-.{1}\d{4,5}")</f>
        <v>22866-002002</v>
      </c>
      <c r="D993" s="6" t="str">
        <f>ExtractValues(ExtractValues(Table1[[#This Row],[Agreement Name]],"(CO\d{1,3})"),"\d+")</f>
        <v/>
      </c>
      <c r="E993" s="6" t="str">
        <f>ExtractValues(ExtractValues(Table1[[#This Row],[Agreement Name]],"(CO.\d{1,3})"),"\d+")</f>
        <v/>
      </c>
      <c r="F993" s="6" t="str">
        <f>IF(Table1[[#This Row],[ChgOrderPart1]]&lt;&gt;"",Table1[[#This Row],[ChgOrderPart1]],Table1[[#This Row],[ChgOrderPart2]])</f>
        <v/>
      </c>
      <c r="G993" s="6" t="s">
        <v>2266</v>
      </c>
      <c r="H993" s="8">
        <v>42180.35324074074</v>
      </c>
      <c r="I993" s="6" t="s">
        <v>55</v>
      </c>
      <c r="J993" s="8">
        <v>42186.353888888887</v>
      </c>
      <c r="K993" s="6" t="s">
        <v>1376</v>
      </c>
      <c r="L993" s="6" t="s">
        <v>1377</v>
      </c>
      <c r="M993" s="6" t="s">
        <v>37</v>
      </c>
      <c r="O993" s="6" t="s">
        <v>38</v>
      </c>
      <c r="P993" s="6" t="s">
        <v>39</v>
      </c>
      <c r="Q993" s="6" t="s">
        <v>2267</v>
      </c>
      <c r="R993" s="6" t="s">
        <v>62</v>
      </c>
      <c r="AL993" s="6" t="s">
        <v>2267</v>
      </c>
      <c r="AM993" s="6" t="s">
        <v>43</v>
      </c>
    </row>
    <row r="994" spans="1:39" x14ac:dyDescent="0.2">
      <c r="A9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94" s="7" t="str">
        <f>ExtractValues(Table1[[#This Row],[Agreement Name]],".{1}\d{4,5}")</f>
        <v>22866</v>
      </c>
      <c r="C994" s="6" t="str">
        <f>ExtractValues(Table1[[#This Row],[Agreement Name]],".{1}\d{4,5}-.{1}\d{4,5}")</f>
        <v>22866-002001</v>
      </c>
      <c r="D994" s="6" t="str">
        <f>ExtractValues(ExtractValues(Table1[[#This Row],[Agreement Name]],"(CO\d{1,3})"),"\d+")</f>
        <v>1</v>
      </c>
      <c r="E994" s="6" t="str">
        <f>ExtractValues(ExtractValues(Table1[[#This Row],[Agreement Name]],"(CO.\d{1,3})"),"\d+")</f>
        <v/>
      </c>
      <c r="F994" s="6" t="str">
        <f>IF(Table1[[#This Row],[ChgOrderPart1]]&lt;&gt;"",Table1[[#This Row],[ChgOrderPart1]],Table1[[#This Row],[ChgOrderPart2]])</f>
        <v>1</v>
      </c>
      <c r="G994" s="6" t="s">
        <v>6067</v>
      </c>
      <c r="H994" s="8">
        <v>42229.645335648151</v>
      </c>
      <c r="I994" s="6" t="s">
        <v>34</v>
      </c>
      <c r="J994" s="8">
        <v>42233.293252314812</v>
      </c>
      <c r="K994" s="6" t="s">
        <v>5082</v>
      </c>
      <c r="L994" s="6" t="s">
        <v>5083</v>
      </c>
      <c r="M994" s="6" t="s">
        <v>37</v>
      </c>
      <c r="O994" s="6" t="s">
        <v>38</v>
      </c>
      <c r="P994" s="6" t="s">
        <v>39</v>
      </c>
      <c r="Q994" s="6" t="s">
        <v>1533</v>
      </c>
      <c r="R994" s="6" t="s">
        <v>1477</v>
      </c>
      <c r="W994" s="6" t="s">
        <v>1535</v>
      </c>
      <c r="X994" s="6" t="s">
        <v>1533</v>
      </c>
      <c r="Y994" s="6" t="s">
        <v>43</v>
      </c>
      <c r="Z994" s="8">
        <v>42233.287187499998</v>
      </c>
      <c r="AA994" s="6" t="s">
        <v>1536</v>
      </c>
      <c r="AB994" s="6" t="s">
        <v>1480</v>
      </c>
      <c r="AC994" s="6" t="s">
        <v>1477</v>
      </c>
      <c r="AD994" s="6" t="s">
        <v>43</v>
      </c>
      <c r="AE994" s="8">
        <v>42233.293252314812</v>
      </c>
      <c r="AF994" s="6" t="s">
        <v>66</v>
      </c>
    </row>
    <row r="995" spans="1:39" x14ac:dyDescent="0.2">
      <c r="A9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995" s="7" t="str">
        <f>ExtractValues(Table1[[#This Row],[Agreement Name]],".{1}\d{4,5}")</f>
        <v>22866</v>
      </c>
      <c r="C995" s="6" t="str">
        <f>ExtractValues(Table1[[#This Row],[Agreement Name]],".{1}\d{4,5}-.{1}\d{4,5}")</f>
        <v>22866-002001</v>
      </c>
      <c r="D995" s="6" t="str">
        <f>ExtractValues(ExtractValues(Table1[[#This Row],[Agreement Name]],"(CO\d{1,3})"),"\d+")</f>
        <v/>
      </c>
      <c r="E995" s="6" t="str">
        <f>ExtractValues(ExtractValues(Table1[[#This Row],[Agreement Name]],"(CO.\d{1,3})"),"\d+")</f>
        <v/>
      </c>
      <c r="F995" s="6" t="str">
        <f>IF(Table1[[#This Row],[ChgOrderPart1]]&lt;&gt;"",Table1[[#This Row],[ChgOrderPart1]],Table1[[#This Row],[ChgOrderPart2]])</f>
        <v/>
      </c>
      <c r="G995" s="6" t="s">
        <v>2256</v>
      </c>
      <c r="H995" s="8">
        <v>42179.635671296295</v>
      </c>
      <c r="I995" s="6" t="s">
        <v>34</v>
      </c>
      <c r="J995" s="8">
        <v>42181.558425925927</v>
      </c>
      <c r="K995" s="6" t="s">
        <v>1376</v>
      </c>
      <c r="L995" s="6" t="s">
        <v>1377</v>
      </c>
      <c r="M995" s="6" t="s">
        <v>37</v>
      </c>
      <c r="O995" s="6" t="s">
        <v>38</v>
      </c>
      <c r="P995" s="6" t="s">
        <v>39</v>
      </c>
      <c r="Q995" s="6" t="s">
        <v>1533</v>
      </c>
      <c r="R995" s="6" t="s">
        <v>1534</v>
      </c>
      <c r="W995" s="6" t="s">
        <v>1535</v>
      </c>
      <c r="X995" s="6" t="s">
        <v>1533</v>
      </c>
      <c r="Y995" s="6" t="s">
        <v>43</v>
      </c>
      <c r="Z995" s="8">
        <v>42181.526099537034</v>
      </c>
      <c r="AA995" s="6" t="s">
        <v>1536</v>
      </c>
      <c r="AB995" s="6" t="s">
        <v>1537</v>
      </c>
      <c r="AC995" s="6" t="s">
        <v>1534</v>
      </c>
      <c r="AD995" s="6" t="s">
        <v>43</v>
      </c>
      <c r="AE995" s="8">
        <v>42181.558425925927</v>
      </c>
      <c r="AF995" s="6" t="s">
        <v>2257</v>
      </c>
    </row>
    <row r="996" spans="1:39" x14ac:dyDescent="0.2">
      <c r="A9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96" s="7" t="str">
        <f>ExtractValues(Table1[[#This Row],[Agreement Name]],".{1}\d{4,5}")</f>
        <v>22863</v>
      </c>
      <c r="C996" s="6" t="str">
        <f>ExtractValues(Table1[[#This Row],[Agreement Name]],".{1}\d{4,5}-.{1}\d{4,5}")</f>
        <v>22863-002013</v>
      </c>
      <c r="D996" s="6" t="str">
        <f>ExtractValues(ExtractValues(Table1[[#This Row],[Agreement Name]],"(CO\d{1,3})"),"\d+")</f>
        <v>4</v>
      </c>
      <c r="E996" s="6" t="str">
        <f>ExtractValues(ExtractValues(Table1[[#This Row],[Agreement Name]],"(CO.\d{1,3})"),"\d+")</f>
        <v/>
      </c>
      <c r="F996" s="6" t="str">
        <f>IF(Table1[[#This Row],[ChgOrderPart1]]&lt;&gt;"",Table1[[#This Row],[ChgOrderPart1]],Table1[[#This Row],[ChgOrderPart2]])</f>
        <v>4</v>
      </c>
      <c r="G996" s="6" t="s">
        <v>6062</v>
      </c>
      <c r="H996" s="8">
        <v>42229.432928240742</v>
      </c>
      <c r="I996" s="6" t="s">
        <v>34</v>
      </c>
      <c r="J996" s="8">
        <v>42230.459155092591</v>
      </c>
      <c r="K996" s="6" t="s">
        <v>5082</v>
      </c>
      <c r="L996" s="6" t="s">
        <v>5083</v>
      </c>
      <c r="M996" s="6" t="s">
        <v>37</v>
      </c>
      <c r="O996" s="6" t="s">
        <v>38</v>
      </c>
      <c r="P996" s="6" t="s">
        <v>39</v>
      </c>
      <c r="Q996" s="6" t="s">
        <v>393</v>
      </c>
      <c r="R996" s="6" t="s">
        <v>432</v>
      </c>
      <c r="W996" s="6" t="s">
        <v>396</v>
      </c>
      <c r="X996" s="6" t="s">
        <v>393</v>
      </c>
      <c r="Y996" s="6" t="s">
        <v>43</v>
      </c>
      <c r="Z996" s="8">
        <v>42229.552974537037</v>
      </c>
      <c r="AA996" s="6" t="s">
        <v>397</v>
      </c>
      <c r="AB996" s="6" t="s">
        <v>1381</v>
      </c>
      <c r="AC996" s="6" t="s">
        <v>432</v>
      </c>
      <c r="AD996" s="6" t="s">
        <v>43</v>
      </c>
      <c r="AE996" s="8">
        <v>42230.459155092591</v>
      </c>
      <c r="AF996" s="6" t="s">
        <v>2001</v>
      </c>
    </row>
    <row r="997" spans="1:39" x14ac:dyDescent="0.2">
      <c r="A9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97" s="7" t="str">
        <f>ExtractValues(Table1[[#This Row],[Agreement Name]],".{1}\d{4,5}")</f>
        <v>22863</v>
      </c>
      <c r="C997" s="6" t="str">
        <f>ExtractValues(Table1[[#This Row],[Agreement Name]],".{1}\d{4,5}-.{1}\d{4,5}")</f>
        <v>22863-002013</v>
      </c>
      <c r="D997" s="6" t="str">
        <f>ExtractValues(ExtractValues(Table1[[#This Row],[Agreement Name]],"(CO\d{1,3})"),"\d+")</f>
        <v>3</v>
      </c>
      <c r="E997" s="6" t="str">
        <f>ExtractValues(ExtractValues(Table1[[#This Row],[Agreement Name]],"(CO.\d{1,3})"),"\d+")</f>
        <v/>
      </c>
      <c r="F997" s="6" t="str">
        <f>IF(Table1[[#This Row],[ChgOrderPart1]]&lt;&gt;"",Table1[[#This Row],[ChgOrderPart1]],Table1[[#This Row],[ChgOrderPart2]])</f>
        <v>3</v>
      </c>
      <c r="G997" s="6" t="s">
        <v>5977</v>
      </c>
      <c r="H997" s="8">
        <v>42222.550752314812</v>
      </c>
      <c r="I997" s="6" t="s">
        <v>34</v>
      </c>
      <c r="J997" s="8">
        <v>42227.285787037035</v>
      </c>
      <c r="K997" s="6" t="s">
        <v>5082</v>
      </c>
      <c r="L997" s="6" t="s">
        <v>5083</v>
      </c>
      <c r="M997" s="6" t="s">
        <v>37</v>
      </c>
      <c r="O997" s="6" t="s">
        <v>38</v>
      </c>
      <c r="P997" s="6" t="s">
        <v>39</v>
      </c>
      <c r="Q997" s="6" t="s">
        <v>393</v>
      </c>
      <c r="R997" s="6" t="s">
        <v>432</v>
      </c>
      <c r="W997" s="6" t="s">
        <v>396</v>
      </c>
      <c r="X997" s="6" t="s">
        <v>393</v>
      </c>
      <c r="Y997" s="6" t="s">
        <v>43</v>
      </c>
      <c r="Z997" s="8">
        <v>42222.591851851852</v>
      </c>
      <c r="AA997" s="6" t="s">
        <v>5965</v>
      </c>
      <c r="AB997" s="6" t="s">
        <v>1381</v>
      </c>
      <c r="AC997" s="6" t="s">
        <v>432</v>
      </c>
      <c r="AD997" s="6" t="s">
        <v>43</v>
      </c>
      <c r="AE997" s="8">
        <v>42227.285787037035</v>
      </c>
      <c r="AF997" s="6" t="s">
        <v>1461</v>
      </c>
    </row>
    <row r="998" spans="1:39" x14ac:dyDescent="0.2">
      <c r="A9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98" s="7" t="str">
        <f>ExtractValues(Table1[[#This Row],[Agreement Name]],".{1}\d{4,5}")</f>
        <v>22863</v>
      </c>
      <c r="C998" s="6" t="str">
        <f>ExtractValues(Table1[[#This Row],[Agreement Name]],".{1}\d{4,5}-.{1}\d{4,5}")</f>
        <v>22863-002013</v>
      </c>
      <c r="D998" s="6" t="str">
        <f>ExtractValues(ExtractValues(Table1[[#This Row],[Agreement Name]],"(CO\d{1,3})"),"\d+")</f>
        <v>2</v>
      </c>
      <c r="E998" s="6" t="str">
        <f>ExtractValues(ExtractValues(Table1[[#This Row],[Agreement Name]],"(CO.\d{1,3})"),"\d+")</f>
        <v/>
      </c>
      <c r="F998" s="6" t="str">
        <f>IF(Table1[[#This Row],[ChgOrderPart1]]&lt;&gt;"",Table1[[#This Row],[ChgOrderPart1]],Table1[[#This Row],[ChgOrderPart2]])</f>
        <v>2</v>
      </c>
      <c r="G998" s="6" t="s">
        <v>5674</v>
      </c>
      <c r="H998" s="8">
        <v>42201.344293981485</v>
      </c>
      <c r="I998" s="6" t="s">
        <v>34</v>
      </c>
      <c r="J998" s="8">
        <v>42202.312280092592</v>
      </c>
      <c r="K998" s="6" t="s">
        <v>5082</v>
      </c>
      <c r="L998" s="6" t="s">
        <v>5083</v>
      </c>
      <c r="M998" s="6" t="s">
        <v>37</v>
      </c>
      <c r="O998" s="6" t="s">
        <v>38</v>
      </c>
      <c r="P998" s="6" t="s">
        <v>39</v>
      </c>
      <c r="Q998" s="6" t="s">
        <v>393</v>
      </c>
      <c r="R998" s="6" t="s">
        <v>432</v>
      </c>
      <c r="W998" s="6" t="s">
        <v>396</v>
      </c>
      <c r="X998" s="6" t="s">
        <v>393</v>
      </c>
      <c r="Y998" s="6" t="s">
        <v>43</v>
      </c>
      <c r="Z998" s="8">
        <v>42201.582766203705</v>
      </c>
      <c r="AA998" s="6" t="s">
        <v>397</v>
      </c>
      <c r="AB998" s="6" t="s">
        <v>1381</v>
      </c>
      <c r="AC998" s="6" t="s">
        <v>432</v>
      </c>
      <c r="AD998" s="6" t="s">
        <v>43</v>
      </c>
      <c r="AE998" s="8">
        <v>42202.312280092592</v>
      </c>
      <c r="AF998" s="6" t="s">
        <v>1461</v>
      </c>
    </row>
    <row r="999" spans="1:39" x14ac:dyDescent="0.2">
      <c r="A9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999" s="7" t="str">
        <f>ExtractValues(Table1[[#This Row],[Agreement Name]],".{1}\d{4,5}")</f>
        <v>22863</v>
      </c>
      <c r="C999" s="6" t="str">
        <f>ExtractValues(Table1[[#This Row],[Agreement Name]],".{1}\d{4,5}-.{1}\d{4,5}")</f>
        <v>22863-002013</v>
      </c>
      <c r="D999" s="6" t="str">
        <f>ExtractValues(ExtractValues(Table1[[#This Row],[Agreement Name]],"(CO\d{1,3})"),"\d+")</f>
        <v>1</v>
      </c>
      <c r="E999" s="6" t="str">
        <f>ExtractValues(ExtractValues(Table1[[#This Row],[Agreement Name]],"(CO.\d{1,3})"),"\d+")</f>
        <v/>
      </c>
      <c r="F999" s="6" t="str">
        <f>IF(Table1[[#This Row],[ChgOrderPart1]]&lt;&gt;"",Table1[[#This Row],[ChgOrderPart1]],Table1[[#This Row],[ChgOrderPart2]])</f>
        <v>1</v>
      </c>
      <c r="G999" s="6" t="s">
        <v>5670</v>
      </c>
      <c r="H999" s="8">
        <v>42200.658182870371</v>
      </c>
      <c r="I999" s="6" t="s">
        <v>34</v>
      </c>
      <c r="J999" s="8">
        <v>42200.682060185187</v>
      </c>
      <c r="K999" s="6" t="s">
        <v>5082</v>
      </c>
      <c r="L999" s="6" t="s">
        <v>5083</v>
      </c>
      <c r="M999" s="6" t="s">
        <v>37</v>
      </c>
      <c r="O999" s="6" t="s">
        <v>38</v>
      </c>
      <c r="P999" s="6" t="s">
        <v>39</v>
      </c>
      <c r="Q999" s="6" t="s">
        <v>393</v>
      </c>
      <c r="R999" s="6" t="s">
        <v>432</v>
      </c>
      <c r="W999" s="6" t="s">
        <v>396</v>
      </c>
      <c r="X999" s="6" t="s">
        <v>393</v>
      </c>
      <c r="Y999" s="6" t="s">
        <v>43</v>
      </c>
      <c r="Z999" s="8">
        <v>42200.659525462965</v>
      </c>
      <c r="AA999" s="6" t="s">
        <v>397</v>
      </c>
      <c r="AB999" s="6" t="s">
        <v>1381</v>
      </c>
      <c r="AC999" s="6" t="s">
        <v>432</v>
      </c>
      <c r="AD999" s="6" t="s">
        <v>43</v>
      </c>
      <c r="AE999" s="8">
        <v>42200.682060185187</v>
      </c>
      <c r="AF999" s="6" t="s">
        <v>397</v>
      </c>
    </row>
    <row r="1000" spans="1:39" x14ac:dyDescent="0.2">
      <c r="A10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00" s="7" t="str">
        <f>ExtractValues(Table1[[#This Row],[Agreement Name]],".{1}\d{4,5}")</f>
        <v>22863</v>
      </c>
      <c r="C1000" s="6" t="str">
        <f>ExtractValues(Table1[[#This Row],[Agreement Name]],".{1}\d{4,5}-.{1}\d{4,5}")</f>
        <v>22863-002013</v>
      </c>
      <c r="D1000" s="6" t="str">
        <f>ExtractValues(ExtractValues(Table1[[#This Row],[Agreement Name]],"(CO\d{1,3})"),"\d+")</f>
        <v/>
      </c>
      <c r="E1000" s="6" t="str">
        <f>ExtractValues(ExtractValues(Table1[[#This Row],[Agreement Name]],"(CO.\d{1,3})"),"\d+")</f>
        <v/>
      </c>
      <c r="F1000" s="6" t="str">
        <f>IF(Table1[[#This Row],[ChgOrderPart1]]&lt;&gt;"",Table1[[#This Row],[ChgOrderPart1]],Table1[[#This Row],[ChgOrderPart2]])</f>
        <v/>
      </c>
      <c r="G1000" s="6" t="s">
        <v>8371</v>
      </c>
      <c r="H1000" s="8">
        <v>42110.585462962961</v>
      </c>
      <c r="I1000" s="6" t="s">
        <v>34</v>
      </c>
      <c r="J1000" s="8">
        <v>42114.24962962963</v>
      </c>
      <c r="K1000" s="6" t="s">
        <v>1376</v>
      </c>
      <c r="L1000" s="6" t="s">
        <v>1377</v>
      </c>
      <c r="M1000" s="6" t="s">
        <v>37</v>
      </c>
      <c r="O1000" s="6" t="s">
        <v>38</v>
      </c>
      <c r="P1000" s="6" t="s">
        <v>39</v>
      </c>
      <c r="Q1000" s="6" t="s">
        <v>393</v>
      </c>
      <c r="R1000" s="6" t="s">
        <v>1577</v>
      </c>
      <c r="W1000" s="6" t="s">
        <v>396</v>
      </c>
      <c r="X1000" s="6" t="s">
        <v>393</v>
      </c>
      <c r="Y1000" s="6" t="s">
        <v>43</v>
      </c>
      <c r="Z1000" s="8">
        <v>42111.352037037039</v>
      </c>
      <c r="AA1000" s="6" t="s">
        <v>397</v>
      </c>
      <c r="AB1000" s="6" t="s">
        <v>1580</v>
      </c>
      <c r="AC1000" s="6" t="s">
        <v>1577</v>
      </c>
      <c r="AD1000" s="6" t="s">
        <v>43</v>
      </c>
      <c r="AE1000" s="8">
        <v>42114.24962962963</v>
      </c>
      <c r="AF1000" s="6" t="s">
        <v>4787</v>
      </c>
    </row>
    <row r="1001" spans="1:39" x14ac:dyDescent="0.2">
      <c r="A10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1" s="7" t="str">
        <f>ExtractValues(Table1[[#This Row],[Agreement Name]],".{1}\d{4,5}")</f>
        <v>22863</v>
      </c>
      <c r="C1001" s="6" t="str">
        <f>ExtractValues(Table1[[#This Row],[Agreement Name]],".{1}\d{4,5}-.{1}\d{4,5}")</f>
        <v>22863-002012</v>
      </c>
      <c r="D1001" s="6" t="str">
        <f>ExtractValues(ExtractValues(Table1[[#This Row],[Agreement Name]],"(CO\d{1,3})"),"\d+")</f>
        <v>6</v>
      </c>
      <c r="E1001" s="6" t="str">
        <f>ExtractValues(ExtractValues(Table1[[#This Row],[Agreement Name]],"(CO.\d{1,3})"),"\d+")</f>
        <v/>
      </c>
      <c r="F1001" s="6" t="str">
        <f>IF(Table1[[#This Row],[ChgOrderPart1]]&lt;&gt;"",Table1[[#This Row],[ChgOrderPart1]],Table1[[#This Row],[ChgOrderPart2]])</f>
        <v>6</v>
      </c>
      <c r="G1001" s="6" t="s">
        <v>5971</v>
      </c>
      <c r="H1001" s="8">
        <v>42222.380312499998</v>
      </c>
      <c r="I1001" s="6" t="s">
        <v>34</v>
      </c>
      <c r="J1001" s="8">
        <v>42222.566516203704</v>
      </c>
      <c r="K1001" s="6" t="s">
        <v>5082</v>
      </c>
      <c r="L1001" s="6" t="s">
        <v>5083</v>
      </c>
      <c r="M1001" s="6" t="s">
        <v>37</v>
      </c>
      <c r="O1001" s="6" t="s">
        <v>38</v>
      </c>
      <c r="P1001" s="6" t="s">
        <v>39</v>
      </c>
      <c r="Q1001" s="6" t="s">
        <v>2435</v>
      </c>
      <c r="R1001" s="6" t="s">
        <v>432</v>
      </c>
      <c r="W1001" s="6" t="s">
        <v>2436</v>
      </c>
      <c r="X1001" s="6" t="s">
        <v>2435</v>
      </c>
      <c r="Y1001" s="6" t="s">
        <v>43</v>
      </c>
      <c r="Z1001" s="8">
        <v>42222.457083333335</v>
      </c>
      <c r="AA1001" s="6" t="s">
        <v>2437</v>
      </c>
      <c r="AB1001" s="6" t="s">
        <v>1381</v>
      </c>
      <c r="AC1001" s="6" t="s">
        <v>432</v>
      </c>
      <c r="AD1001" s="6" t="s">
        <v>43</v>
      </c>
      <c r="AE1001" s="8">
        <v>42222.566516203704</v>
      </c>
      <c r="AF1001" s="6" t="s">
        <v>5850</v>
      </c>
    </row>
    <row r="1002" spans="1:39" x14ac:dyDescent="0.2">
      <c r="A10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2" s="7" t="str">
        <f>ExtractValues(Table1[[#This Row],[Agreement Name]],".{1}\d{4,5}")</f>
        <v>22863</v>
      </c>
      <c r="C1002" s="6" t="str">
        <f>ExtractValues(Table1[[#This Row],[Agreement Name]],".{1}\d{4,5}-.{1}\d{4,5}")</f>
        <v>22863-002012</v>
      </c>
      <c r="D1002" s="6" t="str">
        <f>ExtractValues(ExtractValues(Table1[[#This Row],[Agreement Name]],"(CO\d{1,3})"),"\d+")</f>
        <v>5</v>
      </c>
      <c r="E1002" s="6" t="str">
        <f>ExtractValues(ExtractValues(Table1[[#This Row],[Agreement Name]],"(CO.\d{1,3})"),"\d+")</f>
        <v/>
      </c>
      <c r="F1002" s="6" t="str">
        <f>IF(Table1[[#This Row],[ChgOrderPart1]]&lt;&gt;"",Table1[[#This Row],[ChgOrderPart1]],Table1[[#This Row],[ChgOrderPart2]])</f>
        <v>5</v>
      </c>
      <c r="G1002" s="6" t="s">
        <v>5671</v>
      </c>
      <c r="H1002" s="8">
        <v>42200.667071759257</v>
      </c>
      <c r="I1002" s="6" t="s">
        <v>34</v>
      </c>
      <c r="J1002" s="8">
        <v>42200.681111111109</v>
      </c>
      <c r="K1002" s="6" t="s">
        <v>5082</v>
      </c>
      <c r="L1002" s="6" t="s">
        <v>5083</v>
      </c>
      <c r="M1002" s="6" t="s">
        <v>37</v>
      </c>
      <c r="O1002" s="6" t="s">
        <v>38</v>
      </c>
      <c r="P1002" s="6" t="s">
        <v>39</v>
      </c>
      <c r="Q1002" s="6" t="s">
        <v>2435</v>
      </c>
      <c r="R1002" s="6" t="s">
        <v>432</v>
      </c>
      <c r="W1002" s="6" t="s">
        <v>2436</v>
      </c>
      <c r="X1002" s="6" t="s">
        <v>2435</v>
      </c>
      <c r="Y1002" s="6" t="s">
        <v>43</v>
      </c>
      <c r="Z1002" s="8">
        <v>42200.678680555553</v>
      </c>
      <c r="AA1002" s="6" t="s">
        <v>2437</v>
      </c>
      <c r="AB1002" s="6" t="s">
        <v>1381</v>
      </c>
      <c r="AC1002" s="6" t="s">
        <v>432</v>
      </c>
      <c r="AD1002" s="6" t="s">
        <v>43</v>
      </c>
      <c r="AE1002" s="8">
        <v>42200.681111111109</v>
      </c>
      <c r="AF1002" s="6" t="s">
        <v>397</v>
      </c>
    </row>
    <row r="1003" spans="1:39" x14ac:dyDescent="0.2">
      <c r="A10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3" s="7" t="str">
        <f>ExtractValues(Table1[[#This Row],[Agreement Name]],".{1}\d{4,5}")</f>
        <v>22863</v>
      </c>
      <c r="C1003" s="6" t="str">
        <f>ExtractValues(Table1[[#This Row],[Agreement Name]],".{1}\d{4,5}-.{1}\d{4,5}")</f>
        <v>22863-002012</v>
      </c>
      <c r="D1003" s="6" t="str">
        <f>ExtractValues(ExtractValues(Table1[[#This Row],[Agreement Name]],"(CO\d{1,3})"),"\d+")</f>
        <v>4</v>
      </c>
      <c r="E1003" s="6" t="str">
        <f>ExtractValues(ExtractValues(Table1[[#This Row],[Agreement Name]],"(CO.\d{1,3})"),"\d+")</f>
        <v/>
      </c>
      <c r="F1003" s="6" t="str">
        <f>IF(Table1[[#This Row],[ChgOrderPart1]]&lt;&gt;"",Table1[[#This Row],[ChgOrderPart1]],Table1[[#This Row],[ChgOrderPart2]])</f>
        <v>4</v>
      </c>
      <c r="G1003" s="6" t="s">
        <v>5661</v>
      </c>
      <c r="H1003" s="8">
        <v>42200.582650462966</v>
      </c>
      <c r="I1003" s="6" t="s">
        <v>34</v>
      </c>
      <c r="J1003" s="8">
        <v>42200.677719907406</v>
      </c>
      <c r="K1003" s="6" t="s">
        <v>5082</v>
      </c>
      <c r="L1003" s="6" t="s">
        <v>5083</v>
      </c>
      <c r="M1003" s="6" t="s">
        <v>37</v>
      </c>
      <c r="O1003" s="6" t="s">
        <v>38</v>
      </c>
      <c r="P1003" s="6" t="s">
        <v>39</v>
      </c>
      <c r="Q1003" s="6" t="s">
        <v>2435</v>
      </c>
      <c r="R1003" s="6" t="s">
        <v>432</v>
      </c>
      <c r="W1003" s="6" t="s">
        <v>2436</v>
      </c>
      <c r="X1003" s="6" t="s">
        <v>2435</v>
      </c>
      <c r="Y1003" s="6" t="s">
        <v>43</v>
      </c>
      <c r="Z1003" s="8">
        <v>42200.597627314812</v>
      </c>
      <c r="AA1003" s="6" t="s">
        <v>2437</v>
      </c>
      <c r="AB1003" s="6" t="s">
        <v>1381</v>
      </c>
      <c r="AC1003" s="6" t="s">
        <v>432</v>
      </c>
      <c r="AD1003" s="6" t="s">
        <v>43</v>
      </c>
      <c r="AE1003" s="8">
        <v>42200.677719907406</v>
      </c>
      <c r="AF1003" s="6" t="s">
        <v>397</v>
      </c>
    </row>
    <row r="1004" spans="1:39" x14ac:dyDescent="0.2">
      <c r="A10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4" s="7" t="str">
        <f>ExtractValues(Table1[[#This Row],[Agreement Name]],".{1}\d{4,5}")</f>
        <v>22863</v>
      </c>
      <c r="C1004" s="6" t="str">
        <f>ExtractValues(Table1[[#This Row],[Agreement Name]],".{1}\d{4,5}-.{1}\d{4,5}")</f>
        <v>22863-002012</v>
      </c>
      <c r="D1004" s="6" t="str">
        <f>ExtractValues(ExtractValues(Table1[[#This Row],[Agreement Name]],"(CO\d{1,3})"),"\d+")</f>
        <v>3</v>
      </c>
      <c r="E1004" s="6" t="str">
        <f>ExtractValues(ExtractValues(Table1[[#This Row],[Agreement Name]],"(CO.\d{1,3})"),"\d+")</f>
        <v/>
      </c>
      <c r="F1004" s="6" t="str">
        <f>IF(Table1[[#This Row],[ChgOrderPart1]]&lt;&gt;"",Table1[[#This Row],[ChgOrderPart1]],Table1[[#This Row],[ChgOrderPart2]])</f>
        <v>3</v>
      </c>
      <c r="G1004" s="6" t="s">
        <v>5659</v>
      </c>
      <c r="H1004" s="8">
        <v>42200.577199074076</v>
      </c>
      <c r="I1004" s="6" t="s">
        <v>34</v>
      </c>
      <c r="J1004" s="8">
        <v>42200.677060185182</v>
      </c>
      <c r="K1004" s="6" t="s">
        <v>5082</v>
      </c>
      <c r="L1004" s="6" t="s">
        <v>5083</v>
      </c>
      <c r="M1004" s="6" t="s">
        <v>37</v>
      </c>
      <c r="O1004" s="6" t="s">
        <v>38</v>
      </c>
      <c r="P1004" s="6" t="s">
        <v>39</v>
      </c>
      <c r="Q1004" s="6" t="s">
        <v>2435</v>
      </c>
      <c r="R1004" s="6" t="s">
        <v>432</v>
      </c>
      <c r="W1004" s="6" t="s">
        <v>5660</v>
      </c>
      <c r="X1004" s="6" t="s">
        <v>2435</v>
      </c>
      <c r="Y1004" s="6" t="s">
        <v>43</v>
      </c>
      <c r="Z1004" s="8">
        <v>42200.596689814818</v>
      </c>
      <c r="AA1004" s="6" t="s">
        <v>2437</v>
      </c>
      <c r="AB1004" s="6" t="s">
        <v>1381</v>
      </c>
      <c r="AC1004" s="6" t="s">
        <v>432</v>
      </c>
      <c r="AD1004" s="6" t="s">
        <v>43</v>
      </c>
      <c r="AE1004" s="8">
        <v>42200.677060185182</v>
      </c>
      <c r="AF1004" s="6" t="s">
        <v>397</v>
      </c>
    </row>
    <row r="1005" spans="1:39" x14ac:dyDescent="0.2">
      <c r="A10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5" s="7" t="str">
        <f>ExtractValues(Table1[[#This Row],[Agreement Name]],".{1}\d{4,5}")</f>
        <v>22863</v>
      </c>
      <c r="C1005" s="6" t="str">
        <f>ExtractValues(Table1[[#This Row],[Agreement Name]],".{1}\d{4,5}-.{1}\d{4,5}")</f>
        <v>22863-002012</v>
      </c>
      <c r="D1005" s="6" t="str">
        <f>ExtractValues(ExtractValues(Table1[[#This Row],[Agreement Name]],"(CO\d{1,3})"),"\d+")</f>
        <v>1</v>
      </c>
      <c r="E1005" s="6" t="str">
        <f>ExtractValues(ExtractValues(Table1[[#This Row],[Agreement Name]],"(CO.\d{1,3})"),"\d+")</f>
        <v/>
      </c>
      <c r="F1005" s="6" t="str">
        <f>IF(Table1[[#This Row],[ChgOrderPart1]]&lt;&gt;"",Table1[[#This Row],[ChgOrderPart1]],Table1[[#This Row],[ChgOrderPart2]])</f>
        <v>1</v>
      </c>
      <c r="G1005" s="6" t="s">
        <v>5311</v>
      </c>
      <c r="H1005" s="8">
        <v>42171.368900462963</v>
      </c>
      <c r="I1005" s="6" t="s">
        <v>34</v>
      </c>
      <c r="J1005" s="8">
        <v>42172.630868055552</v>
      </c>
      <c r="K1005" s="6" t="s">
        <v>5082</v>
      </c>
      <c r="L1005" s="6" t="s">
        <v>5083</v>
      </c>
      <c r="M1005" s="6" t="s">
        <v>37</v>
      </c>
      <c r="O1005" s="6" t="s">
        <v>38</v>
      </c>
      <c r="P1005" s="6" t="s">
        <v>39</v>
      </c>
      <c r="Q1005" s="6" t="s">
        <v>2435</v>
      </c>
      <c r="R1005" s="6" t="s">
        <v>432</v>
      </c>
      <c r="W1005" s="6" t="s">
        <v>2436</v>
      </c>
      <c r="X1005" s="6" t="s">
        <v>2435</v>
      </c>
      <c r="Y1005" s="6" t="s">
        <v>43</v>
      </c>
      <c r="Z1005" s="8">
        <v>42172.582442129627</v>
      </c>
      <c r="AA1005" s="6" t="s">
        <v>2437</v>
      </c>
      <c r="AB1005" s="6" t="s">
        <v>1381</v>
      </c>
      <c r="AC1005" s="6" t="s">
        <v>432</v>
      </c>
      <c r="AD1005" s="6" t="s">
        <v>43</v>
      </c>
      <c r="AE1005" s="8">
        <v>42172.630868055552</v>
      </c>
      <c r="AF1005" s="6" t="s">
        <v>397</v>
      </c>
    </row>
    <row r="1006" spans="1:39" x14ac:dyDescent="0.2">
      <c r="A10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6" s="7" t="str">
        <f>ExtractValues(Table1[[#This Row],[Agreement Name]],".{1}\d{4,5}")</f>
        <v>22863</v>
      </c>
      <c r="C1006" s="6" t="str">
        <f>ExtractValues(Table1[[#This Row],[Agreement Name]],".{1}\d{4,5}-.{1}\d{4,5}")</f>
        <v>22863-002012</v>
      </c>
      <c r="D1006" s="6" t="str">
        <f>ExtractValues(ExtractValues(Table1[[#This Row],[Agreement Name]],"(CO\d{1,3})"),"\d+")</f>
        <v>2</v>
      </c>
      <c r="E1006" s="6" t="str">
        <f>ExtractValues(ExtractValues(Table1[[#This Row],[Agreement Name]],"(CO.\d{1,3})"),"\d+")</f>
        <v/>
      </c>
      <c r="F1006" s="6" t="str">
        <f>IF(Table1[[#This Row],[ChgOrderPart1]]&lt;&gt;"",Table1[[#This Row],[ChgOrderPart1]],Table1[[#This Row],[ChgOrderPart2]])</f>
        <v>2</v>
      </c>
      <c r="G1006" s="6" t="s">
        <v>5330</v>
      </c>
      <c r="H1006" s="8">
        <v>42171.565497685187</v>
      </c>
      <c r="I1006" s="6" t="s">
        <v>34</v>
      </c>
      <c r="J1006" s="8">
        <v>42172.63013888889</v>
      </c>
      <c r="K1006" s="6" t="s">
        <v>5082</v>
      </c>
      <c r="L1006" s="6" t="s">
        <v>5083</v>
      </c>
      <c r="M1006" s="6" t="s">
        <v>37</v>
      </c>
      <c r="O1006" s="6" t="s">
        <v>38</v>
      </c>
      <c r="P1006" s="6" t="s">
        <v>39</v>
      </c>
      <c r="Q1006" s="6" t="s">
        <v>2435</v>
      </c>
      <c r="R1006" s="6" t="s">
        <v>432</v>
      </c>
      <c r="W1006" s="6" t="s">
        <v>2436</v>
      </c>
      <c r="X1006" s="6" t="s">
        <v>2435</v>
      </c>
      <c r="Y1006" s="6" t="s">
        <v>43</v>
      </c>
      <c r="Z1006" s="8">
        <v>42172.58016203704</v>
      </c>
      <c r="AA1006" s="6" t="s">
        <v>2437</v>
      </c>
      <c r="AB1006" s="6" t="s">
        <v>1381</v>
      </c>
      <c r="AC1006" s="6" t="s">
        <v>432</v>
      </c>
      <c r="AD1006" s="6" t="s">
        <v>43</v>
      </c>
      <c r="AE1006" s="8">
        <v>42172.63013888889</v>
      </c>
      <c r="AF1006" s="6" t="s">
        <v>397</v>
      </c>
    </row>
    <row r="1007" spans="1:39" x14ac:dyDescent="0.2">
      <c r="A10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07" s="7" t="str">
        <f>ExtractValues(Table1[[#This Row],[Agreement Name]],".{1}\d{4,5}")</f>
        <v>22863</v>
      </c>
      <c r="C1007" s="6" t="str">
        <f>ExtractValues(Table1[[#This Row],[Agreement Name]],".{1}\d{4,5}-.{1}\d{4,5}")</f>
        <v>22863-002012</v>
      </c>
      <c r="D1007" s="6" t="str">
        <f>ExtractValues(ExtractValues(Table1[[#This Row],[Agreement Name]],"(CO\d{1,3})"),"\d+")</f>
        <v/>
      </c>
      <c r="E1007" s="6" t="str">
        <f>ExtractValues(ExtractValues(Table1[[#This Row],[Agreement Name]],"(CO.\d{1,3})"),"\d+")</f>
        <v/>
      </c>
      <c r="F1007" s="6" t="str">
        <f>IF(Table1[[#This Row],[ChgOrderPart1]]&lt;&gt;"",Table1[[#This Row],[ChgOrderPart1]],Table1[[#This Row],[ChgOrderPart2]])</f>
        <v/>
      </c>
      <c r="G1007" s="6" t="s">
        <v>6612</v>
      </c>
      <c r="H1007" s="8">
        <v>42082.538784722223</v>
      </c>
      <c r="I1007" s="6" t="s">
        <v>34</v>
      </c>
      <c r="J1007" s="8">
        <v>42087.568113425928</v>
      </c>
      <c r="K1007" s="6" t="s">
        <v>1284</v>
      </c>
      <c r="L1007" s="6" t="s">
        <v>1285</v>
      </c>
      <c r="M1007" s="6" t="s">
        <v>37</v>
      </c>
      <c r="O1007" s="6" t="s">
        <v>38</v>
      </c>
      <c r="P1007" s="6" t="s">
        <v>39</v>
      </c>
      <c r="Q1007" s="6" t="s">
        <v>2435</v>
      </c>
      <c r="R1007" s="6" t="s">
        <v>1577</v>
      </c>
      <c r="W1007" s="6" t="s">
        <v>6613</v>
      </c>
      <c r="X1007" s="6" t="s">
        <v>2435</v>
      </c>
      <c r="Y1007" s="6" t="s">
        <v>43</v>
      </c>
      <c r="Z1007" s="8">
        <v>42082.700694444444</v>
      </c>
      <c r="AA1007" s="6" t="s">
        <v>2437</v>
      </c>
      <c r="AB1007" s="6" t="s">
        <v>1580</v>
      </c>
      <c r="AC1007" s="6" t="s">
        <v>1577</v>
      </c>
      <c r="AD1007" s="6" t="s">
        <v>43</v>
      </c>
      <c r="AE1007" s="8">
        <v>42087.568113425928</v>
      </c>
      <c r="AF1007" s="6" t="s">
        <v>397</v>
      </c>
    </row>
    <row r="1008" spans="1:39" x14ac:dyDescent="0.2">
      <c r="A10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08" s="7" t="str">
        <f>ExtractValues(Table1[[#This Row],[Agreement Name]],".{1}\d{4,5}")</f>
        <v>22863</v>
      </c>
      <c r="C1008" s="6" t="str">
        <f>ExtractValues(Table1[[#This Row],[Agreement Name]],".{1}\d{4,5}-.{1}\d{4,5}")</f>
        <v>22863-002011</v>
      </c>
      <c r="D1008" s="6" t="str">
        <f>ExtractValues(ExtractValues(Table1[[#This Row],[Agreement Name]],"(CO\d{1,3})"),"\d+")</f>
        <v/>
      </c>
      <c r="E1008" s="6" t="str">
        <f>ExtractValues(ExtractValues(Table1[[#This Row],[Agreement Name]],"(CO.\d{1,3})"),"\d+")</f>
        <v/>
      </c>
      <c r="F1008" s="6" t="str">
        <f>IF(Table1[[#This Row],[ChgOrderPart1]]&lt;&gt;"",Table1[[#This Row],[ChgOrderPart1]],Table1[[#This Row],[ChgOrderPart2]])</f>
        <v/>
      </c>
      <c r="G1008" s="6" t="s">
        <v>8108</v>
      </c>
      <c r="H1008" s="8">
        <v>42095.576215277775</v>
      </c>
      <c r="I1008" s="6" t="s">
        <v>34</v>
      </c>
      <c r="J1008" s="8">
        <v>42101.575833333336</v>
      </c>
      <c r="K1008" s="6" t="s">
        <v>1376</v>
      </c>
      <c r="L1008" s="6" t="s">
        <v>1377</v>
      </c>
      <c r="M1008" s="6" t="s">
        <v>37</v>
      </c>
      <c r="O1008" s="6" t="s">
        <v>38</v>
      </c>
      <c r="P1008" s="6" t="s">
        <v>39</v>
      </c>
      <c r="Q1008" s="6" t="s">
        <v>211</v>
      </c>
      <c r="R1008" s="6" t="s">
        <v>432</v>
      </c>
      <c r="W1008" s="6" t="s">
        <v>212</v>
      </c>
      <c r="X1008" s="6" t="s">
        <v>211</v>
      </c>
      <c r="Y1008" s="6" t="s">
        <v>43</v>
      </c>
      <c r="Z1008" s="8">
        <v>42099.829652777778</v>
      </c>
      <c r="AA1008" s="6" t="s">
        <v>46</v>
      </c>
      <c r="AB1008" s="6" t="s">
        <v>1381</v>
      </c>
      <c r="AC1008" s="6" t="s">
        <v>432</v>
      </c>
      <c r="AD1008" s="6" t="s">
        <v>43</v>
      </c>
      <c r="AE1008" s="8">
        <v>42101.575833333336</v>
      </c>
      <c r="AF1008" s="6" t="s">
        <v>397</v>
      </c>
    </row>
    <row r="1009" spans="1:39" x14ac:dyDescent="0.2">
      <c r="A10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09" s="7" t="str">
        <f>ExtractValues(Table1[[#This Row],[Agreement Name]],".{1}\d{4,5}")</f>
        <v>22863</v>
      </c>
      <c r="C1009" s="6" t="str">
        <f>ExtractValues(Table1[[#This Row],[Agreement Name]],".{1}\d{4,5}-.{1}\d{4,5}")</f>
        <v>22863-002010</v>
      </c>
      <c r="D1009" s="6" t="str">
        <f>ExtractValues(ExtractValues(Table1[[#This Row],[Agreement Name]],"(CO\d{1,3})"),"\d+")</f>
        <v>3</v>
      </c>
      <c r="E1009" s="6" t="str">
        <f>ExtractValues(ExtractValues(Table1[[#This Row],[Agreement Name]],"(CO.\d{1,3})"),"\d+")</f>
        <v/>
      </c>
      <c r="F1009" s="6" t="str">
        <f>IF(Table1[[#This Row],[ChgOrderPart1]]&lt;&gt;"",Table1[[#This Row],[ChgOrderPart1]],Table1[[#This Row],[ChgOrderPart2]])</f>
        <v>3</v>
      </c>
      <c r="G1009" s="6" t="s">
        <v>5968</v>
      </c>
      <c r="H1009" s="8">
        <v>42222.372430555559</v>
      </c>
      <c r="I1009" s="6" t="s">
        <v>34</v>
      </c>
      <c r="J1009" s="8">
        <v>42229.358124999999</v>
      </c>
      <c r="K1009" s="6" t="s">
        <v>5082</v>
      </c>
      <c r="L1009" s="6" t="s">
        <v>5083</v>
      </c>
      <c r="M1009" s="6" t="s">
        <v>37</v>
      </c>
      <c r="O1009" s="6" t="s">
        <v>38</v>
      </c>
      <c r="P1009" s="6" t="s">
        <v>39</v>
      </c>
      <c r="Q1009" s="6" t="s">
        <v>5327</v>
      </c>
      <c r="R1009" s="6" t="s">
        <v>432</v>
      </c>
      <c r="W1009" s="6" t="s">
        <v>5328</v>
      </c>
      <c r="X1009" s="6" t="s">
        <v>5327</v>
      </c>
      <c r="Y1009" s="6" t="s">
        <v>43</v>
      </c>
      <c r="Z1009" s="8">
        <v>42227.646481481483</v>
      </c>
      <c r="AA1009" s="6" t="s">
        <v>5969</v>
      </c>
      <c r="AB1009" s="6" t="s">
        <v>1381</v>
      </c>
      <c r="AC1009" s="6" t="s">
        <v>432</v>
      </c>
      <c r="AD1009" s="6" t="s">
        <v>43</v>
      </c>
      <c r="AE1009" s="8">
        <v>42229.358124999999</v>
      </c>
      <c r="AF1009" s="6" t="s">
        <v>1461</v>
      </c>
    </row>
    <row r="1010" spans="1:39" x14ac:dyDescent="0.2">
      <c r="A10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0" s="7" t="str">
        <f>ExtractValues(Table1[[#This Row],[Agreement Name]],".{1}\d{4,5}")</f>
        <v>22863</v>
      </c>
      <c r="C1010" s="6" t="str">
        <f>ExtractValues(Table1[[#This Row],[Agreement Name]],".{1}\d{4,5}-.{1}\d{4,5}")</f>
        <v>22863-002010</v>
      </c>
      <c r="D1010" s="6" t="str">
        <f>ExtractValues(ExtractValues(Table1[[#This Row],[Agreement Name]],"(CO\d{1,3})"),"\d+")</f>
        <v>4</v>
      </c>
      <c r="E1010" s="6" t="str">
        <f>ExtractValues(ExtractValues(Table1[[#This Row],[Agreement Name]],"(CO.\d{1,3})"),"\d+")</f>
        <v/>
      </c>
      <c r="F1010" s="6" t="str">
        <f>IF(Table1[[#This Row],[ChgOrderPart1]]&lt;&gt;"",Table1[[#This Row],[ChgOrderPart1]],Table1[[#This Row],[ChgOrderPart2]])</f>
        <v>4</v>
      </c>
      <c r="G1010" s="6" t="s">
        <v>5992</v>
      </c>
      <c r="H1010" s="8">
        <v>42223.56150462963</v>
      </c>
      <c r="I1010" s="6" t="s">
        <v>34</v>
      </c>
      <c r="J1010" s="8">
        <v>42227.694409722222</v>
      </c>
      <c r="K1010" s="6" t="s">
        <v>5082</v>
      </c>
      <c r="L1010" s="6" t="s">
        <v>5083</v>
      </c>
      <c r="M1010" s="6" t="s">
        <v>37</v>
      </c>
      <c r="O1010" s="6" t="s">
        <v>38</v>
      </c>
      <c r="P1010" s="6" t="s">
        <v>39</v>
      </c>
      <c r="Q1010" s="6" t="s">
        <v>5327</v>
      </c>
      <c r="R1010" s="6" t="s">
        <v>432</v>
      </c>
      <c r="W1010" s="6" t="s">
        <v>5328</v>
      </c>
      <c r="X1010" s="6" t="s">
        <v>5327</v>
      </c>
      <c r="Y1010" s="6" t="s">
        <v>43</v>
      </c>
      <c r="Z1010" s="8">
        <v>42227.649733796294</v>
      </c>
      <c r="AA1010" s="6" t="s">
        <v>5969</v>
      </c>
      <c r="AB1010" s="6" t="s">
        <v>1381</v>
      </c>
      <c r="AC1010" s="6" t="s">
        <v>432</v>
      </c>
      <c r="AD1010" s="6" t="s">
        <v>43</v>
      </c>
      <c r="AE1010" s="8">
        <v>42227.694409722222</v>
      </c>
      <c r="AF1010" s="6" t="s">
        <v>1461</v>
      </c>
    </row>
    <row r="1011" spans="1:39" x14ac:dyDescent="0.2">
      <c r="A10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1" s="7" t="str">
        <f>ExtractValues(Table1[[#This Row],[Agreement Name]],".{1}\d{4,5}")</f>
        <v>22863</v>
      </c>
      <c r="C1011" s="6" t="str">
        <f>ExtractValues(Table1[[#This Row],[Agreement Name]],".{1}\d{4,5}-.{1}\d{4,5}")</f>
        <v>22863-002010</v>
      </c>
      <c r="D1011" s="6" t="str">
        <f>ExtractValues(ExtractValues(Table1[[#This Row],[Agreement Name]],"(CO\d{1,3})"),"\d+")</f>
        <v>1</v>
      </c>
      <c r="E1011" s="6" t="str">
        <f>ExtractValues(ExtractValues(Table1[[#This Row],[Agreement Name]],"(CO.\d{1,3})"),"\d+")</f>
        <v/>
      </c>
      <c r="F1011" s="6" t="str">
        <f>IF(Table1[[#This Row],[ChgOrderPart1]]&lt;&gt;"",Table1[[#This Row],[ChgOrderPart1]],Table1[[#This Row],[ChgOrderPart2]])</f>
        <v>1</v>
      </c>
      <c r="G1011" s="6" t="s">
        <v>5364</v>
      </c>
      <c r="H1011" s="8">
        <v>42173.32708333333</v>
      </c>
      <c r="I1011" s="6" t="s">
        <v>34</v>
      </c>
      <c r="J1011" s="8">
        <v>42179.398449074077</v>
      </c>
      <c r="K1011" s="6" t="s">
        <v>5082</v>
      </c>
      <c r="L1011" s="6" t="s">
        <v>5083</v>
      </c>
      <c r="M1011" s="6" t="s">
        <v>37</v>
      </c>
      <c r="O1011" s="6" t="s">
        <v>38</v>
      </c>
      <c r="P1011" s="6" t="s">
        <v>39</v>
      </c>
      <c r="Q1011" s="6" t="s">
        <v>5327</v>
      </c>
      <c r="R1011" s="6" t="s">
        <v>432</v>
      </c>
      <c r="W1011" s="6" t="s">
        <v>5328</v>
      </c>
      <c r="X1011" s="6" t="s">
        <v>5327</v>
      </c>
      <c r="Y1011" s="6" t="s">
        <v>43</v>
      </c>
      <c r="Z1011" s="8">
        <v>42178.337812500002</v>
      </c>
      <c r="AA1011" s="6" t="s">
        <v>5329</v>
      </c>
      <c r="AB1011" s="6" t="s">
        <v>1381</v>
      </c>
      <c r="AC1011" s="6" t="s">
        <v>432</v>
      </c>
      <c r="AD1011" s="6" t="s">
        <v>43</v>
      </c>
      <c r="AE1011" s="8">
        <v>42179.398449074077</v>
      </c>
      <c r="AF1011" s="6" t="s">
        <v>1461</v>
      </c>
    </row>
    <row r="1012" spans="1:39" x14ac:dyDescent="0.2">
      <c r="A10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2" s="7" t="str">
        <f>ExtractValues(Table1[[#This Row],[Agreement Name]],".{1}\d{4,5}")</f>
        <v>22863</v>
      </c>
      <c r="C1012" s="6" t="str">
        <f>ExtractValues(Table1[[#This Row],[Agreement Name]],".{1}\d{4,5}-.{1}\d{4,5}")</f>
        <v>22863-002010</v>
      </c>
      <c r="D1012" s="6" t="str">
        <f>ExtractValues(ExtractValues(Table1[[#This Row],[Agreement Name]],"(CO\d{1,3})"),"\d+")</f>
        <v>2</v>
      </c>
      <c r="E1012" s="6" t="str">
        <f>ExtractValues(ExtractValues(Table1[[#This Row],[Agreement Name]],"(CO.\d{1,3})"),"\d+")</f>
        <v/>
      </c>
      <c r="F1012" s="6" t="str">
        <f>IF(Table1[[#This Row],[ChgOrderPart1]]&lt;&gt;"",Table1[[#This Row],[ChgOrderPart1]],Table1[[#This Row],[ChgOrderPart2]])</f>
        <v>2</v>
      </c>
      <c r="G1012" s="6" t="s">
        <v>5326</v>
      </c>
      <c r="H1012" s="8">
        <v>42171.481354166666</v>
      </c>
      <c r="I1012" s="6" t="s">
        <v>34</v>
      </c>
      <c r="J1012" s="8">
        <v>42177.368333333332</v>
      </c>
      <c r="K1012" s="6" t="s">
        <v>5082</v>
      </c>
      <c r="L1012" s="6" t="s">
        <v>5083</v>
      </c>
      <c r="M1012" s="6" t="s">
        <v>37</v>
      </c>
      <c r="O1012" s="6" t="s">
        <v>38</v>
      </c>
      <c r="P1012" s="6" t="s">
        <v>39</v>
      </c>
      <c r="Q1012" s="6" t="s">
        <v>5327</v>
      </c>
      <c r="R1012" s="6" t="s">
        <v>432</v>
      </c>
      <c r="W1012" s="6" t="s">
        <v>5328</v>
      </c>
      <c r="X1012" s="6" t="s">
        <v>5327</v>
      </c>
      <c r="Y1012" s="6" t="s">
        <v>43</v>
      </c>
      <c r="Z1012" s="8">
        <v>42175.706608796296</v>
      </c>
      <c r="AA1012" s="6" t="s">
        <v>5329</v>
      </c>
      <c r="AB1012" s="6" t="s">
        <v>1381</v>
      </c>
      <c r="AC1012" s="6" t="s">
        <v>432</v>
      </c>
      <c r="AD1012" s="6" t="s">
        <v>43</v>
      </c>
      <c r="AE1012" s="8">
        <v>42177.368333333332</v>
      </c>
      <c r="AF1012" s="6" t="s">
        <v>1461</v>
      </c>
    </row>
    <row r="1013" spans="1:39" x14ac:dyDescent="0.2">
      <c r="A10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3" s="7" t="str">
        <f>ExtractValues(Table1[[#This Row],[Agreement Name]],".{1}\d{4,5}")</f>
        <v>22863</v>
      </c>
      <c r="C1013" s="6" t="str">
        <f>ExtractValues(Table1[[#This Row],[Agreement Name]],".{1}\d{4,5}-.{1}\d{4,5}")</f>
        <v>22863-002010</v>
      </c>
      <c r="D1013" s="6" t="str">
        <f>ExtractValues(ExtractValues(Table1[[#This Row],[Agreement Name]],"(CO\d{1,3})"),"\d+")</f>
        <v>2</v>
      </c>
      <c r="E1013" s="6" t="str">
        <f>ExtractValues(ExtractValues(Table1[[#This Row],[Agreement Name]],"(CO.\d{1,3})"),"\d+")</f>
        <v/>
      </c>
      <c r="F1013" s="6" t="str">
        <f>IF(Table1[[#This Row],[ChgOrderPart1]]&lt;&gt;"",Table1[[#This Row],[ChgOrderPart1]],Table1[[#This Row],[ChgOrderPart2]])</f>
        <v>2</v>
      </c>
      <c r="G1013" s="6" t="s">
        <v>5326</v>
      </c>
      <c r="H1013" s="8">
        <v>42171.484606481485</v>
      </c>
      <c r="I1013" s="6" t="s">
        <v>55</v>
      </c>
      <c r="J1013" s="8">
        <v>42171.543391203704</v>
      </c>
      <c r="K1013" s="6" t="s">
        <v>5082</v>
      </c>
      <c r="L1013" s="6" t="s">
        <v>5083</v>
      </c>
      <c r="M1013" s="6" t="s">
        <v>37</v>
      </c>
      <c r="O1013" s="6" t="s">
        <v>38</v>
      </c>
      <c r="P1013" s="6" t="s">
        <v>39</v>
      </c>
      <c r="Q1013" s="6" t="s">
        <v>5314</v>
      </c>
      <c r="R1013" s="6" t="s">
        <v>432</v>
      </c>
      <c r="AL1013" s="6" t="s">
        <v>5314</v>
      </c>
      <c r="AM1013" s="6" t="s">
        <v>43</v>
      </c>
    </row>
    <row r="1014" spans="1:39" x14ac:dyDescent="0.2">
      <c r="A10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14" s="7" t="str">
        <f>ExtractValues(Table1[[#This Row],[Agreement Name]],".{1}\d{4,5}")</f>
        <v>22863</v>
      </c>
      <c r="C1014" s="6" t="str">
        <f>ExtractValues(Table1[[#This Row],[Agreement Name]],".{1}\d{4,5}-.{1}\d{4,5}")</f>
        <v>22863-002010</v>
      </c>
      <c r="D1014" s="6" t="str">
        <f>ExtractValues(ExtractValues(Table1[[#This Row],[Agreement Name]],"(CO\d{1,3})"),"\d+")</f>
        <v/>
      </c>
      <c r="E1014" s="6" t="str">
        <f>ExtractValues(ExtractValues(Table1[[#This Row],[Agreement Name]],"(CO.\d{1,3})"),"\d+")</f>
        <v/>
      </c>
      <c r="F1014" s="6" t="str">
        <f>IF(Table1[[#This Row],[ChgOrderPart1]]&lt;&gt;"",Table1[[#This Row],[ChgOrderPart1]],Table1[[#This Row],[ChgOrderPart2]])</f>
        <v/>
      </c>
      <c r="G1014" s="6" t="s">
        <v>9474</v>
      </c>
      <c r="H1014" s="8">
        <v>42080.463576388887</v>
      </c>
      <c r="I1014" s="6" t="s">
        <v>34</v>
      </c>
      <c r="J1014" s="8">
        <v>42082.460960648146</v>
      </c>
      <c r="K1014" s="6" t="s">
        <v>1376</v>
      </c>
      <c r="L1014" s="6" t="s">
        <v>1377</v>
      </c>
      <c r="M1014" s="6" t="s">
        <v>37</v>
      </c>
      <c r="O1014" s="6" t="s">
        <v>38</v>
      </c>
      <c r="P1014" s="6" t="s">
        <v>39</v>
      </c>
      <c r="Q1014" s="6" t="s">
        <v>5327</v>
      </c>
      <c r="R1014" s="6" t="s">
        <v>1577</v>
      </c>
      <c r="W1014" s="6" t="s">
        <v>5328</v>
      </c>
      <c r="X1014" s="6" t="s">
        <v>5327</v>
      </c>
      <c r="Y1014" s="6" t="s">
        <v>43</v>
      </c>
      <c r="Z1014" s="8">
        <v>42081.647187499999</v>
      </c>
      <c r="AA1014" s="6" t="s">
        <v>5969</v>
      </c>
      <c r="AB1014" s="6" t="s">
        <v>1580</v>
      </c>
      <c r="AC1014" s="6" t="s">
        <v>1577</v>
      </c>
      <c r="AD1014" s="6" t="s">
        <v>43</v>
      </c>
      <c r="AE1014" s="8">
        <v>42082.460960648146</v>
      </c>
      <c r="AF1014" s="6" t="s">
        <v>397</v>
      </c>
    </row>
    <row r="1015" spans="1:39" x14ac:dyDescent="0.2">
      <c r="A10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5" s="7" t="str">
        <f>ExtractValues(Table1[[#This Row],[Agreement Name]],".{1}\d{4,5}")</f>
        <v>22863</v>
      </c>
      <c r="C1015" s="6" t="str">
        <f>ExtractValues(Table1[[#This Row],[Agreement Name]],".{1}\d{4,5}-.{1}\d{4,5}")</f>
        <v>22863-002009</v>
      </c>
      <c r="D1015" s="6" t="str">
        <f>ExtractValues(ExtractValues(Table1[[#This Row],[Agreement Name]],"(CO\d{1,3})"),"\d+")</f>
        <v>1</v>
      </c>
      <c r="E1015" s="6" t="str">
        <f>ExtractValues(ExtractValues(Table1[[#This Row],[Agreement Name]],"(CO.\d{1,3})"),"\d+")</f>
        <v/>
      </c>
      <c r="F1015" s="6" t="str">
        <f>IF(Table1[[#This Row],[ChgOrderPart1]]&lt;&gt;"",Table1[[#This Row],[ChgOrderPart1]],Table1[[#This Row],[ChgOrderPart2]])</f>
        <v>1</v>
      </c>
      <c r="G1015" s="6" t="s">
        <v>5313</v>
      </c>
      <c r="H1015" s="8">
        <v>42171.379780092589</v>
      </c>
      <c r="I1015" s="6" t="s">
        <v>34</v>
      </c>
      <c r="J1015" s="8">
        <v>42179.399537037039</v>
      </c>
      <c r="K1015" s="6" t="s">
        <v>5082</v>
      </c>
      <c r="L1015" s="6" t="s">
        <v>5083</v>
      </c>
      <c r="M1015" s="6" t="s">
        <v>37</v>
      </c>
      <c r="O1015" s="6" t="s">
        <v>38</v>
      </c>
      <c r="P1015" s="6" t="s">
        <v>39</v>
      </c>
      <c r="Q1015" s="6" t="s">
        <v>5314</v>
      </c>
      <c r="R1015" s="6" t="s">
        <v>432</v>
      </c>
      <c r="W1015" s="6" t="s">
        <v>5315</v>
      </c>
      <c r="X1015" s="6" t="s">
        <v>5314</v>
      </c>
      <c r="Y1015" s="6" t="s">
        <v>43</v>
      </c>
      <c r="Z1015" s="8">
        <v>42179.389328703706</v>
      </c>
      <c r="AA1015" s="6" t="s">
        <v>5316</v>
      </c>
      <c r="AB1015" s="6" t="s">
        <v>1381</v>
      </c>
      <c r="AC1015" s="6" t="s">
        <v>432</v>
      </c>
      <c r="AD1015" s="6" t="s">
        <v>43</v>
      </c>
      <c r="AE1015" s="8">
        <v>42179.399537037039</v>
      </c>
      <c r="AF1015" s="6" t="s">
        <v>1461</v>
      </c>
    </row>
    <row r="1016" spans="1:39" x14ac:dyDescent="0.2">
      <c r="A10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6" s="7" t="str">
        <f>ExtractValues(Table1[[#This Row],[Agreement Name]],".{1}\d{4,5}")</f>
        <v>22863</v>
      </c>
      <c r="C1016" s="6" t="str">
        <f>ExtractValues(Table1[[#This Row],[Agreement Name]],".{1}\d{4,5}-.{1}\d{4,5}")</f>
        <v>22863-002009</v>
      </c>
      <c r="D1016" s="6" t="str">
        <f>ExtractValues(ExtractValues(Table1[[#This Row],[Agreement Name]],"(CO\d{1,3})"),"\d+")</f>
        <v>2</v>
      </c>
      <c r="E1016" s="6" t="str">
        <f>ExtractValues(ExtractValues(Table1[[#This Row],[Agreement Name]],"(CO.\d{1,3})"),"\d+")</f>
        <v/>
      </c>
      <c r="F1016" s="6" t="str">
        <f>IF(Table1[[#This Row],[ChgOrderPart1]]&lt;&gt;"",Table1[[#This Row],[ChgOrderPart1]],Table1[[#This Row],[ChgOrderPart2]])</f>
        <v>2</v>
      </c>
      <c r="G1016" s="6" t="s">
        <v>5331</v>
      </c>
      <c r="H1016" s="8">
        <v>42171.567511574074</v>
      </c>
      <c r="I1016" s="6" t="s">
        <v>34</v>
      </c>
      <c r="J1016" s="8">
        <v>42178.285034722219</v>
      </c>
      <c r="K1016" s="6" t="s">
        <v>5082</v>
      </c>
      <c r="L1016" s="6" t="s">
        <v>5083</v>
      </c>
      <c r="M1016" s="6" t="s">
        <v>37</v>
      </c>
      <c r="O1016" s="6" t="s">
        <v>38</v>
      </c>
      <c r="P1016" s="6" t="s">
        <v>39</v>
      </c>
      <c r="Q1016" s="6" t="s">
        <v>5314</v>
      </c>
      <c r="R1016" s="6" t="s">
        <v>432</v>
      </c>
      <c r="W1016" s="6" t="s">
        <v>5332</v>
      </c>
      <c r="X1016" s="6" t="s">
        <v>5314</v>
      </c>
      <c r="Y1016" s="6" t="s">
        <v>43</v>
      </c>
      <c r="Z1016" s="8">
        <v>42177.735821759263</v>
      </c>
      <c r="AA1016" s="6" t="s">
        <v>5333</v>
      </c>
      <c r="AB1016" s="6" t="s">
        <v>1381</v>
      </c>
      <c r="AC1016" s="6" t="s">
        <v>432</v>
      </c>
      <c r="AD1016" s="6" t="s">
        <v>43</v>
      </c>
      <c r="AE1016" s="8">
        <v>42178.285034722219</v>
      </c>
      <c r="AF1016" s="6" t="s">
        <v>2001</v>
      </c>
    </row>
    <row r="1017" spans="1:39" x14ac:dyDescent="0.2">
      <c r="A10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17" s="7" t="str">
        <f>ExtractValues(Table1[[#This Row],[Agreement Name]],".{1}\d{4,5}")</f>
        <v>22863</v>
      </c>
      <c r="C1017" s="6" t="str">
        <f>ExtractValues(Table1[[#This Row],[Agreement Name]],".{1}\d{4,5}-.{1}\d{4,5}")</f>
        <v>22863-002009</v>
      </c>
      <c r="D1017" s="6" t="str">
        <f>ExtractValues(ExtractValues(Table1[[#This Row],[Agreement Name]],"(CO\d{1,3})"),"\d+")</f>
        <v/>
      </c>
      <c r="E1017" s="6" t="str">
        <f>ExtractValues(ExtractValues(Table1[[#This Row],[Agreement Name]],"(CO.\d{1,3})"),"\d+")</f>
        <v/>
      </c>
      <c r="F1017" s="6" t="str">
        <f>IF(Table1[[#This Row],[ChgOrderPart1]]&lt;&gt;"",Table1[[#This Row],[ChgOrderPart1]],Table1[[#This Row],[ChgOrderPart2]])</f>
        <v/>
      </c>
      <c r="G1017" s="6" t="s">
        <v>8063</v>
      </c>
      <c r="H1017" s="8">
        <v>42094.407268518517</v>
      </c>
      <c r="I1017" s="6" t="s">
        <v>34</v>
      </c>
      <c r="J1017" s="8">
        <v>42094.586006944446</v>
      </c>
      <c r="K1017" s="6" t="s">
        <v>1376</v>
      </c>
      <c r="L1017" s="6" t="s">
        <v>1377</v>
      </c>
      <c r="M1017" s="6" t="s">
        <v>37</v>
      </c>
      <c r="O1017" s="6" t="s">
        <v>38</v>
      </c>
      <c r="P1017" s="6" t="s">
        <v>39</v>
      </c>
      <c r="Q1017" s="6" t="s">
        <v>5314</v>
      </c>
      <c r="R1017" s="6" t="s">
        <v>1577</v>
      </c>
      <c r="W1017" s="6" t="s">
        <v>5332</v>
      </c>
      <c r="X1017" s="6" t="s">
        <v>5314</v>
      </c>
      <c r="Y1017" s="6" t="s">
        <v>43</v>
      </c>
      <c r="Z1017" s="8">
        <v>42094.463055555556</v>
      </c>
      <c r="AA1017" s="6" t="s">
        <v>5333</v>
      </c>
      <c r="AB1017" s="6" t="s">
        <v>1580</v>
      </c>
      <c r="AC1017" s="6" t="s">
        <v>1577</v>
      </c>
      <c r="AD1017" s="6" t="s">
        <v>43</v>
      </c>
      <c r="AE1017" s="8">
        <v>42094.586006944446</v>
      </c>
      <c r="AF1017" s="6" t="s">
        <v>397</v>
      </c>
    </row>
    <row r="1018" spans="1:39" x14ac:dyDescent="0.2">
      <c r="A10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18" s="7" t="str">
        <f>ExtractValues(Table1[[#This Row],[Agreement Name]],".{1}\d{4,5}")</f>
        <v>22863</v>
      </c>
      <c r="C1018" s="6" t="str">
        <f>ExtractValues(Table1[[#This Row],[Agreement Name]],".{1}\d{4,5}-.{1}\d{4,5}")</f>
        <v>22863-002009</v>
      </c>
      <c r="D1018" s="6" t="str">
        <f>ExtractValues(ExtractValues(Table1[[#This Row],[Agreement Name]],"(CO\d{1,3})"),"\d+")</f>
        <v/>
      </c>
      <c r="E1018" s="6" t="str">
        <f>ExtractValues(ExtractValues(Table1[[#This Row],[Agreement Name]],"(CO.\d{1,3})"),"\d+")</f>
        <v/>
      </c>
      <c r="F1018" s="6" t="str">
        <f>IF(Table1[[#This Row],[ChgOrderPart1]]&lt;&gt;"",Table1[[#This Row],[ChgOrderPart1]],Table1[[#This Row],[ChgOrderPart2]])</f>
        <v/>
      </c>
      <c r="G1018" s="6" t="s">
        <v>9473</v>
      </c>
      <c r="H1018" s="8">
        <v>42080.462858796294</v>
      </c>
      <c r="I1018" s="6" t="s">
        <v>55</v>
      </c>
      <c r="J1018" s="8">
        <v>42093.386967592596</v>
      </c>
      <c r="K1018" s="6" t="s">
        <v>1376</v>
      </c>
      <c r="L1018" s="6" t="s">
        <v>1377</v>
      </c>
      <c r="M1018" s="6" t="s">
        <v>37</v>
      </c>
      <c r="O1018" s="6" t="s">
        <v>38</v>
      </c>
      <c r="P1018" s="6" t="s">
        <v>39</v>
      </c>
      <c r="Q1018" s="6" t="s">
        <v>5314</v>
      </c>
      <c r="R1018" s="6" t="s">
        <v>1577</v>
      </c>
      <c r="AL1018" s="6" t="s">
        <v>5314</v>
      </c>
      <c r="AM1018" s="6" t="s">
        <v>43</v>
      </c>
    </row>
    <row r="1019" spans="1:39" x14ac:dyDescent="0.2">
      <c r="A10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19" s="7" t="str">
        <f>ExtractValues(Table1[[#This Row],[Agreement Name]],".{1}\d{4,5}")</f>
        <v>22863</v>
      </c>
      <c r="C1019" s="6" t="str">
        <f>ExtractValues(Table1[[#This Row],[Agreement Name]],".{1}\d{4,5}-.{1}\d{4,5}")</f>
        <v>22863-002008</v>
      </c>
      <c r="D1019" s="6" t="str">
        <f>ExtractValues(ExtractValues(Table1[[#This Row],[Agreement Name]],"(CO\d{1,3})"),"\d+")</f>
        <v>6</v>
      </c>
      <c r="E1019" s="6" t="str">
        <f>ExtractValues(ExtractValues(Table1[[#This Row],[Agreement Name]],"(CO.\d{1,3})"),"\d+")</f>
        <v/>
      </c>
      <c r="F1019" s="6" t="str">
        <f>IF(Table1[[#This Row],[ChgOrderPart1]]&lt;&gt;"",Table1[[#This Row],[ChgOrderPart1]],Table1[[#This Row],[ChgOrderPart2]])</f>
        <v>6</v>
      </c>
      <c r="G1019" s="6" t="s">
        <v>5668</v>
      </c>
      <c r="H1019" s="8">
        <v>42200.651620370372</v>
      </c>
      <c r="I1019" s="6" t="s">
        <v>34</v>
      </c>
      <c r="J1019" s="8">
        <v>42205.57953703704</v>
      </c>
      <c r="K1019" s="6" t="s">
        <v>5082</v>
      </c>
      <c r="L1019" s="6" t="s">
        <v>5083</v>
      </c>
      <c r="M1019" s="6" t="s">
        <v>37</v>
      </c>
      <c r="O1019" s="6" t="s">
        <v>38</v>
      </c>
      <c r="P1019" s="6" t="s">
        <v>39</v>
      </c>
      <c r="Q1019" s="6" t="s">
        <v>101</v>
      </c>
      <c r="R1019" s="6" t="s">
        <v>432</v>
      </c>
      <c r="W1019" s="6" t="s">
        <v>104</v>
      </c>
      <c r="X1019" s="6" t="s">
        <v>101</v>
      </c>
      <c r="Y1019" s="6" t="s">
        <v>43</v>
      </c>
      <c r="Z1019" s="8">
        <v>42205.39130787037</v>
      </c>
      <c r="AA1019" s="6" t="s">
        <v>71</v>
      </c>
      <c r="AB1019" s="6" t="s">
        <v>1381</v>
      </c>
      <c r="AC1019" s="6" t="s">
        <v>432</v>
      </c>
      <c r="AD1019" s="6" t="s">
        <v>43</v>
      </c>
      <c r="AE1019" s="8">
        <v>42205.57953703704</v>
      </c>
      <c r="AF1019" s="6" t="s">
        <v>1461</v>
      </c>
    </row>
    <row r="1020" spans="1:39" x14ac:dyDescent="0.2">
      <c r="A10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20" s="7" t="str">
        <f>ExtractValues(Table1[[#This Row],[Agreement Name]],".{1}\d{4,5}")</f>
        <v>22863</v>
      </c>
      <c r="C1020" s="6" t="str">
        <f>ExtractValues(Table1[[#This Row],[Agreement Name]],".{1}\d{4,5}-.{1}\d{4,5}")</f>
        <v>22863-002008</v>
      </c>
      <c r="D1020" s="6" t="str">
        <f>ExtractValues(ExtractValues(Table1[[#This Row],[Agreement Name]],"(CO\d{1,3})"),"\d+")</f>
        <v>5</v>
      </c>
      <c r="E1020" s="6" t="str">
        <f>ExtractValues(ExtractValues(Table1[[#This Row],[Agreement Name]],"(CO.\d{1,3})"),"\d+")</f>
        <v/>
      </c>
      <c r="F1020" s="6" t="str">
        <f>IF(Table1[[#This Row],[ChgOrderPart1]]&lt;&gt;"",Table1[[#This Row],[ChgOrderPart1]],Table1[[#This Row],[ChgOrderPart2]])</f>
        <v>5</v>
      </c>
      <c r="G1020" s="6" t="s">
        <v>5663</v>
      </c>
      <c r="H1020" s="8">
        <v>42200.648217592592</v>
      </c>
      <c r="I1020" s="6" t="s">
        <v>34</v>
      </c>
      <c r="J1020" s="8">
        <v>42205.578784722224</v>
      </c>
      <c r="K1020" s="6" t="s">
        <v>5082</v>
      </c>
      <c r="L1020" s="6" t="s">
        <v>5083</v>
      </c>
      <c r="M1020" s="6" t="s">
        <v>37</v>
      </c>
      <c r="O1020" s="6" t="s">
        <v>38</v>
      </c>
      <c r="P1020" s="6" t="s">
        <v>39</v>
      </c>
      <c r="Q1020" s="6" t="s">
        <v>101</v>
      </c>
      <c r="R1020" s="6" t="s">
        <v>432</v>
      </c>
      <c r="W1020" s="6" t="s">
        <v>104</v>
      </c>
      <c r="X1020" s="6" t="s">
        <v>101</v>
      </c>
      <c r="Y1020" s="6" t="s">
        <v>43</v>
      </c>
      <c r="Z1020" s="8">
        <v>42205.381712962961</v>
      </c>
      <c r="AA1020" s="6" t="s">
        <v>71</v>
      </c>
      <c r="AB1020" s="6" t="s">
        <v>1381</v>
      </c>
      <c r="AC1020" s="6" t="s">
        <v>432</v>
      </c>
      <c r="AD1020" s="6" t="s">
        <v>43</v>
      </c>
      <c r="AE1020" s="8">
        <v>42205.578784722224</v>
      </c>
      <c r="AF1020" s="6" t="s">
        <v>1461</v>
      </c>
    </row>
    <row r="1021" spans="1:39" x14ac:dyDescent="0.2">
      <c r="A10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21" s="7" t="str">
        <f>ExtractValues(Table1[[#This Row],[Agreement Name]],".{1}\d{4,5}")</f>
        <v>22863</v>
      </c>
      <c r="C1021" s="6" t="str">
        <f>ExtractValues(Table1[[#This Row],[Agreement Name]],".{1}\d{4,5}-.{1}\d{4,5}")</f>
        <v>22863-002008</v>
      </c>
      <c r="D1021" s="6" t="str">
        <f>ExtractValues(ExtractValues(Table1[[#This Row],[Agreement Name]],"(CO\d{1,3})"),"\d+")</f>
        <v>4</v>
      </c>
      <c r="E1021" s="6" t="str">
        <f>ExtractValues(ExtractValues(Table1[[#This Row],[Agreement Name]],"(CO.\d{1,3})"),"\d+")</f>
        <v/>
      </c>
      <c r="F1021" s="6" t="str">
        <f>IF(Table1[[#This Row],[ChgOrderPart1]]&lt;&gt;"",Table1[[#This Row],[ChgOrderPart1]],Table1[[#This Row],[ChgOrderPart2]])</f>
        <v>4</v>
      </c>
      <c r="G1021" s="6" t="s">
        <v>5662</v>
      </c>
      <c r="H1021" s="8">
        <v>42200.64707175926</v>
      </c>
      <c r="I1021" s="6" t="s">
        <v>34</v>
      </c>
      <c r="J1021" s="8">
        <v>42205.578020833331</v>
      </c>
      <c r="K1021" s="6" t="s">
        <v>5082</v>
      </c>
      <c r="L1021" s="6" t="s">
        <v>5083</v>
      </c>
      <c r="M1021" s="6" t="s">
        <v>37</v>
      </c>
      <c r="O1021" s="6" t="s">
        <v>38</v>
      </c>
      <c r="P1021" s="6" t="s">
        <v>39</v>
      </c>
      <c r="Q1021" s="6" t="s">
        <v>101</v>
      </c>
      <c r="R1021" s="6" t="s">
        <v>432</v>
      </c>
      <c r="W1021" s="6" t="s">
        <v>104</v>
      </c>
      <c r="X1021" s="6" t="s">
        <v>101</v>
      </c>
      <c r="Y1021" s="6" t="s">
        <v>43</v>
      </c>
      <c r="Z1021" s="8">
        <v>42205.381331018521</v>
      </c>
      <c r="AA1021" s="6" t="s">
        <v>71</v>
      </c>
      <c r="AB1021" s="6" t="s">
        <v>1381</v>
      </c>
      <c r="AC1021" s="6" t="s">
        <v>432</v>
      </c>
      <c r="AD1021" s="6" t="s">
        <v>43</v>
      </c>
      <c r="AE1021" s="8">
        <v>42205.578020833331</v>
      </c>
      <c r="AF1021" s="6" t="s">
        <v>1461</v>
      </c>
    </row>
    <row r="1022" spans="1:39" x14ac:dyDescent="0.2">
      <c r="A10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22" s="7" t="str">
        <f>ExtractValues(Table1[[#This Row],[Agreement Name]],".{1}\d{4,5}")</f>
        <v>22863</v>
      </c>
      <c r="C1022" s="6" t="str">
        <f>ExtractValues(Table1[[#This Row],[Agreement Name]],".{1}\d{4,5}-.{1}\d{4,5}")</f>
        <v>22863-002008</v>
      </c>
      <c r="D1022" s="6" t="str">
        <f>ExtractValues(ExtractValues(Table1[[#This Row],[Agreement Name]],"(CO\d{1,3})"),"\d+")</f>
        <v>4</v>
      </c>
      <c r="E1022" s="6" t="str">
        <f>ExtractValues(ExtractValues(Table1[[#This Row],[Agreement Name]],"(CO.\d{1,3})"),"\d+")</f>
        <v/>
      </c>
      <c r="F1022" s="6" t="str">
        <f>IF(Table1[[#This Row],[ChgOrderPart1]]&lt;&gt;"",Table1[[#This Row],[ChgOrderPart1]],Table1[[#This Row],[ChgOrderPart2]])</f>
        <v>4</v>
      </c>
      <c r="G1022" s="6" t="s">
        <v>5662</v>
      </c>
      <c r="H1022" s="8">
        <v>42200.586388888885</v>
      </c>
      <c r="I1022" s="6" t="s">
        <v>55</v>
      </c>
      <c r="J1022" s="8">
        <v>42200.638599537036</v>
      </c>
      <c r="K1022" s="6" t="s">
        <v>5082</v>
      </c>
      <c r="L1022" s="6" t="s">
        <v>5083</v>
      </c>
      <c r="M1022" s="6" t="s">
        <v>37</v>
      </c>
      <c r="O1022" s="6" t="s">
        <v>38</v>
      </c>
      <c r="P1022" s="6" t="s">
        <v>39</v>
      </c>
      <c r="Q1022" s="6" t="s">
        <v>101</v>
      </c>
      <c r="R1022" s="6" t="s">
        <v>432</v>
      </c>
      <c r="AL1022" s="6" t="s">
        <v>101</v>
      </c>
      <c r="AM1022" s="6" t="s">
        <v>43</v>
      </c>
    </row>
    <row r="1023" spans="1:39" x14ac:dyDescent="0.2">
      <c r="A10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23" s="7" t="str">
        <f>ExtractValues(Table1[[#This Row],[Agreement Name]],".{1}\d{4,5}")</f>
        <v>22863</v>
      </c>
      <c r="C1023" s="6" t="str">
        <f>ExtractValues(Table1[[#This Row],[Agreement Name]],".{1}\d{4,5}-.{1}\d{4,5}")</f>
        <v>22863-002008</v>
      </c>
      <c r="D1023" s="6" t="str">
        <f>ExtractValues(ExtractValues(Table1[[#This Row],[Agreement Name]],"(CO\d{1,3})"),"\d+")</f>
        <v>5</v>
      </c>
      <c r="E1023" s="6" t="str">
        <f>ExtractValues(ExtractValues(Table1[[#This Row],[Agreement Name]],"(CO.\d{1,3})"),"\d+")</f>
        <v/>
      </c>
      <c r="F1023" s="6" t="str">
        <f>IF(Table1[[#This Row],[ChgOrderPart1]]&lt;&gt;"",Table1[[#This Row],[ChgOrderPart1]],Table1[[#This Row],[ChgOrderPart2]])</f>
        <v>5</v>
      </c>
      <c r="G1023" s="6" t="s">
        <v>5663</v>
      </c>
      <c r="H1023" s="8">
        <v>42200.590682870374</v>
      </c>
      <c r="I1023" s="6" t="s">
        <v>55</v>
      </c>
      <c r="J1023" s="8">
        <v>42200.638495370367</v>
      </c>
      <c r="K1023" s="6" t="s">
        <v>5082</v>
      </c>
      <c r="L1023" s="6" t="s">
        <v>5083</v>
      </c>
      <c r="M1023" s="6" t="s">
        <v>37</v>
      </c>
      <c r="O1023" s="6" t="s">
        <v>38</v>
      </c>
      <c r="P1023" s="6" t="s">
        <v>39</v>
      </c>
      <c r="Q1023" s="6" t="s">
        <v>101</v>
      </c>
      <c r="R1023" s="6" t="s">
        <v>432</v>
      </c>
      <c r="AL1023" s="6" t="s">
        <v>101</v>
      </c>
      <c r="AM1023" s="6" t="s">
        <v>43</v>
      </c>
    </row>
    <row r="1024" spans="1:39" x14ac:dyDescent="0.2">
      <c r="A10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24" s="7" t="str">
        <f>ExtractValues(Table1[[#This Row],[Agreement Name]],".{1}\d{4,5}")</f>
        <v>22863</v>
      </c>
      <c r="C1024" s="6" t="str">
        <f>ExtractValues(Table1[[#This Row],[Agreement Name]],".{1}\d{4,5}-.{1}\d{4,5}")</f>
        <v>22863-002008</v>
      </c>
      <c r="D1024" s="6" t="str">
        <f>ExtractValues(ExtractValues(Table1[[#This Row],[Agreement Name]],"(CO\d{1,3})"),"\d+")</f>
        <v>3</v>
      </c>
      <c r="E1024" s="6" t="str">
        <f>ExtractValues(ExtractValues(Table1[[#This Row],[Agreement Name]],"(CO.\d{1,3})"),"\d+")</f>
        <v/>
      </c>
      <c r="F1024" s="6" t="str">
        <f>IF(Table1[[#This Row],[ChgOrderPart1]]&lt;&gt;"",Table1[[#This Row],[ChgOrderPart1]],Table1[[#This Row],[ChgOrderPart2]])</f>
        <v>3</v>
      </c>
      <c r="G1024" s="6" t="s">
        <v>5301</v>
      </c>
      <c r="H1024" s="8">
        <v>42170.584687499999</v>
      </c>
      <c r="I1024" s="6" t="s">
        <v>34</v>
      </c>
      <c r="J1024" s="8">
        <v>42170.603692129633</v>
      </c>
      <c r="K1024" s="6" t="s">
        <v>5082</v>
      </c>
      <c r="L1024" s="6" t="s">
        <v>5083</v>
      </c>
      <c r="M1024" s="6" t="s">
        <v>37</v>
      </c>
      <c r="O1024" s="6" t="s">
        <v>38</v>
      </c>
      <c r="P1024" s="6" t="s">
        <v>39</v>
      </c>
      <c r="Q1024" s="6" t="s">
        <v>101</v>
      </c>
      <c r="R1024" s="6" t="s">
        <v>432</v>
      </c>
      <c r="W1024" s="6" t="s">
        <v>104</v>
      </c>
      <c r="X1024" s="6" t="s">
        <v>101</v>
      </c>
      <c r="Y1024" s="6" t="s">
        <v>43</v>
      </c>
      <c r="Z1024" s="8">
        <v>42170.600277777776</v>
      </c>
      <c r="AA1024" s="6" t="s">
        <v>71</v>
      </c>
      <c r="AB1024" s="6" t="s">
        <v>1381</v>
      </c>
      <c r="AC1024" s="6" t="s">
        <v>432</v>
      </c>
      <c r="AD1024" s="6" t="s">
        <v>43</v>
      </c>
      <c r="AE1024" s="8">
        <v>42170.603692129633</v>
      </c>
      <c r="AF1024" s="6" t="s">
        <v>1461</v>
      </c>
    </row>
    <row r="1025" spans="1:39" x14ac:dyDescent="0.2">
      <c r="A10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25" s="7" t="str">
        <f>ExtractValues(Table1[[#This Row],[Agreement Name]],".{1}\d{4,5}")</f>
        <v>22863</v>
      </c>
      <c r="C1025" s="6" t="str">
        <f>ExtractValues(Table1[[#This Row],[Agreement Name]],".{1}\d{4,5}-.{1}\d{4,5}")</f>
        <v>22863-002008</v>
      </c>
      <c r="D1025" s="6" t="str">
        <f>ExtractValues(ExtractValues(Table1[[#This Row],[Agreement Name]],"(CO\d{1,3})"),"\d+")</f>
        <v/>
      </c>
      <c r="E1025" s="6" t="str">
        <f>ExtractValues(ExtractValues(Table1[[#This Row],[Agreement Name]],"(CO.\d{1,3})"),"\d+")</f>
        <v/>
      </c>
      <c r="F1025" s="6" t="str">
        <f>IF(Table1[[#This Row],[ChgOrderPart1]]&lt;&gt;"",Table1[[#This Row],[ChgOrderPart1]],Table1[[#This Row],[ChgOrderPart2]])</f>
        <v/>
      </c>
      <c r="G1025" s="6" t="s">
        <v>8107</v>
      </c>
      <c r="H1025" s="8">
        <v>42095.598449074074</v>
      </c>
      <c r="I1025" s="6" t="s">
        <v>34</v>
      </c>
      <c r="J1025" s="8">
        <v>42101.57271990741</v>
      </c>
      <c r="K1025" s="6" t="s">
        <v>1376</v>
      </c>
      <c r="L1025" s="6" t="s">
        <v>1377</v>
      </c>
      <c r="M1025" s="6" t="s">
        <v>37</v>
      </c>
      <c r="O1025" s="6" t="s">
        <v>38</v>
      </c>
      <c r="P1025" s="6" t="s">
        <v>39</v>
      </c>
      <c r="Q1025" s="6" t="s">
        <v>101</v>
      </c>
      <c r="R1025" s="6" t="s">
        <v>432</v>
      </c>
      <c r="W1025" s="6" t="s">
        <v>104</v>
      </c>
      <c r="X1025" s="6" t="s">
        <v>101</v>
      </c>
      <c r="Y1025" s="6" t="s">
        <v>43</v>
      </c>
      <c r="Z1025" s="8">
        <v>42095.604085648149</v>
      </c>
      <c r="AA1025" s="6" t="s">
        <v>46</v>
      </c>
      <c r="AB1025" s="6" t="s">
        <v>1381</v>
      </c>
      <c r="AC1025" s="6" t="s">
        <v>432</v>
      </c>
      <c r="AD1025" s="6" t="s">
        <v>43</v>
      </c>
      <c r="AE1025" s="8">
        <v>42101.57271990741</v>
      </c>
      <c r="AF1025" s="6" t="s">
        <v>397</v>
      </c>
    </row>
    <row r="1026" spans="1:39" x14ac:dyDescent="0.2">
      <c r="A10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26" s="7" t="str">
        <f>ExtractValues(Table1[[#This Row],[Agreement Name]],".{1}\d{4,5}")</f>
        <v>22863</v>
      </c>
      <c r="C1026" s="6" t="str">
        <f>ExtractValues(Table1[[#This Row],[Agreement Name]],".{1}\d{4,5}-.{1}\d{4,5}")</f>
        <v>22863-002008</v>
      </c>
      <c r="D1026" s="6" t="str">
        <f>ExtractValues(ExtractValues(Table1[[#This Row],[Agreement Name]],"(CO\d{1,3})"),"\d+")</f>
        <v/>
      </c>
      <c r="E1026" s="6" t="str">
        <f>ExtractValues(ExtractValues(Table1[[#This Row],[Agreement Name]],"(CO.\d{1,3})"),"\d+")</f>
        <v/>
      </c>
      <c r="F1026" s="6" t="str">
        <f>IF(Table1[[#This Row],[ChgOrderPart1]]&lt;&gt;"",Table1[[#This Row],[ChgOrderPart1]],Table1[[#This Row],[ChgOrderPart2]])</f>
        <v/>
      </c>
      <c r="G1026" s="6" t="s">
        <v>8107</v>
      </c>
      <c r="H1026" s="8">
        <v>42095.575752314813</v>
      </c>
      <c r="I1026" s="6" t="s">
        <v>55</v>
      </c>
      <c r="J1026" s="8">
        <v>42095.594317129631</v>
      </c>
      <c r="K1026" s="6" t="s">
        <v>1376</v>
      </c>
      <c r="L1026" s="6" t="s">
        <v>1377</v>
      </c>
      <c r="M1026" s="6" t="s">
        <v>37</v>
      </c>
      <c r="O1026" s="6" t="s">
        <v>38</v>
      </c>
      <c r="P1026" s="6" t="s">
        <v>39</v>
      </c>
      <c r="Q1026" s="6" t="s">
        <v>101</v>
      </c>
      <c r="R1026" s="6" t="s">
        <v>432</v>
      </c>
    </row>
    <row r="1027" spans="1:39" x14ac:dyDescent="0.2">
      <c r="A10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27" s="7" t="str">
        <f>ExtractValues(Table1[[#This Row],[Agreement Name]],".{1}\d{4,5}")</f>
        <v>22863</v>
      </c>
      <c r="C1027" s="6" t="str">
        <f>ExtractValues(Table1[[#This Row],[Agreement Name]],".{1}\d{4,5}-.{1}\d{4,5}")</f>
        <v>22863-002008</v>
      </c>
      <c r="D1027" s="6" t="str">
        <f>ExtractValues(ExtractValues(Table1[[#This Row],[Agreement Name]],"(CO\d{1,3})"),"\d+")</f>
        <v/>
      </c>
      <c r="E1027" s="6" t="str">
        <f>ExtractValues(ExtractValues(Table1[[#This Row],[Agreement Name]],"(CO.\d{1,3})"),"\d+")</f>
        <v/>
      </c>
      <c r="F1027" s="6" t="str">
        <f>IF(Table1[[#This Row],[ChgOrderPart1]]&lt;&gt;"",Table1[[#This Row],[ChgOrderPart1]],Table1[[#This Row],[ChgOrderPart2]])</f>
        <v/>
      </c>
      <c r="G1027" s="6" t="s">
        <v>8060</v>
      </c>
      <c r="H1027" s="8">
        <v>42093.658229166664</v>
      </c>
      <c r="I1027" s="6" t="s">
        <v>55</v>
      </c>
      <c r="J1027" s="8">
        <v>42094.482511574075</v>
      </c>
      <c r="K1027" s="6" t="s">
        <v>1376</v>
      </c>
      <c r="L1027" s="6" t="s">
        <v>1377</v>
      </c>
      <c r="M1027" s="6" t="s">
        <v>37</v>
      </c>
      <c r="O1027" s="6" t="s">
        <v>38</v>
      </c>
      <c r="P1027" s="6" t="s">
        <v>39</v>
      </c>
      <c r="Q1027" s="6" t="s">
        <v>101</v>
      </c>
      <c r="R1027" s="6" t="s">
        <v>432</v>
      </c>
      <c r="AL1027" s="6" t="s">
        <v>101</v>
      </c>
      <c r="AM1027" s="6" t="s">
        <v>43</v>
      </c>
    </row>
    <row r="1028" spans="1:39" x14ac:dyDescent="0.2">
      <c r="A10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28" s="7" t="str">
        <f>ExtractValues(Table1[[#This Row],[Agreement Name]],".{1}\d{4,5}")</f>
        <v>22863</v>
      </c>
      <c r="C1028" s="6" t="str">
        <f>ExtractValues(Table1[[#This Row],[Agreement Name]],".{1}\d{4,5}-.{1}\d{4,5}")</f>
        <v>22863-002008</v>
      </c>
      <c r="D1028" s="6" t="str">
        <f>ExtractValues(ExtractValues(Table1[[#This Row],[Agreement Name]],"(CO\d{1,3})"),"\d+")</f>
        <v/>
      </c>
      <c r="E1028" s="6" t="str">
        <f>ExtractValues(ExtractValues(Table1[[#This Row],[Agreement Name]],"(CO.\d{1,3})"),"\d+")</f>
        <v/>
      </c>
      <c r="F1028" s="6" t="str">
        <f>IF(Table1[[#This Row],[ChgOrderPart1]]&lt;&gt;"",Table1[[#This Row],[ChgOrderPart1]],Table1[[#This Row],[ChgOrderPart2]])</f>
        <v/>
      </c>
      <c r="G1028" s="6" t="s">
        <v>9345</v>
      </c>
      <c r="H1028" s="8">
        <v>42062.520196759258</v>
      </c>
      <c r="I1028" s="6" t="s">
        <v>55</v>
      </c>
      <c r="J1028" s="8">
        <v>42080.568425925929</v>
      </c>
      <c r="K1028" s="6" t="s">
        <v>1376</v>
      </c>
      <c r="L1028" s="6" t="s">
        <v>1377</v>
      </c>
      <c r="M1028" s="6" t="s">
        <v>37</v>
      </c>
      <c r="O1028" s="6" t="s">
        <v>38</v>
      </c>
      <c r="P1028" s="6" t="s">
        <v>39</v>
      </c>
      <c r="Q1028" s="6" t="s">
        <v>7789</v>
      </c>
      <c r="R1028" s="6" t="s">
        <v>432</v>
      </c>
      <c r="AL1028" s="6" t="s">
        <v>7789</v>
      </c>
      <c r="AM1028" s="6" t="s">
        <v>43</v>
      </c>
    </row>
    <row r="1029" spans="1:39" x14ac:dyDescent="0.2">
      <c r="A10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29" s="7" t="str">
        <f>ExtractValues(Table1[[#This Row],[Agreement Name]],".{1}\d{4,5}")</f>
        <v>22863</v>
      </c>
      <c r="C1029" s="6" t="str">
        <f>ExtractValues(Table1[[#This Row],[Agreement Name]],".{1}\d{4,5}-.{1}\d{4,5}")</f>
        <v>22863-002007</v>
      </c>
      <c r="D1029" s="6" t="str">
        <f>ExtractValues(ExtractValues(Table1[[#This Row],[Agreement Name]],"(CO\d{1,3})"),"\d+")</f>
        <v>1</v>
      </c>
      <c r="E1029" s="6" t="str">
        <f>ExtractValues(ExtractValues(Table1[[#This Row],[Agreement Name]],"(CO.\d{1,3})"),"\d+")</f>
        <v/>
      </c>
      <c r="F1029" s="6" t="str">
        <f>IF(Table1[[#This Row],[ChgOrderPart1]]&lt;&gt;"",Table1[[#This Row],[ChgOrderPart1]],Table1[[#This Row],[ChgOrderPart2]])</f>
        <v>1</v>
      </c>
      <c r="G1029" s="6" t="s">
        <v>1678</v>
      </c>
      <c r="H1029" s="8">
        <v>42156.588229166664</v>
      </c>
      <c r="I1029" s="6" t="s">
        <v>34</v>
      </c>
      <c r="J1029" s="8">
        <v>42156.612696759257</v>
      </c>
      <c r="K1029" s="6" t="s">
        <v>1376</v>
      </c>
      <c r="L1029" s="6" t="s">
        <v>1377</v>
      </c>
      <c r="M1029" s="6" t="s">
        <v>37</v>
      </c>
      <c r="O1029" s="6" t="s">
        <v>38</v>
      </c>
      <c r="P1029" s="6" t="s">
        <v>39</v>
      </c>
      <c r="Q1029" s="6" t="s">
        <v>1679</v>
      </c>
      <c r="R1029" s="6" t="s">
        <v>432</v>
      </c>
      <c r="W1029" s="6" t="s">
        <v>1680</v>
      </c>
      <c r="X1029" s="6" t="s">
        <v>1679</v>
      </c>
      <c r="Y1029" s="6" t="s">
        <v>43</v>
      </c>
      <c r="Z1029" s="8">
        <v>42156.599189814813</v>
      </c>
      <c r="AA1029" s="6" t="s">
        <v>1681</v>
      </c>
      <c r="AB1029" s="6" t="s">
        <v>1381</v>
      </c>
      <c r="AC1029" s="6" t="s">
        <v>432</v>
      </c>
      <c r="AD1029" s="6" t="s">
        <v>43</v>
      </c>
      <c r="AE1029" s="8">
        <v>42156.612696759257</v>
      </c>
      <c r="AF1029" s="6" t="s">
        <v>1461</v>
      </c>
    </row>
    <row r="1030" spans="1:39" x14ac:dyDescent="0.2">
      <c r="A10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30" s="7" t="str">
        <f>ExtractValues(Table1[[#This Row],[Agreement Name]],".{1}\d{4,5}")</f>
        <v>22863</v>
      </c>
      <c r="C1030" s="6" t="str">
        <f>ExtractValues(Table1[[#This Row],[Agreement Name]],".{1}\d{4,5}-.{1}\d{4,5}")</f>
        <v>22863-002007</v>
      </c>
      <c r="D1030" s="6" t="str">
        <f>ExtractValues(ExtractValues(Table1[[#This Row],[Agreement Name]],"(CO\d{1,3})"),"\d+")</f>
        <v/>
      </c>
      <c r="E1030" s="6" t="str">
        <f>ExtractValues(ExtractValues(Table1[[#This Row],[Agreement Name]],"(CO.\d{1,3})"),"\d+")</f>
        <v/>
      </c>
      <c r="F1030" s="6" t="str">
        <f>IF(Table1[[#This Row],[ChgOrderPart1]]&lt;&gt;"",Table1[[#This Row],[ChgOrderPart1]],Table1[[#This Row],[ChgOrderPart2]])</f>
        <v/>
      </c>
      <c r="G1030" s="6" t="s">
        <v>9325</v>
      </c>
      <c r="H1030" s="8">
        <v>42062.478796296295</v>
      </c>
      <c r="I1030" s="6" t="s">
        <v>34</v>
      </c>
      <c r="J1030" s="8">
        <v>42083.507754629631</v>
      </c>
      <c r="K1030" s="6" t="s">
        <v>1376</v>
      </c>
      <c r="L1030" s="6" t="s">
        <v>1377</v>
      </c>
      <c r="M1030" s="6" t="s">
        <v>37</v>
      </c>
      <c r="O1030" s="6" t="s">
        <v>38</v>
      </c>
      <c r="P1030" s="6" t="s">
        <v>39</v>
      </c>
      <c r="Q1030" s="6" t="s">
        <v>1679</v>
      </c>
      <c r="R1030" s="6" t="s">
        <v>432</v>
      </c>
      <c r="W1030" s="6" t="s">
        <v>1680</v>
      </c>
      <c r="X1030" s="6" t="s">
        <v>1679</v>
      </c>
      <c r="Y1030" s="6" t="s">
        <v>43</v>
      </c>
      <c r="Z1030" s="8">
        <v>42081.81927083333</v>
      </c>
      <c r="AA1030" s="6" t="s">
        <v>9326</v>
      </c>
      <c r="AB1030" s="6" t="s">
        <v>1381</v>
      </c>
      <c r="AC1030" s="6" t="s">
        <v>432</v>
      </c>
      <c r="AD1030" s="6" t="s">
        <v>43</v>
      </c>
      <c r="AE1030" s="8">
        <v>42083.507754629631</v>
      </c>
      <c r="AF1030" s="6" t="s">
        <v>1461</v>
      </c>
    </row>
    <row r="1031" spans="1:39" x14ac:dyDescent="0.2">
      <c r="A10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31" s="7" t="str">
        <f>ExtractValues(Table1[[#This Row],[Agreement Name]],".{1}\d{4,5}")</f>
        <v>22863</v>
      </c>
      <c r="C1031" s="6" t="str">
        <f>ExtractValues(Table1[[#This Row],[Agreement Name]],".{1}\d{4,5}-.{1}\d{4,5}")</f>
        <v>22863-002006</v>
      </c>
      <c r="D1031" s="6" t="str">
        <f>ExtractValues(ExtractValues(Table1[[#This Row],[Agreement Name]],"(CO\d{1,3})"),"\d+")</f>
        <v>3</v>
      </c>
      <c r="E1031" s="6" t="str">
        <f>ExtractValues(ExtractValues(Table1[[#This Row],[Agreement Name]],"(CO.\d{1,3})"),"\d+")</f>
        <v/>
      </c>
      <c r="F1031" s="6" t="str">
        <f>IF(Table1[[#This Row],[ChgOrderPart1]]&lt;&gt;"",Table1[[#This Row],[ChgOrderPart1]],Table1[[#This Row],[ChgOrderPart2]])</f>
        <v>3</v>
      </c>
      <c r="G1031" s="6" t="s">
        <v>5967</v>
      </c>
      <c r="H1031" s="8">
        <v>42222.368668981479</v>
      </c>
      <c r="I1031" s="6" t="s">
        <v>34</v>
      </c>
      <c r="J1031" s="8">
        <v>42227.290069444447</v>
      </c>
      <c r="K1031" s="6" t="s">
        <v>5082</v>
      </c>
      <c r="L1031" s="6" t="s">
        <v>5083</v>
      </c>
      <c r="M1031" s="6" t="s">
        <v>37</v>
      </c>
      <c r="O1031" s="6" t="s">
        <v>38</v>
      </c>
      <c r="P1031" s="6" t="s">
        <v>39</v>
      </c>
      <c r="Q1031" s="6" t="s">
        <v>1829</v>
      </c>
      <c r="R1031" s="6" t="s">
        <v>432</v>
      </c>
      <c r="W1031" s="6" t="s">
        <v>1762</v>
      </c>
      <c r="X1031" s="6" t="s">
        <v>1829</v>
      </c>
      <c r="Y1031" s="6" t="s">
        <v>43</v>
      </c>
      <c r="Z1031" s="8">
        <v>42222.44976851852</v>
      </c>
      <c r="AA1031" s="6" t="s">
        <v>1763</v>
      </c>
      <c r="AB1031" s="6" t="s">
        <v>1381</v>
      </c>
      <c r="AC1031" s="6" t="s">
        <v>432</v>
      </c>
      <c r="AD1031" s="6" t="s">
        <v>43</v>
      </c>
      <c r="AE1031" s="8">
        <v>42227.290069444447</v>
      </c>
      <c r="AF1031" s="6" t="s">
        <v>1461</v>
      </c>
    </row>
    <row r="1032" spans="1:39" x14ac:dyDescent="0.2">
      <c r="A10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32" s="7" t="str">
        <f>ExtractValues(Table1[[#This Row],[Agreement Name]],".{1}\d{4,5}")</f>
        <v>22863</v>
      </c>
      <c r="C1032" s="6" t="str">
        <f>ExtractValues(Table1[[#This Row],[Agreement Name]],".{1}\d{4,5}-.{1}\d{4,5}")</f>
        <v>22863-002006</v>
      </c>
      <c r="D1032" s="6" t="str">
        <f>ExtractValues(ExtractValues(Table1[[#This Row],[Agreement Name]],"(CO\d{1,3})"),"\d+")</f>
        <v>4</v>
      </c>
      <c r="E1032" s="6" t="str">
        <f>ExtractValues(ExtractValues(Table1[[#This Row],[Agreement Name]],"(CO.\d{1,3})"),"\d+")</f>
        <v/>
      </c>
      <c r="F1032" s="6" t="str">
        <f>IF(Table1[[#This Row],[ChgOrderPart1]]&lt;&gt;"",Table1[[#This Row],[ChgOrderPart1]],Table1[[#This Row],[ChgOrderPart2]])</f>
        <v>4</v>
      </c>
      <c r="G1032" s="6" t="s">
        <v>5993</v>
      </c>
      <c r="H1032" s="8">
        <v>42223.58452546296</v>
      </c>
      <c r="I1032" s="6" t="s">
        <v>34</v>
      </c>
      <c r="J1032" s="8">
        <v>42227.284733796296</v>
      </c>
      <c r="K1032" s="6" t="s">
        <v>5082</v>
      </c>
      <c r="L1032" s="6" t="s">
        <v>5083</v>
      </c>
      <c r="M1032" s="6" t="s">
        <v>37</v>
      </c>
      <c r="O1032" s="6" t="s">
        <v>38</v>
      </c>
      <c r="P1032" s="6" t="s">
        <v>39</v>
      </c>
      <c r="Q1032" s="6" t="s">
        <v>1761</v>
      </c>
      <c r="R1032" s="6" t="s">
        <v>432</v>
      </c>
      <c r="W1032" s="6" t="s">
        <v>1762</v>
      </c>
      <c r="X1032" s="6" t="s">
        <v>1761</v>
      </c>
      <c r="Y1032" s="6" t="s">
        <v>43</v>
      </c>
      <c r="Z1032" s="8">
        <v>42226.323310185187</v>
      </c>
      <c r="AA1032" s="6" t="s">
        <v>1763</v>
      </c>
      <c r="AB1032" s="6" t="s">
        <v>1381</v>
      </c>
      <c r="AC1032" s="6" t="s">
        <v>432</v>
      </c>
      <c r="AD1032" s="6" t="s">
        <v>43</v>
      </c>
      <c r="AE1032" s="8">
        <v>42227.284733796296</v>
      </c>
      <c r="AF1032" s="6" t="s">
        <v>1461</v>
      </c>
    </row>
    <row r="1033" spans="1:39" x14ac:dyDescent="0.2">
      <c r="A10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33" s="7" t="str">
        <f>ExtractValues(Table1[[#This Row],[Agreement Name]],".{1}\d{4,5}")</f>
        <v>22863</v>
      </c>
      <c r="C1033" s="6" t="str">
        <f>ExtractValues(Table1[[#This Row],[Agreement Name]],".{1}\d{4,5}-.{1}\d{4,5}")</f>
        <v>22863-002006</v>
      </c>
      <c r="D1033" s="6" t="str">
        <f>ExtractValues(ExtractValues(Table1[[#This Row],[Agreement Name]],"(CO\d{1,3})"),"\d+")</f>
        <v>2</v>
      </c>
      <c r="E1033" s="6" t="str">
        <f>ExtractValues(ExtractValues(Table1[[#This Row],[Agreement Name]],"(CO.\d{1,3})"),"\d+")</f>
        <v/>
      </c>
      <c r="F1033" s="6" t="str">
        <f>IF(Table1[[#This Row],[ChgOrderPart1]]&lt;&gt;"",Table1[[#This Row],[ChgOrderPart1]],Table1[[#This Row],[ChgOrderPart2]])</f>
        <v>2</v>
      </c>
      <c r="G1033" s="6" t="s">
        <v>5669</v>
      </c>
      <c r="H1033" s="8">
        <v>42200.654861111114</v>
      </c>
      <c r="I1033" s="6" t="s">
        <v>34</v>
      </c>
      <c r="J1033" s="8">
        <v>42206.435393518521</v>
      </c>
      <c r="K1033" s="6" t="s">
        <v>5082</v>
      </c>
      <c r="L1033" s="6" t="s">
        <v>5083</v>
      </c>
      <c r="M1033" s="6" t="s">
        <v>37</v>
      </c>
      <c r="O1033" s="6" t="s">
        <v>38</v>
      </c>
      <c r="P1033" s="6" t="s">
        <v>39</v>
      </c>
      <c r="Q1033" s="6" t="s">
        <v>1829</v>
      </c>
      <c r="R1033" s="6" t="s">
        <v>432</v>
      </c>
      <c r="W1033" s="6" t="s">
        <v>1762</v>
      </c>
      <c r="X1033" s="6" t="s">
        <v>1829</v>
      </c>
      <c r="Y1033" s="6" t="s">
        <v>43</v>
      </c>
      <c r="Z1033" s="8">
        <v>42206.357037037036</v>
      </c>
      <c r="AA1033" s="6" t="s">
        <v>1763</v>
      </c>
      <c r="AB1033" s="6" t="s">
        <v>1381</v>
      </c>
      <c r="AC1033" s="6" t="s">
        <v>432</v>
      </c>
      <c r="AD1033" s="6" t="s">
        <v>43</v>
      </c>
      <c r="AE1033" s="8">
        <v>42206.435393518521</v>
      </c>
      <c r="AF1033" s="6" t="s">
        <v>1461</v>
      </c>
    </row>
    <row r="1034" spans="1:39" x14ac:dyDescent="0.2">
      <c r="A10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34" s="7" t="str">
        <f>ExtractValues(Table1[[#This Row],[Agreement Name]],".{1}\d{4,5}")</f>
        <v>22863</v>
      </c>
      <c r="C1034" s="6" t="str">
        <f>ExtractValues(Table1[[#This Row],[Agreement Name]],".{1}\d{4,5}-.{1}\d{4,5}")</f>
        <v>22863-002006</v>
      </c>
      <c r="D1034" s="6" t="str">
        <f>ExtractValues(ExtractValues(Table1[[#This Row],[Agreement Name]],"(CO\d{1,3})"),"\d+")</f>
        <v>1</v>
      </c>
      <c r="E1034" s="6" t="str">
        <f>ExtractValues(ExtractValues(Table1[[#This Row],[Agreement Name]],"(CO.\d{1,3})"),"\d+")</f>
        <v/>
      </c>
      <c r="F1034" s="6" t="str">
        <f>IF(Table1[[#This Row],[ChgOrderPart1]]&lt;&gt;"",Table1[[#This Row],[ChgOrderPart1]],Table1[[#This Row],[ChgOrderPart2]])</f>
        <v>1</v>
      </c>
      <c r="G1034" s="6" t="s">
        <v>5665</v>
      </c>
      <c r="H1034" s="8">
        <v>42200.600162037037</v>
      </c>
      <c r="I1034" s="6" t="s">
        <v>34</v>
      </c>
      <c r="J1034" s="8">
        <v>42206.434502314813</v>
      </c>
      <c r="K1034" s="6" t="s">
        <v>5082</v>
      </c>
      <c r="L1034" s="6" t="s">
        <v>5083</v>
      </c>
      <c r="M1034" s="6" t="s">
        <v>37</v>
      </c>
      <c r="O1034" s="6" t="s">
        <v>38</v>
      </c>
      <c r="P1034" s="6" t="s">
        <v>39</v>
      </c>
      <c r="Q1034" s="6" t="s">
        <v>1829</v>
      </c>
      <c r="R1034" s="6" t="s">
        <v>432</v>
      </c>
      <c r="W1034" s="6" t="s">
        <v>1762</v>
      </c>
      <c r="X1034" s="6" t="s">
        <v>1829</v>
      </c>
      <c r="Y1034" s="6" t="s">
        <v>43</v>
      </c>
      <c r="Z1034" s="8">
        <v>42206.356562499997</v>
      </c>
      <c r="AA1034" s="6" t="s">
        <v>1763</v>
      </c>
      <c r="AB1034" s="6" t="s">
        <v>1381</v>
      </c>
      <c r="AC1034" s="6" t="s">
        <v>432</v>
      </c>
      <c r="AD1034" s="6" t="s">
        <v>43</v>
      </c>
      <c r="AE1034" s="8">
        <v>42206.434502314813</v>
      </c>
      <c r="AF1034" s="6" t="s">
        <v>1461</v>
      </c>
    </row>
    <row r="1035" spans="1:39" x14ac:dyDescent="0.2">
      <c r="A10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35" s="7" t="str">
        <f>ExtractValues(Table1[[#This Row],[Agreement Name]],".{1}\d{4,5}")</f>
        <v>22863</v>
      </c>
      <c r="C1035" s="6" t="str">
        <f>ExtractValues(Table1[[#This Row],[Agreement Name]],".{1}\d{4,5}-.{1}\d{4,5}")</f>
        <v>22863-002006</v>
      </c>
      <c r="D1035" s="6" t="str">
        <f>ExtractValues(ExtractValues(Table1[[#This Row],[Agreement Name]],"(CO\d{1,3})"),"\d+")</f>
        <v/>
      </c>
      <c r="E1035" s="6" t="str">
        <f>ExtractValues(ExtractValues(Table1[[#This Row],[Agreement Name]],"(CO.\d{1,3})"),"\d+")</f>
        <v/>
      </c>
      <c r="F1035" s="6" t="str">
        <f>IF(Table1[[#This Row],[ChgOrderPart1]]&lt;&gt;"",Table1[[#This Row],[ChgOrderPart1]],Table1[[#This Row],[ChgOrderPart2]])</f>
        <v/>
      </c>
      <c r="G1035" s="6" t="s">
        <v>9324</v>
      </c>
      <c r="H1035" s="8">
        <v>42062.478298611109</v>
      </c>
      <c r="I1035" s="6" t="s">
        <v>34</v>
      </c>
      <c r="J1035" s="8">
        <v>42067.537905092591</v>
      </c>
      <c r="K1035" s="6" t="s">
        <v>1376</v>
      </c>
      <c r="L1035" s="6" t="s">
        <v>1377</v>
      </c>
      <c r="M1035" s="6" t="s">
        <v>37</v>
      </c>
      <c r="O1035" s="6" t="s">
        <v>38</v>
      </c>
      <c r="P1035" s="6" t="s">
        <v>39</v>
      </c>
      <c r="Q1035" s="6" t="s">
        <v>1829</v>
      </c>
      <c r="R1035" s="6" t="s">
        <v>1577</v>
      </c>
      <c r="W1035" s="6" t="s">
        <v>1762</v>
      </c>
      <c r="X1035" s="6" t="s">
        <v>1829</v>
      </c>
      <c r="Y1035" s="6" t="s">
        <v>43</v>
      </c>
      <c r="Z1035" s="8">
        <v>42067.457974537036</v>
      </c>
      <c r="AA1035" s="6" t="s">
        <v>1763</v>
      </c>
      <c r="AB1035" s="6" t="s">
        <v>1580</v>
      </c>
      <c r="AC1035" s="6" t="s">
        <v>1577</v>
      </c>
      <c r="AD1035" s="6" t="s">
        <v>43</v>
      </c>
      <c r="AE1035" s="8">
        <v>42067.537905092591</v>
      </c>
      <c r="AF1035" s="6" t="s">
        <v>397</v>
      </c>
    </row>
    <row r="1036" spans="1:39" x14ac:dyDescent="0.2">
      <c r="A10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36" s="7" t="str">
        <f>ExtractValues(Table1[[#This Row],[Agreement Name]],".{1}\d{4,5}")</f>
        <v>22863</v>
      </c>
      <c r="C1036" s="6" t="str">
        <f>ExtractValues(Table1[[#This Row],[Agreement Name]],".{1}\d{4,5}-.{1}\d{4,5}")</f>
        <v>22863-002005</v>
      </c>
      <c r="D1036" s="6" t="str">
        <f>ExtractValues(ExtractValues(Table1[[#This Row],[Agreement Name]],"(CO\d{1,3})"),"\d+")</f>
        <v/>
      </c>
      <c r="E1036" s="6" t="str">
        <f>ExtractValues(ExtractValues(Table1[[#This Row],[Agreement Name]],"(CO.\d{1,3})"),"\d+")</f>
        <v/>
      </c>
      <c r="F1036" s="6" t="str">
        <f>IF(Table1[[#This Row],[ChgOrderPart1]]&lt;&gt;"",Table1[[#This Row],[ChgOrderPart1]],Table1[[#This Row],[ChgOrderPart2]])</f>
        <v/>
      </c>
      <c r="G1036" s="6" t="s">
        <v>9323</v>
      </c>
      <c r="H1036" s="8">
        <v>42062.477743055555</v>
      </c>
      <c r="I1036" s="6" t="s">
        <v>34</v>
      </c>
      <c r="J1036" s="8">
        <v>42065.378229166665</v>
      </c>
      <c r="K1036" s="6" t="s">
        <v>1376</v>
      </c>
      <c r="L1036" s="6" t="s">
        <v>1377</v>
      </c>
      <c r="M1036" s="6" t="s">
        <v>37</v>
      </c>
      <c r="O1036" s="6" t="s">
        <v>38</v>
      </c>
      <c r="P1036" s="6" t="s">
        <v>39</v>
      </c>
      <c r="Q1036" s="6" t="s">
        <v>1084</v>
      </c>
      <c r="R1036" s="6" t="s">
        <v>432</v>
      </c>
      <c r="W1036" s="6" t="s">
        <v>1085</v>
      </c>
      <c r="X1036" s="6" t="s">
        <v>1084</v>
      </c>
      <c r="Y1036" s="6" t="s">
        <v>43</v>
      </c>
      <c r="Z1036" s="8">
        <v>42062.488113425927</v>
      </c>
      <c r="AA1036" s="6" t="s">
        <v>8153</v>
      </c>
      <c r="AB1036" s="6" t="s">
        <v>1381</v>
      </c>
      <c r="AC1036" s="6" t="s">
        <v>432</v>
      </c>
      <c r="AD1036" s="6" t="s">
        <v>43</v>
      </c>
      <c r="AE1036" s="8">
        <v>42065.378229166665</v>
      </c>
      <c r="AF1036" s="6" t="s">
        <v>1461</v>
      </c>
    </row>
    <row r="1037" spans="1:39" x14ac:dyDescent="0.2">
      <c r="A10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37" s="7" t="str">
        <f>ExtractValues(Table1[[#This Row],[Agreement Name]],".{1}\d{4,5}")</f>
        <v>22863</v>
      </c>
      <c r="C1037" s="6" t="str">
        <f>ExtractValues(Table1[[#This Row],[Agreement Name]],".{1}\d{4,5}-.{1}\d{4,5}")</f>
        <v>22863-002004</v>
      </c>
      <c r="D1037" s="6" t="str">
        <f>ExtractValues(ExtractValues(Table1[[#This Row],[Agreement Name]],"(CO\d{1,3})"),"\d+")</f>
        <v>2</v>
      </c>
      <c r="E1037" s="6" t="str">
        <f>ExtractValues(ExtractValues(Table1[[#This Row],[Agreement Name]],"(CO.\d{1,3})"),"\d+")</f>
        <v/>
      </c>
      <c r="F1037" s="6" t="str">
        <f>IF(Table1[[#This Row],[ChgOrderPart1]]&lt;&gt;"",Table1[[#This Row],[ChgOrderPart1]],Table1[[#This Row],[ChgOrderPart2]])</f>
        <v>2</v>
      </c>
      <c r="G1037" s="6" t="s">
        <v>5664</v>
      </c>
      <c r="H1037" s="8">
        <v>42200.594930555555</v>
      </c>
      <c r="I1037" s="6" t="s">
        <v>34</v>
      </c>
      <c r="J1037" s="8">
        <v>42200.679965277777</v>
      </c>
      <c r="K1037" s="6" t="s">
        <v>5082</v>
      </c>
      <c r="L1037" s="6" t="s">
        <v>5083</v>
      </c>
      <c r="M1037" s="6" t="s">
        <v>37</v>
      </c>
      <c r="O1037" s="6" t="s">
        <v>38</v>
      </c>
      <c r="P1037" s="6" t="s">
        <v>39</v>
      </c>
      <c r="Q1037" s="6" t="s">
        <v>346</v>
      </c>
      <c r="R1037" s="6" t="s">
        <v>432</v>
      </c>
      <c r="W1037" s="6" t="s">
        <v>348</v>
      </c>
      <c r="X1037" s="6" t="s">
        <v>346</v>
      </c>
      <c r="Y1037" s="6" t="s">
        <v>43</v>
      </c>
      <c r="Z1037" s="8">
        <v>42200.634398148148</v>
      </c>
      <c r="AA1037" s="6" t="s">
        <v>71</v>
      </c>
      <c r="AB1037" s="6" t="s">
        <v>1381</v>
      </c>
      <c r="AC1037" s="6" t="s">
        <v>432</v>
      </c>
      <c r="AD1037" s="6" t="s">
        <v>43</v>
      </c>
      <c r="AE1037" s="8">
        <v>42200.679965277777</v>
      </c>
      <c r="AF1037" s="6" t="s">
        <v>397</v>
      </c>
    </row>
    <row r="1038" spans="1:39" x14ac:dyDescent="0.2">
      <c r="A10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38" s="7" t="str">
        <f>ExtractValues(Table1[[#This Row],[Agreement Name]],".{1}\d{4,5}")</f>
        <v>22863</v>
      </c>
      <c r="C1038" s="6" t="str">
        <f>ExtractValues(Table1[[#This Row],[Agreement Name]],".{1}\d{4,5}-.{1}\d{4,5}")</f>
        <v>22863-002004</v>
      </c>
      <c r="D1038" s="6" t="str">
        <f>ExtractValues(ExtractValues(Table1[[#This Row],[Agreement Name]],"(CO\d{1,3})"),"\d+")</f>
        <v/>
      </c>
      <c r="E1038" s="6" t="str">
        <f>ExtractValues(ExtractValues(Table1[[#This Row],[Agreement Name]],"(CO.\d{1,3})"),"\d+")</f>
        <v/>
      </c>
      <c r="F1038" s="6" t="str">
        <f>IF(Table1[[#This Row],[ChgOrderPart1]]&lt;&gt;"",Table1[[#This Row],[ChgOrderPart1]],Table1[[#This Row],[ChgOrderPart2]])</f>
        <v/>
      </c>
      <c r="G1038" s="6" t="s">
        <v>9339</v>
      </c>
      <c r="H1038" s="8">
        <v>42062.514652777776</v>
      </c>
      <c r="I1038" s="6" t="s">
        <v>34</v>
      </c>
      <c r="J1038" s="8">
        <v>42066.686111111114</v>
      </c>
      <c r="K1038" s="6" t="s">
        <v>1376</v>
      </c>
      <c r="L1038" s="6" t="s">
        <v>1377</v>
      </c>
      <c r="M1038" s="6" t="s">
        <v>37</v>
      </c>
      <c r="O1038" s="6" t="s">
        <v>38</v>
      </c>
      <c r="P1038" s="6" t="s">
        <v>39</v>
      </c>
      <c r="Q1038" s="6" t="s">
        <v>7702</v>
      </c>
      <c r="R1038" s="6" t="s">
        <v>346</v>
      </c>
      <c r="S1038" s="6" t="s">
        <v>1577</v>
      </c>
      <c r="W1038" s="6" t="s">
        <v>348</v>
      </c>
      <c r="X1038" s="6" t="s">
        <v>346</v>
      </c>
      <c r="Y1038" s="6" t="s">
        <v>43</v>
      </c>
      <c r="Z1038" s="8">
        <v>42066.418993055559</v>
      </c>
      <c r="AA1038" s="6" t="s">
        <v>71</v>
      </c>
      <c r="AB1038" s="6" t="s">
        <v>1580</v>
      </c>
      <c r="AC1038" s="6" t="s">
        <v>1577</v>
      </c>
      <c r="AD1038" s="6" t="s">
        <v>43</v>
      </c>
      <c r="AE1038" s="8">
        <v>42066.686111111114</v>
      </c>
      <c r="AF1038" s="6" t="s">
        <v>397</v>
      </c>
    </row>
    <row r="1039" spans="1:39" x14ac:dyDescent="0.2">
      <c r="A10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39" s="7" t="str">
        <f>ExtractValues(Table1[[#This Row],[Agreement Name]],".{1}\d{4,5}")</f>
        <v>22863</v>
      </c>
      <c r="C1039" s="6" t="str">
        <f>ExtractValues(Table1[[#This Row],[Agreement Name]],".{1}\d{4,5}-.{1}\d{4,5}")</f>
        <v>22863-002003</v>
      </c>
      <c r="D1039" s="6" t="str">
        <f>ExtractValues(ExtractValues(Table1[[#This Row],[Agreement Name]],"(CO\d{1,3})"),"\d+")</f>
        <v>3</v>
      </c>
      <c r="E1039" s="6" t="str">
        <f>ExtractValues(ExtractValues(Table1[[#This Row],[Agreement Name]],"(CO.\d{1,3})"),"\d+")</f>
        <v/>
      </c>
      <c r="F1039" s="6" t="str">
        <f>IF(Table1[[#This Row],[ChgOrderPart1]]&lt;&gt;"",Table1[[#This Row],[ChgOrderPart1]],Table1[[#This Row],[ChgOrderPart2]])</f>
        <v>3</v>
      </c>
      <c r="G1039" s="6" t="s">
        <v>5970</v>
      </c>
      <c r="H1039" s="8">
        <v>42222.375717592593</v>
      </c>
      <c r="I1039" s="6" t="s">
        <v>34</v>
      </c>
      <c r="J1039" s="8">
        <v>42222.556550925925</v>
      </c>
      <c r="K1039" s="6" t="s">
        <v>5082</v>
      </c>
      <c r="L1039" s="6" t="s">
        <v>5083</v>
      </c>
      <c r="M1039" s="6" t="s">
        <v>37</v>
      </c>
      <c r="O1039" s="6" t="s">
        <v>38</v>
      </c>
      <c r="P1039" s="6" t="s">
        <v>39</v>
      </c>
      <c r="Q1039" s="6" t="s">
        <v>2630</v>
      </c>
      <c r="R1039" s="6" t="s">
        <v>432</v>
      </c>
      <c r="W1039" s="6" t="s">
        <v>2323</v>
      </c>
      <c r="X1039" s="6" t="s">
        <v>2630</v>
      </c>
      <c r="Y1039" s="6" t="s">
        <v>43</v>
      </c>
      <c r="Z1039" s="8">
        <v>42222.539618055554</v>
      </c>
      <c r="AA1039" s="6" t="s">
        <v>2324</v>
      </c>
      <c r="AB1039" s="6" t="s">
        <v>1381</v>
      </c>
      <c r="AC1039" s="6" t="s">
        <v>432</v>
      </c>
      <c r="AD1039" s="6" t="s">
        <v>43</v>
      </c>
      <c r="AE1039" s="8">
        <v>42222.556550925925</v>
      </c>
      <c r="AF1039" s="6" t="s">
        <v>5850</v>
      </c>
    </row>
    <row r="1040" spans="1:39" x14ac:dyDescent="0.2">
      <c r="A10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40" s="7" t="str">
        <f>ExtractValues(Table1[[#This Row],[Agreement Name]],".{1}\d{4,5}")</f>
        <v>22863</v>
      </c>
      <c r="C1040" s="6" t="str">
        <f>ExtractValues(Table1[[#This Row],[Agreement Name]],".{1}\d{4,5}-.{1}\d{4,5}")</f>
        <v>22863-002003</v>
      </c>
      <c r="D1040" s="6" t="str">
        <f>ExtractValues(ExtractValues(Table1[[#This Row],[Agreement Name]],"(CO\d{1,3})"),"\d+")</f>
        <v>2</v>
      </c>
      <c r="E1040" s="6" t="str">
        <f>ExtractValues(ExtractValues(Table1[[#This Row],[Agreement Name]],"(CO.\d{1,3})"),"\d+")</f>
        <v/>
      </c>
      <c r="F1040" s="6" t="str">
        <f>IF(Table1[[#This Row],[ChgOrderPart1]]&lt;&gt;"",Table1[[#This Row],[ChgOrderPart1]],Table1[[#This Row],[ChgOrderPart2]])</f>
        <v>2</v>
      </c>
      <c r="G1040" s="6" t="s">
        <v>5312</v>
      </c>
      <c r="H1040" s="8">
        <v>42171.375416666669</v>
      </c>
      <c r="I1040" s="6" t="s">
        <v>34</v>
      </c>
      <c r="J1040" s="8">
        <v>42171.406365740739</v>
      </c>
      <c r="K1040" s="6" t="s">
        <v>5082</v>
      </c>
      <c r="L1040" s="6" t="s">
        <v>5083</v>
      </c>
      <c r="M1040" s="6" t="s">
        <v>37</v>
      </c>
      <c r="O1040" s="6" t="s">
        <v>38</v>
      </c>
      <c r="P1040" s="6" t="s">
        <v>39</v>
      </c>
      <c r="Q1040" s="6" t="s">
        <v>2630</v>
      </c>
      <c r="R1040" s="6" t="s">
        <v>432</v>
      </c>
      <c r="W1040" s="6" t="s">
        <v>2323</v>
      </c>
      <c r="X1040" s="6" t="s">
        <v>2630</v>
      </c>
      <c r="Y1040" s="6" t="s">
        <v>43</v>
      </c>
      <c r="Z1040" s="8">
        <v>42171.405138888891</v>
      </c>
      <c r="AA1040" s="6" t="s">
        <v>2324</v>
      </c>
      <c r="AB1040" s="6" t="s">
        <v>1381</v>
      </c>
      <c r="AC1040" s="6" t="s">
        <v>432</v>
      </c>
      <c r="AD1040" s="6" t="s">
        <v>43</v>
      </c>
      <c r="AE1040" s="8">
        <v>42171.406365740739</v>
      </c>
      <c r="AF1040" s="6" t="s">
        <v>1461</v>
      </c>
    </row>
    <row r="1041" spans="1:39" x14ac:dyDescent="0.2">
      <c r="A10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41" s="7" t="str">
        <f>ExtractValues(Table1[[#This Row],[Agreement Name]],".{1}\d{4,5}")</f>
        <v>22863</v>
      </c>
      <c r="C1041" s="6" t="str">
        <f>ExtractValues(Table1[[#This Row],[Agreement Name]],".{1}\d{4,5}-.{1}\d{4,5}")</f>
        <v>22863-002003</v>
      </c>
      <c r="D1041" s="6" t="str">
        <f>ExtractValues(ExtractValues(Table1[[#This Row],[Agreement Name]],"(CO\d{1,3})"),"\d+")</f>
        <v>1</v>
      </c>
      <c r="E1041" s="6" t="str">
        <f>ExtractValues(ExtractValues(Table1[[#This Row],[Agreement Name]],"(CO.\d{1,3})"),"\d+")</f>
        <v/>
      </c>
      <c r="F1041" s="6" t="str">
        <f>IF(Table1[[#This Row],[ChgOrderPart1]]&lt;&gt;"",Table1[[#This Row],[ChgOrderPart1]],Table1[[#This Row],[ChgOrderPart2]])</f>
        <v>1</v>
      </c>
      <c r="G1041" s="6" t="s">
        <v>9516</v>
      </c>
      <c r="H1041" s="8">
        <v>42080.492384259262</v>
      </c>
      <c r="I1041" s="6" t="s">
        <v>34</v>
      </c>
      <c r="J1041" s="8">
        <v>42087.565428240741</v>
      </c>
      <c r="K1041" s="6" t="s">
        <v>1376</v>
      </c>
      <c r="L1041" s="6" t="s">
        <v>1377</v>
      </c>
      <c r="M1041" s="6" t="s">
        <v>37</v>
      </c>
      <c r="O1041" s="6" t="s">
        <v>38</v>
      </c>
      <c r="P1041" s="6" t="s">
        <v>39</v>
      </c>
      <c r="Q1041" s="6" t="s">
        <v>2630</v>
      </c>
      <c r="R1041" s="6" t="s">
        <v>1577</v>
      </c>
      <c r="W1041" s="6" t="s">
        <v>2323</v>
      </c>
      <c r="X1041" s="6" t="s">
        <v>2630</v>
      </c>
      <c r="Y1041" s="6" t="s">
        <v>43</v>
      </c>
      <c r="Z1041" s="8">
        <v>42086.396018518521</v>
      </c>
      <c r="AA1041" s="6" t="s">
        <v>2324</v>
      </c>
      <c r="AB1041" s="6" t="s">
        <v>1580</v>
      </c>
      <c r="AC1041" s="6" t="s">
        <v>1577</v>
      </c>
      <c r="AD1041" s="6" t="s">
        <v>43</v>
      </c>
      <c r="AE1041" s="8">
        <v>42087.565428240741</v>
      </c>
      <c r="AF1041" s="6" t="s">
        <v>397</v>
      </c>
    </row>
    <row r="1042" spans="1:39" x14ac:dyDescent="0.2">
      <c r="A10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42" s="7" t="str">
        <f>ExtractValues(Table1[[#This Row],[Agreement Name]],".{1}\d{4,5}")</f>
        <v>22863</v>
      </c>
      <c r="C1042" s="6" t="str">
        <f>ExtractValues(Table1[[#This Row],[Agreement Name]],".{1}\d{4,5}-.{1}\d{4,5}")</f>
        <v>22863-002003</v>
      </c>
      <c r="D1042" s="6" t="str">
        <f>ExtractValues(ExtractValues(Table1[[#This Row],[Agreement Name]],"(CO\d{1,3})"),"\d+")</f>
        <v/>
      </c>
      <c r="E1042" s="6" t="str">
        <f>ExtractValues(ExtractValues(Table1[[#This Row],[Agreement Name]],"(CO.\d{1,3})"),"\d+")</f>
        <v/>
      </c>
      <c r="F1042" s="6" t="str">
        <f>IF(Table1[[#This Row],[ChgOrderPart1]]&lt;&gt;"",Table1[[#This Row],[ChgOrderPart1]],Table1[[#This Row],[ChgOrderPart2]])</f>
        <v/>
      </c>
      <c r="G1042" s="6" t="s">
        <v>9285</v>
      </c>
      <c r="H1042" s="8">
        <v>42061.33834490741</v>
      </c>
      <c r="I1042" s="6" t="s">
        <v>34</v>
      </c>
      <c r="J1042" s="8">
        <v>42061.626967592594</v>
      </c>
      <c r="K1042" s="6" t="s">
        <v>1376</v>
      </c>
      <c r="L1042" s="6" t="s">
        <v>1377</v>
      </c>
      <c r="M1042" s="6" t="s">
        <v>37</v>
      </c>
      <c r="O1042" s="6" t="s">
        <v>38</v>
      </c>
      <c r="P1042" s="6" t="s">
        <v>39</v>
      </c>
      <c r="Q1042" s="6" t="s">
        <v>7131</v>
      </c>
      <c r="R1042" s="6" t="s">
        <v>1577</v>
      </c>
      <c r="W1042" s="6" t="s">
        <v>2323</v>
      </c>
      <c r="X1042" s="6" t="s">
        <v>7131</v>
      </c>
      <c r="Y1042" s="6" t="s">
        <v>43</v>
      </c>
      <c r="Z1042" s="8">
        <v>42061.556701388887</v>
      </c>
      <c r="AA1042" s="6" t="s">
        <v>2324</v>
      </c>
      <c r="AB1042" s="6" t="s">
        <v>1580</v>
      </c>
      <c r="AC1042" s="6" t="s">
        <v>1577</v>
      </c>
      <c r="AD1042" s="6" t="s">
        <v>43</v>
      </c>
      <c r="AE1042" s="8">
        <v>42061.626967592594</v>
      </c>
      <c r="AF1042" s="6" t="s">
        <v>397</v>
      </c>
    </row>
    <row r="1043" spans="1:39" x14ac:dyDescent="0.2">
      <c r="A10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43" s="7" t="str">
        <f>ExtractValues(Table1[[#This Row],[Agreement Name]],".{1}\d{4,5}")</f>
        <v>22863</v>
      </c>
      <c r="C1043" s="6" t="str">
        <f>ExtractValues(Table1[[#This Row],[Agreement Name]],".{1}\d{4,5}-.{1}\d{4,5}")</f>
        <v>22863-002001</v>
      </c>
      <c r="D1043" s="6" t="str">
        <f>ExtractValues(ExtractValues(Table1[[#This Row],[Agreement Name]],"(CO\d{1,3})"),"\d+")</f>
        <v/>
      </c>
      <c r="E1043" s="6" t="str">
        <f>ExtractValues(ExtractValues(Table1[[#This Row],[Agreement Name]],"(CO.\d{1,3})"),"\d+")</f>
        <v/>
      </c>
      <c r="F1043" s="6" t="str">
        <f>IF(Table1[[#This Row],[ChgOrderPart1]]&lt;&gt;"",Table1[[#This Row],[ChgOrderPart1]],Table1[[#This Row],[ChgOrderPart2]])</f>
        <v/>
      </c>
      <c r="G1043" s="6" t="s">
        <v>7810</v>
      </c>
      <c r="H1043" s="8">
        <v>42013.656504629631</v>
      </c>
      <c r="I1043" s="6" t="s">
        <v>34</v>
      </c>
      <c r="J1043" s="8">
        <v>42014.416875000003</v>
      </c>
      <c r="K1043" s="6" t="s">
        <v>1376</v>
      </c>
      <c r="L1043" s="6" t="s">
        <v>1377</v>
      </c>
      <c r="M1043" s="6" t="s">
        <v>37</v>
      </c>
      <c r="O1043" s="6" t="s">
        <v>38</v>
      </c>
      <c r="P1043" s="6" t="s">
        <v>39</v>
      </c>
      <c r="Q1043" s="6" t="s">
        <v>172</v>
      </c>
      <c r="R1043" s="6" t="s">
        <v>393</v>
      </c>
      <c r="W1043" s="6" t="s">
        <v>173</v>
      </c>
      <c r="X1043" s="6" t="s">
        <v>172</v>
      </c>
      <c r="Y1043" s="6" t="s">
        <v>43</v>
      </c>
      <c r="Z1043" s="8">
        <v>42014.348726851851</v>
      </c>
      <c r="AA1043" s="6" t="s">
        <v>174</v>
      </c>
      <c r="AB1043" s="6" t="s">
        <v>396</v>
      </c>
      <c r="AC1043" s="6" t="s">
        <v>393</v>
      </c>
      <c r="AD1043" s="6" t="s">
        <v>43</v>
      </c>
      <c r="AE1043" s="8">
        <v>42014.416875000003</v>
      </c>
      <c r="AF1043" s="6" t="s">
        <v>46</v>
      </c>
    </row>
    <row r="1044" spans="1:39" x14ac:dyDescent="0.2">
      <c r="A10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44" s="7" t="str">
        <f>ExtractValues(Table1[[#This Row],[Agreement Name]],".{1}\d{4,5}")</f>
        <v>22863</v>
      </c>
      <c r="C1044" s="6" t="str">
        <f>ExtractValues(Table1[[#This Row],[Agreement Name]],".{1}\d{4,5}-.{1}\d{4,5}")</f>
        <v>22863-001001</v>
      </c>
      <c r="D1044" s="6" t="str">
        <f>ExtractValues(ExtractValues(Table1[[#This Row],[Agreement Name]],"(CO\d{1,3})"),"\d+")</f>
        <v>1</v>
      </c>
      <c r="E1044" s="6" t="str">
        <f>ExtractValues(ExtractValues(Table1[[#This Row],[Agreement Name]],"(CO.\d{1,3})"),"\d+")</f>
        <v/>
      </c>
      <c r="F1044" s="6" t="str">
        <f>IF(Table1[[#This Row],[ChgOrderPart1]]&lt;&gt;"",Table1[[#This Row],[ChgOrderPart1]],Table1[[#This Row],[ChgOrderPart2]])</f>
        <v>1</v>
      </c>
      <c r="G1044" s="6" t="s">
        <v>5723</v>
      </c>
      <c r="H1044" s="8">
        <v>42206.354409722226</v>
      </c>
      <c r="I1044" s="6" t="s">
        <v>34</v>
      </c>
      <c r="J1044" s="8">
        <v>42206.440046296295</v>
      </c>
      <c r="K1044" s="6" t="s">
        <v>5082</v>
      </c>
      <c r="L1044" s="6" t="s">
        <v>5083</v>
      </c>
      <c r="M1044" s="6" t="s">
        <v>37</v>
      </c>
      <c r="O1044" s="6" t="s">
        <v>38</v>
      </c>
      <c r="P1044" s="6" t="s">
        <v>39</v>
      </c>
      <c r="Q1044" s="6" t="s">
        <v>5724</v>
      </c>
      <c r="R1044" s="6" t="s">
        <v>432</v>
      </c>
      <c r="W1044" s="6" t="s">
        <v>5725</v>
      </c>
      <c r="X1044" s="6" t="s">
        <v>5724</v>
      </c>
      <c r="Y1044" s="6" t="s">
        <v>43</v>
      </c>
      <c r="Z1044" s="8">
        <v>42206.384664351855</v>
      </c>
      <c r="AA1044" s="6" t="s">
        <v>5726</v>
      </c>
      <c r="AB1044" s="6" t="s">
        <v>1381</v>
      </c>
      <c r="AC1044" s="6" t="s">
        <v>432</v>
      </c>
      <c r="AD1044" s="6" t="s">
        <v>43</v>
      </c>
      <c r="AE1044" s="8">
        <v>42206.440046296295</v>
      </c>
      <c r="AF1044" s="6" t="s">
        <v>1461</v>
      </c>
    </row>
    <row r="1045" spans="1:39" x14ac:dyDescent="0.2">
      <c r="A10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45" s="7" t="str">
        <f>ExtractValues(Table1[[#This Row],[Agreement Name]],".{1}\d{4,5}")</f>
        <v>22863</v>
      </c>
      <c r="C1045" s="6" t="str">
        <f>ExtractValues(Table1[[#This Row],[Agreement Name]],".{1}\d{4,5}-.{1}\d{4,5}")</f>
        <v>22863-001001</v>
      </c>
      <c r="D1045" s="6" t="str">
        <f>ExtractValues(ExtractValues(Table1[[#This Row],[Agreement Name]],"(CO\d{1,3})"),"\d+")</f>
        <v/>
      </c>
      <c r="E1045" s="6" t="str">
        <f>ExtractValues(ExtractValues(Table1[[#This Row],[Agreement Name]],"(CO.\d{1,3})"),"\d+")</f>
        <v/>
      </c>
      <c r="F1045" s="6" t="str">
        <f>IF(Table1[[#This Row],[ChgOrderPart1]]&lt;&gt;"",Table1[[#This Row],[ChgOrderPart1]],Table1[[#This Row],[ChgOrderPart2]])</f>
        <v/>
      </c>
      <c r="G1045" s="6" t="s">
        <v>9026</v>
      </c>
      <c r="H1045" s="8">
        <v>42041.661574074074</v>
      </c>
      <c r="I1045" s="6" t="s">
        <v>34</v>
      </c>
      <c r="J1045" s="8">
        <v>42044.288298611114</v>
      </c>
      <c r="K1045" s="6" t="s">
        <v>1376</v>
      </c>
      <c r="L1045" s="6" t="s">
        <v>1377</v>
      </c>
      <c r="M1045" s="6" t="s">
        <v>37</v>
      </c>
      <c r="O1045" s="6" t="s">
        <v>38</v>
      </c>
      <c r="P1045" s="6" t="s">
        <v>39</v>
      </c>
      <c r="Q1045" s="6" t="s">
        <v>5724</v>
      </c>
      <c r="R1045" s="6" t="s">
        <v>432</v>
      </c>
      <c r="W1045" s="6" t="s">
        <v>5725</v>
      </c>
      <c r="X1045" s="6" t="s">
        <v>5724</v>
      </c>
      <c r="Y1045" s="6" t="s">
        <v>43</v>
      </c>
      <c r="Z1045" s="8">
        <v>42041.674884259257</v>
      </c>
      <c r="AA1045" s="6" t="s">
        <v>9027</v>
      </c>
      <c r="AB1045" s="6" t="s">
        <v>1381</v>
      </c>
      <c r="AC1045" s="6" t="s">
        <v>432</v>
      </c>
      <c r="AD1045" s="6" t="s">
        <v>43</v>
      </c>
      <c r="AE1045" s="8">
        <v>42044.288298611114</v>
      </c>
      <c r="AF1045" s="6" t="s">
        <v>1461</v>
      </c>
    </row>
    <row r="1046" spans="1:39" x14ac:dyDescent="0.2">
      <c r="A10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46" s="7" t="str">
        <f>ExtractValues(Table1[[#This Row],[Agreement Name]],".{1}\d{4,5}")</f>
        <v>22849</v>
      </c>
      <c r="C1046" s="6" t="str">
        <f>ExtractValues(Table1[[#This Row],[Agreement Name]],".{1}\d{4,5}-.{1}\d{4,5}")</f>
        <v>22849-001023</v>
      </c>
      <c r="D1046" s="6" t="str">
        <f>ExtractValues(ExtractValues(Table1[[#This Row],[Agreement Name]],"(CO\d{1,3})"),"\d+")</f>
        <v/>
      </c>
      <c r="E1046" s="6" t="str">
        <f>ExtractValues(ExtractValues(Table1[[#This Row],[Agreement Name]],"(CO.\d{1,3})"),"\d+")</f>
        <v/>
      </c>
      <c r="F1046" s="6" t="str">
        <f>IF(Table1[[#This Row],[ChgOrderPart1]]&lt;&gt;"",Table1[[#This Row],[ChgOrderPart1]],Table1[[#This Row],[ChgOrderPart2]])</f>
        <v/>
      </c>
      <c r="G1046" s="6" t="s">
        <v>4841</v>
      </c>
      <c r="H1046" s="8">
        <v>42222.573182870372</v>
      </c>
      <c r="I1046" s="6" t="s">
        <v>48</v>
      </c>
      <c r="J1046" s="8">
        <v>42222.573182870372</v>
      </c>
      <c r="K1046" s="6" t="s">
        <v>1376</v>
      </c>
      <c r="L1046" s="6" t="s">
        <v>1377</v>
      </c>
      <c r="M1046" s="6" t="s">
        <v>37</v>
      </c>
      <c r="O1046" s="6" t="s">
        <v>38</v>
      </c>
      <c r="P1046" s="6" t="s">
        <v>39</v>
      </c>
      <c r="Q1046" s="6" t="s">
        <v>4842</v>
      </c>
      <c r="R1046" s="6" t="s">
        <v>1392</v>
      </c>
      <c r="AL1046" s="6" t="s">
        <v>4842</v>
      </c>
      <c r="AM1046" s="6" t="s">
        <v>43</v>
      </c>
    </row>
    <row r="1047" spans="1:39" x14ac:dyDescent="0.2">
      <c r="A10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47" s="7" t="str">
        <f>ExtractValues(Table1[[#This Row],[Agreement Name]],".{1}\d{4,5}")</f>
        <v>22849</v>
      </c>
      <c r="C1047" s="6" t="str">
        <f>ExtractValues(Table1[[#This Row],[Agreement Name]],".{1}\d{4,5}-.{1}\d{4,5}")</f>
        <v>22849-001022</v>
      </c>
      <c r="D1047" s="6" t="str">
        <f>ExtractValues(ExtractValues(Table1[[#This Row],[Agreement Name]],"(CO\d{1,3})"),"\d+")</f>
        <v/>
      </c>
      <c r="E1047" s="6" t="str">
        <f>ExtractValues(ExtractValues(Table1[[#This Row],[Agreement Name]],"(CO.\d{1,3})"),"\d+")</f>
        <v/>
      </c>
      <c r="F1047" s="6" t="str">
        <f>IF(Table1[[#This Row],[ChgOrderPart1]]&lt;&gt;"",Table1[[#This Row],[ChgOrderPart1]],Table1[[#This Row],[ChgOrderPart2]])</f>
        <v/>
      </c>
      <c r="G1047" s="6" t="s">
        <v>2611</v>
      </c>
      <c r="H1047" s="8">
        <v>42206.351585648146</v>
      </c>
      <c r="I1047" s="6" t="s">
        <v>34</v>
      </c>
      <c r="J1047" s="8">
        <v>42220.395694444444</v>
      </c>
      <c r="K1047" s="6" t="s">
        <v>1376</v>
      </c>
      <c r="L1047" s="6" t="s">
        <v>1377</v>
      </c>
      <c r="M1047" s="6" t="s">
        <v>37</v>
      </c>
      <c r="O1047" s="6" t="s">
        <v>38</v>
      </c>
      <c r="P1047" s="6" t="s">
        <v>39</v>
      </c>
      <c r="Q1047" s="6" t="s">
        <v>2612</v>
      </c>
      <c r="R1047" s="6" t="s">
        <v>1392</v>
      </c>
      <c r="W1047" s="6" t="s">
        <v>2613</v>
      </c>
      <c r="X1047" s="6" t="s">
        <v>2612</v>
      </c>
      <c r="Y1047" s="6" t="s">
        <v>43</v>
      </c>
      <c r="Z1047" s="8">
        <v>42220.236620370371</v>
      </c>
      <c r="AA1047" s="6" t="s">
        <v>2614</v>
      </c>
      <c r="AB1047" s="6" t="s">
        <v>1395</v>
      </c>
      <c r="AC1047" s="6" t="s">
        <v>1392</v>
      </c>
      <c r="AD1047" s="6" t="s">
        <v>43</v>
      </c>
      <c r="AE1047" s="8">
        <v>42220.395694444444</v>
      </c>
      <c r="AF1047" s="6" t="s">
        <v>2068</v>
      </c>
    </row>
    <row r="1048" spans="1:39" x14ac:dyDescent="0.2">
      <c r="A10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48" s="7" t="str">
        <f>ExtractValues(Table1[[#This Row],[Agreement Name]],".{1}\d{4,5}")</f>
        <v>22849</v>
      </c>
      <c r="C1048" s="6" t="str">
        <f>ExtractValues(Table1[[#This Row],[Agreement Name]],".{1}\d{4,5}-.{1}\d{4,5}")</f>
        <v>22849-001021</v>
      </c>
      <c r="D1048" s="6" t="str">
        <f>ExtractValues(ExtractValues(Table1[[#This Row],[Agreement Name]],"(CO\d{1,3})"),"\d+")</f>
        <v/>
      </c>
      <c r="E1048" s="6" t="str">
        <f>ExtractValues(ExtractValues(Table1[[#This Row],[Agreement Name]],"(CO.\d{1,3})"),"\d+")</f>
        <v/>
      </c>
      <c r="F1048" s="6" t="str">
        <f>IF(Table1[[#This Row],[ChgOrderPart1]]&lt;&gt;"",Table1[[#This Row],[ChgOrderPart1]],Table1[[#This Row],[ChgOrderPart2]])</f>
        <v/>
      </c>
      <c r="G1048" s="6" t="s">
        <v>2215</v>
      </c>
      <c r="H1048" s="8">
        <v>42178.525821759256</v>
      </c>
      <c r="I1048" s="6" t="s">
        <v>34</v>
      </c>
      <c r="J1048" s="8">
        <v>42180.42591435185</v>
      </c>
      <c r="K1048" s="6" t="s">
        <v>1376</v>
      </c>
      <c r="L1048" s="6" t="s">
        <v>1377</v>
      </c>
      <c r="M1048" s="6" t="s">
        <v>37</v>
      </c>
      <c r="O1048" s="6" t="s">
        <v>38</v>
      </c>
      <c r="P1048" s="6" t="s">
        <v>39</v>
      </c>
      <c r="Q1048" s="6" t="s">
        <v>2096</v>
      </c>
      <c r="R1048" s="6" t="s">
        <v>1392</v>
      </c>
      <c r="W1048" s="6" t="s">
        <v>2097</v>
      </c>
      <c r="X1048" s="6" t="s">
        <v>2096</v>
      </c>
      <c r="Y1048" s="6" t="s">
        <v>43</v>
      </c>
      <c r="Z1048" s="8">
        <v>42179.532349537039</v>
      </c>
      <c r="AA1048" s="6" t="s">
        <v>2098</v>
      </c>
      <c r="AB1048" s="6" t="s">
        <v>1395</v>
      </c>
      <c r="AC1048" s="6" t="s">
        <v>1392</v>
      </c>
      <c r="AD1048" s="6" t="s">
        <v>43</v>
      </c>
      <c r="AE1048" s="8">
        <v>42180.42591435185</v>
      </c>
      <c r="AF1048" s="6" t="s">
        <v>2159</v>
      </c>
    </row>
    <row r="1049" spans="1:39" x14ac:dyDescent="0.2">
      <c r="A10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49" s="7" t="str">
        <f>ExtractValues(Table1[[#This Row],[Agreement Name]],".{1}\d{4,5}")</f>
        <v>22849</v>
      </c>
      <c r="C1049" s="6" t="str">
        <f>ExtractValues(Table1[[#This Row],[Agreement Name]],".{1}\d{4,5}-.{1}\d{4,5}")</f>
        <v>22849-001020</v>
      </c>
      <c r="D1049" s="6" t="str">
        <f>ExtractValues(ExtractValues(Table1[[#This Row],[Agreement Name]],"(CO\d{1,3})"),"\d+")</f>
        <v/>
      </c>
      <c r="E1049" s="6" t="str">
        <f>ExtractValues(ExtractValues(Table1[[#This Row],[Agreement Name]],"(CO.\d{1,3})"),"\d+")</f>
        <v/>
      </c>
      <c r="F1049" s="6" t="str">
        <f>IF(Table1[[#This Row],[ChgOrderPart1]]&lt;&gt;"",Table1[[#This Row],[ChgOrderPart1]],Table1[[#This Row],[ChgOrderPart2]])</f>
        <v/>
      </c>
      <c r="G1049" s="6" t="s">
        <v>2095</v>
      </c>
      <c r="H1049" s="8">
        <v>42173.365219907406</v>
      </c>
      <c r="I1049" s="6" t="s">
        <v>34</v>
      </c>
      <c r="J1049" s="8">
        <v>42177.703599537039</v>
      </c>
      <c r="K1049" s="6" t="s">
        <v>1376</v>
      </c>
      <c r="L1049" s="6" t="s">
        <v>1377</v>
      </c>
      <c r="M1049" s="6" t="s">
        <v>37</v>
      </c>
      <c r="O1049" s="6" t="s">
        <v>38</v>
      </c>
      <c r="P1049" s="6" t="s">
        <v>39</v>
      </c>
      <c r="Q1049" s="6" t="s">
        <v>2096</v>
      </c>
      <c r="R1049" s="6" t="s">
        <v>1392</v>
      </c>
      <c r="W1049" s="6" t="s">
        <v>2097</v>
      </c>
      <c r="X1049" s="6" t="s">
        <v>2096</v>
      </c>
      <c r="Y1049" s="6" t="s">
        <v>43</v>
      </c>
      <c r="Z1049" s="8">
        <v>42177.557002314818</v>
      </c>
      <c r="AA1049" s="6" t="s">
        <v>2098</v>
      </c>
      <c r="AB1049" s="6" t="s">
        <v>1395</v>
      </c>
      <c r="AC1049" s="6" t="s">
        <v>1392</v>
      </c>
      <c r="AD1049" s="6" t="s">
        <v>43</v>
      </c>
      <c r="AE1049" s="8">
        <v>42177.703599537039</v>
      </c>
      <c r="AF1049" s="6" t="s">
        <v>2099</v>
      </c>
    </row>
    <row r="1050" spans="1:39" x14ac:dyDescent="0.2">
      <c r="A10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0" s="7" t="str">
        <f>ExtractValues(Table1[[#This Row],[Agreement Name]],".{1}\d{4,5}")</f>
        <v>22849</v>
      </c>
      <c r="C1050" s="6" t="str">
        <f>ExtractValues(Table1[[#This Row],[Agreement Name]],".{1}\d{4,5}-.{1}\d{4,5}")</f>
        <v>22849-001018</v>
      </c>
      <c r="D1050" s="6" t="str">
        <f>ExtractValues(ExtractValues(Table1[[#This Row],[Agreement Name]],"(CO\d{1,3})"),"\d+")</f>
        <v/>
      </c>
      <c r="E1050" s="6" t="str">
        <f>ExtractValues(ExtractValues(Table1[[#This Row],[Agreement Name]],"(CO.\d{1,3})"),"\d+")</f>
        <v/>
      </c>
      <c r="F1050" s="6" t="str">
        <f>IF(Table1[[#This Row],[ChgOrderPart1]]&lt;&gt;"",Table1[[#This Row],[ChgOrderPart1]],Table1[[#This Row],[ChgOrderPart2]])</f>
        <v/>
      </c>
      <c r="G1050" s="6" t="s">
        <v>1920</v>
      </c>
      <c r="H1050" s="8">
        <v>42170.409456018519</v>
      </c>
      <c r="I1050" s="6" t="s">
        <v>34</v>
      </c>
      <c r="J1050" s="8">
        <v>42172.532453703701</v>
      </c>
      <c r="K1050" s="6" t="s">
        <v>1376</v>
      </c>
      <c r="L1050" s="6" t="s">
        <v>1377</v>
      </c>
      <c r="M1050" s="6" t="s">
        <v>37</v>
      </c>
      <c r="O1050" s="6" t="s">
        <v>38</v>
      </c>
      <c r="P1050" s="6" t="s">
        <v>39</v>
      </c>
      <c r="Q1050" s="6" t="s">
        <v>1921</v>
      </c>
      <c r="R1050" s="6" t="s">
        <v>1392</v>
      </c>
      <c r="W1050" s="6" t="s">
        <v>1922</v>
      </c>
      <c r="X1050" s="6" t="s">
        <v>1921</v>
      </c>
      <c r="Y1050" s="6" t="s">
        <v>43</v>
      </c>
      <c r="Z1050" s="8">
        <v>42171.432256944441</v>
      </c>
      <c r="AA1050" s="6" t="s">
        <v>1923</v>
      </c>
      <c r="AB1050" s="6" t="s">
        <v>1395</v>
      </c>
      <c r="AC1050" s="6" t="s">
        <v>1392</v>
      </c>
      <c r="AD1050" s="6" t="s">
        <v>43</v>
      </c>
      <c r="AE1050" s="8">
        <v>42172.532453703701</v>
      </c>
      <c r="AF1050" s="6" t="s">
        <v>46</v>
      </c>
    </row>
    <row r="1051" spans="1:39" x14ac:dyDescent="0.2">
      <c r="A10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1" s="7" t="str">
        <f>ExtractValues(Table1[[#This Row],[Agreement Name]],".{1}\d{4,5}")</f>
        <v>22849</v>
      </c>
      <c r="C1051" s="6" t="str">
        <f>ExtractValues(Table1[[#This Row],[Agreement Name]],".{1}\d{4,5}-.{1}\d{4,5}")</f>
        <v>22849-001017</v>
      </c>
      <c r="D1051" s="6" t="str">
        <f>ExtractValues(ExtractValues(Table1[[#This Row],[Agreement Name]],"(CO\d{1,3})"),"\d+")</f>
        <v/>
      </c>
      <c r="E1051" s="6" t="str">
        <f>ExtractValues(ExtractValues(Table1[[#This Row],[Agreement Name]],"(CO.\d{1,3})"),"\d+")</f>
        <v/>
      </c>
      <c r="F1051" s="6" t="str">
        <f>IF(Table1[[#This Row],[ChgOrderPart1]]&lt;&gt;"",Table1[[#This Row],[ChgOrderPart1]],Table1[[#This Row],[ChgOrderPart2]])</f>
        <v/>
      </c>
      <c r="G1051" s="6" t="s">
        <v>1641</v>
      </c>
      <c r="H1051" s="8">
        <v>42151.665520833332</v>
      </c>
      <c r="I1051" s="6" t="s">
        <v>34</v>
      </c>
      <c r="J1051" s="8">
        <v>42155.62672453704</v>
      </c>
      <c r="K1051" s="6" t="s">
        <v>1376</v>
      </c>
      <c r="L1051" s="6" t="s">
        <v>1377</v>
      </c>
      <c r="M1051" s="6" t="s">
        <v>37</v>
      </c>
      <c r="O1051" s="6" t="s">
        <v>38</v>
      </c>
      <c r="P1051" s="6" t="s">
        <v>39</v>
      </c>
      <c r="Q1051" s="6" t="s">
        <v>1642</v>
      </c>
      <c r="R1051" s="6" t="s">
        <v>1392</v>
      </c>
      <c r="W1051" s="6" t="s">
        <v>1643</v>
      </c>
      <c r="X1051" s="6" t="s">
        <v>1642</v>
      </c>
      <c r="Y1051" s="6" t="s">
        <v>43</v>
      </c>
      <c r="Z1051" s="8">
        <v>42153.216863425929</v>
      </c>
      <c r="AA1051" s="6" t="s">
        <v>1644</v>
      </c>
      <c r="AB1051" s="6" t="s">
        <v>1395</v>
      </c>
      <c r="AC1051" s="6" t="s">
        <v>1392</v>
      </c>
      <c r="AD1051" s="6" t="s">
        <v>43</v>
      </c>
      <c r="AE1051" s="8">
        <v>42155.62672453704</v>
      </c>
      <c r="AF1051" s="6" t="s">
        <v>1432</v>
      </c>
    </row>
    <row r="1052" spans="1:39" x14ac:dyDescent="0.2">
      <c r="A10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52" s="7" t="str">
        <f>ExtractValues(Table1[[#This Row],[Agreement Name]],".{1}\d{4,5}")</f>
        <v>22849</v>
      </c>
      <c r="C1052" s="6" t="str">
        <f>ExtractValues(Table1[[#This Row],[Agreement Name]],".{1}\d{4,5}-.{1}\d{4,5}")</f>
        <v>22849-001016</v>
      </c>
      <c r="D1052" s="6" t="str">
        <f>ExtractValues(ExtractValues(Table1[[#This Row],[Agreement Name]],"(CO\d{1,3})"),"\d+")</f>
        <v>1</v>
      </c>
      <c r="E1052" s="6" t="str">
        <f>ExtractValues(ExtractValues(Table1[[#This Row],[Agreement Name]],"(CO.\d{1,3})"),"\d+")</f>
        <v/>
      </c>
      <c r="F1052" s="6" t="str">
        <f>IF(Table1[[#This Row],[ChgOrderPart1]]&lt;&gt;"",Table1[[#This Row],[ChgOrderPart1]],Table1[[#This Row],[ChgOrderPart2]])</f>
        <v>1</v>
      </c>
      <c r="G1052" s="6" t="s">
        <v>5934</v>
      </c>
      <c r="H1052" s="8">
        <v>42220.472500000003</v>
      </c>
      <c r="I1052" s="6" t="s">
        <v>34</v>
      </c>
      <c r="J1052" s="8">
        <v>42223.37090277778</v>
      </c>
      <c r="K1052" s="6" t="s">
        <v>5082</v>
      </c>
      <c r="L1052" s="6" t="s">
        <v>5083</v>
      </c>
      <c r="M1052" s="6" t="s">
        <v>37</v>
      </c>
      <c r="O1052" s="6" t="s">
        <v>38</v>
      </c>
      <c r="P1052" s="6" t="s">
        <v>39</v>
      </c>
      <c r="Q1052" s="6" t="s">
        <v>2092</v>
      </c>
      <c r="R1052" s="6" t="s">
        <v>1392</v>
      </c>
      <c r="W1052" s="6" t="s">
        <v>2093</v>
      </c>
      <c r="X1052" s="6" t="s">
        <v>2092</v>
      </c>
      <c r="Y1052" s="6" t="s">
        <v>43</v>
      </c>
      <c r="Z1052" s="8">
        <v>42221.205613425926</v>
      </c>
      <c r="AA1052" s="6" t="s">
        <v>2094</v>
      </c>
      <c r="AB1052" s="6" t="s">
        <v>1395</v>
      </c>
      <c r="AC1052" s="6" t="s">
        <v>1392</v>
      </c>
      <c r="AD1052" s="6" t="s">
        <v>43</v>
      </c>
      <c r="AE1052" s="8">
        <v>42223.37090277778</v>
      </c>
      <c r="AF1052" s="6" t="s">
        <v>4752</v>
      </c>
    </row>
    <row r="1053" spans="1:39" x14ac:dyDescent="0.2">
      <c r="A10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3" s="7" t="str">
        <f>ExtractValues(Table1[[#This Row],[Agreement Name]],".{1}\d{4,5}")</f>
        <v>22849</v>
      </c>
      <c r="C1053" s="6" t="str">
        <f>ExtractValues(Table1[[#This Row],[Agreement Name]],".{1}\d{4,5}-.{1}\d{4,5}")</f>
        <v>22849-001016</v>
      </c>
      <c r="D1053" s="6" t="str">
        <f>ExtractValues(ExtractValues(Table1[[#This Row],[Agreement Name]],"(CO\d{1,3})"),"\d+")</f>
        <v/>
      </c>
      <c r="E1053" s="6" t="str">
        <f>ExtractValues(ExtractValues(Table1[[#This Row],[Agreement Name]],"(CO.\d{1,3})"),"\d+")</f>
        <v/>
      </c>
      <c r="F1053" s="6" t="str">
        <f>IF(Table1[[#This Row],[ChgOrderPart1]]&lt;&gt;"",Table1[[#This Row],[ChgOrderPart1]],Table1[[#This Row],[ChgOrderPart2]])</f>
        <v/>
      </c>
      <c r="G1053" s="6" t="s">
        <v>2091</v>
      </c>
      <c r="H1053" s="8">
        <v>42173.364710648151</v>
      </c>
      <c r="I1053" s="6" t="s">
        <v>34</v>
      </c>
      <c r="J1053" s="8">
        <v>42177.384340277778</v>
      </c>
      <c r="K1053" s="6" t="s">
        <v>1376</v>
      </c>
      <c r="L1053" s="6" t="s">
        <v>1377</v>
      </c>
      <c r="M1053" s="6" t="s">
        <v>37</v>
      </c>
      <c r="O1053" s="6" t="s">
        <v>38</v>
      </c>
      <c r="P1053" s="6" t="s">
        <v>39</v>
      </c>
      <c r="Q1053" s="6" t="s">
        <v>2092</v>
      </c>
      <c r="R1053" s="6" t="s">
        <v>1392</v>
      </c>
      <c r="W1053" s="6" t="s">
        <v>2093</v>
      </c>
      <c r="X1053" s="6" t="s">
        <v>2092</v>
      </c>
      <c r="Y1053" s="6" t="s">
        <v>43</v>
      </c>
      <c r="Z1053" s="8">
        <v>42174.488715277781</v>
      </c>
      <c r="AA1053" s="6" t="s">
        <v>2094</v>
      </c>
      <c r="AB1053" s="6" t="s">
        <v>1395</v>
      </c>
      <c r="AC1053" s="6" t="s">
        <v>1392</v>
      </c>
      <c r="AD1053" s="6" t="s">
        <v>43</v>
      </c>
      <c r="AE1053" s="8">
        <v>42177.384340277778</v>
      </c>
      <c r="AF1053" s="6" t="s">
        <v>2054</v>
      </c>
    </row>
    <row r="1054" spans="1:39" x14ac:dyDescent="0.2">
      <c r="A10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4" s="7" t="str">
        <f>ExtractValues(Table1[[#This Row],[Agreement Name]],".{1}\d{4,5}")</f>
        <v>22849</v>
      </c>
      <c r="C1054" s="6" t="str">
        <f>ExtractValues(Table1[[#This Row],[Agreement Name]],".{1}\d{4,5}-.{1}\d{4,5}")</f>
        <v>22849-001015</v>
      </c>
      <c r="D1054" s="6" t="str">
        <f>ExtractValues(ExtractValues(Table1[[#This Row],[Agreement Name]],"(CO\d{1,3})"),"\d+")</f>
        <v/>
      </c>
      <c r="E1054" s="6" t="str">
        <f>ExtractValues(ExtractValues(Table1[[#This Row],[Agreement Name]],"(CO.\d{1,3})"),"\d+")</f>
        <v/>
      </c>
      <c r="F1054" s="6" t="str">
        <f>IF(Table1[[#This Row],[ChgOrderPart1]]&lt;&gt;"",Table1[[#This Row],[ChgOrderPart1]],Table1[[#This Row],[ChgOrderPart2]])</f>
        <v/>
      </c>
      <c r="G1054" s="6" t="s">
        <v>8400</v>
      </c>
      <c r="H1054" s="8">
        <v>42114.372523148151</v>
      </c>
      <c r="I1054" s="6" t="s">
        <v>34</v>
      </c>
      <c r="J1054" s="8">
        <v>42116.352013888885</v>
      </c>
      <c r="K1054" s="6" t="s">
        <v>1376</v>
      </c>
      <c r="L1054" s="6" t="s">
        <v>1377</v>
      </c>
      <c r="M1054" s="6" t="s">
        <v>37</v>
      </c>
      <c r="O1054" s="6" t="s">
        <v>38</v>
      </c>
      <c r="P1054" s="6" t="s">
        <v>39</v>
      </c>
      <c r="Q1054" s="6" t="s">
        <v>8401</v>
      </c>
      <c r="R1054" s="6" t="s">
        <v>1392</v>
      </c>
      <c r="W1054" s="6" t="s">
        <v>8402</v>
      </c>
      <c r="X1054" s="6" t="s">
        <v>8401</v>
      </c>
      <c r="Y1054" s="6" t="s">
        <v>43</v>
      </c>
      <c r="Z1054" s="8">
        <v>42115.350208333337</v>
      </c>
      <c r="AA1054" s="6" t="s">
        <v>8403</v>
      </c>
      <c r="AB1054" s="6" t="s">
        <v>1395</v>
      </c>
      <c r="AC1054" s="6" t="s">
        <v>1392</v>
      </c>
      <c r="AD1054" s="6" t="s">
        <v>43</v>
      </c>
      <c r="AE1054" s="8">
        <v>42116.352013888885</v>
      </c>
      <c r="AF1054" s="6" t="s">
        <v>8404</v>
      </c>
    </row>
    <row r="1055" spans="1:39" x14ac:dyDescent="0.2">
      <c r="A10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55" s="7" t="str">
        <f>ExtractValues(Table1[[#This Row],[Agreement Name]],".{1}\d{4,5}")</f>
        <v>22849</v>
      </c>
      <c r="C1055" s="6" t="str">
        <f>ExtractValues(Table1[[#This Row],[Agreement Name]],".{1}\d{4,5}-.{1}\d{4,5}")</f>
        <v>22849-001014</v>
      </c>
      <c r="D1055" s="6" t="str">
        <f>ExtractValues(ExtractValues(Table1[[#This Row],[Agreement Name]],"(CO\d{1,3})"),"\d+")</f>
        <v>1</v>
      </c>
      <c r="E1055" s="6" t="str">
        <f>ExtractValues(ExtractValues(Table1[[#This Row],[Agreement Name]],"(CO.\d{1,3})"),"\d+")</f>
        <v/>
      </c>
      <c r="F1055" s="6" t="str">
        <f>IF(Table1[[#This Row],[ChgOrderPart1]]&lt;&gt;"",Table1[[#This Row],[ChgOrderPart1]],Table1[[#This Row],[ChgOrderPart2]])</f>
        <v>1</v>
      </c>
      <c r="G1055" s="6" t="s">
        <v>1525</v>
      </c>
      <c r="H1055" s="8">
        <v>42139.635879629626</v>
      </c>
      <c r="I1055" s="6" t="s">
        <v>48</v>
      </c>
      <c r="J1055" s="8">
        <v>42139.635879629626</v>
      </c>
      <c r="K1055" s="6" t="s">
        <v>1376</v>
      </c>
      <c r="L1055" s="6" t="s">
        <v>1377</v>
      </c>
      <c r="M1055" s="6" t="s">
        <v>37</v>
      </c>
      <c r="O1055" s="6" t="s">
        <v>38</v>
      </c>
      <c r="P1055" s="6" t="s">
        <v>39</v>
      </c>
      <c r="Q1055" s="6" t="s">
        <v>1526</v>
      </c>
      <c r="R1055" s="6" t="s">
        <v>1392</v>
      </c>
      <c r="AL1055" s="6" t="s">
        <v>1526</v>
      </c>
      <c r="AM1055" s="6" t="s">
        <v>43</v>
      </c>
    </row>
    <row r="1056" spans="1:39" x14ac:dyDescent="0.2">
      <c r="A10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6" s="7" t="str">
        <f>ExtractValues(Table1[[#This Row],[Agreement Name]],".{1}\d{4,5}")</f>
        <v>22849</v>
      </c>
      <c r="C1056" s="6" t="str">
        <f>ExtractValues(Table1[[#This Row],[Agreement Name]],".{1}\d{4,5}-.{1}\d{4,5}")</f>
        <v>22849-001014</v>
      </c>
      <c r="D1056" s="6" t="str">
        <f>ExtractValues(ExtractValues(Table1[[#This Row],[Agreement Name]],"(CO\d{1,3})"),"\d+")</f>
        <v/>
      </c>
      <c r="E1056" s="6" t="str">
        <f>ExtractValues(ExtractValues(Table1[[#This Row],[Agreement Name]],"(CO.\d{1,3})"),"\d+")</f>
        <v/>
      </c>
      <c r="F1056" s="6" t="str">
        <f>IF(Table1[[#This Row],[ChgOrderPart1]]&lt;&gt;"",Table1[[#This Row],[ChgOrderPart1]],Table1[[#This Row],[ChgOrderPart2]])</f>
        <v/>
      </c>
      <c r="G1056" s="6" t="s">
        <v>8398</v>
      </c>
      <c r="H1056" s="8">
        <v>42111.550694444442</v>
      </c>
      <c r="I1056" s="6" t="s">
        <v>34</v>
      </c>
      <c r="J1056" s="8">
        <v>42114.383067129631</v>
      </c>
      <c r="K1056" s="6" t="s">
        <v>1376</v>
      </c>
      <c r="L1056" s="6" t="s">
        <v>1377</v>
      </c>
      <c r="M1056" s="6" t="s">
        <v>37</v>
      </c>
      <c r="O1056" s="6" t="s">
        <v>38</v>
      </c>
      <c r="P1056" s="6" t="s">
        <v>39</v>
      </c>
      <c r="Q1056" s="6" t="s">
        <v>1526</v>
      </c>
      <c r="R1056" s="6" t="s">
        <v>1392</v>
      </c>
      <c r="W1056" s="6" t="s">
        <v>8399</v>
      </c>
      <c r="X1056" s="6" t="s">
        <v>1526</v>
      </c>
      <c r="Y1056" s="6" t="s">
        <v>43</v>
      </c>
      <c r="Z1056" s="8">
        <v>42114.378240740742</v>
      </c>
      <c r="AA1056" s="6" t="s">
        <v>2940</v>
      </c>
      <c r="AB1056" s="6" t="s">
        <v>1395</v>
      </c>
      <c r="AC1056" s="6" t="s">
        <v>1392</v>
      </c>
      <c r="AD1056" s="6" t="s">
        <v>43</v>
      </c>
      <c r="AE1056" s="8">
        <v>42114.383067129631</v>
      </c>
      <c r="AF1056" s="6" t="s">
        <v>46</v>
      </c>
    </row>
    <row r="1057" spans="1:39" x14ac:dyDescent="0.2">
      <c r="A10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7" s="7" t="str">
        <f>ExtractValues(Table1[[#This Row],[Agreement Name]],".{1}\d{4,5}")</f>
        <v>22849</v>
      </c>
      <c r="C1057" s="6" t="str">
        <f>ExtractValues(Table1[[#This Row],[Agreement Name]],".{1}\d{4,5}-.{1}\d{4,5}")</f>
        <v>22849-001014</v>
      </c>
      <c r="D1057" s="6" t="str">
        <f>ExtractValues(ExtractValues(Table1[[#This Row],[Agreement Name]],"(CO\d{1,3})"),"\d+")</f>
        <v/>
      </c>
      <c r="E1057" s="6" t="str">
        <f>ExtractValues(ExtractValues(Table1[[#This Row],[Agreement Name]],"(CO.\d{1,3})"),"\d+")</f>
        <v/>
      </c>
      <c r="F1057" s="6" t="str">
        <f>IF(Table1[[#This Row],[ChgOrderPart1]]&lt;&gt;"",Table1[[#This Row],[ChgOrderPart1]],Table1[[#This Row],[ChgOrderPart2]])</f>
        <v/>
      </c>
      <c r="G1057" s="6" t="s">
        <v>8086</v>
      </c>
      <c r="H1057" s="8">
        <v>42095.467962962961</v>
      </c>
      <c r="I1057" s="6" t="s">
        <v>55</v>
      </c>
      <c r="J1057" s="8">
        <v>42111.54991898148</v>
      </c>
      <c r="K1057" s="6" t="s">
        <v>1376</v>
      </c>
      <c r="L1057" s="6" t="s">
        <v>1377</v>
      </c>
      <c r="M1057" s="6" t="s">
        <v>37</v>
      </c>
      <c r="O1057" s="6" t="s">
        <v>38</v>
      </c>
      <c r="P1057" s="6" t="s">
        <v>39</v>
      </c>
      <c r="Q1057" s="6" t="s">
        <v>8087</v>
      </c>
      <c r="R1057" s="6" t="s">
        <v>1526</v>
      </c>
      <c r="S1057" s="6" t="s">
        <v>1392</v>
      </c>
      <c r="AL1057" s="6" t="s">
        <v>1526</v>
      </c>
      <c r="AM1057" s="6" t="s">
        <v>43</v>
      </c>
    </row>
    <row r="1058" spans="1:39" x14ac:dyDescent="0.2">
      <c r="A10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8" s="7" t="str">
        <f>ExtractValues(Table1[[#This Row],[Agreement Name]],".{1}\d{4,5}")</f>
        <v>22849</v>
      </c>
      <c r="C1058" s="6" t="str">
        <f>ExtractValues(Table1[[#This Row],[Agreement Name]],".{1}\d{4,5}-.{1}\d{4,5}")</f>
        <v>22849-001013</v>
      </c>
      <c r="D1058" s="6" t="str">
        <f>ExtractValues(ExtractValues(Table1[[#This Row],[Agreement Name]],"(CO\d{1,3})"),"\d+")</f>
        <v/>
      </c>
      <c r="E1058" s="6" t="str">
        <f>ExtractValues(ExtractValues(Table1[[#This Row],[Agreement Name]],"(CO.\d{1,3})"),"\d+")</f>
        <v/>
      </c>
      <c r="F1058" s="6" t="str">
        <f>IF(Table1[[#This Row],[ChgOrderPart1]]&lt;&gt;"",Table1[[#This Row],[ChgOrderPart1]],Table1[[#This Row],[ChgOrderPart2]])</f>
        <v/>
      </c>
      <c r="G1058" s="6" t="s">
        <v>8070</v>
      </c>
      <c r="H1058" s="8">
        <v>42095.394641203704</v>
      </c>
      <c r="I1058" s="6" t="s">
        <v>34</v>
      </c>
      <c r="J1058" s="8">
        <v>42099.896238425928</v>
      </c>
      <c r="K1058" s="6" t="s">
        <v>1376</v>
      </c>
      <c r="L1058" s="6" t="s">
        <v>1377</v>
      </c>
      <c r="M1058" s="6" t="s">
        <v>37</v>
      </c>
      <c r="O1058" s="6" t="s">
        <v>38</v>
      </c>
      <c r="P1058" s="6" t="s">
        <v>39</v>
      </c>
      <c r="Q1058" s="6" t="s">
        <v>1642</v>
      </c>
      <c r="R1058" s="6" t="s">
        <v>1392</v>
      </c>
      <c r="W1058" s="6" t="s">
        <v>8071</v>
      </c>
      <c r="X1058" s="6" t="s">
        <v>1642</v>
      </c>
      <c r="Y1058" s="6" t="s">
        <v>43</v>
      </c>
      <c r="Z1058" s="8">
        <v>42096.549062500002</v>
      </c>
      <c r="AA1058" s="6" t="s">
        <v>1644</v>
      </c>
      <c r="AB1058" s="6" t="s">
        <v>1395</v>
      </c>
      <c r="AC1058" s="6" t="s">
        <v>1392</v>
      </c>
      <c r="AD1058" s="6" t="s">
        <v>43</v>
      </c>
      <c r="AE1058" s="8">
        <v>42099.896238425928</v>
      </c>
      <c r="AF1058" s="6" t="s">
        <v>6611</v>
      </c>
    </row>
    <row r="1059" spans="1:39" x14ac:dyDescent="0.2">
      <c r="A10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59" s="7" t="str">
        <f>ExtractValues(Table1[[#This Row],[Agreement Name]],".{1}\d{4,5}")</f>
        <v>22849</v>
      </c>
      <c r="C1059" s="6" t="str">
        <f>ExtractValues(Table1[[#This Row],[Agreement Name]],".{1}\d{4,5}-.{1}\d{4,5}")</f>
        <v>22849-001012</v>
      </c>
      <c r="D1059" s="6" t="str">
        <f>ExtractValues(ExtractValues(Table1[[#This Row],[Agreement Name]],"(CO\d{1,3})"),"\d+")</f>
        <v/>
      </c>
      <c r="E1059" s="6" t="str">
        <f>ExtractValues(ExtractValues(Table1[[#This Row],[Agreement Name]],"(CO.\d{1,3})"),"\d+")</f>
        <v/>
      </c>
      <c r="F1059" s="6" t="str">
        <f>IF(Table1[[#This Row],[ChgOrderPart1]]&lt;&gt;"",Table1[[#This Row],[ChgOrderPart1]],Table1[[#This Row],[ChgOrderPart2]])</f>
        <v/>
      </c>
      <c r="G1059" s="6" t="s">
        <v>8600</v>
      </c>
      <c r="H1059" s="8">
        <v>42128.411851851852</v>
      </c>
      <c r="I1059" s="6" t="s">
        <v>34</v>
      </c>
      <c r="J1059" s="8">
        <v>42128.582916666666</v>
      </c>
      <c r="K1059" s="6" t="s">
        <v>1376</v>
      </c>
      <c r="L1059" s="6" t="s">
        <v>1377</v>
      </c>
      <c r="M1059" s="6" t="s">
        <v>37</v>
      </c>
      <c r="O1059" s="6" t="s">
        <v>38</v>
      </c>
      <c r="P1059" s="6" t="s">
        <v>39</v>
      </c>
      <c r="Q1059" s="6" t="s">
        <v>2336</v>
      </c>
      <c r="R1059" s="6" t="s">
        <v>1392</v>
      </c>
      <c r="W1059" s="6" t="s">
        <v>2456</v>
      </c>
      <c r="X1059" s="6" t="s">
        <v>2336</v>
      </c>
      <c r="Y1059" s="6" t="s">
        <v>43</v>
      </c>
      <c r="Z1059" s="8">
        <v>42128.57980324074</v>
      </c>
      <c r="AA1059" s="6" t="s">
        <v>2758</v>
      </c>
      <c r="AB1059" s="6" t="s">
        <v>1395</v>
      </c>
      <c r="AC1059" s="6" t="s">
        <v>1392</v>
      </c>
      <c r="AD1059" s="6" t="s">
        <v>43</v>
      </c>
      <c r="AE1059" s="8">
        <v>42128.582916666666</v>
      </c>
      <c r="AF1059" s="6" t="s">
        <v>46</v>
      </c>
    </row>
    <row r="1060" spans="1:39" x14ac:dyDescent="0.2">
      <c r="A10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0" s="7" t="str">
        <f>ExtractValues(Table1[[#This Row],[Agreement Name]],".{1}\d{4,5}")</f>
        <v>22849</v>
      </c>
      <c r="C1060" s="6" t="str">
        <f>ExtractValues(Table1[[#This Row],[Agreement Name]],".{1}\d{4,5}-.{1}\d{4,5}")</f>
        <v>22849-001012</v>
      </c>
      <c r="D1060" s="6" t="str">
        <f>ExtractValues(ExtractValues(Table1[[#This Row],[Agreement Name]],"(CO\d{1,3})"),"\d+")</f>
        <v/>
      </c>
      <c r="E1060" s="6" t="str">
        <f>ExtractValues(ExtractValues(Table1[[#This Row],[Agreement Name]],"(CO.\d{1,3})"),"\d+")</f>
        <v/>
      </c>
      <c r="F1060" s="6" t="str">
        <f>IF(Table1[[#This Row],[ChgOrderPart1]]&lt;&gt;"",Table1[[#This Row],[ChgOrderPart1]],Table1[[#This Row],[ChgOrderPart2]])</f>
        <v/>
      </c>
      <c r="G1060" s="6" t="s">
        <v>8397</v>
      </c>
      <c r="H1060" s="8">
        <v>42111.540590277778</v>
      </c>
      <c r="I1060" s="6" t="s">
        <v>55</v>
      </c>
      <c r="J1060" s="8">
        <v>42128.411307870374</v>
      </c>
      <c r="K1060" s="6" t="s">
        <v>1376</v>
      </c>
      <c r="L1060" s="6" t="s">
        <v>1377</v>
      </c>
      <c r="M1060" s="6" t="s">
        <v>37</v>
      </c>
      <c r="O1060" s="6" t="s">
        <v>38</v>
      </c>
      <c r="P1060" s="6" t="s">
        <v>39</v>
      </c>
      <c r="Q1060" s="6" t="s">
        <v>2336</v>
      </c>
      <c r="R1060" s="6" t="s">
        <v>1392</v>
      </c>
      <c r="AL1060" s="6" t="s">
        <v>2336</v>
      </c>
      <c r="AM1060" s="6" t="s">
        <v>43</v>
      </c>
    </row>
    <row r="1061" spans="1:39" x14ac:dyDescent="0.2">
      <c r="A10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1" s="7" t="str">
        <f>ExtractValues(Table1[[#This Row],[Agreement Name]],".{1}\d{4,5}")</f>
        <v>22849</v>
      </c>
      <c r="C1061" s="6" t="str">
        <f>ExtractValues(Table1[[#This Row],[Agreement Name]],".{1}\d{4,5}-.{1}\d{4,5}")</f>
        <v>22849-001012</v>
      </c>
      <c r="D1061" s="6" t="str">
        <f>ExtractValues(ExtractValues(Table1[[#This Row],[Agreement Name]],"(CO\d{1,3})"),"\d+")</f>
        <v/>
      </c>
      <c r="E1061" s="6" t="str">
        <f>ExtractValues(ExtractValues(Table1[[#This Row],[Agreement Name]],"(CO.\d{1,3})"),"\d+")</f>
        <v/>
      </c>
      <c r="F1061" s="6" t="str">
        <f>IF(Table1[[#This Row],[ChgOrderPart1]]&lt;&gt;"",Table1[[#This Row],[ChgOrderPart1]],Table1[[#This Row],[ChgOrderPart2]])</f>
        <v/>
      </c>
      <c r="G1061" s="6" t="s">
        <v>7941</v>
      </c>
      <c r="H1061" s="8">
        <v>42086.555856481478</v>
      </c>
      <c r="I1061" s="6" t="s">
        <v>55</v>
      </c>
      <c r="J1061" s="8">
        <v>42111.538877314815</v>
      </c>
      <c r="K1061" s="6" t="s">
        <v>1376</v>
      </c>
      <c r="L1061" s="6" t="s">
        <v>1377</v>
      </c>
      <c r="M1061" s="6" t="s">
        <v>37</v>
      </c>
      <c r="O1061" s="6" t="s">
        <v>38</v>
      </c>
      <c r="P1061" s="6" t="s">
        <v>39</v>
      </c>
      <c r="Q1061" s="6" t="s">
        <v>2336</v>
      </c>
      <c r="R1061" s="6" t="s">
        <v>1392</v>
      </c>
      <c r="AL1061" s="6" t="s">
        <v>2336</v>
      </c>
      <c r="AM1061" s="6" t="s">
        <v>43</v>
      </c>
    </row>
    <row r="1062" spans="1:39" x14ac:dyDescent="0.2">
      <c r="A10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2" s="7" t="str">
        <f>ExtractValues(Table1[[#This Row],[Agreement Name]],".{1}\d{4,5}")</f>
        <v>22849</v>
      </c>
      <c r="C1062" s="6" t="str">
        <f>ExtractValues(Table1[[#This Row],[Agreement Name]],".{1}\d{4,5}-.{1}\d{4,5}")</f>
        <v>22849-001011</v>
      </c>
      <c r="D1062" s="6" t="str">
        <f>ExtractValues(ExtractValues(Table1[[#This Row],[Agreement Name]],"(CO\d{1,3})"),"\d+")</f>
        <v/>
      </c>
      <c r="E1062" s="6" t="str">
        <f>ExtractValues(ExtractValues(Table1[[#This Row],[Agreement Name]],"(CO.\d{1,3})"),"\d+")</f>
        <v/>
      </c>
      <c r="F1062" s="6" t="str">
        <f>IF(Table1[[#This Row],[ChgOrderPart1]]&lt;&gt;"",Table1[[#This Row],[ChgOrderPart1]],Table1[[#This Row],[ChgOrderPart2]])</f>
        <v/>
      </c>
      <c r="G1062" s="6" t="s">
        <v>6609</v>
      </c>
      <c r="H1062" s="8">
        <v>42082.537951388891</v>
      </c>
      <c r="I1062" s="6" t="s">
        <v>34</v>
      </c>
      <c r="J1062" s="8">
        <v>42088.571689814817</v>
      </c>
      <c r="K1062" s="6" t="s">
        <v>1284</v>
      </c>
      <c r="L1062" s="6" t="s">
        <v>1285</v>
      </c>
      <c r="M1062" s="6" t="s">
        <v>37</v>
      </c>
      <c r="O1062" s="6" t="s">
        <v>38</v>
      </c>
      <c r="P1062" s="6" t="s">
        <v>39</v>
      </c>
      <c r="Q1062" s="6" t="s">
        <v>2612</v>
      </c>
      <c r="R1062" s="6" t="s">
        <v>1392</v>
      </c>
      <c r="W1062" s="6" t="s">
        <v>6610</v>
      </c>
      <c r="X1062" s="6" t="s">
        <v>2612</v>
      </c>
      <c r="Y1062" s="6" t="s">
        <v>43</v>
      </c>
      <c r="Z1062" s="8">
        <v>42088.567569444444</v>
      </c>
      <c r="AA1062" s="6" t="s">
        <v>2614</v>
      </c>
      <c r="AB1062" s="6" t="s">
        <v>1395</v>
      </c>
      <c r="AC1062" s="6" t="s">
        <v>1392</v>
      </c>
      <c r="AD1062" s="6" t="s">
        <v>43</v>
      </c>
      <c r="AE1062" s="8">
        <v>42088.571689814817</v>
      </c>
      <c r="AF1062" s="6" t="s">
        <v>6611</v>
      </c>
    </row>
    <row r="1063" spans="1:39" x14ac:dyDescent="0.2">
      <c r="A10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3" s="7" t="str">
        <f>ExtractValues(Table1[[#This Row],[Agreement Name]],".{1}\d{4,5}")</f>
        <v>22849</v>
      </c>
      <c r="C1063" s="6" t="str">
        <f>ExtractValues(Table1[[#This Row],[Agreement Name]],".{1}\d{4,5}-.{1}\d{4,5}")</f>
        <v>22849-001010</v>
      </c>
      <c r="D1063" s="6" t="str">
        <f>ExtractValues(ExtractValues(Table1[[#This Row],[Agreement Name]],"(CO\d{1,3})"),"\d+")</f>
        <v/>
      </c>
      <c r="E1063" s="6" t="str">
        <f>ExtractValues(ExtractValues(Table1[[#This Row],[Agreement Name]],"(CO.\d{1,3})"),"\d+")</f>
        <v/>
      </c>
      <c r="F1063" s="6" t="str">
        <f>IF(Table1[[#This Row],[ChgOrderPart1]]&lt;&gt;"",Table1[[#This Row],[ChgOrderPart1]],Table1[[#This Row],[ChgOrderPart2]])</f>
        <v/>
      </c>
      <c r="G1063" s="6" t="s">
        <v>7939</v>
      </c>
      <c r="H1063" s="8">
        <v>42086.355486111112</v>
      </c>
      <c r="I1063" s="6" t="s">
        <v>34</v>
      </c>
      <c r="J1063" s="8">
        <v>42088.449548611112</v>
      </c>
      <c r="K1063" s="6" t="s">
        <v>1376</v>
      </c>
      <c r="L1063" s="6" t="s">
        <v>1377</v>
      </c>
      <c r="M1063" s="6" t="s">
        <v>37</v>
      </c>
      <c r="O1063" s="6" t="s">
        <v>38</v>
      </c>
      <c r="P1063" s="6" t="s">
        <v>39</v>
      </c>
      <c r="Q1063" s="6" t="s">
        <v>2096</v>
      </c>
      <c r="R1063" s="6" t="s">
        <v>1392</v>
      </c>
      <c r="W1063" s="6" t="s">
        <v>2097</v>
      </c>
      <c r="X1063" s="6" t="s">
        <v>2096</v>
      </c>
      <c r="Y1063" s="6" t="s">
        <v>43</v>
      </c>
      <c r="Z1063" s="8">
        <v>42087.385555555556</v>
      </c>
      <c r="AA1063" s="6" t="s">
        <v>3086</v>
      </c>
      <c r="AB1063" s="6" t="s">
        <v>1395</v>
      </c>
      <c r="AC1063" s="6" t="s">
        <v>1392</v>
      </c>
      <c r="AD1063" s="6" t="s">
        <v>43</v>
      </c>
      <c r="AE1063" s="8">
        <v>42088.449548611112</v>
      </c>
      <c r="AF1063" s="6" t="s">
        <v>6611</v>
      </c>
    </row>
    <row r="1064" spans="1:39" x14ac:dyDescent="0.2">
      <c r="A10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4" s="7" t="str">
        <f>ExtractValues(Table1[[#This Row],[Agreement Name]],".{1}\d{4,5}")</f>
        <v>22849</v>
      </c>
      <c r="C1064" s="6" t="str">
        <f>ExtractValues(Table1[[#This Row],[Agreement Name]],".{1}\d{4,5}-.{1}\d{4,5}")</f>
        <v>22849-001010</v>
      </c>
      <c r="D1064" s="6" t="str">
        <f>ExtractValues(ExtractValues(Table1[[#This Row],[Agreement Name]],"(CO\d{1,3})"),"\d+")</f>
        <v/>
      </c>
      <c r="E1064" s="6" t="str">
        <f>ExtractValues(ExtractValues(Table1[[#This Row],[Agreement Name]],"(CO.\d{1,3})"),"\d+")</f>
        <v/>
      </c>
      <c r="F1064" s="6" t="str">
        <f>IF(Table1[[#This Row],[ChgOrderPart1]]&lt;&gt;"",Table1[[#This Row],[ChgOrderPart1]],Table1[[#This Row],[ChgOrderPart2]])</f>
        <v/>
      </c>
      <c r="G1064" s="6" t="s">
        <v>9541</v>
      </c>
      <c r="H1064" s="8">
        <v>42082.507025462961</v>
      </c>
      <c r="I1064" s="6" t="s">
        <v>55</v>
      </c>
      <c r="J1064" s="8">
        <v>42086.354849537034</v>
      </c>
      <c r="K1064" s="6" t="s">
        <v>1376</v>
      </c>
      <c r="L1064" s="6" t="s">
        <v>1377</v>
      </c>
      <c r="M1064" s="6" t="s">
        <v>37</v>
      </c>
      <c r="O1064" s="6" t="s">
        <v>38</v>
      </c>
      <c r="P1064" s="6" t="s">
        <v>39</v>
      </c>
      <c r="Q1064" s="6" t="s">
        <v>6401</v>
      </c>
      <c r="R1064" s="6" t="s">
        <v>1392</v>
      </c>
      <c r="AL1064" s="6" t="s">
        <v>6401</v>
      </c>
      <c r="AM1064" s="6" t="s">
        <v>43</v>
      </c>
    </row>
    <row r="1065" spans="1:39" x14ac:dyDescent="0.2">
      <c r="A10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5" s="7" t="str">
        <f>ExtractValues(Table1[[#This Row],[Agreement Name]],".{1}\d{4,5}")</f>
        <v>22849</v>
      </c>
      <c r="C1065" s="6" t="str">
        <f>ExtractValues(Table1[[#This Row],[Agreement Name]],".{1}\d{4,5}-.{1}\d{4,5}")</f>
        <v>22849-001009</v>
      </c>
      <c r="D1065" s="6" t="str">
        <f>ExtractValues(ExtractValues(Table1[[#This Row],[Agreement Name]],"(CO\d{1,3})"),"\d+")</f>
        <v/>
      </c>
      <c r="E1065" s="6" t="str">
        <f>ExtractValues(ExtractValues(Table1[[#This Row],[Agreement Name]],"(CO.\d{1,3})"),"\d+")</f>
        <v/>
      </c>
      <c r="F1065" s="6" t="str">
        <f>IF(Table1[[#This Row],[ChgOrderPart1]]&lt;&gt;"",Table1[[#This Row],[ChgOrderPart1]],Table1[[#This Row],[ChgOrderPart2]])</f>
        <v/>
      </c>
      <c r="G1065" s="6" t="s">
        <v>9539</v>
      </c>
      <c r="H1065" s="8">
        <v>42082.506527777776</v>
      </c>
      <c r="I1065" s="6" t="s">
        <v>34</v>
      </c>
      <c r="J1065" s="8">
        <v>42088.449965277781</v>
      </c>
      <c r="K1065" s="6" t="s">
        <v>1376</v>
      </c>
      <c r="L1065" s="6" t="s">
        <v>1377</v>
      </c>
      <c r="M1065" s="6" t="s">
        <v>37</v>
      </c>
      <c r="O1065" s="6" t="s">
        <v>38</v>
      </c>
      <c r="P1065" s="6" t="s">
        <v>39</v>
      </c>
      <c r="Q1065" s="6" t="s">
        <v>8856</v>
      </c>
      <c r="R1065" s="6" t="s">
        <v>1392</v>
      </c>
      <c r="W1065" s="6" t="s">
        <v>9540</v>
      </c>
      <c r="X1065" s="6" t="s">
        <v>8856</v>
      </c>
      <c r="Y1065" s="6" t="s">
        <v>43</v>
      </c>
      <c r="Z1065" s="8">
        <v>42088.35769675926</v>
      </c>
      <c r="AA1065" s="6" t="s">
        <v>8859</v>
      </c>
      <c r="AB1065" s="6" t="s">
        <v>1395</v>
      </c>
      <c r="AC1065" s="6" t="s">
        <v>1392</v>
      </c>
      <c r="AD1065" s="6" t="s">
        <v>43</v>
      </c>
      <c r="AE1065" s="8">
        <v>42088.449965277781</v>
      </c>
      <c r="AF1065" s="6" t="s">
        <v>6611</v>
      </c>
    </row>
    <row r="1066" spans="1:39" x14ac:dyDescent="0.2">
      <c r="A10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6" s="7" t="str">
        <f>ExtractValues(Table1[[#This Row],[Agreement Name]],".{1}\d{4,5}")</f>
        <v>22849</v>
      </c>
      <c r="C1066" s="6" t="str">
        <f>ExtractValues(Table1[[#This Row],[Agreement Name]],".{1}\d{4,5}-.{1}\d{4,5}")</f>
        <v>22849-001008</v>
      </c>
      <c r="D1066" s="6" t="str">
        <f>ExtractValues(ExtractValues(Table1[[#This Row],[Agreement Name]],"(CO\d{1,3})"),"\d+")</f>
        <v/>
      </c>
      <c r="E1066" s="6" t="str">
        <f>ExtractValues(ExtractValues(Table1[[#This Row],[Agreement Name]],"(CO.\d{1,3})"),"\d+")</f>
        <v/>
      </c>
      <c r="F1066" s="6" t="str">
        <f>IF(Table1[[#This Row],[ChgOrderPart1]]&lt;&gt;"",Table1[[#This Row],[ChgOrderPart1]],Table1[[#This Row],[ChgOrderPart2]])</f>
        <v/>
      </c>
      <c r="G1066" s="6" t="s">
        <v>8854</v>
      </c>
      <c r="H1066" s="8">
        <v>42033.375601851854</v>
      </c>
      <c r="I1066" s="6" t="s">
        <v>34</v>
      </c>
      <c r="J1066" s="8">
        <v>42047.534421296295</v>
      </c>
      <c r="K1066" s="6" t="s">
        <v>1376</v>
      </c>
      <c r="L1066" s="6" t="s">
        <v>1377</v>
      </c>
      <c r="M1066" s="6" t="s">
        <v>37</v>
      </c>
      <c r="O1066" s="6" t="s">
        <v>38</v>
      </c>
      <c r="P1066" s="6" t="s">
        <v>39</v>
      </c>
      <c r="Q1066" s="6" t="s">
        <v>8855</v>
      </c>
      <c r="R1066" s="6" t="s">
        <v>8856</v>
      </c>
      <c r="S1066" s="6" t="s">
        <v>8857</v>
      </c>
      <c r="T1066" s="6" t="s">
        <v>1392</v>
      </c>
      <c r="W1066" s="6" t="s">
        <v>8858</v>
      </c>
      <c r="X1066" s="6" t="s">
        <v>8857</v>
      </c>
      <c r="Y1066" s="6" t="s">
        <v>43</v>
      </c>
      <c r="Z1066" s="8">
        <v>42047.524791666663</v>
      </c>
      <c r="AA1066" s="6" t="s">
        <v>8859</v>
      </c>
      <c r="AB1066" s="6" t="s">
        <v>1395</v>
      </c>
      <c r="AC1066" s="6" t="s">
        <v>1392</v>
      </c>
      <c r="AD1066" s="6" t="s">
        <v>43</v>
      </c>
      <c r="AE1066" s="8">
        <v>42047.534421296295</v>
      </c>
      <c r="AF1066" s="6" t="s">
        <v>8860</v>
      </c>
    </row>
    <row r="1067" spans="1:39" x14ac:dyDescent="0.2">
      <c r="A10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7" s="7" t="str">
        <f>ExtractValues(Table1[[#This Row],[Agreement Name]],".{1}\d{4,5}")</f>
        <v>22849</v>
      </c>
      <c r="C1067" s="6" t="str">
        <f>ExtractValues(Table1[[#This Row],[Agreement Name]],".{1}\d{4,5}-.{1}\d{4,5}")</f>
        <v>22849-001007</v>
      </c>
      <c r="D1067" s="6" t="str">
        <f>ExtractValues(ExtractValues(Table1[[#This Row],[Agreement Name]],"(CO\d{1,3})"),"\d+")</f>
        <v/>
      </c>
      <c r="E1067" s="6" t="str">
        <f>ExtractValues(ExtractValues(Table1[[#This Row],[Agreement Name]],"(CO.\d{1,3})"),"\d+")</f>
        <v/>
      </c>
      <c r="F1067" s="6" t="str">
        <f>IF(Table1[[#This Row],[ChgOrderPart1]]&lt;&gt;"",Table1[[#This Row],[ChgOrderPart1]],Table1[[#This Row],[ChgOrderPart2]])</f>
        <v/>
      </c>
      <c r="G1067" s="6" t="s">
        <v>7831</v>
      </c>
      <c r="H1067" s="8">
        <v>42017.459409722222</v>
      </c>
      <c r="I1067" s="6" t="s">
        <v>34</v>
      </c>
      <c r="J1067" s="8">
        <v>42023.860092592593</v>
      </c>
      <c r="K1067" s="6" t="s">
        <v>1376</v>
      </c>
      <c r="L1067" s="6" t="s">
        <v>1377</v>
      </c>
      <c r="M1067" s="6" t="s">
        <v>37</v>
      </c>
      <c r="O1067" s="6" t="s">
        <v>38</v>
      </c>
      <c r="P1067" s="6" t="s">
        <v>39</v>
      </c>
      <c r="Q1067" s="6" t="s">
        <v>2612</v>
      </c>
      <c r="R1067" s="6" t="s">
        <v>1392</v>
      </c>
      <c r="W1067" s="6" t="s">
        <v>1395</v>
      </c>
      <c r="X1067" s="6" t="s">
        <v>1392</v>
      </c>
      <c r="Y1067" s="6" t="s">
        <v>43</v>
      </c>
      <c r="Z1067" s="8">
        <v>42023.860092592593</v>
      </c>
      <c r="AA1067" s="6" t="s">
        <v>7832</v>
      </c>
    </row>
    <row r="1068" spans="1:39" x14ac:dyDescent="0.2">
      <c r="A10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8" s="7" t="str">
        <f>ExtractValues(Table1[[#This Row],[Agreement Name]],".{1}\d{4,5}")</f>
        <v>22849</v>
      </c>
      <c r="C1068" s="6" t="str">
        <f>ExtractValues(Table1[[#This Row],[Agreement Name]],".{1}\d{4,5}-.{1}\d{4,5}")</f>
        <v>22849-001006</v>
      </c>
      <c r="D1068" s="6" t="str">
        <f>ExtractValues(ExtractValues(Table1[[#This Row],[Agreement Name]],"(CO\d{1,3})"),"\d+")</f>
        <v/>
      </c>
      <c r="E1068" s="6" t="str">
        <f>ExtractValues(ExtractValues(Table1[[#This Row],[Agreement Name]],"(CO.\d{1,3})"),"\d+")</f>
        <v/>
      </c>
      <c r="F1068" s="6" t="str">
        <f>IF(Table1[[#This Row],[ChgOrderPart1]]&lt;&gt;"",Table1[[#This Row],[ChgOrderPart1]],Table1[[#This Row],[ChgOrderPart2]])</f>
        <v/>
      </c>
      <c r="G1068" s="6" t="s">
        <v>7653</v>
      </c>
      <c r="H1068" s="8">
        <v>41997.369849537034</v>
      </c>
      <c r="I1068" s="6" t="s">
        <v>34</v>
      </c>
      <c r="J1068" s="8">
        <v>42067.60596064815</v>
      </c>
      <c r="K1068" s="6" t="s">
        <v>1376</v>
      </c>
      <c r="L1068" s="6" t="s">
        <v>1377</v>
      </c>
      <c r="M1068" s="6" t="s">
        <v>37</v>
      </c>
      <c r="O1068" s="6" t="s">
        <v>38</v>
      </c>
      <c r="P1068" s="6" t="s">
        <v>39</v>
      </c>
      <c r="Q1068" s="6" t="s">
        <v>7654</v>
      </c>
      <c r="R1068" s="6" t="s">
        <v>7655</v>
      </c>
      <c r="S1068" s="6" t="s">
        <v>1392</v>
      </c>
      <c r="W1068" s="6" t="s">
        <v>7656</v>
      </c>
      <c r="X1068" s="6" t="s">
        <v>7655</v>
      </c>
      <c r="Y1068" s="6" t="s">
        <v>43</v>
      </c>
      <c r="Z1068" s="8">
        <v>42062.573009259257</v>
      </c>
      <c r="AA1068" s="6" t="s">
        <v>69</v>
      </c>
      <c r="AB1068" s="6" t="s">
        <v>1395</v>
      </c>
      <c r="AC1068" s="6" t="s">
        <v>1392</v>
      </c>
      <c r="AD1068" s="6" t="s">
        <v>43</v>
      </c>
      <c r="AE1068" s="8">
        <v>42067.60596064815</v>
      </c>
      <c r="AF1068" s="6" t="s">
        <v>46</v>
      </c>
    </row>
    <row r="1069" spans="1:39" x14ac:dyDescent="0.2">
      <c r="A10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69" s="7" t="str">
        <f>ExtractValues(Table1[[#This Row],[Agreement Name]],".{1}\d{4,5}")</f>
        <v>22849</v>
      </c>
      <c r="C1069" s="6" t="str">
        <f>ExtractValues(Table1[[#This Row],[Agreement Name]],".{1}\d{4,5}-.{1}\d{4,5}")</f>
        <v>22849-001005</v>
      </c>
      <c r="D1069" s="6" t="str">
        <f>ExtractValues(ExtractValues(Table1[[#This Row],[Agreement Name]],"(CO\d{1,3})"),"\d+")</f>
        <v/>
      </c>
      <c r="E1069" s="6" t="str">
        <f>ExtractValues(ExtractValues(Table1[[#This Row],[Agreement Name]],"(CO.\d{1,3})"),"\d+")</f>
        <v/>
      </c>
      <c r="F1069" s="6" t="str">
        <f>IF(Table1[[#This Row],[ChgOrderPart1]]&lt;&gt;"",Table1[[#This Row],[ChgOrderPart1]],Table1[[#This Row],[ChgOrderPart2]])</f>
        <v/>
      </c>
      <c r="G1069" s="6" t="s">
        <v>7618</v>
      </c>
      <c r="H1069" s="8">
        <v>41995.586030092592</v>
      </c>
      <c r="I1069" s="6" t="s">
        <v>34</v>
      </c>
      <c r="J1069" s="8">
        <v>42002.271145833336</v>
      </c>
      <c r="K1069" s="6" t="s">
        <v>1376</v>
      </c>
      <c r="L1069" s="6" t="s">
        <v>1377</v>
      </c>
      <c r="M1069" s="6" t="s">
        <v>37</v>
      </c>
      <c r="O1069" s="6" t="s">
        <v>38</v>
      </c>
      <c r="P1069" s="6" t="s">
        <v>39</v>
      </c>
      <c r="Q1069" s="6" t="s">
        <v>7619</v>
      </c>
      <c r="R1069" s="6" t="s">
        <v>1392</v>
      </c>
      <c r="W1069" s="6" t="s">
        <v>7620</v>
      </c>
      <c r="X1069" s="6" t="s">
        <v>7619</v>
      </c>
      <c r="Y1069" s="6" t="s">
        <v>43</v>
      </c>
      <c r="Z1069" s="8">
        <v>41996.308796296296</v>
      </c>
      <c r="AA1069" s="6" t="s">
        <v>7621</v>
      </c>
      <c r="AB1069" s="6" t="s">
        <v>1395</v>
      </c>
      <c r="AC1069" s="6" t="s">
        <v>1392</v>
      </c>
      <c r="AD1069" s="6" t="s">
        <v>43</v>
      </c>
      <c r="AE1069" s="8">
        <v>42002.271145833336</v>
      </c>
      <c r="AF1069" s="6" t="s">
        <v>7614</v>
      </c>
    </row>
    <row r="1070" spans="1:39" x14ac:dyDescent="0.2">
      <c r="A10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70" s="7" t="str">
        <f>ExtractValues(Table1[[#This Row],[Agreement Name]],".{1}\d{4,5}")</f>
        <v>22849</v>
      </c>
      <c r="C1070" s="6" t="str">
        <f>ExtractValues(Table1[[#This Row],[Agreement Name]],".{1}\d{4,5}-.{1}\d{4,5}")</f>
        <v>22849-001004</v>
      </c>
      <c r="D1070" s="6" t="str">
        <f>ExtractValues(ExtractValues(Table1[[#This Row],[Agreement Name]],"(CO\d{1,3})"),"\d+")</f>
        <v/>
      </c>
      <c r="E1070" s="6" t="str">
        <f>ExtractValues(ExtractValues(Table1[[#This Row],[Agreement Name]],"(CO.\d{1,3})"),"\d+")</f>
        <v/>
      </c>
      <c r="F1070" s="6" t="str">
        <f>IF(Table1[[#This Row],[ChgOrderPart1]]&lt;&gt;"",Table1[[#This Row],[ChgOrderPart1]],Table1[[#This Row],[ChgOrderPart2]])</f>
        <v/>
      </c>
      <c r="G1070" s="6" t="s">
        <v>7613</v>
      </c>
      <c r="H1070" s="8">
        <v>41995.584143518521</v>
      </c>
      <c r="I1070" s="6" t="s">
        <v>34</v>
      </c>
      <c r="J1070" s="8">
        <v>42002.271678240744</v>
      </c>
      <c r="K1070" s="6" t="s">
        <v>1376</v>
      </c>
      <c r="L1070" s="6" t="s">
        <v>1377</v>
      </c>
      <c r="M1070" s="6" t="s">
        <v>37</v>
      </c>
      <c r="O1070" s="6" t="s">
        <v>38</v>
      </c>
      <c r="P1070" s="6" t="s">
        <v>39</v>
      </c>
      <c r="Q1070" s="6" t="s">
        <v>7549</v>
      </c>
      <c r="R1070" s="6" t="s">
        <v>1392</v>
      </c>
      <c r="W1070" s="6" t="s">
        <v>7550</v>
      </c>
      <c r="X1070" s="6" t="s">
        <v>7549</v>
      </c>
      <c r="Y1070" s="6" t="s">
        <v>43</v>
      </c>
      <c r="Z1070" s="8">
        <v>42002.262835648151</v>
      </c>
      <c r="AA1070" s="6" t="s">
        <v>7551</v>
      </c>
      <c r="AB1070" s="6" t="s">
        <v>1395</v>
      </c>
      <c r="AC1070" s="6" t="s">
        <v>1392</v>
      </c>
      <c r="AD1070" s="6" t="s">
        <v>43</v>
      </c>
      <c r="AE1070" s="8">
        <v>42002.271678240744</v>
      </c>
      <c r="AF1070" s="6" t="s">
        <v>7614</v>
      </c>
    </row>
    <row r="1071" spans="1:39" x14ac:dyDescent="0.2">
      <c r="A10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71" s="7" t="str">
        <f>ExtractValues(Table1[[#This Row],[Agreement Name]],".{1}\d{4,5}")</f>
        <v>22849</v>
      </c>
      <c r="C1071" s="6" t="str">
        <f>ExtractValues(Table1[[#This Row],[Agreement Name]],".{1}\d{4,5}-.{1}\d{4,5}")</f>
        <v>22849-001003</v>
      </c>
      <c r="D1071" s="6" t="str">
        <f>ExtractValues(ExtractValues(Table1[[#This Row],[Agreement Name]],"(CO\d{1,3})"),"\d+")</f>
        <v/>
      </c>
      <c r="E1071" s="6" t="str">
        <f>ExtractValues(ExtractValues(Table1[[#This Row],[Agreement Name]],"(CO.\d{1,3})"),"\d+")</f>
        <v/>
      </c>
      <c r="F1071" s="6" t="str">
        <f>IF(Table1[[#This Row],[ChgOrderPart1]]&lt;&gt;"",Table1[[#This Row],[ChgOrderPart1]],Table1[[#This Row],[ChgOrderPart2]])</f>
        <v/>
      </c>
      <c r="G1071" s="6" t="s">
        <v>7548</v>
      </c>
      <c r="H1071" s="8">
        <v>41989.45621527778</v>
      </c>
      <c r="I1071" s="6" t="s">
        <v>34</v>
      </c>
      <c r="J1071" s="8">
        <v>41991.424768518518</v>
      </c>
      <c r="K1071" s="6" t="s">
        <v>1376</v>
      </c>
      <c r="L1071" s="6" t="s">
        <v>1377</v>
      </c>
      <c r="M1071" s="6" t="s">
        <v>37</v>
      </c>
      <c r="O1071" s="6" t="s">
        <v>38</v>
      </c>
      <c r="P1071" s="6" t="s">
        <v>39</v>
      </c>
      <c r="Q1071" s="6" t="s">
        <v>7549</v>
      </c>
      <c r="R1071" s="6" t="s">
        <v>1392</v>
      </c>
      <c r="W1071" s="6" t="s">
        <v>7550</v>
      </c>
      <c r="X1071" s="6" t="s">
        <v>7549</v>
      </c>
      <c r="Y1071" s="6" t="s">
        <v>43</v>
      </c>
      <c r="Z1071" s="8">
        <v>41991.424039351848</v>
      </c>
      <c r="AA1071" s="6" t="s">
        <v>7551</v>
      </c>
      <c r="AB1071" s="6" t="s">
        <v>1395</v>
      </c>
      <c r="AC1071" s="6" t="s">
        <v>1392</v>
      </c>
      <c r="AD1071" s="6" t="s">
        <v>43</v>
      </c>
      <c r="AE1071" s="8">
        <v>41991.424768518518</v>
      </c>
      <c r="AF1071" s="6" t="s">
        <v>71</v>
      </c>
    </row>
    <row r="1072" spans="1:39" x14ac:dyDescent="0.2">
      <c r="A10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72" s="7" t="str">
        <f>ExtractValues(Table1[[#This Row],[Agreement Name]],".{1}\d{4,5}")</f>
        <v>22849</v>
      </c>
      <c r="C1072" s="6" t="str">
        <f>ExtractValues(Table1[[#This Row],[Agreement Name]],".{1}\d{4,5}-.{1}\d{4,5}")</f>
        <v>22849-001002</v>
      </c>
      <c r="D1072" s="6" t="str">
        <f>ExtractValues(ExtractValues(Table1[[#This Row],[Agreement Name]],"(CO\d{1,3})"),"\d+")</f>
        <v/>
      </c>
      <c r="E1072" s="6" t="str">
        <f>ExtractValues(ExtractValues(Table1[[#This Row],[Agreement Name]],"(CO.\d{1,3})"),"\d+")</f>
        <v/>
      </c>
      <c r="F1072" s="6" t="str">
        <f>IF(Table1[[#This Row],[ChgOrderPart1]]&lt;&gt;"",Table1[[#This Row],[ChgOrderPart1]],Table1[[#This Row],[ChgOrderPart2]])</f>
        <v/>
      </c>
      <c r="G1072" s="6" t="s">
        <v>7528</v>
      </c>
      <c r="H1072" s="8">
        <v>41988.517893518518</v>
      </c>
      <c r="I1072" s="6" t="s">
        <v>34</v>
      </c>
      <c r="J1072" s="8">
        <v>41990.667581018519</v>
      </c>
      <c r="K1072" s="6" t="s">
        <v>1376</v>
      </c>
      <c r="L1072" s="6" t="s">
        <v>1377</v>
      </c>
      <c r="M1072" s="6" t="s">
        <v>37</v>
      </c>
      <c r="O1072" s="6" t="s">
        <v>38</v>
      </c>
      <c r="P1072" s="6" t="s">
        <v>39</v>
      </c>
      <c r="Q1072" s="6" t="s">
        <v>7529</v>
      </c>
      <c r="R1072" s="6" t="s">
        <v>1392</v>
      </c>
      <c r="W1072" s="6" t="s">
        <v>7530</v>
      </c>
      <c r="X1072" s="6" t="s">
        <v>7529</v>
      </c>
      <c r="Y1072" s="6" t="s">
        <v>43</v>
      </c>
      <c r="Z1072" s="8">
        <v>41990.217812499999</v>
      </c>
      <c r="AA1072" s="6" t="s">
        <v>7531</v>
      </c>
      <c r="AB1072" s="6" t="s">
        <v>1395</v>
      </c>
      <c r="AC1072" s="6" t="s">
        <v>1392</v>
      </c>
      <c r="AD1072" s="6" t="s">
        <v>43</v>
      </c>
      <c r="AE1072" s="8">
        <v>41990.667581018519</v>
      </c>
      <c r="AF1072" s="6" t="s">
        <v>71</v>
      </c>
    </row>
    <row r="1073" spans="1:39" x14ac:dyDescent="0.2">
      <c r="A10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73" s="7" t="str">
        <f>ExtractValues(Table1[[#This Row],[Agreement Name]],".{1}\d{4,5}")</f>
        <v>22849</v>
      </c>
      <c r="C1073" s="6" t="str">
        <f>ExtractValues(Table1[[#This Row],[Agreement Name]],".{1}\d{4,5}-.{1}\d{4,5}")</f>
        <v>22849-001001</v>
      </c>
      <c r="D1073" s="6" t="str">
        <f>ExtractValues(ExtractValues(Table1[[#This Row],[Agreement Name]],"(CO\d{1,3})"),"\d+")</f>
        <v>2</v>
      </c>
      <c r="E1073" s="6" t="str">
        <f>ExtractValues(ExtractValues(Table1[[#This Row],[Agreement Name]],"(CO.\d{1,3})"),"\d+")</f>
        <v/>
      </c>
      <c r="F1073" s="6" t="str">
        <f>IF(Table1[[#This Row],[ChgOrderPart1]]&lt;&gt;"",Table1[[#This Row],[ChgOrderPart1]],Table1[[#This Row],[ChgOrderPart2]])</f>
        <v>2</v>
      </c>
      <c r="G1073" s="6" t="s">
        <v>5568</v>
      </c>
      <c r="H1073" s="8">
        <v>42192.368935185186</v>
      </c>
      <c r="I1073" s="6" t="s">
        <v>34</v>
      </c>
      <c r="J1073" s="8">
        <v>42197.905034722222</v>
      </c>
      <c r="K1073" s="6" t="s">
        <v>5082</v>
      </c>
      <c r="L1073" s="6" t="s">
        <v>5083</v>
      </c>
      <c r="M1073" s="6" t="s">
        <v>37</v>
      </c>
      <c r="O1073" s="6" t="s">
        <v>38</v>
      </c>
      <c r="P1073" s="6" t="s">
        <v>39</v>
      </c>
      <c r="Q1073" s="6" t="s">
        <v>2096</v>
      </c>
      <c r="R1073" s="6" t="s">
        <v>1392</v>
      </c>
      <c r="W1073" s="6" t="s">
        <v>2097</v>
      </c>
      <c r="X1073" s="6" t="s">
        <v>2096</v>
      </c>
      <c r="Y1073" s="6" t="s">
        <v>43</v>
      </c>
      <c r="Z1073" s="8">
        <v>42194.440694444442</v>
      </c>
      <c r="AA1073" s="6" t="s">
        <v>5569</v>
      </c>
      <c r="AB1073" s="6" t="s">
        <v>1395</v>
      </c>
      <c r="AC1073" s="6" t="s">
        <v>1392</v>
      </c>
      <c r="AD1073" s="6" t="s">
        <v>43</v>
      </c>
      <c r="AE1073" s="8">
        <v>42197.905034722222</v>
      </c>
      <c r="AF1073" s="6" t="s">
        <v>2068</v>
      </c>
    </row>
    <row r="1074" spans="1:39" x14ac:dyDescent="0.2">
      <c r="A10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74" s="7" t="str">
        <f>ExtractValues(Table1[[#This Row],[Agreement Name]],".{1}\d{4,5}")</f>
        <v>22849</v>
      </c>
      <c r="C1074" s="6" t="str">
        <f>ExtractValues(Table1[[#This Row],[Agreement Name]],".{1}\d{4,5}-.{1}\d{4,5}")</f>
        <v>22849-001001</v>
      </c>
      <c r="D1074" s="6" t="str">
        <f>ExtractValues(ExtractValues(Table1[[#This Row],[Agreement Name]],"(CO\d{1,3})"),"\d+")</f>
        <v>1</v>
      </c>
      <c r="E1074" s="6" t="str">
        <f>ExtractValues(ExtractValues(Table1[[#This Row],[Agreement Name]],"(CO.\d{1,3})"),"\d+")</f>
        <v/>
      </c>
      <c r="F1074" s="6" t="str">
        <f>IF(Table1[[#This Row],[ChgOrderPart1]]&lt;&gt;"",Table1[[#This Row],[ChgOrderPart1]],Table1[[#This Row],[ChgOrderPart2]])</f>
        <v>1</v>
      </c>
      <c r="G1074" s="6" t="s">
        <v>7780</v>
      </c>
      <c r="H1074" s="8">
        <v>42012.623078703706</v>
      </c>
      <c r="I1074" s="6" t="s">
        <v>34</v>
      </c>
      <c r="J1074" s="8">
        <v>42013.361516203702</v>
      </c>
      <c r="K1074" s="6" t="s">
        <v>1376</v>
      </c>
      <c r="L1074" s="6" t="s">
        <v>1377</v>
      </c>
      <c r="M1074" s="6" t="s">
        <v>37</v>
      </c>
      <c r="O1074" s="6" t="s">
        <v>38</v>
      </c>
      <c r="P1074" s="6" t="s">
        <v>39</v>
      </c>
      <c r="Q1074" s="6" t="s">
        <v>2096</v>
      </c>
      <c r="R1074" s="6" t="s">
        <v>1392</v>
      </c>
      <c r="W1074" s="6" t="s">
        <v>7781</v>
      </c>
      <c r="X1074" s="6" t="s">
        <v>2096</v>
      </c>
      <c r="Y1074" s="6" t="s">
        <v>43</v>
      </c>
      <c r="Z1074" s="8">
        <v>42012.628055555557</v>
      </c>
      <c r="AA1074" s="6" t="s">
        <v>7782</v>
      </c>
      <c r="AB1074" s="6" t="s">
        <v>1395</v>
      </c>
      <c r="AC1074" s="6" t="s">
        <v>1392</v>
      </c>
      <c r="AD1074" s="6" t="s">
        <v>43</v>
      </c>
      <c r="AE1074" s="8">
        <v>42013.361516203702</v>
      </c>
      <c r="AF1074" s="6" t="s">
        <v>71</v>
      </c>
    </row>
    <row r="1075" spans="1:39" x14ac:dyDescent="0.2">
      <c r="A10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75" s="7" t="str">
        <f>ExtractValues(Table1[[#This Row],[Agreement Name]],".{1}\d{4,5}")</f>
        <v>22849</v>
      </c>
      <c r="C1075" s="6" t="str">
        <f>ExtractValues(Table1[[#This Row],[Agreement Name]],".{1}\d{4,5}-.{1}\d{4,5}")</f>
        <v>22849-001001</v>
      </c>
      <c r="D1075" s="6" t="str">
        <f>ExtractValues(ExtractValues(Table1[[#This Row],[Agreement Name]],"(CO\d{1,3})"),"\d+")</f>
        <v/>
      </c>
      <c r="E1075" s="6" t="str">
        <f>ExtractValues(ExtractValues(Table1[[#This Row],[Agreement Name]],"(CO.\d{1,3})"),"\d+")</f>
        <v/>
      </c>
      <c r="F1075" s="6" t="str">
        <f>IF(Table1[[#This Row],[ChgOrderPart1]]&lt;&gt;"",Table1[[#This Row],[ChgOrderPart1]],Table1[[#This Row],[ChgOrderPart2]])</f>
        <v/>
      </c>
      <c r="G1075" s="6" t="s">
        <v>7364</v>
      </c>
      <c r="H1075" s="8">
        <v>41978.672129629631</v>
      </c>
      <c r="I1075" s="6" t="s">
        <v>34</v>
      </c>
      <c r="J1075" s="8">
        <v>41982.350138888891</v>
      </c>
      <c r="K1075" s="6" t="s">
        <v>1376</v>
      </c>
      <c r="L1075" s="6" t="s">
        <v>1377</v>
      </c>
      <c r="M1075" s="6" t="s">
        <v>37</v>
      </c>
      <c r="O1075" s="6" t="s">
        <v>38</v>
      </c>
      <c r="P1075" s="6" t="s">
        <v>39</v>
      </c>
      <c r="Q1075" s="6" t="s">
        <v>2096</v>
      </c>
      <c r="R1075" s="6" t="s">
        <v>1392</v>
      </c>
      <c r="W1075" s="6" t="s">
        <v>2097</v>
      </c>
      <c r="X1075" s="6" t="s">
        <v>2096</v>
      </c>
      <c r="Y1075" s="6" t="s">
        <v>43</v>
      </c>
      <c r="Z1075" s="8">
        <v>41982.307187500002</v>
      </c>
      <c r="AA1075" s="6" t="s">
        <v>7365</v>
      </c>
      <c r="AB1075" s="6" t="s">
        <v>1395</v>
      </c>
      <c r="AC1075" s="6" t="s">
        <v>1392</v>
      </c>
      <c r="AD1075" s="6" t="s">
        <v>43</v>
      </c>
      <c r="AE1075" s="8">
        <v>41982.350138888891</v>
      </c>
      <c r="AF1075" s="6" t="s">
        <v>7366</v>
      </c>
    </row>
    <row r="1076" spans="1:39" x14ac:dyDescent="0.2">
      <c r="A10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76" s="7" t="str">
        <f>ExtractValues(Table1[[#This Row],[Agreement Name]],".{1}\d{4,5}")</f>
        <v>22842</v>
      </c>
      <c r="C1076" s="6" t="str">
        <f>ExtractValues(Table1[[#This Row],[Agreement Name]],".{1}\d{4,5}-.{1}\d{4,5}")</f>
        <v>22842-001001</v>
      </c>
      <c r="D1076" s="6" t="str">
        <f>ExtractValues(ExtractValues(Table1[[#This Row],[Agreement Name]],"(CO\d{1,3})"),"\d+")</f>
        <v/>
      </c>
      <c r="E1076" s="6" t="str">
        <f>ExtractValues(ExtractValues(Table1[[#This Row],[Agreement Name]],"(CO.\d{1,3})"),"\d+")</f>
        <v/>
      </c>
      <c r="F1076" s="6" t="str">
        <f>IF(Table1[[#This Row],[ChgOrderPart1]]&lt;&gt;"",Table1[[#This Row],[ChgOrderPart1]],Table1[[#This Row],[ChgOrderPart2]])</f>
        <v/>
      </c>
      <c r="G1076" s="6" t="s">
        <v>4643</v>
      </c>
      <c r="H1076" s="8">
        <v>42212.652766203704</v>
      </c>
      <c r="I1076" s="6" t="s">
        <v>34</v>
      </c>
      <c r="J1076" s="8">
        <v>42213.481261574074</v>
      </c>
      <c r="K1076" s="6" t="s">
        <v>1376</v>
      </c>
      <c r="L1076" s="6" t="s">
        <v>1377</v>
      </c>
      <c r="M1076" s="6" t="s">
        <v>37</v>
      </c>
      <c r="O1076" s="6" t="s">
        <v>38</v>
      </c>
      <c r="P1076" s="6" t="s">
        <v>39</v>
      </c>
      <c r="Q1076" s="6" t="s">
        <v>4644</v>
      </c>
      <c r="R1076" s="6" t="s">
        <v>1470</v>
      </c>
      <c r="W1076" s="6" t="s">
        <v>4645</v>
      </c>
      <c r="X1076" s="6" t="s">
        <v>4644</v>
      </c>
      <c r="Y1076" s="6" t="s">
        <v>43</v>
      </c>
      <c r="Z1076" s="8">
        <v>42213.419317129628</v>
      </c>
      <c r="AA1076" s="6" t="s">
        <v>4646</v>
      </c>
      <c r="AB1076" s="6" t="s">
        <v>1473</v>
      </c>
      <c r="AC1076" s="6" t="s">
        <v>1470</v>
      </c>
      <c r="AD1076" s="6" t="s">
        <v>43</v>
      </c>
      <c r="AE1076" s="8">
        <v>42213.481261574074</v>
      </c>
      <c r="AF1076" s="6" t="s">
        <v>4647</v>
      </c>
    </row>
    <row r="1077" spans="1:39" x14ac:dyDescent="0.2">
      <c r="A10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77" s="7" t="str">
        <f>ExtractValues(Table1[[#This Row],[Agreement Name]],".{1}\d{4,5}")</f>
        <v>22841</v>
      </c>
      <c r="C1077" s="6" t="str">
        <f>ExtractValues(Table1[[#This Row],[Agreement Name]],".{1}\d{4,5}-.{1}\d{4,5}")</f>
        <v>22841-001021</v>
      </c>
      <c r="D1077" s="6" t="str">
        <f>ExtractValues(ExtractValues(Table1[[#This Row],[Agreement Name]],"(CO\d{1,3})"),"\d+")</f>
        <v/>
      </c>
      <c r="E1077" s="6" t="str">
        <f>ExtractValues(ExtractValues(Table1[[#This Row],[Agreement Name]],"(CO.\d{1,3})"),"\d+")</f>
        <v/>
      </c>
      <c r="F1077" s="6" t="str">
        <f>IF(Table1[[#This Row],[ChgOrderPart1]]&lt;&gt;"",Table1[[#This Row],[ChgOrderPart1]],Table1[[#This Row],[ChgOrderPart2]])</f>
        <v/>
      </c>
      <c r="G1077" s="6" t="s">
        <v>4588</v>
      </c>
      <c r="H1077" s="8">
        <v>42207.684050925927</v>
      </c>
      <c r="I1077" s="6" t="s">
        <v>34</v>
      </c>
      <c r="J1077" s="8">
        <v>42209.746365740742</v>
      </c>
      <c r="K1077" s="6" t="s">
        <v>1376</v>
      </c>
      <c r="L1077" s="6" t="s">
        <v>1377</v>
      </c>
      <c r="M1077" s="6" t="s">
        <v>37</v>
      </c>
      <c r="O1077" s="6" t="s">
        <v>38</v>
      </c>
      <c r="P1077" s="6" t="s">
        <v>39</v>
      </c>
      <c r="Q1077" s="6" t="s">
        <v>4589</v>
      </c>
      <c r="R1077" s="6" t="s">
        <v>1402</v>
      </c>
      <c r="W1077" s="6" t="s">
        <v>4590</v>
      </c>
      <c r="X1077" s="6" t="s">
        <v>4589</v>
      </c>
      <c r="Y1077" s="6" t="s">
        <v>43</v>
      </c>
      <c r="Z1077" s="8">
        <v>42209.59097222222</v>
      </c>
      <c r="AA1077" s="6" t="s">
        <v>4591</v>
      </c>
      <c r="AB1077" s="6" t="s">
        <v>1405</v>
      </c>
      <c r="AC1077" s="6" t="s">
        <v>1402</v>
      </c>
      <c r="AD1077" s="6" t="s">
        <v>43</v>
      </c>
      <c r="AE1077" s="8">
        <v>42209.746365740742</v>
      </c>
      <c r="AF1077" s="6" t="s">
        <v>46</v>
      </c>
    </row>
    <row r="1078" spans="1:39" x14ac:dyDescent="0.2">
      <c r="A10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78" s="7" t="str">
        <f>ExtractValues(Table1[[#This Row],[Agreement Name]],".{1}\d{4,5}")</f>
        <v>22841</v>
      </c>
      <c r="C1078" s="6" t="str">
        <f>ExtractValues(Table1[[#This Row],[Agreement Name]],".{1}\d{4,5}-.{1}\d{4,5}")</f>
        <v>22841-001020</v>
      </c>
      <c r="D1078" s="6" t="str">
        <f>ExtractValues(ExtractValues(Table1[[#This Row],[Agreement Name]],"(CO\d{1,3})"),"\d+")</f>
        <v/>
      </c>
      <c r="E1078" s="6" t="str">
        <f>ExtractValues(ExtractValues(Table1[[#This Row],[Agreement Name]],"(CO.\d{1,3})"),"\d+")</f>
        <v/>
      </c>
      <c r="F1078" s="6" t="str">
        <f>IF(Table1[[#This Row],[ChgOrderPart1]]&lt;&gt;"",Table1[[#This Row],[ChgOrderPart1]],Table1[[#This Row],[ChgOrderPart2]])</f>
        <v/>
      </c>
      <c r="G1078" s="6" t="s">
        <v>2506</v>
      </c>
      <c r="H1078" s="8">
        <v>42195.682557870372</v>
      </c>
      <c r="I1078" s="6" t="s">
        <v>34</v>
      </c>
      <c r="J1078" s="8">
        <v>42200.805046296293</v>
      </c>
      <c r="K1078" s="6" t="s">
        <v>1376</v>
      </c>
      <c r="L1078" s="6" t="s">
        <v>1377</v>
      </c>
      <c r="M1078" s="6" t="s">
        <v>37</v>
      </c>
      <c r="O1078" s="6" t="s">
        <v>38</v>
      </c>
      <c r="P1078" s="6" t="s">
        <v>39</v>
      </c>
      <c r="Q1078" s="6" t="s">
        <v>2507</v>
      </c>
      <c r="R1078" s="6" t="s">
        <v>1402</v>
      </c>
      <c r="W1078" s="6" t="s">
        <v>2508</v>
      </c>
      <c r="X1078" s="6" t="s">
        <v>2507</v>
      </c>
      <c r="Y1078" s="6" t="s">
        <v>43</v>
      </c>
      <c r="Z1078" s="8">
        <v>42200.511319444442</v>
      </c>
      <c r="AA1078" s="6" t="s">
        <v>2509</v>
      </c>
      <c r="AB1078" s="6" t="s">
        <v>1405</v>
      </c>
      <c r="AC1078" s="6" t="s">
        <v>1402</v>
      </c>
      <c r="AD1078" s="6" t="s">
        <v>43</v>
      </c>
      <c r="AE1078" s="8">
        <v>42200.805046296293</v>
      </c>
      <c r="AF1078" s="6" t="s">
        <v>46</v>
      </c>
    </row>
    <row r="1079" spans="1:39" x14ac:dyDescent="0.2">
      <c r="A10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79" s="7" t="str">
        <f>ExtractValues(Table1[[#This Row],[Agreement Name]],".{1}\d{4,5}")</f>
        <v>22841</v>
      </c>
      <c r="C1079" s="6" t="str">
        <f>ExtractValues(Table1[[#This Row],[Agreement Name]],".{1}\d{4,5}-.{1}\d{4,5}")</f>
        <v>22841-001019</v>
      </c>
      <c r="D1079" s="6" t="str">
        <f>ExtractValues(ExtractValues(Table1[[#This Row],[Agreement Name]],"(CO\d{1,3})"),"\d+")</f>
        <v>3</v>
      </c>
      <c r="E1079" s="6" t="str">
        <f>ExtractValues(ExtractValues(Table1[[#This Row],[Agreement Name]],"(CO.\d{1,3})"),"\d+")</f>
        <v/>
      </c>
      <c r="F1079" s="6" t="str">
        <f>IF(Table1[[#This Row],[ChgOrderPart1]]&lt;&gt;"",Table1[[#This Row],[ChgOrderPart1]],Table1[[#This Row],[ChgOrderPart2]])</f>
        <v>3</v>
      </c>
      <c r="G1079" s="6" t="s">
        <v>5788</v>
      </c>
      <c r="H1079" s="8">
        <v>42209.344699074078</v>
      </c>
      <c r="I1079" s="6" t="s">
        <v>34</v>
      </c>
      <c r="J1079" s="8">
        <v>42209.747627314813</v>
      </c>
      <c r="K1079" s="6" t="s">
        <v>5082</v>
      </c>
      <c r="L1079" s="6" t="s">
        <v>5083</v>
      </c>
      <c r="M1079" s="6" t="s">
        <v>37</v>
      </c>
      <c r="O1079" s="6" t="s">
        <v>38</v>
      </c>
      <c r="P1079" s="6" t="s">
        <v>39</v>
      </c>
      <c r="Q1079" s="6" t="s">
        <v>1841</v>
      </c>
      <c r="R1079" s="6" t="s">
        <v>1402</v>
      </c>
      <c r="W1079" s="6" t="s">
        <v>5543</v>
      </c>
      <c r="X1079" s="6" t="s">
        <v>1841</v>
      </c>
      <c r="Y1079" s="6" t="s">
        <v>43</v>
      </c>
      <c r="Z1079" s="8">
        <v>42209.573831018519</v>
      </c>
      <c r="AA1079" s="6" t="s">
        <v>1843</v>
      </c>
      <c r="AB1079" s="6" t="s">
        <v>1405</v>
      </c>
      <c r="AC1079" s="6" t="s">
        <v>1402</v>
      </c>
      <c r="AD1079" s="6" t="s">
        <v>43</v>
      </c>
      <c r="AE1079" s="8">
        <v>42209.747627314813</v>
      </c>
      <c r="AF1079" s="6" t="s">
        <v>46</v>
      </c>
    </row>
    <row r="1080" spans="1:39" x14ac:dyDescent="0.2">
      <c r="A10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80" s="7" t="str">
        <f>ExtractValues(Table1[[#This Row],[Agreement Name]],".{1}\d{4,5}")</f>
        <v>22841</v>
      </c>
      <c r="C1080" s="6" t="str">
        <f>ExtractValues(Table1[[#This Row],[Agreement Name]],".{1}\d{4,5}-.{1}\d{4,5}")</f>
        <v>22841-001019</v>
      </c>
      <c r="D1080" s="6" t="str">
        <f>ExtractValues(ExtractValues(Table1[[#This Row],[Agreement Name]],"(CO\d{1,3})"),"\d+")</f>
        <v>2</v>
      </c>
      <c r="E1080" s="6" t="str">
        <f>ExtractValues(ExtractValues(Table1[[#This Row],[Agreement Name]],"(CO.\d{1,3})"),"\d+")</f>
        <v/>
      </c>
      <c r="F1080" s="6" t="str">
        <f>IF(Table1[[#This Row],[ChgOrderPart1]]&lt;&gt;"",Table1[[#This Row],[ChgOrderPart1]],Table1[[#This Row],[ChgOrderPart2]])</f>
        <v>2</v>
      </c>
      <c r="G1080" s="6" t="s">
        <v>5716</v>
      </c>
      <c r="H1080" s="8">
        <v>42205.474305555559</v>
      </c>
      <c r="I1080" s="6" t="s">
        <v>34</v>
      </c>
      <c r="J1080" s="8">
        <v>42207.738009259258</v>
      </c>
      <c r="K1080" s="6" t="s">
        <v>5082</v>
      </c>
      <c r="L1080" s="6" t="s">
        <v>5083</v>
      </c>
      <c r="M1080" s="6" t="s">
        <v>37</v>
      </c>
      <c r="O1080" s="6" t="s">
        <v>38</v>
      </c>
      <c r="P1080" s="6" t="s">
        <v>39</v>
      </c>
      <c r="Q1080" s="6" t="s">
        <v>1841</v>
      </c>
      <c r="R1080" s="6" t="s">
        <v>1402</v>
      </c>
      <c r="W1080" s="6" t="s">
        <v>5543</v>
      </c>
      <c r="X1080" s="6" t="s">
        <v>1841</v>
      </c>
      <c r="Y1080" s="6" t="s">
        <v>43</v>
      </c>
      <c r="Z1080" s="8">
        <v>42207.712361111109</v>
      </c>
      <c r="AA1080" s="6" t="s">
        <v>1843</v>
      </c>
      <c r="AB1080" s="6" t="s">
        <v>1405</v>
      </c>
      <c r="AC1080" s="6" t="s">
        <v>1402</v>
      </c>
      <c r="AD1080" s="6" t="s">
        <v>43</v>
      </c>
      <c r="AE1080" s="8">
        <v>42207.738009259258</v>
      </c>
      <c r="AF1080" s="6" t="s">
        <v>46</v>
      </c>
    </row>
    <row r="1081" spans="1:39" x14ac:dyDescent="0.2">
      <c r="A10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81" s="7" t="str">
        <f>ExtractValues(Table1[[#This Row],[Agreement Name]],".{1}\d{4,5}")</f>
        <v>22841</v>
      </c>
      <c r="C1081" s="6" t="str">
        <f>ExtractValues(Table1[[#This Row],[Agreement Name]],".{1}\d{4,5}-.{1}\d{4,5}")</f>
        <v>22841-001019</v>
      </c>
      <c r="D1081" s="6" t="str">
        <f>ExtractValues(ExtractValues(Table1[[#This Row],[Agreement Name]],"(CO\d{1,3})"),"\d+")</f>
        <v>1</v>
      </c>
      <c r="E1081" s="6" t="str">
        <f>ExtractValues(ExtractValues(Table1[[#This Row],[Agreement Name]],"(CO.\d{1,3})"),"\d+")</f>
        <v/>
      </c>
      <c r="F1081" s="6" t="str">
        <f>IF(Table1[[#This Row],[ChgOrderPart1]]&lt;&gt;"",Table1[[#This Row],[ChgOrderPart1]],Table1[[#This Row],[ChgOrderPart2]])</f>
        <v>1</v>
      </c>
      <c r="G1081" s="6" t="s">
        <v>5542</v>
      </c>
      <c r="H1081" s="8">
        <v>42191.533414351848</v>
      </c>
      <c r="I1081" s="6" t="s">
        <v>34</v>
      </c>
      <c r="J1081" s="8">
        <v>42195.205821759257</v>
      </c>
      <c r="K1081" s="6" t="s">
        <v>5082</v>
      </c>
      <c r="L1081" s="6" t="s">
        <v>5083</v>
      </c>
      <c r="M1081" s="6" t="s">
        <v>37</v>
      </c>
      <c r="O1081" s="6" t="s">
        <v>38</v>
      </c>
      <c r="P1081" s="6" t="s">
        <v>39</v>
      </c>
      <c r="Q1081" s="6" t="s">
        <v>1841</v>
      </c>
      <c r="R1081" s="6" t="s">
        <v>1402</v>
      </c>
      <c r="W1081" s="6" t="s">
        <v>5543</v>
      </c>
      <c r="X1081" s="6" t="s">
        <v>1841</v>
      </c>
      <c r="Y1081" s="6" t="s">
        <v>43</v>
      </c>
      <c r="Z1081" s="8">
        <v>42194.701365740744</v>
      </c>
      <c r="AA1081" s="6" t="s">
        <v>1843</v>
      </c>
      <c r="AB1081" s="6" t="s">
        <v>1405</v>
      </c>
      <c r="AC1081" s="6" t="s">
        <v>1402</v>
      </c>
      <c r="AD1081" s="6" t="s">
        <v>43</v>
      </c>
      <c r="AE1081" s="8">
        <v>42195.205821759257</v>
      </c>
      <c r="AF1081" s="6" t="s">
        <v>5424</v>
      </c>
    </row>
    <row r="1082" spans="1:39" x14ac:dyDescent="0.2">
      <c r="A10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82" s="7" t="str">
        <f>ExtractValues(Table1[[#This Row],[Agreement Name]],".{1}\d{4,5}")</f>
        <v>22841</v>
      </c>
      <c r="C1082" s="6" t="str">
        <f>ExtractValues(Table1[[#This Row],[Agreement Name]],".{1}\d{4,5}-.{1}\d{4,5}")</f>
        <v>22841-001019</v>
      </c>
      <c r="D1082" s="6" t="str">
        <f>ExtractValues(ExtractValues(Table1[[#This Row],[Agreement Name]],"(CO\d{1,3})"),"\d+")</f>
        <v/>
      </c>
      <c r="E1082" s="6" t="str">
        <f>ExtractValues(ExtractValues(Table1[[#This Row],[Agreement Name]],"(CO.\d{1,3})"),"\d+")</f>
        <v/>
      </c>
      <c r="F1082" s="6" t="str">
        <f>IF(Table1[[#This Row],[ChgOrderPart1]]&lt;&gt;"",Table1[[#This Row],[ChgOrderPart1]],Table1[[#This Row],[ChgOrderPart2]])</f>
        <v/>
      </c>
      <c r="G1082" s="6" t="s">
        <v>1840</v>
      </c>
      <c r="H1082" s="8">
        <v>42164.383796296293</v>
      </c>
      <c r="I1082" s="6" t="s">
        <v>34</v>
      </c>
      <c r="J1082" s="8">
        <v>42164.850821759261</v>
      </c>
      <c r="K1082" s="6" t="s">
        <v>1376</v>
      </c>
      <c r="L1082" s="6" t="s">
        <v>1377</v>
      </c>
      <c r="M1082" s="6" t="s">
        <v>37</v>
      </c>
      <c r="O1082" s="6" t="s">
        <v>38</v>
      </c>
      <c r="P1082" s="6" t="s">
        <v>39</v>
      </c>
      <c r="Q1082" s="6" t="s">
        <v>1841</v>
      </c>
      <c r="R1082" s="6" t="s">
        <v>1402</v>
      </c>
      <c r="W1082" s="6" t="s">
        <v>1842</v>
      </c>
      <c r="X1082" s="6" t="s">
        <v>1841</v>
      </c>
      <c r="Y1082" s="6" t="s">
        <v>43</v>
      </c>
      <c r="Z1082" s="8">
        <v>42164.664560185185</v>
      </c>
      <c r="AA1082" s="6" t="s">
        <v>1843</v>
      </c>
      <c r="AB1082" s="6" t="s">
        <v>1405</v>
      </c>
      <c r="AC1082" s="6" t="s">
        <v>1402</v>
      </c>
      <c r="AD1082" s="6" t="s">
        <v>43</v>
      </c>
      <c r="AE1082" s="8">
        <v>42164.850821759261</v>
      </c>
      <c r="AF1082" s="6" t="s">
        <v>46</v>
      </c>
    </row>
    <row r="1083" spans="1:39" x14ac:dyDescent="0.2">
      <c r="A10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83" s="7" t="str">
        <f>ExtractValues(Table1[[#This Row],[Agreement Name]],".{1}\d{4,5}")</f>
        <v>22841</v>
      </c>
      <c r="C1083" s="6" t="str">
        <f>ExtractValues(Table1[[#This Row],[Agreement Name]],".{1}\d{4,5}-.{1}\d{4,5}")</f>
        <v>22841-001018</v>
      </c>
      <c r="D1083" s="6" t="str">
        <f>ExtractValues(ExtractValues(Table1[[#This Row],[Agreement Name]],"(CO\d{1,3})"),"\d+")</f>
        <v>1</v>
      </c>
      <c r="E1083" s="6" t="str">
        <f>ExtractValues(ExtractValues(Table1[[#This Row],[Agreement Name]],"(CO.\d{1,3})"),"\d+")</f>
        <v/>
      </c>
      <c r="F1083" s="6" t="str">
        <f>IF(Table1[[#This Row],[ChgOrderPart1]]&lt;&gt;"",Table1[[#This Row],[ChgOrderPart1]],Table1[[#This Row],[ChgOrderPart2]])</f>
        <v>1</v>
      </c>
      <c r="G1083" s="6" t="s">
        <v>5361</v>
      </c>
      <c r="H1083" s="8">
        <v>42172.650567129633</v>
      </c>
      <c r="I1083" s="6" t="s">
        <v>34</v>
      </c>
      <c r="J1083" s="8">
        <v>42174.417291666665</v>
      </c>
      <c r="K1083" s="6" t="s">
        <v>5082</v>
      </c>
      <c r="L1083" s="6" t="s">
        <v>5083</v>
      </c>
      <c r="M1083" s="6" t="s">
        <v>37</v>
      </c>
      <c r="O1083" s="6" t="s">
        <v>38</v>
      </c>
      <c r="P1083" s="6" t="s">
        <v>39</v>
      </c>
      <c r="Q1083" s="6" t="s">
        <v>1772</v>
      </c>
      <c r="R1083" s="6" t="s">
        <v>1402</v>
      </c>
      <c r="W1083" s="6" t="s">
        <v>1773</v>
      </c>
      <c r="X1083" s="6" t="s">
        <v>1772</v>
      </c>
      <c r="Y1083" s="6" t="s">
        <v>43</v>
      </c>
      <c r="Z1083" s="8">
        <v>42174.413599537038</v>
      </c>
      <c r="AA1083" s="6" t="s">
        <v>1774</v>
      </c>
      <c r="AB1083" s="6" t="s">
        <v>1405</v>
      </c>
      <c r="AC1083" s="6" t="s">
        <v>1402</v>
      </c>
      <c r="AD1083" s="6" t="s">
        <v>43</v>
      </c>
      <c r="AE1083" s="8">
        <v>42174.417291666665</v>
      </c>
      <c r="AF1083" s="6" t="s">
        <v>46</v>
      </c>
    </row>
    <row r="1084" spans="1:39" x14ac:dyDescent="0.2">
      <c r="A10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84" s="7" t="str">
        <f>ExtractValues(Table1[[#This Row],[Agreement Name]],".{1}\d{4,5}")</f>
        <v>22841</v>
      </c>
      <c r="C1084" s="6" t="str">
        <f>ExtractValues(Table1[[#This Row],[Agreement Name]],".{1}\d{4,5}-.{1}\d{4,5}")</f>
        <v>22841-001018</v>
      </c>
      <c r="D1084" s="6" t="str">
        <f>ExtractValues(ExtractValues(Table1[[#This Row],[Agreement Name]],"(CO\d{1,3})"),"\d+")</f>
        <v/>
      </c>
      <c r="E1084" s="6" t="str">
        <f>ExtractValues(ExtractValues(Table1[[#This Row],[Agreement Name]],"(CO.\d{1,3})"),"\d+")</f>
        <v/>
      </c>
      <c r="F1084" s="6" t="str">
        <f>IF(Table1[[#This Row],[ChgOrderPart1]]&lt;&gt;"",Table1[[#This Row],[ChgOrderPart1]],Table1[[#This Row],[ChgOrderPart2]])</f>
        <v/>
      </c>
      <c r="G1084" s="6" t="s">
        <v>1771</v>
      </c>
      <c r="H1084" s="8">
        <v>42159.476840277777</v>
      </c>
      <c r="I1084" s="6" t="s">
        <v>34</v>
      </c>
      <c r="J1084" s="8">
        <v>42164.851921296293</v>
      </c>
      <c r="K1084" s="6" t="s">
        <v>1376</v>
      </c>
      <c r="L1084" s="6" t="s">
        <v>1377</v>
      </c>
      <c r="M1084" s="6" t="s">
        <v>37</v>
      </c>
      <c r="O1084" s="6" t="s">
        <v>38</v>
      </c>
      <c r="P1084" s="6" t="s">
        <v>39</v>
      </c>
      <c r="Q1084" s="6" t="s">
        <v>1772</v>
      </c>
      <c r="R1084" s="6" t="s">
        <v>1402</v>
      </c>
      <c r="W1084" s="6" t="s">
        <v>1773</v>
      </c>
      <c r="X1084" s="6" t="s">
        <v>1772</v>
      </c>
      <c r="Y1084" s="6" t="s">
        <v>43</v>
      </c>
      <c r="Z1084" s="8">
        <v>42164.57340277778</v>
      </c>
      <c r="AA1084" s="6" t="s">
        <v>1774</v>
      </c>
      <c r="AB1084" s="6" t="s">
        <v>1405</v>
      </c>
      <c r="AC1084" s="6" t="s">
        <v>1402</v>
      </c>
      <c r="AD1084" s="6" t="s">
        <v>43</v>
      </c>
      <c r="AE1084" s="8">
        <v>42164.851921296293</v>
      </c>
      <c r="AF1084" s="6" t="s">
        <v>46</v>
      </c>
    </row>
    <row r="1085" spans="1:39" x14ac:dyDescent="0.2">
      <c r="A10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85" s="7" t="str">
        <f>ExtractValues(Table1[[#This Row],[Agreement Name]],".{1}\d{4,5}")</f>
        <v>22841</v>
      </c>
      <c r="C1085" s="6" t="str">
        <f>ExtractValues(Table1[[#This Row],[Agreement Name]],".{1}\d{4,5}-.{1}\d{4,5}")</f>
        <v>22841-001016</v>
      </c>
      <c r="D1085" s="6" t="str">
        <f>ExtractValues(ExtractValues(Table1[[#This Row],[Agreement Name]],"(CO\d{1,3})"),"\d+")</f>
        <v/>
      </c>
      <c r="E1085" s="6" t="str">
        <f>ExtractValues(ExtractValues(Table1[[#This Row],[Agreement Name]],"(CO.\d{1,3})"),"\d+")</f>
        <v/>
      </c>
      <c r="F1085" s="6" t="str">
        <f>IF(Table1[[#This Row],[ChgOrderPart1]]&lt;&gt;"",Table1[[#This Row],[ChgOrderPart1]],Table1[[#This Row],[ChgOrderPart2]])</f>
        <v/>
      </c>
      <c r="G1085" s="6" t="s">
        <v>1798</v>
      </c>
      <c r="H1085" s="8">
        <v>42163.555983796294</v>
      </c>
      <c r="I1085" s="6" t="s">
        <v>34</v>
      </c>
      <c r="J1085" s="8">
        <v>42164.85297453704</v>
      </c>
      <c r="K1085" s="6" t="s">
        <v>1376</v>
      </c>
      <c r="L1085" s="6" t="s">
        <v>1377</v>
      </c>
      <c r="M1085" s="6" t="s">
        <v>37</v>
      </c>
      <c r="O1085" s="6" t="s">
        <v>38</v>
      </c>
      <c r="P1085" s="6" t="s">
        <v>39</v>
      </c>
      <c r="Q1085" s="6" t="s">
        <v>1692</v>
      </c>
      <c r="R1085" s="6" t="s">
        <v>1402</v>
      </c>
      <c r="W1085" s="6" t="s">
        <v>1799</v>
      </c>
      <c r="X1085" s="6" t="s">
        <v>1692</v>
      </c>
      <c r="Y1085" s="6" t="s">
        <v>43</v>
      </c>
      <c r="Z1085" s="8">
        <v>42164.387083333335</v>
      </c>
      <c r="AA1085" s="6" t="s">
        <v>1800</v>
      </c>
      <c r="AB1085" s="6" t="s">
        <v>1405</v>
      </c>
      <c r="AC1085" s="6" t="s">
        <v>1402</v>
      </c>
      <c r="AD1085" s="6" t="s">
        <v>43</v>
      </c>
      <c r="AE1085" s="8">
        <v>42164.85297453704</v>
      </c>
      <c r="AF1085" s="6" t="s">
        <v>46</v>
      </c>
    </row>
    <row r="1086" spans="1:39" x14ac:dyDescent="0.2">
      <c r="A10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86" s="7" t="str">
        <f>ExtractValues(Table1[[#This Row],[Agreement Name]],".{1}\d{4,5}")</f>
        <v>22841</v>
      </c>
      <c r="C1086" s="6" t="str">
        <f>ExtractValues(Table1[[#This Row],[Agreement Name]],".{1}\d{4,5}-.{1}\d{4,5}")</f>
        <v>22841-001016</v>
      </c>
      <c r="D1086" s="6" t="str">
        <f>ExtractValues(ExtractValues(Table1[[#This Row],[Agreement Name]],"(CO\d{1,3})"),"\d+")</f>
        <v/>
      </c>
      <c r="E1086" s="6" t="str">
        <f>ExtractValues(ExtractValues(Table1[[#This Row],[Agreement Name]],"(CO.\d{1,3})"),"\d+")</f>
        <v/>
      </c>
      <c r="F1086" s="6" t="str">
        <f>IF(Table1[[#This Row],[ChgOrderPart1]]&lt;&gt;"",Table1[[#This Row],[ChgOrderPart1]],Table1[[#This Row],[ChgOrderPart2]])</f>
        <v/>
      </c>
      <c r="G1086" s="6" t="s">
        <v>1691</v>
      </c>
      <c r="H1086" s="8">
        <v>42156.599398148152</v>
      </c>
      <c r="I1086" s="6" t="s">
        <v>55</v>
      </c>
      <c r="J1086" s="8">
        <v>42163.555462962962</v>
      </c>
      <c r="K1086" s="6" t="s">
        <v>1376</v>
      </c>
      <c r="L1086" s="6" t="s">
        <v>1377</v>
      </c>
      <c r="M1086" s="6" t="s">
        <v>37</v>
      </c>
      <c r="O1086" s="6" t="s">
        <v>38</v>
      </c>
      <c r="P1086" s="6" t="s">
        <v>39</v>
      </c>
      <c r="Q1086" s="6" t="s">
        <v>1692</v>
      </c>
      <c r="R1086" s="6" t="s">
        <v>1402</v>
      </c>
      <c r="AL1086" s="6" t="s">
        <v>1692</v>
      </c>
      <c r="AM1086" s="6" t="s">
        <v>43</v>
      </c>
    </row>
    <row r="1087" spans="1:39" x14ac:dyDescent="0.2">
      <c r="A10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87" s="7" t="str">
        <f>ExtractValues(Table1[[#This Row],[Agreement Name]],".{1}\d{4,5}")</f>
        <v>22841</v>
      </c>
      <c r="C1087" s="6" t="str">
        <f>ExtractValues(Table1[[#This Row],[Agreement Name]],".{1}\d{4,5}-.{1}\d{4,5}")</f>
        <v>22841-001015</v>
      </c>
      <c r="D1087" s="6" t="str">
        <f>ExtractValues(ExtractValues(Table1[[#This Row],[Agreement Name]],"(CO\d{1,3})"),"\d+")</f>
        <v/>
      </c>
      <c r="E1087" s="6" t="str">
        <f>ExtractValues(ExtractValues(Table1[[#This Row],[Agreement Name]],"(CO.\d{1,3})"),"\d+")</f>
        <v/>
      </c>
      <c r="F1087" s="6" t="str">
        <f>IF(Table1[[#This Row],[ChgOrderPart1]]&lt;&gt;"",Table1[[#This Row],[ChgOrderPart1]],Table1[[#This Row],[ChgOrderPart2]])</f>
        <v/>
      </c>
      <c r="G1087" s="6" t="s">
        <v>8583</v>
      </c>
      <c r="H1087" s="8">
        <v>42125.611331018517</v>
      </c>
      <c r="I1087" s="6" t="s">
        <v>34</v>
      </c>
      <c r="J1087" s="8">
        <v>42127.593599537038</v>
      </c>
      <c r="K1087" s="6" t="s">
        <v>1376</v>
      </c>
      <c r="L1087" s="6" t="s">
        <v>1377</v>
      </c>
      <c r="M1087" s="6" t="s">
        <v>37</v>
      </c>
      <c r="O1087" s="6" t="s">
        <v>38</v>
      </c>
      <c r="P1087" s="6" t="s">
        <v>39</v>
      </c>
      <c r="Q1087" s="6" t="s">
        <v>8584</v>
      </c>
      <c r="R1087" s="6" t="s">
        <v>1402</v>
      </c>
      <c r="W1087" s="6" t="s">
        <v>8585</v>
      </c>
      <c r="X1087" s="6" t="s">
        <v>8584</v>
      </c>
      <c r="Y1087" s="6" t="s">
        <v>43</v>
      </c>
      <c r="Z1087" s="8">
        <v>42126.149629629632</v>
      </c>
      <c r="AA1087" s="6" t="s">
        <v>8586</v>
      </c>
      <c r="AB1087" s="6" t="s">
        <v>1405</v>
      </c>
      <c r="AC1087" s="6" t="s">
        <v>1402</v>
      </c>
      <c r="AD1087" s="6" t="s">
        <v>43</v>
      </c>
      <c r="AE1087" s="8">
        <v>42127.593599537038</v>
      </c>
      <c r="AF1087" s="6" t="s">
        <v>3803</v>
      </c>
    </row>
    <row r="1088" spans="1:39" x14ac:dyDescent="0.2">
      <c r="A10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88" s="7" t="str">
        <f>ExtractValues(Table1[[#This Row],[Agreement Name]],".{1}\d{4,5}")</f>
        <v>22841</v>
      </c>
      <c r="C1088" s="6" t="str">
        <f>ExtractValues(Table1[[#This Row],[Agreement Name]],".{1}\d{4,5}-.{1}\d{4,5}")</f>
        <v>22841-001014</v>
      </c>
      <c r="D1088" s="6" t="str">
        <f>ExtractValues(ExtractValues(Table1[[#This Row],[Agreement Name]],"(CO\d{1,3})"),"\d+")</f>
        <v/>
      </c>
      <c r="E1088" s="6" t="str">
        <f>ExtractValues(ExtractValues(Table1[[#This Row],[Agreement Name]],"(CO.\d{1,3})"),"\d+")</f>
        <v/>
      </c>
      <c r="F1088" s="6" t="str">
        <f>IF(Table1[[#This Row],[ChgOrderPart1]]&lt;&gt;"",Table1[[#This Row],[ChgOrderPart1]],Table1[[#This Row],[ChgOrderPart2]])</f>
        <v/>
      </c>
      <c r="G1088" s="6" t="s">
        <v>1482</v>
      </c>
      <c r="H1088" s="8">
        <v>42139.626087962963</v>
      </c>
      <c r="I1088" s="6" t="s">
        <v>34</v>
      </c>
      <c r="J1088" s="8">
        <v>42140.216851851852</v>
      </c>
      <c r="K1088" s="6" t="s">
        <v>1376</v>
      </c>
      <c r="L1088" s="6" t="s">
        <v>1377</v>
      </c>
      <c r="M1088" s="6" t="s">
        <v>37</v>
      </c>
      <c r="O1088" s="6" t="s">
        <v>38</v>
      </c>
      <c r="P1088" s="6" t="s">
        <v>39</v>
      </c>
      <c r="Q1088" s="6" t="s">
        <v>1483</v>
      </c>
      <c r="R1088" s="6" t="s">
        <v>1402</v>
      </c>
      <c r="W1088" s="6" t="s">
        <v>1484</v>
      </c>
      <c r="X1088" s="6" t="s">
        <v>1483</v>
      </c>
      <c r="Y1088" s="6" t="s">
        <v>43</v>
      </c>
      <c r="Z1088" s="8">
        <v>42139.885740740741</v>
      </c>
      <c r="AA1088" s="6" t="s">
        <v>1485</v>
      </c>
      <c r="AB1088" s="6" t="s">
        <v>1405</v>
      </c>
      <c r="AC1088" s="6" t="s">
        <v>1402</v>
      </c>
      <c r="AD1088" s="6" t="s">
        <v>43</v>
      </c>
      <c r="AE1088" s="8">
        <v>42140.216851851852</v>
      </c>
      <c r="AF1088" s="6" t="s">
        <v>46</v>
      </c>
    </row>
    <row r="1089" spans="1:39" x14ac:dyDescent="0.2">
      <c r="A10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89" s="7" t="str">
        <f>ExtractValues(Table1[[#This Row],[Agreement Name]],".{1}\d{4,5}")</f>
        <v>22841</v>
      </c>
      <c r="C1089" s="6" t="str">
        <f>ExtractValues(Table1[[#This Row],[Agreement Name]],".{1}\d{4,5}-.{1}\d{4,5}")</f>
        <v>22841-001014</v>
      </c>
      <c r="D1089" s="6" t="str">
        <f>ExtractValues(ExtractValues(Table1[[#This Row],[Agreement Name]],"(CO\d{1,3})"),"\d+")</f>
        <v/>
      </c>
      <c r="E1089" s="6" t="str">
        <f>ExtractValues(ExtractValues(Table1[[#This Row],[Agreement Name]],"(CO.\d{1,3})"),"\d+")</f>
        <v/>
      </c>
      <c r="F1089" s="6" t="str">
        <f>IF(Table1[[#This Row],[ChgOrderPart1]]&lt;&gt;"",Table1[[#This Row],[ChgOrderPart1]],Table1[[#This Row],[ChgOrderPart2]])</f>
        <v/>
      </c>
      <c r="G1089" s="6" t="s">
        <v>8582</v>
      </c>
      <c r="H1089" s="8">
        <v>42125.580347222225</v>
      </c>
      <c r="I1089" s="6" t="s">
        <v>55</v>
      </c>
      <c r="J1089" s="8">
        <v>42138.582141203704</v>
      </c>
      <c r="K1089" s="6" t="s">
        <v>1376</v>
      </c>
      <c r="L1089" s="6" t="s">
        <v>1377</v>
      </c>
      <c r="M1089" s="6" t="s">
        <v>37</v>
      </c>
      <c r="O1089" s="6" t="s">
        <v>38</v>
      </c>
      <c r="P1089" s="6" t="s">
        <v>39</v>
      </c>
      <c r="Q1089" s="6" t="s">
        <v>1483</v>
      </c>
      <c r="R1089" s="6" t="s">
        <v>3817</v>
      </c>
      <c r="S1089" s="6" t="s">
        <v>1402</v>
      </c>
      <c r="AL1089" s="6" t="s">
        <v>3817</v>
      </c>
      <c r="AM1089" s="6" t="s">
        <v>43</v>
      </c>
    </row>
    <row r="1090" spans="1:39" x14ac:dyDescent="0.2">
      <c r="A10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90" s="7" t="str">
        <f>ExtractValues(Table1[[#This Row],[Agreement Name]],".{1}\d{4,5}")</f>
        <v>22841</v>
      </c>
      <c r="C1090" s="6" t="str">
        <f>ExtractValues(Table1[[#This Row],[Agreement Name]],".{1}\d{4,5}-.{1}\d{4,5}")</f>
        <v>22841-001013</v>
      </c>
      <c r="D1090" s="6" t="str">
        <f>ExtractValues(ExtractValues(Table1[[#This Row],[Agreement Name]],"(CO\d{1,3})"),"\d+")</f>
        <v/>
      </c>
      <c r="E1090" s="6" t="str">
        <f>ExtractValues(ExtractValues(Table1[[#This Row],[Agreement Name]],"(CO.\d{1,3})"),"\d+")</f>
        <v/>
      </c>
      <c r="F1090" s="6" t="str">
        <f>IF(Table1[[#This Row],[ChgOrderPart1]]&lt;&gt;"",Table1[[#This Row],[ChgOrderPart1]],Table1[[#This Row],[ChgOrderPart2]])</f>
        <v/>
      </c>
      <c r="G1090" s="6" t="s">
        <v>8557</v>
      </c>
      <c r="H1090" s="8">
        <v>42124.650578703702</v>
      </c>
      <c r="I1090" s="6" t="s">
        <v>48</v>
      </c>
      <c r="J1090" s="8">
        <v>42124.650578703702</v>
      </c>
      <c r="K1090" s="6" t="s">
        <v>1376</v>
      </c>
      <c r="L1090" s="6" t="s">
        <v>1377</v>
      </c>
      <c r="M1090" s="6" t="s">
        <v>37</v>
      </c>
      <c r="O1090" s="6" t="s">
        <v>38</v>
      </c>
      <c r="P1090" s="6" t="s">
        <v>39</v>
      </c>
      <c r="Q1090" s="6" t="s">
        <v>8120</v>
      </c>
      <c r="R1090" s="6" t="s">
        <v>1402</v>
      </c>
      <c r="AL1090" s="6" t="s">
        <v>8120</v>
      </c>
      <c r="AM1090" s="6" t="s">
        <v>43</v>
      </c>
    </row>
    <row r="1091" spans="1:39" x14ac:dyDescent="0.2">
      <c r="A10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91" s="7" t="str">
        <f>ExtractValues(Table1[[#This Row],[Agreement Name]],".{1}\d{4,5}")</f>
        <v>22841</v>
      </c>
      <c r="C1091" s="6" t="str">
        <f>ExtractValues(Table1[[#This Row],[Agreement Name]],".{1}\d{4,5}-.{1}\d{4,5}")</f>
        <v>22841-001012</v>
      </c>
      <c r="D1091" s="6" t="str">
        <f>ExtractValues(ExtractValues(Table1[[#This Row],[Agreement Name]],"(CO\d{1,3})"),"\d+")</f>
        <v>2</v>
      </c>
      <c r="E1091" s="6" t="str">
        <f>ExtractValues(ExtractValues(Table1[[#This Row],[Agreement Name]],"(CO.\d{1,3})"),"\d+")</f>
        <v/>
      </c>
      <c r="F1091" s="6" t="str">
        <f>IF(Table1[[#This Row],[ChgOrderPart1]]&lt;&gt;"",Table1[[#This Row],[ChgOrderPart1]],Table1[[#This Row],[ChgOrderPart2]])</f>
        <v>2</v>
      </c>
      <c r="G1091" s="6" t="s">
        <v>4221</v>
      </c>
      <c r="H1091" s="8">
        <v>42146.445729166669</v>
      </c>
      <c r="I1091" s="6" t="s">
        <v>34</v>
      </c>
      <c r="J1091" s="8">
        <v>42150.282175925924</v>
      </c>
      <c r="K1091" s="6" t="s">
        <v>3614</v>
      </c>
      <c r="L1091" s="6" t="s">
        <v>3615</v>
      </c>
      <c r="M1091" s="6" t="s">
        <v>37</v>
      </c>
      <c r="O1091" s="6" t="s">
        <v>38</v>
      </c>
      <c r="P1091" s="6" t="s">
        <v>39</v>
      </c>
      <c r="Q1091" s="6" t="s">
        <v>4222</v>
      </c>
      <c r="R1091" s="6" t="s">
        <v>1402</v>
      </c>
      <c r="W1091" s="6" t="s">
        <v>4223</v>
      </c>
      <c r="X1091" s="6" t="s">
        <v>4222</v>
      </c>
      <c r="Y1091" s="6" t="s">
        <v>43</v>
      </c>
      <c r="Z1091" s="8">
        <v>42150.2187037037</v>
      </c>
      <c r="AA1091" s="6" t="s">
        <v>1510</v>
      </c>
      <c r="AB1091" s="6" t="s">
        <v>1405</v>
      </c>
      <c r="AC1091" s="6" t="s">
        <v>1402</v>
      </c>
      <c r="AD1091" s="6" t="s">
        <v>43</v>
      </c>
      <c r="AE1091" s="8">
        <v>42150.282175925924</v>
      </c>
      <c r="AF1091" s="6" t="s">
        <v>4224</v>
      </c>
    </row>
    <row r="1092" spans="1:39" x14ac:dyDescent="0.2">
      <c r="A10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92" s="7" t="str">
        <f>ExtractValues(Table1[[#This Row],[Agreement Name]],".{1}\d{4,5}")</f>
        <v>22841</v>
      </c>
      <c r="C1092" s="6" t="str">
        <f>ExtractValues(Table1[[#This Row],[Agreement Name]],".{1}\d{4,5}-.{1}\d{4,5}")</f>
        <v>22841-001012</v>
      </c>
      <c r="D1092" s="6" t="str">
        <f>ExtractValues(ExtractValues(Table1[[#This Row],[Agreement Name]],"(CO\d{1,3})"),"\d+")</f>
        <v>1</v>
      </c>
      <c r="E1092" s="6" t="str">
        <f>ExtractValues(ExtractValues(Table1[[#This Row],[Agreement Name]],"(CO.\d{1,3})"),"\d+")</f>
        <v/>
      </c>
      <c r="F1092" s="6" t="str">
        <f>IF(Table1[[#This Row],[ChgOrderPart1]]&lt;&gt;"",Table1[[#This Row],[ChgOrderPart1]],Table1[[#This Row],[ChgOrderPart2]])</f>
        <v>1</v>
      </c>
      <c r="G1092" s="6" t="s">
        <v>8724</v>
      </c>
      <c r="H1092" s="8">
        <v>42136.662152777775</v>
      </c>
      <c r="I1092" s="6" t="s">
        <v>34</v>
      </c>
      <c r="J1092" s="8">
        <v>42139.253657407404</v>
      </c>
      <c r="K1092" s="6" t="s">
        <v>1376</v>
      </c>
      <c r="L1092" s="6" t="s">
        <v>1377</v>
      </c>
      <c r="M1092" s="6" t="s">
        <v>37</v>
      </c>
      <c r="O1092" s="6" t="s">
        <v>38</v>
      </c>
      <c r="P1092" s="6" t="s">
        <v>39</v>
      </c>
      <c r="Q1092" s="6" t="s">
        <v>4222</v>
      </c>
      <c r="R1092" s="6" t="s">
        <v>1402</v>
      </c>
      <c r="W1092" s="6" t="s">
        <v>4223</v>
      </c>
      <c r="X1092" s="6" t="s">
        <v>4222</v>
      </c>
      <c r="Y1092" s="6" t="s">
        <v>43</v>
      </c>
      <c r="Z1092" s="8">
        <v>42138.563750000001</v>
      </c>
      <c r="AA1092" s="6" t="s">
        <v>1510</v>
      </c>
      <c r="AB1092" s="6" t="s">
        <v>1405</v>
      </c>
      <c r="AC1092" s="6" t="s">
        <v>1402</v>
      </c>
      <c r="AD1092" s="6" t="s">
        <v>43</v>
      </c>
      <c r="AE1092" s="8">
        <v>42139.253657407404</v>
      </c>
      <c r="AF1092" s="6" t="s">
        <v>3803</v>
      </c>
    </row>
    <row r="1093" spans="1:39" x14ac:dyDescent="0.2">
      <c r="A10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93" s="7" t="str">
        <f>ExtractValues(Table1[[#This Row],[Agreement Name]],".{1}\d{4,5}")</f>
        <v>22841</v>
      </c>
      <c r="C1093" s="6" t="str">
        <f>ExtractValues(Table1[[#This Row],[Agreement Name]],".{1}\d{4,5}-.{1}\d{4,5}")</f>
        <v>22841-001012</v>
      </c>
      <c r="D1093" s="6" t="str">
        <f>ExtractValues(ExtractValues(Table1[[#This Row],[Agreement Name]],"(CO\d{1,3})"),"\d+")</f>
        <v/>
      </c>
      <c r="E1093" s="6" t="str">
        <f>ExtractValues(ExtractValues(Table1[[#This Row],[Agreement Name]],"(CO.\d{1,3})"),"\d+")</f>
        <v/>
      </c>
      <c r="F1093" s="6" t="str">
        <f>IF(Table1[[#This Row],[ChgOrderPart1]]&lt;&gt;"",Table1[[#This Row],[ChgOrderPart1]],Table1[[#This Row],[ChgOrderPart2]])</f>
        <v/>
      </c>
      <c r="G1093" s="6" t="s">
        <v>8556</v>
      </c>
      <c r="H1093" s="8">
        <v>42124.650150462963</v>
      </c>
      <c r="I1093" s="6" t="s">
        <v>34</v>
      </c>
      <c r="J1093" s="8">
        <v>42128.37394675926</v>
      </c>
      <c r="K1093" s="6" t="s">
        <v>1376</v>
      </c>
      <c r="L1093" s="6" t="s">
        <v>1377</v>
      </c>
      <c r="M1093" s="6" t="s">
        <v>37</v>
      </c>
      <c r="O1093" s="6" t="s">
        <v>38</v>
      </c>
      <c r="P1093" s="6" t="s">
        <v>39</v>
      </c>
      <c r="Q1093" s="6" t="s">
        <v>4222</v>
      </c>
      <c r="R1093" s="6" t="s">
        <v>1402</v>
      </c>
      <c r="S1093" s="6" t="s">
        <v>215</v>
      </c>
      <c r="W1093" s="6" t="s">
        <v>4223</v>
      </c>
      <c r="X1093" s="6" t="s">
        <v>4222</v>
      </c>
      <c r="Y1093" s="6" t="s">
        <v>43</v>
      </c>
      <c r="Z1093" s="8">
        <v>42128.199525462966</v>
      </c>
      <c r="AA1093" s="6" t="s">
        <v>1510</v>
      </c>
      <c r="AB1093" s="6" t="s">
        <v>218</v>
      </c>
      <c r="AC1093" s="6" t="s">
        <v>215</v>
      </c>
      <c r="AD1093" s="6" t="s">
        <v>43</v>
      </c>
      <c r="AE1093" s="8">
        <v>42128.37394675926</v>
      </c>
      <c r="AF1093" s="6" t="s">
        <v>71</v>
      </c>
    </row>
    <row r="1094" spans="1:39" x14ac:dyDescent="0.2">
      <c r="A10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94" s="7" t="str">
        <f>ExtractValues(Table1[[#This Row],[Agreement Name]],".{1}\d{4,5}")</f>
        <v>22841</v>
      </c>
      <c r="C1094" s="6" t="str">
        <f>ExtractValues(Table1[[#This Row],[Agreement Name]],".{1}\d{4,5}-.{1}\d{4,5}")</f>
        <v>22841-001011</v>
      </c>
      <c r="D1094" s="6" t="str">
        <f>ExtractValues(ExtractValues(Table1[[#This Row],[Agreement Name]],"(CO\d{1,3})"),"\d+")</f>
        <v/>
      </c>
      <c r="E1094" s="6" t="str">
        <f>ExtractValues(ExtractValues(Table1[[#This Row],[Agreement Name]],"(CO.\d{1,3})"),"\d+")</f>
        <v/>
      </c>
      <c r="F1094" s="6" t="str">
        <f>IF(Table1[[#This Row],[ChgOrderPart1]]&lt;&gt;"",Table1[[#This Row],[ChgOrderPart1]],Table1[[#This Row],[ChgOrderPart2]])</f>
        <v/>
      </c>
      <c r="G1094" s="6" t="s">
        <v>8555</v>
      </c>
      <c r="H1094" s="8">
        <v>42124.649456018517</v>
      </c>
      <c r="I1094" s="6" t="s">
        <v>34</v>
      </c>
      <c r="J1094" s="8">
        <v>42127.592905092592</v>
      </c>
      <c r="K1094" s="6" t="s">
        <v>1376</v>
      </c>
      <c r="L1094" s="6" t="s">
        <v>1377</v>
      </c>
      <c r="M1094" s="6" t="s">
        <v>37</v>
      </c>
      <c r="O1094" s="6" t="s">
        <v>38</v>
      </c>
      <c r="P1094" s="6" t="s">
        <v>39</v>
      </c>
      <c r="Q1094" s="6" t="s">
        <v>1504</v>
      </c>
      <c r="R1094" s="6" t="s">
        <v>1402</v>
      </c>
      <c r="W1094" s="6" t="s">
        <v>1505</v>
      </c>
      <c r="X1094" s="6" t="s">
        <v>1504</v>
      </c>
      <c r="Y1094" s="6" t="s">
        <v>43</v>
      </c>
      <c r="Z1094" s="8">
        <v>42125.915601851855</v>
      </c>
      <c r="AA1094" s="6" t="s">
        <v>7584</v>
      </c>
      <c r="AB1094" s="6" t="s">
        <v>1405</v>
      </c>
      <c r="AC1094" s="6" t="s">
        <v>1402</v>
      </c>
      <c r="AD1094" s="6" t="s">
        <v>43</v>
      </c>
      <c r="AE1094" s="8">
        <v>42127.592905092592</v>
      </c>
      <c r="AF1094" s="6" t="s">
        <v>3803</v>
      </c>
    </row>
    <row r="1095" spans="1:39" x14ac:dyDescent="0.2">
      <c r="A10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95" s="7" t="str">
        <f>ExtractValues(Table1[[#This Row],[Agreement Name]],".{1}\d{4,5}")</f>
        <v>22841</v>
      </c>
      <c r="C1095" s="6" t="str">
        <f>ExtractValues(Table1[[#This Row],[Agreement Name]],".{1}\d{4,5}-.{1}\d{4,5}")</f>
        <v>22841-001010</v>
      </c>
      <c r="D1095" s="6" t="str">
        <f>ExtractValues(ExtractValues(Table1[[#This Row],[Agreement Name]],"(CO\d{1,3})"),"\d+")</f>
        <v/>
      </c>
      <c r="E1095" s="6" t="str">
        <f>ExtractValues(ExtractValues(Table1[[#This Row],[Agreement Name]],"(CO.\d{1,3})"),"\d+")</f>
        <v/>
      </c>
      <c r="F1095" s="6" t="str">
        <f>IF(Table1[[#This Row],[ChgOrderPart1]]&lt;&gt;"",Table1[[#This Row],[ChgOrderPart1]],Table1[[#This Row],[ChgOrderPart2]])</f>
        <v/>
      </c>
      <c r="G1095" s="6" t="s">
        <v>8587</v>
      </c>
      <c r="H1095" s="8">
        <v>42125.612268518518</v>
      </c>
      <c r="I1095" s="6" t="s">
        <v>34</v>
      </c>
      <c r="J1095" s="8">
        <v>42128.327939814815</v>
      </c>
      <c r="K1095" s="6" t="s">
        <v>1376</v>
      </c>
      <c r="L1095" s="6" t="s">
        <v>1377</v>
      </c>
      <c r="M1095" s="6" t="s">
        <v>37</v>
      </c>
      <c r="O1095" s="6" t="s">
        <v>38</v>
      </c>
      <c r="P1095" s="6" t="s">
        <v>39</v>
      </c>
      <c r="Q1095" s="6" t="s">
        <v>3821</v>
      </c>
      <c r="R1095" s="6" t="s">
        <v>3819</v>
      </c>
      <c r="S1095" s="6" t="s">
        <v>1402</v>
      </c>
      <c r="W1095" s="6" t="s">
        <v>1937</v>
      </c>
      <c r="X1095" s="6" t="s">
        <v>3819</v>
      </c>
      <c r="Y1095" s="6" t="s">
        <v>43</v>
      </c>
      <c r="Z1095" s="8">
        <v>42128.287835648145</v>
      </c>
      <c r="AA1095" s="6" t="s">
        <v>1938</v>
      </c>
      <c r="AB1095" s="6" t="s">
        <v>1405</v>
      </c>
      <c r="AC1095" s="6" t="s">
        <v>1402</v>
      </c>
      <c r="AD1095" s="6" t="s">
        <v>43</v>
      </c>
      <c r="AE1095" s="8">
        <v>42128.327939814815</v>
      </c>
      <c r="AF1095" s="6" t="s">
        <v>219</v>
      </c>
    </row>
    <row r="1096" spans="1:39" x14ac:dyDescent="0.2">
      <c r="A10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096" s="7" t="str">
        <f>ExtractValues(Table1[[#This Row],[Agreement Name]],".{1}\d{4,5}")</f>
        <v>22841</v>
      </c>
      <c r="C1096" s="6" t="str">
        <f>ExtractValues(Table1[[#This Row],[Agreement Name]],".{1}\d{4,5}-.{1}\d{4,5}")</f>
        <v>22841-001010</v>
      </c>
      <c r="D1096" s="6" t="str">
        <f>ExtractValues(ExtractValues(Table1[[#This Row],[Agreement Name]],"(CO\d{1,3})"),"\d+")</f>
        <v/>
      </c>
      <c r="E1096" s="6" t="str">
        <f>ExtractValues(ExtractValues(Table1[[#This Row],[Agreement Name]],"(CO.\d{1,3})"),"\d+")</f>
        <v/>
      </c>
      <c r="F1096" s="6" t="str">
        <f>IF(Table1[[#This Row],[ChgOrderPart1]]&lt;&gt;"",Table1[[#This Row],[ChgOrderPart1]],Table1[[#This Row],[ChgOrderPart2]])</f>
        <v/>
      </c>
      <c r="G1096" s="6" t="s">
        <v>3818</v>
      </c>
      <c r="H1096" s="8">
        <v>42122.444108796299</v>
      </c>
      <c r="I1096" s="6" t="s">
        <v>55</v>
      </c>
      <c r="J1096" s="8">
        <v>42125.52648148148</v>
      </c>
      <c r="K1096" s="6" t="s">
        <v>3614</v>
      </c>
      <c r="L1096" s="6" t="s">
        <v>3615</v>
      </c>
      <c r="M1096" s="6" t="s">
        <v>37</v>
      </c>
      <c r="O1096" s="6" t="s">
        <v>38</v>
      </c>
      <c r="P1096" s="6" t="s">
        <v>39</v>
      </c>
      <c r="Q1096" s="6" t="s">
        <v>3819</v>
      </c>
      <c r="R1096" s="6" t="s">
        <v>3820</v>
      </c>
      <c r="S1096" s="6" t="s">
        <v>3821</v>
      </c>
      <c r="T1096" s="6" t="s">
        <v>1402</v>
      </c>
      <c r="AL1096" s="6" t="s">
        <v>3821</v>
      </c>
      <c r="AM1096" s="6" t="s">
        <v>43</v>
      </c>
    </row>
    <row r="1097" spans="1:39" x14ac:dyDescent="0.2">
      <c r="A10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97" s="7" t="str">
        <f>ExtractValues(Table1[[#This Row],[Agreement Name]],".{1}\d{4,5}")</f>
        <v>22841</v>
      </c>
      <c r="C1097" s="6" t="str">
        <f>ExtractValues(Table1[[#This Row],[Agreement Name]],".{1}\d{4,5}-.{1}\d{4,5}")</f>
        <v>22841-001009</v>
      </c>
      <c r="D1097" s="6" t="str">
        <f>ExtractValues(ExtractValues(Table1[[#This Row],[Agreement Name]],"(CO\d{1,3})"),"\d+")</f>
        <v>4</v>
      </c>
      <c r="E1097" s="6" t="str">
        <f>ExtractValues(ExtractValues(Table1[[#This Row],[Agreement Name]],"(CO.\d{1,3})"),"\d+")</f>
        <v/>
      </c>
      <c r="F1097" s="6" t="str">
        <f>IF(Table1[[#This Row],[ChgOrderPart1]]&lt;&gt;"",Table1[[#This Row],[ChgOrderPart1]],Table1[[#This Row],[ChgOrderPart2]])</f>
        <v>4</v>
      </c>
      <c r="G1097" s="6" t="s">
        <v>6149</v>
      </c>
      <c r="H1097" s="8">
        <v>42237.453587962962</v>
      </c>
      <c r="I1097" s="6" t="s">
        <v>48</v>
      </c>
      <c r="J1097" s="8">
        <v>42237.470763888887</v>
      </c>
      <c r="K1097" s="6" t="s">
        <v>5082</v>
      </c>
      <c r="L1097" s="6" t="s">
        <v>5083</v>
      </c>
      <c r="M1097" s="6" t="s">
        <v>37</v>
      </c>
      <c r="O1097" s="6" t="s">
        <v>38</v>
      </c>
      <c r="P1097" s="6" t="s">
        <v>39</v>
      </c>
      <c r="Q1097" s="6" t="s">
        <v>1483</v>
      </c>
      <c r="R1097" s="6" t="s">
        <v>1402</v>
      </c>
      <c r="W1097" s="6" t="s">
        <v>1484</v>
      </c>
      <c r="X1097" s="6" t="s">
        <v>1483</v>
      </c>
      <c r="Y1097" s="6" t="s">
        <v>43</v>
      </c>
      <c r="Z1097" s="8">
        <v>42237.470763888887</v>
      </c>
      <c r="AA1097" s="6" t="s">
        <v>6128</v>
      </c>
      <c r="AL1097" s="6" t="s">
        <v>1402</v>
      </c>
      <c r="AM1097" s="6" t="s">
        <v>43</v>
      </c>
    </row>
    <row r="1098" spans="1:39" x14ac:dyDescent="0.2">
      <c r="A10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98" s="7" t="str">
        <f>ExtractValues(Table1[[#This Row],[Agreement Name]],".{1}\d{4,5}")</f>
        <v>22841</v>
      </c>
      <c r="C1098" s="6" t="str">
        <f>ExtractValues(Table1[[#This Row],[Agreement Name]],".{1}\d{4,5}-.{1}\d{4,5}")</f>
        <v>22841-001009</v>
      </c>
      <c r="D1098" s="6" t="str">
        <f>ExtractValues(ExtractValues(Table1[[#This Row],[Agreement Name]],"(CO\d{1,3})"),"\d+")</f>
        <v>3</v>
      </c>
      <c r="E1098" s="6" t="str">
        <f>ExtractValues(ExtractValues(Table1[[#This Row],[Agreement Name]],"(CO.\d{1,3})"),"\d+")</f>
        <v/>
      </c>
      <c r="F1098" s="6" t="str">
        <f>IF(Table1[[#This Row],[ChgOrderPart1]]&lt;&gt;"",Table1[[#This Row],[ChgOrderPart1]],Table1[[#This Row],[ChgOrderPart2]])</f>
        <v>3</v>
      </c>
      <c r="G1098" s="6" t="s">
        <v>6127</v>
      </c>
      <c r="H1098" s="8">
        <v>42235.64366898148</v>
      </c>
      <c r="I1098" s="6" t="s">
        <v>34</v>
      </c>
      <c r="J1098" s="8">
        <v>42236.492650462962</v>
      </c>
      <c r="K1098" s="6" t="s">
        <v>5082</v>
      </c>
      <c r="L1098" s="6" t="s">
        <v>5083</v>
      </c>
      <c r="M1098" s="6" t="s">
        <v>37</v>
      </c>
      <c r="O1098" s="6" t="s">
        <v>38</v>
      </c>
      <c r="P1098" s="6" t="s">
        <v>39</v>
      </c>
      <c r="Q1098" s="6" t="s">
        <v>1483</v>
      </c>
      <c r="R1098" s="6" t="s">
        <v>1402</v>
      </c>
      <c r="W1098" s="6" t="s">
        <v>1484</v>
      </c>
      <c r="X1098" s="6" t="s">
        <v>1483</v>
      </c>
      <c r="Y1098" s="6" t="s">
        <v>43</v>
      </c>
      <c r="Z1098" s="8">
        <v>42236.460949074077</v>
      </c>
      <c r="AA1098" s="6" t="s">
        <v>6128</v>
      </c>
      <c r="AB1098" s="6" t="s">
        <v>1405</v>
      </c>
      <c r="AC1098" s="6" t="s">
        <v>1402</v>
      </c>
      <c r="AD1098" s="6" t="s">
        <v>43</v>
      </c>
      <c r="AE1098" s="8">
        <v>42236.492650462962</v>
      </c>
      <c r="AF1098" s="6" t="s">
        <v>219</v>
      </c>
    </row>
    <row r="1099" spans="1:39" x14ac:dyDescent="0.2">
      <c r="A10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099" s="7" t="str">
        <f>ExtractValues(Table1[[#This Row],[Agreement Name]],".{1}\d{4,5}")</f>
        <v>22841</v>
      </c>
      <c r="C1099" s="6" t="str">
        <f>ExtractValues(Table1[[#This Row],[Agreement Name]],".{1}\d{4,5}-.{1}\d{4,5}")</f>
        <v>22841-001009</v>
      </c>
      <c r="D1099" s="6" t="str">
        <f>ExtractValues(ExtractValues(Table1[[#This Row],[Agreement Name]],"(CO\d{1,3})"),"\d+")</f>
        <v>2</v>
      </c>
      <c r="E1099" s="6" t="str">
        <f>ExtractValues(ExtractValues(Table1[[#This Row],[Agreement Name]],"(CO.\d{1,3})"),"\d+")</f>
        <v/>
      </c>
      <c r="F1099" s="6" t="str">
        <f>IF(Table1[[#This Row],[ChgOrderPart1]]&lt;&gt;"",Table1[[#This Row],[ChgOrderPart1]],Table1[[#This Row],[ChgOrderPart2]])</f>
        <v>2</v>
      </c>
      <c r="G1099" s="6" t="s">
        <v>5714</v>
      </c>
      <c r="H1099" s="8">
        <v>42205.468819444446</v>
      </c>
      <c r="I1099" s="6" t="s">
        <v>34</v>
      </c>
      <c r="J1099" s="8">
        <v>42206.206666666665</v>
      </c>
      <c r="K1099" s="6" t="s">
        <v>5082</v>
      </c>
      <c r="L1099" s="6" t="s">
        <v>5083</v>
      </c>
      <c r="M1099" s="6" t="s">
        <v>37</v>
      </c>
      <c r="O1099" s="6" t="s">
        <v>38</v>
      </c>
      <c r="P1099" s="6" t="s">
        <v>39</v>
      </c>
      <c r="Q1099" s="6" t="s">
        <v>1483</v>
      </c>
      <c r="R1099" s="6" t="s">
        <v>1402</v>
      </c>
      <c r="W1099" s="6" t="s">
        <v>1484</v>
      </c>
      <c r="X1099" s="6" t="s">
        <v>1483</v>
      </c>
      <c r="Y1099" s="6" t="s">
        <v>43</v>
      </c>
      <c r="Z1099" s="8">
        <v>42205.565833333334</v>
      </c>
      <c r="AA1099" s="6" t="s">
        <v>5715</v>
      </c>
      <c r="AB1099" s="6" t="s">
        <v>1405</v>
      </c>
      <c r="AC1099" s="6" t="s">
        <v>1402</v>
      </c>
      <c r="AD1099" s="6" t="s">
        <v>43</v>
      </c>
      <c r="AE1099" s="8">
        <v>42206.206666666665</v>
      </c>
      <c r="AF1099" s="6" t="s">
        <v>46</v>
      </c>
    </row>
    <row r="1100" spans="1:39" x14ac:dyDescent="0.2">
      <c r="A11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00" s="7" t="str">
        <f>ExtractValues(Table1[[#This Row],[Agreement Name]],".{1}\d{4,5}")</f>
        <v>22841</v>
      </c>
      <c r="C1100" s="6" t="str">
        <f>ExtractValues(Table1[[#This Row],[Agreement Name]],".{1}\d{4,5}-.{1}\d{4,5}")</f>
        <v>22841-001009</v>
      </c>
      <c r="D1100" s="6" t="str">
        <f>ExtractValues(ExtractValues(Table1[[#This Row],[Agreement Name]],"(CO\d{1,3})"),"\d+")</f>
        <v>1</v>
      </c>
      <c r="E1100" s="6" t="str">
        <f>ExtractValues(ExtractValues(Table1[[#This Row],[Agreement Name]],"(CO.\d{1,3})"),"\d+")</f>
        <v/>
      </c>
      <c r="F1100" s="6" t="str">
        <f>IF(Table1[[#This Row],[ChgOrderPart1]]&lt;&gt;"",Table1[[#This Row],[ChgOrderPart1]],Table1[[#This Row],[ChgOrderPart2]])</f>
        <v>1</v>
      </c>
      <c r="G1100" s="6" t="s">
        <v>1553</v>
      </c>
      <c r="H1100" s="8">
        <v>42143.521909722222</v>
      </c>
      <c r="I1100" s="6" t="s">
        <v>34</v>
      </c>
      <c r="J1100" s="8">
        <v>42143.781527777777</v>
      </c>
      <c r="K1100" s="6" t="s">
        <v>1376</v>
      </c>
      <c r="L1100" s="6" t="s">
        <v>1377</v>
      </c>
      <c r="M1100" s="6" t="s">
        <v>37</v>
      </c>
      <c r="O1100" s="6" t="s">
        <v>38</v>
      </c>
      <c r="P1100" s="6" t="s">
        <v>39</v>
      </c>
      <c r="Q1100" s="6" t="s">
        <v>1483</v>
      </c>
      <c r="R1100" s="6" t="s">
        <v>1402</v>
      </c>
      <c r="W1100" s="6" t="s">
        <v>1484</v>
      </c>
      <c r="X1100" s="6" t="s">
        <v>1483</v>
      </c>
      <c r="Y1100" s="6" t="s">
        <v>43</v>
      </c>
      <c r="Z1100" s="8">
        <v>42143.530949074076</v>
      </c>
      <c r="AA1100" s="6" t="s">
        <v>1485</v>
      </c>
      <c r="AB1100" s="6" t="s">
        <v>1405</v>
      </c>
      <c r="AC1100" s="6" t="s">
        <v>1402</v>
      </c>
      <c r="AD1100" s="6" t="s">
        <v>43</v>
      </c>
      <c r="AE1100" s="8">
        <v>42143.781527777777</v>
      </c>
      <c r="AF1100" s="6" t="s">
        <v>1406</v>
      </c>
    </row>
    <row r="1101" spans="1:39" x14ac:dyDescent="0.2">
      <c r="A11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01" s="7" t="str">
        <f>ExtractValues(Table1[[#This Row],[Agreement Name]],".{1}\d{4,5}")</f>
        <v>22841</v>
      </c>
      <c r="C1101" s="6" t="str">
        <f>ExtractValues(Table1[[#This Row],[Agreement Name]],".{1}\d{4,5}-.{1}\d{4,5}")</f>
        <v>22841-001009</v>
      </c>
      <c r="D1101" s="6" t="str">
        <f>ExtractValues(ExtractValues(Table1[[#This Row],[Agreement Name]],"(CO\d{1,3})"),"\d+")</f>
        <v/>
      </c>
      <c r="E1101" s="6" t="str">
        <f>ExtractValues(ExtractValues(Table1[[#This Row],[Agreement Name]],"(CO.\d{1,3})"),"\d+")</f>
        <v/>
      </c>
      <c r="F1101" s="6" t="str">
        <f>IF(Table1[[#This Row],[ChgOrderPart1]]&lt;&gt;"",Table1[[#This Row],[ChgOrderPart1]],Table1[[#This Row],[ChgOrderPart2]])</f>
        <v/>
      </c>
      <c r="G1101" s="6" t="s">
        <v>3816</v>
      </c>
      <c r="H1101" s="8">
        <v>42124.554143518515</v>
      </c>
      <c r="I1101" s="6" t="s">
        <v>34</v>
      </c>
      <c r="J1101" s="8">
        <v>42125.138680555552</v>
      </c>
      <c r="K1101" s="6" t="s">
        <v>3614</v>
      </c>
      <c r="L1101" s="6" t="s">
        <v>3615</v>
      </c>
      <c r="M1101" s="6" t="s">
        <v>37</v>
      </c>
      <c r="O1101" s="6" t="s">
        <v>38</v>
      </c>
      <c r="P1101" s="6" t="s">
        <v>39</v>
      </c>
      <c r="Q1101" s="6" t="s">
        <v>1483</v>
      </c>
      <c r="R1101" s="6" t="s">
        <v>1402</v>
      </c>
      <c r="W1101" s="6" t="s">
        <v>3866</v>
      </c>
      <c r="X1101" s="6" t="s">
        <v>1483</v>
      </c>
      <c r="Y1101" s="6" t="s">
        <v>43</v>
      </c>
      <c r="Z1101" s="8">
        <v>42124.625613425924</v>
      </c>
      <c r="AA1101" s="6" t="s">
        <v>3867</v>
      </c>
      <c r="AB1101" s="6" t="s">
        <v>1405</v>
      </c>
      <c r="AC1101" s="6" t="s">
        <v>1402</v>
      </c>
      <c r="AD1101" s="6" t="s">
        <v>43</v>
      </c>
      <c r="AE1101" s="8">
        <v>42125.138680555552</v>
      </c>
      <c r="AF1101" s="6" t="s">
        <v>46</v>
      </c>
    </row>
    <row r="1102" spans="1:39" x14ac:dyDescent="0.2">
      <c r="A11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02" s="7" t="str">
        <f>ExtractValues(Table1[[#This Row],[Agreement Name]],".{1}\d{4,5}")</f>
        <v>22841</v>
      </c>
      <c r="C1102" s="6" t="str">
        <f>ExtractValues(Table1[[#This Row],[Agreement Name]],".{1}\d{4,5}-.{1}\d{4,5}")</f>
        <v>22841-001009</v>
      </c>
      <c r="D1102" s="6" t="str">
        <f>ExtractValues(ExtractValues(Table1[[#This Row],[Agreement Name]],"(CO\d{1,3})"),"\d+")</f>
        <v/>
      </c>
      <c r="E1102" s="6" t="str">
        <f>ExtractValues(ExtractValues(Table1[[#This Row],[Agreement Name]],"(CO.\d{1,3})"),"\d+")</f>
        <v/>
      </c>
      <c r="F1102" s="6" t="str">
        <f>IF(Table1[[#This Row],[ChgOrderPart1]]&lt;&gt;"",Table1[[#This Row],[ChgOrderPart1]],Table1[[#This Row],[ChgOrderPart2]])</f>
        <v/>
      </c>
      <c r="G1102" s="6" t="s">
        <v>3816</v>
      </c>
      <c r="H1102" s="8">
        <v>42122.442939814813</v>
      </c>
      <c r="I1102" s="6" t="s">
        <v>55</v>
      </c>
      <c r="J1102" s="8">
        <v>42124.549895833334</v>
      </c>
      <c r="K1102" s="6" t="s">
        <v>3614</v>
      </c>
      <c r="L1102" s="6" t="s">
        <v>3615</v>
      </c>
      <c r="M1102" s="6" t="s">
        <v>37</v>
      </c>
      <c r="O1102" s="6" t="s">
        <v>38</v>
      </c>
      <c r="P1102" s="6" t="s">
        <v>39</v>
      </c>
      <c r="Q1102" s="6" t="s">
        <v>3817</v>
      </c>
      <c r="R1102" s="6" t="s">
        <v>1402</v>
      </c>
      <c r="AL1102" s="6" t="s">
        <v>3817</v>
      </c>
      <c r="AM1102" s="6" t="s">
        <v>43</v>
      </c>
    </row>
    <row r="1103" spans="1:39" x14ac:dyDescent="0.2">
      <c r="A11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03" s="7" t="str">
        <f>ExtractValues(Table1[[#This Row],[Agreement Name]],".{1}\d{4,5}")</f>
        <v>22841</v>
      </c>
      <c r="C1103" s="6" t="str">
        <f>ExtractValues(Table1[[#This Row],[Agreement Name]],".{1}\d{4,5}-.{1}\d{4,5}")</f>
        <v>22841-001008</v>
      </c>
      <c r="D1103" s="6" t="str">
        <f>ExtractValues(ExtractValues(Table1[[#This Row],[Agreement Name]],"(CO\d{1,3})"),"\d+")</f>
        <v/>
      </c>
      <c r="E1103" s="6" t="str">
        <f>ExtractValues(ExtractValues(Table1[[#This Row],[Agreement Name]],"(CO.\d{1,3})"),"\d+")</f>
        <v/>
      </c>
      <c r="F1103" s="6" t="str">
        <f>IF(Table1[[#This Row],[ChgOrderPart1]]&lt;&gt;"",Table1[[#This Row],[ChgOrderPart1]],Table1[[#This Row],[ChgOrderPart2]])</f>
        <v/>
      </c>
      <c r="G1103" s="6" t="s">
        <v>8477</v>
      </c>
      <c r="H1103" s="8">
        <v>42117.448958333334</v>
      </c>
      <c r="I1103" s="6" t="s">
        <v>34</v>
      </c>
      <c r="J1103" s="8">
        <v>42120.302499999998</v>
      </c>
      <c r="K1103" s="6" t="s">
        <v>1376</v>
      </c>
      <c r="L1103" s="6" t="s">
        <v>1377</v>
      </c>
      <c r="M1103" s="6" t="s">
        <v>37</v>
      </c>
      <c r="O1103" s="6" t="s">
        <v>38</v>
      </c>
      <c r="P1103" s="6" t="s">
        <v>39</v>
      </c>
      <c r="Q1103" s="6" t="s">
        <v>214</v>
      </c>
      <c r="R1103" s="6" t="s">
        <v>1402</v>
      </c>
      <c r="W1103" s="6" t="s">
        <v>216</v>
      </c>
      <c r="X1103" s="6" t="s">
        <v>214</v>
      </c>
      <c r="Y1103" s="6" t="s">
        <v>43</v>
      </c>
      <c r="Z1103" s="8">
        <v>42118.494687500002</v>
      </c>
      <c r="AA1103" s="6" t="s">
        <v>217</v>
      </c>
      <c r="AB1103" s="6" t="s">
        <v>1405</v>
      </c>
      <c r="AC1103" s="6" t="s">
        <v>1402</v>
      </c>
      <c r="AD1103" s="6" t="s">
        <v>43</v>
      </c>
      <c r="AE1103" s="8">
        <v>42120.302499999998</v>
      </c>
      <c r="AF1103" s="6" t="s">
        <v>3803</v>
      </c>
    </row>
    <row r="1104" spans="1:39" x14ac:dyDescent="0.2">
      <c r="A11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04" s="7" t="str">
        <f>ExtractValues(Table1[[#This Row],[Agreement Name]],".{1}\d{4,5}")</f>
        <v>22841</v>
      </c>
      <c r="C1104" s="6" t="str">
        <f>ExtractValues(Table1[[#This Row],[Agreement Name]],".{1}\d{4,5}-.{1}\d{4,5}")</f>
        <v>22841-001007</v>
      </c>
      <c r="D1104" s="6" t="str">
        <f>ExtractValues(ExtractValues(Table1[[#This Row],[Agreement Name]],"(CO\d{1,3})"),"\d+")</f>
        <v/>
      </c>
      <c r="E1104" s="6" t="str">
        <f>ExtractValues(ExtractValues(Table1[[#This Row],[Agreement Name]],"(CO.\d{1,3})"),"\d+")</f>
        <v/>
      </c>
      <c r="F1104" s="6" t="str">
        <f>IF(Table1[[#This Row],[ChgOrderPart1]]&lt;&gt;"",Table1[[#This Row],[ChgOrderPart1]],Table1[[#This Row],[ChgOrderPart2]])</f>
        <v/>
      </c>
      <c r="G1104" s="6" t="s">
        <v>8049</v>
      </c>
      <c r="H1104" s="8">
        <v>42093.604872685188</v>
      </c>
      <c r="I1104" s="6" t="s">
        <v>34</v>
      </c>
      <c r="J1104" s="8">
        <v>42094.494722222225</v>
      </c>
      <c r="K1104" s="6" t="s">
        <v>1376</v>
      </c>
      <c r="L1104" s="6" t="s">
        <v>1377</v>
      </c>
      <c r="M1104" s="6" t="s">
        <v>37</v>
      </c>
      <c r="O1104" s="6" t="s">
        <v>38</v>
      </c>
      <c r="P1104" s="6" t="s">
        <v>39</v>
      </c>
      <c r="Q1104" s="6" t="s">
        <v>8050</v>
      </c>
      <c r="R1104" s="6" t="s">
        <v>1402</v>
      </c>
      <c r="W1104" s="6" t="s">
        <v>8051</v>
      </c>
      <c r="X1104" s="6" t="s">
        <v>8050</v>
      </c>
      <c r="Y1104" s="6" t="s">
        <v>43</v>
      </c>
      <c r="Z1104" s="8">
        <v>42094.412939814814</v>
      </c>
      <c r="AA1104" s="6" t="s">
        <v>8052</v>
      </c>
      <c r="AB1104" s="6" t="s">
        <v>1405</v>
      </c>
      <c r="AC1104" s="6" t="s">
        <v>1402</v>
      </c>
      <c r="AD1104" s="6" t="s">
        <v>43</v>
      </c>
      <c r="AE1104" s="8">
        <v>42094.494722222225</v>
      </c>
      <c r="AF1104" s="6" t="s">
        <v>219</v>
      </c>
    </row>
    <row r="1105" spans="1:39" x14ac:dyDescent="0.2">
      <c r="A11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05" s="7" t="str">
        <f>ExtractValues(Table1[[#This Row],[Agreement Name]],".{1}\d{4,5}")</f>
        <v>22841</v>
      </c>
      <c r="C1105" s="6" t="str">
        <f>ExtractValues(Table1[[#This Row],[Agreement Name]],".{1}\d{4,5}-.{1}\d{4,5}")</f>
        <v>22841-001006</v>
      </c>
      <c r="D1105" s="6" t="str">
        <f>ExtractValues(ExtractValues(Table1[[#This Row],[Agreement Name]],"(CO\d{1,3})"),"\d+")</f>
        <v/>
      </c>
      <c r="E1105" s="6" t="str">
        <f>ExtractValues(ExtractValues(Table1[[#This Row],[Agreement Name]],"(CO.\d{1,3})"),"\d+")</f>
        <v/>
      </c>
      <c r="F1105" s="6" t="str">
        <f>IF(Table1[[#This Row],[ChgOrderPart1]]&lt;&gt;"",Table1[[#This Row],[ChgOrderPart1]],Table1[[#This Row],[ChgOrderPart2]])</f>
        <v/>
      </c>
      <c r="G1105" s="6" t="s">
        <v>7947</v>
      </c>
      <c r="H1105" s="8">
        <v>42086.558587962965</v>
      </c>
      <c r="I1105" s="6" t="s">
        <v>34</v>
      </c>
      <c r="J1105" s="8">
        <v>42087.476030092592</v>
      </c>
      <c r="K1105" s="6" t="s">
        <v>1376</v>
      </c>
      <c r="L1105" s="6" t="s">
        <v>1377</v>
      </c>
      <c r="M1105" s="6" t="s">
        <v>37</v>
      </c>
      <c r="O1105" s="6" t="s">
        <v>38</v>
      </c>
      <c r="P1105" s="6" t="s">
        <v>39</v>
      </c>
      <c r="Q1105" s="6" t="s">
        <v>4222</v>
      </c>
      <c r="R1105" s="6" t="s">
        <v>1402</v>
      </c>
      <c r="W1105" s="6" t="s">
        <v>7948</v>
      </c>
      <c r="X1105" s="6" t="s">
        <v>4222</v>
      </c>
      <c r="Y1105" s="6" t="s">
        <v>43</v>
      </c>
      <c r="Z1105" s="8">
        <v>42087.273865740739</v>
      </c>
      <c r="AA1105" s="6" t="s">
        <v>1510</v>
      </c>
      <c r="AB1105" s="6" t="s">
        <v>1405</v>
      </c>
      <c r="AC1105" s="6" t="s">
        <v>1402</v>
      </c>
      <c r="AD1105" s="6" t="s">
        <v>43</v>
      </c>
      <c r="AE1105" s="8">
        <v>42087.476030092592</v>
      </c>
      <c r="AF1105" s="6" t="s">
        <v>219</v>
      </c>
    </row>
    <row r="1106" spans="1:39" x14ac:dyDescent="0.2">
      <c r="A11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06" s="7" t="str">
        <f>ExtractValues(Table1[[#This Row],[Agreement Name]],".{1}\d{4,5}")</f>
        <v>22841</v>
      </c>
      <c r="C1106" s="6" t="str">
        <f>ExtractValues(Table1[[#This Row],[Agreement Name]],".{1}\d{4,5}-.{1}\d{4,5}")</f>
        <v>22841-001005</v>
      </c>
      <c r="D1106" s="6" t="str">
        <f>ExtractValues(ExtractValues(Table1[[#This Row],[Agreement Name]],"(CO\d{1,3})"),"\d+")</f>
        <v>1</v>
      </c>
      <c r="E1106" s="6" t="str">
        <f>ExtractValues(ExtractValues(Table1[[#This Row],[Agreement Name]],"(CO.\d{1,3})"),"\d+")</f>
        <v/>
      </c>
      <c r="F1106" s="6" t="str">
        <f>IF(Table1[[#This Row],[ChgOrderPart1]]&lt;&gt;"",Table1[[#This Row],[ChgOrderPart1]],Table1[[#This Row],[ChgOrderPart2]])</f>
        <v>1</v>
      </c>
      <c r="G1106" s="6" t="s">
        <v>8721</v>
      </c>
      <c r="H1106" s="8">
        <v>42136.661122685182</v>
      </c>
      <c r="I1106" s="6" t="s">
        <v>34</v>
      </c>
      <c r="J1106" s="8">
        <v>42138.334351851852</v>
      </c>
      <c r="K1106" s="6" t="s">
        <v>1376</v>
      </c>
      <c r="L1106" s="6" t="s">
        <v>1377</v>
      </c>
      <c r="M1106" s="6" t="s">
        <v>37</v>
      </c>
      <c r="O1106" s="6" t="s">
        <v>38</v>
      </c>
      <c r="P1106" s="6" t="s">
        <v>39</v>
      </c>
      <c r="Q1106" s="6" t="s">
        <v>8169</v>
      </c>
      <c r="R1106" s="6" t="s">
        <v>1402</v>
      </c>
      <c r="W1106" s="6" t="s">
        <v>8722</v>
      </c>
      <c r="X1106" s="6" t="s">
        <v>8169</v>
      </c>
      <c r="Y1106" s="6" t="s">
        <v>43</v>
      </c>
      <c r="Z1106" s="8">
        <v>42138.266099537039</v>
      </c>
      <c r="AA1106" s="6" t="s">
        <v>8723</v>
      </c>
      <c r="AB1106" s="6" t="s">
        <v>1405</v>
      </c>
      <c r="AC1106" s="6" t="s">
        <v>1402</v>
      </c>
      <c r="AD1106" s="6" t="s">
        <v>43</v>
      </c>
      <c r="AE1106" s="8">
        <v>42138.334351851852</v>
      </c>
      <c r="AF1106" s="6" t="s">
        <v>66</v>
      </c>
    </row>
    <row r="1107" spans="1:39" x14ac:dyDescent="0.2">
      <c r="A11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07" s="7" t="str">
        <f>ExtractValues(Table1[[#This Row],[Agreement Name]],".{1}\d{4,5}")</f>
        <v>22841</v>
      </c>
      <c r="C1107" s="6" t="str">
        <f>ExtractValues(Table1[[#This Row],[Agreement Name]],".{1}\d{4,5}-.{1}\d{4,5}")</f>
        <v>22841-001005</v>
      </c>
      <c r="D1107" s="6" t="str">
        <f>ExtractValues(ExtractValues(Table1[[#This Row],[Agreement Name]],"(CO\d{1,3})"),"\d+")</f>
        <v/>
      </c>
      <c r="E1107" s="6" t="str">
        <f>ExtractValues(ExtractValues(Table1[[#This Row],[Agreement Name]],"(CO.\d{1,3})"),"\d+")</f>
        <v/>
      </c>
      <c r="F1107" s="6" t="str">
        <f>IF(Table1[[#This Row],[ChgOrderPart1]]&lt;&gt;"",Table1[[#This Row],[ChgOrderPart1]],Table1[[#This Row],[ChgOrderPart2]])</f>
        <v/>
      </c>
      <c r="G1107" s="6" t="s">
        <v>8167</v>
      </c>
      <c r="H1107" s="8">
        <v>42100.358043981483</v>
      </c>
      <c r="I1107" s="6" t="s">
        <v>34</v>
      </c>
      <c r="J1107" s="8">
        <v>42104.281840277778</v>
      </c>
      <c r="K1107" s="6" t="s">
        <v>1376</v>
      </c>
      <c r="L1107" s="6" t="s">
        <v>1377</v>
      </c>
      <c r="M1107" s="6" t="s">
        <v>37</v>
      </c>
      <c r="O1107" s="6" t="s">
        <v>38</v>
      </c>
      <c r="P1107" s="6" t="s">
        <v>39</v>
      </c>
      <c r="Q1107" s="6" t="s">
        <v>8168</v>
      </c>
      <c r="R1107" s="6" t="s">
        <v>8169</v>
      </c>
      <c r="S1107" s="6" t="s">
        <v>1402</v>
      </c>
      <c r="W1107" s="6" t="s">
        <v>8170</v>
      </c>
      <c r="X1107" s="6" t="s">
        <v>8169</v>
      </c>
      <c r="Y1107" s="6" t="s">
        <v>43</v>
      </c>
      <c r="Z1107" s="8">
        <v>42103.561759259261</v>
      </c>
      <c r="AA1107" s="6" t="s">
        <v>8171</v>
      </c>
      <c r="AB1107" s="6" t="s">
        <v>1405</v>
      </c>
      <c r="AC1107" s="6" t="s">
        <v>1402</v>
      </c>
      <c r="AD1107" s="6" t="s">
        <v>43</v>
      </c>
      <c r="AE1107" s="8">
        <v>42104.281840277778</v>
      </c>
      <c r="AF1107" s="6" t="s">
        <v>219</v>
      </c>
    </row>
    <row r="1108" spans="1:39" x14ac:dyDescent="0.2">
      <c r="A11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08" s="7" t="str">
        <f>ExtractValues(Table1[[#This Row],[Agreement Name]],".{1}\d{4,5}")</f>
        <v>22841</v>
      </c>
      <c r="C1108" s="6" t="str">
        <f>ExtractValues(Table1[[#This Row],[Agreement Name]],".{1}\d{4,5}-.{1}\d{4,5}")</f>
        <v>22841-001004</v>
      </c>
      <c r="D1108" s="6" t="str">
        <f>ExtractValues(ExtractValues(Table1[[#This Row],[Agreement Name]],"(CO\d{1,3})"),"\d+")</f>
        <v>3</v>
      </c>
      <c r="E1108" s="6" t="str">
        <f>ExtractValues(ExtractValues(Table1[[#This Row],[Agreement Name]],"(CO.\d{1,3})"),"\d+")</f>
        <v/>
      </c>
      <c r="F1108" s="6" t="str">
        <f>IF(Table1[[#This Row],[ChgOrderPart1]]&lt;&gt;"",Table1[[#This Row],[ChgOrderPart1]],Table1[[#This Row],[ChgOrderPart2]])</f>
        <v>3</v>
      </c>
      <c r="G1108" s="6" t="s">
        <v>5528</v>
      </c>
      <c r="H1108" s="8">
        <v>42187.33185185185</v>
      </c>
      <c r="I1108" s="6" t="s">
        <v>34</v>
      </c>
      <c r="J1108" s="8">
        <v>42191.303402777776</v>
      </c>
      <c r="K1108" s="6" t="s">
        <v>5082</v>
      </c>
      <c r="L1108" s="6" t="s">
        <v>5083</v>
      </c>
      <c r="M1108" s="6" t="s">
        <v>37</v>
      </c>
      <c r="O1108" s="6" t="s">
        <v>38</v>
      </c>
      <c r="P1108" s="6" t="s">
        <v>39</v>
      </c>
      <c r="Q1108" s="6" t="s">
        <v>5196</v>
      </c>
      <c r="R1108" s="6" t="s">
        <v>1402</v>
      </c>
      <c r="W1108" s="6" t="s">
        <v>5197</v>
      </c>
      <c r="X1108" s="6" t="s">
        <v>5196</v>
      </c>
      <c r="Y1108" s="6" t="s">
        <v>43</v>
      </c>
      <c r="Z1108" s="8">
        <v>42191.275335648148</v>
      </c>
      <c r="AA1108" s="6" t="s">
        <v>5198</v>
      </c>
      <c r="AB1108" s="6" t="s">
        <v>1405</v>
      </c>
      <c r="AC1108" s="6" t="s">
        <v>1402</v>
      </c>
      <c r="AD1108" s="6" t="s">
        <v>43</v>
      </c>
      <c r="AE1108" s="8">
        <v>42191.303402777776</v>
      </c>
      <c r="AF1108" s="6" t="s">
        <v>46</v>
      </c>
    </row>
    <row r="1109" spans="1:39" x14ac:dyDescent="0.2">
      <c r="A11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09" s="7" t="str">
        <f>ExtractValues(Table1[[#This Row],[Agreement Name]],".{1}\d{4,5}")</f>
        <v>22841</v>
      </c>
      <c r="C1109" s="6" t="str">
        <f>ExtractValues(Table1[[#This Row],[Agreement Name]],".{1}\d{4,5}-.{1}\d{4,5}")</f>
        <v>22841-001004</v>
      </c>
      <c r="D1109" s="6" t="str">
        <f>ExtractValues(ExtractValues(Table1[[#This Row],[Agreement Name]],"(CO\d{1,3})"),"\d+")</f>
        <v>2</v>
      </c>
      <c r="E1109" s="6" t="str">
        <f>ExtractValues(ExtractValues(Table1[[#This Row],[Agreement Name]],"(CO.\d{1,3})"),"\d+")</f>
        <v/>
      </c>
      <c r="F1109" s="6" t="str">
        <f>IF(Table1[[#This Row],[ChgOrderPart1]]&lt;&gt;"",Table1[[#This Row],[ChgOrderPart1]],Table1[[#This Row],[ChgOrderPart2]])</f>
        <v>2</v>
      </c>
      <c r="G1109" s="6" t="s">
        <v>5195</v>
      </c>
      <c r="H1109" s="8">
        <v>42163.585520833331</v>
      </c>
      <c r="I1109" s="6" t="s">
        <v>34</v>
      </c>
      <c r="J1109" s="8">
        <v>42167.603495370371</v>
      </c>
      <c r="K1109" s="6" t="s">
        <v>5082</v>
      </c>
      <c r="L1109" s="6" t="s">
        <v>5083</v>
      </c>
      <c r="M1109" s="6" t="s">
        <v>37</v>
      </c>
      <c r="O1109" s="6" t="s">
        <v>38</v>
      </c>
      <c r="P1109" s="6" t="s">
        <v>39</v>
      </c>
      <c r="Q1109" s="6" t="s">
        <v>5196</v>
      </c>
      <c r="R1109" s="6" t="s">
        <v>1402</v>
      </c>
      <c r="W1109" s="6" t="s">
        <v>5197</v>
      </c>
      <c r="X1109" s="6" t="s">
        <v>5196</v>
      </c>
      <c r="Y1109" s="6" t="s">
        <v>43</v>
      </c>
      <c r="Z1109" s="8">
        <v>42167.548043981478</v>
      </c>
      <c r="AA1109" s="6" t="s">
        <v>5198</v>
      </c>
      <c r="AB1109" s="6" t="s">
        <v>1405</v>
      </c>
      <c r="AC1109" s="6" t="s">
        <v>1402</v>
      </c>
      <c r="AD1109" s="6" t="s">
        <v>43</v>
      </c>
      <c r="AE1109" s="8">
        <v>42167.603495370371</v>
      </c>
      <c r="AF1109" s="6" t="s">
        <v>5199</v>
      </c>
    </row>
    <row r="1110" spans="1:39" x14ac:dyDescent="0.2">
      <c r="A11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10" s="7" t="str">
        <f>ExtractValues(Table1[[#This Row],[Agreement Name]],".{1}\d{4,5}")</f>
        <v>22841</v>
      </c>
      <c r="C1110" s="6" t="str">
        <f>ExtractValues(Table1[[#This Row],[Agreement Name]],".{1}\d{4,5}-.{1}\d{4,5}")</f>
        <v>22841-001004</v>
      </c>
      <c r="D1110" s="6" t="str">
        <f>ExtractValues(ExtractValues(Table1[[#This Row],[Agreement Name]],"(CO\d{1,3})"),"\d+")</f>
        <v>1</v>
      </c>
      <c r="E1110" s="6" t="str">
        <f>ExtractValues(ExtractValues(Table1[[#This Row],[Agreement Name]],"(CO.\d{1,3})"),"\d+")</f>
        <v/>
      </c>
      <c r="F1110" s="6" t="str">
        <f>IF(Table1[[#This Row],[ChgOrderPart1]]&lt;&gt;"",Table1[[#This Row],[ChgOrderPart1]],Table1[[#This Row],[ChgOrderPart2]])</f>
        <v>1</v>
      </c>
      <c r="G1110" s="6" t="s">
        <v>8005</v>
      </c>
      <c r="H1110" s="8">
        <v>42089.395694444444</v>
      </c>
      <c r="I1110" s="6" t="s">
        <v>34</v>
      </c>
      <c r="J1110" s="8">
        <v>42094.307453703703</v>
      </c>
      <c r="K1110" s="6" t="s">
        <v>1376</v>
      </c>
      <c r="L1110" s="6" t="s">
        <v>1377</v>
      </c>
      <c r="M1110" s="6" t="s">
        <v>37</v>
      </c>
      <c r="O1110" s="6" t="s">
        <v>38</v>
      </c>
      <c r="P1110" s="6" t="s">
        <v>39</v>
      </c>
      <c r="Q1110" s="6" t="s">
        <v>8006</v>
      </c>
      <c r="R1110" s="6" t="s">
        <v>5196</v>
      </c>
      <c r="S1110" s="6" t="s">
        <v>1402</v>
      </c>
      <c r="W1110" s="6" t="s">
        <v>1405</v>
      </c>
      <c r="X1110" s="6" t="s">
        <v>1402</v>
      </c>
      <c r="Y1110" s="6" t="s">
        <v>43</v>
      </c>
      <c r="Z1110" s="8">
        <v>42094.307453703703</v>
      </c>
      <c r="AA1110" s="6" t="s">
        <v>219</v>
      </c>
    </row>
    <row r="1111" spans="1:39" x14ac:dyDescent="0.2">
      <c r="A11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11" s="7" t="str">
        <f>ExtractValues(Table1[[#This Row],[Agreement Name]],".{1}\d{4,5}")</f>
        <v>22841</v>
      </c>
      <c r="C1111" s="6" t="str">
        <f>ExtractValues(Table1[[#This Row],[Agreement Name]],".{1}\d{4,5}-.{1}\d{4,5}")</f>
        <v>22841-001004</v>
      </c>
      <c r="D1111" s="6" t="str">
        <f>ExtractValues(ExtractValues(Table1[[#This Row],[Agreement Name]],"(CO\d{1,3})"),"\d+")</f>
        <v/>
      </c>
      <c r="E1111" s="6" t="str">
        <f>ExtractValues(ExtractValues(Table1[[#This Row],[Agreement Name]],"(CO.\d{1,3})"),"\d+")</f>
        <v/>
      </c>
      <c r="F1111" s="6" t="str">
        <f>IF(Table1[[#This Row],[ChgOrderPart1]]&lt;&gt;"",Table1[[#This Row],[ChgOrderPart1]],Table1[[#This Row],[ChgOrderPart2]])</f>
        <v/>
      </c>
      <c r="G1111" s="6" t="s">
        <v>8760</v>
      </c>
      <c r="H1111" s="8">
        <v>42023.6559375</v>
      </c>
      <c r="I1111" s="6" t="s">
        <v>34</v>
      </c>
      <c r="J1111" s="8">
        <v>42030.595324074071</v>
      </c>
      <c r="K1111" s="6" t="s">
        <v>1376</v>
      </c>
      <c r="L1111" s="6" t="s">
        <v>1377</v>
      </c>
      <c r="M1111" s="6" t="s">
        <v>37</v>
      </c>
      <c r="O1111" s="6" t="s">
        <v>38</v>
      </c>
      <c r="P1111" s="6" t="s">
        <v>39</v>
      </c>
      <c r="Q1111" s="6" t="s">
        <v>5196</v>
      </c>
      <c r="R1111" s="6" t="s">
        <v>1402</v>
      </c>
      <c r="W1111" s="6" t="s">
        <v>1405</v>
      </c>
      <c r="X1111" s="6" t="s">
        <v>1402</v>
      </c>
      <c r="Y1111" s="6" t="s">
        <v>43</v>
      </c>
      <c r="Z1111" s="8">
        <v>42030.595324074071</v>
      </c>
      <c r="AA1111" s="6" t="s">
        <v>46</v>
      </c>
    </row>
    <row r="1112" spans="1:39" x14ac:dyDescent="0.2">
      <c r="A11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12" s="7" t="str">
        <f>ExtractValues(Table1[[#This Row],[Agreement Name]],".{1}\d{4,5}")</f>
        <v>22841</v>
      </c>
      <c r="C1112" s="6" t="str">
        <f>ExtractValues(Table1[[#This Row],[Agreement Name]],".{1}\d{4,5}-.{1}\d{4,5}")</f>
        <v>22841-001002</v>
      </c>
      <c r="D1112" s="6" t="str">
        <f>ExtractValues(ExtractValues(Table1[[#This Row],[Agreement Name]],"(CO\d{1,3})"),"\d+")</f>
        <v>3</v>
      </c>
      <c r="E1112" s="6" t="str">
        <f>ExtractValues(ExtractValues(Table1[[#This Row],[Agreement Name]],"(CO.\d{1,3})"),"\d+")</f>
        <v/>
      </c>
      <c r="F1112" s="6" t="str">
        <f>IF(Table1[[#This Row],[ChgOrderPart1]]&lt;&gt;"",Table1[[#This Row],[ChgOrderPart1]],Table1[[#This Row],[ChgOrderPart2]])</f>
        <v>3</v>
      </c>
      <c r="G1112" s="6" t="s">
        <v>5789</v>
      </c>
      <c r="H1112" s="8">
        <v>42209.349166666667</v>
      </c>
      <c r="I1112" s="6" t="s">
        <v>34</v>
      </c>
      <c r="J1112" s="8">
        <v>42226.359282407408</v>
      </c>
      <c r="K1112" s="6" t="s">
        <v>5082</v>
      </c>
      <c r="L1112" s="6" t="s">
        <v>5083</v>
      </c>
      <c r="M1112" s="6" t="s">
        <v>37</v>
      </c>
      <c r="O1112" s="6" t="s">
        <v>38</v>
      </c>
      <c r="P1112" s="6" t="s">
        <v>39</v>
      </c>
      <c r="Q1112" s="6" t="s">
        <v>4218</v>
      </c>
      <c r="R1112" s="6" t="s">
        <v>1402</v>
      </c>
      <c r="W1112" s="6" t="s">
        <v>4219</v>
      </c>
      <c r="X1112" s="6" t="s">
        <v>4218</v>
      </c>
      <c r="Y1112" s="6" t="s">
        <v>43</v>
      </c>
      <c r="Z1112" s="8">
        <v>42225.856990740744</v>
      </c>
      <c r="AA1112" s="6" t="s">
        <v>5790</v>
      </c>
      <c r="AB1112" s="6" t="s">
        <v>1405</v>
      </c>
      <c r="AC1112" s="6" t="s">
        <v>1402</v>
      </c>
      <c r="AD1112" s="6" t="s">
        <v>43</v>
      </c>
      <c r="AE1112" s="8">
        <v>42226.359282407408</v>
      </c>
      <c r="AF1112" s="6" t="s">
        <v>46</v>
      </c>
    </row>
    <row r="1113" spans="1:39" x14ac:dyDescent="0.2">
      <c r="A11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13" s="7" t="str">
        <f>ExtractValues(Table1[[#This Row],[Agreement Name]],".{1}\d{4,5}")</f>
        <v>22841</v>
      </c>
      <c r="C1113" s="6" t="str">
        <f>ExtractValues(Table1[[#This Row],[Agreement Name]],".{1}\d{4,5}-.{1}\d{4,5}")</f>
        <v>22841-001002</v>
      </c>
      <c r="D1113" s="6" t="str">
        <f>ExtractValues(ExtractValues(Table1[[#This Row],[Agreement Name]],"(CO\d{1,3})"),"\d+")</f>
        <v>2</v>
      </c>
      <c r="E1113" s="6" t="str">
        <f>ExtractValues(ExtractValues(Table1[[#This Row],[Agreement Name]],"(CO.\d{1,3})"),"\d+")</f>
        <v/>
      </c>
      <c r="F1113" s="6" t="str">
        <f>IF(Table1[[#This Row],[ChgOrderPart1]]&lt;&gt;"",Table1[[#This Row],[ChgOrderPart1]],Table1[[#This Row],[ChgOrderPart2]])</f>
        <v>2</v>
      </c>
      <c r="G1113" s="6" t="s">
        <v>5430</v>
      </c>
      <c r="H1113" s="8">
        <v>42179.402858796297</v>
      </c>
      <c r="I1113" s="6" t="s">
        <v>48</v>
      </c>
      <c r="J1113" s="8">
        <v>42179.402858796297</v>
      </c>
      <c r="K1113" s="6" t="s">
        <v>5082</v>
      </c>
      <c r="L1113" s="6" t="s">
        <v>5083</v>
      </c>
      <c r="M1113" s="6" t="s">
        <v>37</v>
      </c>
      <c r="O1113" s="6" t="s">
        <v>38</v>
      </c>
      <c r="P1113" s="6" t="s">
        <v>39</v>
      </c>
      <c r="Q1113" s="6" t="s">
        <v>4218</v>
      </c>
      <c r="R1113" s="6" t="s">
        <v>1402</v>
      </c>
      <c r="AL1113" s="6" t="s">
        <v>4218</v>
      </c>
      <c r="AM1113" s="6" t="s">
        <v>43</v>
      </c>
    </row>
    <row r="1114" spans="1:39" x14ac:dyDescent="0.2">
      <c r="A11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14" s="7" t="str">
        <f>ExtractValues(Table1[[#This Row],[Agreement Name]],".{1}\d{4,5}")</f>
        <v>22841</v>
      </c>
      <c r="C1114" s="6" t="str">
        <f>ExtractValues(Table1[[#This Row],[Agreement Name]],".{1}\d{4,5}-.{1}\d{4,5}")</f>
        <v>22841-001002</v>
      </c>
      <c r="D1114" s="6" t="str">
        <f>ExtractValues(ExtractValues(Table1[[#This Row],[Agreement Name]],"(CO\d{1,3})"),"\d+")</f>
        <v>1</v>
      </c>
      <c r="E1114" s="6" t="str">
        <f>ExtractValues(ExtractValues(Table1[[#This Row],[Agreement Name]],"(CO.\d{1,3})"),"\d+")</f>
        <v/>
      </c>
      <c r="F1114" s="6" t="str">
        <f>IF(Table1[[#This Row],[ChgOrderPart1]]&lt;&gt;"",Table1[[#This Row],[ChgOrderPart1]],Table1[[#This Row],[ChgOrderPart2]])</f>
        <v>1</v>
      </c>
      <c r="G1114" s="6" t="s">
        <v>4217</v>
      </c>
      <c r="H1114" s="8">
        <v>42146.444722222222</v>
      </c>
      <c r="I1114" s="6" t="s">
        <v>34</v>
      </c>
      <c r="J1114" s="8">
        <v>42156.499652777777</v>
      </c>
      <c r="K1114" s="6" t="s">
        <v>3614</v>
      </c>
      <c r="L1114" s="6" t="s">
        <v>3615</v>
      </c>
      <c r="M1114" s="6" t="s">
        <v>37</v>
      </c>
      <c r="O1114" s="6" t="s">
        <v>38</v>
      </c>
      <c r="P1114" s="6" t="s">
        <v>39</v>
      </c>
      <c r="Q1114" s="6" t="s">
        <v>4218</v>
      </c>
      <c r="R1114" s="6" t="s">
        <v>1402</v>
      </c>
      <c r="W1114" s="6" t="s">
        <v>4219</v>
      </c>
      <c r="X1114" s="6" t="s">
        <v>4218</v>
      </c>
      <c r="Y1114" s="6" t="s">
        <v>43</v>
      </c>
      <c r="Z1114" s="8">
        <v>42156.497662037036</v>
      </c>
      <c r="AA1114" s="6" t="s">
        <v>4220</v>
      </c>
      <c r="AB1114" s="6" t="s">
        <v>1405</v>
      </c>
      <c r="AC1114" s="6" t="s">
        <v>1402</v>
      </c>
      <c r="AD1114" s="6" t="s">
        <v>43</v>
      </c>
      <c r="AE1114" s="8">
        <v>42156.499652777777</v>
      </c>
      <c r="AF1114" s="6" t="s">
        <v>219</v>
      </c>
    </row>
    <row r="1115" spans="1:39" x14ac:dyDescent="0.2">
      <c r="A11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15" s="7" t="str">
        <f>ExtractValues(Table1[[#This Row],[Agreement Name]],".{1}\d{4,5}")</f>
        <v>22841</v>
      </c>
      <c r="C1115" s="6" t="str">
        <f>ExtractValues(Table1[[#This Row],[Agreement Name]],".{1}\d{4,5}-.{1}\d{4,5}")</f>
        <v>22841-001002</v>
      </c>
      <c r="D1115" s="6" t="str">
        <f>ExtractValues(ExtractValues(Table1[[#This Row],[Agreement Name]],"(CO\d{1,3})"),"\d+")</f>
        <v/>
      </c>
      <c r="E1115" s="6" t="str">
        <f>ExtractValues(ExtractValues(Table1[[#This Row],[Agreement Name]],"(CO.\d{1,3})"),"\d+")</f>
        <v/>
      </c>
      <c r="F1115" s="6" t="str">
        <f>IF(Table1[[#This Row],[ChgOrderPart1]]&lt;&gt;"",Table1[[#This Row],[ChgOrderPart1]],Table1[[#This Row],[ChgOrderPart2]])</f>
        <v/>
      </c>
      <c r="G1115" s="6" t="s">
        <v>7791</v>
      </c>
      <c r="H1115" s="8">
        <v>42013.33697916667</v>
      </c>
      <c r="I1115" s="6" t="s">
        <v>34</v>
      </c>
      <c r="J1115" s="8">
        <v>42021.558229166665</v>
      </c>
      <c r="K1115" s="6" t="s">
        <v>1376</v>
      </c>
      <c r="L1115" s="6" t="s">
        <v>1377</v>
      </c>
      <c r="M1115" s="6" t="s">
        <v>37</v>
      </c>
      <c r="O1115" s="6" t="s">
        <v>38</v>
      </c>
      <c r="P1115" s="6" t="s">
        <v>39</v>
      </c>
      <c r="Q1115" s="6" t="s">
        <v>4218</v>
      </c>
      <c r="R1115" s="6" t="s">
        <v>1402</v>
      </c>
      <c r="W1115" s="6" t="s">
        <v>7715</v>
      </c>
      <c r="X1115" s="6" t="s">
        <v>4218</v>
      </c>
      <c r="Y1115" s="6" t="s">
        <v>43</v>
      </c>
      <c r="Z1115" s="8">
        <v>42019.519293981481</v>
      </c>
      <c r="AA1115" s="6" t="s">
        <v>7716</v>
      </c>
      <c r="AB1115" s="6" t="s">
        <v>1405</v>
      </c>
      <c r="AC1115" s="6" t="s">
        <v>1402</v>
      </c>
      <c r="AD1115" s="6" t="s">
        <v>43</v>
      </c>
      <c r="AE1115" s="8">
        <v>42021.558229166665</v>
      </c>
      <c r="AF1115" s="6" t="s">
        <v>46</v>
      </c>
    </row>
    <row r="1116" spans="1:39" x14ac:dyDescent="0.2">
      <c r="A11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16" s="7" t="str">
        <f>ExtractValues(Table1[[#This Row],[Agreement Name]],".{1}\d{4,5}")</f>
        <v>22841</v>
      </c>
      <c r="C1116" s="6" t="str">
        <f>ExtractValues(Table1[[#This Row],[Agreement Name]],".{1}\d{4,5}-.{1}\d{4,5}")</f>
        <v>22841-001002</v>
      </c>
      <c r="D1116" s="6" t="str">
        <f>ExtractValues(ExtractValues(Table1[[#This Row],[Agreement Name]],"(CO\d{1,3})"),"\d+")</f>
        <v/>
      </c>
      <c r="E1116" s="6" t="str">
        <f>ExtractValues(ExtractValues(Table1[[#This Row],[Agreement Name]],"(CO.\d{1,3})"),"\d+")</f>
        <v/>
      </c>
      <c r="F1116" s="6" t="str">
        <f>IF(Table1[[#This Row],[ChgOrderPart1]]&lt;&gt;"",Table1[[#This Row],[ChgOrderPart1]],Table1[[#This Row],[ChgOrderPart2]])</f>
        <v/>
      </c>
      <c r="G1116" s="6" t="s">
        <v>7714</v>
      </c>
      <c r="H1116" s="8">
        <v>42010.456145833334</v>
      </c>
      <c r="I1116" s="6" t="s">
        <v>55</v>
      </c>
      <c r="J1116" s="8">
        <v>42012.676226851851</v>
      </c>
      <c r="K1116" s="6" t="s">
        <v>1376</v>
      </c>
      <c r="L1116" s="6" t="s">
        <v>1377</v>
      </c>
      <c r="M1116" s="6" t="s">
        <v>37</v>
      </c>
      <c r="O1116" s="6" t="s">
        <v>38</v>
      </c>
      <c r="P1116" s="6" t="s">
        <v>39</v>
      </c>
      <c r="Q1116" s="6" t="s">
        <v>4218</v>
      </c>
      <c r="R1116" s="6" t="s">
        <v>1402</v>
      </c>
      <c r="W1116" s="6" t="s">
        <v>7715</v>
      </c>
      <c r="X1116" s="6" t="s">
        <v>4218</v>
      </c>
      <c r="Y1116" s="6" t="s">
        <v>43</v>
      </c>
      <c r="Z1116" s="8">
        <v>42011.710173611114</v>
      </c>
      <c r="AA1116" s="6" t="s">
        <v>7716</v>
      </c>
      <c r="AL1116" s="6" t="s">
        <v>1402</v>
      </c>
      <c r="AM1116" s="6" t="s">
        <v>43</v>
      </c>
    </row>
    <row r="1117" spans="1:39" x14ac:dyDescent="0.2">
      <c r="A11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17" s="7" t="str">
        <f>ExtractValues(Table1[[#This Row],[Agreement Name]],".{1}\d{4,5}")</f>
        <v>22841</v>
      </c>
      <c r="C1117" s="6" t="str">
        <f>ExtractValues(Table1[[#This Row],[Agreement Name]],".{1}\d{4,5}-.{1}\d{4,5}")</f>
        <v>22841-001001</v>
      </c>
      <c r="D1117" s="6" t="str">
        <f>ExtractValues(ExtractValues(Table1[[#This Row],[Agreement Name]],"(CO\d{1,3})"),"\d+")</f>
        <v/>
      </c>
      <c r="E1117" s="6" t="str">
        <f>ExtractValues(ExtractValues(Table1[[#This Row],[Agreement Name]],"(CO.\d{1,3})"),"\d+")</f>
        <v/>
      </c>
      <c r="F1117" s="6" t="str">
        <f>IF(Table1[[#This Row],[ChgOrderPart1]]&lt;&gt;"",Table1[[#This Row],[ChgOrderPart1]],Table1[[#This Row],[ChgOrderPart2]])</f>
        <v/>
      </c>
      <c r="G1117" s="6" t="s">
        <v>7170</v>
      </c>
      <c r="H1117" s="8">
        <v>41962.558807870373</v>
      </c>
      <c r="I1117" s="6" t="s">
        <v>34</v>
      </c>
      <c r="J1117" s="8">
        <v>41963.370520833334</v>
      </c>
      <c r="K1117" s="6" t="s">
        <v>1376</v>
      </c>
      <c r="L1117" s="6" t="s">
        <v>1377</v>
      </c>
      <c r="M1117" s="6" t="s">
        <v>37</v>
      </c>
      <c r="O1117" s="6" t="s">
        <v>38</v>
      </c>
      <c r="P1117" s="6" t="s">
        <v>39</v>
      </c>
      <c r="Q1117" s="6" t="s">
        <v>4585</v>
      </c>
      <c r="R1117" s="6" t="s">
        <v>1402</v>
      </c>
      <c r="W1117" s="6" t="s">
        <v>4586</v>
      </c>
      <c r="X1117" s="6" t="s">
        <v>4585</v>
      </c>
      <c r="Y1117" s="6" t="s">
        <v>43</v>
      </c>
      <c r="Z1117" s="8">
        <v>41962.677222222221</v>
      </c>
      <c r="AA1117" s="6" t="s">
        <v>4587</v>
      </c>
      <c r="AB1117" s="6" t="s">
        <v>1405</v>
      </c>
      <c r="AC1117" s="6" t="s">
        <v>1402</v>
      </c>
      <c r="AD1117" s="6" t="s">
        <v>43</v>
      </c>
      <c r="AE1117" s="8">
        <v>41963.370520833334</v>
      </c>
      <c r="AF1117" s="6" t="s">
        <v>46</v>
      </c>
    </row>
    <row r="1118" spans="1:39" x14ac:dyDescent="0.2">
      <c r="A11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18" s="7" t="str">
        <f>ExtractValues(Table1[[#This Row],[Agreement Name]],".{1}\d{4,5}")</f>
        <v>22840</v>
      </c>
      <c r="C1118" s="6" t="str">
        <f>ExtractValues(Table1[[#This Row],[Agreement Name]],".{1}\d{4,5}-.{1}\d{4,5}")</f>
        <v>22840-001002</v>
      </c>
      <c r="D1118" s="6" t="str">
        <f>ExtractValues(ExtractValues(Table1[[#This Row],[Agreement Name]],"(CO\d{1,3})"),"\d+")</f>
        <v>1</v>
      </c>
      <c r="E1118" s="6" t="str">
        <f>ExtractValues(ExtractValues(Table1[[#This Row],[Agreement Name]],"(CO.\d{1,3})"),"\d+")</f>
        <v/>
      </c>
      <c r="F1118" s="6" t="str">
        <f>IF(Table1[[#This Row],[ChgOrderPart1]]&lt;&gt;"",Table1[[#This Row],[ChgOrderPart1]],Table1[[#This Row],[ChgOrderPart2]])</f>
        <v>1</v>
      </c>
      <c r="G1118" s="6" t="s">
        <v>5572</v>
      </c>
      <c r="H1118" s="8">
        <v>42192.442164351851</v>
      </c>
      <c r="I1118" s="6" t="s">
        <v>34</v>
      </c>
      <c r="J1118" s="8">
        <v>42202.450694444444</v>
      </c>
      <c r="K1118" s="6" t="s">
        <v>5082</v>
      </c>
      <c r="L1118" s="6" t="s">
        <v>5083</v>
      </c>
      <c r="M1118" s="6" t="s">
        <v>37</v>
      </c>
      <c r="O1118" s="6" t="s">
        <v>38</v>
      </c>
      <c r="P1118" s="6" t="s">
        <v>39</v>
      </c>
      <c r="Q1118" s="6" t="s">
        <v>2130</v>
      </c>
      <c r="R1118" s="6" t="s">
        <v>1402</v>
      </c>
      <c r="W1118" s="6" t="s">
        <v>1405</v>
      </c>
      <c r="X1118" s="6" t="s">
        <v>1402</v>
      </c>
      <c r="Y1118" s="6" t="s">
        <v>43</v>
      </c>
      <c r="Z1118" s="8">
        <v>42202.450694444444</v>
      </c>
      <c r="AA1118" s="6" t="s">
        <v>219</v>
      </c>
    </row>
    <row r="1119" spans="1:39" x14ac:dyDescent="0.2">
      <c r="A11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19" s="7" t="str">
        <f>ExtractValues(Table1[[#This Row],[Agreement Name]],".{1}\d{4,5}")</f>
        <v>22840</v>
      </c>
      <c r="C1119" s="6" t="str">
        <f>ExtractValues(Table1[[#This Row],[Agreement Name]],".{1}\d{4,5}-.{1}\d{4,5}")</f>
        <v>22840-001002</v>
      </c>
      <c r="D1119" s="6" t="str">
        <f>ExtractValues(ExtractValues(Table1[[#This Row],[Agreement Name]],"(CO\d{1,3})"),"\d+")</f>
        <v/>
      </c>
      <c r="E1119" s="6" t="str">
        <f>ExtractValues(ExtractValues(Table1[[#This Row],[Agreement Name]],"(CO.\d{1,3})"),"\d+")</f>
        <v/>
      </c>
      <c r="F1119" s="6" t="str">
        <f>IF(Table1[[#This Row],[ChgOrderPart1]]&lt;&gt;"",Table1[[#This Row],[ChgOrderPart1]],Table1[[#This Row],[ChgOrderPart2]])</f>
        <v/>
      </c>
      <c r="G1119" s="6" t="s">
        <v>2129</v>
      </c>
      <c r="H1119" s="8">
        <v>42173.382337962961</v>
      </c>
      <c r="I1119" s="6" t="s">
        <v>34</v>
      </c>
      <c r="J1119" s="8">
        <v>42185.598912037036</v>
      </c>
      <c r="K1119" s="6" t="s">
        <v>1376</v>
      </c>
      <c r="L1119" s="6" t="s">
        <v>1377</v>
      </c>
      <c r="M1119" s="6" t="s">
        <v>37</v>
      </c>
      <c r="O1119" s="6" t="s">
        <v>38</v>
      </c>
      <c r="P1119" s="6" t="s">
        <v>39</v>
      </c>
      <c r="Q1119" s="6" t="s">
        <v>2130</v>
      </c>
      <c r="R1119" s="6" t="s">
        <v>1402</v>
      </c>
      <c r="W1119" s="6" t="s">
        <v>1405</v>
      </c>
      <c r="X1119" s="6" t="s">
        <v>1402</v>
      </c>
      <c r="Y1119" s="6" t="s">
        <v>43</v>
      </c>
      <c r="Z1119" s="8">
        <v>42185.598912037036</v>
      </c>
      <c r="AA1119" s="6" t="s">
        <v>219</v>
      </c>
    </row>
    <row r="1120" spans="1:39" x14ac:dyDescent="0.2">
      <c r="A11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0" s="7" t="str">
        <f>ExtractValues(Table1[[#This Row],[Agreement Name]],".{1}\d{4,5}")</f>
        <v>22840</v>
      </c>
      <c r="C1120" s="6" t="str">
        <f>ExtractValues(Table1[[#This Row],[Agreement Name]],".{1}\d{4,5}-.{1}\d{4,5}")</f>
        <v>22840-001001</v>
      </c>
      <c r="D1120" s="6" t="str">
        <f>ExtractValues(ExtractValues(Table1[[#This Row],[Agreement Name]],"(CO\d{1,3})"),"\d+")</f>
        <v/>
      </c>
      <c r="E1120" s="6" t="str">
        <f>ExtractValues(ExtractValues(Table1[[#This Row],[Agreement Name]],"(CO.\d{1,3})"),"\d+")</f>
        <v/>
      </c>
      <c r="F1120" s="6" t="str">
        <f>IF(Table1[[#This Row],[ChgOrderPart1]]&lt;&gt;"",Table1[[#This Row],[ChgOrderPart1]],Table1[[#This Row],[ChgOrderPart2]])</f>
        <v/>
      </c>
      <c r="G1120" s="6" t="s">
        <v>7543</v>
      </c>
      <c r="H1120" s="8">
        <v>41989.3752662037</v>
      </c>
      <c r="I1120" s="6" t="s">
        <v>34</v>
      </c>
      <c r="J1120" s="8">
        <v>41989.431250000001</v>
      </c>
      <c r="K1120" s="6" t="s">
        <v>1376</v>
      </c>
      <c r="L1120" s="6" t="s">
        <v>1377</v>
      </c>
      <c r="M1120" s="6" t="s">
        <v>37</v>
      </c>
      <c r="O1120" s="6" t="s">
        <v>38</v>
      </c>
      <c r="P1120" s="6" t="s">
        <v>39</v>
      </c>
      <c r="Q1120" s="6" t="s">
        <v>3792</v>
      </c>
      <c r="R1120" s="6" t="s">
        <v>1402</v>
      </c>
      <c r="W1120" s="6" t="s">
        <v>3793</v>
      </c>
      <c r="X1120" s="6" t="s">
        <v>3792</v>
      </c>
      <c r="Y1120" s="6" t="s">
        <v>43</v>
      </c>
      <c r="Z1120" s="8">
        <v>41989.391064814816</v>
      </c>
      <c r="AA1120" s="6" t="s">
        <v>3794</v>
      </c>
      <c r="AB1120" s="6" t="s">
        <v>1405</v>
      </c>
      <c r="AC1120" s="6" t="s">
        <v>1402</v>
      </c>
      <c r="AD1120" s="6" t="s">
        <v>43</v>
      </c>
      <c r="AE1120" s="8">
        <v>41989.431250000001</v>
      </c>
      <c r="AF1120" s="6" t="s">
        <v>219</v>
      </c>
    </row>
    <row r="1121" spans="1:39" x14ac:dyDescent="0.2">
      <c r="A11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1" s="7" t="str">
        <f>ExtractValues(Table1[[#This Row],[Agreement Name]],".{1}\d{4,5}")</f>
        <v>22840</v>
      </c>
      <c r="C1121" s="6" t="str">
        <f>ExtractValues(Table1[[#This Row],[Agreement Name]],".{1}\d{4,5}-.{1}\d{4,5}")</f>
        <v>22840-001001</v>
      </c>
      <c r="D1121" s="6" t="str">
        <f>ExtractValues(ExtractValues(Table1[[#This Row],[Agreement Name]],"(CO\d{1,3})"),"\d+")</f>
        <v/>
      </c>
      <c r="E1121" s="6" t="str">
        <f>ExtractValues(ExtractValues(Table1[[#This Row],[Agreement Name]],"(CO.\d{1,3})"),"\d+")</f>
        <v/>
      </c>
      <c r="F1121" s="6" t="str">
        <f>IF(Table1[[#This Row],[ChgOrderPart1]]&lt;&gt;"",Table1[[#This Row],[ChgOrderPart1]],Table1[[#This Row],[ChgOrderPart2]])</f>
        <v/>
      </c>
      <c r="G1121" s="6" t="s">
        <v>7527</v>
      </c>
      <c r="H1121" s="8">
        <v>41988.51699074074</v>
      </c>
      <c r="I1121" s="6" t="s">
        <v>55</v>
      </c>
      <c r="J1121" s="8">
        <v>41989.374421296299</v>
      </c>
      <c r="K1121" s="6" t="s">
        <v>1376</v>
      </c>
      <c r="L1121" s="6" t="s">
        <v>1377</v>
      </c>
      <c r="M1121" s="6" t="s">
        <v>37</v>
      </c>
      <c r="O1121" s="6" t="s">
        <v>38</v>
      </c>
      <c r="P1121" s="6" t="s">
        <v>39</v>
      </c>
      <c r="Q1121" s="6" t="s">
        <v>3792</v>
      </c>
      <c r="R1121" s="6" t="s">
        <v>1402</v>
      </c>
      <c r="AL1121" s="6" t="s">
        <v>3792</v>
      </c>
      <c r="AM1121" s="6" t="s">
        <v>43</v>
      </c>
    </row>
    <row r="1122" spans="1:39" x14ac:dyDescent="0.2">
      <c r="A11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2" s="7" t="str">
        <f>ExtractValues(Table1[[#This Row],[Agreement Name]],".{1}\d{4,5}")</f>
        <v>22758</v>
      </c>
      <c r="C1122" s="6" t="str">
        <f>ExtractValues(Table1[[#This Row],[Agreement Name]],".{1}\d{4,5}-.{1}\d{4,5}")</f>
        <v>22758-001001</v>
      </c>
      <c r="D1122" s="6" t="str">
        <f>ExtractValues(ExtractValues(Table1[[#This Row],[Agreement Name]],"(CO\d{1,3})"),"\d+")</f>
        <v/>
      </c>
      <c r="E1122" s="6" t="str">
        <f>ExtractValues(ExtractValues(Table1[[#This Row],[Agreement Name]],"(CO.\d{1,3})"),"\d+")</f>
        <v/>
      </c>
      <c r="F1122" s="6" t="str">
        <f>IF(Table1[[#This Row],[ChgOrderPart1]]&lt;&gt;"",Table1[[#This Row],[ChgOrderPart1]],Table1[[#This Row],[ChgOrderPart2]])</f>
        <v/>
      </c>
      <c r="G1122" s="6" t="s">
        <v>8801</v>
      </c>
      <c r="H1122" s="8">
        <v>42030.575891203705</v>
      </c>
      <c r="I1122" s="6" t="s">
        <v>34</v>
      </c>
      <c r="J1122" s="8">
        <v>42031.665625000001</v>
      </c>
      <c r="K1122" s="6" t="s">
        <v>1376</v>
      </c>
      <c r="L1122" s="6" t="s">
        <v>1377</v>
      </c>
      <c r="M1122" s="6" t="s">
        <v>37</v>
      </c>
      <c r="O1122" s="6" t="s">
        <v>38</v>
      </c>
      <c r="P1122" s="6" t="s">
        <v>39</v>
      </c>
      <c r="Q1122" s="6" t="s">
        <v>8802</v>
      </c>
      <c r="R1122" s="6" t="s">
        <v>236</v>
      </c>
      <c r="W1122" s="6" t="s">
        <v>8803</v>
      </c>
      <c r="X1122" s="6" t="s">
        <v>8802</v>
      </c>
      <c r="Y1122" s="6" t="s">
        <v>43</v>
      </c>
      <c r="Z1122" s="8">
        <v>42031.392731481479</v>
      </c>
      <c r="AA1122" s="6" t="s">
        <v>8804</v>
      </c>
      <c r="AB1122" s="6" t="s">
        <v>975</v>
      </c>
      <c r="AC1122" s="6" t="s">
        <v>236</v>
      </c>
      <c r="AD1122" s="6" t="s">
        <v>43</v>
      </c>
      <c r="AE1122" s="8">
        <v>42031.665625000001</v>
      </c>
      <c r="AF1122" s="6" t="s">
        <v>71</v>
      </c>
    </row>
    <row r="1123" spans="1:39" x14ac:dyDescent="0.2">
      <c r="A11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3" s="7" t="str">
        <f>ExtractValues(Table1[[#This Row],[Agreement Name]],".{1}\d{4,5}")</f>
        <v>22756</v>
      </c>
      <c r="C1123" s="6" t="str">
        <f>ExtractValues(Table1[[#This Row],[Agreement Name]],".{1}\d{4,5}-.{1}\d{4,5}")</f>
        <v>22756-001001</v>
      </c>
      <c r="D1123" s="6" t="str">
        <f>ExtractValues(ExtractValues(Table1[[#This Row],[Agreement Name]],"(CO\d{1,3})"),"\d+")</f>
        <v/>
      </c>
      <c r="E1123" s="6" t="str">
        <f>ExtractValues(ExtractValues(Table1[[#This Row],[Agreement Name]],"(CO.\d{1,3})"),"\d+")</f>
        <v/>
      </c>
      <c r="F1123" s="6" t="str">
        <f>IF(Table1[[#This Row],[ChgOrderPart1]]&lt;&gt;"",Table1[[#This Row],[ChgOrderPart1]],Table1[[#This Row],[ChgOrderPart2]])</f>
        <v/>
      </c>
      <c r="G1123" s="6" t="s">
        <v>8796</v>
      </c>
      <c r="H1123" s="8">
        <v>42030.57476851852</v>
      </c>
      <c r="I1123" s="6" t="s">
        <v>34</v>
      </c>
      <c r="J1123" s="8">
        <v>42045.624664351853</v>
      </c>
      <c r="K1123" s="6" t="s">
        <v>1376</v>
      </c>
      <c r="L1123" s="6" t="s">
        <v>1377</v>
      </c>
      <c r="M1123" s="6" t="s">
        <v>37</v>
      </c>
      <c r="O1123" s="6" t="s">
        <v>38</v>
      </c>
      <c r="P1123" s="6" t="s">
        <v>39</v>
      </c>
      <c r="Q1123" s="6" t="s">
        <v>8797</v>
      </c>
      <c r="R1123" s="6" t="s">
        <v>1470</v>
      </c>
      <c r="W1123" s="6" t="s">
        <v>8798</v>
      </c>
      <c r="X1123" s="6" t="s">
        <v>8797</v>
      </c>
      <c r="Y1123" s="6" t="s">
        <v>43</v>
      </c>
      <c r="Z1123" s="8">
        <v>42030.607291666667</v>
      </c>
      <c r="AA1123" s="6" t="s">
        <v>8799</v>
      </c>
      <c r="AB1123" s="6" t="s">
        <v>1473</v>
      </c>
      <c r="AC1123" s="6" t="s">
        <v>1470</v>
      </c>
      <c r="AD1123" s="6" t="s">
        <v>43</v>
      </c>
      <c r="AE1123" s="8">
        <v>42045.624664351853</v>
      </c>
      <c r="AF1123" s="6" t="s">
        <v>8800</v>
      </c>
    </row>
    <row r="1124" spans="1:39" x14ac:dyDescent="0.2">
      <c r="A11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4" s="7" t="str">
        <f>ExtractValues(Table1[[#This Row],[Agreement Name]],".{1}\d{4,5}")</f>
        <v>22753</v>
      </c>
      <c r="C1124" s="6" t="str">
        <f>ExtractValues(Table1[[#This Row],[Agreement Name]],".{1}\d{4,5}-.{1}\d{4,5}")</f>
        <v>22753-001001</v>
      </c>
      <c r="D1124" s="6" t="str">
        <f>ExtractValues(ExtractValues(Table1[[#This Row],[Agreement Name]],"(CO\d{1,3})"),"\d+")</f>
        <v/>
      </c>
      <c r="E1124" s="6" t="str">
        <f>ExtractValues(ExtractValues(Table1[[#This Row],[Agreement Name]],"(CO.\d{1,3})"),"\d+")</f>
        <v/>
      </c>
      <c r="F1124" s="6" t="str">
        <f>IF(Table1[[#This Row],[ChgOrderPart1]]&lt;&gt;"",Table1[[#This Row],[ChgOrderPart1]],Table1[[#This Row],[ChgOrderPart2]])</f>
        <v/>
      </c>
      <c r="G1124" s="6" t="s">
        <v>8866</v>
      </c>
      <c r="H1124" s="8">
        <v>42033.37909722222</v>
      </c>
      <c r="I1124" s="6" t="s">
        <v>34</v>
      </c>
      <c r="J1124" s="8">
        <v>42036.478622685187</v>
      </c>
      <c r="K1124" s="6" t="s">
        <v>1376</v>
      </c>
      <c r="L1124" s="6" t="s">
        <v>1377</v>
      </c>
      <c r="M1124" s="6" t="s">
        <v>37</v>
      </c>
      <c r="O1124" s="6" t="s">
        <v>38</v>
      </c>
      <c r="P1124" s="6" t="s">
        <v>39</v>
      </c>
      <c r="Q1124" s="6" t="s">
        <v>8867</v>
      </c>
      <c r="R1124" s="6" t="s">
        <v>1402</v>
      </c>
      <c r="W1124" s="6" t="s">
        <v>8868</v>
      </c>
      <c r="X1124" s="6" t="s">
        <v>8867</v>
      </c>
      <c r="Y1124" s="6" t="s">
        <v>43</v>
      </c>
      <c r="Z1124" s="8">
        <v>42033.573865740742</v>
      </c>
      <c r="AA1124" s="6" t="s">
        <v>8869</v>
      </c>
      <c r="AB1124" s="6" t="s">
        <v>1405</v>
      </c>
      <c r="AC1124" s="6" t="s">
        <v>1402</v>
      </c>
      <c r="AD1124" s="6" t="s">
        <v>43</v>
      </c>
      <c r="AE1124" s="8">
        <v>42036.478622685187</v>
      </c>
      <c r="AF1124" s="6" t="s">
        <v>46</v>
      </c>
    </row>
    <row r="1125" spans="1:39" x14ac:dyDescent="0.2">
      <c r="A11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5" s="7" t="str">
        <f>ExtractValues(Table1[[#This Row],[Agreement Name]],".{1}\d{4,5}")</f>
        <v>22749</v>
      </c>
      <c r="C1125" s="6" t="str">
        <f>ExtractValues(Table1[[#This Row],[Agreement Name]],".{1}\d{4,5}-.{1}\d{4,5}")</f>
        <v>22749-001001</v>
      </c>
      <c r="D1125" s="6" t="str">
        <f>ExtractValues(ExtractValues(Table1[[#This Row],[Agreement Name]],"(CO\d{1,3})"),"\d+")</f>
        <v/>
      </c>
      <c r="E1125" s="6" t="str">
        <f>ExtractValues(ExtractValues(Table1[[#This Row],[Agreement Name]],"(CO.\d{1,3})"),"\d+")</f>
        <v/>
      </c>
      <c r="F1125" s="6" t="str">
        <f>IF(Table1[[#This Row],[ChgOrderPart1]]&lt;&gt;"",Table1[[#This Row],[ChgOrderPart1]],Table1[[#This Row],[ChgOrderPart2]])</f>
        <v/>
      </c>
      <c r="G1125" s="6" t="s">
        <v>8961</v>
      </c>
      <c r="H1125" s="8">
        <v>42040.518483796295</v>
      </c>
      <c r="I1125" s="6" t="s">
        <v>34</v>
      </c>
      <c r="J1125" s="8">
        <v>42045.445844907408</v>
      </c>
      <c r="K1125" s="6" t="s">
        <v>1376</v>
      </c>
      <c r="L1125" s="6" t="s">
        <v>1377</v>
      </c>
      <c r="M1125" s="6" t="s">
        <v>37</v>
      </c>
      <c r="O1125" s="6" t="s">
        <v>38</v>
      </c>
      <c r="P1125" s="6" t="s">
        <v>39</v>
      </c>
      <c r="Q1125" s="6" t="s">
        <v>8824</v>
      </c>
      <c r="R1125" s="6" t="s">
        <v>432</v>
      </c>
      <c r="W1125" s="6" t="s">
        <v>8962</v>
      </c>
      <c r="X1125" s="6" t="s">
        <v>8824</v>
      </c>
      <c r="Y1125" s="6" t="s">
        <v>43</v>
      </c>
      <c r="Z1125" s="8">
        <v>42045.436076388891</v>
      </c>
      <c r="AA1125" s="6" t="s">
        <v>8963</v>
      </c>
      <c r="AB1125" s="6" t="s">
        <v>1381</v>
      </c>
      <c r="AC1125" s="6" t="s">
        <v>432</v>
      </c>
      <c r="AD1125" s="6" t="s">
        <v>43</v>
      </c>
      <c r="AE1125" s="8">
        <v>42045.445844907408</v>
      </c>
      <c r="AF1125" s="6" t="s">
        <v>1461</v>
      </c>
    </row>
    <row r="1126" spans="1:39" x14ac:dyDescent="0.2">
      <c r="A11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6" s="7" t="str">
        <f>ExtractValues(Table1[[#This Row],[Agreement Name]],".{1}\d{4,5}")</f>
        <v>22749</v>
      </c>
      <c r="C1126" s="6" t="str">
        <f>ExtractValues(Table1[[#This Row],[Agreement Name]],".{1}\d{4,5}-.{1}\d{4,5}")</f>
        <v>22749-001001</v>
      </c>
      <c r="D1126" s="6" t="str">
        <f>ExtractValues(ExtractValues(Table1[[#This Row],[Agreement Name]],"(CO\d{1,3})"),"\d+")</f>
        <v/>
      </c>
      <c r="E1126" s="6" t="str">
        <f>ExtractValues(ExtractValues(Table1[[#This Row],[Agreement Name]],"(CO.\d{1,3})"),"\d+")</f>
        <v/>
      </c>
      <c r="F1126" s="6" t="str">
        <f>IF(Table1[[#This Row],[ChgOrderPart1]]&lt;&gt;"",Table1[[#This Row],[ChgOrderPart1]],Table1[[#This Row],[ChgOrderPart2]])</f>
        <v/>
      </c>
      <c r="G1126" s="6" t="s">
        <v>8823</v>
      </c>
      <c r="H1126" s="8">
        <v>42031.396793981483</v>
      </c>
      <c r="I1126" s="6" t="s">
        <v>55</v>
      </c>
      <c r="J1126" s="8">
        <v>42037.607997685183</v>
      </c>
      <c r="K1126" s="6" t="s">
        <v>1376</v>
      </c>
      <c r="L1126" s="6" t="s">
        <v>1377</v>
      </c>
      <c r="M1126" s="6" t="s">
        <v>37</v>
      </c>
      <c r="O1126" s="6" t="s">
        <v>38</v>
      </c>
      <c r="P1126" s="6" t="s">
        <v>39</v>
      </c>
      <c r="Q1126" s="6" t="s">
        <v>8824</v>
      </c>
      <c r="R1126" s="6" t="s">
        <v>1577</v>
      </c>
      <c r="AL1126" s="6" t="s">
        <v>8824</v>
      </c>
      <c r="AM1126" s="6" t="s">
        <v>43</v>
      </c>
    </row>
    <row r="1127" spans="1:39" x14ac:dyDescent="0.2">
      <c r="A11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27" s="7" t="str">
        <f>ExtractValues(Table1[[#This Row],[Agreement Name]],".{1}\d{4,5}")</f>
        <v>22748</v>
      </c>
      <c r="C1127" s="6" t="str">
        <f>ExtractValues(Table1[[#This Row],[Agreement Name]],".{1}\d{4,5}-.{1}\d{4,5}")</f>
        <v>22748-001001</v>
      </c>
      <c r="D1127" s="6" t="str">
        <f>ExtractValues(ExtractValues(Table1[[#This Row],[Agreement Name]],"(CO\d{1,3})"),"\d+")</f>
        <v/>
      </c>
      <c r="E1127" s="6" t="str">
        <f>ExtractValues(ExtractValues(Table1[[#This Row],[Agreement Name]],"(CO.\d{1,3})"),"\d+")</f>
        <v/>
      </c>
      <c r="F1127" s="6" t="str">
        <f>IF(Table1[[#This Row],[ChgOrderPart1]]&lt;&gt;"",Table1[[#This Row],[ChgOrderPart1]],Table1[[#This Row],[ChgOrderPart2]])</f>
        <v/>
      </c>
      <c r="G1127" s="6" t="s">
        <v>8825</v>
      </c>
      <c r="H1127" s="8">
        <v>42031.397222222222</v>
      </c>
      <c r="I1127" s="6" t="s">
        <v>34</v>
      </c>
      <c r="J1127" s="8">
        <v>42040.356064814812</v>
      </c>
      <c r="K1127" s="6" t="s">
        <v>1376</v>
      </c>
      <c r="L1127" s="6" t="s">
        <v>1377</v>
      </c>
      <c r="M1127" s="6" t="s">
        <v>37</v>
      </c>
      <c r="O1127" s="6" t="s">
        <v>38</v>
      </c>
      <c r="P1127" s="6" t="s">
        <v>39</v>
      </c>
      <c r="Q1127" s="6" t="s">
        <v>8826</v>
      </c>
      <c r="R1127" s="6" t="s">
        <v>1577</v>
      </c>
      <c r="W1127" s="6" t="s">
        <v>8827</v>
      </c>
      <c r="X1127" s="6" t="s">
        <v>8826</v>
      </c>
      <c r="Y1127" s="6" t="s">
        <v>43</v>
      </c>
      <c r="Z1127" s="8">
        <v>42040.341064814813</v>
      </c>
      <c r="AA1127" s="6" t="s">
        <v>8828</v>
      </c>
      <c r="AB1127" s="6" t="s">
        <v>1381</v>
      </c>
      <c r="AC1127" s="6" t="s">
        <v>1577</v>
      </c>
      <c r="AD1127" s="6" t="s">
        <v>43</v>
      </c>
      <c r="AE1127" s="8">
        <v>42040.356064814812</v>
      </c>
      <c r="AF1127" s="6" t="s">
        <v>1461</v>
      </c>
    </row>
    <row r="1128" spans="1:39" x14ac:dyDescent="0.2">
      <c r="A11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28" s="7" t="str">
        <f>ExtractValues(Table1[[#This Row],[Agreement Name]],".{1}\d{4,5}")</f>
        <v>22747</v>
      </c>
      <c r="C1128" s="6" t="str">
        <f>ExtractValues(Table1[[#This Row],[Agreement Name]],".{1}\d{4,5}-.{1}\d{4,5}")</f>
        <v>22747-001001</v>
      </c>
      <c r="D1128" s="6" t="str">
        <f>ExtractValues(ExtractValues(Table1[[#This Row],[Agreement Name]],"(CO\d{1,3})"),"\d+")</f>
        <v>4</v>
      </c>
      <c r="E1128" s="6" t="str">
        <f>ExtractValues(ExtractValues(Table1[[#This Row],[Agreement Name]],"(CO.\d{1,3})"),"\d+")</f>
        <v/>
      </c>
      <c r="F1128" s="6" t="str">
        <f>IF(Table1[[#This Row],[ChgOrderPart1]]&lt;&gt;"",Table1[[#This Row],[ChgOrderPart1]],Table1[[#This Row],[ChgOrderPart2]])</f>
        <v>4</v>
      </c>
      <c r="G1128" s="6" t="s">
        <v>5874</v>
      </c>
      <c r="H1128" s="8">
        <v>42216.354687500003</v>
      </c>
      <c r="I1128" s="6" t="s">
        <v>34</v>
      </c>
      <c r="J1128" s="8">
        <v>42219.431516203702</v>
      </c>
      <c r="K1128" s="6" t="s">
        <v>5082</v>
      </c>
      <c r="L1128" s="6" t="s">
        <v>5083</v>
      </c>
      <c r="M1128" s="6" t="s">
        <v>37</v>
      </c>
      <c r="O1128" s="6" t="s">
        <v>38</v>
      </c>
      <c r="P1128" s="6" t="s">
        <v>39</v>
      </c>
      <c r="Q1128" s="6" t="s">
        <v>5469</v>
      </c>
      <c r="R1128" s="6" t="s">
        <v>515</v>
      </c>
      <c r="W1128" s="6" t="s">
        <v>5470</v>
      </c>
      <c r="X1128" s="6" t="s">
        <v>5469</v>
      </c>
      <c r="Y1128" s="6" t="s">
        <v>43</v>
      </c>
      <c r="Z1128" s="8">
        <v>42219.329016203701</v>
      </c>
      <c r="AA1128" s="6" t="s">
        <v>5471</v>
      </c>
      <c r="AB1128" s="6" t="s">
        <v>518</v>
      </c>
      <c r="AC1128" s="6" t="s">
        <v>515</v>
      </c>
      <c r="AD1128" s="6" t="s">
        <v>43</v>
      </c>
      <c r="AE1128" s="8">
        <v>42219.431516203702</v>
      </c>
      <c r="AF1128" s="6" t="s">
        <v>71</v>
      </c>
    </row>
    <row r="1129" spans="1:39" x14ac:dyDescent="0.2">
      <c r="A11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29" s="7" t="str">
        <f>ExtractValues(Table1[[#This Row],[Agreement Name]],".{1}\d{4,5}")</f>
        <v>22747</v>
      </c>
      <c r="C1129" s="6" t="str">
        <f>ExtractValues(Table1[[#This Row],[Agreement Name]],".{1}\d{4,5}-.{1}\d{4,5}")</f>
        <v>22747-001001</v>
      </c>
      <c r="D1129" s="6" t="str">
        <f>ExtractValues(ExtractValues(Table1[[#This Row],[Agreement Name]],"(CO\d{1,3})"),"\d+")</f>
        <v>3</v>
      </c>
      <c r="E1129" s="6" t="str">
        <f>ExtractValues(ExtractValues(Table1[[#This Row],[Agreement Name]],"(CO.\d{1,3})"),"\d+")</f>
        <v/>
      </c>
      <c r="F1129" s="6" t="str">
        <f>IF(Table1[[#This Row],[ChgOrderPart1]]&lt;&gt;"",Table1[[#This Row],[ChgOrderPart1]],Table1[[#This Row],[ChgOrderPart2]])</f>
        <v>3</v>
      </c>
      <c r="G1129" s="6" t="s">
        <v>5468</v>
      </c>
      <c r="H1129" s="8">
        <v>42180.576840277776</v>
      </c>
      <c r="I1129" s="6" t="s">
        <v>34</v>
      </c>
      <c r="J1129" s="8">
        <v>42181.276331018518</v>
      </c>
      <c r="K1129" s="6" t="s">
        <v>5082</v>
      </c>
      <c r="L1129" s="6" t="s">
        <v>5083</v>
      </c>
      <c r="M1129" s="6" t="s">
        <v>37</v>
      </c>
      <c r="O1129" s="6" t="s">
        <v>38</v>
      </c>
      <c r="P1129" s="6" t="s">
        <v>39</v>
      </c>
      <c r="Q1129" s="6" t="s">
        <v>5469</v>
      </c>
      <c r="R1129" s="6" t="s">
        <v>848</v>
      </c>
      <c r="W1129" s="6" t="s">
        <v>5470</v>
      </c>
      <c r="X1129" s="6" t="s">
        <v>5469</v>
      </c>
      <c r="Y1129" s="6" t="s">
        <v>43</v>
      </c>
      <c r="Z1129" s="8">
        <v>42180.607442129629</v>
      </c>
      <c r="AA1129" s="6" t="s">
        <v>5471</v>
      </c>
      <c r="AB1129" s="6" t="s">
        <v>851</v>
      </c>
      <c r="AC1129" s="6" t="s">
        <v>848</v>
      </c>
      <c r="AD1129" s="6" t="s">
        <v>43</v>
      </c>
      <c r="AE1129" s="8">
        <v>42181.276331018518</v>
      </c>
      <c r="AF1129" s="6" t="s">
        <v>46</v>
      </c>
    </row>
    <row r="1130" spans="1:39" x14ac:dyDescent="0.2">
      <c r="A11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30" s="7" t="str">
        <f>ExtractValues(Table1[[#This Row],[Agreement Name]],".{1}\d{4,5}")</f>
        <v>22747</v>
      </c>
      <c r="C1130" s="6" t="str">
        <f>ExtractValues(Table1[[#This Row],[Agreement Name]],".{1}\d{4,5}-.{1}\d{4,5}")</f>
        <v>22747-001001</v>
      </c>
      <c r="D1130" s="6" t="str">
        <f>ExtractValues(ExtractValues(Table1[[#This Row],[Agreement Name]],"(CO\d{1,3})"),"\d+")</f>
        <v/>
      </c>
      <c r="E1130" s="6" t="str">
        <f>ExtractValues(ExtractValues(Table1[[#This Row],[Agreement Name]],"(CO.\d{1,3})"),"\d+")</f>
        <v/>
      </c>
      <c r="F1130" s="6" t="str">
        <f>IF(Table1[[#This Row],[ChgOrderPart1]]&lt;&gt;"",Table1[[#This Row],[ChgOrderPart1]],Table1[[#This Row],[ChgOrderPart2]])</f>
        <v/>
      </c>
      <c r="G1130" s="6" t="s">
        <v>7855</v>
      </c>
      <c r="H1130" s="8">
        <v>42019.390011574076</v>
      </c>
      <c r="I1130" s="6" t="s">
        <v>34</v>
      </c>
      <c r="J1130" s="8">
        <v>42023.472002314818</v>
      </c>
      <c r="K1130" s="6" t="s">
        <v>1376</v>
      </c>
      <c r="L1130" s="6" t="s">
        <v>1377</v>
      </c>
      <c r="M1130" s="6" t="s">
        <v>37</v>
      </c>
      <c r="O1130" s="6" t="s">
        <v>38</v>
      </c>
      <c r="P1130" s="6" t="s">
        <v>39</v>
      </c>
      <c r="Q1130" s="6" t="s">
        <v>5469</v>
      </c>
      <c r="R1130" s="6" t="s">
        <v>62</v>
      </c>
      <c r="W1130" s="6" t="s">
        <v>5470</v>
      </c>
      <c r="X1130" s="6" t="s">
        <v>5469</v>
      </c>
      <c r="Y1130" s="6" t="s">
        <v>43</v>
      </c>
      <c r="Z1130" s="8">
        <v>42019.401261574072</v>
      </c>
      <c r="AA1130" s="6" t="s">
        <v>5471</v>
      </c>
      <c r="AB1130" s="6" t="s">
        <v>65</v>
      </c>
      <c r="AC1130" s="6" t="s">
        <v>62</v>
      </c>
      <c r="AD1130" s="6" t="s">
        <v>43</v>
      </c>
      <c r="AE1130" s="8">
        <v>42023.472002314818</v>
      </c>
      <c r="AF1130" s="6" t="s">
        <v>66</v>
      </c>
    </row>
    <row r="1131" spans="1:39" x14ac:dyDescent="0.2">
      <c r="A11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31" s="7" t="str">
        <f>ExtractValues(Table1[[#This Row],[Agreement Name]],".{1}\d{4,5}")</f>
        <v>22685</v>
      </c>
      <c r="C1131" s="6" t="str">
        <f>ExtractValues(Table1[[#This Row],[Agreement Name]],".{1}\d{4,5}-.{1}\d{4,5}")</f>
        <v>22685-003008</v>
      </c>
      <c r="D1131" s="6" t="str">
        <f>ExtractValues(ExtractValues(Table1[[#This Row],[Agreement Name]],"(CO\d{1,3})"),"\d+")</f>
        <v/>
      </c>
      <c r="E1131" s="6" t="str">
        <f>ExtractValues(ExtractValues(Table1[[#This Row],[Agreement Name]],"(CO.\d{1,3})"),"\d+")</f>
        <v/>
      </c>
      <c r="F1131" s="6" t="str">
        <f>IF(Table1[[#This Row],[ChgOrderPart1]]&lt;&gt;"",Table1[[#This Row],[ChgOrderPart1]],Table1[[#This Row],[ChgOrderPart2]])</f>
        <v/>
      </c>
      <c r="G1131" s="6" t="s">
        <v>4845</v>
      </c>
      <c r="H1131" s="8">
        <v>42223.570590277777</v>
      </c>
      <c r="I1131" s="6" t="s">
        <v>34</v>
      </c>
      <c r="J1131" s="8">
        <v>42224.718657407408</v>
      </c>
      <c r="K1131" s="6" t="s">
        <v>1376</v>
      </c>
      <c r="L1131" s="6" t="s">
        <v>1377</v>
      </c>
      <c r="M1131" s="6" t="s">
        <v>37</v>
      </c>
      <c r="O1131" s="6" t="s">
        <v>38</v>
      </c>
      <c r="P1131" s="6" t="s">
        <v>39</v>
      </c>
      <c r="Q1131" s="6" t="s">
        <v>4740</v>
      </c>
      <c r="R1131" s="6" t="s">
        <v>236</v>
      </c>
      <c r="W1131" s="6" t="s">
        <v>4846</v>
      </c>
      <c r="X1131" s="6" t="s">
        <v>4740</v>
      </c>
      <c r="Y1131" s="6" t="s">
        <v>43</v>
      </c>
      <c r="Z1131" s="8">
        <v>42224.359236111108</v>
      </c>
      <c r="AA1131" s="6" t="s">
        <v>4847</v>
      </c>
      <c r="AB1131" s="6" t="s">
        <v>975</v>
      </c>
      <c r="AC1131" s="6" t="s">
        <v>236</v>
      </c>
      <c r="AD1131" s="6" t="s">
        <v>43</v>
      </c>
      <c r="AE1131" s="8">
        <v>42224.718657407408</v>
      </c>
      <c r="AF1131" s="6" t="s">
        <v>4848</v>
      </c>
    </row>
    <row r="1132" spans="1:39" x14ac:dyDescent="0.2">
      <c r="A11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32" s="7" t="str">
        <f>ExtractValues(Table1[[#This Row],[Agreement Name]],".{1}\d{4,5}")</f>
        <v>22685</v>
      </c>
      <c r="C1132" s="6" t="str">
        <f>ExtractValues(Table1[[#This Row],[Agreement Name]],".{1}\d{4,5}-.{1}\d{4,5}")</f>
        <v>22685-003008</v>
      </c>
      <c r="D1132" s="6" t="str">
        <f>ExtractValues(ExtractValues(Table1[[#This Row],[Agreement Name]],"(CO\d{1,3})"),"\d+")</f>
        <v/>
      </c>
      <c r="E1132" s="6" t="str">
        <f>ExtractValues(ExtractValues(Table1[[#This Row],[Agreement Name]],"(CO.\d{1,3})"),"\d+")</f>
        <v/>
      </c>
      <c r="F1132" s="6" t="str">
        <f>IF(Table1[[#This Row],[ChgOrderPart1]]&lt;&gt;"",Table1[[#This Row],[ChgOrderPart1]],Table1[[#This Row],[ChgOrderPart2]])</f>
        <v/>
      </c>
      <c r="G1132" s="6" t="s">
        <v>4739</v>
      </c>
      <c r="H1132" s="8">
        <v>42215.569722222222</v>
      </c>
      <c r="I1132" s="6" t="s">
        <v>55</v>
      </c>
      <c r="J1132" s="8">
        <v>42220.441504629627</v>
      </c>
      <c r="K1132" s="6" t="s">
        <v>1376</v>
      </c>
      <c r="L1132" s="6" t="s">
        <v>1377</v>
      </c>
      <c r="M1132" s="6" t="s">
        <v>37</v>
      </c>
      <c r="O1132" s="6" t="s">
        <v>38</v>
      </c>
      <c r="P1132" s="6" t="s">
        <v>39</v>
      </c>
      <c r="Q1132" s="6" t="s">
        <v>4740</v>
      </c>
      <c r="R1132" s="6" t="s">
        <v>236</v>
      </c>
      <c r="AL1132" s="6" t="s">
        <v>4740</v>
      </c>
      <c r="AM1132" s="6" t="s">
        <v>43</v>
      </c>
    </row>
    <row r="1133" spans="1:39" x14ac:dyDescent="0.2">
      <c r="A11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33" s="7" t="str">
        <f>ExtractValues(Table1[[#This Row],[Agreement Name]],".{1}\d{4,5}")</f>
        <v>22685</v>
      </c>
      <c r="C1133" s="6" t="str">
        <f>ExtractValues(Table1[[#This Row],[Agreement Name]],".{1}\d{4,5}-.{1}\d{4,5}")</f>
        <v>22685-003007</v>
      </c>
      <c r="D1133" s="6" t="str">
        <f>ExtractValues(ExtractValues(Table1[[#This Row],[Agreement Name]],"(CO\d{1,3})"),"\d+")</f>
        <v/>
      </c>
      <c r="E1133" s="6" t="str">
        <f>ExtractValues(ExtractValues(Table1[[#This Row],[Agreement Name]],"(CO.\d{1,3})"),"\d+")</f>
        <v/>
      </c>
      <c r="F1133" s="6" t="str">
        <f>IF(Table1[[#This Row],[ChgOrderPart1]]&lt;&gt;"",Table1[[#This Row],[ChgOrderPart1]],Table1[[#This Row],[ChgOrderPart2]])</f>
        <v/>
      </c>
      <c r="G1133" s="6" t="s">
        <v>2005</v>
      </c>
      <c r="H1133" s="8">
        <v>42170.615335648145</v>
      </c>
      <c r="I1133" s="6" t="s">
        <v>34</v>
      </c>
      <c r="J1133" s="8">
        <v>42171.28765046296</v>
      </c>
      <c r="K1133" s="6" t="s">
        <v>1376</v>
      </c>
      <c r="L1133" s="6" t="s">
        <v>1377</v>
      </c>
      <c r="M1133" s="6" t="s">
        <v>37</v>
      </c>
      <c r="O1133" s="6" t="s">
        <v>38</v>
      </c>
      <c r="P1133" s="6" t="s">
        <v>39</v>
      </c>
      <c r="Q1133" s="6" t="s">
        <v>2006</v>
      </c>
      <c r="R1133" s="6" t="s">
        <v>2007</v>
      </c>
      <c r="S1133" s="6" t="s">
        <v>236</v>
      </c>
      <c r="W1133" s="6" t="s">
        <v>2008</v>
      </c>
      <c r="X1133" s="6" t="s">
        <v>2007</v>
      </c>
      <c r="Y1133" s="6" t="s">
        <v>43</v>
      </c>
      <c r="Z1133" s="8">
        <v>42171.266250000001</v>
      </c>
      <c r="AA1133" s="6" t="s">
        <v>2009</v>
      </c>
      <c r="AB1133" s="6" t="s">
        <v>975</v>
      </c>
      <c r="AC1133" s="6" t="s">
        <v>236</v>
      </c>
      <c r="AD1133" s="6" t="s">
        <v>43</v>
      </c>
      <c r="AE1133" s="8">
        <v>42171.28765046296</v>
      </c>
      <c r="AF1133" s="6" t="s">
        <v>2010</v>
      </c>
    </row>
    <row r="1134" spans="1:39" x14ac:dyDescent="0.2">
      <c r="A11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34" s="7" t="str">
        <f>ExtractValues(Table1[[#This Row],[Agreement Name]],".{1}\d{4,5}")</f>
        <v>22685</v>
      </c>
      <c r="C1134" s="6" t="str">
        <f>ExtractValues(Table1[[#This Row],[Agreement Name]],".{1}\d{4,5}-.{1}\d{4,5}")</f>
        <v>22685-003006</v>
      </c>
      <c r="D1134" s="6" t="str">
        <f>ExtractValues(ExtractValues(Table1[[#This Row],[Agreement Name]],"(CO\d{1,3})"),"\d+")</f>
        <v>1</v>
      </c>
      <c r="E1134" s="6" t="str">
        <f>ExtractValues(ExtractValues(Table1[[#This Row],[Agreement Name]],"(CO.\d{1,3})"),"\d+")</f>
        <v/>
      </c>
      <c r="F1134" s="6" t="str">
        <f>IF(Table1[[#This Row],[ChgOrderPart1]]&lt;&gt;"",Table1[[#This Row],[ChgOrderPart1]],Table1[[#This Row],[ChgOrderPart2]])</f>
        <v>1</v>
      </c>
      <c r="G1134" s="6" t="s">
        <v>5742</v>
      </c>
      <c r="H1134" s="8">
        <v>42206.654143518521</v>
      </c>
      <c r="I1134" s="6" t="s">
        <v>34</v>
      </c>
      <c r="J1134" s="8">
        <v>42207.239768518521</v>
      </c>
      <c r="K1134" s="6" t="s">
        <v>5082</v>
      </c>
      <c r="L1134" s="6" t="s">
        <v>5083</v>
      </c>
      <c r="M1134" s="6" t="s">
        <v>37</v>
      </c>
      <c r="O1134" s="6" t="s">
        <v>38</v>
      </c>
      <c r="P1134" s="6" t="s">
        <v>39</v>
      </c>
      <c r="Q1134" s="6" t="s">
        <v>1757</v>
      </c>
      <c r="R1134" s="6" t="s">
        <v>236</v>
      </c>
      <c r="W1134" s="6" t="s">
        <v>1758</v>
      </c>
      <c r="X1134" s="6" t="s">
        <v>1757</v>
      </c>
      <c r="Y1134" s="6" t="s">
        <v>43</v>
      </c>
      <c r="Z1134" s="8">
        <v>42207.233101851853</v>
      </c>
      <c r="AA1134" s="6" t="s">
        <v>5743</v>
      </c>
      <c r="AB1134" s="6" t="s">
        <v>975</v>
      </c>
      <c r="AC1134" s="6" t="s">
        <v>236</v>
      </c>
      <c r="AD1134" s="6" t="s">
        <v>43</v>
      </c>
      <c r="AE1134" s="8">
        <v>42207.239768518521</v>
      </c>
      <c r="AF1134" s="6" t="s">
        <v>5744</v>
      </c>
    </row>
    <row r="1135" spans="1:39" x14ac:dyDescent="0.2">
      <c r="A11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35" s="7" t="str">
        <f>ExtractValues(Table1[[#This Row],[Agreement Name]],".{1}\d{4,5}")</f>
        <v>22685</v>
      </c>
      <c r="C1135" s="6" t="str">
        <f>ExtractValues(Table1[[#This Row],[Agreement Name]],".{1}\d{4,5}-.{1}\d{4,5}")</f>
        <v>22685-003006</v>
      </c>
      <c r="D1135" s="6" t="str">
        <f>ExtractValues(ExtractValues(Table1[[#This Row],[Agreement Name]],"(CO\d{1,3})"),"\d+")</f>
        <v/>
      </c>
      <c r="E1135" s="6" t="str">
        <f>ExtractValues(ExtractValues(Table1[[#This Row],[Agreement Name]],"(CO.\d{1,3})"),"\d+")</f>
        <v/>
      </c>
      <c r="F1135" s="6" t="str">
        <f>IF(Table1[[#This Row],[ChgOrderPart1]]&lt;&gt;"",Table1[[#This Row],[ChgOrderPart1]],Table1[[#This Row],[ChgOrderPart2]])</f>
        <v/>
      </c>
      <c r="G1135" s="6" t="s">
        <v>1756</v>
      </c>
      <c r="H1135" s="8">
        <v>42159.460196759261</v>
      </c>
      <c r="I1135" s="6" t="s">
        <v>34</v>
      </c>
      <c r="J1135" s="8">
        <v>42159.51766203704</v>
      </c>
      <c r="K1135" s="6" t="s">
        <v>1376</v>
      </c>
      <c r="L1135" s="6" t="s">
        <v>1377</v>
      </c>
      <c r="M1135" s="6" t="s">
        <v>37</v>
      </c>
      <c r="O1135" s="6" t="s">
        <v>38</v>
      </c>
      <c r="P1135" s="6" t="s">
        <v>39</v>
      </c>
      <c r="Q1135" s="6" t="s">
        <v>1757</v>
      </c>
      <c r="R1135" s="6" t="s">
        <v>236</v>
      </c>
      <c r="W1135" s="6" t="s">
        <v>1758</v>
      </c>
      <c r="X1135" s="6" t="s">
        <v>1757</v>
      </c>
      <c r="Y1135" s="6" t="s">
        <v>43</v>
      </c>
      <c r="Z1135" s="8">
        <v>42159.504525462966</v>
      </c>
      <c r="AA1135" s="6" t="s">
        <v>1759</v>
      </c>
      <c r="AB1135" s="6" t="s">
        <v>975</v>
      </c>
      <c r="AC1135" s="6" t="s">
        <v>236</v>
      </c>
      <c r="AD1135" s="6" t="s">
        <v>43</v>
      </c>
      <c r="AE1135" s="8">
        <v>42159.51766203704</v>
      </c>
      <c r="AF1135" s="6" t="s">
        <v>976</v>
      </c>
    </row>
    <row r="1136" spans="1:39" x14ac:dyDescent="0.2">
      <c r="A11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36" s="7" t="str">
        <f>ExtractValues(Table1[[#This Row],[Agreement Name]],".{1}\d{4,5}")</f>
        <v>22685</v>
      </c>
      <c r="C1136" s="6" t="str">
        <f>ExtractValues(Table1[[#This Row],[Agreement Name]],".{1}\d{4,5}-.{1}\d{4,5}")</f>
        <v>22685-003006</v>
      </c>
      <c r="D1136" s="6" t="str">
        <f>ExtractValues(ExtractValues(Table1[[#This Row],[Agreement Name]],"(CO\d{1,3})"),"\d+")</f>
        <v/>
      </c>
      <c r="E1136" s="6" t="str">
        <f>ExtractValues(ExtractValues(Table1[[#This Row],[Agreement Name]],"(CO.\d{1,3})"),"\d+")</f>
        <v/>
      </c>
      <c r="F1136" s="6" t="str">
        <f>IF(Table1[[#This Row],[ChgOrderPart1]]&lt;&gt;"",Table1[[#This Row],[ChgOrderPart1]],Table1[[#This Row],[ChgOrderPart2]])</f>
        <v/>
      </c>
      <c r="G1136" s="6" t="s">
        <v>4308</v>
      </c>
      <c r="H1136" s="8">
        <v>42150.61859953704</v>
      </c>
      <c r="I1136" s="6" t="s">
        <v>55</v>
      </c>
      <c r="J1136" s="8">
        <v>42153.354247685187</v>
      </c>
      <c r="K1136" s="6" t="s">
        <v>3614</v>
      </c>
      <c r="L1136" s="6" t="s">
        <v>3615</v>
      </c>
      <c r="M1136" s="6" t="s">
        <v>37</v>
      </c>
      <c r="O1136" s="6" t="s">
        <v>38</v>
      </c>
      <c r="P1136" s="6" t="s">
        <v>39</v>
      </c>
      <c r="Q1136" s="6" t="s">
        <v>1757</v>
      </c>
      <c r="R1136" s="6" t="s">
        <v>236</v>
      </c>
      <c r="AL1136" s="6" t="s">
        <v>1757</v>
      </c>
      <c r="AM1136" s="6" t="s">
        <v>43</v>
      </c>
    </row>
    <row r="1137" spans="1:39" x14ac:dyDescent="0.2">
      <c r="A11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37" s="7" t="str">
        <f>ExtractValues(Table1[[#This Row],[Agreement Name]],".{1}\d{4,5}")</f>
        <v>22685</v>
      </c>
      <c r="C1137" s="6" t="str">
        <f>ExtractValues(Table1[[#This Row],[Agreement Name]],".{1}\d{4,5}-.{1}\d{4,5}")</f>
        <v>22685-003005</v>
      </c>
      <c r="D1137" s="6" t="str">
        <f>ExtractValues(ExtractValues(Table1[[#This Row],[Agreement Name]],"(CO\d{1,3})"),"\d+")</f>
        <v>2</v>
      </c>
      <c r="E1137" s="6" t="str">
        <f>ExtractValues(ExtractValues(Table1[[#This Row],[Agreement Name]],"(CO.\d{1,3})"),"\d+")</f>
        <v/>
      </c>
      <c r="F1137" s="6" t="str">
        <f>IF(Table1[[#This Row],[ChgOrderPart1]]&lt;&gt;"",Table1[[#This Row],[ChgOrderPart1]],Table1[[#This Row],[ChgOrderPart2]])</f>
        <v>2</v>
      </c>
      <c r="G1137" s="6" t="s">
        <v>5830</v>
      </c>
      <c r="H1137" s="8">
        <v>42213.63826388889</v>
      </c>
      <c r="I1137" s="6" t="s">
        <v>34</v>
      </c>
      <c r="J1137" s="8">
        <v>42214.705231481479</v>
      </c>
      <c r="K1137" s="6" t="s">
        <v>5082</v>
      </c>
      <c r="L1137" s="6" t="s">
        <v>5083</v>
      </c>
      <c r="M1137" s="6" t="s">
        <v>37</v>
      </c>
      <c r="O1137" s="6" t="s">
        <v>38</v>
      </c>
      <c r="P1137" s="6" t="s">
        <v>39</v>
      </c>
      <c r="Q1137" s="6" t="s">
        <v>1722</v>
      </c>
      <c r="R1137" s="6" t="s">
        <v>236</v>
      </c>
      <c r="W1137" s="6" t="s">
        <v>1723</v>
      </c>
      <c r="X1137" s="6" t="s">
        <v>1722</v>
      </c>
      <c r="Y1137" s="6" t="s">
        <v>43</v>
      </c>
      <c r="Z1137" s="8">
        <v>42214.223460648151</v>
      </c>
      <c r="AA1137" s="6" t="s">
        <v>5535</v>
      </c>
      <c r="AB1137" s="6" t="s">
        <v>975</v>
      </c>
      <c r="AC1137" s="6" t="s">
        <v>236</v>
      </c>
      <c r="AD1137" s="6" t="s">
        <v>43</v>
      </c>
      <c r="AE1137" s="8">
        <v>42214.705231481479</v>
      </c>
      <c r="AF1137" s="6" t="s">
        <v>976</v>
      </c>
    </row>
    <row r="1138" spans="1:39" x14ac:dyDescent="0.2">
      <c r="A11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38" s="7" t="str">
        <f>ExtractValues(Table1[[#This Row],[Agreement Name]],".{1}\d{4,5}")</f>
        <v>22685</v>
      </c>
      <c r="C1138" s="6" t="str">
        <f>ExtractValues(Table1[[#This Row],[Agreement Name]],".{1}\d{4,5}-.{1}\d{4,5}")</f>
        <v>22685-003005</v>
      </c>
      <c r="D1138" s="6" t="str">
        <f>ExtractValues(ExtractValues(Table1[[#This Row],[Agreement Name]],"(CO\d{1,3})"),"\d+")</f>
        <v>1</v>
      </c>
      <c r="E1138" s="6" t="str">
        <f>ExtractValues(ExtractValues(Table1[[#This Row],[Agreement Name]],"(CO.\d{1,3})"),"\d+")</f>
        <v/>
      </c>
      <c r="F1138" s="6" t="str">
        <f>IF(Table1[[#This Row],[ChgOrderPart1]]&lt;&gt;"",Table1[[#This Row],[ChgOrderPart1]],Table1[[#This Row],[ChgOrderPart2]])</f>
        <v>1</v>
      </c>
      <c r="G1138" s="6" t="s">
        <v>5717</v>
      </c>
      <c r="H1138" s="8">
        <v>42206.319340277776</v>
      </c>
      <c r="I1138" s="6" t="s">
        <v>34</v>
      </c>
      <c r="J1138" s="8">
        <v>42206.428217592591</v>
      </c>
      <c r="K1138" s="6" t="s">
        <v>5082</v>
      </c>
      <c r="L1138" s="6" t="s">
        <v>5083</v>
      </c>
      <c r="M1138" s="6" t="s">
        <v>37</v>
      </c>
      <c r="O1138" s="6" t="s">
        <v>38</v>
      </c>
      <c r="P1138" s="6" t="s">
        <v>39</v>
      </c>
      <c r="Q1138" s="6" t="s">
        <v>1722</v>
      </c>
      <c r="R1138" s="6" t="s">
        <v>236</v>
      </c>
      <c r="W1138" s="6" t="s">
        <v>1723</v>
      </c>
      <c r="X1138" s="6" t="s">
        <v>1722</v>
      </c>
      <c r="Y1138" s="6" t="s">
        <v>43</v>
      </c>
      <c r="Z1138" s="8">
        <v>42206.39980324074</v>
      </c>
      <c r="AA1138" s="6" t="s">
        <v>5535</v>
      </c>
      <c r="AB1138" s="6" t="s">
        <v>975</v>
      </c>
      <c r="AC1138" s="6" t="s">
        <v>236</v>
      </c>
      <c r="AD1138" s="6" t="s">
        <v>43</v>
      </c>
      <c r="AE1138" s="8">
        <v>42206.428217592591</v>
      </c>
      <c r="AF1138" s="6" t="s">
        <v>976</v>
      </c>
    </row>
    <row r="1139" spans="1:39" x14ac:dyDescent="0.2">
      <c r="A11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39" s="7" t="str">
        <f>ExtractValues(Table1[[#This Row],[Agreement Name]],".{1}\d{4,5}")</f>
        <v>22685</v>
      </c>
      <c r="C1139" s="6" t="str">
        <f>ExtractValues(Table1[[#This Row],[Agreement Name]],".{1}\d{4,5}-.{1}\d{4,5}")</f>
        <v>22685-003005</v>
      </c>
      <c r="D1139" s="6" t="str">
        <f>ExtractValues(ExtractValues(Table1[[#This Row],[Agreement Name]],"(CO\d{1,3})"),"\d+")</f>
        <v/>
      </c>
      <c r="E1139" s="6" t="str">
        <f>ExtractValues(ExtractValues(Table1[[#This Row],[Agreement Name]],"(CO.\d{1,3})"),"\d+")</f>
        <v/>
      </c>
      <c r="F1139" s="6" t="str">
        <f>IF(Table1[[#This Row],[ChgOrderPart1]]&lt;&gt;"",Table1[[#This Row],[ChgOrderPart1]],Table1[[#This Row],[ChgOrderPart2]])</f>
        <v/>
      </c>
      <c r="G1139" s="6" t="s">
        <v>1721</v>
      </c>
      <c r="H1139" s="8">
        <v>42156.605949074074</v>
      </c>
      <c r="I1139" s="6" t="s">
        <v>34</v>
      </c>
      <c r="J1139" s="8">
        <v>42157.635555555556</v>
      </c>
      <c r="K1139" s="6" t="s">
        <v>1376</v>
      </c>
      <c r="L1139" s="6" t="s">
        <v>1377</v>
      </c>
      <c r="M1139" s="6" t="s">
        <v>37</v>
      </c>
      <c r="O1139" s="6" t="s">
        <v>38</v>
      </c>
      <c r="P1139" s="6" t="s">
        <v>39</v>
      </c>
      <c r="Q1139" s="6" t="s">
        <v>1722</v>
      </c>
      <c r="R1139" s="6" t="s">
        <v>236</v>
      </c>
      <c r="W1139" s="6" t="s">
        <v>1723</v>
      </c>
      <c r="X1139" s="6" t="s">
        <v>1722</v>
      </c>
      <c r="Y1139" s="6" t="s">
        <v>43</v>
      </c>
      <c r="Z1139" s="8">
        <v>42157.264641203707</v>
      </c>
      <c r="AA1139" s="6" t="s">
        <v>1724</v>
      </c>
      <c r="AB1139" s="6" t="s">
        <v>975</v>
      </c>
      <c r="AC1139" s="6" t="s">
        <v>236</v>
      </c>
      <c r="AD1139" s="6" t="s">
        <v>43</v>
      </c>
      <c r="AE1139" s="8">
        <v>42157.635555555556</v>
      </c>
      <c r="AF1139" s="6" t="s">
        <v>976</v>
      </c>
    </row>
    <row r="1140" spans="1:39" x14ac:dyDescent="0.2">
      <c r="A11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0" s="7" t="str">
        <f>ExtractValues(Table1[[#This Row],[Agreement Name]],".{1}\d{4,5}")</f>
        <v>22685</v>
      </c>
      <c r="C1140" s="6" t="str">
        <f>ExtractValues(Table1[[#This Row],[Agreement Name]],".{1}\d{4,5}-.{1}\d{4,5}")</f>
        <v>22685-003005</v>
      </c>
      <c r="D1140" s="6" t="str">
        <f>ExtractValues(ExtractValues(Table1[[#This Row],[Agreement Name]],"(CO\d{1,3})"),"\d+")</f>
        <v/>
      </c>
      <c r="E1140" s="6" t="str">
        <f>ExtractValues(ExtractValues(Table1[[#This Row],[Agreement Name]],"(CO.\d{1,3})"),"\d+")</f>
        <v/>
      </c>
      <c r="F1140" s="6" t="str">
        <f>IF(Table1[[#This Row],[ChgOrderPart1]]&lt;&gt;"",Table1[[#This Row],[ChgOrderPart1]],Table1[[#This Row],[ChgOrderPart2]])</f>
        <v/>
      </c>
      <c r="G1140" s="6" t="s">
        <v>4059</v>
      </c>
      <c r="H1140" s="8">
        <v>42142.407581018517</v>
      </c>
      <c r="I1140" s="6" t="s">
        <v>55</v>
      </c>
      <c r="J1140" s="8">
        <v>42153.398078703707</v>
      </c>
      <c r="K1140" s="6" t="s">
        <v>3614</v>
      </c>
      <c r="L1140" s="6" t="s">
        <v>3615</v>
      </c>
      <c r="M1140" s="6" t="s">
        <v>37</v>
      </c>
      <c r="O1140" s="6" t="s">
        <v>38</v>
      </c>
      <c r="P1140" s="6" t="s">
        <v>39</v>
      </c>
      <c r="Q1140" s="6" t="s">
        <v>1722</v>
      </c>
      <c r="R1140" s="6" t="s">
        <v>236</v>
      </c>
      <c r="AL1140" s="6" t="s">
        <v>1722</v>
      </c>
      <c r="AM1140" s="6" t="s">
        <v>43</v>
      </c>
    </row>
    <row r="1141" spans="1:39" x14ac:dyDescent="0.2">
      <c r="A11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1" s="7" t="str">
        <f>ExtractValues(Table1[[#This Row],[Agreement Name]],".{1}\d{4,5}")</f>
        <v>22685</v>
      </c>
      <c r="C1141" s="6" t="str">
        <f>ExtractValues(Table1[[#This Row],[Agreement Name]],".{1}\d{4,5}-.{1}\d{4,5}")</f>
        <v>22685-003004</v>
      </c>
      <c r="D1141" s="6" t="str">
        <f>ExtractValues(ExtractValues(Table1[[#This Row],[Agreement Name]],"(CO\d{1,3})"),"\d+")</f>
        <v/>
      </c>
      <c r="E1141" s="6" t="str">
        <f>ExtractValues(ExtractValues(Table1[[#This Row],[Agreement Name]],"(CO.\d{1,3})"),"\d+")</f>
        <v/>
      </c>
      <c r="F1141" s="6" t="str">
        <f>IF(Table1[[#This Row],[ChgOrderPart1]]&lt;&gt;"",Table1[[#This Row],[ChgOrderPart1]],Table1[[#This Row],[ChgOrderPart2]])</f>
        <v/>
      </c>
      <c r="G1141" s="6" t="s">
        <v>4057</v>
      </c>
      <c r="H1141" s="8">
        <v>42142.406990740739</v>
      </c>
      <c r="I1141" s="6" t="s">
        <v>34</v>
      </c>
      <c r="J1141" s="8">
        <v>42143.194699074076</v>
      </c>
      <c r="K1141" s="6" t="s">
        <v>3614</v>
      </c>
      <c r="L1141" s="6" t="s">
        <v>3615</v>
      </c>
      <c r="M1141" s="6" t="s">
        <v>37</v>
      </c>
      <c r="O1141" s="6" t="s">
        <v>38</v>
      </c>
      <c r="P1141" s="6" t="s">
        <v>39</v>
      </c>
      <c r="Q1141" s="6" t="s">
        <v>1936</v>
      </c>
      <c r="R1141" s="6" t="s">
        <v>236</v>
      </c>
      <c r="W1141" s="6" t="s">
        <v>1937</v>
      </c>
      <c r="X1141" s="6" t="s">
        <v>1936</v>
      </c>
      <c r="Y1141" s="6" t="s">
        <v>43</v>
      </c>
      <c r="Z1141" s="8">
        <v>42143.169722222221</v>
      </c>
      <c r="AA1141" s="6" t="s">
        <v>1938</v>
      </c>
      <c r="AB1141" s="6" t="s">
        <v>975</v>
      </c>
      <c r="AC1141" s="6" t="s">
        <v>236</v>
      </c>
      <c r="AD1141" s="6" t="s">
        <v>43</v>
      </c>
      <c r="AE1141" s="8">
        <v>42143.194699074076</v>
      </c>
      <c r="AF1141" s="6" t="s">
        <v>4058</v>
      </c>
    </row>
    <row r="1142" spans="1:39" x14ac:dyDescent="0.2">
      <c r="A11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2" s="7" t="str">
        <f>ExtractValues(Table1[[#This Row],[Agreement Name]],".{1}\d{4,5}")</f>
        <v>22685</v>
      </c>
      <c r="C1142" s="6" t="str">
        <f>ExtractValues(Table1[[#This Row],[Agreement Name]],".{1}\d{4,5}-.{1}\d{4,5}")</f>
        <v>22685-003003</v>
      </c>
      <c r="D1142" s="6" t="str">
        <f>ExtractValues(ExtractValues(Table1[[#This Row],[Agreement Name]],"(CO\d{1,3})"),"\d+")</f>
        <v/>
      </c>
      <c r="E1142" s="6" t="str">
        <f>ExtractValues(ExtractValues(Table1[[#This Row],[Agreement Name]],"(CO.\d{1,3})"),"\d+")</f>
        <v/>
      </c>
      <c r="F1142" s="6" t="str">
        <f>IF(Table1[[#This Row],[ChgOrderPart1]]&lt;&gt;"",Table1[[#This Row],[ChgOrderPart1]],Table1[[#This Row],[ChgOrderPart2]])</f>
        <v/>
      </c>
      <c r="G1142" s="6" t="s">
        <v>4202</v>
      </c>
      <c r="H1142" s="8">
        <v>42145.31795138889</v>
      </c>
      <c r="I1142" s="6" t="s">
        <v>34</v>
      </c>
      <c r="J1142" s="8">
        <v>42184.821944444448</v>
      </c>
      <c r="K1142" s="6" t="s">
        <v>3614</v>
      </c>
      <c r="L1142" s="6" t="s">
        <v>3615</v>
      </c>
      <c r="M1142" s="6" t="s">
        <v>37</v>
      </c>
      <c r="O1142" s="6" t="s">
        <v>38</v>
      </c>
      <c r="P1142" s="6" t="s">
        <v>39</v>
      </c>
      <c r="Q1142" s="6" t="s">
        <v>4203</v>
      </c>
      <c r="R1142" s="6" t="s">
        <v>4204</v>
      </c>
      <c r="S1142" s="6" t="s">
        <v>236</v>
      </c>
      <c r="W1142" s="6" t="s">
        <v>4205</v>
      </c>
      <c r="X1142" s="6" t="s">
        <v>4204</v>
      </c>
      <c r="Y1142" s="6" t="s">
        <v>43</v>
      </c>
      <c r="Z1142" s="8">
        <v>42184.382743055554</v>
      </c>
      <c r="AA1142" s="6" t="s">
        <v>4206</v>
      </c>
      <c r="AB1142" s="6" t="s">
        <v>975</v>
      </c>
      <c r="AC1142" s="6" t="s">
        <v>236</v>
      </c>
      <c r="AD1142" s="6" t="s">
        <v>43</v>
      </c>
      <c r="AE1142" s="8">
        <v>42184.821944444448</v>
      </c>
      <c r="AF1142" s="6" t="s">
        <v>4207</v>
      </c>
    </row>
    <row r="1143" spans="1:39" x14ac:dyDescent="0.2">
      <c r="A11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43" s="7" t="str">
        <f>ExtractValues(Table1[[#This Row],[Agreement Name]],".{1}\d{4,5}")</f>
        <v>22685</v>
      </c>
      <c r="C1143" s="6" t="str">
        <f>ExtractValues(Table1[[#This Row],[Agreement Name]],".{1}\d{4,5}-.{1}\d{4,5}")</f>
        <v>22685-003002</v>
      </c>
      <c r="D1143" s="6" t="str">
        <f>ExtractValues(ExtractValues(Table1[[#This Row],[Agreement Name]],"(CO\d{1,3})"),"\d+")</f>
        <v>1</v>
      </c>
      <c r="E1143" s="6" t="str">
        <f>ExtractValues(ExtractValues(Table1[[#This Row],[Agreement Name]],"(CO.\d{1,3})"),"\d+")</f>
        <v/>
      </c>
      <c r="F1143" s="6" t="str">
        <f>IF(Table1[[#This Row],[ChgOrderPart1]]&lt;&gt;"",Table1[[#This Row],[ChgOrderPart1]],Table1[[#This Row],[ChgOrderPart2]])</f>
        <v>1</v>
      </c>
      <c r="G1143" s="6" t="s">
        <v>6142</v>
      </c>
      <c r="H1143" s="8">
        <v>42236.597893518519</v>
      </c>
      <c r="I1143" s="6" t="s">
        <v>34</v>
      </c>
      <c r="J1143" s="8">
        <v>42237.333460648151</v>
      </c>
      <c r="K1143" s="6" t="s">
        <v>5082</v>
      </c>
      <c r="L1143" s="6" t="s">
        <v>5083</v>
      </c>
      <c r="M1143" s="6" t="s">
        <v>37</v>
      </c>
      <c r="O1143" s="6" t="s">
        <v>38</v>
      </c>
      <c r="P1143" s="6" t="s">
        <v>39</v>
      </c>
      <c r="Q1143" s="6" t="s">
        <v>1542</v>
      </c>
      <c r="R1143" s="6" t="s">
        <v>236</v>
      </c>
      <c r="W1143" s="6" t="s">
        <v>1543</v>
      </c>
      <c r="X1143" s="6" t="s">
        <v>1542</v>
      </c>
      <c r="Y1143" s="6" t="s">
        <v>43</v>
      </c>
      <c r="Z1143" s="8">
        <v>42237.275231481479</v>
      </c>
      <c r="AA1143" s="6" t="s">
        <v>1544</v>
      </c>
      <c r="AB1143" s="6" t="s">
        <v>975</v>
      </c>
      <c r="AC1143" s="6" t="s">
        <v>236</v>
      </c>
      <c r="AD1143" s="6" t="s">
        <v>43</v>
      </c>
      <c r="AE1143" s="8">
        <v>42237.333460648151</v>
      </c>
      <c r="AF1143" s="6" t="s">
        <v>2214</v>
      </c>
    </row>
    <row r="1144" spans="1:39" x14ac:dyDescent="0.2">
      <c r="A11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4" s="7" t="str">
        <f>ExtractValues(Table1[[#This Row],[Agreement Name]],".{1}\d{4,5}")</f>
        <v>22685</v>
      </c>
      <c r="C1144" s="6" t="str">
        <f>ExtractValues(Table1[[#This Row],[Agreement Name]],".{1}\d{4,5}-.{1}\d{4,5}")</f>
        <v>22685-003002</v>
      </c>
      <c r="D1144" s="6" t="str">
        <f>ExtractValues(ExtractValues(Table1[[#This Row],[Agreement Name]],"(CO\d{1,3})"),"\d+")</f>
        <v/>
      </c>
      <c r="E1144" s="6" t="str">
        <f>ExtractValues(ExtractValues(Table1[[#This Row],[Agreement Name]],"(CO.\d{1,3})"),"\d+")</f>
        <v/>
      </c>
      <c r="F1144" s="6" t="str">
        <f>IF(Table1[[#This Row],[ChgOrderPart1]]&lt;&gt;"",Table1[[#This Row],[ChgOrderPart1]],Table1[[#This Row],[ChgOrderPart2]])</f>
        <v/>
      </c>
      <c r="G1144" s="6" t="s">
        <v>1540</v>
      </c>
      <c r="H1144" s="8">
        <v>42143.516145833331</v>
      </c>
      <c r="I1144" s="6" t="s">
        <v>34</v>
      </c>
      <c r="J1144" s="8">
        <v>42153.413668981484</v>
      </c>
      <c r="K1144" s="6" t="s">
        <v>1376</v>
      </c>
      <c r="L1144" s="6" t="s">
        <v>1377</v>
      </c>
      <c r="M1144" s="6" t="s">
        <v>37</v>
      </c>
      <c r="O1144" s="6" t="s">
        <v>38</v>
      </c>
      <c r="P1144" s="6" t="s">
        <v>39</v>
      </c>
      <c r="Q1144" s="6" t="s">
        <v>1541</v>
      </c>
      <c r="R1144" s="6" t="s">
        <v>1542</v>
      </c>
      <c r="S1144" s="6" t="s">
        <v>236</v>
      </c>
      <c r="W1144" s="6" t="s">
        <v>1543</v>
      </c>
      <c r="X1144" s="6" t="s">
        <v>1542</v>
      </c>
      <c r="Y1144" s="6" t="s">
        <v>43</v>
      </c>
      <c r="Z1144" s="8">
        <v>42153.410868055558</v>
      </c>
      <c r="AA1144" s="6" t="s">
        <v>1544</v>
      </c>
      <c r="AB1144" s="6" t="s">
        <v>975</v>
      </c>
      <c r="AC1144" s="6" t="s">
        <v>236</v>
      </c>
      <c r="AD1144" s="6" t="s">
        <v>43</v>
      </c>
      <c r="AE1144" s="8">
        <v>42153.413668981484</v>
      </c>
      <c r="AF1144" s="6" t="s">
        <v>1545</v>
      </c>
    </row>
    <row r="1145" spans="1:39" x14ac:dyDescent="0.2">
      <c r="A11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5" s="7" t="str">
        <f>ExtractValues(Table1[[#This Row],[Agreement Name]],".{1}\d{4,5}")</f>
        <v>22685</v>
      </c>
      <c r="C1145" s="6" t="str">
        <f>ExtractValues(Table1[[#This Row],[Agreement Name]],".{1}\d{4,5}-.{1}\d{4,5}")</f>
        <v>22685-003001</v>
      </c>
      <c r="D1145" s="6" t="str">
        <f>ExtractValues(ExtractValues(Table1[[#This Row],[Agreement Name]],"(CO\d{1,3})"),"\d+")</f>
        <v/>
      </c>
      <c r="E1145" s="6" t="str">
        <f>ExtractValues(ExtractValues(Table1[[#This Row],[Agreement Name]],"(CO.\d{1,3})"),"\d+")</f>
        <v/>
      </c>
      <c r="F1145" s="6" t="str">
        <f>IF(Table1[[#This Row],[ChgOrderPart1]]&lt;&gt;"",Table1[[#This Row],[ChgOrderPart1]],Table1[[#This Row],[ChgOrderPart2]])</f>
        <v/>
      </c>
      <c r="G1145" s="6" t="s">
        <v>4208</v>
      </c>
      <c r="H1145" s="8">
        <v>42145.490173611113</v>
      </c>
      <c r="I1145" s="6" t="s">
        <v>34</v>
      </c>
      <c r="J1145" s="8">
        <v>42163.509201388886</v>
      </c>
      <c r="K1145" s="6" t="s">
        <v>3614</v>
      </c>
      <c r="L1145" s="6" t="s">
        <v>3615</v>
      </c>
      <c r="M1145" s="6" t="s">
        <v>37</v>
      </c>
      <c r="O1145" s="6" t="s">
        <v>38</v>
      </c>
      <c r="P1145" s="6" t="s">
        <v>39</v>
      </c>
      <c r="Q1145" s="6" t="s">
        <v>4209</v>
      </c>
      <c r="R1145" s="6" t="s">
        <v>236</v>
      </c>
      <c r="W1145" s="6" t="s">
        <v>4210</v>
      </c>
      <c r="X1145" s="6" t="s">
        <v>4209</v>
      </c>
      <c r="Y1145" s="6" t="s">
        <v>43</v>
      </c>
      <c r="Z1145" s="8">
        <v>42162.568368055552</v>
      </c>
      <c r="AA1145" s="6" t="s">
        <v>4211</v>
      </c>
      <c r="AB1145" s="6" t="s">
        <v>975</v>
      </c>
      <c r="AC1145" s="6" t="s">
        <v>236</v>
      </c>
      <c r="AD1145" s="6" t="s">
        <v>43</v>
      </c>
      <c r="AE1145" s="8">
        <v>42163.509201388886</v>
      </c>
      <c r="AF1145" s="6" t="s">
        <v>4212</v>
      </c>
    </row>
    <row r="1146" spans="1:39" x14ac:dyDescent="0.2">
      <c r="A11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6" s="7" t="str">
        <f>ExtractValues(Table1[[#This Row],[Agreement Name]],".{1}\d{4,5}")</f>
        <v>22681</v>
      </c>
      <c r="C1146" s="6" t="str">
        <f>ExtractValues(Table1[[#This Row],[Agreement Name]],".{1}\d{4,5}-.{1}\d{4,5}")</f>
        <v>22681-002001</v>
      </c>
      <c r="D1146" s="6" t="str">
        <f>ExtractValues(ExtractValues(Table1[[#This Row],[Agreement Name]],"(CO\d{1,3})"),"\d+")</f>
        <v/>
      </c>
      <c r="E1146" s="6" t="str">
        <f>ExtractValues(ExtractValues(Table1[[#This Row],[Agreement Name]],"(CO.\d{1,3})"),"\d+")</f>
        <v/>
      </c>
      <c r="F1146" s="6" t="str">
        <f>IF(Table1[[#This Row],[ChgOrderPart1]]&lt;&gt;"",Table1[[#This Row],[ChgOrderPart1]],Table1[[#This Row],[ChgOrderPart2]])</f>
        <v/>
      </c>
      <c r="G1146" s="6" t="s">
        <v>8541</v>
      </c>
      <c r="H1146" s="8">
        <v>42123.613125000003</v>
      </c>
      <c r="I1146" s="6" t="s">
        <v>34</v>
      </c>
      <c r="J1146" s="8">
        <v>42124.667650462965</v>
      </c>
      <c r="K1146" s="6" t="s">
        <v>1376</v>
      </c>
      <c r="L1146" s="6" t="s">
        <v>1377</v>
      </c>
      <c r="M1146" s="6" t="s">
        <v>37</v>
      </c>
      <c r="O1146" s="6" t="s">
        <v>38</v>
      </c>
      <c r="P1146" s="6" t="s">
        <v>39</v>
      </c>
      <c r="Q1146" s="6" t="s">
        <v>8542</v>
      </c>
      <c r="R1146" s="6" t="s">
        <v>236</v>
      </c>
      <c r="W1146" s="6" t="s">
        <v>2660</v>
      </c>
      <c r="X1146" s="6" t="s">
        <v>8542</v>
      </c>
      <c r="Y1146" s="6" t="s">
        <v>43</v>
      </c>
      <c r="Z1146" s="8">
        <v>42124.397777777776</v>
      </c>
      <c r="AA1146" s="6" t="s">
        <v>2661</v>
      </c>
      <c r="AB1146" s="6" t="s">
        <v>975</v>
      </c>
      <c r="AC1146" s="6" t="s">
        <v>236</v>
      </c>
      <c r="AD1146" s="6" t="s">
        <v>43</v>
      </c>
      <c r="AE1146" s="8">
        <v>42124.667650462965</v>
      </c>
      <c r="AF1146" s="6" t="s">
        <v>3848</v>
      </c>
    </row>
    <row r="1147" spans="1:39" x14ac:dyDescent="0.2">
      <c r="A11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7" s="7" t="str">
        <f>ExtractValues(Table1[[#This Row],[Agreement Name]],".{1}\d{4,5}")</f>
        <v>22654</v>
      </c>
      <c r="C1147" s="6" t="str">
        <f>ExtractValues(Table1[[#This Row],[Agreement Name]],".{1}\d{4,5}-.{1}\d{4,5}")</f>
        <v>22654-002002</v>
      </c>
      <c r="D1147" s="6" t="str">
        <f>ExtractValues(ExtractValues(Table1[[#This Row],[Agreement Name]],"(CO\d{1,3})"),"\d+")</f>
        <v/>
      </c>
      <c r="E1147" s="6" t="str">
        <f>ExtractValues(ExtractValues(Table1[[#This Row],[Agreement Name]],"(CO.\d{1,3})"),"\d+")</f>
        <v/>
      </c>
      <c r="F1147" s="6" t="str">
        <f>IF(Table1[[#This Row],[ChgOrderPart1]]&lt;&gt;"",Table1[[#This Row],[ChgOrderPart1]],Table1[[#This Row],[ChgOrderPart2]])</f>
        <v/>
      </c>
      <c r="G1147" s="6" t="s">
        <v>2473</v>
      </c>
      <c r="H1147" s="8">
        <v>42194.419710648152</v>
      </c>
      <c r="I1147" s="6" t="s">
        <v>34</v>
      </c>
      <c r="J1147" s="8">
        <v>42197.601851851854</v>
      </c>
      <c r="K1147" s="6" t="s">
        <v>1376</v>
      </c>
      <c r="L1147" s="6" t="s">
        <v>1377</v>
      </c>
      <c r="M1147" s="6" t="s">
        <v>37</v>
      </c>
      <c r="O1147" s="6" t="s">
        <v>38</v>
      </c>
      <c r="P1147" s="6" t="s">
        <v>39</v>
      </c>
      <c r="Q1147" s="6" t="s">
        <v>1057</v>
      </c>
      <c r="R1147" s="6" t="s">
        <v>236</v>
      </c>
      <c r="W1147" s="6" t="s">
        <v>2474</v>
      </c>
      <c r="X1147" s="6" t="s">
        <v>1057</v>
      </c>
      <c r="Y1147" s="6" t="s">
        <v>43</v>
      </c>
      <c r="Z1147" s="8">
        <v>42195.458171296297</v>
      </c>
      <c r="AA1147" s="6" t="s">
        <v>71</v>
      </c>
      <c r="AB1147" s="6" t="s">
        <v>975</v>
      </c>
      <c r="AC1147" s="6" t="s">
        <v>236</v>
      </c>
      <c r="AD1147" s="6" t="s">
        <v>43</v>
      </c>
      <c r="AE1147" s="8">
        <v>42197.601851851854</v>
      </c>
      <c r="AF1147" s="6" t="s">
        <v>1709</v>
      </c>
    </row>
    <row r="1148" spans="1:39" x14ac:dyDescent="0.2">
      <c r="A11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8" s="7" t="str">
        <f>ExtractValues(Table1[[#This Row],[Agreement Name]],".{1}\d{4,5}")</f>
        <v>22654</v>
      </c>
      <c r="C1148" s="6" t="str">
        <f>ExtractValues(Table1[[#This Row],[Agreement Name]],".{1}\d{4,5}-.{1}\d{4,5}")</f>
        <v>22654-002001</v>
      </c>
      <c r="D1148" s="6" t="str">
        <f>ExtractValues(ExtractValues(Table1[[#This Row],[Agreement Name]],"(CO\d{1,3})"),"\d+")</f>
        <v/>
      </c>
      <c r="E1148" s="6" t="str">
        <f>ExtractValues(ExtractValues(Table1[[#This Row],[Agreement Name]],"(CO.\d{1,3})"),"\d+")</f>
        <v/>
      </c>
      <c r="F1148" s="6" t="str">
        <f>IF(Table1[[#This Row],[ChgOrderPart1]]&lt;&gt;"",Table1[[#This Row],[ChgOrderPart1]],Table1[[#This Row],[ChgOrderPart2]])</f>
        <v/>
      </c>
      <c r="G1148" s="6" t="s">
        <v>8362</v>
      </c>
      <c r="H1148" s="8">
        <v>42110.361666666664</v>
      </c>
      <c r="I1148" s="6" t="s">
        <v>34</v>
      </c>
      <c r="J1148" s="8">
        <v>42117.553124999999</v>
      </c>
      <c r="K1148" s="6" t="s">
        <v>1376</v>
      </c>
      <c r="L1148" s="6" t="s">
        <v>1377</v>
      </c>
      <c r="M1148" s="6" t="s">
        <v>37</v>
      </c>
      <c r="O1148" s="6" t="s">
        <v>38</v>
      </c>
      <c r="P1148" s="6" t="s">
        <v>39</v>
      </c>
      <c r="Q1148" s="6" t="s">
        <v>4850</v>
      </c>
      <c r="R1148" s="6" t="s">
        <v>236</v>
      </c>
      <c r="W1148" s="6" t="s">
        <v>4851</v>
      </c>
      <c r="X1148" s="6" t="s">
        <v>4850</v>
      </c>
      <c r="Y1148" s="6" t="s">
        <v>43</v>
      </c>
      <c r="Z1148" s="8">
        <v>42114.473807870374</v>
      </c>
      <c r="AA1148" s="6" t="s">
        <v>4852</v>
      </c>
      <c r="AB1148" s="6" t="s">
        <v>975</v>
      </c>
      <c r="AC1148" s="6" t="s">
        <v>236</v>
      </c>
      <c r="AD1148" s="6" t="s">
        <v>43</v>
      </c>
      <c r="AE1148" s="8">
        <v>42117.553124999999</v>
      </c>
      <c r="AF1148" s="6" t="s">
        <v>976</v>
      </c>
    </row>
    <row r="1149" spans="1:39" x14ac:dyDescent="0.2">
      <c r="A11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49" s="7" t="str">
        <f>ExtractValues(Table1[[#This Row],[Agreement Name]],".{1}\d{4,5}")</f>
        <v>22586</v>
      </c>
      <c r="C1149" s="6" t="str">
        <f>ExtractValues(Table1[[#This Row],[Agreement Name]],".{1}\d{4,5}-.{1}\d{4,5}")</f>
        <v>22586-002001</v>
      </c>
      <c r="D1149" s="6" t="str">
        <f>ExtractValues(ExtractValues(Table1[[#This Row],[Agreement Name]],"(CO\d{1,3})"),"\d+")</f>
        <v/>
      </c>
      <c r="E1149" s="6" t="str">
        <f>ExtractValues(ExtractValues(Table1[[#This Row],[Agreement Name]],"(CO.\d{1,3})"),"\d+")</f>
        <v/>
      </c>
      <c r="F1149" s="6" t="str">
        <f>IF(Table1[[#This Row],[ChgOrderPart1]]&lt;&gt;"",Table1[[#This Row],[ChgOrderPart1]],Table1[[#This Row],[ChgOrderPart2]])</f>
        <v/>
      </c>
      <c r="G1149" s="6" t="s">
        <v>2658</v>
      </c>
      <c r="H1149" s="8">
        <v>42207.639918981484</v>
      </c>
      <c r="I1149" s="6" t="s">
        <v>34</v>
      </c>
      <c r="J1149" s="8">
        <v>42212.223969907405</v>
      </c>
      <c r="K1149" s="6" t="s">
        <v>1376</v>
      </c>
      <c r="L1149" s="6" t="s">
        <v>1377</v>
      </c>
      <c r="M1149" s="6" t="s">
        <v>37</v>
      </c>
      <c r="O1149" s="6" t="s">
        <v>38</v>
      </c>
      <c r="P1149" s="6" t="s">
        <v>39</v>
      </c>
      <c r="Q1149" s="6" t="s">
        <v>2659</v>
      </c>
      <c r="R1149" s="6" t="s">
        <v>236</v>
      </c>
      <c r="W1149" s="6" t="s">
        <v>2660</v>
      </c>
      <c r="X1149" s="6" t="s">
        <v>2659</v>
      </c>
      <c r="Y1149" s="6" t="s">
        <v>43</v>
      </c>
      <c r="Z1149" s="8">
        <v>42212.223368055558</v>
      </c>
      <c r="AA1149" s="6" t="s">
        <v>2661</v>
      </c>
      <c r="AB1149" s="6" t="s">
        <v>975</v>
      </c>
      <c r="AC1149" s="6" t="s">
        <v>236</v>
      </c>
      <c r="AD1149" s="6" t="s">
        <v>43</v>
      </c>
      <c r="AE1149" s="8">
        <v>42212.223969907405</v>
      </c>
      <c r="AF1149" s="6" t="s">
        <v>1709</v>
      </c>
    </row>
    <row r="1150" spans="1:39" x14ac:dyDescent="0.2">
      <c r="A11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0" s="7" t="str">
        <f>ExtractValues(Table1[[#This Row],[Agreement Name]],".{1}\d{4,5}")</f>
        <v>22514</v>
      </c>
      <c r="C1150" s="6" t="str">
        <f>ExtractValues(Table1[[#This Row],[Agreement Name]],".{1}\d{4,5}-.{1}\d{4,5}")</f>
        <v>22514-002001</v>
      </c>
      <c r="D1150" s="6" t="str">
        <f>ExtractValues(ExtractValues(Table1[[#This Row],[Agreement Name]],"(CO\d{1,3})"),"\d+")</f>
        <v/>
      </c>
      <c r="E1150" s="6" t="str">
        <f>ExtractValues(ExtractValues(Table1[[#This Row],[Agreement Name]],"(CO.\d{1,3})"),"\d+")</f>
        <v/>
      </c>
      <c r="F1150" s="6" t="str">
        <f>IF(Table1[[#This Row],[ChgOrderPart1]]&lt;&gt;"",Table1[[#This Row],[ChgOrderPart1]],Table1[[#This Row],[ChgOrderPart2]])</f>
        <v/>
      </c>
      <c r="G1150" s="6" t="s">
        <v>4609</v>
      </c>
      <c r="H1150" s="8">
        <v>42212.431307870371</v>
      </c>
      <c r="I1150" s="6" t="s">
        <v>34</v>
      </c>
      <c r="J1150" s="8">
        <v>42212.461134259262</v>
      </c>
      <c r="K1150" s="6" t="s">
        <v>1376</v>
      </c>
      <c r="L1150" s="6" t="s">
        <v>1377</v>
      </c>
      <c r="M1150" s="6" t="s">
        <v>37</v>
      </c>
      <c r="O1150" s="6" t="s">
        <v>38</v>
      </c>
      <c r="P1150" s="6" t="s">
        <v>39</v>
      </c>
      <c r="Q1150" s="6" t="s">
        <v>2659</v>
      </c>
      <c r="R1150" s="6" t="s">
        <v>236</v>
      </c>
      <c r="W1150" s="6" t="s">
        <v>2660</v>
      </c>
      <c r="X1150" s="6" t="s">
        <v>2659</v>
      </c>
      <c r="Y1150" s="6" t="s">
        <v>43</v>
      </c>
      <c r="Z1150" s="8">
        <v>42212.434502314813</v>
      </c>
      <c r="AA1150" s="6" t="s">
        <v>2661</v>
      </c>
      <c r="AB1150" s="6" t="s">
        <v>975</v>
      </c>
      <c r="AC1150" s="6" t="s">
        <v>236</v>
      </c>
      <c r="AD1150" s="6" t="s">
        <v>43</v>
      </c>
      <c r="AE1150" s="8">
        <v>42212.461134259262</v>
      </c>
      <c r="AF1150" s="6" t="s">
        <v>976</v>
      </c>
    </row>
    <row r="1151" spans="1:39" x14ac:dyDescent="0.2">
      <c r="A11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1" s="7" t="str">
        <f>ExtractValues(Table1[[#This Row],[Agreement Name]],".{1}\d{4,5}")</f>
        <v>22499</v>
      </c>
      <c r="C1151" s="6" t="str">
        <f>ExtractValues(Table1[[#This Row],[Agreement Name]],".{1}\d{4,5}-.{1}\d{4,5}")</f>
        <v>22499-003007</v>
      </c>
      <c r="D1151" s="6" t="str">
        <f>ExtractValues(ExtractValues(Table1[[#This Row],[Agreement Name]],"(CO\d{1,3})"),"\d+")</f>
        <v/>
      </c>
      <c r="E1151" s="6" t="str">
        <f>ExtractValues(ExtractValues(Table1[[#This Row],[Agreement Name]],"(CO.\d{1,3})"),"\d+")</f>
        <v/>
      </c>
      <c r="F1151" s="6" t="str">
        <f>IF(Table1[[#This Row],[ChgOrderPart1]]&lt;&gt;"",Table1[[#This Row],[ChgOrderPart1]],Table1[[#This Row],[ChgOrderPart2]])</f>
        <v/>
      </c>
      <c r="G1151" s="6" t="s">
        <v>4760</v>
      </c>
      <c r="H1151" s="8">
        <v>42215.581122685187</v>
      </c>
      <c r="I1151" s="6" t="s">
        <v>48</v>
      </c>
      <c r="J1151" s="8">
        <v>42215.581122685187</v>
      </c>
      <c r="K1151" s="6" t="s">
        <v>1376</v>
      </c>
      <c r="L1151" s="6" t="s">
        <v>1377</v>
      </c>
      <c r="M1151" s="6" t="s">
        <v>37</v>
      </c>
      <c r="O1151" s="6" t="s">
        <v>38</v>
      </c>
      <c r="P1151" s="6" t="s">
        <v>39</v>
      </c>
      <c r="Q1151" s="6" t="s">
        <v>234</v>
      </c>
      <c r="R1151" s="6" t="s">
        <v>236</v>
      </c>
      <c r="AL1151" s="6" t="s">
        <v>234</v>
      </c>
      <c r="AM1151" s="6" t="s">
        <v>43</v>
      </c>
    </row>
    <row r="1152" spans="1:39" x14ac:dyDescent="0.2">
      <c r="A11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2" s="7" t="str">
        <f>ExtractValues(Table1[[#This Row],[Agreement Name]],".{1}\d{4,5}")</f>
        <v>22499</v>
      </c>
      <c r="C1152" s="6" t="str">
        <f>ExtractValues(Table1[[#This Row],[Agreement Name]],".{1}\d{4,5}-.{1}\d{4,5}")</f>
        <v>22499-003006</v>
      </c>
      <c r="D1152" s="6" t="str">
        <f>ExtractValues(ExtractValues(Table1[[#This Row],[Agreement Name]],"(CO\d{1,3})"),"\d+")</f>
        <v/>
      </c>
      <c r="E1152" s="6" t="str">
        <f>ExtractValues(ExtractValues(Table1[[#This Row],[Agreement Name]],"(CO.\d{1,3})"),"\d+")</f>
        <v/>
      </c>
      <c r="F1152" s="6" t="str">
        <f>IF(Table1[[#This Row],[ChgOrderPart1]]&lt;&gt;"",Table1[[#This Row],[ChgOrderPart1]],Table1[[#This Row],[ChgOrderPart2]])</f>
        <v/>
      </c>
      <c r="G1152" s="6" t="s">
        <v>4754</v>
      </c>
      <c r="H1152" s="8">
        <v>42215.576423611114</v>
      </c>
      <c r="I1152" s="6" t="s">
        <v>34</v>
      </c>
      <c r="J1152" s="8">
        <v>42219.640208333331</v>
      </c>
      <c r="K1152" s="6" t="s">
        <v>1376</v>
      </c>
      <c r="L1152" s="6" t="s">
        <v>1377</v>
      </c>
      <c r="M1152" s="6" t="s">
        <v>37</v>
      </c>
      <c r="O1152" s="6" t="s">
        <v>38</v>
      </c>
      <c r="P1152" s="6" t="s">
        <v>39</v>
      </c>
      <c r="Q1152" s="6" t="s">
        <v>4755</v>
      </c>
      <c r="R1152" s="6" t="s">
        <v>236</v>
      </c>
      <c r="W1152" s="6" t="s">
        <v>4756</v>
      </c>
      <c r="X1152" s="6" t="s">
        <v>4755</v>
      </c>
      <c r="Y1152" s="6" t="s">
        <v>43</v>
      </c>
      <c r="Z1152" s="8">
        <v>42219.635416666664</v>
      </c>
      <c r="AA1152" s="6" t="s">
        <v>4757</v>
      </c>
      <c r="AB1152" s="6" t="s">
        <v>975</v>
      </c>
      <c r="AC1152" s="6" t="s">
        <v>236</v>
      </c>
      <c r="AD1152" s="6" t="s">
        <v>43</v>
      </c>
      <c r="AE1152" s="8">
        <v>42219.640208333331</v>
      </c>
      <c r="AF1152" s="6" t="s">
        <v>976</v>
      </c>
    </row>
    <row r="1153" spans="1:39" x14ac:dyDescent="0.2">
      <c r="A11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3" s="7" t="str">
        <f>ExtractValues(Table1[[#This Row],[Agreement Name]],".{1}\d{4,5}")</f>
        <v>22499</v>
      </c>
      <c r="C1153" s="6" t="str">
        <f>ExtractValues(Table1[[#This Row],[Agreement Name]],".{1}\d{4,5}-.{1}\d{4,5}")</f>
        <v>22499-003004</v>
      </c>
      <c r="D1153" s="6" t="str">
        <f>ExtractValues(ExtractValues(Table1[[#This Row],[Agreement Name]],"(CO\d{1,3})"),"\d+")</f>
        <v/>
      </c>
      <c r="E1153" s="6" t="str">
        <f>ExtractValues(ExtractValues(Table1[[#This Row],[Agreement Name]],"(CO.\d{1,3})"),"\d+")</f>
        <v/>
      </c>
      <c r="F1153" s="6" t="str">
        <f>IF(Table1[[#This Row],[ChgOrderPart1]]&lt;&gt;"",Table1[[#This Row],[ChgOrderPart1]],Table1[[#This Row],[ChgOrderPart2]])</f>
        <v/>
      </c>
      <c r="G1153" s="6" t="s">
        <v>972</v>
      </c>
      <c r="H1153" s="8">
        <v>42207.681701388887</v>
      </c>
      <c r="I1153" s="6" t="s">
        <v>34</v>
      </c>
      <c r="J1153" s="8">
        <v>42215.605798611112</v>
      </c>
      <c r="K1153" s="6" t="s">
        <v>35</v>
      </c>
      <c r="L1153" s="6" t="s">
        <v>36</v>
      </c>
      <c r="M1153" s="6" t="s">
        <v>37</v>
      </c>
      <c r="O1153" s="6" t="s">
        <v>38</v>
      </c>
      <c r="P1153" s="6" t="s">
        <v>39</v>
      </c>
      <c r="Q1153" s="6" t="s">
        <v>711</v>
      </c>
      <c r="R1153" s="6" t="s">
        <v>710</v>
      </c>
      <c r="S1153" s="6" t="s">
        <v>236</v>
      </c>
      <c r="W1153" s="6" t="s">
        <v>973</v>
      </c>
      <c r="X1153" s="6" t="s">
        <v>710</v>
      </c>
      <c r="Y1153" s="6" t="s">
        <v>43</v>
      </c>
      <c r="Z1153" s="8">
        <v>42215.581747685188</v>
      </c>
      <c r="AA1153" s="6" t="s">
        <v>974</v>
      </c>
      <c r="AB1153" s="6" t="s">
        <v>975</v>
      </c>
      <c r="AC1153" s="6" t="s">
        <v>236</v>
      </c>
      <c r="AD1153" s="6" t="s">
        <v>43</v>
      </c>
      <c r="AE1153" s="8">
        <v>42215.605798611112</v>
      </c>
      <c r="AF1153" s="6" t="s">
        <v>976</v>
      </c>
    </row>
    <row r="1154" spans="1:39" x14ac:dyDescent="0.2">
      <c r="A11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4" s="7" t="str">
        <f>ExtractValues(Table1[[#This Row],[Agreement Name]],".{1}\d{4,5}")</f>
        <v>22499</v>
      </c>
      <c r="C1154" s="6" t="str">
        <f>ExtractValues(Table1[[#This Row],[Agreement Name]],".{1}\d{4,5}-.{1}\d{4,5}")</f>
        <v>22499-003004</v>
      </c>
      <c r="D1154" s="6" t="str">
        <f>ExtractValues(ExtractValues(Table1[[#This Row],[Agreement Name]],"(CO\d{1,3})"),"\d+")</f>
        <v/>
      </c>
      <c r="E1154" s="6" t="str">
        <f>ExtractValues(ExtractValues(Table1[[#This Row],[Agreement Name]],"(CO.\d{1,3})"),"\d+")</f>
        <v/>
      </c>
      <c r="F1154" s="6" t="str">
        <f>IF(Table1[[#This Row],[ChgOrderPart1]]&lt;&gt;"",Table1[[#This Row],[ChgOrderPart1]],Table1[[#This Row],[ChgOrderPart2]])</f>
        <v/>
      </c>
      <c r="G1154" s="6" t="s">
        <v>709</v>
      </c>
      <c r="H1154" s="8">
        <v>42179.649618055555</v>
      </c>
      <c r="I1154" s="6" t="s">
        <v>55</v>
      </c>
      <c r="J1154" s="8">
        <v>42207.680451388886</v>
      </c>
      <c r="K1154" s="6" t="s">
        <v>35</v>
      </c>
      <c r="L1154" s="6" t="s">
        <v>36</v>
      </c>
      <c r="M1154" s="6" t="s">
        <v>37</v>
      </c>
      <c r="O1154" s="6" t="s">
        <v>38</v>
      </c>
      <c r="P1154" s="6" t="s">
        <v>39</v>
      </c>
      <c r="Q1154" s="6" t="s">
        <v>710</v>
      </c>
      <c r="R1154" s="6" t="s">
        <v>711</v>
      </c>
      <c r="S1154" s="6" t="s">
        <v>236</v>
      </c>
      <c r="AL1154" s="6" t="s">
        <v>711</v>
      </c>
      <c r="AM1154" s="6" t="s">
        <v>43</v>
      </c>
    </row>
    <row r="1155" spans="1:39" x14ac:dyDescent="0.2">
      <c r="A11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5" s="7" t="str">
        <f>ExtractValues(Table1[[#This Row],[Agreement Name]],".{1}\d{4,5}")</f>
        <v>22499</v>
      </c>
      <c r="C1155" s="6" t="str">
        <f>ExtractValues(Table1[[#This Row],[Agreement Name]],".{1}\d{4,5}-.{1}\d{4,5}")</f>
        <v>22499-003003</v>
      </c>
      <c r="D1155" s="6" t="str">
        <f>ExtractValues(ExtractValues(Table1[[#This Row],[Agreement Name]],"(CO\d{1,3})"),"\d+")</f>
        <v/>
      </c>
      <c r="E1155" s="6" t="str">
        <f>ExtractValues(ExtractValues(Table1[[#This Row],[Agreement Name]],"(CO.\d{1,3})"),"\d+")</f>
        <v/>
      </c>
      <c r="F1155" s="6" t="str">
        <f>IF(Table1[[#This Row],[ChgOrderPart1]]&lt;&gt;"",Table1[[#This Row],[ChgOrderPart1]],Table1[[#This Row],[ChgOrderPart2]])</f>
        <v/>
      </c>
      <c r="G1155" s="6" t="s">
        <v>8574</v>
      </c>
      <c r="H1155" s="8">
        <v>42125.570983796293</v>
      </c>
      <c r="I1155" s="6" t="s">
        <v>34</v>
      </c>
      <c r="J1155" s="8">
        <v>42135.664143518516</v>
      </c>
      <c r="K1155" s="6" t="s">
        <v>1376</v>
      </c>
      <c r="L1155" s="6" t="s">
        <v>1377</v>
      </c>
      <c r="M1155" s="6" t="s">
        <v>37</v>
      </c>
      <c r="O1155" s="6" t="s">
        <v>38</v>
      </c>
      <c r="P1155" s="6" t="s">
        <v>39</v>
      </c>
      <c r="Q1155" s="6" t="s">
        <v>8575</v>
      </c>
      <c r="R1155" s="6" t="s">
        <v>236</v>
      </c>
      <c r="W1155" s="6" t="s">
        <v>8576</v>
      </c>
      <c r="X1155" s="6" t="s">
        <v>8575</v>
      </c>
      <c r="Y1155" s="6" t="s">
        <v>43</v>
      </c>
      <c r="Z1155" s="8">
        <v>42135.313449074078</v>
      </c>
      <c r="AA1155" s="6" t="s">
        <v>8577</v>
      </c>
      <c r="AB1155" s="6" t="s">
        <v>975</v>
      </c>
      <c r="AC1155" s="6" t="s">
        <v>236</v>
      </c>
      <c r="AD1155" s="6" t="s">
        <v>43</v>
      </c>
      <c r="AE1155" s="8">
        <v>42135.664143518516</v>
      </c>
      <c r="AF1155" s="6" t="s">
        <v>976</v>
      </c>
    </row>
    <row r="1156" spans="1:39" x14ac:dyDescent="0.2">
      <c r="A11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56" s="7" t="str">
        <f>ExtractValues(Table1[[#This Row],[Agreement Name]],".{1}\d{4,5}")</f>
        <v>22499</v>
      </c>
      <c r="C1156" s="6" t="str">
        <f>ExtractValues(Table1[[#This Row],[Agreement Name]],".{1}\d{4,5}-.{1}\d{4,5}")</f>
        <v>22499-003002</v>
      </c>
      <c r="D1156" s="6" t="str">
        <f>ExtractValues(ExtractValues(Table1[[#This Row],[Agreement Name]],"(CO\d{1,3})"),"\d+")</f>
        <v>1</v>
      </c>
      <c r="E1156" s="6" t="str">
        <f>ExtractValues(ExtractValues(Table1[[#This Row],[Agreement Name]],"(CO.\d{1,3})"),"\d+")</f>
        <v/>
      </c>
      <c r="F1156" s="6" t="str">
        <f>IF(Table1[[#This Row],[ChgOrderPart1]]&lt;&gt;"",Table1[[#This Row],[ChgOrderPart1]],Table1[[#This Row],[ChgOrderPart2]])</f>
        <v>1</v>
      </c>
      <c r="G1156" s="6" t="s">
        <v>5736</v>
      </c>
      <c r="H1156" s="8">
        <v>42206.64167824074</v>
      </c>
      <c r="I1156" s="6" t="s">
        <v>34</v>
      </c>
      <c r="J1156" s="8">
        <v>42206.713877314818</v>
      </c>
      <c r="K1156" s="6" t="s">
        <v>5082</v>
      </c>
      <c r="L1156" s="6" t="s">
        <v>5083</v>
      </c>
      <c r="M1156" s="6" t="s">
        <v>37</v>
      </c>
      <c r="O1156" s="6" t="s">
        <v>38</v>
      </c>
      <c r="P1156" s="6" t="s">
        <v>39</v>
      </c>
      <c r="Q1156" s="6" t="s">
        <v>1665</v>
      </c>
      <c r="R1156" s="6" t="s">
        <v>236</v>
      </c>
      <c r="W1156" s="6" t="s">
        <v>5737</v>
      </c>
      <c r="X1156" s="6" t="s">
        <v>1665</v>
      </c>
      <c r="Y1156" s="6" t="s">
        <v>43</v>
      </c>
      <c r="Z1156" s="8">
        <v>42206.694386574076</v>
      </c>
      <c r="AA1156" s="6" t="s">
        <v>255</v>
      </c>
      <c r="AB1156" s="6" t="s">
        <v>975</v>
      </c>
      <c r="AC1156" s="6" t="s">
        <v>236</v>
      </c>
      <c r="AD1156" s="6" t="s">
        <v>43</v>
      </c>
      <c r="AE1156" s="8">
        <v>42206.713877314818</v>
      </c>
      <c r="AF1156" s="6" t="s">
        <v>5738</v>
      </c>
    </row>
    <row r="1157" spans="1:39" x14ac:dyDescent="0.2">
      <c r="A11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7" s="7" t="str">
        <f>ExtractValues(Table1[[#This Row],[Agreement Name]],".{1}\d{4,5}")</f>
        <v>22499</v>
      </c>
      <c r="C1157" s="6" t="str">
        <f>ExtractValues(Table1[[#This Row],[Agreement Name]],".{1}\d{4,5}-.{1}\d{4,5}")</f>
        <v>22499-003002</v>
      </c>
      <c r="D1157" s="6" t="str">
        <f>ExtractValues(ExtractValues(Table1[[#This Row],[Agreement Name]],"(CO\d{1,3})"),"\d+")</f>
        <v/>
      </c>
      <c r="E1157" s="6" t="str">
        <f>ExtractValues(ExtractValues(Table1[[#This Row],[Agreement Name]],"(CO.\d{1,3})"),"\d+")</f>
        <v/>
      </c>
      <c r="F1157" s="6" t="str">
        <f>IF(Table1[[#This Row],[ChgOrderPart1]]&lt;&gt;"",Table1[[#This Row],[ChgOrderPart1]],Table1[[#This Row],[ChgOrderPart2]])</f>
        <v/>
      </c>
      <c r="G1157" s="6" t="s">
        <v>8495</v>
      </c>
      <c r="H1157" s="8">
        <v>42118.624467592592</v>
      </c>
      <c r="I1157" s="6" t="s">
        <v>34</v>
      </c>
      <c r="J1157" s="8">
        <v>42131.511516203704</v>
      </c>
      <c r="K1157" s="6" t="s">
        <v>1376</v>
      </c>
      <c r="L1157" s="6" t="s">
        <v>1377</v>
      </c>
      <c r="M1157" s="6" t="s">
        <v>37</v>
      </c>
      <c r="O1157" s="6" t="s">
        <v>38</v>
      </c>
      <c r="P1157" s="6" t="s">
        <v>39</v>
      </c>
      <c r="Q1157" s="6" t="s">
        <v>1665</v>
      </c>
      <c r="R1157" s="6" t="s">
        <v>1493</v>
      </c>
      <c r="W1157" s="6" t="s">
        <v>7009</v>
      </c>
      <c r="X1157" s="6" t="s">
        <v>1665</v>
      </c>
      <c r="Y1157" s="6" t="s">
        <v>43</v>
      </c>
      <c r="Z1157" s="8">
        <v>42131.457905092589</v>
      </c>
      <c r="AA1157" s="6" t="s">
        <v>255</v>
      </c>
      <c r="AB1157" s="6" t="s">
        <v>128</v>
      </c>
      <c r="AC1157" s="6" t="s">
        <v>1493</v>
      </c>
      <c r="AD1157" s="6" t="s">
        <v>43</v>
      </c>
      <c r="AE1157" s="8">
        <v>42131.511516203704</v>
      </c>
      <c r="AF1157" s="6" t="s">
        <v>256</v>
      </c>
    </row>
    <row r="1158" spans="1:39" x14ac:dyDescent="0.2">
      <c r="A11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58" s="7" t="str">
        <f>ExtractValues(Table1[[#This Row],[Agreement Name]],".{1}\d{4,5}")</f>
        <v>22499</v>
      </c>
      <c r="C1158" s="6" t="str">
        <f>ExtractValues(Table1[[#This Row],[Agreement Name]],".{1}\d{4,5}-.{1}\d{4,5}")</f>
        <v>22499-003001</v>
      </c>
      <c r="D1158" s="6" t="str">
        <f>ExtractValues(ExtractValues(Table1[[#This Row],[Agreement Name]],"(CO\d{1,3})"),"\d+")</f>
        <v>1</v>
      </c>
      <c r="E1158" s="6" t="str">
        <f>ExtractValues(ExtractValues(Table1[[#This Row],[Agreement Name]],"(CO.\d{1,3})"),"\d+")</f>
        <v/>
      </c>
      <c r="F1158" s="6" t="str">
        <f>IF(Table1[[#This Row],[ChgOrderPart1]]&lt;&gt;"",Table1[[#This Row],[ChgOrderPart1]],Table1[[#This Row],[ChgOrderPart2]])</f>
        <v>1</v>
      </c>
      <c r="G1158" s="6" t="s">
        <v>5605</v>
      </c>
      <c r="H1158" s="8">
        <v>42193.565046296295</v>
      </c>
      <c r="I1158" s="6" t="s">
        <v>34</v>
      </c>
      <c r="J1158" s="8">
        <v>42193.826585648145</v>
      </c>
      <c r="K1158" s="6" t="s">
        <v>5082</v>
      </c>
      <c r="L1158" s="6" t="s">
        <v>5083</v>
      </c>
      <c r="M1158" s="6" t="s">
        <v>37</v>
      </c>
      <c r="O1158" s="6" t="s">
        <v>38</v>
      </c>
      <c r="P1158" s="6" t="s">
        <v>39</v>
      </c>
      <c r="Q1158" s="6" t="s">
        <v>258</v>
      </c>
      <c r="R1158" s="6" t="s">
        <v>236</v>
      </c>
      <c r="W1158" s="6" t="s">
        <v>259</v>
      </c>
      <c r="X1158" s="6" t="s">
        <v>258</v>
      </c>
      <c r="Y1158" s="6" t="s">
        <v>43</v>
      </c>
      <c r="Z1158" s="8">
        <v>42193.574861111112</v>
      </c>
      <c r="AA1158" s="6" t="s">
        <v>260</v>
      </c>
      <c r="AB1158" s="6" t="s">
        <v>975</v>
      </c>
      <c r="AC1158" s="6" t="s">
        <v>236</v>
      </c>
      <c r="AD1158" s="6" t="s">
        <v>43</v>
      </c>
      <c r="AE1158" s="8">
        <v>42193.826585648145</v>
      </c>
      <c r="AF1158" s="6" t="s">
        <v>5549</v>
      </c>
    </row>
    <row r="1159" spans="1:39" x14ac:dyDescent="0.2">
      <c r="A11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59" s="7" t="str">
        <f>ExtractValues(Table1[[#This Row],[Agreement Name]],".{1}\d{4,5}")</f>
        <v>22499</v>
      </c>
      <c r="C1159" s="6" t="str">
        <f>ExtractValues(Table1[[#This Row],[Agreement Name]],".{1}\d{4,5}-.{1}\d{4,5}")</f>
        <v>22499-003001</v>
      </c>
      <c r="D1159" s="6" t="str">
        <f>ExtractValues(ExtractValues(Table1[[#This Row],[Agreement Name]],"(CO\d{1,3})"),"\d+")</f>
        <v/>
      </c>
      <c r="E1159" s="6" t="str">
        <f>ExtractValues(ExtractValues(Table1[[#This Row],[Agreement Name]],"(CO.\d{1,3})"),"\d+")</f>
        <v/>
      </c>
      <c r="F1159" s="6" t="str">
        <f>IF(Table1[[#This Row],[ChgOrderPart1]]&lt;&gt;"",Table1[[#This Row],[ChgOrderPart1]],Table1[[#This Row],[ChgOrderPart2]])</f>
        <v/>
      </c>
      <c r="G1159" s="6" t="s">
        <v>8494</v>
      </c>
      <c r="H1159" s="8">
        <v>42118.623842592591</v>
      </c>
      <c r="I1159" s="6" t="s">
        <v>34</v>
      </c>
      <c r="J1159" s="8">
        <v>42121.775717592594</v>
      </c>
      <c r="K1159" s="6" t="s">
        <v>1376</v>
      </c>
      <c r="L1159" s="6" t="s">
        <v>1377</v>
      </c>
      <c r="M1159" s="6" t="s">
        <v>37</v>
      </c>
      <c r="O1159" s="6" t="s">
        <v>38</v>
      </c>
      <c r="P1159" s="6" t="s">
        <v>39</v>
      </c>
      <c r="Q1159" s="6" t="s">
        <v>258</v>
      </c>
      <c r="R1159" s="6" t="s">
        <v>1861</v>
      </c>
      <c r="W1159" s="6" t="s">
        <v>259</v>
      </c>
      <c r="X1159" s="6" t="s">
        <v>258</v>
      </c>
      <c r="Y1159" s="6" t="s">
        <v>43</v>
      </c>
      <c r="Z1159" s="8">
        <v>42121.258946759262</v>
      </c>
      <c r="AA1159" s="6" t="s">
        <v>260</v>
      </c>
      <c r="AB1159" s="6" t="s">
        <v>1890</v>
      </c>
      <c r="AC1159" s="6" t="s">
        <v>1861</v>
      </c>
      <c r="AD1159" s="6" t="s">
        <v>43</v>
      </c>
      <c r="AE1159" s="8">
        <v>42121.775717592594</v>
      </c>
      <c r="AF1159" s="6" t="s">
        <v>8237</v>
      </c>
    </row>
    <row r="1160" spans="1:39" x14ac:dyDescent="0.2">
      <c r="A11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0" s="7" t="str">
        <f>ExtractValues(Table1[[#This Row],[Agreement Name]],".{1}\d{4,5}")</f>
        <v>22499</v>
      </c>
      <c r="C1160" s="6" t="str">
        <f>ExtractValues(Table1[[#This Row],[Agreement Name]],".{1}\d{4,5}-.{1}\d{4,5}")</f>
        <v>22499-002001</v>
      </c>
      <c r="D1160" s="6" t="str">
        <f>ExtractValues(ExtractValues(Table1[[#This Row],[Agreement Name]],"(CO\d{1,3})"),"\d+")</f>
        <v/>
      </c>
      <c r="E1160" s="6" t="str">
        <f>ExtractValues(ExtractValues(Table1[[#This Row],[Agreement Name]],"(CO.\d{1,3})"),"\d+")</f>
        <v/>
      </c>
      <c r="F1160" s="6" t="str">
        <f>IF(Table1[[#This Row],[ChgOrderPart1]]&lt;&gt;"",Table1[[#This Row],[ChgOrderPart1]],Table1[[#This Row],[ChgOrderPart2]])</f>
        <v/>
      </c>
      <c r="G1160" s="6" t="s">
        <v>233</v>
      </c>
      <c r="H1160" s="8">
        <v>42065.38559027778</v>
      </c>
      <c r="I1160" s="6" t="s">
        <v>34</v>
      </c>
      <c r="J1160" s="8">
        <v>42090.53943287037</v>
      </c>
      <c r="K1160" s="6" t="s">
        <v>35</v>
      </c>
      <c r="L1160" s="6" t="s">
        <v>36</v>
      </c>
      <c r="M1160" s="6" t="s">
        <v>37</v>
      </c>
      <c r="O1160" s="6" t="s">
        <v>38</v>
      </c>
      <c r="P1160" s="6" t="s">
        <v>39</v>
      </c>
      <c r="Q1160" s="6" t="s">
        <v>234</v>
      </c>
      <c r="R1160" s="6" t="s">
        <v>235</v>
      </c>
      <c r="S1160" s="6" t="s">
        <v>236</v>
      </c>
      <c r="W1160" s="6" t="s">
        <v>237</v>
      </c>
      <c r="X1160" s="6" t="s">
        <v>235</v>
      </c>
      <c r="Y1160" s="6" t="s">
        <v>43</v>
      </c>
      <c r="Z1160" s="8">
        <v>42090.318240740744</v>
      </c>
      <c r="AA1160" s="6" t="s">
        <v>238</v>
      </c>
    </row>
    <row r="1161" spans="1:39" x14ac:dyDescent="0.2">
      <c r="A11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1" s="7" t="str">
        <f>ExtractValues(Table1[[#This Row],[Agreement Name]],".{1}\d{4,5}")</f>
        <v>22402</v>
      </c>
      <c r="C1161" s="6" t="str">
        <f>ExtractValues(Table1[[#This Row],[Agreement Name]],".{1}\d{4,5}-.{1}\d{4,5}")</f>
        <v>22402-007007</v>
      </c>
      <c r="D1161" s="6" t="str">
        <f>ExtractValues(ExtractValues(Table1[[#This Row],[Agreement Name]],"(CO\d{1,3})"),"\d+")</f>
        <v/>
      </c>
      <c r="E1161" s="6" t="str">
        <f>ExtractValues(ExtractValues(Table1[[#This Row],[Agreement Name]],"(CO.\d{1,3})"),"\d+")</f>
        <v/>
      </c>
      <c r="F1161" s="6" t="str">
        <f>IF(Table1[[#This Row],[ChgOrderPart1]]&lt;&gt;"",Table1[[#This Row],[ChgOrderPart1]],Table1[[#This Row],[ChgOrderPart2]])</f>
        <v/>
      </c>
      <c r="G1161" s="6" t="s">
        <v>5001</v>
      </c>
      <c r="H1161" s="8">
        <v>42237.433379629627</v>
      </c>
      <c r="I1161" s="6" t="s">
        <v>48</v>
      </c>
      <c r="J1161" s="8">
        <v>42237.433379629627</v>
      </c>
      <c r="K1161" s="6" t="s">
        <v>1376</v>
      </c>
      <c r="L1161" s="6" t="s">
        <v>1377</v>
      </c>
      <c r="M1161" s="6" t="s">
        <v>37</v>
      </c>
      <c r="O1161" s="6" t="s">
        <v>38</v>
      </c>
      <c r="P1161" s="6" t="s">
        <v>39</v>
      </c>
      <c r="Q1161" s="6" t="s">
        <v>5002</v>
      </c>
      <c r="R1161" s="6" t="s">
        <v>1411</v>
      </c>
      <c r="AL1161" s="6" t="s">
        <v>5002</v>
      </c>
      <c r="AM1161" s="6" t="s">
        <v>43</v>
      </c>
    </row>
    <row r="1162" spans="1:39" x14ac:dyDescent="0.2">
      <c r="A11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2" s="7" t="str">
        <f>ExtractValues(Table1[[#This Row],[Agreement Name]],".{1}\d{4,5}")</f>
        <v>22402</v>
      </c>
      <c r="C1162" s="6" t="str">
        <f>ExtractValues(Table1[[#This Row],[Agreement Name]],".{1}\d{4,5}-.{1}\d{4,5}")</f>
        <v>22402-007006</v>
      </c>
      <c r="D1162" s="6" t="str">
        <f>ExtractValues(ExtractValues(Table1[[#This Row],[Agreement Name]],"(CO\d{1,3})"),"\d+")</f>
        <v/>
      </c>
      <c r="E1162" s="6" t="str">
        <f>ExtractValues(ExtractValues(Table1[[#This Row],[Agreement Name]],"(CO.\d{1,3})"),"\d+")</f>
        <v/>
      </c>
      <c r="F1162" s="6" t="str">
        <f>IF(Table1[[#This Row],[ChgOrderPart1]]&lt;&gt;"",Table1[[#This Row],[ChgOrderPart1]],Table1[[#This Row],[ChgOrderPart2]])</f>
        <v/>
      </c>
      <c r="G1162" s="6" t="s">
        <v>4918</v>
      </c>
      <c r="H1162" s="8">
        <v>42235.416689814818</v>
      </c>
      <c r="I1162" s="6" t="s">
        <v>34</v>
      </c>
      <c r="J1162" s="8">
        <v>42236.475081018521</v>
      </c>
      <c r="K1162" s="6" t="s">
        <v>1376</v>
      </c>
      <c r="L1162" s="6" t="s">
        <v>1377</v>
      </c>
      <c r="M1162" s="6" t="s">
        <v>37</v>
      </c>
      <c r="O1162" s="6" t="s">
        <v>38</v>
      </c>
      <c r="P1162" s="6" t="s">
        <v>39</v>
      </c>
      <c r="Q1162" s="6" t="s">
        <v>2521</v>
      </c>
      <c r="R1162" s="6" t="s">
        <v>1411</v>
      </c>
      <c r="W1162" s="6" t="s">
        <v>4919</v>
      </c>
      <c r="X1162" s="6" t="s">
        <v>2521</v>
      </c>
      <c r="Y1162" s="6" t="s">
        <v>43</v>
      </c>
      <c r="Z1162" s="8">
        <v>42235.478194444448</v>
      </c>
      <c r="AA1162" s="6" t="s">
        <v>4920</v>
      </c>
      <c r="AB1162" s="6" t="s">
        <v>1413</v>
      </c>
      <c r="AC1162" s="6" t="s">
        <v>1411</v>
      </c>
      <c r="AD1162" s="6" t="s">
        <v>43</v>
      </c>
      <c r="AE1162" s="8">
        <v>42236.475081018521</v>
      </c>
      <c r="AF1162" s="6" t="s">
        <v>358</v>
      </c>
    </row>
    <row r="1163" spans="1:39" x14ac:dyDescent="0.2">
      <c r="A11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3" s="7" t="str">
        <f>ExtractValues(Table1[[#This Row],[Agreement Name]],".{1}\d{4,5}")</f>
        <v>22402</v>
      </c>
      <c r="C1163" s="6" t="str">
        <f>ExtractValues(Table1[[#This Row],[Agreement Name]],".{1}\d{4,5}-.{1}\d{4,5}")</f>
        <v>22402-007005</v>
      </c>
      <c r="D1163" s="6" t="str">
        <f>ExtractValues(ExtractValues(Table1[[#This Row],[Agreement Name]],"(CO\d{1,3})"),"\d+")</f>
        <v/>
      </c>
      <c r="E1163" s="6" t="str">
        <f>ExtractValues(ExtractValues(Table1[[#This Row],[Agreement Name]],"(CO.\d{1,3})"),"\d+")</f>
        <v/>
      </c>
      <c r="F1163" s="6" t="str">
        <f>IF(Table1[[#This Row],[ChgOrderPart1]]&lt;&gt;"",Table1[[#This Row],[ChgOrderPart1]],Table1[[#This Row],[ChgOrderPart2]])</f>
        <v/>
      </c>
      <c r="G1163" s="6" t="s">
        <v>4916</v>
      </c>
      <c r="H1163" s="8">
        <v>42235.415034722224</v>
      </c>
      <c r="I1163" s="6" t="s">
        <v>34</v>
      </c>
      <c r="J1163" s="8">
        <v>42236.474444444444</v>
      </c>
      <c r="K1163" s="6" t="s">
        <v>1376</v>
      </c>
      <c r="L1163" s="6" t="s">
        <v>1377</v>
      </c>
      <c r="M1163" s="6" t="s">
        <v>37</v>
      </c>
      <c r="O1163" s="6" t="s">
        <v>38</v>
      </c>
      <c r="P1163" s="6" t="s">
        <v>39</v>
      </c>
      <c r="Q1163" s="6" t="s">
        <v>4898</v>
      </c>
      <c r="R1163" s="6" t="s">
        <v>1411</v>
      </c>
      <c r="W1163" s="6" t="s">
        <v>4899</v>
      </c>
      <c r="X1163" s="6" t="s">
        <v>4898</v>
      </c>
      <c r="Y1163" s="6" t="s">
        <v>43</v>
      </c>
      <c r="Z1163" s="8">
        <v>42235.48946759259</v>
      </c>
      <c r="AA1163" s="6" t="s">
        <v>4900</v>
      </c>
      <c r="AB1163" s="6" t="s">
        <v>1413</v>
      </c>
      <c r="AC1163" s="6" t="s">
        <v>1411</v>
      </c>
      <c r="AD1163" s="6" t="s">
        <v>43</v>
      </c>
      <c r="AE1163" s="8">
        <v>42236.474444444444</v>
      </c>
      <c r="AF1163" s="6" t="s">
        <v>358</v>
      </c>
    </row>
    <row r="1164" spans="1:39" x14ac:dyDescent="0.2">
      <c r="A11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4" s="7" t="str">
        <f>ExtractValues(Table1[[#This Row],[Agreement Name]],".{1}\d{4,5}")</f>
        <v>22402</v>
      </c>
      <c r="C1164" s="6" t="str">
        <f>ExtractValues(Table1[[#This Row],[Agreement Name]],".{1}\d{4,5}-.{1}\d{4,5}")</f>
        <v>22402-007004</v>
      </c>
      <c r="D1164" s="6" t="str">
        <f>ExtractValues(ExtractValues(Table1[[#This Row],[Agreement Name]],"(CO\d{1,3})"),"\d+")</f>
        <v/>
      </c>
      <c r="E1164" s="6" t="str">
        <f>ExtractValues(ExtractValues(Table1[[#This Row],[Agreement Name]],"(CO.\d{1,3})"),"\d+")</f>
        <v/>
      </c>
      <c r="F1164" s="6" t="str">
        <f>IF(Table1[[#This Row],[ChgOrderPart1]]&lt;&gt;"",Table1[[#This Row],[ChgOrderPart1]],Table1[[#This Row],[ChgOrderPart2]])</f>
        <v/>
      </c>
      <c r="G1164" s="6" t="s">
        <v>4914</v>
      </c>
      <c r="H1164" s="8">
        <v>42235.399664351855</v>
      </c>
      <c r="I1164" s="6" t="s">
        <v>48</v>
      </c>
      <c r="J1164" s="8">
        <v>42235.399664351855</v>
      </c>
      <c r="K1164" s="6" t="s">
        <v>1376</v>
      </c>
      <c r="L1164" s="6" t="s">
        <v>1377</v>
      </c>
      <c r="M1164" s="6" t="s">
        <v>37</v>
      </c>
      <c r="O1164" s="6" t="s">
        <v>38</v>
      </c>
      <c r="P1164" s="6" t="s">
        <v>39</v>
      </c>
      <c r="Q1164" s="6" t="s">
        <v>4915</v>
      </c>
      <c r="R1164" s="6" t="s">
        <v>1411</v>
      </c>
      <c r="AL1164" s="6" t="s">
        <v>4915</v>
      </c>
      <c r="AM1164" s="6" t="s">
        <v>43</v>
      </c>
    </row>
    <row r="1165" spans="1:39" x14ac:dyDescent="0.2">
      <c r="A11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5" s="7" t="str">
        <f>ExtractValues(Table1[[#This Row],[Agreement Name]],".{1}\d{4,5}")</f>
        <v>22402</v>
      </c>
      <c r="C1165" s="6" t="str">
        <f>ExtractValues(Table1[[#This Row],[Agreement Name]],".{1}\d{4,5}-.{1}\d{4,5}")</f>
        <v>22402-007003</v>
      </c>
      <c r="D1165" s="6" t="str">
        <f>ExtractValues(ExtractValues(Table1[[#This Row],[Agreement Name]],"(CO\d{1,3})"),"\d+")</f>
        <v/>
      </c>
      <c r="E1165" s="6" t="str">
        <f>ExtractValues(ExtractValues(Table1[[#This Row],[Agreement Name]],"(CO.\d{1,3})"),"\d+")</f>
        <v/>
      </c>
      <c r="F1165" s="6" t="str">
        <f>IF(Table1[[#This Row],[ChgOrderPart1]]&lt;&gt;"",Table1[[#This Row],[ChgOrderPart1]],Table1[[#This Row],[ChgOrderPart2]])</f>
        <v/>
      </c>
      <c r="G1165" s="6" t="s">
        <v>4913</v>
      </c>
      <c r="H1165" s="8">
        <v>42235.398854166669</v>
      </c>
      <c r="I1165" s="6" t="s">
        <v>48</v>
      </c>
      <c r="J1165" s="8">
        <v>42235.398854166669</v>
      </c>
      <c r="K1165" s="6" t="s">
        <v>1376</v>
      </c>
      <c r="L1165" s="6" t="s">
        <v>1377</v>
      </c>
      <c r="M1165" s="6" t="s">
        <v>37</v>
      </c>
      <c r="O1165" s="6" t="s">
        <v>38</v>
      </c>
      <c r="P1165" s="6" t="s">
        <v>39</v>
      </c>
      <c r="Q1165" s="6" t="s">
        <v>780</v>
      </c>
      <c r="R1165" s="6" t="s">
        <v>1411</v>
      </c>
      <c r="AL1165" s="6" t="s">
        <v>780</v>
      </c>
      <c r="AM1165" s="6" t="s">
        <v>43</v>
      </c>
    </row>
    <row r="1166" spans="1:39" x14ac:dyDescent="0.2">
      <c r="A11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6" s="7" t="str">
        <f>ExtractValues(Table1[[#This Row],[Agreement Name]],".{1}\d{4,5}")</f>
        <v>22402</v>
      </c>
      <c r="C1166" s="6" t="str">
        <f>ExtractValues(Table1[[#This Row],[Agreement Name]],".{1}\d{4,5}-.{1}\d{4,5}")</f>
        <v>22402-007002</v>
      </c>
      <c r="D1166" s="6" t="str">
        <f>ExtractValues(ExtractValues(Table1[[#This Row],[Agreement Name]],"(CO\d{1,3})"),"\d+")</f>
        <v/>
      </c>
      <c r="E1166" s="6" t="str">
        <f>ExtractValues(ExtractValues(Table1[[#This Row],[Agreement Name]],"(CO.\d{1,3})"),"\d+")</f>
        <v/>
      </c>
      <c r="F1166" s="6" t="str">
        <f>IF(Table1[[#This Row],[ChgOrderPart1]]&lt;&gt;"",Table1[[#This Row],[ChgOrderPart1]],Table1[[#This Row],[ChgOrderPart2]])</f>
        <v/>
      </c>
      <c r="G1166" s="6" t="s">
        <v>4912</v>
      </c>
      <c r="H1166" s="8">
        <v>42235.398368055554</v>
      </c>
      <c r="I1166" s="6" t="s">
        <v>48</v>
      </c>
      <c r="J1166" s="8">
        <v>42235.398368055554</v>
      </c>
      <c r="K1166" s="6" t="s">
        <v>1376</v>
      </c>
      <c r="L1166" s="6" t="s">
        <v>1377</v>
      </c>
      <c r="M1166" s="6" t="s">
        <v>37</v>
      </c>
      <c r="O1166" s="6" t="s">
        <v>38</v>
      </c>
      <c r="P1166" s="6" t="s">
        <v>39</v>
      </c>
      <c r="Q1166" s="6" t="s">
        <v>1410</v>
      </c>
      <c r="R1166" s="6" t="s">
        <v>1411</v>
      </c>
      <c r="AL1166" s="6" t="s">
        <v>1410</v>
      </c>
      <c r="AM1166" s="6" t="s">
        <v>43</v>
      </c>
    </row>
    <row r="1167" spans="1:39" x14ac:dyDescent="0.2">
      <c r="A11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7" s="7" t="str">
        <f>ExtractValues(Table1[[#This Row],[Agreement Name]],".{1}\d{4,5}")</f>
        <v>22402</v>
      </c>
      <c r="C1167" s="6" t="str">
        <f>ExtractValues(Table1[[#This Row],[Agreement Name]],".{1}\d{4,5}-.{1}\d{4,5}")</f>
        <v>22402-007001</v>
      </c>
      <c r="D1167" s="6" t="str">
        <f>ExtractValues(ExtractValues(Table1[[#This Row],[Agreement Name]],"(CO\d{1,3})"),"\d+")</f>
        <v/>
      </c>
      <c r="E1167" s="6" t="str">
        <f>ExtractValues(ExtractValues(Table1[[#This Row],[Agreement Name]],"(CO.\d{1,3})"),"\d+")</f>
        <v/>
      </c>
      <c r="F1167" s="6" t="str">
        <f>IF(Table1[[#This Row],[ChgOrderPart1]]&lt;&gt;"",Table1[[#This Row],[ChgOrderPart1]],Table1[[#This Row],[ChgOrderPart2]])</f>
        <v/>
      </c>
      <c r="G1167" s="6" t="s">
        <v>4911</v>
      </c>
      <c r="H1167" s="8">
        <v>42235.397858796299</v>
      </c>
      <c r="I1167" s="6" t="s">
        <v>48</v>
      </c>
      <c r="J1167" s="8">
        <v>42235.397858796299</v>
      </c>
      <c r="K1167" s="6" t="s">
        <v>1376</v>
      </c>
      <c r="L1167" s="6" t="s">
        <v>1377</v>
      </c>
      <c r="M1167" s="6" t="s">
        <v>37</v>
      </c>
      <c r="O1167" s="6" t="s">
        <v>38</v>
      </c>
      <c r="P1167" s="6" t="s">
        <v>39</v>
      </c>
      <c r="Q1167" s="6" t="s">
        <v>1410</v>
      </c>
      <c r="R1167" s="6" t="s">
        <v>1411</v>
      </c>
      <c r="AL1167" s="6" t="s">
        <v>1410</v>
      </c>
      <c r="AM1167" s="6" t="s">
        <v>43</v>
      </c>
    </row>
    <row r="1168" spans="1:39" x14ac:dyDescent="0.2">
      <c r="A11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8" s="7" t="str">
        <f>ExtractValues(Table1[[#This Row],[Agreement Name]],".{1}\d{4,5}")</f>
        <v>22402</v>
      </c>
      <c r="C1168" s="6" t="str">
        <f>ExtractValues(Table1[[#This Row],[Agreement Name]],".{1}\d{4,5}-.{1}\d{4,5}")</f>
        <v>22402-006002</v>
      </c>
      <c r="D1168" s="6" t="str">
        <f>ExtractValues(ExtractValues(Table1[[#This Row],[Agreement Name]],"(CO\d{1,3})"),"\d+")</f>
        <v/>
      </c>
      <c r="E1168" s="6" t="str">
        <f>ExtractValues(ExtractValues(Table1[[#This Row],[Agreement Name]],"(CO.\d{1,3})"),"\d+")</f>
        <v/>
      </c>
      <c r="F1168" s="6" t="str">
        <f>IF(Table1[[#This Row],[ChgOrderPart1]]&lt;&gt;"",Table1[[#This Row],[ChgOrderPart1]],Table1[[#This Row],[ChgOrderPart2]])</f>
        <v/>
      </c>
      <c r="G1168" s="6" t="s">
        <v>2520</v>
      </c>
      <c r="H1168" s="8">
        <v>42198.582199074073</v>
      </c>
      <c r="I1168" s="6" t="s">
        <v>55</v>
      </c>
      <c r="J1168" s="8">
        <v>42205.595046296294</v>
      </c>
      <c r="K1168" s="6" t="s">
        <v>1376</v>
      </c>
      <c r="L1168" s="6" t="s">
        <v>1377</v>
      </c>
      <c r="M1168" s="6" t="s">
        <v>37</v>
      </c>
      <c r="O1168" s="6" t="s">
        <v>38</v>
      </c>
      <c r="P1168" s="6" t="s">
        <v>39</v>
      </c>
      <c r="Q1168" s="6" t="s">
        <v>2521</v>
      </c>
      <c r="R1168" s="6" t="s">
        <v>1411</v>
      </c>
      <c r="AL1168" s="6" t="s">
        <v>2521</v>
      </c>
      <c r="AM1168" s="6" t="s">
        <v>43</v>
      </c>
    </row>
    <row r="1169" spans="1:39" x14ac:dyDescent="0.2">
      <c r="A11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69" s="7" t="str">
        <f>ExtractValues(Table1[[#This Row],[Agreement Name]],".{1}\d{4,5}")</f>
        <v>22402</v>
      </c>
      <c r="C1169" s="6" t="str">
        <f>ExtractValues(Table1[[#This Row],[Agreement Name]],".{1}\d{4,5}-.{1}\d{4,5}")</f>
        <v>22402-006001</v>
      </c>
      <c r="D1169" s="6" t="str">
        <f>ExtractValues(ExtractValues(Table1[[#This Row],[Agreement Name]],"(CO\d{1,3})"),"\d+")</f>
        <v/>
      </c>
      <c r="E1169" s="6" t="str">
        <f>ExtractValues(ExtractValues(Table1[[#This Row],[Agreement Name]],"(CO.\d{1,3})"),"\d+")</f>
        <v/>
      </c>
      <c r="F1169" s="6" t="str">
        <f>IF(Table1[[#This Row],[ChgOrderPart1]]&lt;&gt;"",Table1[[#This Row],[ChgOrderPart1]],Table1[[#This Row],[ChgOrderPart2]])</f>
        <v/>
      </c>
      <c r="G1169" s="6" t="s">
        <v>4610</v>
      </c>
      <c r="H1169" s="8">
        <v>42212.641423611109</v>
      </c>
      <c r="I1169" s="6" t="s">
        <v>34</v>
      </c>
      <c r="J1169" s="8">
        <v>42215.657604166663</v>
      </c>
      <c r="K1169" s="6" t="s">
        <v>1376</v>
      </c>
      <c r="L1169" s="6" t="s">
        <v>1377</v>
      </c>
      <c r="M1169" s="6" t="s">
        <v>37</v>
      </c>
      <c r="O1169" s="6" t="s">
        <v>38</v>
      </c>
      <c r="P1169" s="6" t="s">
        <v>39</v>
      </c>
      <c r="Q1169" s="6" t="s">
        <v>4611</v>
      </c>
      <c r="R1169" s="6" t="s">
        <v>1411</v>
      </c>
      <c r="W1169" s="6" t="s">
        <v>4612</v>
      </c>
      <c r="X1169" s="6" t="s">
        <v>4611</v>
      </c>
      <c r="Y1169" s="6" t="s">
        <v>43</v>
      </c>
      <c r="Z1169" s="8">
        <v>42215.655312499999</v>
      </c>
      <c r="AA1169" s="6" t="s">
        <v>4613</v>
      </c>
      <c r="AB1169" s="6" t="s">
        <v>1413</v>
      </c>
      <c r="AC1169" s="6" t="s">
        <v>1411</v>
      </c>
      <c r="AD1169" s="6" t="s">
        <v>43</v>
      </c>
      <c r="AE1169" s="8">
        <v>42215.657604166663</v>
      </c>
      <c r="AF1169" s="6" t="s">
        <v>358</v>
      </c>
    </row>
    <row r="1170" spans="1:39" x14ac:dyDescent="0.2">
      <c r="A11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70" s="7" t="str">
        <f>ExtractValues(Table1[[#This Row],[Agreement Name]],".{1}\d{4,5}")</f>
        <v>22402</v>
      </c>
      <c r="C1170" s="6" t="str">
        <f>ExtractValues(Table1[[#This Row],[Agreement Name]],".{1}\d{4,5}-.{1}\d{4,5}")</f>
        <v>22402-004005</v>
      </c>
      <c r="D1170" s="6" t="str">
        <f>ExtractValues(ExtractValues(Table1[[#This Row],[Agreement Name]],"(CO\d{1,3})"),"\d+")</f>
        <v/>
      </c>
      <c r="E1170" s="6" t="str">
        <f>ExtractValues(ExtractValues(Table1[[#This Row],[Agreement Name]],"(CO.\d{1,3})"),"\d+")</f>
        <v/>
      </c>
      <c r="F1170" s="6" t="str">
        <f>IF(Table1[[#This Row],[ChgOrderPart1]]&lt;&gt;"",Table1[[#This Row],[ChgOrderPart1]],Table1[[#This Row],[ChgOrderPart2]])</f>
        <v/>
      </c>
      <c r="G1170" s="6" t="s">
        <v>8646</v>
      </c>
      <c r="H1170" s="8">
        <v>42130.497384259259</v>
      </c>
      <c r="I1170" s="6" t="s">
        <v>34</v>
      </c>
      <c r="J1170" s="8">
        <v>42131.331041666665</v>
      </c>
      <c r="K1170" s="6" t="s">
        <v>1376</v>
      </c>
      <c r="L1170" s="6" t="s">
        <v>1377</v>
      </c>
      <c r="M1170" s="6" t="s">
        <v>37</v>
      </c>
      <c r="O1170" s="6" t="s">
        <v>38</v>
      </c>
      <c r="P1170" s="6" t="s">
        <v>39</v>
      </c>
      <c r="Q1170" s="6" t="s">
        <v>8647</v>
      </c>
      <c r="R1170" s="6" t="s">
        <v>1411</v>
      </c>
      <c r="W1170" s="6" t="s">
        <v>8648</v>
      </c>
      <c r="X1170" s="6" t="s">
        <v>8647</v>
      </c>
      <c r="Y1170" s="6" t="s">
        <v>43</v>
      </c>
      <c r="Z1170" s="8">
        <v>42130.576423611114</v>
      </c>
      <c r="AA1170" s="6" t="s">
        <v>8649</v>
      </c>
      <c r="AB1170" s="6" t="s">
        <v>1413</v>
      </c>
      <c r="AC1170" s="6" t="s">
        <v>1411</v>
      </c>
      <c r="AD1170" s="6" t="s">
        <v>43</v>
      </c>
      <c r="AE1170" s="8">
        <v>42131.331041666665</v>
      </c>
      <c r="AF1170" s="6" t="s">
        <v>358</v>
      </c>
    </row>
    <row r="1171" spans="1:39" x14ac:dyDescent="0.2">
      <c r="A11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71" s="7" t="str">
        <f>ExtractValues(Table1[[#This Row],[Agreement Name]],".{1}\d{4,5}")</f>
        <v>22402</v>
      </c>
      <c r="C1171" s="6" t="str">
        <f>ExtractValues(Table1[[#This Row],[Agreement Name]],".{1}\d{4,5}-.{1}\d{4,5}")</f>
        <v>22402-004004</v>
      </c>
      <c r="D1171" s="6" t="str">
        <f>ExtractValues(ExtractValues(Table1[[#This Row],[Agreement Name]],"(CO\d{1,3})"),"\d+")</f>
        <v/>
      </c>
      <c r="E1171" s="6" t="str">
        <f>ExtractValues(ExtractValues(Table1[[#This Row],[Agreement Name]],"(CO.\d{1,3})"),"\d+")</f>
        <v/>
      </c>
      <c r="F1171" s="6" t="str">
        <f>IF(Table1[[#This Row],[ChgOrderPart1]]&lt;&gt;"",Table1[[#This Row],[ChgOrderPart1]],Table1[[#This Row],[ChgOrderPart2]])</f>
        <v/>
      </c>
      <c r="G1171" s="6" t="s">
        <v>8336</v>
      </c>
      <c r="H1171" s="8">
        <v>42110.336157407408</v>
      </c>
      <c r="I1171" s="6" t="s">
        <v>34</v>
      </c>
      <c r="J1171" s="8">
        <v>42110.643252314818</v>
      </c>
      <c r="K1171" s="6" t="s">
        <v>1376</v>
      </c>
      <c r="L1171" s="6" t="s">
        <v>1377</v>
      </c>
      <c r="M1171" s="6" t="s">
        <v>37</v>
      </c>
      <c r="O1171" s="6" t="s">
        <v>38</v>
      </c>
      <c r="P1171" s="6" t="s">
        <v>39</v>
      </c>
      <c r="Q1171" s="6" t="s">
        <v>654</v>
      </c>
      <c r="R1171" s="6" t="s">
        <v>1411</v>
      </c>
      <c r="W1171" s="6" t="s">
        <v>355</v>
      </c>
      <c r="X1171" s="6" t="s">
        <v>654</v>
      </c>
      <c r="Y1171" s="6" t="s">
        <v>43</v>
      </c>
      <c r="Z1171" s="8">
        <v>42110.628113425926</v>
      </c>
      <c r="AA1171" s="6" t="s">
        <v>356</v>
      </c>
      <c r="AB1171" s="6" t="s">
        <v>1413</v>
      </c>
      <c r="AC1171" s="6" t="s">
        <v>1411</v>
      </c>
      <c r="AD1171" s="6" t="s">
        <v>43</v>
      </c>
      <c r="AE1171" s="8">
        <v>42110.643252314818</v>
      </c>
      <c r="AF1171" s="6" t="s">
        <v>358</v>
      </c>
    </row>
    <row r="1172" spans="1:39" x14ac:dyDescent="0.2">
      <c r="A11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72" s="7" t="str">
        <f>ExtractValues(Table1[[#This Row],[Agreement Name]],".{1}\d{4,5}")</f>
        <v>22402</v>
      </c>
      <c r="C1172" s="6" t="str">
        <f>ExtractValues(Table1[[#This Row],[Agreement Name]],".{1}\d{4,5}-.{1}\d{4,5}")</f>
        <v>22402-004003</v>
      </c>
      <c r="D1172" s="6" t="str">
        <f>ExtractValues(ExtractValues(Table1[[#This Row],[Agreement Name]],"(CO\d{1,3})"),"\d+")</f>
        <v>1</v>
      </c>
      <c r="E1172" s="6" t="str">
        <f>ExtractValues(ExtractValues(Table1[[#This Row],[Agreement Name]],"(CO.\d{1,3})"),"\d+")</f>
        <v/>
      </c>
      <c r="F1172" s="6" t="str">
        <f>IF(Table1[[#This Row],[ChgOrderPart1]]&lt;&gt;"",Table1[[#This Row],[ChgOrderPart1]],Table1[[#This Row],[ChgOrderPart2]])</f>
        <v>1</v>
      </c>
      <c r="G1172" s="6" t="s">
        <v>8247</v>
      </c>
      <c r="H1172" s="8">
        <v>42103.641192129631</v>
      </c>
      <c r="I1172" s="6" t="s">
        <v>34</v>
      </c>
      <c r="J1172" s="8">
        <v>42104.60528935185</v>
      </c>
      <c r="K1172" s="6" t="s">
        <v>1376</v>
      </c>
      <c r="L1172" s="6" t="s">
        <v>1377</v>
      </c>
      <c r="M1172" s="6" t="s">
        <v>37</v>
      </c>
      <c r="O1172" s="6" t="s">
        <v>38</v>
      </c>
      <c r="P1172" s="6" t="s">
        <v>39</v>
      </c>
      <c r="Q1172" s="6" t="s">
        <v>8115</v>
      </c>
      <c r="R1172" s="6" t="s">
        <v>1411</v>
      </c>
      <c r="W1172" s="6" t="s">
        <v>8116</v>
      </c>
      <c r="X1172" s="6" t="s">
        <v>8115</v>
      </c>
      <c r="Y1172" s="6" t="s">
        <v>43</v>
      </c>
      <c r="Z1172" s="8">
        <v>42103.841944444444</v>
      </c>
      <c r="AA1172" s="6" t="s">
        <v>8117</v>
      </c>
      <c r="AB1172" s="6" t="s">
        <v>1413</v>
      </c>
      <c r="AC1172" s="6" t="s">
        <v>1411</v>
      </c>
      <c r="AD1172" s="6" t="s">
        <v>43</v>
      </c>
      <c r="AE1172" s="8">
        <v>42104.60528935185</v>
      </c>
      <c r="AF1172" s="6" t="s">
        <v>358</v>
      </c>
    </row>
    <row r="1173" spans="1:39" x14ac:dyDescent="0.2">
      <c r="A11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73" s="7" t="str">
        <f>ExtractValues(Table1[[#This Row],[Agreement Name]],".{1}\d{4,5}")</f>
        <v>22402</v>
      </c>
      <c r="C1173" s="6" t="str">
        <f>ExtractValues(Table1[[#This Row],[Agreement Name]],".{1}\d{4,5}-.{1}\d{4,5}")</f>
        <v>22402-004003</v>
      </c>
      <c r="D1173" s="6" t="str">
        <f>ExtractValues(ExtractValues(Table1[[#This Row],[Agreement Name]],"(CO\d{1,3})"),"\d+")</f>
        <v/>
      </c>
      <c r="E1173" s="6" t="str">
        <f>ExtractValues(ExtractValues(Table1[[#This Row],[Agreement Name]],"(CO.\d{1,3})"),"\d+")</f>
        <v/>
      </c>
      <c r="F1173" s="6" t="str">
        <f>IF(Table1[[#This Row],[ChgOrderPart1]]&lt;&gt;"",Table1[[#This Row],[ChgOrderPart1]],Table1[[#This Row],[ChgOrderPart2]])</f>
        <v/>
      </c>
      <c r="G1173" s="6" t="s">
        <v>8114</v>
      </c>
      <c r="H1173" s="8">
        <v>42095.580300925925</v>
      </c>
      <c r="I1173" s="6" t="s">
        <v>34</v>
      </c>
      <c r="J1173" s="8">
        <v>42097.659907407404</v>
      </c>
      <c r="K1173" s="6" t="s">
        <v>1376</v>
      </c>
      <c r="L1173" s="6" t="s">
        <v>1377</v>
      </c>
      <c r="M1173" s="6" t="s">
        <v>37</v>
      </c>
      <c r="O1173" s="6" t="s">
        <v>38</v>
      </c>
      <c r="P1173" s="6" t="s">
        <v>39</v>
      </c>
      <c r="Q1173" s="6" t="s">
        <v>8115</v>
      </c>
      <c r="R1173" s="6" t="s">
        <v>1411</v>
      </c>
      <c r="W1173" s="6" t="s">
        <v>8116</v>
      </c>
      <c r="X1173" s="6" t="s">
        <v>8115</v>
      </c>
      <c r="Y1173" s="6" t="s">
        <v>43</v>
      </c>
      <c r="Z1173" s="8">
        <v>42097.658368055556</v>
      </c>
      <c r="AA1173" s="6" t="s">
        <v>8117</v>
      </c>
      <c r="AB1173" s="6" t="s">
        <v>1413</v>
      </c>
      <c r="AC1173" s="6" t="s">
        <v>1411</v>
      </c>
      <c r="AD1173" s="6" t="s">
        <v>43</v>
      </c>
      <c r="AE1173" s="8">
        <v>42097.659907407404</v>
      </c>
      <c r="AF1173" s="6" t="s">
        <v>358</v>
      </c>
    </row>
    <row r="1174" spans="1:39" x14ac:dyDescent="0.2">
      <c r="A11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74" s="7" t="str">
        <f>ExtractValues(Table1[[#This Row],[Agreement Name]],".{1}\d{4,5}")</f>
        <v>22402</v>
      </c>
      <c r="C1174" s="6" t="str">
        <f>ExtractValues(Table1[[#This Row],[Agreement Name]],".{1}\d{4,5}-.{1}\d{4,5}")</f>
        <v>22402-004002</v>
      </c>
      <c r="D1174" s="6" t="str">
        <f>ExtractValues(ExtractValues(Table1[[#This Row],[Agreement Name]],"(CO\d{1,3})"),"\d+")</f>
        <v>2</v>
      </c>
      <c r="E1174" s="6" t="str">
        <f>ExtractValues(ExtractValues(Table1[[#This Row],[Agreement Name]],"(CO.\d{1,3})"),"\d+")</f>
        <v/>
      </c>
      <c r="F1174" s="6" t="str">
        <f>IF(Table1[[#This Row],[ChgOrderPart1]]&lt;&gt;"",Table1[[#This Row],[ChgOrderPart1]],Table1[[#This Row],[ChgOrderPart2]])</f>
        <v>2</v>
      </c>
      <c r="G1174" s="6" t="s">
        <v>5175</v>
      </c>
      <c r="H1174" s="8">
        <v>42160.589039351849</v>
      </c>
      <c r="I1174" s="6" t="s">
        <v>34</v>
      </c>
      <c r="J1174" s="8">
        <v>42163.470312500001</v>
      </c>
      <c r="K1174" s="6" t="s">
        <v>5082</v>
      </c>
      <c r="L1174" s="6" t="s">
        <v>5083</v>
      </c>
      <c r="M1174" s="6" t="s">
        <v>37</v>
      </c>
      <c r="O1174" s="6" t="s">
        <v>38</v>
      </c>
      <c r="P1174" s="6" t="s">
        <v>39</v>
      </c>
      <c r="Q1174" s="6" t="s">
        <v>1410</v>
      </c>
      <c r="R1174" s="6" t="s">
        <v>1411</v>
      </c>
      <c r="W1174" s="6" t="s">
        <v>1412</v>
      </c>
      <c r="X1174" s="6" t="s">
        <v>1410</v>
      </c>
      <c r="Y1174" s="6" t="s">
        <v>43</v>
      </c>
      <c r="Z1174" s="8">
        <v>42163.466782407406</v>
      </c>
      <c r="AA1174" s="6" t="s">
        <v>358</v>
      </c>
      <c r="AB1174" s="6" t="s">
        <v>1413</v>
      </c>
      <c r="AC1174" s="6" t="s">
        <v>1411</v>
      </c>
      <c r="AD1174" s="6" t="s">
        <v>43</v>
      </c>
      <c r="AE1174" s="8">
        <v>42163.470312500001</v>
      </c>
      <c r="AF1174" s="6" t="s">
        <v>358</v>
      </c>
    </row>
    <row r="1175" spans="1:39" x14ac:dyDescent="0.2">
      <c r="A11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75" s="7" t="str">
        <f>ExtractValues(Table1[[#This Row],[Agreement Name]],".{1}\d{4,5}")</f>
        <v>22402</v>
      </c>
      <c r="C1175" s="6" t="str">
        <f>ExtractValues(Table1[[#This Row],[Agreement Name]],".{1}\d{4,5}-.{1}\d{4,5}")</f>
        <v>22402-004002</v>
      </c>
      <c r="D1175" s="6" t="str">
        <f>ExtractValues(ExtractValues(Table1[[#This Row],[Agreement Name]],"(CO\d{1,3})"),"\d+")</f>
        <v>2</v>
      </c>
      <c r="E1175" s="6" t="str">
        <f>ExtractValues(ExtractValues(Table1[[#This Row],[Agreement Name]],"(CO.\d{1,3})"),"\d+")</f>
        <v/>
      </c>
      <c r="F1175" s="6" t="str">
        <f>IF(Table1[[#This Row],[ChgOrderPart1]]&lt;&gt;"",Table1[[#This Row],[ChgOrderPart1]],Table1[[#This Row],[ChgOrderPart2]])</f>
        <v>2</v>
      </c>
      <c r="G1175" s="6" t="s">
        <v>4257</v>
      </c>
      <c r="H1175" s="8">
        <v>42146.608298611114</v>
      </c>
      <c r="I1175" s="6" t="s">
        <v>34</v>
      </c>
      <c r="J1175" s="8">
        <v>42157.704814814817</v>
      </c>
      <c r="K1175" s="6" t="s">
        <v>3614</v>
      </c>
      <c r="L1175" s="6" t="s">
        <v>3615</v>
      </c>
      <c r="M1175" s="6" t="s">
        <v>37</v>
      </c>
      <c r="O1175" s="6" t="s">
        <v>38</v>
      </c>
      <c r="P1175" s="6" t="s">
        <v>39</v>
      </c>
      <c r="Q1175" s="6" t="s">
        <v>4258</v>
      </c>
      <c r="R1175" s="6" t="s">
        <v>354</v>
      </c>
      <c r="S1175" s="6" t="s">
        <v>1411</v>
      </c>
      <c r="W1175" s="6" t="s">
        <v>4259</v>
      </c>
      <c r="X1175" s="6" t="s">
        <v>4258</v>
      </c>
      <c r="Y1175" s="6" t="s">
        <v>43</v>
      </c>
      <c r="Z1175" s="8">
        <v>42157.355231481481</v>
      </c>
      <c r="AA1175" s="6" t="s">
        <v>4260</v>
      </c>
      <c r="AB1175" s="6" t="s">
        <v>1413</v>
      </c>
      <c r="AC1175" s="6" t="s">
        <v>1411</v>
      </c>
      <c r="AD1175" s="6" t="s">
        <v>43</v>
      </c>
      <c r="AE1175" s="8">
        <v>42157.704814814817</v>
      </c>
      <c r="AF1175" s="6" t="s">
        <v>358</v>
      </c>
    </row>
    <row r="1176" spans="1:39" x14ac:dyDescent="0.2">
      <c r="A11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76" s="7" t="str">
        <f>ExtractValues(Table1[[#This Row],[Agreement Name]],".{1}\d{4,5}")</f>
        <v>22402</v>
      </c>
      <c r="C1176" s="6" t="str">
        <f>ExtractValues(Table1[[#This Row],[Agreement Name]],".{1}\d{4,5}-.{1}\d{4,5}")</f>
        <v>22402-004002</v>
      </c>
      <c r="D1176" s="6" t="str">
        <f>ExtractValues(ExtractValues(Table1[[#This Row],[Agreement Name]],"(CO\d{1,3})"),"\d+")</f>
        <v>1</v>
      </c>
      <c r="E1176" s="6" t="str">
        <f>ExtractValues(ExtractValues(Table1[[#This Row],[Agreement Name]],"(CO.\d{1,3})"),"\d+")</f>
        <v/>
      </c>
      <c r="F1176" s="6" t="str">
        <f>IF(Table1[[#This Row],[ChgOrderPart1]]&lt;&gt;"",Table1[[#This Row],[ChgOrderPart1]],Table1[[#This Row],[ChgOrderPart2]])</f>
        <v>1</v>
      </c>
      <c r="G1176" s="6" t="s">
        <v>8208</v>
      </c>
      <c r="H1176" s="8">
        <v>42102.401666666665</v>
      </c>
      <c r="I1176" s="6" t="s">
        <v>34</v>
      </c>
      <c r="J1176" s="8">
        <v>42102.603321759256</v>
      </c>
      <c r="K1176" s="6" t="s">
        <v>1376</v>
      </c>
      <c r="L1176" s="6" t="s">
        <v>1377</v>
      </c>
      <c r="M1176" s="6" t="s">
        <v>37</v>
      </c>
      <c r="O1176" s="6" t="s">
        <v>38</v>
      </c>
      <c r="P1176" s="6" t="s">
        <v>39</v>
      </c>
      <c r="Q1176" s="6" t="s">
        <v>1410</v>
      </c>
      <c r="R1176" s="6" t="s">
        <v>1411</v>
      </c>
      <c r="W1176" s="6" t="s">
        <v>1412</v>
      </c>
      <c r="X1176" s="6" t="s">
        <v>1410</v>
      </c>
      <c r="Y1176" s="6" t="s">
        <v>43</v>
      </c>
      <c r="Z1176" s="8">
        <v>42102.405277777776</v>
      </c>
      <c r="AA1176" s="6" t="s">
        <v>358</v>
      </c>
      <c r="AB1176" s="6" t="s">
        <v>1413</v>
      </c>
      <c r="AC1176" s="6" t="s">
        <v>1411</v>
      </c>
      <c r="AD1176" s="6" t="s">
        <v>43</v>
      </c>
      <c r="AE1176" s="8">
        <v>42102.603321759256</v>
      </c>
      <c r="AF1176" s="6" t="s">
        <v>358</v>
      </c>
    </row>
    <row r="1177" spans="1:39" x14ac:dyDescent="0.2">
      <c r="A11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77" s="7" t="str">
        <f>ExtractValues(Table1[[#This Row],[Agreement Name]],".{1}\d{4,5}")</f>
        <v>22402</v>
      </c>
      <c r="C1177" s="6" t="str">
        <f>ExtractValues(Table1[[#This Row],[Agreement Name]],".{1}\d{4,5}-.{1}\d{4,5}")</f>
        <v>22402-004002</v>
      </c>
      <c r="D1177" s="6" t="str">
        <f>ExtractValues(ExtractValues(Table1[[#This Row],[Agreement Name]],"(CO\d{1,3})"),"\d+")</f>
        <v/>
      </c>
      <c r="E1177" s="6" t="str">
        <f>ExtractValues(ExtractValues(Table1[[#This Row],[Agreement Name]],"(CO.\d{1,3})"),"\d+")</f>
        <v/>
      </c>
      <c r="F1177" s="6" t="str">
        <f>IF(Table1[[#This Row],[ChgOrderPart1]]&lt;&gt;"",Table1[[#This Row],[ChgOrderPart1]],Table1[[#This Row],[ChgOrderPart2]])</f>
        <v/>
      </c>
      <c r="G1177" s="6" t="s">
        <v>8068</v>
      </c>
      <c r="H1177" s="8">
        <v>42095.392858796295</v>
      </c>
      <c r="I1177" s="6" t="s">
        <v>34</v>
      </c>
      <c r="J1177" s="8">
        <v>42095.608773148146</v>
      </c>
      <c r="K1177" s="6" t="s">
        <v>1376</v>
      </c>
      <c r="L1177" s="6" t="s">
        <v>1377</v>
      </c>
      <c r="M1177" s="6" t="s">
        <v>37</v>
      </c>
      <c r="O1177" s="6" t="s">
        <v>38</v>
      </c>
      <c r="P1177" s="6" t="s">
        <v>39</v>
      </c>
      <c r="Q1177" s="6" t="s">
        <v>1410</v>
      </c>
      <c r="R1177" s="6" t="s">
        <v>1411</v>
      </c>
      <c r="W1177" s="6" t="s">
        <v>1412</v>
      </c>
      <c r="X1177" s="6" t="s">
        <v>1410</v>
      </c>
      <c r="Y1177" s="6" t="s">
        <v>43</v>
      </c>
      <c r="Z1177" s="8">
        <v>42095.574513888889</v>
      </c>
      <c r="AA1177" s="6" t="s">
        <v>358</v>
      </c>
      <c r="AB1177" s="6" t="s">
        <v>1413</v>
      </c>
      <c r="AC1177" s="6" t="s">
        <v>1411</v>
      </c>
      <c r="AD1177" s="6" t="s">
        <v>43</v>
      </c>
      <c r="AE1177" s="8">
        <v>42095.608773148146</v>
      </c>
      <c r="AF1177" s="6" t="s">
        <v>71</v>
      </c>
    </row>
    <row r="1178" spans="1:39" x14ac:dyDescent="0.2">
      <c r="A11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78" s="7" t="str">
        <f>ExtractValues(Table1[[#This Row],[Agreement Name]],".{1}\d{4,5}")</f>
        <v>22402</v>
      </c>
      <c r="C1178" s="6" t="str">
        <f>ExtractValues(Table1[[#This Row],[Agreement Name]],".{1}\d{4,5}-.{1}\d{4,5}")</f>
        <v>22402-004001</v>
      </c>
      <c r="D1178" s="6" t="str">
        <f>ExtractValues(ExtractValues(Table1[[#This Row],[Agreement Name]],"(CO\d{1,3})"),"\d+")</f>
        <v>5</v>
      </c>
      <c r="E1178" s="6" t="str">
        <f>ExtractValues(ExtractValues(Table1[[#This Row],[Agreement Name]],"(CO.\d{1,3})"),"\d+")</f>
        <v/>
      </c>
      <c r="F1178" s="6" t="str">
        <f>IF(Table1[[#This Row],[ChgOrderPart1]]&lt;&gt;"",Table1[[#This Row],[ChgOrderPart1]],Table1[[#This Row],[ChgOrderPart2]])</f>
        <v>5</v>
      </c>
      <c r="G1178" s="6" t="s">
        <v>5972</v>
      </c>
      <c r="H1178" s="8">
        <v>42222.538483796299</v>
      </c>
      <c r="I1178" s="6" t="s">
        <v>48</v>
      </c>
      <c r="J1178" s="8">
        <v>42222.538483796299</v>
      </c>
      <c r="K1178" s="6" t="s">
        <v>5082</v>
      </c>
      <c r="L1178" s="6" t="s">
        <v>5083</v>
      </c>
      <c r="M1178" s="6" t="s">
        <v>37</v>
      </c>
      <c r="O1178" s="6" t="s">
        <v>38</v>
      </c>
      <c r="P1178" s="6" t="s">
        <v>39</v>
      </c>
      <c r="Q1178" s="6" t="s">
        <v>4258</v>
      </c>
      <c r="R1178" s="6" t="s">
        <v>1411</v>
      </c>
      <c r="AL1178" s="6" t="s">
        <v>4258</v>
      </c>
      <c r="AM1178" s="6" t="s">
        <v>43</v>
      </c>
    </row>
    <row r="1179" spans="1:39" x14ac:dyDescent="0.2">
      <c r="A11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79" s="7" t="str">
        <f>ExtractValues(Table1[[#This Row],[Agreement Name]],".{1}\d{4,5}")</f>
        <v>22402</v>
      </c>
      <c r="C1179" s="6" t="str">
        <f>ExtractValues(Table1[[#This Row],[Agreement Name]],".{1}\d{4,5}-.{1}\d{4,5}")</f>
        <v>22402-004001</v>
      </c>
      <c r="D1179" s="6" t="str">
        <f>ExtractValues(ExtractValues(Table1[[#This Row],[Agreement Name]],"(CO\d{1,3})"),"\d+")</f>
        <v>4</v>
      </c>
      <c r="E1179" s="6" t="str">
        <f>ExtractValues(ExtractValues(Table1[[#This Row],[Agreement Name]],"(CO.\d{1,3})"),"\d+")</f>
        <v/>
      </c>
      <c r="F1179" s="6" t="str">
        <f>IF(Table1[[#This Row],[ChgOrderPart1]]&lt;&gt;"",Table1[[#This Row],[ChgOrderPart1]],Table1[[#This Row],[ChgOrderPart2]])</f>
        <v>4</v>
      </c>
      <c r="G1179" s="6" t="s">
        <v>5247</v>
      </c>
      <c r="H1179" s="8">
        <v>42166.481423611112</v>
      </c>
      <c r="I1179" s="6" t="s">
        <v>34</v>
      </c>
      <c r="J1179" s="8">
        <v>42166.546805555554</v>
      </c>
      <c r="K1179" s="6" t="s">
        <v>5082</v>
      </c>
      <c r="L1179" s="6" t="s">
        <v>5083</v>
      </c>
      <c r="M1179" s="6" t="s">
        <v>37</v>
      </c>
      <c r="O1179" s="6" t="s">
        <v>38</v>
      </c>
      <c r="P1179" s="6" t="s">
        <v>39</v>
      </c>
      <c r="Q1179" s="6" t="s">
        <v>4258</v>
      </c>
      <c r="R1179" s="6" t="s">
        <v>1411</v>
      </c>
      <c r="W1179" s="6" t="s">
        <v>4259</v>
      </c>
      <c r="X1179" s="6" t="s">
        <v>4258</v>
      </c>
      <c r="Y1179" s="6" t="s">
        <v>43</v>
      </c>
      <c r="Z1179" s="8">
        <v>42166.494432870371</v>
      </c>
      <c r="AA1179" s="6" t="s">
        <v>4260</v>
      </c>
      <c r="AB1179" s="6" t="s">
        <v>1413</v>
      </c>
      <c r="AC1179" s="6" t="s">
        <v>1411</v>
      </c>
      <c r="AD1179" s="6" t="s">
        <v>43</v>
      </c>
      <c r="AE1179" s="8">
        <v>42166.546805555554</v>
      </c>
      <c r="AF1179" s="6" t="s">
        <v>358</v>
      </c>
    </row>
    <row r="1180" spans="1:39" x14ac:dyDescent="0.2">
      <c r="A11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80" s="7" t="str">
        <f>ExtractValues(Table1[[#This Row],[Agreement Name]],".{1}\d{4,5}")</f>
        <v>22402</v>
      </c>
      <c r="C1180" s="6" t="str">
        <f>ExtractValues(Table1[[#This Row],[Agreement Name]],".{1}\d{4,5}-.{1}\d{4,5}")</f>
        <v>22402-004001</v>
      </c>
      <c r="D1180" s="6" t="str">
        <f>ExtractValues(ExtractValues(Table1[[#This Row],[Agreement Name]],"(CO\d{1,3})"),"\d+")</f>
        <v>3</v>
      </c>
      <c r="E1180" s="6" t="str">
        <f>ExtractValues(ExtractValues(Table1[[#This Row],[Agreement Name]],"(CO.\d{1,3})"),"\d+")</f>
        <v/>
      </c>
      <c r="F1180" s="6" t="str">
        <f>IF(Table1[[#This Row],[ChgOrderPart1]]&lt;&gt;"",Table1[[#This Row],[ChgOrderPart1]],Table1[[#This Row],[ChgOrderPart2]])</f>
        <v>3</v>
      </c>
      <c r="G1180" s="6" t="s">
        <v>4261</v>
      </c>
      <c r="H1180" s="8">
        <v>42153.437256944446</v>
      </c>
      <c r="I1180" s="6" t="s">
        <v>34</v>
      </c>
      <c r="J1180" s="8">
        <v>42157.646319444444</v>
      </c>
      <c r="K1180" s="6" t="s">
        <v>3614</v>
      </c>
      <c r="L1180" s="6" t="s">
        <v>3615</v>
      </c>
      <c r="M1180" s="6" t="s">
        <v>37</v>
      </c>
      <c r="O1180" s="6" t="s">
        <v>38</v>
      </c>
      <c r="P1180" s="6" t="s">
        <v>39</v>
      </c>
      <c r="Q1180" s="6" t="s">
        <v>4258</v>
      </c>
      <c r="R1180" s="6" t="s">
        <v>1411</v>
      </c>
      <c r="W1180" s="6" t="s">
        <v>4259</v>
      </c>
      <c r="X1180" s="6" t="s">
        <v>4258</v>
      </c>
      <c r="Y1180" s="6" t="s">
        <v>43</v>
      </c>
      <c r="Z1180" s="8">
        <v>42157.573564814818</v>
      </c>
      <c r="AA1180" s="6" t="s">
        <v>4260</v>
      </c>
      <c r="AB1180" s="6" t="s">
        <v>1413</v>
      </c>
      <c r="AC1180" s="6" t="s">
        <v>1411</v>
      </c>
      <c r="AD1180" s="6" t="s">
        <v>43</v>
      </c>
      <c r="AE1180" s="8">
        <v>42157.646319444444</v>
      </c>
      <c r="AF1180" s="6" t="s">
        <v>358</v>
      </c>
    </row>
    <row r="1181" spans="1:39" x14ac:dyDescent="0.2">
      <c r="A11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81" s="7" t="str">
        <f>ExtractValues(Table1[[#This Row],[Agreement Name]],".{1}\d{4,5}")</f>
        <v>22402</v>
      </c>
      <c r="C1181" s="6" t="str">
        <f>ExtractValues(Table1[[#This Row],[Agreement Name]],".{1}\d{4,5}-.{1}\d{4,5}")</f>
        <v>22402-004001</v>
      </c>
      <c r="D1181" s="6" t="str">
        <f>ExtractValues(ExtractValues(Table1[[#This Row],[Agreement Name]],"(CO\d{1,3})"),"\d+")</f>
        <v>3</v>
      </c>
      <c r="E1181" s="6" t="str">
        <f>ExtractValues(ExtractValues(Table1[[#This Row],[Agreement Name]],"(CO.\d{1,3})"),"\d+")</f>
        <v/>
      </c>
      <c r="F1181" s="6" t="str">
        <f>IF(Table1[[#This Row],[ChgOrderPart1]]&lt;&gt;"",Table1[[#This Row],[ChgOrderPart1]],Table1[[#This Row],[ChgOrderPart2]])</f>
        <v>3</v>
      </c>
      <c r="G1181" s="6" t="s">
        <v>4261</v>
      </c>
      <c r="H1181" s="8">
        <v>42146.608935185184</v>
      </c>
      <c r="I1181" s="6" t="s">
        <v>55</v>
      </c>
      <c r="J1181" s="8">
        <v>42151.246851851851</v>
      </c>
      <c r="K1181" s="6" t="s">
        <v>3614</v>
      </c>
      <c r="L1181" s="6" t="s">
        <v>3615</v>
      </c>
      <c r="M1181" s="6" t="s">
        <v>37</v>
      </c>
      <c r="O1181" s="6" t="s">
        <v>38</v>
      </c>
      <c r="P1181" s="6" t="s">
        <v>39</v>
      </c>
      <c r="Q1181" s="6" t="s">
        <v>4258</v>
      </c>
      <c r="R1181" s="6" t="s">
        <v>354</v>
      </c>
      <c r="W1181" s="6" t="s">
        <v>4259</v>
      </c>
      <c r="X1181" s="6" t="s">
        <v>4258</v>
      </c>
      <c r="Y1181" s="6" t="s">
        <v>43</v>
      </c>
      <c r="Z1181" s="8">
        <v>42150.350219907406</v>
      </c>
      <c r="AA1181" s="6" t="s">
        <v>4260</v>
      </c>
    </row>
    <row r="1182" spans="1:39" x14ac:dyDescent="0.2">
      <c r="A11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82" s="7" t="str">
        <f>ExtractValues(Table1[[#This Row],[Agreement Name]],".{1}\d{4,5}")</f>
        <v>22402</v>
      </c>
      <c r="C1182" s="6" t="str">
        <f>ExtractValues(Table1[[#This Row],[Agreement Name]],".{1}\d{4,5}-.{1}\d{4,5}")</f>
        <v>22402-004001</v>
      </c>
      <c r="D1182" s="6" t="str">
        <f>ExtractValues(ExtractValues(Table1[[#This Row],[Agreement Name]],"(CO\d{1,3})"),"\d+")</f>
        <v>1</v>
      </c>
      <c r="E1182" s="6" t="str">
        <f>ExtractValues(ExtractValues(Table1[[#This Row],[Agreement Name]],"(CO.\d{1,3})"),"\d+")</f>
        <v/>
      </c>
      <c r="F1182" s="6" t="str">
        <f>IF(Table1[[#This Row],[ChgOrderPart1]]&lt;&gt;"",Table1[[#This Row],[ChgOrderPart1]],Table1[[#This Row],[ChgOrderPart2]])</f>
        <v>1</v>
      </c>
      <c r="G1182" s="6" t="s">
        <v>8623</v>
      </c>
      <c r="H1182" s="8">
        <v>42128.587534722225</v>
      </c>
      <c r="I1182" s="6" t="s">
        <v>55</v>
      </c>
      <c r="J1182" s="8">
        <v>42128.589849537035</v>
      </c>
      <c r="K1182" s="6" t="s">
        <v>1376</v>
      </c>
      <c r="L1182" s="6" t="s">
        <v>1377</v>
      </c>
      <c r="M1182" s="6" t="s">
        <v>37</v>
      </c>
      <c r="O1182" s="6" t="s">
        <v>38</v>
      </c>
      <c r="P1182" s="6" t="s">
        <v>39</v>
      </c>
      <c r="Q1182" s="6" t="s">
        <v>4258</v>
      </c>
      <c r="R1182" s="6" t="s">
        <v>1411</v>
      </c>
      <c r="AL1182" s="6" t="s">
        <v>4258</v>
      </c>
      <c r="AM1182" s="6" t="s">
        <v>43</v>
      </c>
    </row>
    <row r="1183" spans="1:39" x14ac:dyDescent="0.2">
      <c r="A11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183" s="7" t="str">
        <f>ExtractValues(Table1[[#This Row],[Agreement Name]],".{1}\d{4,5}")</f>
        <v>22402</v>
      </c>
      <c r="C1183" s="6" t="str">
        <f>ExtractValues(Table1[[#This Row],[Agreement Name]],".{1}\d{4,5}-.{1}\d{4,5}")</f>
        <v>22402-004001</v>
      </c>
      <c r="D1183" s="6" t="str">
        <f>ExtractValues(ExtractValues(Table1[[#This Row],[Agreement Name]],"(CO\d{1,3})"),"\d+")</f>
        <v>1</v>
      </c>
      <c r="E1183" s="6" t="str">
        <f>ExtractValues(ExtractValues(Table1[[#This Row],[Agreement Name]],"(CO.\d{1,3})"),"\d+")</f>
        <v/>
      </c>
      <c r="F1183" s="6" t="str">
        <f>IF(Table1[[#This Row],[ChgOrderPart1]]&lt;&gt;"",Table1[[#This Row],[ChgOrderPart1]],Table1[[#This Row],[ChgOrderPart2]])</f>
        <v>1</v>
      </c>
      <c r="G1183" s="6" t="s">
        <v>8598</v>
      </c>
      <c r="H1183" s="8">
        <v>42128.383969907409</v>
      </c>
      <c r="I1183" s="6" t="s">
        <v>34</v>
      </c>
      <c r="J1183" s="8">
        <v>42128.432870370372</v>
      </c>
      <c r="K1183" s="6" t="s">
        <v>1376</v>
      </c>
      <c r="L1183" s="6" t="s">
        <v>1377</v>
      </c>
      <c r="M1183" s="6" t="s">
        <v>37</v>
      </c>
      <c r="O1183" s="6" t="s">
        <v>38</v>
      </c>
      <c r="P1183" s="6" t="s">
        <v>39</v>
      </c>
      <c r="Q1183" s="6" t="s">
        <v>4258</v>
      </c>
      <c r="R1183" s="6" t="s">
        <v>1411</v>
      </c>
      <c r="W1183" s="6" t="s">
        <v>8599</v>
      </c>
      <c r="X1183" s="6" t="s">
        <v>4258</v>
      </c>
      <c r="Y1183" s="6" t="s">
        <v>43</v>
      </c>
      <c r="Z1183" s="8">
        <v>42128.429710648146</v>
      </c>
      <c r="AA1183" s="6" t="s">
        <v>4260</v>
      </c>
      <c r="AB1183" s="6" t="s">
        <v>1413</v>
      </c>
      <c r="AC1183" s="6" t="s">
        <v>1411</v>
      </c>
      <c r="AD1183" s="6" t="s">
        <v>43</v>
      </c>
      <c r="AE1183" s="8">
        <v>42128.432870370372</v>
      </c>
      <c r="AF1183" s="6" t="s">
        <v>358</v>
      </c>
    </row>
    <row r="1184" spans="1:39" x14ac:dyDescent="0.2">
      <c r="A11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84" s="7" t="str">
        <f>ExtractValues(Table1[[#This Row],[Agreement Name]],".{1}\d{4,5}")</f>
        <v>22402</v>
      </c>
      <c r="C1184" s="6" t="str">
        <f>ExtractValues(Table1[[#This Row],[Agreement Name]],".{1}\d{4,5}-.{1}\d{4,5}")</f>
        <v>22402-004001</v>
      </c>
      <c r="D1184" s="6" t="str">
        <f>ExtractValues(ExtractValues(Table1[[#This Row],[Agreement Name]],"(CO\d{1,3})"),"\d+")</f>
        <v/>
      </c>
      <c r="E1184" s="6" t="str">
        <f>ExtractValues(ExtractValues(Table1[[#This Row],[Agreement Name]],"(CO.\d{1,3})"),"\d+")</f>
        <v/>
      </c>
      <c r="F1184" s="6" t="str">
        <f>IF(Table1[[#This Row],[ChgOrderPart1]]&lt;&gt;"",Table1[[#This Row],[ChgOrderPart1]],Table1[[#This Row],[ChgOrderPart2]])</f>
        <v/>
      </c>
      <c r="G1184" s="6" t="s">
        <v>8012</v>
      </c>
      <c r="H1184" s="8">
        <v>42089.5703125</v>
      </c>
      <c r="I1184" s="6" t="s">
        <v>34</v>
      </c>
      <c r="J1184" s="8">
        <v>42097.657893518517</v>
      </c>
      <c r="K1184" s="6" t="s">
        <v>1376</v>
      </c>
      <c r="L1184" s="6" t="s">
        <v>1377</v>
      </c>
      <c r="M1184" s="6" t="s">
        <v>37</v>
      </c>
      <c r="O1184" s="6" t="s">
        <v>38</v>
      </c>
      <c r="P1184" s="6" t="s">
        <v>39</v>
      </c>
      <c r="Q1184" s="6" t="s">
        <v>4258</v>
      </c>
      <c r="R1184" s="6" t="s">
        <v>1411</v>
      </c>
      <c r="W1184" s="6" t="s">
        <v>8013</v>
      </c>
      <c r="X1184" s="6" t="s">
        <v>4258</v>
      </c>
      <c r="Y1184" s="6" t="s">
        <v>43</v>
      </c>
      <c r="Z1184" s="8">
        <v>42097.656863425924</v>
      </c>
      <c r="AA1184" s="6" t="s">
        <v>8014</v>
      </c>
      <c r="AB1184" s="6" t="s">
        <v>1413</v>
      </c>
      <c r="AC1184" s="6" t="s">
        <v>1411</v>
      </c>
      <c r="AD1184" s="6" t="s">
        <v>43</v>
      </c>
      <c r="AE1184" s="8">
        <v>42097.657893518517</v>
      </c>
      <c r="AF1184" s="6" t="s">
        <v>358</v>
      </c>
    </row>
    <row r="1185" spans="1:39" x14ac:dyDescent="0.2">
      <c r="A11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85" s="7" t="str">
        <f>ExtractValues(Table1[[#This Row],[Agreement Name]],".{1}\d{4,5}")</f>
        <v>22326</v>
      </c>
      <c r="C1185" s="6" t="str">
        <f>ExtractValues(Table1[[#This Row],[Agreement Name]],".{1}\d{4,5}-.{1}\d{4,5}")</f>
        <v>22326-002001</v>
      </c>
      <c r="D1185" s="6" t="str">
        <f>ExtractValues(ExtractValues(Table1[[#This Row],[Agreement Name]],"(CO\d{1,3})"),"\d+")</f>
        <v/>
      </c>
      <c r="E1185" s="6" t="str">
        <f>ExtractValues(ExtractValues(Table1[[#This Row],[Agreement Name]],"(CO.\d{1,3})"),"\d+")</f>
        <v/>
      </c>
      <c r="F1185" s="6" t="str">
        <f>IF(Table1[[#This Row],[ChgOrderPart1]]&lt;&gt;"",Table1[[#This Row],[ChgOrderPart1]],Table1[[#This Row],[ChgOrderPart2]])</f>
        <v/>
      </c>
      <c r="G1185" s="6" t="s">
        <v>2629</v>
      </c>
      <c r="H1185" s="8">
        <v>42206.363229166665</v>
      </c>
      <c r="I1185" s="6" t="s">
        <v>34</v>
      </c>
      <c r="J1185" s="8">
        <v>42206.533692129633</v>
      </c>
      <c r="K1185" s="6" t="s">
        <v>1376</v>
      </c>
      <c r="L1185" s="6" t="s">
        <v>1377</v>
      </c>
      <c r="M1185" s="6" t="s">
        <v>37</v>
      </c>
      <c r="O1185" s="6" t="s">
        <v>38</v>
      </c>
      <c r="P1185" s="6" t="s">
        <v>39</v>
      </c>
      <c r="Q1185" s="6" t="s">
        <v>2630</v>
      </c>
      <c r="R1185" s="6" t="s">
        <v>432</v>
      </c>
      <c r="W1185" s="6" t="s">
        <v>2323</v>
      </c>
      <c r="X1185" s="6" t="s">
        <v>2630</v>
      </c>
      <c r="Y1185" s="6" t="s">
        <v>43</v>
      </c>
      <c r="Z1185" s="8">
        <v>42206.383437500001</v>
      </c>
      <c r="AA1185" s="6" t="s">
        <v>2324</v>
      </c>
      <c r="AB1185" s="6" t="s">
        <v>1381</v>
      </c>
      <c r="AC1185" s="6" t="s">
        <v>432</v>
      </c>
      <c r="AD1185" s="6" t="s">
        <v>43</v>
      </c>
      <c r="AE1185" s="8">
        <v>42206.533692129633</v>
      </c>
      <c r="AF1185" s="6" t="s">
        <v>1461</v>
      </c>
    </row>
    <row r="1186" spans="1:39" x14ac:dyDescent="0.2">
      <c r="A11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86" s="7" t="str">
        <f>ExtractValues(Table1[[#This Row],[Agreement Name]],".{1}\d{4,5}")</f>
        <v>22149</v>
      </c>
      <c r="C1186" s="6" t="str">
        <f>ExtractValues(Table1[[#This Row],[Agreement Name]],".{1}\d{4,5}-.{1}\d{4,5}")</f>
        <v>22149-002001</v>
      </c>
      <c r="D1186" s="6" t="str">
        <f>ExtractValues(ExtractValues(Table1[[#This Row],[Agreement Name]],"(CO\d{1,3})"),"\d+")</f>
        <v/>
      </c>
      <c r="E1186" s="6" t="str">
        <f>ExtractValues(ExtractValues(Table1[[#This Row],[Agreement Name]],"(CO.\d{1,3})"),"\d+")</f>
        <v/>
      </c>
      <c r="F1186" s="6" t="str">
        <f>IF(Table1[[#This Row],[ChgOrderPart1]]&lt;&gt;"",Table1[[#This Row],[ChgOrderPart1]],Table1[[#This Row],[ChgOrderPart2]])</f>
        <v/>
      </c>
      <c r="G1186" s="6" t="s">
        <v>8193</v>
      </c>
      <c r="H1186" s="8">
        <v>42101.521157407406</v>
      </c>
      <c r="I1186" s="6" t="s">
        <v>34</v>
      </c>
      <c r="J1186" s="8">
        <v>42106.504687499997</v>
      </c>
      <c r="K1186" s="6" t="s">
        <v>1376</v>
      </c>
      <c r="L1186" s="6" t="s">
        <v>1377</v>
      </c>
      <c r="M1186" s="6" t="s">
        <v>37</v>
      </c>
      <c r="O1186" s="6" t="s">
        <v>38</v>
      </c>
      <c r="P1186" s="6" t="s">
        <v>39</v>
      </c>
      <c r="Q1186" s="6" t="s">
        <v>4622</v>
      </c>
      <c r="R1186" s="6" t="s">
        <v>392</v>
      </c>
      <c r="S1186" s="6" t="s">
        <v>1384</v>
      </c>
      <c r="W1186" s="6" t="s">
        <v>394</v>
      </c>
      <c r="X1186" s="6" t="s">
        <v>392</v>
      </c>
      <c r="Y1186" s="6" t="s">
        <v>43</v>
      </c>
      <c r="Z1186" s="8">
        <v>42104.409004629626</v>
      </c>
      <c r="AA1186" s="6" t="s">
        <v>3476</v>
      </c>
      <c r="AB1186" s="6" t="s">
        <v>1387</v>
      </c>
      <c r="AC1186" s="6" t="s">
        <v>1384</v>
      </c>
      <c r="AD1186" s="6" t="s">
        <v>43</v>
      </c>
      <c r="AE1186" s="8">
        <v>42106.504687499997</v>
      </c>
      <c r="AF1186" s="6" t="s">
        <v>1552</v>
      </c>
    </row>
    <row r="1187" spans="1:39" x14ac:dyDescent="0.2">
      <c r="A11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87" s="7" t="str">
        <f>ExtractValues(Table1[[#This Row],[Agreement Name]],".{1}\d{4,5}")</f>
        <v>22121</v>
      </c>
      <c r="C1187" s="6" t="str">
        <f>ExtractValues(Table1[[#This Row],[Agreement Name]],".{1}\d{4,5}-.{1}\d{4,5}")</f>
        <v>22121-002001</v>
      </c>
      <c r="D1187" s="6" t="str">
        <f>ExtractValues(ExtractValues(Table1[[#This Row],[Agreement Name]],"(CO\d{1,3})"),"\d+")</f>
        <v/>
      </c>
      <c r="E1187" s="6" t="str">
        <f>ExtractValues(ExtractValues(Table1[[#This Row],[Agreement Name]],"(CO.\d{1,3})"),"\d+")</f>
        <v/>
      </c>
      <c r="F1187" s="6" t="str">
        <f>IF(Table1[[#This Row],[ChgOrderPart1]]&lt;&gt;"",Table1[[#This Row],[ChgOrderPart1]],Table1[[#This Row],[ChgOrderPart2]])</f>
        <v/>
      </c>
      <c r="G1187" s="6" t="s">
        <v>4046</v>
      </c>
      <c r="H1187" s="8">
        <v>42142.398125</v>
      </c>
      <c r="I1187" s="6" t="s">
        <v>34</v>
      </c>
      <c r="J1187" s="8">
        <v>42142.608969907407</v>
      </c>
      <c r="K1187" s="6" t="s">
        <v>3614</v>
      </c>
      <c r="L1187" s="6" t="s">
        <v>3615</v>
      </c>
      <c r="M1187" s="6" t="s">
        <v>37</v>
      </c>
      <c r="O1187" s="6" t="s">
        <v>38</v>
      </c>
      <c r="P1187" s="6" t="s">
        <v>39</v>
      </c>
      <c r="Q1187" s="6" t="s">
        <v>101</v>
      </c>
      <c r="R1187" s="6" t="s">
        <v>1384</v>
      </c>
      <c r="W1187" s="6" t="s">
        <v>104</v>
      </c>
      <c r="X1187" s="6" t="s">
        <v>101</v>
      </c>
      <c r="Y1187" s="6" t="s">
        <v>43</v>
      </c>
      <c r="Z1187" s="8">
        <v>42142.408472222225</v>
      </c>
      <c r="AA1187" s="6" t="s">
        <v>46</v>
      </c>
      <c r="AB1187" s="6" t="s">
        <v>1387</v>
      </c>
      <c r="AC1187" s="6" t="s">
        <v>1384</v>
      </c>
      <c r="AD1187" s="6" t="s">
        <v>43</v>
      </c>
      <c r="AE1187" s="8">
        <v>42142.608969907407</v>
      </c>
      <c r="AF1187" s="6" t="s">
        <v>71</v>
      </c>
    </row>
    <row r="1188" spans="1:39" x14ac:dyDescent="0.2">
      <c r="A11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88" s="7" t="str">
        <f>ExtractValues(Table1[[#This Row],[Agreement Name]],".{1}\d{4,5}")</f>
        <v>21969</v>
      </c>
      <c r="C1188" s="6" t="str">
        <f>ExtractValues(Table1[[#This Row],[Agreement Name]],".{1}\d{4,5}-.{1}\d{4,5}")</f>
        <v>21969-002001</v>
      </c>
      <c r="D1188" s="6" t="str">
        <f>ExtractValues(ExtractValues(Table1[[#This Row],[Agreement Name]],"(CO\d{1,3})"),"\d+")</f>
        <v/>
      </c>
      <c r="E1188" s="6" t="str">
        <f>ExtractValues(ExtractValues(Table1[[#This Row],[Agreement Name]],"(CO.\d{1,3})"),"\d+")</f>
        <v/>
      </c>
      <c r="F1188" s="6" t="str">
        <f>IF(Table1[[#This Row],[ChgOrderPart1]]&lt;&gt;"",Table1[[#This Row],[ChgOrderPart1]],Table1[[#This Row],[ChgOrderPart2]])</f>
        <v/>
      </c>
      <c r="G1188" s="6" t="s">
        <v>4320</v>
      </c>
      <c r="H1188" s="8">
        <v>42150.629803240743</v>
      </c>
      <c r="I1188" s="6" t="s">
        <v>34</v>
      </c>
      <c r="J1188" s="8">
        <v>42152.698055555556</v>
      </c>
      <c r="K1188" s="6" t="s">
        <v>3614</v>
      </c>
      <c r="L1188" s="6" t="s">
        <v>3615</v>
      </c>
      <c r="M1188" s="6" t="s">
        <v>37</v>
      </c>
      <c r="O1188" s="6" t="s">
        <v>38</v>
      </c>
      <c r="P1188" s="6" t="s">
        <v>39</v>
      </c>
      <c r="Q1188" s="6" t="s">
        <v>4321</v>
      </c>
      <c r="R1188" s="6" t="s">
        <v>1613</v>
      </c>
      <c r="W1188" s="6" t="s">
        <v>4322</v>
      </c>
      <c r="X1188" s="6" t="s">
        <v>4321</v>
      </c>
      <c r="Y1188" s="6" t="s">
        <v>43</v>
      </c>
      <c r="Z1188" s="8">
        <v>42151.622928240744</v>
      </c>
      <c r="AA1188" s="6" t="s">
        <v>4323</v>
      </c>
      <c r="AB1188" s="6" t="s">
        <v>1614</v>
      </c>
      <c r="AC1188" s="6" t="s">
        <v>1613</v>
      </c>
      <c r="AD1188" s="6" t="s">
        <v>43</v>
      </c>
      <c r="AE1188" s="8">
        <v>42152.698055555556</v>
      </c>
      <c r="AF1188" s="6" t="s">
        <v>1615</v>
      </c>
    </row>
    <row r="1189" spans="1:39" x14ac:dyDescent="0.2">
      <c r="A11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89" s="7" t="str">
        <f>ExtractValues(Table1[[#This Row],[Agreement Name]],".{1}\d{4,5}")</f>
        <v>21956</v>
      </c>
      <c r="C1189" s="6" t="str">
        <f>ExtractValues(Table1[[#This Row],[Agreement Name]],".{1}\d{4,5}-.{1}\d{4,5}")</f>
        <v>21956-003001</v>
      </c>
      <c r="D1189" s="6" t="str">
        <f>ExtractValues(ExtractValues(Table1[[#This Row],[Agreement Name]],"(CO\d{1,3})"),"\d+")</f>
        <v/>
      </c>
      <c r="E1189" s="6" t="str">
        <f>ExtractValues(ExtractValues(Table1[[#This Row],[Agreement Name]],"(CO.\d{1,3})"),"\d+")</f>
        <v/>
      </c>
      <c r="F1189" s="6" t="str">
        <f>IF(Table1[[#This Row],[ChgOrderPart1]]&lt;&gt;"",Table1[[#This Row],[ChgOrderPart1]],Table1[[#This Row],[ChgOrderPart2]])</f>
        <v/>
      </c>
      <c r="G1189" s="6" t="s">
        <v>4892</v>
      </c>
      <c r="H1189" s="8">
        <v>42230.414687500001</v>
      </c>
      <c r="I1189" s="6" t="s">
        <v>34</v>
      </c>
      <c r="J1189" s="8">
        <v>42234.446932870371</v>
      </c>
      <c r="K1189" s="6" t="s">
        <v>1376</v>
      </c>
      <c r="L1189" s="6" t="s">
        <v>1377</v>
      </c>
      <c r="M1189" s="6" t="s">
        <v>37</v>
      </c>
      <c r="O1189" s="6" t="s">
        <v>38</v>
      </c>
      <c r="P1189" s="6" t="s">
        <v>39</v>
      </c>
      <c r="Q1189" s="6" t="s">
        <v>4725</v>
      </c>
      <c r="R1189" s="6" t="s">
        <v>1477</v>
      </c>
      <c r="W1189" s="6" t="s">
        <v>4893</v>
      </c>
      <c r="X1189" s="6" t="s">
        <v>4725</v>
      </c>
      <c r="Y1189" s="6" t="s">
        <v>43</v>
      </c>
      <c r="Z1189" s="8">
        <v>42234.420578703706</v>
      </c>
      <c r="AA1189" s="6" t="s">
        <v>4894</v>
      </c>
      <c r="AB1189" s="6" t="s">
        <v>1480</v>
      </c>
      <c r="AC1189" s="6" t="s">
        <v>1477</v>
      </c>
      <c r="AD1189" s="6" t="s">
        <v>43</v>
      </c>
      <c r="AE1189" s="8">
        <v>42234.446932870371</v>
      </c>
      <c r="AF1189" s="6" t="s">
        <v>66</v>
      </c>
    </row>
    <row r="1190" spans="1:39" x14ac:dyDescent="0.2">
      <c r="A11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0" s="7" t="str">
        <f>ExtractValues(Table1[[#This Row],[Agreement Name]],".{1}\d{4,5}")</f>
        <v>21956</v>
      </c>
      <c r="C1190" s="6" t="str">
        <f>ExtractValues(Table1[[#This Row],[Agreement Name]],".{1}\d{4,5}-.{1}\d{4,5}")</f>
        <v>21956-003001</v>
      </c>
      <c r="D1190" s="6" t="str">
        <f>ExtractValues(ExtractValues(Table1[[#This Row],[Agreement Name]],"(CO\d{1,3})"),"\d+")</f>
        <v/>
      </c>
      <c r="E1190" s="6" t="str">
        <f>ExtractValues(ExtractValues(Table1[[#This Row],[Agreement Name]],"(CO.\d{1,3})"),"\d+")</f>
        <v/>
      </c>
      <c r="F1190" s="6" t="str">
        <f>IF(Table1[[#This Row],[ChgOrderPart1]]&lt;&gt;"",Table1[[#This Row],[ChgOrderPart1]],Table1[[#This Row],[ChgOrderPart2]])</f>
        <v/>
      </c>
      <c r="G1190" s="6" t="s">
        <v>4724</v>
      </c>
      <c r="H1190" s="8">
        <v>42215.565011574072</v>
      </c>
      <c r="I1190" s="6" t="s">
        <v>55</v>
      </c>
      <c r="J1190" s="8">
        <v>42230.412418981483</v>
      </c>
      <c r="K1190" s="6" t="s">
        <v>1376</v>
      </c>
      <c r="L1190" s="6" t="s">
        <v>1377</v>
      </c>
      <c r="M1190" s="6" t="s">
        <v>37</v>
      </c>
      <c r="O1190" s="6" t="s">
        <v>38</v>
      </c>
      <c r="P1190" s="6" t="s">
        <v>39</v>
      </c>
      <c r="Q1190" s="6" t="s">
        <v>4725</v>
      </c>
      <c r="R1190" s="6" t="s">
        <v>236</v>
      </c>
      <c r="AL1190" s="6" t="s">
        <v>4725</v>
      </c>
      <c r="AM1190" s="6" t="s">
        <v>43</v>
      </c>
    </row>
    <row r="1191" spans="1:39" x14ac:dyDescent="0.2">
      <c r="A11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1" s="7" t="str">
        <f>ExtractValues(Table1[[#This Row],[Agreement Name]],".{1}\d{4,5}")</f>
        <v>21872</v>
      </c>
      <c r="C1191" s="6" t="str">
        <f>ExtractValues(Table1[[#This Row],[Agreement Name]],".{1}\d{4,5}-.{1}\d{4,5}")</f>
        <v>21872-002003</v>
      </c>
      <c r="D1191" s="6" t="str">
        <f>ExtractValues(ExtractValues(Table1[[#This Row],[Agreement Name]],"(CO\d{1,3})"),"\d+")</f>
        <v/>
      </c>
      <c r="E1191" s="6" t="str">
        <f>ExtractValues(ExtractValues(Table1[[#This Row],[Agreement Name]],"(CO.\d{1,3})"),"\d+")</f>
        <v/>
      </c>
      <c r="F1191" s="6" t="str">
        <f>IF(Table1[[#This Row],[ChgOrderPart1]]&lt;&gt;"",Table1[[#This Row],[ChgOrderPart1]],Table1[[#This Row],[ChgOrderPart2]])</f>
        <v/>
      </c>
      <c r="G1191" s="6" t="s">
        <v>2210</v>
      </c>
      <c r="H1191" s="8">
        <v>42177.660844907405</v>
      </c>
      <c r="I1191" s="6" t="s">
        <v>55</v>
      </c>
      <c r="J1191" s="8">
        <v>42186.643518518518</v>
      </c>
      <c r="K1191" s="6" t="s">
        <v>1376</v>
      </c>
      <c r="L1191" s="6" t="s">
        <v>1377</v>
      </c>
      <c r="M1191" s="6" t="s">
        <v>37</v>
      </c>
      <c r="O1191" s="6" t="s">
        <v>38</v>
      </c>
      <c r="P1191" s="6" t="s">
        <v>39</v>
      </c>
      <c r="Q1191" s="6" t="s">
        <v>1628</v>
      </c>
      <c r="R1191" s="6" t="s">
        <v>1493</v>
      </c>
      <c r="AL1191" s="6" t="s">
        <v>1628</v>
      </c>
      <c r="AM1191" s="6" t="s">
        <v>43</v>
      </c>
    </row>
    <row r="1192" spans="1:39" x14ac:dyDescent="0.2">
      <c r="A11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2" s="7" t="str">
        <f>ExtractValues(Table1[[#This Row],[Agreement Name]],".{1}\d{4,5}")</f>
        <v>21834</v>
      </c>
      <c r="C1192" s="6" t="str">
        <f>ExtractValues(Table1[[#This Row],[Agreement Name]],".{1}\d{4,5}-.{1}\d{4,5}")</f>
        <v>21834-001002</v>
      </c>
      <c r="D1192" s="6" t="str">
        <f>ExtractValues(ExtractValues(Table1[[#This Row],[Agreement Name]],"(CO\d{1,3})"),"\d+")</f>
        <v/>
      </c>
      <c r="E1192" s="6" t="str">
        <f>ExtractValues(ExtractValues(Table1[[#This Row],[Agreement Name]],"(CO.\d{1,3})"),"\d+")</f>
        <v/>
      </c>
      <c r="F1192" s="6" t="str">
        <f>IF(Table1[[#This Row],[ChgOrderPart1]]&lt;&gt;"",Table1[[#This Row],[ChgOrderPart1]],Table1[[#This Row],[ChgOrderPart2]])</f>
        <v/>
      </c>
      <c r="G1192" s="6" t="s">
        <v>3699</v>
      </c>
      <c r="H1192" s="8">
        <v>42110.626805555556</v>
      </c>
      <c r="I1192" s="6" t="s">
        <v>34</v>
      </c>
      <c r="J1192" s="8">
        <v>42111.767233796294</v>
      </c>
      <c r="K1192" s="6" t="s">
        <v>3614</v>
      </c>
      <c r="L1192" s="6" t="s">
        <v>3615</v>
      </c>
      <c r="M1192" s="6" t="s">
        <v>37</v>
      </c>
      <c r="O1192" s="6" t="s">
        <v>38</v>
      </c>
      <c r="P1192" s="6" t="s">
        <v>39</v>
      </c>
      <c r="Q1192" s="6" t="s">
        <v>3700</v>
      </c>
      <c r="R1192" s="6" t="s">
        <v>1470</v>
      </c>
      <c r="W1192" s="6" t="s">
        <v>3701</v>
      </c>
      <c r="X1192" s="6" t="s">
        <v>3700</v>
      </c>
      <c r="Y1192" s="6" t="s">
        <v>43</v>
      </c>
      <c r="Z1192" s="8">
        <v>42111.762407407405</v>
      </c>
      <c r="AA1192" s="6" t="s">
        <v>3702</v>
      </c>
      <c r="AB1192" s="6" t="s">
        <v>1473</v>
      </c>
      <c r="AC1192" s="6" t="s">
        <v>1470</v>
      </c>
      <c r="AD1192" s="6" t="s">
        <v>43</v>
      </c>
      <c r="AE1192" s="8">
        <v>42111.767233796294</v>
      </c>
      <c r="AF1192" s="6" t="s">
        <v>1474</v>
      </c>
    </row>
    <row r="1193" spans="1:39" x14ac:dyDescent="0.2">
      <c r="A11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3" s="7" t="str">
        <f>ExtractValues(Table1[[#This Row],[Agreement Name]],".{1}\d{4,5}")</f>
        <v>21834</v>
      </c>
      <c r="C1193" s="6" t="str">
        <f>ExtractValues(Table1[[#This Row],[Agreement Name]],".{1}\d{4,5}-.{1}\d{4,5}")</f>
        <v>21834-001001</v>
      </c>
      <c r="D1193" s="6" t="str">
        <f>ExtractValues(ExtractValues(Table1[[#This Row],[Agreement Name]],"(CO\d{1,3})"),"\d+")</f>
        <v/>
      </c>
      <c r="E1193" s="6" t="str">
        <f>ExtractValues(ExtractValues(Table1[[#This Row],[Agreement Name]],"(CO.\d{1,3})"),"\d+")</f>
        <v/>
      </c>
      <c r="F1193" s="6" t="str">
        <f>IF(Table1[[#This Row],[ChgOrderPart1]]&lt;&gt;"",Table1[[#This Row],[ChgOrderPart1]],Table1[[#This Row],[ChgOrderPart2]])</f>
        <v/>
      </c>
      <c r="G1193" s="6" t="s">
        <v>9043</v>
      </c>
      <c r="H1193" s="8">
        <v>42045.402951388889</v>
      </c>
      <c r="I1193" s="6" t="s">
        <v>34</v>
      </c>
      <c r="J1193" s="8">
        <v>42045.800706018519</v>
      </c>
      <c r="K1193" s="6" t="s">
        <v>1376</v>
      </c>
      <c r="L1193" s="6" t="s">
        <v>1377</v>
      </c>
      <c r="M1193" s="6" t="s">
        <v>37</v>
      </c>
      <c r="O1193" s="6" t="s">
        <v>38</v>
      </c>
      <c r="P1193" s="6" t="s">
        <v>39</v>
      </c>
      <c r="Q1193" s="6" t="s">
        <v>9044</v>
      </c>
      <c r="R1193" s="6" t="s">
        <v>1470</v>
      </c>
      <c r="W1193" s="6" t="s">
        <v>9045</v>
      </c>
      <c r="X1193" s="6" t="s">
        <v>9044</v>
      </c>
      <c r="Y1193" s="6" t="s">
        <v>43</v>
      </c>
      <c r="Z1193" s="8">
        <v>42045.730798611112</v>
      </c>
      <c r="AA1193" s="6" t="s">
        <v>9046</v>
      </c>
      <c r="AB1193" s="6" t="s">
        <v>1473</v>
      </c>
      <c r="AC1193" s="6" t="s">
        <v>1470</v>
      </c>
      <c r="AD1193" s="6" t="s">
        <v>43</v>
      </c>
      <c r="AE1193" s="8">
        <v>42045.800706018519</v>
      </c>
      <c r="AF1193" s="6" t="s">
        <v>8800</v>
      </c>
    </row>
    <row r="1194" spans="1:39" x14ac:dyDescent="0.2">
      <c r="A11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4" s="7" t="str">
        <f>ExtractValues(Table1[[#This Row],[Agreement Name]],".{1}\d{4,5}")</f>
        <v>21827</v>
      </c>
      <c r="C1194" s="6" t="str">
        <f>ExtractValues(Table1[[#This Row],[Agreement Name]],".{1}\d{4,5}-.{1}\d{4,5}")</f>
        <v>21827-002005</v>
      </c>
      <c r="D1194" s="6" t="str">
        <f>ExtractValues(ExtractValues(Table1[[#This Row],[Agreement Name]],"(CO\d{1,3})"),"\d+")</f>
        <v/>
      </c>
      <c r="E1194" s="6" t="str">
        <f>ExtractValues(ExtractValues(Table1[[#This Row],[Agreement Name]],"(CO.\d{1,3})"),"\d+")</f>
        <v/>
      </c>
      <c r="F1194" s="6" t="str">
        <f>IF(Table1[[#This Row],[ChgOrderPart1]]&lt;&gt;"",Table1[[#This Row],[ChgOrderPart1]],Table1[[#This Row],[ChgOrderPart2]])</f>
        <v/>
      </c>
      <c r="G1194" s="6" t="s">
        <v>2495</v>
      </c>
      <c r="H1194" s="8">
        <v>42195.679305555554</v>
      </c>
      <c r="I1194" s="6" t="s">
        <v>34</v>
      </c>
      <c r="J1194" s="8">
        <v>42221.647696759261</v>
      </c>
      <c r="K1194" s="6" t="s">
        <v>1376</v>
      </c>
      <c r="L1194" s="6" t="s">
        <v>1377</v>
      </c>
      <c r="M1194" s="6" t="s">
        <v>37</v>
      </c>
      <c r="O1194" s="6" t="s">
        <v>38</v>
      </c>
      <c r="P1194" s="6" t="s">
        <v>39</v>
      </c>
      <c r="Q1194" s="6" t="s">
        <v>2496</v>
      </c>
      <c r="R1194" s="6" t="s">
        <v>2497</v>
      </c>
      <c r="S1194" s="6" t="s">
        <v>1470</v>
      </c>
      <c r="W1194" s="6" t="s">
        <v>2498</v>
      </c>
      <c r="X1194" s="6" t="s">
        <v>2497</v>
      </c>
      <c r="Y1194" s="6" t="s">
        <v>43</v>
      </c>
      <c r="Z1194" s="8">
        <v>42215.244085648148</v>
      </c>
      <c r="AA1194" s="6" t="s">
        <v>2499</v>
      </c>
      <c r="AB1194" s="6" t="s">
        <v>1473</v>
      </c>
      <c r="AC1194" s="6" t="s">
        <v>1470</v>
      </c>
      <c r="AD1194" s="6" t="s">
        <v>43</v>
      </c>
      <c r="AE1194" s="8">
        <v>42221.647696759261</v>
      </c>
      <c r="AF1194" s="6" t="s">
        <v>2500</v>
      </c>
    </row>
    <row r="1195" spans="1:39" x14ac:dyDescent="0.2">
      <c r="A11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5" s="7" t="str">
        <f>ExtractValues(Table1[[#This Row],[Agreement Name]],".{1}\d{4,5}")</f>
        <v>21827</v>
      </c>
      <c r="C1195" s="6" t="str">
        <f>ExtractValues(Table1[[#This Row],[Agreement Name]],".{1}\d{4,5}-.{1}\d{4,5}")</f>
        <v>21827-002004</v>
      </c>
      <c r="D1195" s="6" t="str">
        <f>ExtractValues(ExtractValues(Table1[[#This Row],[Agreement Name]],"(CO\d{1,3})"),"\d+")</f>
        <v/>
      </c>
      <c r="E1195" s="6" t="str">
        <f>ExtractValues(ExtractValues(Table1[[#This Row],[Agreement Name]],"(CO.\d{1,3})"),"\d+")</f>
        <v/>
      </c>
      <c r="F1195" s="6" t="str">
        <f>IF(Table1[[#This Row],[ChgOrderPart1]]&lt;&gt;"",Table1[[#This Row],[ChgOrderPart1]],Table1[[#This Row],[ChgOrderPart2]])</f>
        <v/>
      </c>
      <c r="G1195" s="6" t="s">
        <v>2305</v>
      </c>
      <c r="H1195" s="8">
        <v>42185.461655092593</v>
      </c>
      <c r="I1195" s="6" t="s">
        <v>55</v>
      </c>
      <c r="J1195" s="8">
        <v>42193.657546296294</v>
      </c>
      <c r="K1195" s="6" t="s">
        <v>1376</v>
      </c>
      <c r="L1195" s="6" t="s">
        <v>1377</v>
      </c>
      <c r="M1195" s="6" t="s">
        <v>37</v>
      </c>
      <c r="O1195" s="6" t="s">
        <v>38</v>
      </c>
      <c r="P1195" s="6" t="s">
        <v>39</v>
      </c>
      <c r="Q1195" s="6" t="s">
        <v>2303</v>
      </c>
      <c r="R1195" s="6" t="s">
        <v>1470</v>
      </c>
      <c r="AL1195" s="6" t="s">
        <v>2303</v>
      </c>
      <c r="AM1195" s="6" t="s">
        <v>43</v>
      </c>
    </row>
    <row r="1196" spans="1:39" x14ac:dyDescent="0.2">
      <c r="A11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6" s="7" t="str">
        <f>ExtractValues(Table1[[#This Row],[Agreement Name]],".{1}\d{4,5}")</f>
        <v>21827</v>
      </c>
      <c r="C1196" s="6" t="str">
        <f>ExtractValues(Table1[[#This Row],[Agreement Name]],".{1}\d{4,5}-.{1}\d{4,5}")</f>
        <v>21827-002003</v>
      </c>
      <c r="D1196" s="6" t="str">
        <f>ExtractValues(ExtractValues(Table1[[#This Row],[Agreement Name]],"(CO\d{1,3})"),"\d+")</f>
        <v/>
      </c>
      <c r="E1196" s="6" t="str">
        <f>ExtractValues(ExtractValues(Table1[[#This Row],[Agreement Name]],"(CO.\d{1,3})"),"\d+")</f>
        <v/>
      </c>
      <c r="F1196" s="6" t="str">
        <f>IF(Table1[[#This Row],[ChgOrderPart1]]&lt;&gt;"",Table1[[#This Row],[ChgOrderPart1]],Table1[[#This Row],[ChgOrderPart2]])</f>
        <v/>
      </c>
      <c r="G1196" s="6" t="s">
        <v>2564</v>
      </c>
      <c r="H1196" s="8">
        <v>42201.539212962962</v>
      </c>
      <c r="I1196" s="6" t="s">
        <v>34</v>
      </c>
      <c r="J1196" s="8">
        <v>42201.756377314814</v>
      </c>
      <c r="K1196" s="6" t="s">
        <v>1376</v>
      </c>
      <c r="L1196" s="6" t="s">
        <v>1377</v>
      </c>
      <c r="M1196" s="6" t="s">
        <v>37</v>
      </c>
      <c r="O1196" s="6" t="s">
        <v>38</v>
      </c>
      <c r="P1196" s="6" t="s">
        <v>39</v>
      </c>
      <c r="Q1196" s="6" t="s">
        <v>1628</v>
      </c>
      <c r="R1196" s="6" t="s">
        <v>1470</v>
      </c>
      <c r="W1196" s="6" t="s">
        <v>1629</v>
      </c>
      <c r="X1196" s="6" t="s">
        <v>1628</v>
      </c>
      <c r="Y1196" s="6" t="s">
        <v>43</v>
      </c>
      <c r="Z1196" s="8">
        <v>42201.676296296297</v>
      </c>
      <c r="AA1196" s="6" t="s">
        <v>1630</v>
      </c>
      <c r="AB1196" s="6" t="s">
        <v>128</v>
      </c>
      <c r="AC1196" s="6" t="s">
        <v>1470</v>
      </c>
      <c r="AD1196" s="6" t="s">
        <v>43</v>
      </c>
      <c r="AE1196" s="8">
        <v>42201.756377314814</v>
      </c>
      <c r="AF1196" s="6" t="s">
        <v>2565</v>
      </c>
    </row>
    <row r="1197" spans="1:39" x14ac:dyDescent="0.2">
      <c r="A11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7" s="7" t="str">
        <f>ExtractValues(Table1[[#This Row],[Agreement Name]],".{1}\d{4,5}")</f>
        <v>21827</v>
      </c>
      <c r="C1197" s="6" t="str">
        <f>ExtractValues(Table1[[#This Row],[Agreement Name]],".{1}\d{4,5}-.{1}\d{4,5}")</f>
        <v>21827-002002</v>
      </c>
      <c r="D1197" s="6" t="str">
        <f>ExtractValues(ExtractValues(Table1[[#This Row],[Agreement Name]],"(CO\d{1,3})"),"\d+")</f>
        <v/>
      </c>
      <c r="E1197" s="6" t="str">
        <f>ExtractValues(ExtractValues(Table1[[#This Row],[Agreement Name]],"(CO.\d{1,3})"),"\d+")</f>
        <v/>
      </c>
      <c r="F1197" s="6" t="str">
        <f>IF(Table1[[#This Row],[ChgOrderPart1]]&lt;&gt;"",Table1[[#This Row],[ChgOrderPart1]],Table1[[#This Row],[ChgOrderPart2]])</f>
        <v/>
      </c>
      <c r="G1197" s="6" t="s">
        <v>2304</v>
      </c>
      <c r="H1197" s="8">
        <v>42181.651759259257</v>
      </c>
      <c r="I1197" s="6" t="s">
        <v>55</v>
      </c>
      <c r="J1197" s="8">
        <v>42193.657650462963</v>
      </c>
      <c r="K1197" s="6" t="s">
        <v>1376</v>
      </c>
      <c r="L1197" s="6" t="s">
        <v>1377</v>
      </c>
      <c r="M1197" s="6" t="s">
        <v>37</v>
      </c>
      <c r="O1197" s="6" t="s">
        <v>38</v>
      </c>
      <c r="P1197" s="6" t="s">
        <v>39</v>
      </c>
      <c r="Q1197" s="6" t="s">
        <v>2303</v>
      </c>
      <c r="R1197" s="6" t="s">
        <v>1470</v>
      </c>
      <c r="AL1197" s="6" t="s">
        <v>2303</v>
      </c>
      <c r="AM1197" s="6" t="s">
        <v>43</v>
      </c>
    </row>
    <row r="1198" spans="1:39" x14ac:dyDescent="0.2">
      <c r="A11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8" s="7" t="str">
        <f>ExtractValues(Table1[[#This Row],[Agreement Name]],".{1}\d{4,5}")</f>
        <v>21827</v>
      </c>
      <c r="C1198" s="6" t="str">
        <f>ExtractValues(Table1[[#This Row],[Agreement Name]],".{1}\d{4,5}-.{1}\d{4,5}")</f>
        <v>21827-002002</v>
      </c>
      <c r="D1198" s="6" t="str">
        <f>ExtractValues(ExtractValues(Table1[[#This Row],[Agreement Name]],"(CO\d{1,3})"),"\d+")</f>
        <v/>
      </c>
      <c r="E1198" s="6" t="str">
        <f>ExtractValues(ExtractValues(Table1[[#This Row],[Agreement Name]],"(CO.\d{1,3})"),"\d+")</f>
        <v/>
      </c>
      <c r="F1198" s="6" t="str">
        <f>IF(Table1[[#This Row],[ChgOrderPart1]]&lt;&gt;"",Table1[[#This Row],[ChgOrderPart1]],Table1[[#This Row],[ChgOrderPart2]])</f>
        <v/>
      </c>
      <c r="G1198" s="6" t="s">
        <v>2174</v>
      </c>
      <c r="H1198" s="8">
        <v>42174.408750000002</v>
      </c>
      <c r="I1198" s="6" t="s">
        <v>55</v>
      </c>
      <c r="J1198" s="8">
        <v>42181.587592592594</v>
      </c>
      <c r="K1198" s="6" t="s">
        <v>1376</v>
      </c>
      <c r="L1198" s="6" t="s">
        <v>1377</v>
      </c>
      <c r="M1198" s="6" t="s">
        <v>37</v>
      </c>
      <c r="O1198" s="6" t="s">
        <v>38</v>
      </c>
      <c r="P1198" s="6" t="s">
        <v>39</v>
      </c>
      <c r="Q1198" s="6" t="s">
        <v>2173</v>
      </c>
      <c r="R1198" s="6" t="s">
        <v>1470</v>
      </c>
      <c r="AL1198" s="6" t="s">
        <v>2173</v>
      </c>
      <c r="AM1198" s="6" t="s">
        <v>43</v>
      </c>
    </row>
    <row r="1199" spans="1:39" x14ac:dyDescent="0.2">
      <c r="A11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199" s="7" t="str">
        <f>ExtractValues(Table1[[#This Row],[Agreement Name]],".{1}\d{4,5}")</f>
        <v>21827</v>
      </c>
      <c r="C1199" s="6" t="str">
        <f>ExtractValues(Table1[[#This Row],[Agreement Name]],".{1}\d{4,5}-.{1}\d{4,5}")</f>
        <v>21827-002001</v>
      </c>
      <c r="D1199" s="6" t="str">
        <f>ExtractValues(ExtractValues(Table1[[#This Row],[Agreement Name]],"(CO\d{1,3})"),"\d+")</f>
        <v/>
      </c>
      <c r="E1199" s="6" t="str">
        <f>ExtractValues(ExtractValues(Table1[[#This Row],[Agreement Name]],"(CO.\d{1,3})"),"\d+")</f>
        <v/>
      </c>
      <c r="F1199" s="6" t="str">
        <f>IF(Table1[[#This Row],[ChgOrderPart1]]&lt;&gt;"",Table1[[#This Row],[ChgOrderPart1]],Table1[[#This Row],[ChgOrderPart2]])</f>
        <v/>
      </c>
      <c r="G1199" s="6" t="s">
        <v>2071</v>
      </c>
      <c r="H1199" s="8">
        <v>42173.355868055558</v>
      </c>
      <c r="I1199" s="6" t="s">
        <v>34</v>
      </c>
      <c r="J1199" s="8">
        <v>42181.412638888891</v>
      </c>
      <c r="K1199" s="6" t="s">
        <v>1376</v>
      </c>
      <c r="L1199" s="6" t="s">
        <v>1377</v>
      </c>
      <c r="M1199" s="6" t="s">
        <v>37</v>
      </c>
      <c r="O1199" s="6" t="s">
        <v>38</v>
      </c>
      <c r="P1199" s="6" t="s">
        <v>39</v>
      </c>
      <c r="Q1199" s="6" t="s">
        <v>1925</v>
      </c>
      <c r="R1199" s="6" t="s">
        <v>1470</v>
      </c>
      <c r="W1199" s="6" t="s">
        <v>2072</v>
      </c>
      <c r="X1199" s="6" t="s">
        <v>1925</v>
      </c>
      <c r="Y1199" s="6" t="s">
        <v>43</v>
      </c>
      <c r="Z1199" s="8">
        <v>42181.362083333333</v>
      </c>
      <c r="AA1199" s="6" t="s">
        <v>1927</v>
      </c>
      <c r="AB1199" s="6" t="s">
        <v>1473</v>
      </c>
      <c r="AC1199" s="6" t="s">
        <v>1470</v>
      </c>
      <c r="AD1199" s="6" t="s">
        <v>43</v>
      </c>
      <c r="AE1199" s="8">
        <v>42181.412638888891</v>
      </c>
      <c r="AF1199" s="6" t="s">
        <v>71</v>
      </c>
    </row>
    <row r="1200" spans="1:39" x14ac:dyDescent="0.2">
      <c r="A12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0" s="7" t="str">
        <f>ExtractValues(Table1[[#This Row],[Agreement Name]],".{1}\d{4,5}")</f>
        <v>21826</v>
      </c>
      <c r="C1200" s="6" t="str">
        <f>ExtractValues(Table1[[#This Row],[Agreement Name]],".{1}\d{4,5}-.{1}\d{4,5}")</f>
        <v>21826-002005</v>
      </c>
      <c r="D1200" s="6" t="str">
        <f>ExtractValues(ExtractValues(Table1[[#This Row],[Agreement Name]],"(CO\d{1,3})"),"\d+")</f>
        <v/>
      </c>
      <c r="E1200" s="6" t="str">
        <f>ExtractValues(ExtractValues(Table1[[#This Row],[Agreement Name]],"(CO.\d{1,3})"),"\d+")</f>
        <v/>
      </c>
      <c r="F1200" s="6" t="str">
        <f>IF(Table1[[#This Row],[ChgOrderPart1]]&lt;&gt;"",Table1[[#This Row],[ChgOrderPart1]],Table1[[#This Row],[ChgOrderPart2]])</f>
        <v/>
      </c>
      <c r="G1200" s="6" t="s">
        <v>2302</v>
      </c>
      <c r="H1200" s="8">
        <v>42181.651354166665</v>
      </c>
      <c r="I1200" s="6" t="s">
        <v>55</v>
      </c>
      <c r="J1200" s="8">
        <v>42193.657766203702</v>
      </c>
      <c r="K1200" s="6" t="s">
        <v>1376</v>
      </c>
      <c r="L1200" s="6" t="s">
        <v>1377</v>
      </c>
      <c r="M1200" s="6" t="s">
        <v>37</v>
      </c>
      <c r="O1200" s="6" t="s">
        <v>38</v>
      </c>
      <c r="P1200" s="6" t="s">
        <v>39</v>
      </c>
      <c r="Q1200" s="6" t="s">
        <v>2303</v>
      </c>
      <c r="R1200" s="6" t="s">
        <v>1470</v>
      </c>
      <c r="AL1200" s="6" t="s">
        <v>2303</v>
      </c>
      <c r="AM1200" s="6" t="s">
        <v>43</v>
      </c>
    </row>
    <row r="1201" spans="1:39" x14ac:dyDescent="0.2">
      <c r="A12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1" s="7" t="str">
        <f>ExtractValues(Table1[[#This Row],[Agreement Name]],".{1}\d{4,5}")</f>
        <v>21826</v>
      </c>
      <c r="C1201" s="6" t="str">
        <f>ExtractValues(Table1[[#This Row],[Agreement Name]],".{1}\d{4,5}-.{1}\d{4,5}")</f>
        <v>21826-002004</v>
      </c>
      <c r="D1201" s="6" t="str">
        <f>ExtractValues(ExtractValues(Table1[[#This Row],[Agreement Name]],"(CO\d{1,3})"),"\d+")</f>
        <v/>
      </c>
      <c r="E1201" s="6" t="str">
        <f>ExtractValues(ExtractValues(Table1[[#This Row],[Agreement Name]],"(CO.\d{1,3})"),"\d+")</f>
        <v/>
      </c>
      <c r="F1201" s="6" t="str">
        <f>IF(Table1[[#This Row],[ChgOrderPart1]]&lt;&gt;"",Table1[[#This Row],[ChgOrderPart1]],Table1[[#This Row],[ChgOrderPart2]])</f>
        <v/>
      </c>
      <c r="G1201" s="6" t="s">
        <v>4876</v>
      </c>
      <c r="H1201" s="8">
        <v>42228.629120370373</v>
      </c>
      <c r="I1201" s="6" t="s">
        <v>34</v>
      </c>
      <c r="J1201" s="8">
        <v>42230.323969907404</v>
      </c>
      <c r="K1201" s="6" t="s">
        <v>1376</v>
      </c>
      <c r="L1201" s="6" t="s">
        <v>1377</v>
      </c>
      <c r="M1201" s="6" t="s">
        <v>37</v>
      </c>
      <c r="O1201" s="6" t="s">
        <v>38</v>
      </c>
      <c r="P1201" s="6" t="s">
        <v>39</v>
      </c>
      <c r="Q1201" s="6" t="s">
        <v>4877</v>
      </c>
      <c r="R1201" s="6" t="s">
        <v>1470</v>
      </c>
      <c r="W1201" s="6" t="s">
        <v>4878</v>
      </c>
      <c r="X1201" s="6" t="s">
        <v>4877</v>
      </c>
      <c r="Y1201" s="6" t="s">
        <v>43</v>
      </c>
      <c r="Z1201" s="8">
        <v>42229.556747685187</v>
      </c>
      <c r="AA1201" s="6" t="s">
        <v>4879</v>
      </c>
      <c r="AB1201" s="6" t="s">
        <v>1473</v>
      </c>
      <c r="AC1201" s="6" t="s">
        <v>1470</v>
      </c>
      <c r="AD1201" s="6" t="s">
        <v>43</v>
      </c>
      <c r="AE1201" s="8">
        <v>42230.323969907404</v>
      </c>
      <c r="AF1201" s="6" t="s">
        <v>4647</v>
      </c>
    </row>
    <row r="1202" spans="1:39" x14ac:dyDescent="0.2">
      <c r="A12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2" s="7" t="str">
        <f>ExtractValues(Table1[[#This Row],[Agreement Name]],".{1}\d{4,5}")</f>
        <v>21826</v>
      </c>
      <c r="C1202" s="6" t="str">
        <f>ExtractValues(Table1[[#This Row],[Agreement Name]],".{1}\d{4,5}-.{1}\d{4,5}")</f>
        <v>21826-002004</v>
      </c>
      <c r="D1202" s="6" t="str">
        <f>ExtractValues(ExtractValues(Table1[[#This Row],[Agreement Name]],"(CO\d{1,3})"),"\d+")</f>
        <v/>
      </c>
      <c r="E1202" s="6" t="str">
        <f>ExtractValues(ExtractValues(Table1[[#This Row],[Agreement Name]],"(CO.\d{1,3})"),"\d+")</f>
        <v/>
      </c>
      <c r="F1202" s="6" t="str">
        <f>IF(Table1[[#This Row],[ChgOrderPart1]]&lt;&gt;"",Table1[[#This Row],[ChgOrderPart1]],Table1[[#This Row],[ChgOrderPart2]])</f>
        <v/>
      </c>
      <c r="G1202" s="6" t="s">
        <v>2374</v>
      </c>
      <c r="H1202" s="8">
        <v>42186.617002314815</v>
      </c>
      <c r="I1202" s="6" t="s">
        <v>55</v>
      </c>
      <c r="J1202" s="8">
        <v>42193.657384259262</v>
      </c>
      <c r="K1202" s="6" t="s">
        <v>1376</v>
      </c>
      <c r="L1202" s="6" t="s">
        <v>1377</v>
      </c>
      <c r="M1202" s="6" t="s">
        <v>37</v>
      </c>
      <c r="O1202" s="6" t="s">
        <v>38</v>
      </c>
      <c r="P1202" s="6" t="s">
        <v>39</v>
      </c>
      <c r="Q1202" s="6" t="s">
        <v>2303</v>
      </c>
      <c r="R1202" s="6" t="s">
        <v>1470</v>
      </c>
      <c r="AL1202" s="6" t="s">
        <v>2303</v>
      </c>
      <c r="AM1202" s="6" t="s">
        <v>43</v>
      </c>
    </row>
    <row r="1203" spans="1:39" x14ac:dyDescent="0.2">
      <c r="A12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3" s="7" t="str">
        <f>ExtractValues(Table1[[#This Row],[Agreement Name]],".{1}\d{4,5}")</f>
        <v>21826</v>
      </c>
      <c r="C1203" s="6" t="str">
        <f>ExtractValues(Table1[[#This Row],[Agreement Name]],".{1}\d{4,5}-.{1}\d{4,5}")</f>
        <v>21826-002004</v>
      </c>
      <c r="D1203" s="6" t="str">
        <f>ExtractValues(ExtractValues(Table1[[#This Row],[Agreement Name]],"(CO\d{1,3})"),"\d+")</f>
        <v/>
      </c>
      <c r="E1203" s="6" t="str">
        <f>ExtractValues(ExtractValues(Table1[[#This Row],[Agreement Name]],"(CO.\d{1,3})"),"\d+")</f>
        <v/>
      </c>
      <c r="F1203" s="6" t="str">
        <f>IF(Table1[[#This Row],[ChgOrderPart1]]&lt;&gt;"",Table1[[#This Row],[ChgOrderPart1]],Table1[[#This Row],[ChgOrderPart2]])</f>
        <v/>
      </c>
      <c r="G1203" s="6" t="s">
        <v>2172</v>
      </c>
      <c r="H1203" s="8">
        <v>42174.408229166664</v>
      </c>
      <c r="I1203" s="6" t="s">
        <v>55</v>
      </c>
      <c r="J1203" s="8">
        <v>42185.555300925924</v>
      </c>
      <c r="K1203" s="6" t="s">
        <v>1376</v>
      </c>
      <c r="L1203" s="6" t="s">
        <v>1377</v>
      </c>
      <c r="M1203" s="6" t="s">
        <v>37</v>
      </c>
      <c r="O1203" s="6" t="s">
        <v>38</v>
      </c>
      <c r="P1203" s="6" t="s">
        <v>39</v>
      </c>
      <c r="Q1203" s="6" t="s">
        <v>2173</v>
      </c>
      <c r="R1203" s="6" t="s">
        <v>1470</v>
      </c>
      <c r="AL1203" s="6" t="s">
        <v>2173</v>
      </c>
      <c r="AM1203" s="6" t="s">
        <v>43</v>
      </c>
    </row>
    <row r="1204" spans="1:39" x14ac:dyDescent="0.2">
      <c r="A12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4" s="7" t="str">
        <f>ExtractValues(Table1[[#This Row],[Agreement Name]],".{1}\d{4,5}")</f>
        <v>21826</v>
      </c>
      <c r="C1204" s="6" t="str">
        <f>ExtractValues(Table1[[#This Row],[Agreement Name]],".{1}\d{4,5}-.{1}\d{4,5}")</f>
        <v>21826-002003</v>
      </c>
      <c r="D1204" s="6" t="str">
        <f>ExtractValues(ExtractValues(Table1[[#This Row],[Agreement Name]],"(CO\d{1,3})"),"\d+")</f>
        <v/>
      </c>
      <c r="E1204" s="6" t="str">
        <f>ExtractValues(ExtractValues(Table1[[#This Row],[Agreement Name]],"(CO.\d{1,3})"),"\d+")</f>
        <v/>
      </c>
      <c r="F1204" s="6" t="str">
        <f>IF(Table1[[#This Row],[ChgOrderPart1]]&lt;&gt;"",Table1[[#This Row],[ChgOrderPart1]],Table1[[#This Row],[ChgOrderPart2]])</f>
        <v/>
      </c>
      <c r="G1204" s="6" t="s">
        <v>2363</v>
      </c>
      <c r="H1204" s="8">
        <v>42186.534270833334</v>
      </c>
      <c r="I1204" s="6" t="s">
        <v>34</v>
      </c>
      <c r="J1204" s="8">
        <v>42189.980844907404</v>
      </c>
      <c r="K1204" s="6" t="s">
        <v>1376</v>
      </c>
      <c r="L1204" s="6" t="s">
        <v>1377</v>
      </c>
      <c r="M1204" s="6" t="s">
        <v>37</v>
      </c>
      <c r="O1204" s="6" t="s">
        <v>38</v>
      </c>
      <c r="P1204" s="6" t="s">
        <v>39</v>
      </c>
      <c r="Q1204" s="6" t="s">
        <v>1628</v>
      </c>
      <c r="R1204" s="6" t="s">
        <v>1493</v>
      </c>
      <c r="W1204" s="6" t="s">
        <v>1629</v>
      </c>
      <c r="X1204" s="6" t="s">
        <v>1628</v>
      </c>
      <c r="Y1204" s="6" t="s">
        <v>43</v>
      </c>
      <c r="Z1204" s="8">
        <v>42189.662256944444</v>
      </c>
      <c r="AA1204" s="6" t="s">
        <v>2364</v>
      </c>
      <c r="AB1204" s="6" t="s">
        <v>128</v>
      </c>
      <c r="AC1204" s="6" t="s">
        <v>1493</v>
      </c>
      <c r="AD1204" s="6" t="s">
        <v>43</v>
      </c>
      <c r="AE1204" s="8">
        <v>42189.980844907404</v>
      </c>
      <c r="AF1204" s="6" t="s">
        <v>2365</v>
      </c>
    </row>
    <row r="1205" spans="1:39" x14ac:dyDescent="0.2">
      <c r="A12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5" s="7" t="str">
        <f>ExtractValues(Table1[[#This Row],[Agreement Name]],".{1}\d{4,5}")</f>
        <v>21826</v>
      </c>
      <c r="C1205" s="6" t="str">
        <f>ExtractValues(Table1[[#This Row],[Agreement Name]],".{1}\d{4,5}-.{1}\d{4,5}")</f>
        <v>21826-002003</v>
      </c>
      <c r="D1205" s="6" t="str">
        <f>ExtractValues(ExtractValues(Table1[[#This Row],[Agreement Name]],"(CO\d{1,3})"),"\d+")</f>
        <v/>
      </c>
      <c r="E1205" s="6" t="str">
        <f>ExtractValues(ExtractValues(Table1[[#This Row],[Agreement Name]],"(CO.\d{1,3})"),"\d+")</f>
        <v/>
      </c>
      <c r="F1205" s="6" t="str">
        <f>IF(Table1[[#This Row],[ChgOrderPart1]]&lt;&gt;"",Table1[[#This Row],[ChgOrderPart1]],Table1[[#This Row],[ChgOrderPart2]])</f>
        <v/>
      </c>
      <c r="G1205" s="6" t="s">
        <v>2196</v>
      </c>
      <c r="H1205" s="8">
        <v>42177.656736111108</v>
      </c>
      <c r="I1205" s="6" t="s">
        <v>55</v>
      </c>
      <c r="J1205" s="8">
        <v>42184.670983796299</v>
      </c>
      <c r="K1205" s="6" t="s">
        <v>1376</v>
      </c>
      <c r="L1205" s="6" t="s">
        <v>1377</v>
      </c>
      <c r="M1205" s="6" t="s">
        <v>37</v>
      </c>
      <c r="O1205" s="6" t="s">
        <v>38</v>
      </c>
      <c r="P1205" s="6" t="s">
        <v>39</v>
      </c>
      <c r="Q1205" s="6" t="s">
        <v>1628</v>
      </c>
      <c r="R1205" s="6" t="s">
        <v>1493</v>
      </c>
      <c r="AL1205" s="6" t="s">
        <v>1628</v>
      </c>
      <c r="AM1205" s="6" t="s">
        <v>43</v>
      </c>
    </row>
    <row r="1206" spans="1:39" x14ac:dyDescent="0.2">
      <c r="A12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6" s="7" t="str">
        <f>ExtractValues(Table1[[#This Row],[Agreement Name]],".{1}\d{4,5}")</f>
        <v>21826</v>
      </c>
      <c r="C1206" s="6" t="str">
        <f>ExtractValues(Table1[[#This Row],[Agreement Name]],".{1}\d{4,5}-.{1}\d{4,5}")</f>
        <v>21826-002002</v>
      </c>
      <c r="D1206" s="6" t="str">
        <f>ExtractValues(ExtractValues(Table1[[#This Row],[Agreement Name]],"(CO\d{1,3})"),"\d+")</f>
        <v/>
      </c>
      <c r="E1206" s="6" t="str">
        <f>ExtractValues(ExtractValues(Table1[[#This Row],[Agreement Name]],"(CO.\d{1,3})"),"\d+")</f>
        <v/>
      </c>
      <c r="F1206" s="6" t="str">
        <f>IF(Table1[[#This Row],[ChgOrderPart1]]&lt;&gt;"",Table1[[#This Row],[ChgOrderPart1]],Table1[[#This Row],[ChgOrderPart2]])</f>
        <v/>
      </c>
      <c r="G1206" s="6" t="s">
        <v>2566</v>
      </c>
      <c r="H1206" s="8">
        <v>42201.540185185186</v>
      </c>
      <c r="I1206" s="6" t="s">
        <v>34</v>
      </c>
      <c r="J1206" s="8">
        <v>42214.348020833335</v>
      </c>
      <c r="K1206" s="6" t="s">
        <v>1376</v>
      </c>
      <c r="L1206" s="6" t="s">
        <v>1377</v>
      </c>
      <c r="M1206" s="6" t="s">
        <v>37</v>
      </c>
      <c r="O1206" s="6" t="s">
        <v>38</v>
      </c>
      <c r="P1206" s="6" t="s">
        <v>39</v>
      </c>
      <c r="Q1206" s="6" t="s">
        <v>2496</v>
      </c>
      <c r="R1206" s="6" t="s">
        <v>2497</v>
      </c>
      <c r="S1206" s="6" t="s">
        <v>1493</v>
      </c>
      <c r="W1206" s="6" t="s">
        <v>2498</v>
      </c>
      <c r="X1206" s="6" t="s">
        <v>2497</v>
      </c>
      <c r="Y1206" s="6" t="s">
        <v>43</v>
      </c>
      <c r="Z1206" s="8">
        <v>42214.344907407409</v>
      </c>
      <c r="AA1206" s="6" t="s">
        <v>2499</v>
      </c>
      <c r="AB1206" s="6" t="s">
        <v>128</v>
      </c>
      <c r="AC1206" s="6" t="s">
        <v>1493</v>
      </c>
      <c r="AD1206" s="6" t="s">
        <v>43</v>
      </c>
      <c r="AE1206" s="8">
        <v>42214.348020833335</v>
      </c>
      <c r="AF1206" s="6" t="s">
        <v>976</v>
      </c>
    </row>
    <row r="1207" spans="1:39" x14ac:dyDescent="0.2">
      <c r="A12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07" s="7" t="str">
        <f>ExtractValues(Table1[[#This Row],[Agreement Name]],".{1}\d{4,5}")</f>
        <v>21826</v>
      </c>
      <c r="C1207" s="6" t="str">
        <f>ExtractValues(Table1[[#This Row],[Agreement Name]],".{1}\d{4,5}-.{1}\d{4,5}")</f>
        <v>21826-002001</v>
      </c>
      <c r="D1207" s="6" t="str">
        <f>ExtractValues(ExtractValues(Table1[[#This Row],[Agreement Name]],"(CO\d{1,3})"),"\d+")</f>
        <v/>
      </c>
      <c r="E1207" s="6" t="str">
        <f>ExtractValues(ExtractValues(Table1[[#This Row],[Agreement Name]],"(CO.\d{1,3})"),"\d+")</f>
        <v/>
      </c>
      <c r="F1207" s="6" t="str">
        <f>IF(Table1[[#This Row],[ChgOrderPart1]]&lt;&gt;"",Table1[[#This Row],[ChgOrderPart1]],Table1[[#This Row],[ChgOrderPart2]])</f>
        <v/>
      </c>
      <c r="G1207" s="6" t="s">
        <v>1924</v>
      </c>
      <c r="H1207" s="8">
        <v>42170.41028935185</v>
      </c>
      <c r="I1207" s="6" t="s">
        <v>34</v>
      </c>
      <c r="J1207" s="8">
        <v>42177.281423611108</v>
      </c>
      <c r="K1207" s="6" t="s">
        <v>1376</v>
      </c>
      <c r="L1207" s="6" t="s">
        <v>1377</v>
      </c>
      <c r="M1207" s="6" t="s">
        <v>37</v>
      </c>
      <c r="O1207" s="6" t="s">
        <v>38</v>
      </c>
      <c r="P1207" s="6" t="s">
        <v>39</v>
      </c>
      <c r="Q1207" s="6" t="s">
        <v>1925</v>
      </c>
      <c r="R1207" s="6" t="s">
        <v>1470</v>
      </c>
      <c r="W1207" s="6" t="s">
        <v>1926</v>
      </c>
      <c r="X1207" s="6" t="s">
        <v>1925</v>
      </c>
      <c r="Y1207" s="6" t="s">
        <v>43</v>
      </c>
      <c r="Z1207" s="8">
        <v>42175.430312500001</v>
      </c>
      <c r="AA1207" s="6" t="s">
        <v>1927</v>
      </c>
      <c r="AB1207" s="6" t="s">
        <v>1473</v>
      </c>
      <c r="AC1207" s="6" t="s">
        <v>1470</v>
      </c>
      <c r="AD1207" s="6" t="s">
        <v>43</v>
      </c>
      <c r="AE1207" s="8">
        <v>42177.281423611108</v>
      </c>
      <c r="AF1207" s="6" t="s">
        <v>1928</v>
      </c>
    </row>
    <row r="1208" spans="1:39" x14ac:dyDescent="0.2">
      <c r="A12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08" s="7" t="str">
        <f>ExtractValues(Table1[[#This Row],[Agreement Name]],".{1}\d{4,5}")</f>
        <v>21767</v>
      </c>
      <c r="C1208" s="6" t="str">
        <f>ExtractValues(Table1[[#This Row],[Agreement Name]],".{1}\d{4,5}-.{1}\d{4,5}")</f>
        <v>21767-001002</v>
      </c>
      <c r="D1208" s="6" t="str">
        <f>ExtractValues(ExtractValues(Table1[[#This Row],[Agreement Name]],"(CO\d{1,3})"),"\d+")</f>
        <v>2</v>
      </c>
      <c r="E1208" s="6" t="str">
        <f>ExtractValues(ExtractValues(Table1[[#This Row],[Agreement Name]],"(CO.\d{1,3})"),"\d+")</f>
        <v/>
      </c>
      <c r="F1208" s="6" t="str">
        <f>IF(Table1[[#This Row],[ChgOrderPart1]]&lt;&gt;"",Table1[[#This Row],[ChgOrderPart1]],Table1[[#This Row],[ChgOrderPart2]])</f>
        <v>2</v>
      </c>
      <c r="G1208" s="6" t="s">
        <v>5467</v>
      </c>
      <c r="H1208" s="8">
        <v>42180.565000000002</v>
      </c>
      <c r="I1208" s="6" t="s">
        <v>34</v>
      </c>
      <c r="J1208" s="8">
        <v>42181.319525462961</v>
      </c>
      <c r="K1208" s="6" t="s">
        <v>5082</v>
      </c>
      <c r="L1208" s="6" t="s">
        <v>5083</v>
      </c>
      <c r="M1208" s="6" t="s">
        <v>37</v>
      </c>
      <c r="O1208" s="6" t="s">
        <v>38</v>
      </c>
      <c r="P1208" s="6" t="s">
        <v>39</v>
      </c>
      <c r="Q1208" s="6" t="s">
        <v>1930</v>
      </c>
      <c r="R1208" s="6" t="s">
        <v>1477</v>
      </c>
      <c r="W1208" s="6" t="s">
        <v>1931</v>
      </c>
      <c r="X1208" s="6" t="s">
        <v>1930</v>
      </c>
      <c r="Y1208" s="6" t="s">
        <v>43</v>
      </c>
      <c r="Z1208" s="8">
        <v>42180.666087962964</v>
      </c>
      <c r="AA1208" s="6" t="s">
        <v>1932</v>
      </c>
      <c r="AB1208" s="6" t="s">
        <v>1480</v>
      </c>
      <c r="AC1208" s="6" t="s">
        <v>1477</v>
      </c>
      <c r="AD1208" s="6" t="s">
        <v>43</v>
      </c>
      <c r="AE1208" s="8">
        <v>42181.319525462961</v>
      </c>
      <c r="AF1208" s="6" t="s">
        <v>1481</v>
      </c>
    </row>
    <row r="1209" spans="1:39" x14ac:dyDescent="0.2">
      <c r="A12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09" s="7" t="str">
        <f>ExtractValues(Table1[[#This Row],[Agreement Name]],".{1}\d{4,5}")</f>
        <v>21767</v>
      </c>
      <c r="C1209" s="6" t="str">
        <f>ExtractValues(Table1[[#This Row],[Agreement Name]],".{1}\d{4,5}-.{1}\d{4,5}")</f>
        <v>21767-001002</v>
      </c>
      <c r="D1209" s="6" t="str">
        <f>ExtractValues(ExtractValues(Table1[[#This Row],[Agreement Name]],"(CO\d{1,3})"),"\d+")</f>
        <v>1</v>
      </c>
      <c r="E1209" s="6" t="str">
        <f>ExtractValues(ExtractValues(Table1[[#This Row],[Agreement Name]],"(CO.\d{1,3})"),"\d+")</f>
        <v/>
      </c>
      <c r="F1209" s="6" t="str">
        <f>IF(Table1[[#This Row],[ChgOrderPart1]]&lt;&gt;"",Table1[[#This Row],[ChgOrderPart1]],Table1[[#This Row],[ChgOrderPart2]])</f>
        <v>1</v>
      </c>
      <c r="G1209" s="6" t="s">
        <v>8617</v>
      </c>
      <c r="H1209" s="8">
        <v>42128.583831018521</v>
      </c>
      <c r="I1209" s="6" t="s">
        <v>34</v>
      </c>
      <c r="J1209" s="8">
        <v>42131.615474537037</v>
      </c>
      <c r="K1209" s="6" t="s">
        <v>1376</v>
      </c>
      <c r="L1209" s="6" t="s">
        <v>1377</v>
      </c>
      <c r="M1209" s="6" t="s">
        <v>37</v>
      </c>
      <c r="O1209" s="6" t="s">
        <v>38</v>
      </c>
      <c r="P1209" s="6" t="s">
        <v>39</v>
      </c>
      <c r="Q1209" s="6" t="s">
        <v>1930</v>
      </c>
      <c r="R1209" s="6" t="s">
        <v>1477</v>
      </c>
      <c r="W1209" s="6" t="s">
        <v>1931</v>
      </c>
      <c r="X1209" s="6" t="s">
        <v>1930</v>
      </c>
      <c r="Y1209" s="6" t="s">
        <v>43</v>
      </c>
      <c r="Z1209" s="8">
        <v>42128.634895833333</v>
      </c>
      <c r="AA1209" s="6" t="s">
        <v>1932</v>
      </c>
      <c r="AB1209" s="6" t="s">
        <v>1480</v>
      </c>
      <c r="AC1209" s="6" t="s">
        <v>1477</v>
      </c>
      <c r="AD1209" s="6" t="s">
        <v>43</v>
      </c>
      <c r="AE1209" s="8">
        <v>42131.615474537037</v>
      </c>
      <c r="AF1209" s="6" t="s">
        <v>71</v>
      </c>
    </row>
    <row r="1210" spans="1:39" x14ac:dyDescent="0.2">
      <c r="A12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0" s="7" t="str">
        <f>ExtractValues(Table1[[#This Row],[Agreement Name]],".{1}\d{4,5}")</f>
        <v>21767</v>
      </c>
      <c r="C1210" s="6" t="str">
        <f>ExtractValues(Table1[[#This Row],[Agreement Name]],".{1}\d{4,5}-.{1}\d{4,5}")</f>
        <v>21767-001002</v>
      </c>
      <c r="D1210" s="6" t="str">
        <f>ExtractValues(ExtractValues(Table1[[#This Row],[Agreement Name]],"(CO\d{1,3})"),"\d+")</f>
        <v/>
      </c>
      <c r="E1210" s="6" t="str">
        <f>ExtractValues(ExtractValues(Table1[[#This Row],[Agreement Name]],"(CO.\d{1,3})"),"\d+")</f>
        <v/>
      </c>
      <c r="F1210" s="6" t="str">
        <f>IF(Table1[[#This Row],[ChgOrderPart1]]&lt;&gt;"",Table1[[#This Row],[ChgOrderPart1]],Table1[[#This Row],[ChgOrderPart2]])</f>
        <v/>
      </c>
      <c r="G1210" s="6" t="s">
        <v>8589</v>
      </c>
      <c r="H1210" s="8">
        <v>42125.614675925928</v>
      </c>
      <c r="I1210" s="6" t="s">
        <v>34</v>
      </c>
      <c r="J1210" s="8">
        <v>42128.326458333337</v>
      </c>
      <c r="K1210" s="6" t="s">
        <v>1376</v>
      </c>
      <c r="L1210" s="6" t="s">
        <v>1377</v>
      </c>
      <c r="M1210" s="6" t="s">
        <v>37</v>
      </c>
      <c r="O1210" s="6" t="s">
        <v>38</v>
      </c>
      <c r="P1210" s="6" t="s">
        <v>39</v>
      </c>
      <c r="Q1210" s="6" t="s">
        <v>1930</v>
      </c>
      <c r="R1210" s="6" t="s">
        <v>1477</v>
      </c>
      <c r="W1210" s="6" t="s">
        <v>1931</v>
      </c>
      <c r="X1210" s="6" t="s">
        <v>1930</v>
      </c>
      <c r="Y1210" s="6" t="s">
        <v>43</v>
      </c>
      <c r="Z1210" s="8">
        <v>42128.277442129627</v>
      </c>
      <c r="AA1210" s="6" t="s">
        <v>1932</v>
      </c>
      <c r="AB1210" s="6" t="s">
        <v>1480</v>
      </c>
      <c r="AC1210" s="6" t="s">
        <v>1477</v>
      </c>
      <c r="AD1210" s="6" t="s">
        <v>43</v>
      </c>
      <c r="AE1210" s="8">
        <v>42128.326458333337</v>
      </c>
      <c r="AF1210" s="6" t="s">
        <v>66</v>
      </c>
    </row>
    <row r="1211" spans="1:39" x14ac:dyDescent="0.2">
      <c r="A12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1" s="7" t="str">
        <f>ExtractValues(Table1[[#This Row],[Agreement Name]],".{1}\d{4,5}")</f>
        <v>21767</v>
      </c>
      <c r="C1211" s="6" t="str">
        <f>ExtractValues(Table1[[#This Row],[Agreement Name]],".{1}\d{4,5}-.{1}\d{4,5}")</f>
        <v>21767-001001</v>
      </c>
      <c r="D1211" s="6" t="str">
        <f>ExtractValues(ExtractValues(Table1[[#This Row],[Agreement Name]],"(CO\d{1,3})"),"\d+")</f>
        <v/>
      </c>
      <c r="E1211" s="6" t="str">
        <f>ExtractValues(ExtractValues(Table1[[#This Row],[Agreement Name]],"(CO.\d{1,3})"),"\d+")</f>
        <v/>
      </c>
      <c r="F1211" s="6" t="str">
        <f>IF(Table1[[#This Row],[ChgOrderPart1]]&lt;&gt;"",Table1[[#This Row],[ChgOrderPart1]],Table1[[#This Row],[ChgOrderPart2]])</f>
        <v/>
      </c>
      <c r="G1211" s="6" t="s">
        <v>8588</v>
      </c>
      <c r="H1211" s="8">
        <v>42125.613645833335</v>
      </c>
      <c r="I1211" s="6" t="s">
        <v>34</v>
      </c>
      <c r="J1211" s="8">
        <v>42128.617997685185</v>
      </c>
      <c r="K1211" s="6" t="s">
        <v>1376</v>
      </c>
      <c r="L1211" s="6" t="s">
        <v>1377</v>
      </c>
      <c r="M1211" s="6" t="s">
        <v>37</v>
      </c>
      <c r="O1211" s="6" t="s">
        <v>38</v>
      </c>
      <c r="P1211" s="6" t="s">
        <v>39</v>
      </c>
      <c r="Q1211" s="6" t="s">
        <v>4072</v>
      </c>
      <c r="R1211" s="6" t="s">
        <v>1477</v>
      </c>
      <c r="W1211" s="6" t="s">
        <v>4073</v>
      </c>
      <c r="X1211" s="6" t="s">
        <v>4072</v>
      </c>
      <c r="Y1211" s="6" t="s">
        <v>43</v>
      </c>
      <c r="Z1211" s="8">
        <v>42128.437962962962</v>
      </c>
      <c r="AA1211" s="6" t="s">
        <v>4274</v>
      </c>
      <c r="AB1211" s="6" t="s">
        <v>1480</v>
      </c>
      <c r="AC1211" s="6" t="s">
        <v>1477</v>
      </c>
      <c r="AD1211" s="6" t="s">
        <v>43</v>
      </c>
      <c r="AE1211" s="8">
        <v>42128.617997685185</v>
      </c>
      <c r="AF1211" s="6" t="s">
        <v>66</v>
      </c>
    </row>
    <row r="1212" spans="1:39" x14ac:dyDescent="0.2">
      <c r="A12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2" s="7" t="str">
        <f>ExtractValues(Table1[[#This Row],[Agreement Name]],".{1}\d{4,5}")</f>
        <v>21762</v>
      </c>
      <c r="C1212" s="6" t="str">
        <f>ExtractValues(Table1[[#This Row],[Agreement Name]],".{1}\d{4,5}-.{1}\d{4,5}")</f>
        <v>21762-001001</v>
      </c>
      <c r="D1212" s="6" t="str">
        <f>ExtractValues(ExtractValues(Table1[[#This Row],[Agreement Name]],"(CO\d{1,3})"),"\d+")</f>
        <v/>
      </c>
      <c r="E1212" s="6" t="str">
        <f>ExtractValues(ExtractValues(Table1[[#This Row],[Agreement Name]],"(CO.\d{1,3})"),"\d+")</f>
        <v/>
      </c>
      <c r="F1212" s="6" t="str">
        <f>IF(Table1[[#This Row],[ChgOrderPart1]]&lt;&gt;"",Table1[[#This Row],[ChgOrderPart1]],Table1[[#This Row],[ChgOrderPart2]])</f>
        <v/>
      </c>
      <c r="G1212" s="6" t="s">
        <v>8322</v>
      </c>
      <c r="H1212" s="8">
        <v>42108.602384259262</v>
      </c>
      <c r="I1212" s="6" t="s">
        <v>34</v>
      </c>
      <c r="J1212" s="8">
        <v>42110.57712962963</v>
      </c>
      <c r="K1212" s="6" t="s">
        <v>1376</v>
      </c>
      <c r="L1212" s="6" t="s">
        <v>1377</v>
      </c>
      <c r="M1212" s="6" t="s">
        <v>37</v>
      </c>
      <c r="O1212" s="6" t="s">
        <v>38</v>
      </c>
      <c r="P1212" s="6" t="s">
        <v>39</v>
      </c>
      <c r="Q1212" s="6" t="s">
        <v>7698</v>
      </c>
      <c r="R1212" s="6" t="s">
        <v>1477</v>
      </c>
      <c r="W1212" s="6" t="s">
        <v>8323</v>
      </c>
      <c r="X1212" s="6" t="s">
        <v>7698</v>
      </c>
      <c r="Y1212" s="6" t="s">
        <v>43</v>
      </c>
      <c r="Z1212" s="8">
        <v>42109.68613425926</v>
      </c>
      <c r="AA1212" s="6" t="s">
        <v>8324</v>
      </c>
      <c r="AB1212" s="6" t="s">
        <v>1480</v>
      </c>
      <c r="AC1212" s="6" t="s">
        <v>1477</v>
      </c>
      <c r="AD1212" s="6" t="s">
        <v>43</v>
      </c>
      <c r="AE1212" s="8">
        <v>42110.57712962963</v>
      </c>
      <c r="AF1212" s="6" t="s">
        <v>1481</v>
      </c>
    </row>
    <row r="1213" spans="1:39" x14ac:dyDescent="0.2">
      <c r="A12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3" s="7" t="str">
        <f>ExtractValues(Table1[[#This Row],[Agreement Name]],".{1}\d{4,5}")</f>
        <v>21762</v>
      </c>
      <c r="C1213" s="6" t="str">
        <f>ExtractValues(Table1[[#This Row],[Agreement Name]],".{1}\d{4,5}-.{1}\d{4,5}")</f>
        <v>21762-001001</v>
      </c>
      <c r="D1213" s="6" t="str">
        <f>ExtractValues(ExtractValues(Table1[[#This Row],[Agreement Name]],"(CO\d{1,3})"),"\d+")</f>
        <v/>
      </c>
      <c r="E1213" s="6" t="str">
        <f>ExtractValues(ExtractValues(Table1[[#This Row],[Agreement Name]],"(CO.\d{1,3})"),"\d+")</f>
        <v/>
      </c>
      <c r="F1213" s="6" t="str">
        <f>IF(Table1[[#This Row],[ChgOrderPart1]]&lt;&gt;"",Table1[[#This Row],[ChgOrderPart1]],Table1[[#This Row],[ChgOrderPart2]])</f>
        <v/>
      </c>
      <c r="G1213" s="6" t="s">
        <v>7697</v>
      </c>
      <c r="H1213" s="8">
        <v>42009.452337962961</v>
      </c>
      <c r="I1213" s="6" t="s">
        <v>55</v>
      </c>
      <c r="J1213" s="8">
        <v>42108.601620370369</v>
      </c>
      <c r="K1213" s="6" t="s">
        <v>1376</v>
      </c>
      <c r="L1213" s="6" t="s">
        <v>1377</v>
      </c>
      <c r="M1213" s="6" t="s">
        <v>37</v>
      </c>
      <c r="O1213" s="6" t="s">
        <v>38</v>
      </c>
      <c r="P1213" s="6" t="s">
        <v>39</v>
      </c>
      <c r="Q1213" s="6" t="s">
        <v>7698</v>
      </c>
      <c r="R1213" s="6" t="s">
        <v>1477</v>
      </c>
      <c r="AL1213" s="6" t="s">
        <v>7698</v>
      </c>
      <c r="AM1213" s="6" t="s">
        <v>43</v>
      </c>
    </row>
    <row r="1214" spans="1:39" x14ac:dyDescent="0.2">
      <c r="A12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4" s="7" t="str">
        <f>ExtractValues(Table1[[#This Row],[Agreement Name]],".{1}\d{4,5}")</f>
        <v>21751</v>
      </c>
      <c r="C1214" s="6" t="str">
        <f>ExtractValues(Table1[[#This Row],[Agreement Name]],".{1}\d{4,5}-.{1}\d{4,5}")</f>
        <v>21751-001001</v>
      </c>
      <c r="D1214" s="6" t="str">
        <f>ExtractValues(ExtractValues(Table1[[#This Row],[Agreement Name]],"(CO\d{1,3})"),"\d+")</f>
        <v/>
      </c>
      <c r="E1214" s="6" t="str">
        <f>ExtractValues(ExtractValues(Table1[[#This Row],[Agreement Name]],"(CO.\d{1,3})"),"\d+")</f>
        <v/>
      </c>
      <c r="F1214" s="6" t="str">
        <f>IF(Table1[[#This Row],[ChgOrderPart1]]&lt;&gt;"",Table1[[#This Row],[ChgOrderPart1]],Table1[[#This Row],[ChgOrderPart2]])</f>
        <v/>
      </c>
      <c r="G1214" s="6" t="s">
        <v>8145</v>
      </c>
      <c r="H1214" s="8">
        <v>42097.451574074075</v>
      </c>
      <c r="I1214" s="6" t="s">
        <v>34</v>
      </c>
      <c r="J1214" s="8">
        <v>42100.351863425924</v>
      </c>
      <c r="K1214" s="6" t="s">
        <v>1376</v>
      </c>
      <c r="L1214" s="6" t="s">
        <v>1377</v>
      </c>
      <c r="M1214" s="6" t="s">
        <v>37</v>
      </c>
      <c r="O1214" s="6" t="s">
        <v>38</v>
      </c>
      <c r="P1214" s="6" t="s">
        <v>39</v>
      </c>
      <c r="Q1214" s="6" t="s">
        <v>1930</v>
      </c>
      <c r="R1214" s="6" t="s">
        <v>1477</v>
      </c>
      <c r="W1214" s="6" t="s">
        <v>1931</v>
      </c>
      <c r="X1214" s="6" t="s">
        <v>1930</v>
      </c>
      <c r="Y1214" s="6" t="s">
        <v>43</v>
      </c>
      <c r="Z1214" s="8">
        <v>42100.286157407405</v>
      </c>
      <c r="AA1214" s="6" t="s">
        <v>1932</v>
      </c>
      <c r="AB1214" s="6" t="s">
        <v>1480</v>
      </c>
      <c r="AC1214" s="6" t="s">
        <v>1477</v>
      </c>
      <c r="AD1214" s="6" t="s">
        <v>43</v>
      </c>
      <c r="AE1214" s="8">
        <v>42100.351863425924</v>
      </c>
      <c r="AF1214" s="6" t="s">
        <v>1481</v>
      </c>
    </row>
    <row r="1215" spans="1:39" x14ac:dyDescent="0.2">
      <c r="A12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5" s="7" t="str">
        <f>ExtractValues(Table1[[#This Row],[Agreement Name]],".{1}\d{4,5}")</f>
        <v>21713</v>
      </c>
      <c r="C1215" s="6" t="str">
        <f>ExtractValues(Table1[[#This Row],[Agreement Name]],".{1}\d{4,5}-.{1}\d{4,5}")</f>
        <v>21713-001002</v>
      </c>
      <c r="D1215" s="6" t="str">
        <f>ExtractValues(ExtractValues(Table1[[#This Row],[Agreement Name]],"(CO\d{1,3})"),"\d+")</f>
        <v/>
      </c>
      <c r="E1215" s="6" t="str">
        <f>ExtractValues(ExtractValues(Table1[[#This Row],[Agreement Name]],"(CO.\d{1,3})"),"\d+")</f>
        <v/>
      </c>
      <c r="F1215" s="6" t="str">
        <f>IF(Table1[[#This Row],[ChgOrderPart1]]&lt;&gt;"",Table1[[#This Row],[ChgOrderPart1]],Table1[[#This Row],[ChgOrderPart2]])</f>
        <v/>
      </c>
      <c r="G1215" s="6" t="s">
        <v>8001</v>
      </c>
      <c r="H1215" s="8">
        <v>42087.634375000001</v>
      </c>
      <c r="I1215" s="6" t="s">
        <v>34</v>
      </c>
      <c r="J1215" s="8">
        <v>42101.587013888886</v>
      </c>
      <c r="K1215" s="6" t="s">
        <v>1376</v>
      </c>
      <c r="L1215" s="6" t="s">
        <v>1377</v>
      </c>
      <c r="M1215" s="6" t="s">
        <v>37</v>
      </c>
      <c r="O1215" s="6" t="s">
        <v>38</v>
      </c>
      <c r="P1215" s="6" t="s">
        <v>39</v>
      </c>
      <c r="Q1215" s="6" t="s">
        <v>780</v>
      </c>
      <c r="R1215" s="6" t="s">
        <v>432</v>
      </c>
      <c r="W1215" s="6" t="s">
        <v>643</v>
      </c>
      <c r="X1215" s="6" t="s">
        <v>780</v>
      </c>
      <c r="Y1215" s="6" t="s">
        <v>43</v>
      </c>
      <c r="Z1215" s="8">
        <v>42100.491944444446</v>
      </c>
      <c r="AA1215" s="6" t="s">
        <v>141</v>
      </c>
      <c r="AB1215" s="6" t="s">
        <v>1381</v>
      </c>
      <c r="AC1215" s="6" t="s">
        <v>432</v>
      </c>
      <c r="AD1215" s="6" t="s">
        <v>43</v>
      </c>
      <c r="AE1215" s="8">
        <v>42101.587013888886</v>
      </c>
      <c r="AF1215" s="6" t="s">
        <v>397</v>
      </c>
    </row>
    <row r="1216" spans="1:39" x14ac:dyDescent="0.2">
      <c r="A12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6" s="7" t="str">
        <f>ExtractValues(Table1[[#This Row],[Agreement Name]],".{1}\d{4,5}")</f>
        <v>21652</v>
      </c>
      <c r="C1216" s="6" t="str">
        <f>ExtractValues(Table1[[#This Row],[Agreement Name]],".{1}\d{4,5}-.{1}\d{4,5}")</f>
        <v>21652-001001</v>
      </c>
      <c r="D1216" s="6" t="str">
        <f>ExtractValues(ExtractValues(Table1[[#This Row],[Agreement Name]],"(CO\d{1,3})"),"\d+")</f>
        <v/>
      </c>
      <c r="E1216" s="6" t="str">
        <f>ExtractValues(ExtractValues(Table1[[#This Row],[Agreement Name]],"(CO.\d{1,3})"),"\d+")</f>
        <v/>
      </c>
      <c r="F1216" s="6" t="str">
        <f>IF(Table1[[#This Row],[ChgOrderPart1]]&lt;&gt;"",Table1[[#This Row],[ChgOrderPart1]],Table1[[#This Row],[ChgOrderPart2]])</f>
        <v/>
      </c>
      <c r="G1216" s="6" t="s">
        <v>9423</v>
      </c>
      <c r="H1216" s="8">
        <v>42073.631527777776</v>
      </c>
      <c r="I1216" s="6" t="s">
        <v>34</v>
      </c>
      <c r="J1216" s="8">
        <v>42075.439004629632</v>
      </c>
      <c r="K1216" s="6" t="s">
        <v>1376</v>
      </c>
      <c r="L1216" s="6" t="s">
        <v>1377</v>
      </c>
      <c r="M1216" s="6" t="s">
        <v>37</v>
      </c>
      <c r="O1216" s="6" t="s">
        <v>38</v>
      </c>
      <c r="P1216" s="6" t="s">
        <v>39</v>
      </c>
      <c r="Q1216" s="6" t="s">
        <v>3972</v>
      </c>
      <c r="R1216" s="6" t="s">
        <v>432</v>
      </c>
      <c r="W1216" s="6" t="s">
        <v>6930</v>
      </c>
      <c r="X1216" s="6" t="s">
        <v>3972</v>
      </c>
      <c r="Y1216" s="6" t="s">
        <v>43</v>
      </c>
      <c r="Z1216" s="8">
        <v>42074.504675925928</v>
      </c>
      <c r="AA1216" s="6" t="s">
        <v>4138</v>
      </c>
      <c r="AB1216" s="6" t="s">
        <v>1381</v>
      </c>
      <c r="AC1216" s="6" t="s">
        <v>432</v>
      </c>
      <c r="AD1216" s="6" t="s">
        <v>43</v>
      </c>
      <c r="AE1216" s="8">
        <v>42075.439004629632</v>
      </c>
      <c r="AF1216" s="6" t="s">
        <v>1461</v>
      </c>
    </row>
    <row r="1217" spans="1:39" x14ac:dyDescent="0.2">
      <c r="A12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7" s="7" t="str">
        <f>ExtractValues(Table1[[#This Row],[Agreement Name]],".{1}\d{4,5}")</f>
        <v>21591</v>
      </c>
      <c r="C1217" s="6" t="str">
        <f>ExtractValues(Table1[[#This Row],[Agreement Name]],".{1}\d{4,5}-.{1}\d{4,5}")</f>
        <v>21591-001001</v>
      </c>
      <c r="D1217" s="6" t="str">
        <f>ExtractValues(ExtractValues(Table1[[#This Row],[Agreement Name]],"(CO\d{1,3})"),"\d+")</f>
        <v/>
      </c>
      <c r="E1217" s="6" t="str">
        <f>ExtractValues(ExtractValues(Table1[[#This Row],[Agreement Name]],"(CO.\d{1,3})"),"\d+")</f>
        <v/>
      </c>
      <c r="F1217" s="6" t="str">
        <f>IF(Table1[[#This Row],[ChgOrderPart1]]&lt;&gt;"",Table1[[#This Row],[ChgOrderPart1]],Table1[[#This Row],[ChgOrderPart2]])</f>
        <v/>
      </c>
      <c r="G1217" s="6" t="s">
        <v>1511</v>
      </c>
      <c r="H1217" s="8">
        <v>42139.633333333331</v>
      </c>
      <c r="I1217" s="6" t="s">
        <v>34</v>
      </c>
      <c r="J1217" s="8">
        <v>42142.621180555558</v>
      </c>
      <c r="K1217" s="6" t="s">
        <v>1376</v>
      </c>
      <c r="L1217" s="6" t="s">
        <v>1377</v>
      </c>
      <c r="M1217" s="6" t="s">
        <v>37</v>
      </c>
      <c r="O1217" s="6" t="s">
        <v>38</v>
      </c>
      <c r="P1217" s="6" t="s">
        <v>39</v>
      </c>
      <c r="Q1217" s="6" t="s">
        <v>1512</v>
      </c>
      <c r="R1217" s="6" t="s">
        <v>1513</v>
      </c>
      <c r="W1217" s="6" t="s">
        <v>1514</v>
      </c>
      <c r="X1217" s="6" t="s">
        <v>1512</v>
      </c>
      <c r="Y1217" s="6" t="s">
        <v>43</v>
      </c>
      <c r="Z1217" s="8">
        <v>42142.383831018517</v>
      </c>
      <c r="AA1217" s="6" t="s">
        <v>1515</v>
      </c>
      <c r="AB1217" s="6" t="s">
        <v>1516</v>
      </c>
      <c r="AC1217" s="6" t="s">
        <v>1513</v>
      </c>
      <c r="AD1217" s="6" t="s">
        <v>43</v>
      </c>
      <c r="AE1217" s="8">
        <v>42142.621180555558</v>
      </c>
      <c r="AF1217" s="6" t="s">
        <v>1517</v>
      </c>
    </row>
    <row r="1218" spans="1:39" x14ac:dyDescent="0.2">
      <c r="A12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8" s="7" t="str">
        <f>ExtractValues(Table1[[#This Row],[Agreement Name]],".{1}\d{4,5}")</f>
        <v>21438</v>
      </c>
      <c r="C1218" s="6" t="str">
        <f>ExtractValues(Table1[[#This Row],[Agreement Name]],".{1}\d{4,5}-.{1}\d{4,5}")</f>
        <v>21438-001001</v>
      </c>
      <c r="D1218" s="6" t="str">
        <f>ExtractValues(ExtractValues(Table1[[#This Row],[Agreement Name]],"(CO\d{1,3})"),"\d+")</f>
        <v/>
      </c>
      <c r="E1218" s="6" t="str">
        <f>ExtractValues(ExtractValues(Table1[[#This Row],[Agreement Name]],"(CO.\d{1,3})"),"\d+")</f>
        <v/>
      </c>
      <c r="F1218" s="6" t="str">
        <f>IF(Table1[[#This Row],[ChgOrderPart1]]&lt;&gt;"",Table1[[#This Row],[ChgOrderPart1]],Table1[[#This Row],[ChgOrderPart2]])</f>
        <v/>
      </c>
      <c r="G1218" s="6" t="s">
        <v>7345</v>
      </c>
      <c r="H1218" s="8">
        <v>41978.410219907404</v>
      </c>
      <c r="I1218" s="6" t="s">
        <v>34</v>
      </c>
      <c r="J1218" s="8">
        <v>42046.335659722223</v>
      </c>
      <c r="K1218" s="6" t="s">
        <v>1376</v>
      </c>
      <c r="L1218" s="6" t="s">
        <v>1377</v>
      </c>
      <c r="M1218" s="6" t="s">
        <v>37</v>
      </c>
      <c r="O1218" s="6" t="s">
        <v>38</v>
      </c>
      <c r="P1218" s="6" t="s">
        <v>39</v>
      </c>
      <c r="Q1218" s="6" t="s">
        <v>1391</v>
      </c>
      <c r="R1218" s="6" t="s">
        <v>1356</v>
      </c>
      <c r="W1218" s="6" t="s">
        <v>1393</v>
      </c>
      <c r="X1218" s="6" t="s">
        <v>1391</v>
      </c>
      <c r="Y1218" s="6" t="s">
        <v>43</v>
      </c>
      <c r="Z1218" s="8">
        <v>42045.923333333332</v>
      </c>
      <c r="AA1218" s="6" t="s">
        <v>7346</v>
      </c>
      <c r="AB1218" s="6" t="s">
        <v>3222</v>
      </c>
      <c r="AC1218" s="6" t="s">
        <v>1356</v>
      </c>
      <c r="AD1218" s="6" t="s">
        <v>43</v>
      </c>
      <c r="AE1218" s="8">
        <v>42046.335659722223</v>
      </c>
      <c r="AF1218" s="6" t="s">
        <v>46</v>
      </c>
    </row>
    <row r="1219" spans="1:39" x14ac:dyDescent="0.2">
      <c r="A12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19" s="7" t="str">
        <f>ExtractValues(Table1[[#This Row],[Agreement Name]],".{1}\d{4,5}")</f>
        <v>21232</v>
      </c>
      <c r="C1219" s="6" t="str">
        <f>ExtractValues(Table1[[#This Row],[Agreement Name]],".{1}\d{4,5}-.{1}\d{4,5}")</f>
        <v>21232-001001</v>
      </c>
      <c r="D1219" s="6" t="str">
        <f>ExtractValues(ExtractValues(Table1[[#This Row],[Agreement Name]],"(CO\d{1,3})"),"\d+")</f>
        <v/>
      </c>
      <c r="E1219" s="6" t="str">
        <f>ExtractValues(ExtractValues(Table1[[#This Row],[Agreement Name]],"(CO.\d{1,3})"),"\d+")</f>
        <v/>
      </c>
      <c r="F1219" s="6" t="str">
        <f>IF(Table1[[#This Row],[ChgOrderPart1]]&lt;&gt;"",Table1[[#This Row],[ChgOrderPart1]],Table1[[#This Row],[ChgOrderPart2]])</f>
        <v/>
      </c>
      <c r="G1219" s="6" t="s">
        <v>2049</v>
      </c>
      <c r="H1219" s="8">
        <v>42171.683564814812</v>
      </c>
      <c r="I1219" s="6" t="s">
        <v>55</v>
      </c>
      <c r="J1219" s="8">
        <v>42205.638518518521</v>
      </c>
      <c r="K1219" s="6" t="s">
        <v>1376</v>
      </c>
      <c r="L1219" s="6" t="s">
        <v>1377</v>
      </c>
      <c r="M1219" s="6" t="s">
        <v>37</v>
      </c>
      <c r="O1219" s="6" t="s">
        <v>38</v>
      </c>
      <c r="P1219" s="6" t="s">
        <v>39</v>
      </c>
      <c r="Q1219" s="6" t="s">
        <v>2050</v>
      </c>
      <c r="R1219" s="6" t="s">
        <v>1477</v>
      </c>
      <c r="AL1219" s="6" t="s">
        <v>2050</v>
      </c>
      <c r="AM1219" s="6" t="s">
        <v>43</v>
      </c>
    </row>
    <row r="1220" spans="1:39" x14ac:dyDescent="0.2">
      <c r="A12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20" s="7" t="str">
        <f>ExtractValues(Table1[[#This Row],[Agreement Name]],".{1}\d{4,5}")</f>
        <v>21221</v>
      </c>
      <c r="C1220" s="6" t="str">
        <f>ExtractValues(Table1[[#This Row],[Agreement Name]],".{1}\d{4,5}-.{1}\d{4,5}")</f>
        <v>21221-001002</v>
      </c>
      <c r="D1220" s="6" t="str">
        <f>ExtractValues(ExtractValues(Table1[[#This Row],[Agreement Name]],"(CO\d{1,3})"),"\d+")</f>
        <v/>
      </c>
      <c r="E1220" s="6" t="str">
        <f>ExtractValues(ExtractValues(Table1[[#This Row],[Agreement Name]],"(CO.\d{1,3})"),"\d+")</f>
        <v/>
      </c>
      <c r="F1220" s="6" t="str">
        <f>IF(Table1[[#This Row],[ChgOrderPart1]]&lt;&gt;"",Table1[[#This Row],[ChgOrderPart1]],Table1[[#This Row],[ChgOrderPart2]])</f>
        <v/>
      </c>
      <c r="G1220" s="6" t="s">
        <v>7410</v>
      </c>
      <c r="H1220" s="8">
        <v>41982.539606481485</v>
      </c>
      <c r="I1220" s="6" t="s">
        <v>34</v>
      </c>
      <c r="J1220" s="8">
        <v>41982.68372685185</v>
      </c>
      <c r="K1220" s="6" t="s">
        <v>1376</v>
      </c>
      <c r="L1220" s="6" t="s">
        <v>1377</v>
      </c>
      <c r="M1220" s="6" t="s">
        <v>37</v>
      </c>
      <c r="O1220" s="6" t="s">
        <v>38</v>
      </c>
      <c r="P1220" s="6" t="s">
        <v>39</v>
      </c>
      <c r="Q1220" s="6" t="s">
        <v>7411</v>
      </c>
      <c r="R1220" s="6" t="s">
        <v>236</v>
      </c>
      <c r="W1220" s="6" t="s">
        <v>7412</v>
      </c>
      <c r="X1220" s="6" t="s">
        <v>7411</v>
      </c>
      <c r="Y1220" s="6" t="s">
        <v>43</v>
      </c>
      <c r="Z1220" s="8">
        <v>41982.621099537035</v>
      </c>
      <c r="AA1220" s="6" t="s">
        <v>7413</v>
      </c>
      <c r="AB1220" s="6" t="s">
        <v>975</v>
      </c>
      <c r="AC1220" s="6" t="s">
        <v>236</v>
      </c>
      <c r="AD1220" s="6" t="s">
        <v>43</v>
      </c>
      <c r="AE1220" s="8">
        <v>41982.68372685185</v>
      </c>
      <c r="AF1220" s="6" t="s">
        <v>71</v>
      </c>
    </row>
    <row r="1221" spans="1:39" x14ac:dyDescent="0.2">
      <c r="A12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21" s="7" t="str">
        <f>ExtractValues(Table1[[#This Row],[Agreement Name]],".{1}\d{4,5}")</f>
        <v>21221</v>
      </c>
      <c r="C1221" s="6" t="str">
        <f>ExtractValues(Table1[[#This Row],[Agreement Name]],".{1}\d{4,5}-.{1}\d{4,5}")</f>
        <v>21221-001001</v>
      </c>
      <c r="D1221" s="6" t="str">
        <f>ExtractValues(ExtractValues(Table1[[#This Row],[Agreement Name]],"(CO\d{1,3})"),"\d+")</f>
        <v/>
      </c>
      <c r="E1221" s="6" t="str">
        <f>ExtractValues(ExtractValues(Table1[[#This Row],[Agreement Name]],"(CO.\d{1,3})"),"\d+")</f>
        <v/>
      </c>
      <c r="F1221" s="6" t="str">
        <f>IF(Table1[[#This Row],[ChgOrderPart1]]&lt;&gt;"",Table1[[#This Row],[ChgOrderPart1]],Table1[[#This Row],[ChgOrderPart2]])</f>
        <v/>
      </c>
      <c r="G1221" s="6" t="s">
        <v>7404</v>
      </c>
      <c r="H1221" s="8">
        <v>41982.535868055558</v>
      </c>
      <c r="I1221" s="6" t="s">
        <v>34</v>
      </c>
      <c r="J1221" s="8">
        <v>41982.619259259256</v>
      </c>
      <c r="K1221" s="6" t="s">
        <v>1376</v>
      </c>
      <c r="L1221" s="6" t="s">
        <v>1377</v>
      </c>
      <c r="M1221" s="6" t="s">
        <v>37</v>
      </c>
      <c r="O1221" s="6" t="s">
        <v>38</v>
      </c>
      <c r="P1221" s="6" t="s">
        <v>39</v>
      </c>
      <c r="Q1221" s="6" t="s">
        <v>7405</v>
      </c>
      <c r="R1221" s="6" t="s">
        <v>236</v>
      </c>
      <c r="W1221" s="6" t="s">
        <v>7406</v>
      </c>
      <c r="X1221" s="6" t="s">
        <v>7405</v>
      </c>
      <c r="Y1221" s="6" t="s">
        <v>43</v>
      </c>
      <c r="Z1221" s="8">
        <v>41982.538935185185</v>
      </c>
      <c r="AA1221" s="6" t="s">
        <v>7407</v>
      </c>
      <c r="AB1221" s="6" t="s">
        <v>975</v>
      </c>
      <c r="AC1221" s="6" t="s">
        <v>236</v>
      </c>
      <c r="AD1221" s="6" t="s">
        <v>43</v>
      </c>
      <c r="AE1221" s="8">
        <v>41982.619259259256</v>
      </c>
      <c r="AF1221" s="6" t="s">
        <v>71</v>
      </c>
    </row>
    <row r="1222" spans="1:39" x14ac:dyDescent="0.2">
      <c r="A12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22" s="7" t="str">
        <f>ExtractValues(Table1[[#This Row],[Agreement Name]],".{1}\d{4,5}")</f>
        <v>21220</v>
      </c>
      <c r="C1222" s="6" t="str">
        <f>ExtractValues(Table1[[#This Row],[Agreement Name]],".{1}\d{4,5}-.{1}\d{4,5}")</f>
        <v>21220-001001</v>
      </c>
      <c r="D1222" s="6" t="str">
        <f>ExtractValues(ExtractValues(Table1[[#This Row],[Agreement Name]],"(CO\d{1,3})"),"\d+")</f>
        <v/>
      </c>
      <c r="E1222" s="6" t="str">
        <f>ExtractValues(ExtractValues(Table1[[#This Row],[Agreement Name]],"(CO.\d{1,3})"),"\d+")</f>
        <v/>
      </c>
      <c r="F1222" s="6" t="str">
        <f>IF(Table1[[#This Row],[ChgOrderPart1]]&lt;&gt;"",Table1[[#This Row],[ChgOrderPart1]],Table1[[#This Row],[ChgOrderPart2]])</f>
        <v/>
      </c>
      <c r="G1222" s="6" t="s">
        <v>7166</v>
      </c>
      <c r="H1222" s="8">
        <v>41962.557500000003</v>
      </c>
      <c r="I1222" s="6" t="s">
        <v>34</v>
      </c>
      <c r="J1222" s="8">
        <v>42054.235567129632</v>
      </c>
      <c r="K1222" s="6" t="s">
        <v>1376</v>
      </c>
      <c r="L1222" s="6" t="s">
        <v>1377</v>
      </c>
      <c r="M1222" s="6" t="s">
        <v>37</v>
      </c>
      <c r="O1222" s="6" t="s">
        <v>38</v>
      </c>
      <c r="P1222" s="6" t="s">
        <v>39</v>
      </c>
      <c r="Q1222" s="6" t="s">
        <v>7167</v>
      </c>
      <c r="R1222" s="6" t="s">
        <v>1861</v>
      </c>
      <c r="W1222" s="6" t="s">
        <v>7168</v>
      </c>
      <c r="X1222" s="6" t="s">
        <v>7167</v>
      </c>
      <c r="Y1222" s="6" t="s">
        <v>43</v>
      </c>
      <c r="Z1222" s="8">
        <v>41968.621018518519</v>
      </c>
      <c r="AA1222" s="6" t="s">
        <v>7169</v>
      </c>
      <c r="AB1222" s="6" t="s">
        <v>1890</v>
      </c>
      <c r="AC1222" s="6" t="s">
        <v>1861</v>
      </c>
      <c r="AD1222" s="6" t="s">
        <v>43</v>
      </c>
      <c r="AE1222" s="8">
        <v>42054.235567129632</v>
      </c>
      <c r="AF1222" s="6" t="s">
        <v>7101</v>
      </c>
    </row>
    <row r="1223" spans="1:39" x14ac:dyDescent="0.2">
      <c r="A12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23" s="7" t="str">
        <f>ExtractValues(Table1[[#This Row],[Agreement Name]],".{1}\d{4,5}")</f>
        <v>21185</v>
      </c>
      <c r="C1223" s="6" t="str">
        <f>ExtractValues(Table1[[#This Row],[Agreement Name]],".{1}\d{4,5}-.{1}\d{4,5}")</f>
        <v>21185-002007</v>
      </c>
      <c r="D1223" s="6" t="str">
        <f>ExtractValues(ExtractValues(Table1[[#This Row],[Agreement Name]],"(CO\d{1,3})"),"\d+")</f>
        <v>2</v>
      </c>
      <c r="E1223" s="6" t="str">
        <f>ExtractValues(ExtractValues(Table1[[#This Row],[Agreement Name]],"(CO.\d{1,3})"),"\d+")</f>
        <v/>
      </c>
      <c r="F1223" s="6" t="str">
        <f>IF(Table1[[#This Row],[ChgOrderPart1]]&lt;&gt;"",Table1[[#This Row],[ChgOrderPart1]],Table1[[#This Row],[ChgOrderPart2]])</f>
        <v>2</v>
      </c>
      <c r="G1223" s="6" t="s">
        <v>6039</v>
      </c>
      <c r="H1223" s="8">
        <v>42228.419328703705</v>
      </c>
      <c r="I1223" s="6" t="s">
        <v>34</v>
      </c>
      <c r="J1223" s="8">
        <v>42228.429652777777</v>
      </c>
      <c r="K1223" s="6" t="s">
        <v>5082</v>
      </c>
      <c r="L1223" s="6" t="s">
        <v>5083</v>
      </c>
      <c r="M1223" s="6" t="s">
        <v>37</v>
      </c>
      <c r="O1223" s="6" t="s">
        <v>38</v>
      </c>
      <c r="P1223" s="6" t="s">
        <v>39</v>
      </c>
      <c r="Q1223" s="6" t="s">
        <v>1504</v>
      </c>
      <c r="R1223" s="6" t="s">
        <v>1740</v>
      </c>
      <c r="W1223" s="6" t="s">
        <v>1505</v>
      </c>
      <c r="X1223" s="6" t="s">
        <v>1504</v>
      </c>
      <c r="Y1223" s="6" t="s">
        <v>43</v>
      </c>
      <c r="Z1223" s="8">
        <v>42228.429039351853</v>
      </c>
      <c r="AA1223" s="6" t="s">
        <v>6040</v>
      </c>
      <c r="AB1223" s="6" t="s">
        <v>1743</v>
      </c>
      <c r="AC1223" s="6" t="s">
        <v>1740</v>
      </c>
      <c r="AD1223" s="6" t="s">
        <v>43</v>
      </c>
      <c r="AE1223" s="8">
        <v>42228.429652777777</v>
      </c>
      <c r="AF1223" s="6" t="s">
        <v>1744</v>
      </c>
    </row>
    <row r="1224" spans="1:39" x14ac:dyDescent="0.2">
      <c r="A12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24" s="7" t="str">
        <f>ExtractValues(Table1[[#This Row],[Agreement Name]],".{1}\d{4,5}")</f>
        <v>21185</v>
      </c>
      <c r="C1224" s="6" t="str">
        <f>ExtractValues(Table1[[#This Row],[Agreement Name]],".{1}\d{4,5}-.{1}\d{4,5}")</f>
        <v>21185-002007</v>
      </c>
      <c r="D1224" s="6" t="str">
        <f>ExtractValues(ExtractValues(Table1[[#This Row],[Agreement Name]],"(CO\d{1,3})"),"\d+")</f>
        <v>1</v>
      </c>
      <c r="E1224" s="6" t="str">
        <f>ExtractValues(ExtractValues(Table1[[#This Row],[Agreement Name]],"(CO.\d{1,3})"),"\d+")</f>
        <v/>
      </c>
      <c r="F1224" s="6" t="str">
        <f>IF(Table1[[#This Row],[ChgOrderPart1]]&lt;&gt;"",Table1[[#This Row],[ChgOrderPart1]],Table1[[#This Row],[ChgOrderPart2]])</f>
        <v>1</v>
      </c>
      <c r="G1224" s="6" t="s">
        <v>5960</v>
      </c>
      <c r="H1224" s="8">
        <v>42222.334155092591</v>
      </c>
      <c r="I1224" s="6" t="s">
        <v>34</v>
      </c>
      <c r="J1224" s="8">
        <v>42223.232164351852</v>
      </c>
      <c r="K1224" s="6" t="s">
        <v>5082</v>
      </c>
      <c r="L1224" s="6" t="s">
        <v>5083</v>
      </c>
      <c r="M1224" s="6" t="s">
        <v>37</v>
      </c>
      <c r="O1224" s="6" t="s">
        <v>38</v>
      </c>
      <c r="P1224" s="6" t="s">
        <v>39</v>
      </c>
      <c r="Q1224" s="6" t="s">
        <v>1504</v>
      </c>
      <c r="R1224" s="6" t="s">
        <v>1740</v>
      </c>
      <c r="W1224" s="6" t="s">
        <v>1505</v>
      </c>
      <c r="X1224" s="6" t="s">
        <v>1504</v>
      </c>
      <c r="Y1224" s="6" t="s">
        <v>43</v>
      </c>
      <c r="Z1224" s="8">
        <v>42222.808854166666</v>
      </c>
      <c r="AA1224" s="6" t="s">
        <v>2080</v>
      </c>
      <c r="AB1224" s="6" t="s">
        <v>1743</v>
      </c>
      <c r="AC1224" s="6" t="s">
        <v>1740</v>
      </c>
      <c r="AD1224" s="6" t="s">
        <v>43</v>
      </c>
      <c r="AE1224" s="8">
        <v>42223.232164351852</v>
      </c>
      <c r="AF1224" s="6" t="s">
        <v>5208</v>
      </c>
    </row>
    <row r="1225" spans="1:39" x14ac:dyDescent="0.2">
      <c r="A12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25" s="7" t="str">
        <f>ExtractValues(Table1[[#This Row],[Agreement Name]],".{1}\d{4,5}")</f>
        <v>21185</v>
      </c>
      <c r="C1225" s="6" t="str">
        <f>ExtractValues(Table1[[#This Row],[Agreement Name]],".{1}\d{4,5}-.{1}\d{4,5}")</f>
        <v>21185-002007</v>
      </c>
      <c r="D1225" s="6" t="str">
        <f>ExtractValues(ExtractValues(Table1[[#This Row],[Agreement Name]],"(CO\d{1,3})"),"\d+")</f>
        <v/>
      </c>
      <c r="E1225" s="6" t="str">
        <f>ExtractValues(ExtractValues(Table1[[#This Row],[Agreement Name]],"(CO.\d{1,3})"),"\d+")</f>
        <v/>
      </c>
      <c r="F1225" s="6" t="str">
        <f>IF(Table1[[#This Row],[ChgOrderPart1]]&lt;&gt;"",Table1[[#This Row],[ChgOrderPart1]],Table1[[#This Row],[ChgOrderPart2]])</f>
        <v/>
      </c>
      <c r="G1225" s="6" t="s">
        <v>4776</v>
      </c>
      <c r="H1225" s="8">
        <v>42215.587002314816</v>
      </c>
      <c r="I1225" s="6" t="s">
        <v>34</v>
      </c>
      <c r="J1225" s="8">
        <v>42220.620370370372</v>
      </c>
      <c r="K1225" s="6" t="s">
        <v>1376</v>
      </c>
      <c r="L1225" s="6" t="s">
        <v>1377</v>
      </c>
      <c r="M1225" s="6" t="s">
        <v>37</v>
      </c>
      <c r="O1225" s="6" t="s">
        <v>38</v>
      </c>
      <c r="P1225" s="6" t="s">
        <v>39</v>
      </c>
      <c r="Q1225" s="6" t="s">
        <v>1504</v>
      </c>
      <c r="R1225" s="6" t="s">
        <v>215</v>
      </c>
      <c r="W1225" s="6" t="s">
        <v>1505</v>
      </c>
      <c r="X1225" s="6" t="s">
        <v>1504</v>
      </c>
      <c r="Y1225" s="6" t="s">
        <v>43</v>
      </c>
      <c r="Z1225" s="8">
        <v>42219.237557870372</v>
      </c>
      <c r="AA1225" s="6" t="s">
        <v>2080</v>
      </c>
      <c r="AB1225" s="6" t="s">
        <v>218</v>
      </c>
      <c r="AC1225" s="6" t="s">
        <v>215</v>
      </c>
      <c r="AD1225" s="6" t="s">
        <v>43</v>
      </c>
      <c r="AE1225" s="8">
        <v>42220.620370370372</v>
      </c>
      <c r="AF1225" s="6" t="s">
        <v>4777</v>
      </c>
    </row>
    <row r="1226" spans="1:39" x14ac:dyDescent="0.2">
      <c r="A12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26" s="7" t="str">
        <f>ExtractValues(Table1[[#This Row],[Agreement Name]],".{1}\d{4,5}")</f>
        <v>21185</v>
      </c>
      <c r="C1226" s="6" t="str">
        <f>ExtractValues(Table1[[#This Row],[Agreement Name]],".{1}\d{4,5}-.{1}\d{4,5}")</f>
        <v>21185-002006</v>
      </c>
      <c r="D1226" s="6" t="str">
        <f>ExtractValues(ExtractValues(Table1[[#This Row],[Agreement Name]],"(CO\d{1,3})"),"\d+")</f>
        <v/>
      </c>
      <c r="E1226" s="6" t="str">
        <f>ExtractValues(ExtractValues(Table1[[#This Row],[Agreement Name]],"(CO.\d{1,3})"),"\d+")</f>
        <v/>
      </c>
      <c r="F1226" s="6" t="str">
        <f>IF(Table1[[#This Row],[ChgOrderPart1]]&lt;&gt;"",Table1[[#This Row],[ChgOrderPart1]],Table1[[#This Row],[ChgOrderPart2]])</f>
        <v/>
      </c>
      <c r="G1226" s="6" t="s">
        <v>2366</v>
      </c>
      <c r="H1226" s="8">
        <v>42186.536435185182</v>
      </c>
      <c r="I1226" s="6" t="s">
        <v>34</v>
      </c>
      <c r="J1226" s="8">
        <v>42191.277789351851</v>
      </c>
      <c r="K1226" s="6" t="s">
        <v>1376</v>
      </c>
      <c r="L1226" s="6" t="s">
        <v>1377</v>
      </c>
      <c r="M1226" s="6" t="s">
        <v>37</v>
      </c>
      <c r="O1226" s="6" t="s">
        <v>38</v>
      </c>
      <c r="P1226" s="6" t="s">
        <v>39</v>
      </c>
      <c r="Q1226" s="6" t="s">
        <v>1570</v>
      </c>
      <c r="R1226" s="6" t="s">
        <v>215</v>
      </c>
      <c r="W1226" s="6" t="s">
        <v>1571</v>
      </c>
      <c r="X1226" s="6" t="s">
        <v>1570</v>
      </c>
      <c r="Y1226" s="6" t="s">
        <v>43</v>
      </c>
      <c r="Z1226" s="8">
        <v>42191.264861111114</v>
      </c>
      <c r="AA1226" s="6" t="s">
        <v>1572</v>
      </c>
      <c r="AB1226" s="6" t="s">
        <v>218</v>
      </c>
      <c r="AC1226" s="6" t="s">
        <v>215</v>
      </c>
      <c r="AD1226" s="6" t="s">
        <v>43</v>
      </c>
      <c r="AE1226" s="8">
        <v>42191.277789351851</v>
      </c>
      <c r="AF1226" s="6" t="s">
        <v>71</v>
      </c>
    </row>
    <row r="1227" spans="1:39" x14ac:dyDescent="0.2">
      <c r="A12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27" s="7" t="str">
        <f>ExtractValues(Table1[[#This Row],[Agreement Name]],".{1}\d{4,5}")</f>
        <v>21185</v>
      </c>
      <c r="C1227" s="6" t="str">
        <f>ExtractValues(Table1[[#This Row],[Agreement Name]],".{1}\d{4,5}-.{1}\d{4,5}")</f>
        <v>21185-002005</v>
      </c>
      <c r="D1227" s="6" t="str">
        <f>ExtractValues(ExtractValues(Table1[[#This Row],[Agreement Name]],"(CO\d{1,3})"),"\d+")</f>
        <v>1</v>
      </c>
      <c r="E1227" s="6" t="str">
        <f>ExtractValues(ExtractValues(Table1[[#This Row],[Agreement Name]],"(CO.\d{1,3})"),"\d+")</f>
        <v/>
      </c>
      <c r="F1227" s="6" t="str">
        <f>IF(Table1[[#This Row],[ChgOrderPart1]]&lt;&gt;"",Table1[[#This Row],[ChgOrderPart1]],Table1[[#This Row],[ChgOrderPart2]])</f>
        <v>1</v>
      </c>
      <c r="G1227" s="6" t="s">
        <v>5739</v>
      </c>
      <c r="H1227" s="8">
        <v>42206.646701388891</v>
      </c>
      <c r="I1227" s="6" t="s">
        <v>34</v>
      </c>
      <c r="J1227" s="8">
        <v>42215.164386574077</v>
      </c>
      <c r="K1227" s="6" t="s">
        <v>5082</v>
      </c>
      <c r="L1227" s="6" t="s">
        <v>5083</v>
      </c>
      <c r="M1227" s="6" t="s">
        <v>37</v>
      </c>
      <c r="O1227" s="6" t="s">
        <v>38</v>
      </c>
      <c r="P1227" s="6" t="s">
        <v>39</v>
      </c>
      <c r="Q1227" s="6" t="s">
        <v>1990</v>
      </c>
      <c r="R1227" s="6" t="s">
        <v>1740</v>
      </c>
      <c r="W1227" s="6" t="s">
        <v>5740</v>
      </c>
      <c r="X1227" s="6" t="s">
        <v>1990</v>
      </c>
      <c r="Y1227" s="6" t="s">
        <v>43</v>
      </c>
      <c r="Z1227" s="8">
        <v>42208.241377314815</v>
      </c>
      <c r="AA1227" s="6" t="s">
        <v>1992</v>
      </c>
      <c r="AB1227" s="6" t="s">
        <v>1743</v>
      </c>
      <c r="AC1227" s="6" t="s">
        <v>1740</v>
      </c>
      <c r="AD1227" s="6" t="s">
        <v>43</v>
      </c>
      <c r="AE1227" s="8">
        <v>42215.164386574077</v>
      </c>
      <c r="AF1227" s="6" t="s">
        <v>1744</v>
      </c>
    </row>
    <row r="1228" spans="1:39" x14ac:dyDescent="0.2">
      <c r="A12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28" s="7" t="str">
        <f>ExtractValues(Table1[[#This Row],[Agreement Name]],".{1}\d{4,5}")</f>
        <v>21185</v>
      </c>
      <c r="C1228" s="6" t="str">
        <f>ExtractValues(Table1[[#This Row],[Agreement Name]],".{1}\d{4,5}-.{1}\d{4,5}")</f>
        <v>21185-002005</v>
      </c>
      <c r="D1228" s="6" t="str">
        <f>ExtractValues(ExtractValues(Table1[[#This Row],[Agreement Name]],"(CO\d{1,3})"),"\d+")</f>
        <v/>
      </c>
      <c r="E1228" s="6" t="str">
        <f>ExtractValues(ExtractValues(Table1[[#This Row],[Agreement Name]],"(CO.\d{1,3})"),"\d+")</f>
        <v/>
      </c>
      <c r="F1228" s="6" t="str">
        <f>IF(Table1[[#This Row],[ChgOrderPart1]]&lt;&gt;"",Table1[[#This Row],[ChgOrderPart1]],Table1[[#This Row],[ChgOrderPart2]])</f>
        <v/>
      </c>
      <c r="G1228" s="6" t="s">
        <v>1989</v>
      </c>
      <c r="H1228" s="8">
        <v>42170.611273148148</v>
      </c>
      <c r="I1228" s="6" t="s">
        <v>34</v>
      </c>
      <c r="J1228" s="8">
        <v>42171.486944444441</v>
      </c>
      <c r="K1228" s="6" t="s">
        <v>1376</v>
      </c>
      <c r="L1228" s="6" t="s">
        <v>1377</v>
      </c>
      <c r="M1228" s="6" t="s">
        <v>37</v>
      </c>
      <c r="O1228" s="6" t="s">
        <v>38</v>
      </c>
      <c r="P1228" s="6" t="s">
        <v>39</v>
      </c>
      <c r="Q1228" s="6" t="s">
        <v>1990</v>
      </c>
      <c r="R1228" s="6" t="s">
        <v>1740</v>
      </c>
      <c r="W1228" s="6" t="s">
        <v>1991</v>
      </c>
      <c r="X1228" s="6" t="s">
        <v>1990</v>
      </c>
      <c r="Y1228" s="6" t="s">
        <v>43</v>
      </c>
      <c r="Z1228" s="8">
        <v>42171.471018518518</v>
      </c>
      <c r="AA1228" s="6" t="s">
        <v>1992</v>
      </c>
      <c r="AB1228" s="6" t="s">
        <v>1743</v>
      </c>
      <c r="AC1228" s="6" t="s">
        <v>1740</v>
      </c>
      <c r="AD1228" s="6" t="s">
        <v>43</v>
      </c>
      <c r="AE1228" s="8">
        <v>42171.486944444441</v>
      </c>
      <c r="AF1228" s="6" t="s">
        <v>1744</v>
      </c>
    </row>
    <row r="1229" spans="1:39" x14ac:dyDescent="0.2">
      <c r="A12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29" s="7" t="str">
        <f>ExtractValues(Table1[[#This Row],[Agreement Name]],".{1}\d{4,5}")</f>
        <v>21185</v>
      </c>
      <c r="C1229" s="6" t="str">
        <f>ExtractValues(Table1[[#This Row],[Agreement Name]],".{1}\d{4,5}-.{1}\d{4,5}")</f>
        <v>21185-002004</v>
      </c>
      <c r="D1229" s="6" t="str">
        <f>ExtractValues(ExtractValues(Table1[[#This Row],[Agreement Name]],"(CO\d{1,3})"),"\d+")</f>
        <v/>
      </c>
      <c r="E1229" s="6" t="str">
        <f>ExtractValues(ExtractValues(Table1[[#This Row],[Agreement Name]],"(CO.\d{1,3})"),"\d+")</f>
        <v/>
      </c>
      <c r="F1229" s="6" t="str">
        <f>IF(Table1[[#This Row],[ChgOrderPart1]]&lt;&gt;"",Table1[[#This Row],[ChgOrderPart1]],Table1[[#This Row],[ChgOrderPart2]])</f>
        <v/>
      </c>
      <c r="G1229" s="6" t="s">
        <v>1939</v>
      </c>
      <c r="H1229" s="8">
        <v>42170.597615740742</v>
      </c>
      <c r="I1229" s="6" t="s">
        <v>34</v>
      </c>
      <c r="J1229" s="8">
        <v>42171.229664351849</v>
      </c>
      <c r="K1229" s="6" t="s">
        <v>1376</v>
      </c>
      <c r="L1229" s="6" t="s">
        <v>1377</v>
      </c>
      <c r="M1229" s="6" t="s">
        <v>37</v>
      </c>
      <c r="O1229" s="6" t="s">
        <v>38</v>
      </c>
      <c r="P1229" s="6" t="s">
        <v>39</v>
      </c>
      <c r="Q1229" s="6" t="s">
        <v>1940</v>
      </c>
      <c r="R1229" s="6" t="s">
        <v>1740</v>
      </c>
      <c r="W1229" s="6" t="s">
        <v>1941</v>
      </c>
      <c r="X1229" s="6" t="s">
        <v>1940</v>
      </c>
      <c r="Y1229" s="6" t="s">
        <v>43</v>
      </c>
      <c r="Z1229" s="8">
        <v>42171.227129629631</v>
      </c>
      <c r="AA1229" s="6" t="s">
        <v>1942</v>
      </c>
      <c r="AB1229" s="6" t="s">
        <v>1743</v>
      </c>
      <c r="AC1229" s="6" t="s">
        <v>1740</v>
      </c>
      <c r="AD1229" s="6" t="s">
        <v>43</v>
      </c>
      <c r="AE1229" s="8">
        <v>42171.229664351849</v>
      </c>
      <c r="AF1229" s="6" t="s">
        <v>1744</v>
      </c>
    </row>
    <row r="1230" spans="1:39" x14ac:dyDescent="0.2">
      <c r="A12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30" s="7" t="str">
        <f>ExtractValues(Table1[[#This Row],[Agreement Name]],".{1}\d{4,5}")</f>
        <v>21185</v>
      </c>
      <c r="C1230" s="6" t="str">
        <f>ExtractValues(Table1[[#This Row],[Agreement Name]],".{1}\d{4,5}-.{1}\d{4,5}")</f>
        <v>21185-002003</v>
      </c>
      <c r="D1230" s="6" t="str">
        <f>ExtractValues(ExtractValues(Table1[[#This Row],[Agreement Name]],"(CO\d{1,3})"),"\d+")</f>
        <v/>
      </c>
      <c r="E1230" s="6" t="str">
        <f>ExtractValues(ExtractValues(Table1[[#This Row],[Agreement Name]],"(CO.\d{1,3})"),"\d+")</f>
        <v/>
      </c>
      <c r="F1230" s="6" t="str">
        <f>IF(Table1[[#This Row],[ChgOrderPart1]]&lt;&gt;"",Table1[[#This Row],[ChgOrderPart1]],Table1[[#This Row],[ChgOrderPart2]])</f>
        <v/>
      </c>
      <c r="G1230" s="6" t="s">
        <v>8147</v>
      </c>
      <c r="H1230" s="8">
        <v>42097.534502314818</v>
      </c>
      <c r="I1230" s="6" t="s">
        <v>34</v>
      </c>
      <c r="J1230" s="8">
        <v>42100.549745370372</v>
      </c>
      <c r="K1230" s="6" t="s">
        <v>1376</v>
      </c>
      <c r="L1230" s="6" t="s">
        <v>1377</v>
      </c>
      <c r="M1230" s="6" t="s">
        <v>37</v>
      </c>
      <c r="O1230" s="6" t="s">
        <v>38</v>
      </c>
      <c r="P1230" s="6" t="s">
        <v>39</v>
      </c>
      <c r="Q1230" s="6" t="s">
        <v>4129</v>
      </c>
      <c r="R1230" s="6" t="s">
        <v>1740</v>
      </c>
      <c r="W1230" s="6" t="s">
        <v>2483</v>
      </c>
      <c r="X1230" s="6" t="s">
        <v>4129</v>
      </c>
      <c r="Y1230" s="6" t="s">
        <v>43</v>
      </c>
      <c r="Z1230" s="8">
        <v>42100.546724537038</v>
      </c>
      <c r="AA1230" s="6" t="s">
        <v>1753</v>
      </c>
      <c r="AB1230" s="6" t="s">
        <v>1743</v>
      </c>
      <c r="AC1230" s="6" t="s">
        <v>1740</v>
      </c>
      <c r="AD1230" s="6" t="s">
        <v>43</v>
      </c>
      <c r="AE1230" s="8">
        <v>42100.549745370372</v>
      </c>
      <c r="AF1230" s="6" t="s">
        <v>5814</v>
      </c>
    </row>
    <row r="1231" spans="1:39" x14ac:dyDescent="0.2">
      <c r="A12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31" s="7" t="str">
        <f>ExtractValues(Table1[[#This Row],[Agreement Name]],".{1}\d{4,5}")</f>
        <v>21185</v>
      </c>
      <c r="C1231" s="6" t="str">
        <f>ExtractValues(Table1[[#This Row],[Agreement Name]],".{1}\d{4,5}-.{1}\d{4,5}")</f>
        <v>21185-002002</v>
      </c>
      <c r="D1231" s="6" t="str">
        <f>ExtractValues(ExtractValues(Table1[[#This Row],[Agreement Name]],"(CO\d{1,3})"),"\d+")</f>
        <v>4</v>
      </c>
      <c r="E1231" s="6" t="str">
        <f>ExtractValues(ExtractValues(Table1[[#This Row],[Agreement Name]],"(CO.\d{1,3})"),"\d+")</f>
        <v/>
      </c>
      <c r="F1231" s="6" t="str">
        <f>IF(Table1[[#This Row],[ChgOrderPart1]]&lt;&gt;"",Table1[[#This Row],[ChgOrderPart1]],Table1[[#This Row],[ChgOrderPart2]])</f>
        <v>4</v>
      </c>
      <c r="G1231" s="6" t="s">
        <v>6155</v>
      </c>
      <c r="H1231" s="8">
        <v>42237.548055555555</v>
      </c>
      <c r="I1231" s="6" t="s">
        <v>48</v>
      </c>
      <c r="J1231" s="8">
        <v>42237.548055555555</v>
      </c>
      <c r="K1231" s="6" t="s">
        <v>5082</v>
      </c>
      <c r="L1231" s="6" t="s">
        <v>5083</v>
      </c>
      <c r="M1231" s="6" t="s">
        <v>37</v>
      </c>
      <c r="O1231" s="6" t="s">
        <v>38</v>
      </c>
      <c r="P1231" s="6" t="s">
        <v>39</v>
      </c>
      <c r="Q1231" s="6" t="s">
        <v>4299</v>
      </c>
      <c r="R1231" s="6" t="s">
        <v>1740</v>
      </c>
      <c r="AL1231" s="6" t="s">
        <v>4299</v>
      </c>
      <c r="AM1231" s="6" t="s">
        <v>43</v>
      </c>
    </row>
    <row r="1232" spans="1:39" x14ac:dyDescent="0.2">
      <c r="A12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32" s="7" t="str">
        <f>ExtractValues(Table1[[#This Row],[Agreement Name]],".{1}\d{4,5}")</f>
        <v>21185</v>
      </c>
      <c r="C1232" s="6" t="str">
        <f>ExtractValues(Table1[[#This Row],[Agreement Name]],".{1}\d{4,5}-.{1}\d{4,5}")</f>
        <v>21185-002002</v>
      </c>
      <c r="D1232" s="6" t="str">
        <f>ExtractValues(ExtractValues(Table1[[#This Row],[Agreement Name]],"(CO\d{1,3})"),"\d+")</f>
        <v>3</v>
      </c>
      <c r="E1232" s="6" t="str">
        <f>ExtractValues(ExtractValues(Table1[[#This Row],[Agreement Name]],"(CO.\d{1,3})"),"\d+")</f>
        <v/>
      </c>
      <c r="F1232" s="6" t="str">
        <f>IF(Table1[[#This Row],[ChgOrderPart1]]&lt;&gt;"",Table1[[#This Row],[ChgOrderPart1]],Table1[[#This Row],[ChgOrderPart2]])</f>
        <v>3</v>
      </c>
      <c r="G1232" s="6" t="s">
        <v>5902</v>
      </c>
      <c r="H1232" s="8">
        <v>42216.572928240741</v>
      </c>
      <c r="I1232" s="6" t="s">
        <v>34</v>
      </c>
      <c r="J1232" s="8">
        <v>42220.332719907405</v>
      </c>
      <c r="K1232" s="6" t="s">
        <v>5082</v>
      </c>
      <c r="L1232" s="6" t="s">
        <v>5083</v>
      </c>
      <c r="M1232" s="6" t="s">
        <v>37</v>
      </c>
      <c r="O1232" s="6" t="s">
        <v>38</v>
      </c>
      <c r="P1232" s="6" t="s">
        <v>39</v>
      </c>
      <c r="Q1232" s="6" t="s">
        <v>4299</v>
      </c>
      <c r="R1232" s="6" t="s">
        <v>1740</v>
      </c>
      <c r="W1232" s="6" t="s">
        <v>4300</v>
      </c>
      <c r="X1232" s="6" t="s">
        <v>4299</v>
      </c>
      <c r="Y1232" s="6" t="s">
        <v>43</v>
      </c>
      <c r="Z1232" s="8">
        <v>42218.331458333334</v>
      </c>
      <c r="AA1232" s="6" t="s">
        <v>4301</v>
      </c>
      <c r="AB1232" s="6" t="s">
        <v>1743</v>
      </c>
      <c r="AC1232" s="6" t="s">
        <v>1740</v>
      </c>
      <c r="AD1232" s="6" t="s">
        <v>43</v>
      </c>
      <c r="AE1232" s="8">
        <v>42220.332719907405</v>
      </c>
      <c r="AF1232" s="6" t="s">
        <v>1744</v>
      </c>
    </row>
    <row r="1233" spans="1:39" x14ac:dyDescent="0.2">
      <c r="A12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33" s="7" t="str">
        <f>ExtractValues(Table1[[#This Row],[Agreement Name]],".{1}\d{4,5}")</f>
        <v>21185</v>
      </c>
      <c r="C1233" s="6" t="str">
        <f>ExtractValues(Table1[[#This Row],[Agreement Name]],".{1}\d{4,5}-.{1}\d{4,5}")</f>
        <v>21185-002002</v>
      </c>
      <c r="D1233" s="6" t="str">
        <f>ExtractValues(ExtractValues(Table1[[#This Row],[Agreement Name]],"(CO\d{1,3})"),"\d+")</f>
        <v>2</v>
      </c>
      <c r="E1233" s="6" t="str">
        <f>ExtractValues(ExtractValues(Table1[[#This Row],[Agreement Name]],"(CO.\d{1,3})"),"\d+")</f>
        <v/>
      </c>
      <c r="F1233" s="6" t="str">
        <f>IF(Table1[[#This Row],[ChgOrderPart1]]&lt;&gt;"",Table1[[#This Row],[ChgOrderPart1]],Table1[[#This Row],[ChgOrderPart2]])</f>
        <v>2</v>
      </c>
      <c r="G1233" s="6" t="s">
        <v>5749</v>
      </c>
      <c r="H1233" s="8">
        <v>42207.428460648145</v>
      </c>
      <c r="I1233" s="6" t="s">
        <v>34</v>
      </c>
      <c r="J1233" s="8">
        <v>42215.163888888892</v>
      </c>
      <c r="K1233" s="6" t="s">
        <v>5082</v>
      </c>
      <c r="L1233" s="6" t="s">
        <v>5083</v>
      </c>
      <c r="M1233" s="6" t="s">
        <v>37</v>
      </c>
      <c r="O1233" s="6" t="s">
        <v>38</v>
      </c>
      <c r="P1233" s="6" t="s">
        <v>39</v>
      </c>
      <c r="Q1233" s="6" t="s">
        <v>4299</v>
      </c>
      <c r="R1233" s="6" t="s">
        <v>1740</v>
      </c>
      <c r="W1233" s="6" t="s">
        <v>4300</v>
      </c>
      <c r="X1233" s="6" t="s">
        <v>4299</v>
      </c>
      <c r="Y1233" s="6" t="s">
        <v>43</v>
      </c>
      <c r="Z1233" s="8">
        <v>42207.482245370367</v>
      </c>
      <c r="AA1233" s="6" t="s">
        <v>4301</v>
      </c>
      <c r="AB1233" s="6" t="s">
        <v>1743</v>
      </c>
      <c r="AC1233" s="6" t="s">
        <v>1740</v>
      </c>
      <c r="AD1233" s="6" t="s">
        <v>43</v>
      </c>
      <c r="AE1233" s="8">
        <v>42215.163888888892</v>
      </c>
      <c r="AF1233" s="6" t="s">
        <v>1744</v>
      </c>
    </row>
    <row r="1234" spans="1:39" x14ac:dyDescent="0.2">
      <c r="A12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34" s="7" t="str">
        <f>ExtractValues(Table1[[#This Row],[Agreement Name]],".{1}\d{4,5}")</f>
        <v>21185</v>
      </c>
      <c r="C1234" s="6" t="str">
        <f>ExtractValues(Table1[[#This Row],[Agreement Name]],".{1}\d{4,5}-.{1}\d{4,5}")</f>
        <v>21185-002002</v>
      </c>
      <c r="D1234" s="6" t="str">
        <f>ExtractValues(ExtractValues(Table1[[#This Row],[Agreement Name]],"(CO\d{1,3})"),"\d+")</f>
        <v>1</v>
      </c>
      <c r="E1234" s="6" t="str">
        <f>ExtractValues(ExtractValues(Table1[[#This Row],[Agreement Name]],"(CO.\d{1,3})"),"\d+")</f>
        <v/>
      </c>
      <c r="F1234" s="6" t="str">
        <f>IF(Table1[[#This Row],[ChgOrderPart1]]&lt;&gt;"",Table1[[#This Row],[ChgOrderPart1]],Table1[[#This Row],[ChgOrderPart2]])</f>
        <v>1</v>
      </c>
      <c r="G1234" s="6" t="s">
        <v>4298</v>
      </c>
      <c r="H1234" s="8">
        <v>42150.611331018517</v>
      </c>
      <c r="I1234" s="6" t="s">
        <v>34</v>
      </c>
      <c r="J1234" s="8">
        <v>42153.467662037037</v>
      </c>
      <c r="K1234" s="6" t="s">
        <v>3614</v>
      </c>
      <c r="L1234" s="6" t="s">
        <v>3615</v>
      </c>
      <c r="M1234" s="6" t="s">
        <v>37</v>
      </c>
      <c r="O1234" s="6" t="s">
        <v>38</v>
      </c>
      <c r="P1234" s="6" t="s">
        <v>39</v>
      </c>
      <c r="Q1234" s="6" t="s">
        <v>4299</v>
      </c>
      <c r="R1234" s="6" t="s">
        <v>1402</v>
      </c>
      <c r="S1234" s="6" t="s">
        <v>1740</v>
      </c>
      <c r="W1234" s="6" t="s">
        <v>4300</v>
      </c>
      <c r="X1234" s="6" t="s">
        <v>4299</v>
      </c>
      <c r="Y1234" s="6" t="s">
        <v>43</v>
      </c>
      <c r="Z1234" s="8">
        <v>42153.24523148148</v>
      </c>
      <c r="AA1234" s="6" t="s">
        <v>4301</v>
      </c>
      <c r="AB1234" s="6" t="s">
        <v>1743</v>
      </c>
      <c r="AC1234" s="6" t="s">
        <v>1740</v>
      </c>
      <c r="AD1234" s="6" t="s">
        <v>43</v>
      </c>
      <c r="AE1234" s="8">
        <v>42153.467662037037</v>
      </c>
      <c r="AF1234" s="6" t="s">
        <v>1744</v>
      </c>
    </row>
    <row r="1235" spans="1:39" x14ac:dyDescent="0.2">
      <c r="A12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35" s="7" t="str">
        <f>ExtractValues(Table1[[#This Row],[Agreement Name]],".{1}\d{4,5}")</f>
        <v>21185</v>
      </c>
      <c r="C1235" s="6" t="str">
        <f>ExtractValues(Table1[[#This Row],[Agreement Name]],".{1}\d{4,5}-.{1}\d{4,5}")</f>
        <v>21185-002002</v>
      </c>
      <c r="D1235" s="6" t="str">
        <f>ExtractValues(ExtractValues(Table1[[#This Row],[Agreement Name]],"(CO\d{1,3})"),"\d+")</f>
        <v/>
      </c>
      <c r="E1235" s="6" t="str">
        <f>ExtractValues(ExtractValues(Table1[[#This Row],[Agreement Name]],"(CO.\d{1,3})"),"\d+")</f>
        <v/>
      </c>
      <c r="F1235" s="6" t="str">
        <f>IF(Table1[[#This Row],[ChgOrderPart1]]&lt;&gt;"",Table1[[#This Row],[ChgOrderPart1]],Table1[[#This Row],[ChgOrderPart2]])</f>
        <v/>
      </c>
      <c r="G1235" s="6" t="s">
        <v>8994</v>
      </c>
      <c r="H1235" s="8">
        <v>42041.454317129632</v>
      </c>
      <c r="I1235" s="6" t="s">
        <v>34</v>
      </c>
      <c r="J1235" s="8">
        <v>42060.244120370371</v>
      </c>
      <c r="K1235" s="6" t="s">
        <v>1376</v>
      </c>
      <c r="L1235" s="6" t="s">
        <v>1377</v>
      </c>
      <c r="M1235" s="6" t="s">
        <v>37</v>
      </c>
      <c r="O1235" s="6" t="s">
        <v>38</v>
      </c>
      <c r="P1235" s="6" t="s">
        <v>39</v>
      </c>
      <c r="Q1235" s="6" t="s">
        <v>4299</v>
      </c>
      <c r="R1235" s="6" t="s">
        <v>1740</v>
      </c>
      <c r="W1235" s="6" t="s">
        <v>4300</v>
      </c>
      <c r="X1235" s="6" t="s">
        <v>4299</v>
      </c>
      <c r="Y1235" s="6" t="s">
        <v>43</v>
      </c>
      <c r="Z1235" s="8">
        <v>42059.30978009259</v>
      </c>
      <c r="AA1235" s="6" t="s">
        <v>4301</v>
      </c>
      <c r="AB1235" s="6" t="s">
        <v>1743</v>
      </c>
      <c r="AC1235" s="6" t="s">
        <v>1740</v>
      </c>
      <c r="AD1235" s="6" t="s">
        <v>43</v>
      </c>
      <c r="AE1235" s="8">
        <v>42060.244120370371</v>
      </c>
      <c r="AF1235" s="6" t="s">
        <v>1744</v>
      </c>
    </row>
    <row r="1236" spans="1:39" x14ac:dyDescent="0.2">
      <c r="A12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36" s="7" t="str">
        <f>ExtractValues(Table1[[#This Row],[Agreement Name]],".{1}\d{4,5}")</f>
        <v>21185</v>
      </c>
      <c r="C1236" s="6" t="str">
        <f>ExtractValues(Table1[[#This Row],[Agreement Name]],".{1}\d{4,5}-.{1}\d{4,5}")</f>
        <v>21185-002001</v>
      </c>
      <c r="D1236" s="6" t="str">
        <f>ExtractValues(ExtractValues(Table1[[#This Row],[Agreement Name]],"(CO\d{1,3})"),"\d+")</f>
        <v/>
      </c>
      <c r="E1236" s="6" t="str">
        <f>ExtractValues(ExtractValues(Table1[[#This Row],[Agreement Name]],"(CO.\d{1,3})"),"\d+")</f>
        <v/>
      </c>
      <c r="F1236" s="6" t="str">
        <f>IF(Table1[[#This Row],[ChgOrderPart1]]&lt;&gt;"",Table1[[#This Row],[ChgOrderPart1]],Table1[[#This Row],[ChgOrderPart2]])</f>
        <v/>
      </c>
      <c r="G1236" s="6" t="s">
        <v>8918</v>
      </c>
      <c r="H1236" s="8">
        <v>42037.394571759258</v>
      </c>
      <c r="I1236" s="6" t="s">
        <v>55</v>
      </c>
      <c r="J1236" s="8">
        <v>42208.616655092592</v>
      </c>
      <c r="K1236" s="6" t="s">
        <v>1376</v>
      </c>
      <c r="L1236" s="6" t="s">
        <v>1377</v>
      </c>
      <c r="M1236" s="6" t="s">
        <v>37</v>
      </c>
      <c r="O1236" s="6" t="s">
        <v>38</v>
      </c>
      <c r="P1236" s="6" t="s">
        <v>39</v>
      </c>
      <c r="Q1236" s="6" t="s">
        <v>8135</v>
      </c>
      <c r="R1236" s="6" t="s">
        <v>1740</v>
      </c>
      <c r="AL1236" s="6" t="s">
        <v>8135</v>
      </c>
      <c r="AM1236" s="6" t="s">
        <v>43</v>
      </c>
    </row>
    <row r="1237" spans="1:39" x14ac:dyDescent="0.2">
      <c r="A12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37" s="7" t="str">
        <f>ExtractValues(Table1[[#This Row],[Agreement Name]],".{1}\d{4,5}")</f>
        <v>21185</v>
      </c>
      <c r="C1237" s="6" t="str">
        <f>ExtractValues(Table1[[#This Row],[Agreement Name]],".{1}\d{4,5}-.{1}\d{4,5}")</f>
        <v>21185-002001</v>
      </c>
      <c r="D1237" s="6" t="str">
        <f>ExtractValues(ExtractValues(Table1[[#This Row],[Agreement Name]],"(CO\d{1,3})"),"\d+")</f>
        <v>1</v>
      </c>
      <c r="E1237" s="6" t="str">
        <f>ExtractValues(ExtractValues(Table1[[#This Row],[Agreement Name]],"(CO.\d{1,3})"),"\d+")</f>
        <v/>
      </c>
      <c r="F1237" s="6" t="str">
        <f>IF(Table1[[#This Row],[ChgOrderPart1]]&lt;&gt;"",Table1[[#This Row],[ChgOrderPart1]],Table1[[#This Row],[ChgOrderPart2]])</f>
        <v>1</v>
      </c>
      <c r="G1237" s="6" t="s">
        <v>8693</v>
      </c>
      <c r="H1237" s="8">
        <v>42132.398530092592</v>
      </c>
      <c r="I1237" s="6" t="s">
        <v>34</v>
      </c>
      <c r="J1237" s="8">
        <v>42137.438356481478</v>
      </c>
      <c r="K1237" s="6" t="s">
        <v>1376</v>
      </c>
      <c r="L1237" s="6" t="s">
        <v>1377</v>
      </c>
      <c r="M1237" s="6" t="s">
        <v>37</v>
      </c>
      <c r="O1237" s="6" t="s">
        <v>38</v>
      </c>
      <c r="P1237" s="6" t="s">
        <v>39</v>
      </c>
      <c r="Q1237" s="6" t="s">
        <v>8135</v>
      </c>
      <c r="R1237" s="6" t="s">
        <v>1740</v>
      </c>
      <c r="W1237" s="6" t="s">
        <v>8694</v>
      </c>
      <c r="X1237" s="6" t="s">
        <v>8135</v>
      </c>
      <c r="Y1237" s="6" t="s">
        <v>43</v>
      </c>
      <c r="Z1237" s="8">
        <v>42137.405046296299</v>
      </c>
      <c r="AA1237" s="6" t="s">
        <v>8137</v>
      </c>
      <c r="AB1237" s="6" t="s">
        <v>1743</v>
      </c>
      <c r="AC1237" s="6" t="s">
        <v>1740</v>
      </c>
      <c r="AD1237" s="6" t="s">
        <v>43</v>
      </c>
      <c r="AE1237" s="8">
        <v>42137.438356481478</v>
      </c>
      <c r="AF1237" s="6" t="s">
        <v>66</v>
      </c>
    </row>
    <row r="1238" spans="1:39" x14ac:dyDescent="0.2">
      <c r="A12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38" s="7" t="str">
        <f>ExtractValues(Table1[[#This Row],[Agreement Name]],".{1}\d{4,5}")</f>
        <v>21185</v>
      </c>
      <c r="C1238" s="6" t="str">
        <f>ExtractValues(Table1[[#This Row],[Agreement Name]],".{1}\d{4,5}-.{1}\d{4,5}")</f>
        <v>21185-002001</v>
      </c>
      <c r="D1238" s="6" t="str">
        <f>ExtractValues(ExtractValues(Table1[[#This Row],[Agreement Name]],"(CO\d{1,3})"),"\d+")</f>
        <v/>
      </c>
      <c r="E1238" s="6" t="str">
        <f>ExtractValues(ExtractValues(Table1[[#This Row],[Agreement Name]],"(CO.\d{1,3})"),"\d+")</f>
        <v/>
      </c>
      <c r="F1238" s="6" t="str">
        <f>IF(Table1[[#This Row],[ChgOrderPart1]]&lt;&gt;"",Table1[[#This Row],[ChgOrderPart1]],Table1[[#This Row],[ChgOrderPart2]])</f>
        <v/>
      </c>
      <c r="G1238" s="6" t="s">
        <v>8134</v>
      </c>
      <c r="H1238" s="8">
        <v>42097.39503472222</v>
      </c>
      <c r="I1238" s="6" t="s">
        <v>34</v>
      </c>
      <c r="J1238" s="8">
        <v>42102.39912037037</v>
      </c>
      <c r="K1238" s="6" t="s">
        <v>1376</v>
      </c>
      <c r="L1238" s="6" t="s">
        <v>1377</v>
      </c>
      <c r="M1238" s="6" t="s">
        <v>37</v>
      </c>
      <c r="O1238" s="6" t="s">
        <v>38</v>
      </c>
      <c r="P1238" s="6" t="s">
        <v>39</v>
      </c>
      <c r="Q1238" s="6" t="s">
        <v>8135</v>
      </c>
      <c r="R1238" s="6" t="s">
        <v>1740</v>
      </c>
      <c r="W1238" s="6" t="s">
        <v>8136</v>
      </c>
      <c r="X1238" s="6" t="s">
        <v>8135</v>
      </c>
      <c r="Y1238" s="6" t="s">
        <v>43</v>
      </c>
      <c r="Z1238" s="8">
        <v>42101.56622685185</v>
      </c>
      <c r="AA1238" s="6" t="s">
        <v>8137</v>
      </c>
      <c r="AB1238" s="6" t="s">
        <v>1743</v>
      </c>
      <c r="AC1238" s="6" t="s">
        <v>1740</v>
      </c>
      <c r="AD1238" s="6" t="s">
        <v>43</v>
      </c>
      <c r="AE1238" s="8">
        <v>42102.39912037037</v>
      </c>
      <c r="AF1238" s="6" t="s">
        <v>1744</v>
      </c>
    </row>
    <row r="1239" spans="1:39" x14ac:dyDescent="0.2">
      <c r="A12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39" s="7" t="str">
        <f>ExtractValues(Table1[[#This Row],[Agreement Name]],".{1}\d{4,5}")</f>
        <v>21177</v>
      </c>
      <c r="C1239" s="6" t="str">
        <f>ExtractValues(Table1[[#This Row],[Agreement Name]],".{1}\d{4,5}-.{1}\d{4,5}")</f>
        <v>21177-002001</v>
      </c>
      <c r="D1239" s="6" t="str">
        <f>ExtractValues(ExtractValues(Table1[[#This Row],[Agreement Name]],"(CO\d{1,3})"),"\d+")</f>
        <v/>
      </c>
      <c r="E1239" s="6" t="str">
        <f>ExtractValues(ExtractValues(Table1[[#This Row],[Agreement Name]],"(CO.\d{1,3})"),"\d+")</f>
        <v/>
      </c>
      <c r="F1239" s="6" t="str">
        <f>IF(Table1[[#This Row],[ChgOrderPart1]]&lt;&gt;"",Table1[[#This Row],[ChgOrderPart1]],Table1[[#This Row],[ChgOrderPart2]])</f>
        <v/>
      </c>
      <c r="G1239" s="6" t="s">
        <v>8109</v>
      </c>
      <c r="H1239" s="8">
        <v>42095.579050925924</v>
      </c>
      <c r="I1239" s="6" t="s">
        <v>34</v>
      </c>
      <c r="J1239" s="8">
        <v>42099.601412037038</v>
      </c>
      <c r="K1239" s="6" t="s">
        <v>1376</v>
      </c>
      <c r="L1239" s="6" t="s">
        <v>1377</v>
      </c>
      <c r="M1239" s="6" t="s">
        <v>37</v>
      </c>
      <c r="O1239" s="6" t="s">
        <v>38</v>
      </c>
      <c r="P1239" s="6" t="s">
        <v>39</v>
      </c>
      <c r="Q1239" s="6" t="s">
        <v>8110</v>
      </c>
      <c r="R1239" s="6" t="s">
        <v>1402</v>
      </c>
      <c r="W1239" s="6" t="s">
        <v>8111</v>
      </c>
      <c r="X1239" s="6" t="s">
        <v>8110</v>
      </c>
      <c r="Y1239" s="6" t="s">
        <v>43</v>
      </c>
      <c r="Z1239" s="8">
        <v>42097.495740740742</v>
      </c>
      <c r="AA1239" s="6" t="s">
        <v>8112</v>
      </c>
      <c r="AB1239" s="6" t="s">
        <v>1405</v>
      </c>
      <c r="AC1239" s="6" t="s">
        <v>1402</v>
      </c>
      <c r="AD1239" s="6" t="s">
        <v>43</v>
      </c>
      <c r="AE1239" s="8">
        <v>42099.601412037038</v>
      </c>
      <c r="AF1239" s="6" t="s">
        <v>8113</v>
      </c>
    </row>
    <row r="1240" spans="1:39" x14ac:dyDescent="0.2">
      <c r="A12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40" s="7" t="str">
        <f>ExtractValues(Table1[[#This Row],[Agreement Name]],".{1}\d{4,5}")</f>
        <v>21173</v>
      </c>
      <c r="C1240" s="6" t="str">
        <f>ExtractValues(Table1[[#This Row],[Agreement Name]],".{1}\d{4,5}-.{1}\d{4,5}")</f>
        <v>21173-002018</v>
      </c>
      <c r="D1240" s="6" t="str">
        <f>ExtractValues(ExtractValues(Table1[[#This Row],[Agreement Name]],"(CO\d{1,3})"),"\d+")</f>
        <v>1</v>
      </c>
      <c r="E1240" s="6" t="str">
        <f>ExtractValues(ExtractValues(Table1[[#This Row],[Agreement Name]],"(CO.\d{1,3})"),"\d+")</f>
        <v/>
      </c>
      <c r="F1240" s="6" t="str">
        <f>IF(Table1[[#This Row],[ChgOrderPart1]]&lt;&gt;"",Table1[[#This Row],[ChgOrderPart1]],Table1[[#This Row],[ChgOrderPart2]])</f>
        <v>1</v>
      </c>
      <c r="G1240" s="6" t="s">
        <v>5959</v>
      </c>
      <c r="H1240" s="8">
        <v>42221.658125000002</v>
      </c>
      <c r="I1240" s="6" t="s">
        <v>34</v>
      </c>
      <c r="J1240" s="8">
        <v>42222.379479166666</v>
      </c>
      <c r="K1240" s="6" t="s">
        <v>5082</v>
      </c>
      <c r="L1240" s="6" t="s">
        <v>5083</v>
      </c>
      <c r="M1240" s="6" t="s">
        <v>37</v>
      </c>
      <c r="O1240" s="6" t="s">
        <v>38</v>
      </c>
      <c r="P1240" s="6" t="s">
        <v>39</v>
      </c>
      <c r="Q1240" s="6" t="s">
        <v>4719</v>
      </c>
      <c r="R1240" s="6" t="s">
        <v>1402</v>
      </c>
      <c r="W1240" s="6" t="s">
        <v>4720</v>
      </c>
      <c r="X1240" s="6" t="s">
        <v>4719</v>
      </c>
      <c r="Y1240" s="6" t="s">
        <v>43</v>
      </c>
      <c r="Z1240" s="8">
        <v>42222.269791666666</v>
      </c>
      <c r="AA1240" s="6" t="s">
        <v>4721</v>
      </c>
      <c r="AB1240" s="6" t="s">
        <v>1405</v>
      </c>
      <c r="AC1240" s="6" t="s">
        <v>1402</v>
      </c>
      <c r="AD1240" s="6" t="s">
        <v>43</v>
      </c>
      <c r="AE1240" s="8">
        <v>42222.379479166666</v>
      </c>
      <c r="AF1240" s="6" t="s">
        <v>5954</v>
      </c>
    </row>
    <row r="1241" spans="1:39" x14ac:dyDescent="0.2">
      <c r="A12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41" s="7" t="str">
        <f>ExtractValues(Table1[[#This Row],[Agreement Name]],".{1}\d{4,5}")</f>
        <v>21173</v>
      </c>
      <c r="C1241" s="6" t="str">
        <f>ExtractValues(Table1[[#This Row],[Agreement Name]],".{1}\d{4,5}-.{1}\d{4,5}")</f>
        <v>21173-002018</v>
      </c>
      <c r="D1241" s="6" t="str">
        <f>ExtractValues(ExtractValues(Table1[[#This Row],[Agreement Name]],"(CO\d{1,3})"),"\d+")</f>
        <v/>
      </c>
      <c r="E1241" s="6" t="str">
        <f>ExtractValues(ExtractValues(Table1[[#This Row],[Agreement Name]],"(CO.\d{1,3})"),"\d+")</f>
        <v/>
      </c>
      <c r="F1241" s="6" t="str">
        <f>IF(Table1[[#This Row],[ChgOrderPart1]]&lt;&gt;"",Table1[[#This Row],[ChgOrderPart1]],Table1[[#This Row],[ChgOrderPart2]])</f>
        <v/>
      </c>
      <c r="G1241" s="6" t="s">
        <v>4718</v>
      </c>
      <c r="H1241" s="8">
        <v>42215.537939814814</v>
      </c>
      <c r="I1241" s="6" t="s">
        <v>34</v>
      </c>
      <c r="J1241" s="8">
        <v>42219.351574074077</v>
      </c>
      <c r="K1241" s="6" t="s">
        <v>1376</v>
      </c>
      <c r="L1241" s="6" t="s">
        <v>1377</v>
      </c>
      <c r="M1241" s="6" t="s">
        <v>37</v>
      </c>
      <c r="O1241" s="6" t="s">
        <v>38</v>
      </c>
      <c r="P1241" s="6" t="s">
        <v>39</v>
      </c>
      <c r="Q1241" s="6" t="s">
        <v>4719</v>
      </c>
      <c r="R1241" s="6" t="s">
        <v>1402</v>
      </c>
      <c r="W1241" s="6" t="s">
        <v>4720</v>
      </c>
      <c r="X1241" s="6" t="s">
        <v>4719</v>
      </c>
      <c r="Y1241" s="6" t="s">
        <v>43</v>
      </c>
      <c r="Z1241" s="8">
        <v>42219.303506944445</v>
      </c>
      <c r="AA1241" s="6" t="s">
        <v>4721</v>
      </c>
      <c r="AB1241" s="6" t="s">
        <v>4722</v>
      </c>
      <c r="AC1241" s="6" t="s">
        <v>1402</v>
      </c>
      <c r="AD1241" s="6" t="s">
        <v>43</v>
      </c>
      <c r="AE1241" s="8">
        <v>42219.351574074077</v>
      </c>
      <c r="AF1241" s="6" t="s">
        <v>46</v>
      </c>
    </row>
    <row r="1242" spans="1:39" x14ac:dyDescent="0.2">
      <c r="A12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42" s="7" t="str">
        <f>ExtractValues(Table1[[#This Row],[Agreement Name]],".{1}\d{4,5}")</f>
        <v>21173</v>
      </c>
      <c r="C1242" s="6" t="str">
        <f>ExtractValues(Table1[[#This Row],[Agreement Name]],".{1}\d{4,5}-.{1}\d{4,5}")</f>
        <v>21173-002017</v>
      </c>
      <c r="D1242" s="6" t="str">
        <f>ExtractValues(ExtractValues(Table1[[#This Row],[Agreement Name]],"(CO\d{1,3})"),"\d+")</f>
        <v/>
      </c>
      <c r="E1242" s="6" t="str">
        <f>ExtractValues(ExtractValues(Table1[[#This Row],[Agreement Name]],"(CO.\d{1,3})"),"\d+")</f>
        <v/>
      </c>
      <c r="F1242" s="6" t="str">
        <f>IF(Table1[[#This Row],[ChgOrderPart1]]&lt;&gt;"",Table1[[#This Row],[ChgOrderPart1]],Table1[[#This Row],[ChgOrderPart2]])</f>
        <v/>
      </c>
      <c r="G1242" s="6" t="s">
        <v>4717</v>
      </c>
      <c r="H1242" s="8">
        <v>42215.537476851852</v>
      </c>
      <c r="I1242" s="6" t="s">
        <v>34</v>
      </c>
      <c r="J1242" s="8">
        <v>42220.429293981484</v>
      </c>
      <c r="K1242" s="6" t="s">
        <v>1376</v>
      </c>
      <c r="L1242" s="6" t="s">
        <v>1377</v>
      </c>
      <c r="M1242" s="6" t="s">
        <v>37</v>
      </c>
      <c r="O1242" s="6" t="s">
        <v>38</v>
      </c>
      <c r="P1242" s="6" t="s">
        <v>39</v>
      </c>
      <c r="Q1242" s="6" t="s">
        <v>3704</v>
      </c>
      <c r="R1242" s="6" t="s">
        <v>1402</v>
      </c>
      <c r="W1242" s="6" t="s">
        <v>3705</v>
      </c>
      <c r="X1242" s="6" t="s">
        <v>3704</v>
      </c>
      <c r="Y1242" s="6" t="s">
        <v>43</v>
      </c>
      <c r="Z1242" s="8">
        <v>42220.379583333335</v>
      </c>
      <c r="AA1242" s="6" t="s">
        <v>3706</v>
      </c>
      <c r="AB1242" s="6" t="s">
        <v>1405</v>
      </c>
      <c r="AC1242" s="6" t="s">
        <v>1402</v>
      </c>
      <c r="AD1242" s="6" t="s">
        <v>43</v>
      </c>
      <c r="AE1242" s="8">
        <v>42220.429293981484</v>
      </c>
      <c r="AF1242" s="6" t="s">
        <v>219</v>
      </c>
    </row>
    <row r="1243" spans="1:39" x14ac:dyDescent="0.2">
      <c r="A12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43" s="7" t="str">
        <f>ExtractValues(Table1[[#This Row],[Agreement Name]],".{1}\d{4,5}")</f>
        <v>21173</v>
      </c>
      <c r="C1243" s="6" t="str">
        <f>ExtractValues(Table1[[#This Row],[Agreement Name]],".{1}\d{4,5}-.{1}\d{4,5}")</f>
        <v>21173-002016</v>
      </c>
      <c r="D1243" s="6" t="str">
        <f>ExtractValues(ExtractValues(Table1[[#This Row],[Agreement Name]],"(CO\d{1,3})"),"\d+")</f>
        <v/>
      </c>
      <c r="E1243" s="6" t="str">
        <f>ExtractValues(ExtractValues(Table1[[#This Row],[Agreement Name]],"(CO.\d{1,3})"),"\d+")</f>
        <v/>
      </c>
      <c r="F1243" s="6" t="str">
        <f>IF(Table1[[#This Row],[ChgOrderPart1]]&lt;&gt;"",Table1[[#This Row],[ChgOrderPart1]],Table1[[#This Row],[ChgOrderPart2]])</f>
        <v/>
      </c>
      <c r="G1243" s="6" t="s">
        <v>2145</v>
      </c>
      <c r="H1243" s="8">
        <v>42173.656284722223</v>
      </c>
      <c r="I1243" s="6" t="s">
        <v>34</v>
      </c>
      <c r="J1243" s="8">
        <v>42174.247696759259</v>
      </c>
      <c r="K1243" s="6" t="s">
        <v>1376</v>
      </c>
      <c r="L1243" s="6" t="s">
        <v>1377</v>
      </c>
      <c r="M1243" s="6" t="s">
        <v>37</v>
      </c>
      <c r="O1243" s="6" t="s">
        <v>38</v>
      </c>
      <c r="P1243" s="6" t="s">
        <v>39</v>
      </c>
      <c r="Q1243" s="6" t="s">
        <v>2146</v>
      </c>
      <c r="R1243" s="6" t="s">
        <v>1402</v>
      </c>
      <c r="W1243" s="6" t="s">
        <v>2147</v>
      </c>
      <c r="X1243" s="6" t="s">
        <v>2146</v>
      </c>
      <c r="Y1243" s="6" t="s">
        <v>43</v>
      </c>
      <c r="Z1243" s="8">
        <v>42174.188125000001</v>
      </c>
      <c r="AA1243" s="6" t="s">
        <v>2148</v>
      </c>
      <c r="AB1243" s="6" t="s">
        <v>1405</v>
      </c>
      <c r="AC1243" s="6" t="s">
        <v>1402</v>
      </c>
      <c r="AD1243" s="6" t="s">
        <v>43</v>
      </c>
      <c r="AE1243" s="8">
        <v>42174.247696759259</v>
      </c>
      <c r="AF1243" s="6" t="s">
        <v>46</v>
      </c>
    </row>
    <row r="1244" spans="1:39" x14ac:dyDescent="0.2">
      <c r="A12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44" s="7" t="str">
        <f>ExtractValues(Table1[[#This Row],[Agreement Name]],".{1}\d{4,5}")</f>
        <v>21173</v>
      </c>
      <c r="C1244" s="6" t="str">
        <f>ExtractValues(Table1[[#This Row],[Agreement Name]],".{1}\d{4,5}-.{1}\d{4,5}")</f>
        <v>21173-002015</v>
      </c>
      <c r="D1244" s="6" t="str">
        <f>ExtractValues(ExtractValues(Table1[[#This Row],[Agreement Name]],"(CO\d{1,3})"),"\d+")</f>
        <v>1</v>
      </c>
      <c r="E1244" s="6" t="str">
        <f>ExtractValues(ExtractValues(Table1[[#This Row],[Agreement Name]],"(CO.\d{1,3})"),"\d+")</f>
        <v/>
      </c>
      <c r="F1244" s="6" t="str">
        <f>IF(Table1[[#This Row],[ChgOrderPart1]]&lt;&gt;"",Table1[[#This Row],[ChgOrderPart1]],Table1[[#This Row],[ChgOrderPart2]])</f>
        <v>1</v>
      </c>
      <c r="G1244" s="6" t="s">
        <v>5494</v>
      </c>
      <c r="H1244" s="8">
        <v>42184.422199074077</v>
      </c>
      <c r="I1244" s="6" t="s">
        <v>34</v>
      </c>
      <c r="J1244" s="8">
        <v>42185.300937499997</v>
      </c>
      <c r="K1244" s="6" t="s">
        <v>5082</v>
      </c>
      <c r="L1244" s="6" t="s">
        <v>5083</v>
      </c>
      <c r="M1244" s="6" t="s">
        <v>37</v>
      </c>
      <c r="O1244" s="6" t="s">
        <v>38</v>
      </c>
      <c r="P1244" s="6" t="s">
        <v>39</v>
      </c>
      <c r="Q1244" s="6" t="s">
        <v>1965</v>
      </c>
      <c r="R1244" s="6" t="s">
        <v>1402</v>
      </c>
      <c r="W1244" s="6" t="s">
        <v>1966</v>
      </c>
      <c r="X1244" s="6" t="s">
        <v>1965</v>
      </c>
      <c r="Y1244" s="6" t="s">
        <v>43</v>
      </c>
      <c r="Z1244" s="8">
        <v>42185.294976851852</v>
      </c>
      <c r="AA1244" s="6" t="s">
        <v>5495</v>
      </c>
      <c r="AB1244" s="6" t="s">
        <v>1405</v>
      </c>
      <c r="AC1244" s="6" t="s">
        <v>1402</v>
      </c>
      <c r="AD1244" s="6" t="s">
        <v>43</v>
      </c>
      <c r="AE1244" s="8">
        <v>42185.300937499997</v>
      </c>
      <c r="AF1244" s="6" t="s">
        <v>46</v>
      </c>
    </row>
    <row r="1245" spans="1:39" x14ac:dyDescent="0.2">
      <c r="A12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45" s="7" t="str">
        <f>ExtractValues(Table1[[#This Row],[Agreement Name]],".{1}\d{4,5}")</f>
        <v>21173</v>
      </c>
      <c r="C1245" s="6" t="str">
        <f>ExtractValues(Table1[[#This Row],[Agreement Name]],".{1}\d{4,5}-.{1}\d{4,5}")</f>
        <v>21173-002015</v>
      </c>
      <c r="D1245" s="6" t="str">
        <f>ExtractValues(ExtractValues(Table1[[#This Row],[Agreement Name]],"(CO\d{1,3})"),"\d+")</f>
        <v/>
      </c>
      <c r="E1245" s="6" t="str">
        <f>ExtractValues(ExtractValues(Table1[[#This Row],[Agreement Name]],"(CO.\d{1,3})"),"\d+")</f>
        <v/>
      </c>
      <c r="F1245" s="6" t="str">
        <f>IF(Table1[[#This Row],[ChgOrderPart1]]&lt;&gt;"",Table1[[#This Row],[ChgOrderPart1]],Table1[[#This Row],[ChgOrderPart2]])</f>
        <v/>
      </c>
      <c r="G1245" s="6" t="s">
        <v>1964</v>
      </c>
      <c r="H1245" s="8">
        <v>42170.603946759256</v>
      </c>
      <c r="I1245" s="6" t="s">
        <v>34</v>
      </c>
      <c r="J1245" s="8">
        <v>42172.322847222225</v>
      </c>
      <c r="K1245" s="6" t="s">
        <v>1376</v>
      </c>
      <c r="L1245" s="6" t="s">
        <v>1377</v>
      </c>
      <c r="M1245" s="6" t="s">
        <v>37</v>
      </c>
      <c r="O1245" s="6" t="s">
        <v>38</v>
      </c>
      <c r="P1245" s="6" t="s">
        <v>39</v>
      </c>
      <c r="Q1245" s="6" t="s">
        <v>1965</v>
      </c>
      <c r="R1245" s="6" t="s">
        <v>1402</v>
      </c>
      <c r="W1245" s="6" t="s">
        <v>1966</v>
      </c>
      <c r="X1245" s="6" t="s">
        <v>1965</v>
      </c>
      <c r="Y1245" s="6" t="s">
        <v>43</v>
      </c>
      <c r="Z1245" s="8">
        <v>42172.31758101852</v>
      </c>
      <c r="AA1245" s="6" t="s">
        <v>1967</v>
      </c>
      <c r="AB1245" s="6" t="s">
        <v>1405</v>
      </c>
      <c r="AC1245" s="6" t="s">
        <v>1402</v>
      </c>
      <c r="AD1245" s="6" t="s">
        <v>43</v>
      </c>
      <c r="AE1245" s="8">
        <v>42172.322847222225</v>
      </c>
      <c r="AF1245" s="6" t="s">
        <v>46</v>
      </c>
    </row>
    <row r="1246" spans="1:39" x14ac:dyDescent="0.2">
      <c r="A12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46" s="7" t="str">
        <f>ExtractValues(Table1[[#This Row],[Agreement Name]],".{1}\d{4,5}")</f>
        <v>21173</v>
      </c>
      <c r="C1246" s="6" t="str">
        <f>ExtractValues(Table1[[#This Row],[Agreement Name]],".{1}\d{4,5}-.{1}\d{4,5}")</f>
        <v>21173-002014</v>
      </c>
      <c r="D1246" s="6" t="str">
        <f>ExtractValues(ExtractValues(Table1[[#This Row],[Agreement Name]],"(CO\d{1,3})"),"\d+")</f>
        <v/>
      </c>
      <c r="E1246" s="6" t="str">
        <f>ExtractValues(ExtractValues(Table1[[#This Row],[Agreement Name]],"(CO.\d{1,3})"),"\d+")</f>
        <v/>
      </c>
      <c r="F1246" s="6" t="str">
        <f>IF(Table1[[#This Row],[ChgOrderPart1]]&lt;&gt;"",Table1[[#This Row],[ChgOrderPart1]],Table1[[#This Row],[ChgOrderPart2]])</f>
        <v/>
      </c>
      <c r="G1246" s="6" t="s">
        <v>1960</v>
      </c>
      <c r="H1246" s="8">
        <v>42170.603333333333</v>
      </c>
      <c r="I1246" s="6" t="s">
        <v>34</v>
      </c>
      <c r="J1246" s="8">
        <v>42171.429629629631</v>
      </c>
      <c r="K1246" s="6" t="s">
        <v>1376</v>
      </c>
      <c r="L1246" s="6" t="s">
        <v>1377</v>
      </c>
      <c r="M1246" s="6" t="s">
        <v>37</v>
      </c>
      <c r="O1246" s="6" t="s">
        <v>38</v>
      </c>
      <c r="P1246" s="6" t="s">
        <v>39</v>
      </c>
      <c r="Q1246" s="6" t="s">
        <v>1961</v>
      </c>
      <c r="R1246" s="6" t="s">
        <v>1402</v>
      </c>
      <c r="W1246" s="6" t="s">
        <v>1962</v>
      </c>
      <c r="X1246" s="6" t="s">
        <v>1961</v>
      </c>
      <c r="Y1246" s="6" t="s">
        <v>43</v>
      </c>
      <c r="Z1246" s="8">
        <v>42170.784699074073</v>
      </c>
      <c r="AA1246" s="6" t="s">
        <v>1963</v>
      </c>
      <c r="AB1246" s="6" t="s">
        <v>1405</v>
      </c>
      <c r="AC1246" s="6" t="s">
        <v>1402</v>
      </c>
      <c r="AD1246" s="6" t="s">
        <v>43</v>
      </c>
      <c r="AE1246" s="8">
        <v>42171.429629629631</v>
      </c>
      <c r="AF1246" s="6" t="s">
        <v>46</v>
      </c>
    </row>
    <row r="1247" spans="1:39" x14ac:dyDescent="0.2">
      <c r="A12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47" s="7" t="str">
        <f>ExtractValues(Table1[[#This Row],[Agreement Name]],".{1}\d{4,5}")</f>
        <v>21173</v>
      </c>
      <c r="C1247" s="6" t="str">
        <f>ExtractValues(Table1[[#This Row],[Agreement Name]],".{1}\d{4,5}-.{1}\d{4,5}")</f>
        <v>21173-002013</v>
      </c>
      <c r="D1247" s="6" t="str">
        <f>ExtractValues(ExtractValues(Table1[[#This Row],[Agreement Name]],"(CO\d{1,3})"),"\d+")</f>
        <v/>
      </c>
      <c r="E1247" s="6" t="str">
        <f>ExtractValues(ExtractValues(Table1[[#This Row],[Agreement Name]],"(CO.\d{1,3})"),"\d+")</f>
        <v/>
      </c>
      <c r="F1247" s="6" t="str">
        <f>IF(Table1[[#This Row],[ChgOrderPart1]]&lt;&gt;"",Table1[[#This Row],[ChgOrderPart1]],Table1[[#This Row],[ChgOrderPart2]])</f>
        <v/>
      </c>
      <c r="G1247" s="6" t="s">
        <v>4130</v>
      </c>
      <c r="H1247" s="8">
        <v>42143.558692129627</v>
      </c>
      <c r="I1247" s="6" t="s">
        <v>34</v>
      </c>
      <c r="J1247" s="8">
        <v>42144.262164351851</v>
      </c>
      <c r="K1247" s="6" t="s">
        <v>3614</v>
      </c>
      <c r="L1247" s="6" t="s">
        <v>3615</v>
      </c>
      <c r="M1247" s="6" t="s">
        <v>37</v>
      </c>
      <c r="O1247" s="6" t="s">
        <v>38</v>
      </c>
      <c r="P1247" s="6" t="s">
        <v>39</v>
      </c>
      <c r="Q1247" s="6" t="s">
        <v>3821</v>
      </c>
      <c r="R1247" s="6" t="s">
        <v>3819</v>
      </c>
      <c r="S1247" s="6" t="s">
        <v>1402</v>
      </c>
      <c r="W1247" s="6" t="s">
        <v>1937</v>
      </c>
      <c r="X1247" s="6" t="s">
        <v>3819</v>
      </c>
      <c r="Y1247" s="6" t="s">
        <v>43</v>
      </c>
      <c r="Z1247" s="8">
        <v>42144.260451388887</v>
      </c>
      <c r="AA1247" s="6" t="s">
        <v>1938</v>
      </c>
      <c r="AB1247" s="6" t="s">
        <v>1405</v>
      </c>
      <c r="AC1247" s="6" t="s">
        <v>1402</v>
      </c>
      <c r="AD1247" s="6" t="s">
        <v>43</v>
      </c>
      <c r="AE1247" s="8">
        <v>42144.262164351851</v>
      </c>
      <c r="AF1247" s="6" t="s">
        <v>1406</v>
      </c>
    </row>
    <row r="1248" spans="1:39" x14ac:dyDescent="0.2">
      <c r="A12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48" s="7" t="str">
        <f>ExtractValues(Table1[[#This Row],[Agreement Name]],".{1}\d{4,5}")</f>
        <v>21173</v>
      </c>
      <c r="C1248" s="6" t="str">
        <f>ExtractValues(Table1[[#This Row],[Agreement Name]],".{1}\d{4,5}-.{1}\d{4,5}")</f>
        <v>21173-002012</v>
      </c>
      <c r="D1248" s="6" t="str">
        <f>ExtractValues(ExtractValues(Table1[[#This Row],[Agreement Name]],"(CO\d{1,3})"),"\d+")</f>
        <v/>
      </c>
      <c r="E1248" s="6" t="str">
        <f>ExtractValues(ExtractValues(Table1[[#This Row],[Agreement Name]],"(CO.\d{1,3})"),"\d+")</f>
        <v/>
      </c>
      <c r="F1248" s="6" t="str">
        <f>IF(Table1[[#This Row],[ChgOrderPart1]]&lt;&gt;"",Table1[[#This Row],[ChgOrderPart1]],Table1[[#This Row],[ChgOrderPart2]])</f>
        <v/>
      </c>
      <c r="G1248" s="6" t="s">
        <v>4128</v>
      </c>
      <c r="H1248" s="8">
        <v>42143.557997685188</v>
      </c>
      <c r="I1248" s="6" t="s">
        <v>34</v>
      </c>
      <c r="J1248" s="8">
        <v>42144.457488425927</v>
      </c>
      <c r="K1248" s="6" t="s">
        <v>3614</v>
      </c>
      <c r="L1248" s="6" t="s">
        <v>3615</v>
      </c>
      <c r="M1248" s="6" t="s">
        <v>37</v>
      </c>
      <c r="O1248" s="6" t="s">
        <v>38</v>
      </c>
      <c r="P1248" s="6" t="s">
        <v>39</v>
      </c>
      <c r="Q1248" s="6" t="s">
        <v>4129</v>
      </c>
      <c r="R1248" s="6" t="s">
        <v>1402</v>
      </c>
      <c r="W1248" s="6" t="s">
        <v>2483</v>
      </c>
      <c r="X1248" s="6" t="s">
        <v>4129</v>
      </c>
      <c r="Y1248" s="6" t="s">
        <v>43</v>
      </c>
      <c r="Z1248" s="8">
        <v>42144.382916666669</v>
      </c>
      <c r="AA1248" s="6" t="s">
        <v>1753</v>
      </c>
      <c r="AB1248" s="6" t="s">
        <v>1405</v>
      </c>
      <c r="AC1248" s="6" t="s">
        <v>1402</v>
      </c>
      <c r="AD1248" s="6" t="s">
        <v>43</v>
      </c>
      <c r="AE1248" s="8">
        <v>42144.457488425927</v>
      </c>
      <c r="AF1248" s="6" t="s">
        <v>219</v>
      </c>
    </row>
    <row r="1249" spans="1:39" x14ac:dyDescent="0.2">
      <c r="A12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49" s="7" t="str">
        <f>ExtractValues(Table1[[#This Row],[Agreement Name]],".{1}\d{4,5}")</f>
        <v>21173</v>
      </c>
      <c r="C1249" s="6" t="str">
        <f>ExtractValues(Table1[[#This Row],[Agreement Name]],".{1}\d{4,5}-.{1}\d{4,5}")</f>
        <v>21173-002011</v>
      </c>
      <c r="D1249" s="6" t="str">
        <f>ExtractValues(ExtractValues(Table1[[#This Row],[Agreement Name]],"(CO\d{1,3})"),"\d+")</f>
        <v>2</v>
      </c>
      <c r="E1249" s="6" t="str">
        <f>ExtractValues(ExtractValues(Table1[[#This Row],[Agreement Name]],"(CO.\d{1,3})"),"\d+")</f>
        <v/>
      </c>
      <c r="F1249" s="6" t="str">
        <f>IF(Table1[[#This Row],[ChgOrderPart1]]&lt;&gt;"",Table1[[#This Row],[ChgOrderPart1]],Table1[[#This Row],[ChgOrderPart2]])</f>
        <v>2</v>
      </c>
      <c r="G1249" s="6" t="s">
        <v>5654</v>
      </c>
      <c r="H1249" s="8">
        <v>42199.581944444442</v>
      </c>
      <c r="I1249" s="6" t="s">
        <v>34</v>
      </c>
      <c r="J1249" s="8">
        <v>42220.784803240742</v>
      </c>
      <c r="K1249" s="6" t="s">
        <v>5082</v>
      </c>
      <c r="L1249" s="6" t="s">
        <v>5083</v>
      </c>
      <c r="M1249" s="6" t="s">
        <v>37</v>
      </c>
      <c r="O1249" s="6" t="s">
        <v>38</v>
      </c>
      <c r="P1249" s="6" t="s">
        <v>39</v>
      </c>
      <c r="Q1249" s="6" t="s">
        <v>1401</v>
      </c>
      <c r="R1249" s="6" t="s">
        <v>1402</v>
      </c>
      <c r="W1249" s="6" t="s">
        <v>5655</v>
      </c>
      <c r="X1249" s="6" t="s">
        <v>1401</v>
      </c>
      <c r="Y1249" s="6" t="s">
        <v>43</v>
      </c>
      <c r="Z1249" s="8">
        <v>42220.658182870371</v>
      </c>
      <c r="AA1249" s="6" t="s">
        <v>1404</v>
      </c>
      <c r="AB1249" s="6" t="s">
        <v>1405</v>
      </c>
      <c r="AC1249" s="6" t="s">
        <v>1402</v>
      </c>
      <c r="AD1249" s="6" t="s">
        <v>43</v>
      </c>
      <c r="AE1249" s="8">
        <v>42220.784803240742</v>
      </c>
      <c r="AF1249" s="6" t="s">
        <v>46</v>
      </c>
    </row>
    <row r="1250" spans="1:39" x14ac:dyDescent="0.2">
      <c r="A12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0" s="7" t="str">
        <f>ExtractValues(Table1[[#This Row],[Agreement Name]],".{1}\d{4,5}")</f>
        <v>21173</v>
      </c>
      <c r="C1250" s="6" t="str">
        <f>ExtractValues(Table1[[#This Row],[Agreement Name]],".{1}\d{4,5}-.{1}\d{4,5}")</f>
        <v>21173-002011</v>
      </c>
      <c r="D1250" s="6" t="str">
        <f>ExtractValues(ExtractValues(Table1[[#This Row],[Agreement Name]],"(CO\d{1,3})"),"\d+")</f>
        <v>3</v>
      </c>
      <c r="E1250" s="6" t="str">
        <f>ExtractValues(ExtractValues(Table1[[#This Row],[Agreement Name]],"(CO.\d{1,3})"),"\d+")</f>
        <v/>
      </c>
      <c r="F1250" s="6" t="str">
        <f>IF(Table1[[#This Row],[ChgOrderPart1]]&lt;&gt;"",Table1[[#This Row],[ChgOrderPart1]],Table1[[#This Row],[ChgOrderPart2]])</f>
        <v>3</v>
      </c>
      <c r="G1250" s="6" t="s">
        <v>5819</v>
      </c>
      <c r="H1250" s="8">
        <v>42212.65625</v>
      </c>
      <c r="I1250" s="6" t="s">
        <v>34</v>
      </c>
      <c r="J1250" s="8">
        <v>42214.830324074072</v>
      </c>
      <c r="K1250" s="6" t="s">
        <v>5082</v>
      </c>
      <c r="L1250" s="6" t="s">
        <v>5083</v>
      </c>
      <c r="M1250" s="6" t="s">
        <v>37</v>
      </c>
      <c r="O1250" s="6" t="s">
        <v>38</v>
      </c>
      <c r="P1250" s="6" t="s">
        <v>39</v>
      </c>
      <c r="Q1250" s="6" t="s">
        <v>1401</v>
      </c>
      <c r="R1250" s="6" t="s">
        <v>1402</v>
      </c>
      <c r="W1250" s="6" t="s">
        <v>1403</v>
      </c>
      <c r="X1250" s="6" t="s">
        <v>1401</v>
      </c>
      <c r="Y1250" s="6" t="s">
        <v>43</v>
      </c>
      <c r="Z1250" s="8">
        <v>42214.314282407409</v>
      </c>
      <c r="AA1250" s="6" t="s">
        <v>1404</v>
      </c>
      <c r="AB1250" s="6" t="s">
        <v>1405</v>
      </c>
      <c r="AC1250" s="6" t="s">
        <v>1402</v>
      </c>
      <c r="AD1250" s="6" t="s">
        <v>43</v>
      </c>
      <c r="AE1250" s="8">
        <v>42214.830324074072</v>
      </c>
      <c r="AF1250" s="6" t="s">
        <v>46</v>
      </c>
    </row>
    <row r="1251" spans="1:39" x14ac:dyDescent="0.2">
      <c r="A12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1" s="7" t="str">
        <f>ExtractValues(Table1[[#This Row],[Agreement Name]],".{1}\d{4,5}")</f>
        <v>21173</v>
      </c>
      <c r="C1251" s="6" t="str">
        <f>ExtractValues(Table1[[#This Row],[Agreement Name]],".{1}\d{4,5}-.{1}\d{4,5}")</f>
        <v>21173-002011</v>
      </c>
      <c r="D1251" s="6" t="str">
        <f>ExtractValues(ExtractValues(Table1[[#This Row],[Agreement Name]],"(CO\d{1,3})"),"\d+")</f>
        <v>1</v>
      </c>
      <c r="E1251" s="6" t="str">
        <f>ExtractValues(ExtractValues(Table1[[#This Row],[Agreement Name]],"(CO.\d{1,3})"),"\d+")</f>
        <v/>
      </c>
      <c r="F1251" s="6" t="str">
        <f>IF(Table1[[#This Row],[ChgOrderPart1]]&lt;&gt;"",Table1[[#This Row],[ChgOrderPart1]],Table1[[#This Row],[ChgOrderPart2]])</f>
        <v>1</v>
      </c>
      <c r="G1251" s="6" t="s">
        <v>5383</v>
      </c>
      <c r="H1251" s="8">
        <v>42173.477407407408</v>
      </c>
      <c r="I1251" s="6" t="s">
        <v>34</v>
      </c>
      <c r="J1251" s="8">
        <v>42177.482129629629</v>
      </c>
      <c r="K1251" s="6" t="s">
        <v>5082</v>
      </c>
      <c r="L1251" s="6" t="s">
        <v>5083</v>
      </c>
      <c r="M1251" s="6" t="s">
        <v>37</v>
      </c>
      <c r="O1251" s="6" t="s">
        <v>38</v>
      </c>
      <c r="P1251" s="6" t="s">
        <v>39</v>
      </c>
      <c r="Q1251" s="6" t="s">
        <v>1401</v>
      </c>
      <c r="R1251" s="6" t="s">
        <v>1402</v>
      </c>
      <c r="W1251" s="6" t="s">
        <v>1403</v>
      </c>
      <c r="X1251" s="6" t="s">
        <v>1401</v>
      </c>
      <c r="Y1251" s="6" t="s">
        <v>43</v>
      </c>
      <c r="Z1251" s="8">
        <v>42177.396979166668</v>
      </c>
      <c r="AA1251" s="6" t="s">
        <v>1404</v>
      </c>
      <c r="AB1251" s="6" t="s">
        <v>1405</v>
      </c>
      <c r="AC1251" s="6" t="s">
        <v>1402</v>
      </c>
      <c r="AD1251" s="6" t="s">
        <v>43</v>
      </c>
      <c r="AE1251" s="8">
        <v>42177.482129629629</v>
      </c>
      <c r="AF1251" s="6" t="s">
        <v>46</v>
      </c>
    </row>
    <row r="1252" spans="1:39" x14ac:dyDescent="0.2">
      <c r="A12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52" s="7" t="str">
        <f>ExtractValues(Table1[[#This Row],[Agreement Name]],".{1}\d{4,5}")</f>
        <v>21173</v>
      </c>
      <c r="C1252" s="6" t="str">
        <f>ExtractValues(Table1[[#This Row],[Agreement Name]],".{1}\d{4,5}-.{1}\d{4,5}")</f>
        <v>21173-002011</v>
      </c>
      <c r="D1252" s="6" t="str">
        <f>ExtractValues(ExtractValues(Table1[[#This Row],[Agreement Name]],"(CO\d{1,3})"),"\d+")</f>
        <v/>
      </c>
      <c r="E1252" s="6" t="str">
        <f>ExtractValues(ExtractValues(Table1[[#This Row],[Agreement Name]],"(CO.\d{1,3})"),"\d+")</f>
        <v/>
      </c>
      <c r="F1252" s="6" t="str">
        <f>IF(Table1[[#This Row],[ChgOrderPart1]]&lt;&gt;"",Table1[[#This Row],[ChgOrderPart1]],Table1[[#This Row],[ChgOrderPart2]])</f>
        <v/>
      </c>
      <c r="G1252" s="6" t="s">
        <v>1433</v>
      </c>
      <c r="H1252" s="8">
        <v>42139.571145833332</v>
      </c>
      <c r="I1252" s="6" t="s">
        <v>34</v>
      </c>
      <c r="J1252" s="8">
        <v>42145.622060185182</v>
      </c>
      <c r="K1252" s="6" t="s">
        <v>1376</v>
      </c>
      <c r="L1252" s="6" t="s">
        <v>1377</v>
      </c>
      <c r="M1252" s="6" t="s">
        <v>37</v>
      </c>
      <c r="O1252" s="6" t="s">
        <v>38</v>
      </c>
      <c r="P1252" s="6" t="s">
        <v>39</v>
      </c>
      <c r="Q1252" s="6" t="s">
        <v>1401</v>
      </c>
      <c r="R1252" s="6" t="s">
        <v>1402</v>
      </c>
      <c r="W1252" s="6" t="s">
        <v>1403</v>
      </c>
      <c r="X1252" s="6" t="s">
        <v>1401</v>
      </c>
      <c r="Y1252" s="6" t="s">
        <v>43</v>
      </c>
      <c r="Z1252" s="8">
        <v>42145.615833333337</v>
      </c>
      <c r="AA1252" s="6" t="s">
        <v>1404</v>
      </c>
      <c r="AB1252" s="6" t="s">
        <v>1405</v>
      </c>
      <c r="AC1252" s="6" t="s">
        <v>1402</v>
      </c>
      <c r="AD1252" s="6" t="s">
        <v>43</v>
      </c>
      <c r="AE1252" s="8">
        <v>42145.622060185182</v>
      </c>
      <c r="AF1252" s="6" t="s">
        <v>46</v>
      </c>
    </row>
    <row r="1253" spans="1:39" x14ac:dyDescent="0.2">
      <c r="A12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3" s="7" t="str">
        <f>ExtractValues(Table1[[#This Row],[Agreement Name]],".{1}\d{4,5}")</f>
        <v>21173</v>
      </c>
      <c r="C1253" s="6" t="str">
        <f>ExtractValues(Table1[[#This Row],[Agreement Name]],".{1}\d{4,5}-.{1}\d{4,5}")</f>
        <v>21173-002010</v>
      </c>
      <c r="D1253" s="6" t="str">
        <f>ExtractValues(ExtractValues(Table1[[#This Row],[Agreement Name]],"(CO\d{1,3})"),"\d+")</f>
        <v>1</v>
      </c>
      <c r="E1253" s="6" t="str">
        <f>ExtractValues(ExtractValues(Table1[[#This Row],[Agreement Name]],"(CO.\d{1,3})"),"\d+")</f>
        <v/>
      </c>
      <c r="F1253" s="6" t="str">
        <f>IF(Table1[[#This Row],[ChgOrderPart1]]&lt;&gt;"",Table1[[#This Row],[ChgOrderPart1]],Table1[[#This Row],[ChgOrderPart2]])</f>
        <v>1</v>
      </c>
      <c r="G1253" s="6" t="s">
        <v>6117</v>
      </c>
      <c r="H1253" s="8">
        <v>42235.477627314816</v>
      </c>
      <c r="I1253" s="6" t="s">
        <v>48</v>
      </c>
      <c r="J1253" s="8">
        <v>42235.477627314816</v>
      </c>
      <c r="K1253" s="6" t="s">
        <v>5082</v>
      </c>
      <c r="L1253" s="6" t="s">
        <v>5083</v>
      </c>
      <c r="M1253" s="6" t="s">
        <v>37</v>
      </c>
      <c r="O1253" s="6" t="s">
        <v>38</v>
      </c>
      <c r="P1253" s="6" t="s">
        <v>39</v>
      </c>
      <c r="Q1253" s="6" t="s">
        <v>6118</v>
      </c>
      <c r="R1253" s="6" t="s">
        <v>1402</v>
      </c>
      <c r="AL1253" s="6" t="s">
        <v>6118</v>
      </c>
      <c r="AM1253" s="6" t="s">
        <v>43</v>
      </c>
    </row>
    <row r="1254" spans="1:39" x14ac:dyDescent="0.2">
      <c r="A12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54" s="7" t="str">
        <f>ExtractValues(Table1[[#This Row],[Agreement Name]],".{1}\d{4,5}")</f>
        <v>21173</v>
      </c>
      <c r="C1254" s="6" t="str">
        <f>ExtractValues(Table1[[#This Row],[Agreement Name]],".{1}\d{4,5}-.{1}\d{4,5}")</f>
        <v>21173-002010</v>
      </c>
      <c r="D1254" s="6" t="str">
        <f>ExtractValues(ExtractValues(Table1[[#This Row],[Agreement Name]],"(CO\d{1,3})"),"\d+")</f>
        <v/>
      </c>
      <c r="E1254" s="6" t="str">
        <f>ExtractValues(ExtractValues(Table1[[#This Row],[Agreement Name]],"(CO.\d{1,3})"),"\d+")</f>
        <v/>
      </c>
      <c r="F1254" s="6" t="str">
        <f>IF(Table1[[#This Row],[ChgOrderPart1]]&lt;&gt;"",Table1[[#This Row],[ChgOrderPart1]],Table1[[#This Row],[ChgOrderPart2]])</f>
        <v/>
      </c>
      <c r="G1254" s="6" t="s">
        <v>8630</v>
      </c>
      <c r="H1254" s="8">
        <v>42128.594826388886</v>
      </c>
      <c r="I1254" s="6" t="s">
        <v>34</v>
      </c>
      <c r="J1254" s="8">
        <v>42129.459965277776</v>
      </c>
      <c r="K1254" s="6" t="s">
        <v>1376</v>
      </c>
      <c r="L1254" s="6" t="s">
        <v>1377</v>
      </c>
      <c r="M1254" s="6" t="s">
        <v>37</v>
      </c>
      <c r="O1254" s="6" t="s">
        <v>38</v>
      </c>
      <c r="P1254" s="6" t="s">
        <v>39</v>
      </c>
      <c r="Q1254" s="6" t="s">
        <v>6118</v>
      </c>
      <c r="R1254" s="6" t="s">
        <v>1402</v>
      </c>
      <c r="W1254" s="6" t="s">
        <v>8631</v>
      </c>
      <c r="X1254" s="6" t="s">
        <v>6118</v>
      </c>
      <c r="Y1254" s="6" t="s">
        <v>43</v>
      </c>
      <c r="Z1254" s="8">
        <v>42129.301504629628</v>
      </c>
      <c r="AA1254" s="6" t="s">
        <v>8632</v>
      </c>
      <c r="AB1254" s="6" t="s">
        <v>1405</v>
      </c>
      <c r="AC1254" s="6" t="s">
        <v>1402</v>
      </c>
      <c r="AD1254" s="6" t="s">
        <v>43</v>
      </c>
      <c r="AE1254" s="8">
        <v>42129.459965277776</v>
      </c>
      <c r="AF1254" s="6" t="s">
        <v>219</v>
      </c>
    </row>
    <row r="1255" spans="1:39" x14ac:dyDescent="0.2">
      <c r="A12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5" s="7" t="str">
        <f>ExtractValues(Table1[[#This Row],[Agreement Name]],".{1}\d{4,5}")</f>
        <v>21173</v>
      </c>
      <c r="C1255" s="6" t="str">
        <f>ExtractValues(Table1[[#This Row],[Agreement Name]],".{1}\d{4,5}-.{1}\d{4,5}")</f>
        <v>21173-002009</v>
      </c>
      <c r="D1255" s="6" t="str">
        <f>ExtractValues(ExtractValues(Table1[[#This Row],[Agreement Name]],"(CO\d{1,3})"),"\d+")</f>
        <v>1</v>
      </c>
      <c r="E1255" s="6" t="str">
        <f>ExtractValues(ExtractValues(Table1[[#This Row],[Agreement Name]],"(CO.\d{1,3})"),"\d+")</f>
        <v/>
      </c>
      <c r="F1255" s="6" t="str">
        <f>IF(Table1[[#This Row],[ChgOrderPart1]]&lt;&gt;"",Table1[[#This Row],[ChgOrderPart1]],Table1[[#This Row],[ChgOrderPart2]])</f>
        <v>1</v>
      </c>
      <c r="G1255" s="6" t="s">
        <v>5379</v>
      </c>
      <c r="H1255" s="8">
        <v>42173.474085648151</v>
      </c>
      <c r="I1255" s="6" t="s">
        <v>34</v>
      </c>
      <c r="J1255" s="8">
        <v>42177.481388888889</v>
      </c>
      <c r="K1255" s="6" t="s">
        <v>5082</v>
      </c>
      <c r="L1255" s="6" t="s">
        <v>5083</v>
      </c>
      <c r="M1255" s="6" t="s">
        <v>37</v>
      </c>
      <c r="O1255" s="6" t="s">
        <v>38</v>
      </c>
      <c r="P1255" s="6" t="s">
        <v>39</v>
      </c>
      <c r="Q1255" s="6" t="s">
        <v>5380</v>
      </c>
      <c r="R1255" s="6" t="s">
        <v>1402</v>
      </c>
      <c r="W1255" s="6" t="s">
        <v>5381</v>
      </c>
      <c r="X1255" s="6" t="s">
        <v>5380</v>
      </c>
      <c r="Y1255" s="6" t="s">
        <v>43</v>
      </c>
      <c r="Z1255" s="8">
        <v>42177.374837962961</v>
      </c>
      <c r="AA1255" s="6" t="s">
        <v>5382</v>
      </c>
      <c r="AB1255" s="6" t="s">
        <v>1405</v>
      </c>
      <c r="AC1255" s="6" t="s">
        <v>1402</v>
      </c>
      <c r="AD1255" s="6" t="s">
        <v>43</v>
      </c>
      <c r="AE1255" s="8">
        <v>42177.481388888889</v>
      </c>
      <c r="AF1255" s="6" t="s">
        <v>46</v>
      </c>
    </row>
    <row r="1256" spans="1:39" x14ac:dyDescent="0.2">
      <c r="A12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56" s="7" t="str">
        <f>ExtractValues(Table1[[#This Row],[Agreement Name]],".{1}\d{4,5}")</f>
        <v>21173</v>
      </c>
      <c r="C1256" s="6" t="str">
        <f>ExtractValues(Table1[[#This Row],[Agreement Name]],".{1}\d{4,5}-.{1}\d{4,5}")</f>
        <v>21173-002009</v>
      </c>
      <c r="D1256" s="6" t="str">
        <f>ExtractValues(ExtractValues(Table1[[#This Row],[Agreement Name]],"(CO\d{1,3})"),"\d+")</f>
        <v/>
      </c>
      <c r="E1256" s="6" t="str">
        <f>ExtractValues(ExtractValues(Table1[[#This Row],[Agreement Name]],"(CO.\d{1,3})"),"\d+")</f>
        <v/>
      </c>
      <c r="F1256" s="6" t="str">
        <f>IF(Table1[[#This Row],[ChgOrderPart1]]&lt;&gt;"",Table1[[#This Row],[ChgOrderPart1]],Table1[[#This Row],[ChgOrderPart2]])</f>
        <v/>
      </c>
      <c r="G1256" s="6" t="s">
        <v>8591</v>
      </c>
      <c r="H1256" s="8">
        <v>42128.380474537036</v>
      </c>
      <c r="I1256" s="6" t="s">
        <v>34</v>
      </c>
      <c r="J1256" s="8">
        <v>42128.476655092592</v>
      </c>
      <c r="K1256" s="6" t="s">
        <v>1376</v>
      </c>
      <c r="L1256" s="6" t="s">
        <v>1377</v>
      </c>
      <c r="M1256" s="6" t="s">
        <v>37</v>
      </c>
      <c r="O1256" s="6" t="s">
        <v>38</v>
      </c>
      <c r="P1256" s="6" t="s">
        <v>39</v>
      </c>
      <c r="Q1256" s="6" t="s">
        <v>5380</v>
      </c>
      <c r="R1256" s="6" t="s">
        <v>1402</v>
      </c>
      <c r="W1256" s="6" t="s">
        <v>5381</v>
      </c>
      <c r="X1256" s="6" t="s">
        <v>5380</v>
      </c>
      <c r="Y1256" s="6" t="s">
        <v>43</v>
      </c>
      <c r="Z1256" s="8">
        <v>42128.441574074073</v>
      </c>
      <c r="AA1256" s="6" t="s">
        <v>5382</v>
      </c>
      <c r="AB1256" s="6" t="s">
        <v>1405</v>
      </c>
      <c r="AC1256" s="6" t="s">
        <v>1402</v>
      </c>
      <c r="AD1256" s="6" t="s">
        <v>43</v>
      </c>
      <c r="AE1256" s="8">
        <v>42128.476655092592</v>
      </c>
      <c r="AF1256" s="6" t="s">
        <v>219</v>
      </c>
    </row>
    <row r="1257" spans="1:39" x14ac:dyDescent="0.2">
      <c r="A12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7" s="7" t="str">
        <f>ExtractValues(Table1[[#This Row],[Agreement Name]],".{1}\d{4,5}")</f>
        <v>21173</v>
      </c>
      <c r="C1257" s="6" t="str">
        <f>ExtractValues(Table1[[#This Row],[Agreement Name]],".{1}\d{4,5}-.{1}\d{4,5}")</f>
        <v>21173-002008</v>
      </c>
      <c r="D1257" s="6" t="str">
        <f>ExtractValues(ExtractValues(Table1[[#This Row],[Agreement Name]],"(CO\d{1,3})"),"\d+")</f>
        <v>8</v>
      </c>
      <c r="E1257" s="6" t="str">
        <f>ExtractValues(ExtractValues(Table1[[#This Row],[Agreement Name]],"(CO.\d{1,3})"),"\d+")</f>
        <v/>
      </c>
      <c r="F1257" s="6" t="str">
        <f>IF(Table1[[#This Row],[ChgOrderPart1]]&lt;&gt;"",Table1[[#This Row],[ChgOrderPart1]],Table1[[#This Row],[ChgOrderPart2]])</f>
        <v>8</v>
      </c>
      <c r="G1257" s="6" t="s">
        <v>6116</v>
      </c>
      <c r="H1257" s="8">
        <v>42235.472812499997</v>
      </c>
      <c r="I1257" s="6" t="s">
        <v>48</v>
      </c>
      <c r="J1257" s="8">
        <v>42235.472812499997</v>
      </c>
      <c r="K1257" s="6" t="s">
        <v>5082</v>
      </c>
      <c r="L1257" s="6" t="s">
        <v>5083</v>
      </c>
      <c r="M1257" s="6" t="s">
        <v>37</v>
      </c>
      <c r="O1257" s="6" t="s">
        <v>38</v>
      </c>
      <c r="P1257" s="6" t="s">
        <v>39</v>
      </c>
      <c r="Q1257" s="6" t="s">
        <v>1746</v>
      </c>
      <c r="R1257" s="6" t="s">
        <v>1402</v>
      </c>
      <c r="AL1257" s="6" t="s">
        <v>1746</v>
      </c>
      <c r="AM1257" s="6" t="s">
        <v>43</v>
      </c>
    </row>
    <row r="1258" spans="1:39" x14ac:dyDescent="0.2">
      <c r="A12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8" s="7" t="str">
        <f>ExtractValues(Table1[[#This Row],[Agreement Name]],".{1}\d{4,5}")</f>
        <v>21173</v>
      </c>
      <c r="C1258" s="6" t="str">
        <f>ExtractValues(Table1[[#This Row],[Agreement Name]],".{1}\d{4,5}-.{1}\d{4,5}")</f>
        <v>21173-002008</v>
      </c>
      <c r="D1258" s="6" t="str">
        <f>ExtractValues(ExtractValues(Table1[[#This Row],[Agreement Name]],"(CO\d{1,3})"),"\d+")</f>
        <v>6</v>
      </c>
      <c r="E1258" s="6" t="str">
        <f>ExtractValues(ExtractValues(Table1[[#This Row],[Agreement Name]],"(CO.\d{1,3})"),"\d+")</f>
        <v/>
      </c>
      <c r="F1258" s="6" t="str">
        <f>IF(Table1[[#This Row],[ChgOrderPart1]]&lt;&gt;"",Table1[[#This Row],[ChgOrderPart1]],Table1[[#This Row],[ChgOrderPart2]])</f>
        <v>6</v>
      </c>
      <c r="G1258" s="6" t="s">
        <v>6024</v>
      </c>
      <c r="H1258" s="8">
        <v>42227.640868055554</v>
      </c>
      <c r="I1258" s="6" t="s">
        <v>34</v>
      </c>
      <c r="J1258" s="8">
        <v>42229.633020833331</v>
      </c>
      <c r="K1258" s="6" t="s">
        <v>5082</v>
      </c>
      <c r="L1258" s="6" t="s">
        <v>5083</v>
      </c>
      <c r="M1258" s="6" t="s">
        <v>37</v>
      </c>
      <c r="O1258" s="6" t="s">
        <v>38</v>
      </c>
      <c r="P1258" s="6" t="s">
        <v>39</v>
      </c>
      <c r="Q1258" s="6" t="s">
        <v>1746</v>
      </c>
      <c r="R1258" s="6" t="s">
        <v>1402</v>
      </c>
      <c r="W1258" s="6" t="s">
        <v>5619</v>
      </c>
      <c r="X1258" s="6" t="s">
        <v>1746</v>
      </c>
      <c r="Y1258" s="6" t="s">
        <v>43</v>
      </c>
      <c r="Z1258" s="8">
        <v>42229.511458333334</v>
      </c>
      <c r="AA1258" s="6" t="s">
        <v>1748</v>
      </c>
      <c r="AB1258" s="6" t="s">
        <v>1405</v>
      </c>
      <c r="AC1258" s="6" t="s">
        <v>1402</v>
      </c>
      <c r="AD1258" s="6" t="s">
        <v>43</v>
      </c>
      <c r="AE1258" s="8">
        <v>42229.633020833331</v>
      </c>
      <c r="AF1258" s="6" t="s">
        <v>46</v>
      </c>
    </row>
    <row r="1259" spans="1:39" x14ac:dyDescent="0.2">
      <c r="A12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59" s="7" t="str">
        <f>ExtractValues(Table1[[#This Row],[Agreement Name]],".{1}\d{4,5}")</f>
        <v>21173</v>
      </c>
      <c r="C1259" s="6" t="str">
        <f>ExtractValues(Table1[[#This Row],[Agreement Name]],".{1}\d{4,5}-.{1}\d{4,5}")</f>
        <v>21173-002008</v>
      </c>
      <c r="D1259" s="6" t="str">
        <f>ExtractValues(ExtractValues(Table1[[#This Row],[Agreement Name]],"(CO\d{1,3})"),"\d+")</f>
        <v>7</v>
      </c>
      <c r="E1259" s="6" t="str">
        <f>ExtractValues(ExtractValues(Table1[[#This Row],[Agreement Name]],"(CO.\d{1,3})"),"\d+")</f>
        <v/>
      </c>
      <c r="F1259" s="6" t="str">
        <f>IF(Table1[[#This Row],[ChgOrderPart1]]&lt;&gt;"",Table1[[#This Row],[ChgOrderPart1]],Table1[[#This Row],[ChgOrderPart2]])</f>
        <v>7</v>
      </c>
      <c r="G1259" s="6" t="s">
        <v>6025</v>
      </c>
      <c r="H1259" s="8">
        <v>42227.642881944441</v>
      </c>
      <c r="I1259" s="6" t="s">
        <v>34</v>
      </c>
      <c r="J1259" s="8">
        <v>42229.632361111115</v>
      </c>
      <c r="K1259" s="6" t="s">
        <v>5082</v>
      </c>
      <c r="L1259" s="6" t="s">
        <v>5083</v>
      </c>
      <c r="M1259" s="6" t="s">
        <v>37</v>
      </c>
      <c r="O1259" s="6" t="s">
        <v>38</v>
      </c>
      <c r="P1259" s="6" t="s">
        <v>39</v>
      </c>
      <c r="Q1259" s="6" t="s">
        <v>1746</v>
      </c>
      <c r="R1259" s="6" t="s">
        <v>1402</v>
      </c>
      <c r="W1259" s="6" t="s">
        <v>5619</v>
      </c>
      <c r="X1259" s="6" t="s">
        <v>1746</v>
      </c>
      <c r="Y1259" s="6" t="s">
        <v>43</v>
      </c>
      <c r="Z1259" s="8">
        <v>42229.512488425928</v>
      </c>
      <c r="AA1259" s="6" t="s">
        <v>1748</v>
      </c>
      <c r="AB1259" s="6" t="s">
        <v>1405</v>
      </c>
      <c r="AC1259" s="6" t="s">
        <v>1402</v>
      </c>
      <c r="AD1259" s="6" t="s">
        <v>43</v>
      </c>
      <c r="AE1259" s="8">
        <v>42229.632361111115</v>
      </c>
      <c r="AF1259" s="6" t="s">
        <v>46</v>
      </c>
    </row>
    <row r="1260" spans="1:39" x14ac:dyDescent="0.2">
      <c r="A12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0" s="7" t="str">
        <f>ExtractValues(Table1[[#This Row],[Agreement Name]],".{1}\d{4,5}")</f>
        <v>21173</v>
      </c>
      <c r="C1260" s="6" t="str">
        <f>ExtractValues(Table1[[#This Row],[Agreement Name]],".{1}\d{4,5}-.{1}\d{4,5}")</f>
        <v>21173-002008</v>
      </c>
      <c r="D1260" s="6" t="str">
        <f>ExtractValues(ExtractValues(Table1[[#This Row],[Agreement Name]],"(CO\d{1,3})"),"\d+")</f>
        <v>5</v>
      </c>
      <c r="E1260" s="6" t="str">
        <f>ExtractValues(ExtractValues(Table1[[#This Row],[Agreement Name]],"(CO.\d{1,3})"),"\d+")</f>
        <v/>
      </c>
      <c r="F1260" s="6" t="str">
        <f>IF(Table1[[#This Row],[ChgOrderPart1]]&lt;&gt;"",Table1[[#This Row],[ChgOrderPart1]],Table1[[#This Row],[ChgOrderPart2]])</f>
        <v>5</v>
      </c>
      <c r="G1260" s="6" t="s">
        <v>5862</v>
      </c>
      <c r="H1260" s="8">
        <v>42215.538206018522</v>
      </c>
      <c r="I1260" s="6" t="s">
        <v>34</v>
      </c>
      <c r="J1260" s="8">
        <v>42216.323078703703</v>
      </c>
      <c r="K1260" s="6" t="s">
        <v>5082</v>
      </c>
      <c r="L1260" s="6" t="s">
        <v>5083</v>
      </c>
      <c r="M1260" s="6" t="s">
        <v>37</v>
      </c>
      <c r="O1260" s="6" t="s">
        <v>38</v>
      </c>
      <c r="P1260" s="6" t="s">
        <v>39</v>
      </c>
      <c r="Q1260" s="6" t="s">
        <v>1746</v>
      </c>
      <c r="R1260" s="6" t="s">
        <v>1402</v>
      </c>
      <c r="W1260" s="6" t="s">
        <v>5619</v>
      </c>
      <c r="X1260" s="6" t="s">
        <v>1746</v>
      </c>
      <c r="Y1260" s="6" t="s">
        <v>43</v>
      </c>
      <c r="Z1260" s="8">
        <v>42215.905729166669</v>
      </c>
      <c r="AA1260" s="6" t="s">
        <v>1748</v>
      </c>
      <c r="AB1260" s="6" t="s">
        <v>1405</v>
      </c>
      <c r="AC1260" s="6" t="s">
        <v>1402</v>
      </c>
      <c r="AD1260" s="6" t="s">
        <v>43</v>
      </c>
      <c r="AE1260" s="8">
        <v>42216.323078703703</v>
      </c>
      <c r="AF1260" s="6" t="s">
        <v>46</v>
      </c>
    </row>
    <row r="1261" spans="1:39" x14ac:dyDescent="0.2">
      <c r="A12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1" s="7" t="str">
        <f>ExtractValues(Table1[[#This Row],[Agreement Name]],".{1}\d{4,5}")</f>
        <v>21173</v>
      </c>
      <c r="C1261" s="6" t="str">
        <f>ExtractValues(Table1[[#This Row],[Agreement Name]],".{1}\d{4,5}-.{1}\d{4,5}")</f>
        <v>21173-002008</v>
      </c>
      <c r="D1261" s="6" t="str">
        <f>ExtractValues(ExtractValues(Table1[[#This Row],[Agreement Name]],"(CO\d{1,3})"),"\d+")</f>
        <v>4</v>
      </c>
      <c r="E1261" s="6" t="str">
        <f>ExtractValues(ExtractValues(Table1[[#This Row],[Agreement Name]],"(CO.\d{1,3})"),"\d+")</f>
        <v/>
      </c>
      <c r="F1261" s="6" t="str">
        <f>IF(Table1[[#This Row],[ChgOrderPart1]]&lt;&gt;"",Table1[[#This Row],[ChgOrderPart1]],Table1[[#This Row],[ChgOrderPart2]])</f>
        <v>4</v>
      </c>
      <c r="G1261" s="6" t="s">
        <v>5861</v>
      </c>
      <c r="H1261" s="8">
        <v>42215.535011574073</v>
      </c>
      <c r="I1261" s="6" t="s">
        <v>34</v>
      </c>
      <c r="J1261" s="8">
        <v>42216.322314814817</v>
      </c>
      <c r="K1261" s="6" t="s">
        <v>5082</v>
      </c>
      <c r="L1261" s="6" t="s">
        <v>5083</v>
      </c>
      <c r="M1261" s="6" t="s">
        <v>37</v>
      </c>
      <c r="O1261" s="6" t="s">
        <v>38</v>
      </c>
      <c r="P1261" s="6" t="s">
        <v>39</v>
      </c>
      <c r="Q1261" s="6" t="s">
        <v>1746</v>
      </c>
      <c r="R1261" s="6" t="s">
        <v>1402</v>
      </c>
      <c r="W1261" s="6" t="s">
        <v>5619</v>
      </c>
      <c r="X1261" s="6" t="s">
        <v>1746</v>
      </c>
      <c r="Y1261" s="6" t="s">
        <v>43</v>
      </c>
      <c r="Z1261" s="8">
        <v>42215.906828703701</v>
      </c>
      <c r="AA1261" s="6" t="s">
        <v>1748</v>
      </c>
      <c r="AB1261" s="6" t="s">
        <v>1405</v>
      </c>
      <c r="AC1261" s="6" t="s">
        <v>1402</v>
      </c>
      <c r="AD1261" s="6" t="s">
        <v>43</v>
      </c>
      <c r="AE1261" s="8">
        <v>42216.322314814817</v>
      </c>
      <c r="AF1261" s="6" t="s">
        <v>46</v>
      </c>
    </row>
    <row r="1262" spans="1:39" x14ac:dyDescent="0.2">
      <c r="A12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2" s="7" t="str">
        <f>ExtractValues(Table1[[#This Row],[Agreement Name]],".{1}\d{4,5}")</f>
        <v>21173</v>
      </c>
      <c r="C1262" s="6" t="str">
        <f>ExtractValues(Table1[[#This Row],[Agreement Name]],".{1}\d{4,5}-.{1}\d{4,5}")</f>
        <v>21173-002008</v>
      </c>
      <c r="D1262" s="6" t="str">
        <f>ExtractValues(ExtractValues(Table1[[#This Row],[Agreement Name]],"(CO\d{1,3})"),"\d+")</f>
        <v>3</v>
      </c>
      <c r="E1262" s="6" t="str">
        <f>ExtractValues(ExtractValues(Table1[[#This Row],[Agreement Name]],"(CO.\d{1,3})"),"\d+")</f>
        <v/>
      </c>
      <c r="F1262" s="6" t="str">
        <f>IF(Table1[[#This Row],[ChgOrderPart1]]&lt;&gt;"",Table1[[#This Row],[ChgOrderPart1]],Table1[[#This Row],[ChgOrderPart2]])</f>
        <v>3</v>
      </c>
      <c r="G1262" s="6" t="s">
        <v>5860</v>
      </c>
      <c r="H1262" s="8">
        <v>42215.532731481479</v>
      </c>
      <c r="I1262" s="6" t="s">
        <v>34</v>
      </c>
      <c r="J1262" s="8">
        <v>42216.321574074071</v>
      </c>
      <c r="K1262" s="6" t="s">
        <v>5082</v>
      </c>
      <c r="L1262" s="6" t="s">
        <v>5083</v>
      </c>
      <c r="M1262" s="6" t="s">
        <v>37</v>
      </c>
      <c r="O1262" s="6" t="s">
        <v>38</v>
      </c>
      <c r="P1262" s="6" t="s">
        <v>39</v>
      </c>
      <c r="Q1262" s="6" t="s">
        <v>1746</v>
      </c>
      <c r="R1262" s="6" t="s">
        <v>1402</v>
      </c>
      <c r="W1262" s="6" t="s">
        <v>5619</v>
      </c>
      <c r="X1262" s="6" t="s">
        <v>1746</v>
      </c>
      <c r="Y1262" s="6" t="s">
        <v>43</v>
      </c>
      <c r="Z1262" s="8">
        <v>42215.907847222225</v>
      </c>
      <c r="AA1262" s="6" t="s">
        <v>1748</v>
      </c>
      <c r="AB1262" s="6" t="s">
        <v>1405</v>
      </c>
      <c r="AC1262" s="6" t="s">
        <v>1402</v>
      </c>
      <c r="AD1262" s="6" t="s">
        <v>43</v>
      </c>
      <c r="AE1262" s="8">
        <v>42216.321574074071</v>
      </c>
      <c r="AF1262" s="6" t="s">
        <v>46</v>
      </c>
    </row>
    <row r="1263" spans="1:39" x14ac:dyDescent="0.2">
      <c r="A12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3" s="7" t="str">
        <f>ExtractValues(Table1[[#This Row],[Agreement Name]],".{1}\d{4,5}")</f>
        <v>21173</v>
      </c>
      <c r="C1263" s="6" t="str">
        <f>ExtractValues(Table1[[#This Row],[Agreement Name]],".{1}\d{4,5}-.{1}\d{4,5}")</f>
        <v>21173-002008</v>
      </c>
      <c r="D1263" s="6" t="str">
        <f>ExtractValues(ExtractValues(Table1[[#This Row],[Agreement Name]],"(CO\d{1,3})"),"\d+")</f>
        <v>1</v>
      </c>
      <c r="E1263" s="6" t="str">
        <f>ExtractValues(ExtractValues(Table1[[#This Row],[Agreement Name]],"(CO.\d{1,3})"),"\d+")</f>
        <v/>
      </c>
      <c r="F1263" s="6" t="str">
        <f>IF(Table1[[#This Row],[ChgOrderPart1]]&lt;&gt;"",Table1[[#This Row],[ChgOrderPart1]],Table1[[#This Row],[ChgOrderPart2]])</f>
        <v>1</v>
      </c>
      <c r="G1263" s="6" t="s">
        <v>5618</v>
      </c>
      <c r="H1263" s="8">
        <v>42194.388958333337</v>
      </c>
      <c r="I1263" s="6" t="s">
        <v>34</v>
      </c>
      <c r="J1263" s="8">
        <v>42194.574699074074</v>
      </c>
      <c r="K1263" s="6" t="s">
        <v>5082</v>
      </c>
      <c r="L1263" s="6" t="s">
        <v>5083</v>
      </c>
      <c r="M1263" s="6" t="s">
        <v>37</v>
      </c>
      <c r="O1263" s="6" t="s">
        <v>38</v>
      </c>
      <c r="P1263" s="6" t="s">
        <v>39</v>
      </c>
      <c r="Q1263" s="6" t="s">
        <v>1746</v>
      </c>
      <c r="R1263" s="6" t="s">
        <v>1402</v>
      </c>
      <c r="W1263" s="6" t="s">
        <v>5619</v>
      </c>
      <c r="X1263" s="6" t="s">
        <v>1746</v>
      </c>
      <c r="Y1263" s="6" t="s">
        <v>43</v>
      </c>
      <c r="Z1263" s="8">
        <v>42194.392581018517</v>
      </c>
      <c r="AA1263" s="6" t="s">
        <v>1748</v>
      </c>
      <c r="AB1263" s="6" t="s">
        <v>1405</v>
      </c>
      <c r="AC1263" s="6" t="s">
        <v>1402</v>
      </c>
      <c r="AD1263" s="6" t="s">
        <v>43</v>
      </c>
      <c r="AE1263" s="8">
        <v>42194.574699074074</v>
      </c>
      <c r="AF1263" s="6" t="s">
        <v>46</v>
      </c>
    </row>
    <row r="1264" spans="1:39" x14ac:dyDescent="0.2">
      <c r="A12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4" s="7" t="str">
        <f>ExtractValues(Table1[[#This Row],[Agreement Name]],".{1}\d{4,5}")</f>
        <v>21173</v>
      </c>
      <c r="C1264" s="6" t="str">
        <f>ExtractValues(Table1[[#This Row],[Agreement Name]],".{1}\d{4,5}-.{1}\d{4,5}")</f>
        <v>21173-002008</v>
      </c>
      <c r="D1264" s="6" t="str">
        <f>ExtractValues(ExtractValues(Table1[[#This Row],[Agreement Name]],"(CO\d{1,3})"),"\d+")</f>
        <v>2</v>
      </c>
      <c r="E1264" s="6" t="str">
        <f>ExtractValues(ExtractValues(Table1[[#This Row],[Agreement Name]],"(CO.\d{1,3})"),"\d+")</f>
        <v/>
      </c>
      <c r="F1264" s="6" t="str">
        <f>IF(Table1[[#This Row],[ChgOrderPart1]]&lt;&gt;"",Table1[[#This Row],[ChgOrderPart1]],Table1[[#This Row],[ChgOrderPart2]])</f>
        <v>2</v>
      </c>
      <c r="G1264" s="6" t="s">
        <v>5620</v>
      </c>
      <c r="H1264" s="8">
        <v>42194.392870370371</v>
      </c>
      <c r="I1264" s="6" t="s">
        <v>34</v>
      </c>
      <c r="J1264" s="8">
        <v>42194.573842592596</v>
      </c>
      <c r="K1264" s="6" t="s">
        <v>5082</v>
      </c>
      <c r="L1264" s="6" t="s">
        <v>5083</v>
      </c>
      <c r="M1264" s="6" t="s">
        <v>37</v>
      </c>
      <c r="O1264" s="6" t="s">
        <v>38</v>
      </c>
      <c r="P1264" s="6" t="s">
        <v>39</v>
      </c>
      <c r="Q1264" s="6" t="s">
        <v>1746</v>
      </c>
      <c r="R1264" s="6" t="s">
        <v>1402</v>
      </c>
      <c r="W1264" s="6" t="s">
        <v>5619</v>
      </c>
      <c r="X1264" s="6" t="s">
        <v>1746</v>
      </c>
      <c r="Y1264" s="6" t="s">
        <v>43</v>
      </c>
      <c r="Z1264" s="8">
        <v>42194.393750000003</v>
      </c>
      <c r="AA1264" s="6" t="s">
        <v>1748</v>
      </c>
      <c r="AB1264" s="6" t="s">
        <v>1405</v>
      </c>
      <c r="AC1264" s="6" t="s">
        <v>1402</v>
      </c>
      <c r="AD1264" s="6" t="s">
        <v>43</v>
      </c>
      <c r="AE1264" s="8">
        <v>42194.573842592596</v>
      </c>
      <c r="AF1264" s="6" t="s">
        <v>46</v>
      </c>
    </row>
    <row r="1265" spans="1:39" x14ac:dyDescent="0.2">
      <c r="A12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65" s="7" t="str">
        <f>ExtractValues(Table1[[#This Row],[Agreement Name]],".{1}\d{4,5}")</f>
        <v>21173</v>
      </c>
      <c r="C1265" s="6" t="str">
        <f>ExtractValues(Table1[[#This Row],[Agreement Name]],".{1}\d{4,5}-.{1}\d{4,5}")</f>
        <v>21173-002008</v>
      </c>
      <c r="D1265" s="6" t="str">
        <f>ExtractValues(ExtractValues(Table1[[#This Row],[Agreement Name]],"(CO\d{1,3})"),"\d+")</f>
        <v/>
      </c>
      <c r="E1265" s="6" t="str">
        <f>ExtractValues(ExtractValues(Table1[[#This Row],[Agreement Name]],"(CO.\d{1,3})"),"\d+")</f>
        <v/>
      </c>
      <c r="F1265" s="6" t="str">
        <f>IF(Table1[[#This Row],[ChgOrderPart1]]&lt;&gt;"",Table1[[#This Row],[ChgOrderPart1]],Table1[[#This Row],[ChgOrderPart2]])</f>
        <v/>
      </c>
      <c r="G1265" s="6" t="s">
        <v>1745</v>
      </c>
      <c r="H1265" s="8">
        <v>42158.345219907409</v>
      </c>
      <c r="I1265" s="6" t="s">
        <v>34</v>
      </c>
      <c r="J1265" s="8">
        <v>42159.33929398148</v>
      </c>
      <c r="K1265" s="6" t="s">
        <v>1376</v>
      </c>
      <c r="L1265" s="6" t="s">
        <v>1377</v>
      </c>
      <c r="M1265" s="6" t="s">
        <v>37</v>
      </c>
      <c r="O1265" s="6" t="s">
        <v>38</v>
      </c>
      <c r="P1265" s="6" t="s">
        <v>39</v>
      </c>
      <c r="Q1265" s="6" t="s">
        <v>1746</v>
      </c>
      <c r="R1265" s="6" t="s">
        <v>215</v>
      </c>
      <c r="W1265" s="6" t="s">
        <v>1747</v>
      </c>
      <c r="X1265" s="6" t="s">
        <v>1746</v>
      </c>
      <c r="Y1265" s="6" t="s">
        <v>43</v>
      </c>
      <c r="Z1265" s="8">
        <v>42159.233738425923</v>
      </c>
      <c r="AA1265" s="6" t="s">
        <v>1748</v>
      </c>
      <c r="AB1265" s="6" t="s">
        <v>218</v>
      </c>
      <c r="AC1265" s="6" t="s">
        <v>215</v>
      </c>
      <c r="AD1265" s="6" t="s">
        <v>43</v>
      </c>
      <c r="AE1265" s="8">
        <v>42159.33929398148</v>
      </c>
      <c r="AF1265" s="6" t="s">
        <v>1749</v>
      </c>
    </row>
    <row r="1266" spans="1:39" x14ac:dyDescent="0.2">
      <c r="A12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66" s="7" t="str">
        <f>ExtractValues(Table1[[#This Row],[Agreement Name]],".{1}\d{4,5}")</f>
        <v>21173</v>
      </c>
      <c r="C1266" s="6" t="str">
        <f>ExtractValues(Table1[[#This Row],[Agreement Name]],".{1}\d{4,5}-.{1}\d{4,5}")</f>
        <v>21173-002008</v>
      </c>
      <c r="D1266" s="6" t="str">
        <f>ExtractValues(ExtractValues(Table1[[#This Row],[Agreement Name]],"(CO\d{1,3})"),"\d+")</f>
        <v/>
      </c>
      <c r="E1266" s="6" t="str">
        <f>ExtractValues(ExtractValues(Table1[[#This Row],[Agreement Name]],"(CO.\d{1,3})"),"\d+")</f>
        <v/>
      </c>
      <c r="F1266" s="6" t="str">
        <f>IF(Table1[[#This Row],[ChgOrderPart1]]&lt;&gt;"",Table1[[#This Row],[ChgOrderPart1]],Table1[[#This Row],[ChgOrderPart2]])</f>
        <v/>
      </c>
      <c r="G1266" s="6" t="s">
        <v>8566</v>
      </c>
      <c r="H1266" s="8">
        <v>42124.661990740744</v>
      </c>
      <c r="I1266" s="6" t="s">
        <v>55</v>
      </c>
      <c r="J1266" s="8">
        <v>42158.343935185185</v>
      </c>
      <c r="K1266" s="6" t="s">
        <v>1376</v>
      </c>
      <c r="L1266" s="6" t="s">
        <v>1377</v>
      </c>
      <c r="M1266" s="6" t="s">
        <v>37</v>
      </c>
      <c r="O1266" s="6" t="s">
        <v>38</v>
      </c>
      <c r="P1266" s="6" t="s">
        <v>39</v>
      </c>
      <c r="Q1266" s="6" t="s">
        <v>1746</v>
      </c>
      <c r="R1266" s="6" t="s">
        <v>1402</v>
      </c>
      <c r="AL1266" s="6" t="s">
        <v>1746</v>
      </c>
      <c r="AM1266" s="6" t="s">
        <v>43</v>
      </c>
    </row>
    <row r="1267" spans="1:39" x14ac:dyDescent="0.2">
      <c r="A12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7" s="7" t="str">
        <f>ExtractValues(Table1[[#This Row],[Agreement Name]],".{1}\d{4,5}")</f>
        <v>21173</v>
      </c>
      <c r="C1267" s="6" t="str">
        <f>ExtractValues(Table1[[#This Row],[Agreement Name]],".{1}\d{4,5}-.{1}\d{4,5}")</f>
        <v>21173-002007</v>
      </c>
      <c r="D1267" s="6" t="str">
        <f>ExtractValues(ExtractValues(Table1[[#This Row],[Agreement Name]],"(CO\d{1,3})"),"\d+")</f>
        <v>3</v>
      </c>
      <c r="E1267" s="6" t="str">
        <f>ExtractValues(ExtractValues(Table1[[#This Row],[Agreement Name]],"(CO.\d{1,3})"),"\d+")</f>
        <v/>
      </c>
      <c r="F1267" s="6" t="str">
        <f>IF(Table1[[#This Row],[ChgOrderPart1]]&lt;&gt;"",Table1[[#This Row],[ChgOrderPart1]],Table1[[#This Row],[ChgOrderPart2]])</f>
        <v>3</v>
      </c>
      <c r="G1267" s="6" t="s">
        <v>5851</v>
      </c>
      <c r="H1267" s="8">
        <v>42215.317939814813</v>
      </c>
      <c r="I1267" s="6" t="s">
        <v>34</v>
      </c>
      <c r="J1267" s="8">
        <v>42219.275381944448</v>
      </c>
      <c r="K1267" s="6" t="s">
        <v>5082</v>
      </c>
      <c r="L1267" s="6" t="s">
        <v>5083</v>
      </c>
      <c r="M1267" s="6" t="s">
        <v>37</v>
      </c>
      <c r="O1267" s="6" t="s">
        <v>38</v>
      </c>
      <c r="P1267" s="6" t="s">
        <v>39</v>
      </c>
      <c r="Q1267" s="6" t="s">
        <v>3800</v>
      </c>
      <c r="R1267" s="6" t="s">
        <v>1402</v>
      </c>
      <c r="W1267" s="6" t="s">
        <v>3801</v>
      </c>
      <c r="X1267" s="6" t="s">
        <v>3800</v>
      </c>
      <c r="Y1267" s="6" t="s">
        <v>43</v>
      </c>
      <c r="Z1267" s="8">
        <v>42219.258912037039</v>
      </c>
      <c r="AA1267" s="6" t="s">
        <v>3802</v>
      </c>
      <c r="AB1267" s="6" t="s">
        <v>1405</v>
      </c>
      <c r="AC1267" s="6" t="s">
        <v>1402</v>
      </c>
      <c r="AD1267" s="6" t="s">
        <v>43</v>
      </c>
      <c r="AE1267" s="8">
        <v>42219.275381944448</v>
      </c>
      <c r="AF1267" s="6" t="s">
        <v>46</v>
      </c>
    </row>
    <row r="1268" spans="1:39" x14ac:dyDescent="0.2">
      <c r="A12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8" s="7" t="str">
        <f>ExtractValues(Table1[[#This Row],[Agreement Name]],".{1}\d{4,5}")</f>
        <v>21173</v>
      </c>
      <c r="C1268" s="6" t="str">
        <f>ExtractValues(Table1[[#This Row],[Agreement Name]],".{1}\d{4,5}-.{1}\d{4,5}")</f>
        <v>21173-002007</v>
      </c>
      <c r="D1268" s="6" t="str">
        <f>ExtractValues(ExtractValues(Table1[[#This Row],[Agreement Name]],"(CO\d{1,3})"),"\d+")</f>
        <v>2</v>
      </c>
      <c r="E1268" s="6" t="str">
        <f>ExtractValues(ExtractValues(Table1[[#This Row],[Agreement Name]],"(CO.\d{1,3})"),"\d+")</f>
        <v/>
      </c>
      <c r="F1268" s="6" t="str">
        <f>IF(Table1[[#This Row],[ChgOrderPart1]]&lt;&gt;"",Table1[[#This Row],[ChgOrderPart1]],Table1[[#This Row],[ChgOrderPart2]])</f>
        <v>2</v>
      </c>
      <c r="G1268" s="6" t="s">
        <v>5815</v>
      </c>
      <c r="H1268" s="8">
        <v>42215.311388888891</v>
      </c>
      <c r="I1268" s="6" t="s">
        <v>34</v>
      </c>
      <c r="J1268" s="8">
        <v>42219.274675925924</v>
      </c>
      <c r="K1268" s="6" t="s">
        <v>5082</v>
      </c>
      <c r="L1268" s="6" t="s">
        <v>5083</v>
      </c>
      <c r="M1268" s="6" t="s">
        <v>37</v>
      </c>
      <c r="O1268" s="6" t="s">
        <v>38</v>
      </c>
      <c r="P1268" s="6" t="s">
        <v>39</v>
      </c>
      <c r="Q1268" s="6" t="s">
        <v>3800</v>
      </c>
      <c r="R1268" s="6" t="s">
        <v>1402</v>
      </c>
      <c r="W1268" s="6" t="s">
        <v>3801</v>
      </c>
      <c r="X1268" s="6" t="s">
        <v>3800</v>
      </c>
      <c r="Y1268" s="6" t="s">
        <v>43</v>
      </c>
      <c r="Z1268" s="8">
        <v>42219.257893518516</v>
      </c>
      <c r="AA1268" s="6" t="s">
        <v>3802</v>
      </c>
      <c r="AB1268" s="6" t="s">
        <v>1405</v>
      </c>
      <c r="AC1268" s="6" t="s">
        <v>1402</v>
      </c>
      <c r="AD1268" s="6" t="s">
        <v>43</v>
      </c>
      <c r="AE1268" s="8">
        <v>42219.274675925924</v>
      </c>
      <c r="AF1268" s="6" t="s">
        <v>46</v>
      </c>
    </row>
    <row r="1269" spans="1:39" x14ac:dyDescent="0.2">
      <c r="A12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69" s="7" t="str">
        <f>ExtractValues(Table1[[#This Row],[Agreement Name]],".{1}\d{4,5}")</f>
        <v>21173</v>
      </c>
      <c r="C1269" s="6" t="str">
        <f>ExtractValues(Table1[[#This Row],[Agreement Name]],".{1}\d{4,5}-.{1}\d{4,5}")</f>
        <v>21173-002007</v>
      </c>
      <c r="D1269" s="6" t="str">
        <f>ExtractValues(ExtractValues(Table1[[#This Row],[Agreement Name]],"(CO\d{1,3})"),"\d+")</f>
        <v>1</v>
      </c>
      <c r="E1269" s="6" t="str">
        <f>ExtractValues(ExtractValues(Table1[[#This Row],[Agreement Name]],"(CO.\d{1,3})"),"\d+")</f>
        <v/>
      </c>
      <c r="F1269" s="6" t="str">
        <f>IF(Table1[[#This Row],[ChgOrderPart1]]&lt;&gt;"",Table1[[#This Row],[ChgOrderPart1]],Table1[[#This Row],[ChgOrderPart2]])</f>
        <v>1</v>
      </c>
      <c r="G1269" s="6" t="s">
        <v>5787</v>
      </c>
      <c r="H1269" s="8">
        <v>42209.339803240742</v>
      </c>
      <c r="I1269" s="6" t="s">
        <v>34</v>
      </c>
      <c r="J1269" s="8">
        <v>42213.269826388889</v>
      </c>
      <c r="K1269" s="6" t="s">
        <v>5082</v>
      </c>
      <c r="L1269" s="6" t="s">
        <v>5083</v>
      </c>
      <c r="M1269" s="6" t="s">
        <v>37</v>
      </c>
      <c r="O1269" s="6" t="s">
        <v>38</v>
      </c>
      <c r="P1269" s="6" t="s">
        <v>39</v>
      </c>
      <c r="Q1269" s="6" t="s">
        <v>3800</v>
      </c>
      <c r="R1269" s="6" t="s">
        <v>1402</v>
      </c>
      <c r="W1269" s="6" t="s">
        <v>3801</v>
      </c>
      <c r="X1269" s="6" t="s">
        <v>3800</v>
      </c>
      <c r="Y1269" s="6" t="s">
        <v>43</v>
      </c>
      <c r="Z1269" s="8">
        <v>42213.240069444444</v>
      </c>
      <c r="AA1269" s="6" t="s">
        <v>3802</v>
      </c>
      <c r="AB1269" s="6" t="s">
        <v>1405</v>
      </c>
      <c r="AC1269" s="6" t="s">
        <v>1402</v>
      </c>
      <c r="AD1269" s="6" t="s">
        <v>43</v>
      </c>
      <c r="AE1269" s="8">
        <v>42213.269826388889</v>
      </c>
      <c r="AF1269" s="6" t="s">
        <v>46</v>
      </c>
    </row>
    <row r="1270" spans="1:39" x14ac:dyDescent="0.2">
      <c r="A12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70" s="7" t="str">
        <f>ExtractValues(Table1[[#This Row],[Agreement Name]],".{1}\d{4,5}")</f>
        <v>21173</v>
      </c>
      <c r="C1270" s="6" t="str">
        <f>ExtractValues(Table1[[#This Row],[Agreement Name]],".{1}\d{4,5}-.{1}\d{4,5}")</f>
        <v>21173-002007</v>
      </c>
      <c r="D1270" s="6" t="str">
        <f>ExtractValues(ExtractValues(Table1[[#This Row],[Agreement Name]],"(CO\d{1,3})"),"\d+")</f>
        <v>2</v>
      </c>
      <c r="E1270" s="6" t="str">
        <f>ExtractValues(ExtractValues(Table1[[#This Row],[Agreement Name]],"(CO.\d{1,3})"),"\d+")</f>
        <v/>
      </c>
      <c r="F1270" s="6" t="str">
        <f>IF(Table1[[#This Row],[ChgOrderPart1]]&lt;&gt;"",Table1[[#This Row],[ChgOrderPart1]],Table1[[#This Row],[ChgOrderPart2]])</f>
        <v>2</v>
      </c>
      <c r="G1270" s="6" t="s">
        <v>5815</v>
      </c>
      <c r="H1270" s="8">
        <v>42212.625868055555</v>
      </c>
      <c r="I1270" s="6" t="s">
        <v>55</v>
      </c>
      <c r="J1270" s="8">
        <v>42212.634212962963</v>
      </c>
      <c r="K1270" s="6" t="s">
        <v>5082</v>
      </c>
      <c r="L1270" s="6" t="s">
        <v>5083</v>
      </c>
      <c r="M1270" s="6" t="s">
        <v>37</v>
      </c>
      <c r="O1270" s="6" t="s">
        <v>38</v>
      </c>
      <c r="P1270" s="6" t="s">
        <v>39</v>
      </c>
      <c r="Q1270" s="6" t="s">
        <v>3800</v>
      </c>
      <c r="R1270" s="6" t="s">
        <v>1402</v>
      </c>
      <c r="AL1270" s="6" t="s">
        <v>3800</v>
      </c>
      <c r="AM1270" s="6" t="s">
        <v>43</v>
      </c>
    </row>
    <row r="1271" spans="1:39" x14ac:dyDescent="0.2">
      <c r="A12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71" s="7" t="str">
        <f>ExtractValues(Table1[[#This Row],[Agreement Name]],".{1}\d{4,5}")</f>
        <v>21173</v>
      </c>
      <c r="C1271" s="6" t="str">
        <f>ExtractValues(Table1[[#This Row],[Agreement Name]],".{1}\d{4,5}-.{1}\d{4,5}")</f>
        <v>21173-002007</v>
      </c>
      <c r="D1271" s="6" t="str">
        <f>ExtractValues(ExtractValues(Table1[[#This Row],[Agreement Name]],"(CO\d{1,3})"),"\d+")</f>
        <v/>
      </c>
      <c r="E1271" s="6" t="str">
        <f>ExtractValues(ExtractValues(Table1[[#This Row],[Agreement Name]],"(CO.\d{1,3})"),"\d+")</f>
        <v/>
      </c>
      <c r="F1271" s="6" t="str">
        <f>IF(Table1[[#This Row],[ChgOrderPart1]]&lt;&gt;"",Table1[[#This Row],[ChgOrderPart1]],Table1[[#This Row],[ChgOrderPart2]])</f>
        <v/>
      </c>
      <c r="G1271" s="6" t="s">
        <v>3799</v>
      </c>
      <c r="H1271" s="8">
        <v>42122.436435185184</v>
      </c>
      <c r="I1271" s="6" t="s">
        <v>34</v>
      </c>
      <c r="J1271" s="8">
        <v>42130.236319444448</v>
      </c>
      <c r="K1271" s="6" t="s">
        <v>3614</v>
      </c>
      <c r="L1271" s="6" t="s">
        <v>3615</v>
      </c>
      <c r="M1271" s="6" t="s">
        <v>37</v>
      </c>
      <c r="O1271" s="6" t="s">
        <v>38</v>
      </c>
      <c r="P1271" s="6" t="s">
        <v>39</v>
      </c>
      <c r="Q1271" s="6" t="s">
        <v>3800</v>
      </c>
      <c r="R1271" s="6" t="s">
        <v>1402</v>
      </c>
      <c r="W1271" s="6" t="s">
        <v>3801</v>
      </c>
      <c r="X1271" s="6" t="s">
        <v>3800</v>
      </c>
      <c r="Y1271" s="6" t="s">
        <v>43</v>
      </c>
      <c r="Z1271" s="8">
        <v>42130.231261574074</v>
      </c>
      <c r="AA1271" s="6" t="s">
        <v>3802</v>
      </c>
      <c r="AB1271" s="6" t="s">
        <v>1405</v>
      </c>
      <c r="AC1271" s="6" t="s">
        <v>1402</v>
      </c>
      <c r="AD1271" s="6" t="s">
        <v>43</v>
      </c>
      <c r="AE1271" s="8">
        <v>42130.236319444448</v>
      </c>
      <c r="AF1271" s="6" t="s">
        <v>3803</v>
      </c>
    </row>
    <row r="1272" spans="1:39" x14ac:dyDescent="0.2">
      <c r="A12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72" s="7" t="str">
        <f>ExtractValues(Table1[[#This Row],[Agreement Name]],".{1}\d{4,5}")</f>
        <v>21173</v>
      </c>
      <c r="C1272" s="6" t="str">
        <f>ExtractValues(Table1[[#This Row],[Agreement Name]],".{1}\d{4,5}-.{1}\d{4,5}")</f>
        <v>21173-002006</v>
      </c>
      <c r="D1272" s="6" t="str">
        <f>ExtractValues(ExtractValues(Table1[[#This Row],[Agreement Name]],"(CO\d{1,3})"),"\d+")</f>
        <v/>
      </c>
      <c r="E1272" s="6" t="str">
        <f>ExtractValues(ExtractValues(Table1[[#This Row],[Agreement Name]],"(CO.\d{1,3})"),"\d+")</f>
        <v/>
      </c>
      <c r="F1272" s="6" t="str">
        <f>IF(Table1[[#This Row],[ChgOrderPart1]]&lt;&gt;"",Table1[[#This Row],[ChgOrderPart1]],Table1[[#This Row],[ChgOrderPart2]])</f>
        <v/>
      </c>
      <c r="G1272" s="6" t="s">
        <v>3795</v>
      </c>
      <c r="H1272" s="8">
        <v>42122.435173611113</v>
      </c>
      <c r="I1272" s="6" t="s">
        <v>34</v>
      </c>
      <c r="J1272" s="8">
        <v>42128.351817129631</v>
      </c>
      <c r="K1272" s="6" t="s">
        <v>3614</v>
      </c>
      <c r="L1272" s="6" t="s">
        <v>3615</v>
      </c>
      <c r="M1272" s="6" t="s">
        <v>37</v>
      </c>
      <c r="O1272" s="6" t="s">
        <v>38</v>
      </c>
      <c r="P1272" s="6" t="s">
        <v>39</v>
      </c>
      <c r="Q1272" s="6" t="s">
        <v>3796</v>
      </c>
      <c r="R1272" s="6" t="s">
        <v>1402</v>
      </c>
      <c r="W1272" s="6" t="s">
        <v>3797</v>
      </c>
      <c r="X1272" s="6" t="s">
        <v>3796</v>
      </c>
      <c r="Y1272" s="6" t="s">
        <v>43</v>
      </c>
      <c r="Z1272" s="8">
        <v>42128.328796296293</v>
      </c>
      <c r="AA1272" s="6" t="s">
        <v>3798</v>
      </c>
      <c r="AB1272" s="6" t="s">
        <v>1405</v>
      </c>
      <c r="AC1272" s="6" t="s">
        <v>1402</v>
      </c>
      <c r="AD1272" s="6" t="s">
        <v>43</v>
      </c>
      <c r="AE1272" s="8">
        <v>42128.351817129631</v>
      </c>
      <c r="AF1272" s="6" t="s">
        <v>219</v>
      </c>
    </row>
    <row r="1273" spans="1:39" x14ac:dyDescent="0.2">
      <c r="A12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73" s="7" t="str">
        <f>ExtractValues(Table1[[#This Row],[Agreement Name]],".{1}\d{4,5}")</f>
        <v>21173</v>
      </c>
      <c r="C1273" s="6" t="str">
        <f>ExtractValues(Table1[[#This Row],[Agreement Name]],".{1}\d{4,5}-.{1}\d{4,5}")</f>
        <v>21173-002005</v>
      </c>
      <c r="D1273" s="6" t="str">
        <f>ExtractValues(ExtractValues(Table1[[#This Row],[Agreement Name]],"(CO\d{1,3})"),"\d+")</f>
        <v>2</v>
      </c>
      <c r="E1273" s="6" t="str">
        <f>ExtractValues(ExtractValues(Table1[[#This Row],[Agreement Name]],"(CO.\d{1,3})"),"\d+")</f>
        <v/>
      </c>
      <c r="F1273" s="6" t="str">
        <f>IF(Table1[[#This Row],[ChgOrderPart1]]&lt;&gt;"",Table1[[#This Row],[ChgOrderPart1]],Table1[[#This Row],[ChgOrderPart2]])</f>
        <v>2</v>
      </c>
      <c r="G1273" s="6" t="s">
        <v>6152</v>
      </c>
      <c r="H1273" s="8">
        <v>42237.464675925927</v>
      </c>
      <c r="I1273" s="6" t="s">
        <v>48</v>
      </c>
      <c r="J1273" s="8">
        <v>42237.464675925927</v>
      </c>
      <c r="K1273" s="6" t="s">
        <v>5082</v>
      </c>
      <c r="L1273" s="6" t="s">
        <v>5083</v>
      </c>
      <c r="M1273" s="6" t="s">
        <v>37</v>
      </c>
      <c r="O1273" s="6" t="s">
        <v>38</v>
      </c>
      <c r="P1273" s="6" t="s">
        <v>39</v>
      </c>
      <c r="Q1273" s="6" t="s">
        <v>3792</v>
      </c>
      <c r="R1273" s="6" t="s">
        <v>1402</v>
      </c>
      <c r="AL1273" s="6" t="s">
        <v>3792</v>
      </c>
      <c r="AM1273" s="6" t="s">
        <v>43</v>
      </c>
    </row>
    <row r="1274" spans="1:39" x14ac:dyDescent="0.2">
      <c r="A12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74" s="7" t="str">
        <f>ExtractValues(Table1[[#This Row],[Agreement Name]],".{1}\d{4,5}")</f>
        <v>21173</v>
      </c>
      <c r="C1274" s="6" t="str">
        <f>ExtractValues(Table1[[#This Row],[Agreement Name]],".{1}\d{4,5}-.{1}\d{4,5}")</f>
        <v>21173-002005</v>
      </c>
      <c r="D1274" s="6" t="str">
        <f>ExtractValues(ExtractValues(Table1[[#This Row],[Agreement Name]],"(CO\d{1,3})"),"\d+")</f>
        <v>1</v>
      </c>
      <c r="E1274" s="6" t="str">
        <f>ExtractValues(ExtractValues(Table1[[#This Row],[Agreement Name]],"(CO.\d{1,3})"),"\d+")</f>
        <v/>
      </c>
      <c r="F1274" s="6" t="str">
        <f>IF(Table1[[#This Row],[ChgOrderPart1]]&lt;&gt;"",Table1[[#This Row],[ChgOrderPart1]],Table1[[#This Row],[ChgOrderPart2]])</f>
        <v>1</v>
      </c>
      <c r="G1274" s="6" t="s">
        <v>5401</v>
      </c>
      <c r="H1274" s="8">
        <v>42174.478506944448</v>
      </c>
      <c r="I1274" s="6" t="s">
        <v>34</v>
      </c>
      <c r="J1274" s="8">
        <v>42177.187418981484</v>
      </c>
      <c r="K1274" s="6" t="s">
        <v>5082</v>
      </c>
      <c r="L1274" s="6" t="s">
        <v>5083</v>
      </c>
      <c r="M1274" s="6" t="s">
        <v>37</v>
      </c>
      <c r="O1274" s="6" t="s">
        <v>38</v>
      </c>
      <c r="P1274" s="6" t="s">
        <v>39</v>
      </c>
      <c r="Q1274" s="6" t="s">
        <v>3792</v>
      </c>
      <c r="R1274" s="6" t="s">
        <v>1402</v>
      </c>
      <c r="W1274" s="6" t="s">
        <v>3793</v>
      </c>
      <c r="X1274" s="6" t="s">
        <v>3792</v>
      </c>
      <c r="Y1274" s="6" t="s">
        <v>43</v>
      </c>
      <c r="Z1274" s="8">
        <v>42174.503738425927</v>
      </c>
      <c r="AA1274" s="6" t="s">
        <v>3794</v>
      </c>
      <c r="AB1274" s="6" t="s">
        <v>1405</v>
      </c>
      <c r="AC1274" s="6" t="s">
        <v>1402</v>
      </c>
      <c r="AD1274" s="6" t="s">
        <v>43</v>
      </c>
      <c r="AE1274" s="8">
        <v>42177.187418981484</v>
      </c>
      <c r="AF1274" s="6" t="s">
        <v>46</v>
      </c>
    </row>
    <row r="1275" spans="1:39" x14ac:dyDescent="0.2">
      <c r="A12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75" s="7" t="str">
        <f>ExtractValues(Table1[[#This Row],[Agreement Name]],".{1}\d{4,5}")</f>
        <v>21173</v>
      </c>
      <c r="C1275" s="6" t="str">
        <f>ExtractValues(Table1[[#This Row],[Agreement Name]],".{1}\d{4,5}-.{1}\d{4,5}")</f>
        <v>21173-002005</v>
      </c>
      <c r="D1275" s="6" t="str">
        <f>ExtractValues(ExtractValues(Table1[[#This Row],[Agreement Name]],"(CO\d{1,3})"),"\d+")</f>
        <v/>
      </c>
      <c r="E1275" s="6" t="str">
        <f>ExtractValues(ExtractValues(Table1[[#This Row],[Agreement Name]],"(CO.\d{1,3})"),"\d+")</f>
        <v/>
      </c>
      <c r="F1275" s="6" t="str">
        <f>IF(Table1[[#This Row],[ChgOrderPart1]]&lt;&gt;"",Table1[[#This Row],[ChgOrderPart1]],Table1[[#This Row],[ChgOrderPart2]])</f>
        <v/>
      </c>
      <c r="G1275" s="6" t="s">
        <v>3791</v>
      </c>
      <c r="H1275" s="8">
        <v>42122.43346064815</v>
      </c>
      <c r="I1275" s="6" t="s">
        <v>34</v>
      </c>
      <c r="J1275" s="8">
        <v>42122.497812499998</v>
      </c>
      <c r="K1275" s="6" t="s">
        <v>3614</v>
      </c>
      <c r="L1275" s="6" t="s">
        <v>3615</v>
      </c>
      <c r="M1275" s="6" t="s">
        <v>37</v>
      </c>
      <c r="O1275" s="6" t="s">
        <v>38</v>
      </c>
      <c r="P1275" s="6" t="s">
        <v>39</v>
      </c>
      <c r="Q1275" s="6" t="s">
        <v>3792</v>
      </c>
      <c r="W1275" s="6" t="s">
        <v>3793</v>
      </c>
      <c r="X1275" s="6" t="s">
        <v>3792</v>
      </c>
      <c r="Y1275" s="6" t="s">
        <v>43</v>
      </c>
      <c r="Z1275" s="8">
        <v>42122.497812499998</v>
      </c>
      <c r="AA1275" s="6" t="s">
        <v>3794</v>
      </c>
    </row>
    <row r="1276" spans="1:39" x14ac:dyDescent="0.2">
      <c r="A12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76" s="7" t="str">
        <f>ExtractValues(Table1[[#This Row],[Agreement Name]],".{1}\d{4,5}")</f>
        <v>21173</v>
      </c>
      <c r="C1276" s="6" t="str">
        <f>ExtractValues(Table1[[#This Row],[Agreement Name]],".{1}\d{4,5}-.{1}\d{4,5}")</f>
        <v>21173-002004</v>
      </c>
      <c r="D1276" s="6" t="str">
        <f>ExtractValues(ExtractValues(Table1[[#This Row],[Agreement Name]],"(CO\d{1,3})"),"\d+")</f>
        <v>2</v>
      </c>
      <c r="E1276" s="6" t="str">
        <f>ExtractValues(ExtractValues(Table1[[#This Row],[Agreement Name]],"(CO.\d{1,3})"),"\d+")</f>
        <v/>
      </c>
      <c r="F1276" s="6" t="str">
        <f>IF(Table1[[#This Row],[ChgOrderPart1]]&lt;&gt;"",Table1[[#This Row],[ChgOrderPart1]],Table1[[#This Row],[ChgOrderPart2]])</f>
        <v>2</v>
      </c>
      <c r="G1276" s="6" t="s">
        <v>1442</v>
      </c>
      <c r="H1276" s="8">
        <v>42139.573275462964</v>
      </c>
      <c r="I1276" s="6" t="s">
        <v>34</v>
      </c>
      <c r="J1276" s="8">
        <v>42142.291562500002</v>
      </c>
      <c r="K1276" s="6" t="s">
        <v>1376</v>
      </c>
      <c r="L1276" s="6" t="s">
        <v>1377</v>
      </c>
      <c r="M1276" s="6" t="s">
        <v>37</v>
      </c>
      <c r="O1276" s="6" t="s">
        <v>38</v>
      </c>
      <c r="P1276" s="6" t="s">
        <v>39</v>
      </c>
      <c r="Q1276" s="6" t="s">
        <v>1443</v>
      </c>
      <c r="R1276" s="6" t="s">
        <v>1402</v>
      </c>
      <c r="W1276" s="6" t="s">
        <v>1444</v>
      </c>
      <c r="X1276" s="6" t="s">
        <v>1443</v>
      </c>
      <c r="Y1276" s="6" t="s">
        <v>43</v>
      </c>
      <c r="Z1276" s="8">
        <v>42142.215497685182</v>
      </c>
      <c r="AA1276" s="6" t="s">
        <v>1445</v>
      </c>
      <c r="AB1276" s="6" t="s">
        <v>1405</v>
      </c>
      <c r="AC1276" s="6" t="s">
        <v>1402</v>
      </c>
      <c r="AD1276" s="6" t="s">
        <v>43</v>
      </c>
      <c r="AE1276" s="8">
        <v>42142.291562500002</v>
      </c>
      <c r="AF1276" s="6" t="s">
        <v>1446</v>
      </c>
    </row>
    <row r="1277" spans="1:39" x14ac:dyDescent="0.2">
      <c r="A12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77" s="7" t="str">
        <f>ExtractValues(Table1[[#This Row],[Agreement Name]],".{1}\d{4,5}")</f>
        <v>21173</v>
      </c>
      <c r="C1277" s="6" t="str">
        <f>ExtractValues(Table1[[#This Row],[Agreement Name]],".{1}\d{4,5}-.{1}\d{4,5}")</f>
        <v>21173-002004</v>
      </c>
      <c r="D1277" s="6" t="str">
        <f>ExtractValues(ExtractValues(Table1[[#This Row],[Agreement Name]],"(CO\d{1,3})"),"\d+")</f>
        <v>1</v>
      </c>
      <c r="E1277" s="6" t="str">
        <f>ExtractValues(ExtractValues(Table1[[#This Row],[Agreement Name]],"(CO.\d{1,3})"),"\d+")</f>
        <v/>
      </c>
      <c r="F1277" s="6" t="str">
        <f>IF(Table1[[#This Row],[ChgOrderPart1]]&lt;&gt;"",Table1[[#This Row],[ChgOrderPart1]],Table1[[#This Row],[ChgOrderPart2]])</f>
        <v>1</v>
      </c>
      <c r="G1277" s="6" t="s">
        <v>8581</v>
      </c>
      <c r="H1277" s="8">
        <v>42125.574236111112</v>
      </c>
      <c r="I1277" s="6" t="s">
        <v>34</v>
      </c>
      <c r="J1277" s="8">
        <v>42127.592199074075</v>
      </c>
      <c r="K1277" s="6" t="s">
        <v>1376</v>
      </c>
      <c r="L1277" s="6" t="s">
        <v>1377</v>
      </c>
      <c r="M1277" s="6" t="s">
        <v>37</v>
      </c>
      <c r="O1277" s="6" t="s">
        <v>38</v>
      </c>
      <c r="P1277" s="6" t="s">
        <v>39</v>
      </c>
      <c r="Q1277" s="6" t="s">
        <v>1443</v>
      </c>
      <c r="R1277" s="6" t="s">
        <v>1402</v>
      </c>
      <c r="W1277" s="6" t="s">
        <v>1444</v>
      </c>
      <c r="X1277" s="6" t="s">
        <v>1443</v>
      </c>
      <c r="Y1277" s="6" t="s">
        <v>43</v>
      </c>
      <c r="Z1277" s="8">
        <v>42125.579664351855</v>
      </c>
      <c r="AA1277" s="6" t="s">
        <v>1445</v>
      </c>
      <c r="AB1277" s="6" t="s">
        <v>1405</v>
      </c>
      <c r="AC1277" s="6" t="s">
        <v>1402</v>
      </c>
      <c r="AD1277" s="6" t="s">
        <v>43</v>
      </c>
      <c r="AE1277" s="8">
        <v>42127.592199074075</v>
      </c>
      <c r="AF1277" s="6" t="s">
        <v>3803</v>
      </c>
    </row>
    <row r="1278" spans="1:39" x14ac:dyDescent="0.2">
      <c r="A12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78" s="7" t="str">
        <f>ExtractValues(Table1[[#This Row],[Agreement Name]],".{1}\d{4,5}")</f>
        <v>21173</v>
      </c>
      <c r="C1278" s="6" t="str">
        <f>ExtractValues(Table1[[#This Row],[Agreement Name]],".{1}\d{4,5}-.{1}\d{4,5}")</f>
        <v>21173-002004</v>
      </c>
      <c r="D1278" s="6" t="str">
        <f>ExtractValues(ExtractValues(Table1[[#This Row],[Agreement Name]],"(CO\d{1,3})"),"\d+")</f>
        <v/>
      </c>
      <c r="E1278" s="6" t="str">
        <f>ExtractValues(ExtractValues(Table1[[#This Row],[Agreement Name]],"(CO.\d{1,3})"),"\d+")</f>
        <v/>
      </c>
      <c r="F1278" s="6" t="str">
        <f>IF(Table1[[#This Row],[ChgOrderPart1]]&lt;&gt;"",Table1[[#This Row],[ChgOrderPart1]],Table1[[#This Row],[ChgOrderPart2]])</f>
        <v/>
      </c>
      <c r="G1278" s="6" t="s">
        <v>8358</v>
      </c>
      <c r="H1278" s="8">
        <v>42110.356712962966</v>
      </c>
      <c r="I1278" s="6" t="s">
        <v>34</v>
      </c>
      <c r="J1278" s="8">
        <v>42110.468946759262</v>
      </c>
      <c r="K1278" s="6" t="s">
        <v>1376</v>
      </c>
      <c r="L1278" s="6" t="s">
        <v>1377</v>
      </c>
      <c r="M1278" s="6" t="s">
        <v>37</v>
      </c>
      <c r="O1278" s="6" t="s">
        <v>38</v>
      </c>
      <c r="P1278" s="6" t="s">
        <v>39</v>
      </c>
      <c r="Q1278" s="6" t="s">
        <v>1443</v>
      </c>
      <c r="R1278" s="6" t="s">
        <v>1402</v>
      </c>
      <c r="W1278" s="6" t="s">
        <v>1444</v>
      </c>
      <c r="X1278" s="6" t="s">
        <v>1443</v>
      </c>
      <c r="Y1278" s="6" t="s">
        <v>43</v>
      </c>
      <c r="Z1278" s="8">
        <v>42110.455567129633</v>
      </c>
      <c r="AA1278" s="6" t="s">
        <v>1445</v>
      </c>
      <c r="AB1278" s="6" t="s">
        <v>1405</v>
      </c>
      <c r="AC1278" s="6" t="s">
        <v>1402</v>
      </c>
      <c r="AD1278" s="6" t="s">
        <v>43</v>
      </c>
      <c r="AE1278" s="8">
        <v>42110.468946759262</v>
      </c>
      <c r="AF1278" s="6" t="s">
        <v>46</v>
      </c>
    </row>
    <row r="1279" spans="1:39" x14ac:dyDescent="0.2">
      <c r="A12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79" s="7" t="str">
        <f>ExtractValues(Table1[[#This Row],[Agreement Name]],".{1}\d{4,5}")</f>
        <v>21173</v>
      </c>
      <c r="C1279" s="6" t="str">
        <f>ExtractValues(Table1[[#This Row],[Agreement Name]],".{1}\d{4,5}-.{1}\d{4,5}")</f>
        <v>21173-002003</v>
      </c>
      <c r="D1279" s="6" t="str">
        <f>ExtractValues(ExtractValues(Table1[[#This Row],[Agreement Name]],"(CO\d{1,3})"),"\d+")</f>
        <v>3</v>
      </c>
      <c r="E1279" s="6" t="str">
        <f>ExtractValues(ExtractValues(Table1[[#This Row],[Agreement Name]],"(CO.\d{1,3})"),"\d+")</f>
        <v/>
      </c>
      <c r="F1279" s="6" t="str">
        <f>IF(Table1[[#This Row],[ChgOrderPart1]]&lt;&gt;"",Table1[[#This Row],[ChgOrderPart1]],Table1[[#This Row],[ChgOrderPart2]])</f>
        <v>3</v>
      </c>
      <c r="G1279" s="6" t="s">
        <v>5818</v>
      </c>
      <c r="H1279" s="8">
        <v>42212.651342592595</v>
      </c>
      <c r="I1279" s="6" t="s">
        <v>34</v>
      </c>
      <c r="J1279" s="8">
        <v>42213.692685185182</v>
      </c>
      <c r="K1279" s="6" t="s">
        <v>5082</v>
      </c>
      <c r="L1279" s="6" t="s">
        <v>5083</v>
      </c>
      <c r="M1279" s="6" t="s">
        <v>37</v>
      </c>
      <c r="O1279" s="6" t="s">
        <v>38</v>
      </c>
      <c r="P1279" s="6" t="s">
        <v>39</v>
      </c>
      <c r="Q1279" s="6" t="s">
        <v>3856</v>
      </c>
      <c r="R1279" s="6" t="s">
        <v>1402</v>
      </c>
      <c r="W1279" s="6" t="s">
        <v>5377</v>
      </c>
      <c r="X1279" s="6" t="s">
        <v>3856</v>
      </c>
      <c r="Y1279" s="6" t="s">
        <v>43</v>
      </c>
      <c r="Z1279" s="8">
        <v>42213.527222222219</v>
      </c>
      <c r="AA1279" s="6" t="s">
        <v>5378</v>
      </c>
      <c r="AB1279" s="6" t="s">
        <v>1405</v>
      </c>
      <c r="AC1279" s="6" t="s">
        <v>1402</v>
      </c>
      <c r="AD1279" s="6" t="s">
        <v>43</v>
      </c>
      <c r="AE1279" s="8">
        <v>42213.692685185182</v>
      </c>
      <c r="AF1279" s="6" t="s">
        <v>46</v>
      </c>
    </row>
    <row r="1280" spans="1:39" x14ac:dyDescent="0.2">
      <c r="A12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80" s="7" t="str">
        <f>ExtractValues(Table1[[#This Row],[Agreement Name]],".{1}\d{4,5}")</f>
        <v>21173</v>
      </c>
      <c r="C1280" s="6" t="str">
        <f>ExtractValues(Table1[[#This Row],[Agreement Name]],".{1}\d{4,5}-.{1}\d{4,5}")</f>
        <v>21173-002003</v>
      </c>
      <c r="D1280" s="6" t="str">
        <f>ExtractValues(ExtractValues(Table1[[#This Row],[Agreement Name]],"(CO\d{1,3})"),"\d+")</f>
        <v>2</v>
      </c>
      <c r="E1280" s="6" t="str">
        <f>ExtractValues(ExtractValues(Table1[[#This Row],[Agreement Name]],"(CO.\d{1,3})"),"\d+")</f>
        <v/>
      </c>
      <c r="F1280" s="6" t="str">
        <f>IF(Table1[[#This Row],[ChgOrderPart1]]&lt;&gt;"",Table1[[#This Row],[ChgOrderPart1]],Table1[[#This Row],[ChgOrderPart2]])</f>
        <v>2</v>
      </c>
      <c r="G1280" s="6" t="s">
        <v>5375</v>
      </c>
      <c r="H1280" s="8">
        <v>42173.46466435185</v>
      </c>
      <c r="I1280" s="6" t="s">
        <v>34</v>
      </c>
      <c r="J1280" s="8">
        <v>42178.572199074071</v>
      </c>
      <c r="K1280" s="6" t="s">
        <v>5082</v>
      </c>
      <c r="L1280" s="6" t="s">
        <v>5083</v>
      </c>
      <c r="M1280" s="6" t="s">
        <v>37</v>
      </c>
      <c r="O1280" s="6" t="s">
        <v>38</v>
      </c>
      <c r="P1280" s="6" t="s">
        <v>39</v>
      </c>
      <c r="Q1280" s="6" t="s">
        <v>5376</v>
      </c>
      <c r="R1280" s="6" t="s">
        <v>3856</v>
      </c>
      <c r="S1280" s="6" t="s">
        <v>1402</v>
      </c>
      <c r="W1280" s="6" t="s">
        <v>5377</v>
      </c>
      <c r="X1280" s="6" t="s">
        <v>3856</v>
      </c>
      <c r="Y1280" s="6" t="s">
        <v>43</v>
      </c>
      <c r="Z1280" s="8">
        <v>42178.553460648145</v>
      </c>
      <c r="AA1280" s="6" t="s">
        <v>5378</v>
      </c>
      <c r="AB1280" s="6" t="s">
        <v>1405</v>
      </c>
      <c r="AC1280" s="6" t="s">
        <v>1402</v>
      </c>
      <c r="AD1280" s="6" t="s">
        <v>43</v>
      </c>
      <c r="AE1280" s="8">
        <v>42178.572199074071</v>
      </c>
      <c r="AF1280" s="6" t="s">
        <v>46</v>
      </c>
    </row>
    <row r="1281" spans="1:39" x14ac:dyDescent="0.2">
      <c r="A12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81" s="7" t="str">
        <f>ExtractValues(Table1[[#This Row],[Agreement Name]],".{1}\d{4,5}")</f>
        <v>21173</v>
      </c>
      <c r="C1281" s="6" t="str">
        <f>ExtractValues(Table1[[#This Row],[Agreement Name]],".{1}\d{4,5}-.{1}\d{4,5}")</f>
        <v>21173-002003</v>
      </c>
      <c r="D1281" s="6" t="str">
        <f>ExtractValues(ExtractValues(Table1[[#This Row],[Agreement Name]],"(CO\d{1,3})"),"\d+")</f>
        <v>1</v>
      </c>
      <c r="E1281" s="6" t="str">
        <f>ExtractValues(ExtractValues(Table1[[#This Row],[Agreement Name]],"(CO.\d{1,3})"),"\d+")</f>
        <v/>
      </c>
      <c r="F1281" s="6" t="str">
        <f>IF(Table1[[#This Row],[ChgOrderPart1]]&lt;&gt;"",Table1[[#This Row],[ChgOrderPart1]],Table1[[#This Row],[ChgOrderPart2]])</f>
        <v>1</v>
      </c>
      <c r="G1281" s="6" t="s">
        <v>8597</v>
      </c>
      <c r="H1281" s="8">
        <v>42128.3828125</v>
      </c>
      <c r="I1281" s="6" t="s">
        <v>34</v>
      </c>
      <c r="J1281" s="8">
        <v>42129.26457175926</v>
      </c>
      <c r="K1281" s="6" t="s">
        <v>1376</v>
      </c>
      <c r="L1281" s="6" t="s">
        <v>1377</v>
      </c>
      <c r="M1281" s="6" t="s">
        <v>37</v>
      </c>
      <c r="O1281" s="6" t="s">
        <v>38</v>
      </c>
      <c r="P1281" s="6" t="s">
        <v>39</v>
      </c>
      <c r="Q1281" s="6" t="s">
        <v>3856</v>
      </c>
      <c r="R1281" s="6" t="s">
        <v>1402</v>
      </c>
      <c r="W1281" s="6" t="s">
        <v>5377</v>
      </c>
      <c r="X1281" s="6" t="s">
        <v>3856</v>
      </c>
      <c r="Y1281" s="6" t="s">
        <v>43</v>
      </c>
      <c r="Z1281" s="8">
        <v>42128.604409722226</v>
      </c>
      <c r="AA1281" s="6" t="s">
        <v>5378</v>
      </c>
      <c r="AB1281" s="6" t="s">
        <v>1405</v>
      </c>
      <c r="AC1281" s="6" t="s">
        <v>1402</v>
      </c>
      <c r="AD1281" s="6" t="s">
        <v>43</v>
      </c>
      <c r="AE1281" s="8">
        <v>42129.26457175926</v>
      </c>
      <c r="AF1281" s="6" t="s">
        <v>46</v>
      </c>
    </row>
    <row r="1282" spans="1:39" x14ac:dyDescent="0.2">
      <c r="A12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82" s="7" t="str">
        <f>ExtractValues(Table1[[#This Row],[Agreement Name]],".{1}\d{4,5}")</f>
        <v>21173</v>
      </c>
      <c r="C1282" s="6" t="str">
        <f>ExtractValues(Table1[[#This Row],[Agreement Name]],".{1}\d{4,5}-.{1}\d{4,5}")</f>
        <v>21173-002003</v>
      </c>
      <c r="D1282" s="6" t="str">
        <f>ExtractValues(ExtractValues(Table1[[#This Row],[Agreement Name]],"(CO\d{1,3})"),"\d+")</f>
        <v>1</v>
      </c>
      <c r="E1282" s="6" t="str">
        <f>ExtractValues(ExtractValues(Table1[[#This Row],[Agreement Name]],"(CO.\d{1,3})"),"\d+")</f>
        <v/>
      </c>
      <c r="F1282" s="6" t="str">
        <f>IF(Table1[[#This Row],[ChgOrderPart1]]&lt;&gt;"",Table1[[#This Row],[ChgOrderPart1]],Table1[[#This Row],[ChgOrderPart2]])</f>
        <v>1</v>
      </c>
      <c r="G1282" s="6" t="s">
        <v>3855</v>
      </c>
      <c r="H1282" s="8">
        <v>42124.47042824074</v>
      </c>
      <c r="I1282" s="6" t="s">
        <v>55</v>
      </c>
      <c r="J1282" s="8">
        <v>42125.332303240742</v>
      </c>
      <c r="K1282" s="6" t="s">
        <v>3614</v>
      </c>
      <c r="L1282" s="6" t="s">
        <v>3615</v>
      </c>
      <c r="M1282" s="6" t="s">
        <v>37</v>
      </c>
      <c r="O1282" s="6" t="s">
        <v>38</v>
      </c>
      <c r="P1282" s="6" t="s">
        <v>39</v>
      </c>
      <c r="Q1282" s="6" t="s">
        <v>3856</v>
      </c>
      <c r="R1282" s="6" t="s">
        <v>1402</v>
      </c>
      <c r="AL1282" s="6" t="s">
        <v>3856</v>
      </c>
      <c r="AM1282" s="6" t="s">
        <v>43</v>
      </c>
    </row>
    <row r="1283" spans="1:39" x14ac:dyDescent="0.2">
      <c r="A12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83" s="7" t="str">
        <f>ExtractValues(Table1[[#This Row],[Agreement Name]],".{1}\d{4,5}")</f>
        <v>21173</v>
      </c>
      <c r="C1283" s="6" t="str">
        <f>ExtractValues(Table1[[#This Row],[Agreement Name]],".{1}\d{4,5}-.{1}\d{4,5}")</f>
        <v>21173-002003</v>
      </c>
      <c r="D1283" s="6" t="str">
        <f>ExtractValues(ExtractValues(Table1[[#This Row],[Agreement Name]],"(CO\d{1,3})"),"\d+")</f>
        <v/>
      </c>
      <c r="E1283" s="6" t="str">
        <f>ExtractValues(ExtractValues(Table1[[#This Row],[Agreement Name]],"(CO.\d{1,3})"),"\d+")</f>
        <v/>
      </c>
      <c r="F1283" s="6" t="str">
        <f>IF(Table1[[#This Row],[ChgOrderPart1]]&lt;&gt;"",Table1[[#This Row],[ChgOrderPart1]],Table1[[#This Row],[ChgOrderPart2]])</f>
        <v/>
      </c>
      <c r="G1283" s="6" t="s">
        <v>8357</v>
      </c>
      <c r="H1283" s="8">
        <v>42110.356168981481</v>
      </c>
      <c r="I1283" s="6" t="s">
        <v>34</v>
      </c>
      <c r="J1283" s="8">
        <v>42116.440972222219</v>
      </c>
      <c r="K1283" s="6" t="s">
        <v>1376</v>
      </c>
      <c r="L1283" s="6" t="s">
        <v>1377</v>
      </c>
      <c r="M1283" s="6" t="s">
        <v>37</v>
      </c>
      <c r="O1283" s="6" t="s">
        <v>38</v>
      </c>
      <c r="P1283" s="6" t="s">
        <v>39</v>
      </c>
      <c r="Q1283" s="6" t="s">
        <v>3856</v>
      </c>
      <c r="R1283" s="6" t="s">
        <v>1402</v>
      </c>
      <c r="W1283" s="6" t="s">
        <v>5377</v>
      </c>
      <c r="X1283" s="6" t="s">
        <v>3856</v>
      </c>
      <c r="Y1283" s="6" t="s">
        <v>43</v>
      </c>
      <c r="Z1283" s="8">
        <v>42116.372303240743</v>
      </c>
      <c r="AA1283" s="6" t="s">
        <v>5378</v>
      </c>
      <c r="AB1283" s="6" t="s">
        <v>1405</v>
      </c>
      <c r="AC1283" s="6" t="s">
        <v>1402</v>
      </c>
      <c r="AD1283" s="6" t="s">
        <v>43</v>
      </c>
      <c r="AE1283" s="8">
        <v>42116.440972222219</v>
      </c>
      <c r="AF1283" s="6" t="s">
        <v>46</v>
      </c>
    </row>
    <row r="1284" spans="1:39" x14ac:dyDescent="0.2">
      <c r="A12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84" s="7" t="str">
        <f>ExtractValues(Table1[[#This Row],[Agreement Name]],".{1}\d{4,5}")</f>
        <v>21173</v>
      </c>
      <c r="C1284" s="6" t="str">
        <f>ExtractValues(Table1[[#This Row],[Agreement Name]],".{1}\d{4,5}-.{1}\d{4,5}")</f>
        <v>21173-002002</v>
      </c>
      <c r="D1284" s="6" t="str">
        <f>ExtractValues(ExtractValues(Table1[[#This Row],[Agreement Name]],"(CO\d{1,3})"),"\d+")</f>
        <v/>
      </c>
      <c r="E1284" s="6" t="str">
        <f>ExtractValues(ExtractValues(Table1[[#This Row],[Agreement Name]],"(CO.\d{1,3})"),"\d+")</f>
        <v/>
      </c>
      <c r="F1284" s="6" t="str">
        <f>IF(Table1[[#This Row],[ChgOrderPart1]]&lt;&gt;"",Table1[[#This Row],[ChgOrderPart1]],Table1[[#This Row],[ChgOrderPart2]])</f>
        <v/>
      </c>
      <c r="G1284" s="6" t="s">
        <v>9348</v>
      </c>
      <c r="H1284" s="8">
        <v>42062.522685185184</v>
      </c>
      <c r="I1284" s="6" t="s">
        <v>34</v>
      </c>
      <c r="J1284" s="8">
        <v>42062.57644675926</v>
      </c>
      <c r="K1284" s="6" t="s">
        <v>1376</v>
      </c>
      <c r="L1284" s="6" t="s">
        <v>1377</v>
      </c>
      <c r="M1284" s="6" t="s">
        <v>37</v>
      </c>
      <c r="O1284" s="6" t="s">
        <v>38</v>
      </c>
      <c r="P1284" s="6" t="s">
        <v>39</v>
      </c>
      <c r="Q1284" s="6" t="s">
        <v>9349</v>
      </c>
      <c r="R1284" s="6" t="s">
        <v>1402</v>
      </c>
      <c r="W1284" s="6" t="s">
        <v>9350</v>
      </c>
      <c r="X1284" s="6" t="s">
        <v>9349</v>
      </c>
      <c r="Y1284" s="6" t="s">
        <v>43</v>
      </c>
      <c r="Z1284" s="8">
        <v>42062.526736111111</v>
      </c>
      <c r="AA1284" s="6" t="s">
        <v>5593</v>
      </c>
      <c r="AB1284" s="6" t="s">
        <v>1405</v>
      </c>
      <c r="AC1284" s="6" t="s">
        <v>1402</v>
      </c>
      <c r="AD1284" s="6" t="s">
        <v>43</v>
      </c>
      <c r="AE1284" s="8">
        <v>42062.57644675926</v>
      </c>
      <c r="AF1284" s="6" t="s">
        <v>46</v>
      </c>
    </row>
    <row r="1285" spans="1:39" x14ac:dyDescent="0.2">
      <c r="A12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85" s="7" t="str">
        <f>ExtractValues(Table1[[#This Row],[Agreement Name]],".{1}\d{4,5}")</f>
        <v>21173</v>
      </c>
      <c r="C1285" s="6" t="str">
        <f>ExtractValues(Table1[[#This Row],[Agreement Name]],".{1}\d{4,5}-.{1}\d{4,5}")</f>
        <v>21173-002001</v>
      </c>
      <c r="D1285" s="6" t="str">
        <f>ExtractValues(ExtractValues(Table1[[#This Row],[Agreement Name]],"(CO\d{1,3})"),"\d+")</f>
        <v/>
      </c>
      <c r="E1285" s="6" t="str">
        <f>ExtractValues(ExtractValues(Table1[[#This Row],[Agreement Name]],"(CO.\d{1,3})"),"\d+")</f>
        <v/>
      </c>
      <c r="F1285" s="6" t="str">
        <f>IF(Table1[[#This Row],[ChgOrderPart1]]&lt;&gt;"",Table1[[#This Row],[ChgOrderPart1]],Table1[[#This Row],[ChgOrderPart2]])</f>
        <v/>
      </c>
      <c r="G1285" s="6" t="s">
        <v>9146</v>
      </c>
      <c r="H1285" s="8">
        <v>42048.375937500001</v>
      </c>
      <c r="I1285" s="6" t="s">
        <v>34</v>
      </c>
      <c r="J1285" s="8">
        <v>42053.589699074073</v>
      </c>
      <c r="K1285" s="6" t="s">
        <v>1376</v>
      </c>
      <c r="L1285" s="6" t="s">
        <v>1377</v>
      </c>
      <c r="M1285" s="6" t="s">
        <v>37</v>
      </c>
      <c r="O1285" s="6" t="s">
        <v>38</v>
      </c>
      <c r="P1285" s="6" t="s">
        <v>39</v>
      </c>
      <c r="Q1285" s="6" t="s">
        <v>9147</v>
      </c>
      <c r="R1285" s="6" t="s">
        <v>9148</v>
      </c>
      <c r="S1285" s="6" t="s">
        <v>1402</v>
      </c>
      <c r="W1285" s="6" t="s">
        <v>9149</v>
      </c>
      <c r="X1285" s="6" t="s">
        <v>9148</v>
      </c>
      <c r="Y1285" s="6" t="s">
        <v>43</v>
      </c>
      <c r="Z1285" s="8">
        <v>42051.414861111109</v>
      </c>
      <c r="AA1285" s="6" t="s">
        <v>9150</v>
      </c>
      <c r="AB1285" s="6" t="s">
        <v>1405</v>
      </c>
      <c r="AC1285" s="6" t="s">
        <v>1402</v>
      </c>
      <c r="AD1285" s="6" t="s">
        <v>43</v>
      </c>
      <c r="AE1285" s="8">
        <v>42053.589699074073</v>
      </c>
      <c r="AF1285" s="6" t="s">
        <v>46</v>
      </c>
    </row>
    <row r="1286" spans="1:39" x14ac:dyDescent="0.2">
      <c r="A12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86" s="7" t="str">
        <f>ExtractValues(Table1[[#This Row],[Agreement Name]],".{1}\d{4,5}")</f>
        <v>21167</v>
      </c>
      <c r="C1286" s="6" t="str">
        <f>ExtractValues(Table1[[#This Row],[Agreement Name]],".{1}\d{4,5}-.{1}\d{4,5}")</f>
        <v>21167-001001</v>
      </c>
      <c r="D1286" s="6" t="str">
        <f>ExtractValues(ExtractValues(Table1[[#This Row],[Agreement Name]],"(CO\d{1,3})"),"\d+")</f>
        <v/>
      </c>
      <c r="E1286" s="6" t="str">
        <f>ExtractValues(ExtractValues(Table1[[#This Row],[Agreement Name]],"(CO.\d{1,3})"),"\d+")</f>
        <v/>
      </c>
      <c r="F1286" s="6" t="str">
        <f>IF(Table1[[#This Row],[ChgOrderPart1]]&lt;&gt;"",Table1[[#This Row],[ChgOrderPart1]],Table1[[#This Row],[ChgOrderPart2]])</f>
        <v/>
      </c>
      <c r="G1286" s="6" t="s">
        <v>7244</v>
      </c>
      <c r="H1286" s="8">
        <v>41968.541712962964</v>
      </c>
      <c r="I1286" s="6" t="s">
        <v>34</v>
      </c>
      <c r="J1286" s="8">
        <v>41974.531435185185</v>
      </c>
      <c r="K1286" s="6" t="s">
        <v>1376</v>
      </c>
      <c r="L1286" s="6" t="s">
        <v>1377</v>
      </c>
      <c r="M1286" s="6" t="s">
        <v>37</v>
      </c>
      <c r="O1286" s="6" t="s">
        <v>38</v>
      </c>
      <c r="P1286" s="6" t="s">
        <v>39</v>
      </c>
      <c r="Q1286" s="6" t="s">
        <v>1443</v>
      </c>
      <c r="R1286" s="6" t="s">
        <v>1402</v>
      </c>
      <c r="W1286" s="6" t="s">
        <v>1444</v>
      </c>
      <c r="X1286" s="6" t="s">
        <v>1443</v>
      </c>
      <c r="Y1286" s="6" t="s">
        <v>43</v>
      </c>
      <c r="Z1286" s="8">
        <v>41974.524953703702</v>
      </c>
      <c r="AA1286" s="6" t="s">
        <v>1445</v>
      </c>
      <c r="AB1286" s="6" t="s">
        <v>1405</v>
      </c>
      <c r="AC1286" s="6" t="s">
        <v>1402</v>
      </c>
      <c r="AD1286" s="6" t="s">
        <v>43</v>
      </c>
      <c r="AE1286" s="8">
        <v>41974.531435185185</v>
      </c>
      <c r="AF1286" s="6" t="s">
        <v>46</v>
      </c>
    </row>
    <row r="1287" spans="1:39" x14ac:dyDescent="0.2">
      <c r="A12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87" s="7" t="str">
        <f>ExtractValues(Table1[[#This Row],[Agreement Name]],".{1}\d{4,5}")</f>
        <v>21164</v>
      </c>
      <c r="C1287" s="6" t="str">
        <f>ExtractValues(Table1[[#This Row],[Agreement Name]],".{1}\d{4,5}-.{1}\d{4,5}")</f>
        <v>21164-001001</v>
      </c>
      <c r="D1287" s="6" t="str">
        <f>ExtractValues(ExtractValues(Table1[[#This Row],[Agreement Name]],"(CO\d{1,3})"),"\d+")</f>
        <v/>
      </c>
      <c r="E1287" s="6" t="str">
        <f>ExtractValues(ExtractValues(Table1[[#This Row],[Agreement Name]],"(CO.\d{1,3})"),"\d+")</f>
        <v/>
      </c>
      <c r="F1287" s="6" t="str">
        <f>IF(Table1[[#This Row],[ChgOrderPart1]]&lt;&gt;"",Table1[[#This Row],[ChgOrderPart1]],Table1[[#This Row],[ChgOrderPart2]])</f>
        <v/>
      </c>
      <c r="G1287" s="6" t="s">
        <v>9492</v>
      </c>
      <c r="H1287" s="8">
        <v>42080.475428240738</v>
      </c>
      <c r="I1287" s="6" t="s">
        <v>34</v>
      </c>
      <c r="J1287" s="8">
        <v>42082.250671296293</v>
      </c>
      <c r="K1287" s="6" t="s">
        <v>1376</v>
      </c>
      <c r="L1287" s="6" t="s">
        <v>1377</v>
      </c>
      <c r="M1287" s="6" t="s">
        <v>37</v>
      </c>
      <c r="O1287" s="6" t="s">
        <v>38</v>
      </c>
      <c r="P1287" s="6" t="s">
        <v>39</v>
      </c>
      <c r="Q1287" s="6" t="s">
        <v>9493</v>
      </c>
      <c r="R1287" s="6" t="s">
        <v>1402</v>
      </c>
      <c r="W1287" s="6" t="s">
        <v>9494</v>
      </c>
      <c r="X1287" s="6" t="s">
        <v>9493</v>
      </c>
      <c r="Y1287" s="6" t="s">
        <v>43</v>
      </c>
      <c r="Z1287" s="8">
        <v>42080.674722222226</v>
      </c>
      <c r="AA1287" s="6" t="s">
        <v>9495</v>
      </c>
      <c r="AB1287" s="6" t="s">
        <v>1405</v>
      </c>
      <c r="AC1287" s="6" t="s">
        <v>1402</v>
      </c>
      <c r="AD1287" s="6" t="s">
        <v>43</v>
      </c>
      <c r="AE1287" s="8">
        <v>42082.250671296293</v>
      </c>
      <c r="AF1287" s="6" t="s">
        <v>46</v>
      </c>
    </row>
    <row r="1288" spans="1:39" x14ac:dyDescent="0.2">
      <c r="A12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88" s="7" t="str">
        <f>ExtractValues(Table1[[#This Row],[Agreement Name]],".{1}\d{4,5}")</f>
        <v>21160</v>
      </c>
      <c r="C1288" s="6" t="str">
        <f>ExtractValues(Table1[[#This Row],[Agreement Name]],".{1}\d{4,5}-.{1}\d{4,5}")</f>
        <v>21160-002001</v>
      </c>
      <c r="D1288" s="6" t="str">
        <f>ExtractValues(ExtractValues(Table1[[#This Row],[Agreement Name]],"(CO\d{1,3})"),"\d+")</f>
        <v/>
      </c>
      <c r="E1288" s="6" t="str">
        <f>ExtractValues(ExtractValues(Table1[[#This Row],[Agreement Name]],"(CO.\d{1,3})"),"\d+")</f>
        <v/>
      </c>
      <c r="F1288" s="6" t="str">
        <f>IF(Table1[[#This Row],[ChgOrderPart1]]&lt;&gt;"",Table1[[#This Row],[ChgOrderPart1]],Table1[[#This Row],[ChgOrderPart2]])</f>
        <v/>
      </c>
      <c r="G1288" s="6" t="s">
        <v>7497</v>
      </c>
      <c r="H1288" s="8">
        <v>41985.641493055555</v>
      </c>
      <c r="I1288" s="6" t="s">
        <v>34</v>
      </c>
      <c r="J1288" s="8">
        <v>41989.385300925926</v>
      </c>
      <c r="K1288" s="6" t="s">
        <v>1376</v>
      </c>
      <c r="L1288" s="6" t="s">
        <v>1377</v>
      </c>
      <c r="M1288" s="6" t="s">
        <v>37</v>
      </c>
      <c r="O1288" s="6" t="s">
        <v>38</v>
      </c>
      <c r="P1288" s="6" t="s">
        <v>39</v>
      </c>
      <c r="Q1288" s="6" t="s">
        <v>7498</v>
      </c>
      <c r="R1288" s="6" t="s">
        <v>1402</v>
      </c>
      <c r="W1288" s="6" t="s">
        <v>7499</v>
      </c>
      <c r="X1288" s="6" t="s">
        <v>7498</v>
      </c>
      <c r="Y1288" s="6" t="s">
        <v>43</v>
      </c>
      <c r="Z1288" s="8">
        <v>41989.301817129628</v>
      </c>
      <c r="AA1288" s="6" t="s">
        <v>219</v>
      </c>
      <c r="AB1288" s="6" t="s">
        <v>1405</v>
      </c>
      <c r="AC1288" s="6" t="s">
        <v>1402</v>
      </c>
      <c r="AD1288" s="6" t="s">
        <v>43</v>
      </c>
      <c r="AE1288" s="8">
        <v>41989.385300925926</v>
      </c>
      <c r="AF1288" s="6" t="s">
        <v>219</v>
      </c>
    </row>
    <row r="1289" spans="1:39" x14ac:dyDescent="0.2">
      <c r="A12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89" s="7" t="str">
        <f>ExtractValues(Table1[[#This Row],[Agreement Name]],".{1}\d{4,5}")</f>
        <v>21150</v>
      </c>
      <c r="C1289" s="6" t="str">
        <f>ExtractValues(Table1[[#This Row],[Agreement Name]],".{1}\d{4,5}-.{1}\d{4,5}")</f>
        <v>21150-002006</v>
      </c>
      <c r="D1289" s="6" t="str">
        <f>ExtractValues(ExtractValues(Table1[[#This Row],[Agreement Name]],"(CO\d{1,3})"),"\d+")</f>
        <v/>
      </c>
      <c r="E1289" s="6" t="str">
        <f>ExtractValues(ExtractValues(Table1[[#This Row],[Agreement Name]],"(CO.\d{1,3})"),"\d+")</f>
        <v/>
      </c>
      <c r="F1289" s="6" t="str">
        <f>IF(Table1[[#This Row],[ChgOrderPart1]]&lt;&gt;"",Table1[[#This Row],[ChgOrderPart1]],Table1[[#This Row],[ChgOrderPart2]])</f>
        <v/>
      </c>
      <c r="G1289" s="6" t="s">
        <v>2258</v>
      </c>
      <c r="H1289" s="8">
        <v>42179.667210648149</v>
      </c>
      <c r="I1289" s="6" t="s">
        <v>34</v>
      </c>
      <c r="J1289" s="8">
        <v>42185.553101851852</v>
      </c>
      <c r="K1289" s="6" t="s">
        <v>1376</v>
      </c>
      <c r="L1289" s="6" t="s">
        <v>1377</v>
      </c>
      <c r="M1289" s="6" t="s">
        <v>37</v>
      </c>
      <c r="O1289" s="6" t="s">
        <v>38</v>
      </c>
      <c r="P1289" s="6" t="s">
        <v>39</v>
      </c>
      <c r="Q1289" s="6" t="s">
        <v>2259</v>
      </c>
      <c r="R1289" s="6" t="s">
        <v>1402</v>
      </c>
      <c r="W1289" s="6" t="s">
        <v>2260</v>
      </c>
      <c r="X1289" s="6" t="s">
        <v>2259</v>
      </c>
      <c r="Y1289" s="6" t="s">
        <v>43</v>
      </c>
      <c r="Z1289" s="8">
        <v>42185.479490740741</v>
      </c>
      <c r="AA1289" s="6" t="s">
        <v>2261</v>
      </c>
      <c r="AB1289" s="6" t="s">
        <v>1405</v>
      </c>
      <c r="AC1289" s="6" t="s">
        <v>1402</v>
      </c>
      <c r="AD1289" s="6" t="s">
        <v>43</v>
      </c>
      <c r="AE1289" s="8">
        <v>42185.553101851852</v>
      </c>
      <c r="AF1289" s="6" t="s">
        <v>219</v>
      </c>
    </row>
    <row r="1290" spans="1:39" x14ac:dyDescent="0.2">
      <c r="A12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0" s="7" t="str">
        <f>ExtractValues(Table1[[#This Row],[Agreement Name]],".{1}\d{4,5}")</f>
        <v>21150</v>
      </c>
      <c r="C1290" s="6" t="str">
        <f>ExtractValues(Table1[[#This Row],[Agreement Name]],".{1}\d{4,5}-.{1}\d{4,5}")</f>
        <v>21150-002005</v>
      </c>
      <c r="D1290" s="6" t="str">
        <f>ExtractValues(ExtractValues(Table1[[#This Row],[Agreement Name]],"(CO\d{1,3})"),"\d+")</f>
        <v/>
      </c>
      <c r="E1290" s="6" t="str">
        <f>ExtractValues(ExtractValues(Table1[[#This Row],[Agreement Name]],"(CO.\d{1,3})"),"\d+")</f>
        <v/>
      </c>
      <c r="F1290" s="6" t="str">
        <f>IF(Table1[[#This Row],[ChgOrderPart1]]&lt;&gt;"",Table1[[#This Row],[ChgOrderPart1]],Table1[[#This Row],[ChgOrderPart2]])</f>
        <v/>
      </c>
      <c r="G1290" s="6" t="s">
        <v>2136</v>
      </c>
      <c r="H1290" s="8">
        <v>42173.643831018519</v>
      </c>
      <c r="I1290" s="6" t="s">
        <v>34</v>
      </c>
      <c r="J1290" s="8">
        <v>42214.821585648147</v>
      </c>
      <c r="K1290" s="6" t="s">
        <v>1376</v>
      </c>
      <c r="L1290" s="6" t="s">
        <v>1377</v>
      </c>
      <c r="M1290" s="6" t="s">
        <v>37</v>
      </c>
      <c r="O1290" s="6" t="s">
        <v>38</v>
      </c>
      <c r="P1290" s="6" t="s">
        <v>39</v>
      </c>
      <c r="Q1290" s="6" t="s">
        <v>2137</v>
      </c>
      <c r="R1290" s="6" t="s">
        <v>2138</v>
      </c>
      <c r="S1290" s="6" t="s">
        <v>1402</v>
      </c>
      <c r="W1290" s="6" t="s">
        <v>2139</v>
      </c>
      <c r="X1290" s="6" t="s">
        <v>2138</v>
      </c>
      <c r="Y1290" s="6" t="s">
        <v>43</v>
      </c>
      <c r="Z1290" s="8">
        <v>42214.631736111114</v>
      </c>
      <c r="AA1290" s="6" t="s">
        <v>2140</v>
      </c>
      <c r="AB1290" s="6" t="s">
        <v>1405</v>
      </c>
      <c r="AC1290" s="6" t="s">
        <v>1402</v>
      </c>
      <c r="AD1290" s="6" t="s">
        <v>43</v>
      </c>
      <c r="AE1290" s="8">
        <v>42214.821585648147</v>
      </c>
      <c r="AF1290" s="6" t="s">
        <v>46</v>
      </c>
    </row>
    <row r="1291" spans="1:39" x14ac:dyDescent="0.2">
      <c r="A12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91" s="7" t="str">
        <f>ExtractValues(Table1[[#This Row],[Agreement Name]],".{1}\d{4,5}")</f>
        <v>21150</v>
      </c>
      <c r="C1291" s="6" t="str">
        <f>ExtractValues(Table1[[#This Row],[Agreement Name]],".{1}\d{4,5}-.{1}\d{4,5}")</f>
        <v>21150-002004</v>
      </c>
      <c r="D1291" s="6" t="str">
        <f>ExtractValues(ExtractValues(Table1[[#This Row],[Agreement Name]],"(CO\d{1,3})"),"\d+")</f>
        <v>1</v>
      </c>
      <c r="E1291" s="6" t="str">
        <f>ExtractValues(ExtractValues(Table1[[#This Row],[Agreement Name]],"(CO.\d{1,3})"),"\d+")</f>
        <v/>
      </c>
      <c r="F1291" s="6" t="str">
        <f>IF(Table1[[#This Row],[ChgOrderPart1]]&lt;&gt;"",Table1[[#This Row],[ChgOrderPart1]],Table1[[#This Row],[ChgOrderPart2]])</f>
        <v>1</v>
      </c>
      <c r="G1291" s="6" t="s">
        <v>5439</v>
      </c>
      <c r="H1291" s="8">
        <v>42219.616446759261</v>
      </c>
      <c r="I1291" s="6" t="s">
        <v>34</v>
      </c>
      <c r="J1291" s="8">
        <v>42220.260949074072</v>
      </c>
      <c r="K1291" s="6" t="s">
        <v>5082</v>
      </c>
      <c r="L1291" s="6" t="s">
        <v>5083</v>
      </c>
      <c r="M1291" s="6" t="s">
        <v>37</v>
      </c>
      <c r="O1291" s="6" t="s">
        <v>38</v>
      </c>
      <c r="P1291" s="6" t="s">
        <v>39</v>
      </c>
      <c r="Q1291" s="6" t="s">
        <v>1596</v>
      </c>
      <c r="R1291" s="6" t="s">
        <v>1402</v>
      </c>
      <c r="W1291" s="6" t="s">
        <v>1597</v>
      </c>
      <c r="X1291" s="6" t="s">
        <v>1596</v>
      </c>
      <c r="Y1291" s="6" t="s">
        <v>43</v>
      </c>
      <c r="Z1291" s="8">
        <v>42220.208402777775</v>
      </c>
      <c r="AA1291" s="6" t="s">
        <v>1598</v>
      </c>
      <c r="AB1291" s="6" t="s">
        <v>1405</v>
      </c>
      <c r="AC1291" s="6" t="s">
        <v>1402</v>
      </c>
      <c r="AD1291" s="6" t="s">
        <v>43</v>
      </c>
      <c r="AE1291" s="8">
        <v>42220.260949074072</v>
      </c>
      <c r="AF1291" s="6" t="s">
        <v>46</v>
      </c>
    </row>
    <row r="1292" spans="1:39" x14ac:dyDescent="0.2">
      <c r="A12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292" s="7" t="str">
        <f>ExtractValues(Table1[[#This Row],[Agreement Name]],".{1}\d{4,5}")</f>
        <v>21150</v>
      </c>
      <c r="C1292" s="6" t="str">
        <f>ExtractValues(Table1[[#This Row],[Agreement Name]],".{1}\d{4,5}-.{1}\d{4,5}")</f>
        <v>21150-002004</v>
      </c>
      <c r="D1292" s="6" t="str">
        <f>ExtractValues(ExtractValues(Table1[[#This Row],[Agreement Name]],"(CO\d{1,3})"),"\d+")</f>
        <v>1</v>
      </c>
      <c r="E1292" s="6" t="str">
        <f>ExtractValues(ExtractValues(Table1[[#This Row],[Agreement Name]],"(CO.\d{1,3})"),"\d+")</f>
        <v/>
      </c>
      <c r="F1292" s="6" t="str">
        <f>IF(Table1[[#This Row],[ChgOrderPart1]]&lt;&gt;"",Table1[[#This Row],[ChgOrderPart1]],Table1[[#This Row],[ChgOrderPart2]])</f>
        <v>1</v>
      </c>
      <c r="G1292" s="6" t="s">
        <v>5439</v>
      </c>
      <c r="H1292" s="8">
        <v>42180.309594907405</v>
      </c>
      <c r="I1292" s="6" t="s">
        <v>55</v>
      </c>
      <c r="J1292" s="8">
        <v>42219.605300925927</v>
      </c>
      <c r="K1292" s="6" t="s">
        <v>5082</v>
      </c>
      <c r="L1292" s="6" t="s">
        <v>5083</v>
      </c>
      <c r="M1292" s="6" t="s">
        <v>37</v>
      </c>
      <c r="O1292" s="6" t="s">
        <v>38</v>
      </c>
      <c r="P1292" s="6" t="s">
        <v>39</v>
      </c>
      <c r="Q1292" s="6" t="s">
        <v>1596</v>
      </c>
      <c r="R1292" s="6" t="s">
        <v>1402</v>
      </c>
      <c r="AL1292" s="6" t="s">
        <v>1596</v>
      </c>
      <c r="AM1292" s="6" t="s">
        <v>43</v>
      </c>
    </row>
    <row r="1293" spans="1:39" x14ac:dyDescent="0.2">
      <c r="A12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3" s="7" t="str">
        <f>ExtractValues(Table1[[#This Row],[Agreement Name]],".{1}\d{4,5}")</f>
        <v>21150</v>
      </c>
      <c r="C1293" s="6" t="str">
        <f>ExtractValues(Table1[[#This Row],[Agreement Name]],".{1}\d{4,5}-.{1}\d{4,5}")</f>
        <v>21150-002004</v>
      </c>
      <c r="D1293" s="6" t="str">
        <f>ExtractValues(ExtractValues(Table1[[#This Row],[Agreement Name]],"(CO\d{1,3})"),"\d+")</f>
        <v/>
      </c>
      <c r="E1293" s="6" t="str">
        <f>ExtractValues(ExtractValues(Table1[[#This Row],[Agreement Name]],"(CO.\d{1,3})"),"\d+")</f>
        <v/>
      </c>
      <c r="F1293" s="6" t="str">
        <f>IF(Table1[[#This Row],[ChgOrderPart1]]&lt;&gt;"",Table1[[#This Row],[ChgOrderPart1]],Table1[[#This Row],[ChgOrderPart2]])</f>
        <v/>
      </c>
      <c r="G1293" s="6" t="s">
        <v>1595</v>
      </c>
      <c r="H1293" s="8">
        <v>42151.654699074075</v>
      </c>
      <c r="I1293" s="6" t="s">
        <v>34</v>
      </c>
      <c r="J1293" s="8">
        <v>42178.495763888888</v>
      </c>
      <c r="K1293" s="6" t="s">
        <v>1376</v>
      </c>
      <c r="L1293" s="6" t="s">
        <v>1377</v>
      </c>
      <c r="M1293" s="6" t="s">
        <v>37</v>
      </c>
      <c r="O1293" s="6" t="s">
        <v>38</v>
      </c>
      <c r="P1293" s="6" t="s">
        <v>39</v>
      </c>
      <c r="Q1293" s="6" t="s">
        <v>1596</v>
      </c>
      <c r="R1293" s="6" t="s">
        <v>1402</v>
      </c>
      <c r="W1293" s="6" t="s">
        <v>1597</v>
      </c>
      <c r="X1293" s="6" t="s">
        <v>1596</v>
      </c>
      <c r="Y1293" s="6" t="s">
        <v>43</v>
      </c>
      <c r="Z1293" s="8">
        <v>42178.408171296294</v>
      </c>
      <c r="AA1293" s="6" t="s">
        <v>1598</v>
      </c>
      <c r="AB1293" s="6" t="s">
        <v>1405</v>
      </c>
      <c r="AC1293" s="6" t="s">
        <v>1402</v>
      </c>
      <c r="AD1293" s="6" t="s">
        <v>43</v>
      </c>
      <c r="AE1293" s="8">
        <v>42178.495763888888</v>
      </c>
      <c r="AF1293" s="6" t="s">
        <v>219</v>
      </c>
    </row>
    <row r="1294" spans="1:39" x14ac:dyDescent="0.2">
      <c r="A12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4" s="7" t="str">
        <f>ExtractValues(Table1[[#This Row],[Agreement Name]],".{1}\d{4,5}")</f>
        <v>21150</v>
      </c>
      <c r="C1294" s="6" t="str">
        <f>ExtractValues(Table1[[#This Row],[Agreement Name]],".{1}\d{4,5}-.{1}\d{4,5}")</f>
        <v>21150-002003</v>
      </c>
      <c r="D1294" s="6" t="str">
        <f>ExtractValues(ExtractValues(Table1[[#This Row],[Agreement Name]],"(CO\d{1,3})"),"\d+")</f>
        <v/>
      </c>
      <c r="E1294" s="6" t="str">
        <f>ExtractValues(ExtractValues(Table1[[#This Row],[Agreement Name]],"(CO.\d{1,3})"),"\d+")</f>
        <v/>
      </c>
      <c r="F1294" s="6" t="str">
        <f>IF(Table1[[#This Row],[ChgOrderPart1]]&lt;&gt;"",Table1[[#This Row],[ChgOrderPart1]],Table1[[#This Row],[ChgOrderPart2]])</f>
        <v/>
      </c>
      <c r="G1294" s="6" t="s">
        <v>8099</v>
      </c>
      <c r="H1294" s="8">
        <v>42095.473356481481</v>
      </c>
      <c r="I1294" s="6" t="s">
        <v>55</v>
      </c>
      <c r="J1294" s="8">
        <v>42208.606435185182</v>
      </c>
      <c r="K1294" s="6" t="s">
        <v>1376</v>
      </c>
      <c r="L1294" s="6" t="s">
        <v>1377</v>
      </c>
      <c r="M1294" s="6" t="s">
        <v>37</v>
      </c>
      <c r="O1294" s="6" t="s">
        <v>38</v>
      </c>
      <c r="P1294" s="6" t="s">
        <v>39</v>
      </c>
      <c r="Q1294" s="6" t="s">
        <v>3704</v>
      </c>
      <c r="R1294" s="6" t="s">
        <v>1402</v>
      </c>
      <c r="AL1294" s="6" t="s">
        <v>3704</v>
      </c>
      <c r="AM1294" s="6" t="s">
        <v>43</v>
      </c>
    </row>
    <row r="1295" spans="1:39" x14ac:dyDescent="0.2">
      <c r="A12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5" s="7" t="str">
        <f>ExtractValues(Table1[[#This Row],[Agreement Name]],".{1}\d{4,5}")</f>
        <v>21150</v>
      </c>
      <c r="C1295" s="6" t="str">
        <f>ExtractValues(Table1[[#This Row],[Agreement Name]],".{1}\d{4,5}-.{1}\d{4,5}")</f>
        <v>21150-002003</v>
      </c>
      <c r="D1295" s="6" t="str">
        <f>ExtractValues(ExtractValues(Table1[[#This Row],[Agreement Name]],"(CO\d{1,3})"),"\d+")</f>
        <v/>
      </c>
      <c r="E1295" s="6" t="str">
        <f>ExtractValues(ExtractValues(Table1[[#This Row],[Agreement Name]],"(CO.\d{1,3})"),"\d+")</f>
        <v/>
      </c>
      <c r="F1295" s="6" t="str">
        <f>IF(Table1[[#This Row],[ChgOrderPart1]]&lt;&gt;"",Table1[[#This Row],[ChgOrderPart1]],Table1[[#This Row],[ChgOrderPart2]])</f>
        <v/>
      </c>
      <c r="G1295" s="6" t="s">
        <v>3703</v>
      </c>
      <c r="H1295" s="8">
        <v>42114.393622685187</v>
      </c>
      <c r="I1295" s="6" t="s">
        <v>34</v>
      </c>
      <c r="J1295" s="8">
        <v>42125.288668981484</v>
      </c>
      <c r="K1295" s="6" t="s">
        <v>3614</v>
      </c>
      <c r="L1295" s="6" t="s">
        <v>3615</v>
      </c>
      <c r="M1295" s="6" t="s">
        <v>37</v>
      </c>
      <c r="O1295" s="6" t="s">
        <v>38</v>
      </c>
      <c r="P1295" s="6" t="s">
        <v>39</v>
      </c>
      <c r="Q1295" s="6" t="s">
        <v>3704</v>
      </c>
      <c r="R1295" s="6" t="s">
        <v>1402</v>
      </c>
      <c r="W1295" s="6" t="s">
        <v>3705</v>
      </c>
      <c r="X1295" s="6" t="s">
        <v>3704</v>
      </c>
      <c r="Y1295" s="6" t="s">
        <v>43</v>
      </c>
      <c r="Z1295" s="8">
        <v>42125.27071759259</v>
      </c>
      <c r="AA1295" s="6" t="s">
        <v>3706</v>
      </c>
      <c r="AB1295" s="6" t="s">
        <v>1405</v>
      </c>
      <c r="AC1295" s="6" t="s">
        <v>1402</v>
      </c>
      <c r="AD1295" s="6" t="s">
        <v>43</v>
      </c>
      <c r="AE1295" s="8">
        <v>42125.288668981484</v>
      </c>
      <c r="AF1295" s="6" t="s">
        <v>46</v>
      </c>
    </row>
    <row r="1296" spans="1:39" x14ac:dyDescent="0.2">
      <c r="A12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6" s="7" t="str">
        <f>ExtractValues(Table1[[#This Row],[Agreement Name]],".{1}\d{4,5}")</f>
        <v>21150</v>
      </c>
      <c r="C1296" s="6" t="str">
        <f>ExtractValues(Table1[[#This Row],[Agreement Name]],".{1}\d{4,5}-.{1}\d{4,5}")</f>
        <v>21150-002002</v>
      </c>
      <c r="D1296" s="6" t="str">
        <f>ExtractValues(ExtractValues(Table1[[#This Row],[Agreement Name]],"(CO\d{1,3})"),"\d+")</f>
        <v/>
      </c>
      <c r="E1296" s="6" t="str">
        <f>ExtractValues(ExtractValues(Table1[[#This Row],[Agreement Name]],"(CO.\d{1,3})"),"\d+")</f>
        <v/>
      </c>
      <c r="F1296" s="6" t="str">
        <f>IF(Table1[[#This Row],[ChgOrderPart1]]&lt;&gt;"",Table1[[#This Row],[ChgOrderPart1]],Table1[[#This Row],[ChgOrderPart2]])</f>
        <v/>
      </c>
      <c r="G1296" s="6" t="s">
        <v>3865</v>
      </c>
      <c r="H1296" s="8">
        <v>42124.523368055554</v>
      </c>
      <c r="I1296" s="6" t="s">
        <v>34</v>
      </c>
      <c r="J1296" s="8">
        <v>42125.268113425926</v>
      </c>
      <c r="K1296" s="6" t="s">
        <v>3614</v>
      </c>
      <c r="L1296" s="6" t="s">
        <v>3615</v>
      </c>
      <c r="M1296" s="6" t="s">
        <v>37</v>
      </c>
      <c r="O1296" s="6" t="s">
        <v>38</v>
      </c>
      <c r="P1296" s="6" t="s">
        <v>39</v>
      </c>
      <c r="Q1296" s="6" t="s">
        <v>3704</v>
      </c>
      <c r="R1296" s="6" t="s">
        <v>1402</v>
      </c>
      <c r="W1296" s="6" t="s">
        <v>3705</v>
      </c>
      <c r="X1296" s="6" t="s">
        <v>3704</v>
      </c>
      <c r="Y1296" s="6" t="s">
        <v>43</v>
      </c>
      <c r="Z1296" s="8">
        <v>42125.267083333332</v>
      </c>
      <c r="AA1296" s="6" t="s">
        <v>3706</v>
      </c>
      <c r="AB1296" s="6" t="s">
        <v>1405</v>
      </c>
      <c r="AC1296" s="6" t="s">
        <v>1402</v>
      </c>
      <c r="AD1296" s="6" t="s">
        <v>43</v>
      </c>
      <c r="AE1296" s="8">
        <v>42125.268113425926</v>
      </c>
      <c r="AF1296" s="6" t="s">
        <v>46</v>
      </c>
    </row>
    <row r="1297" spans="1:39" x14ac:dyDescent="0.2">
      <c r="A12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7" s="7" t="str">
        <f>ExtractValues(Table1[[#This Row],[Agreement Name]],".{1}\d{4,5}")</f>
        <v>21150</v>
      </c>
      <c r="C1297" s="6" t="str">
        <f>ExtractValues(Table1[[#This Row],[Agreement Name]],".{1}\d{4,5}-.{1}\d{4,5}")</f>
        <v>21150-002002</v>
      </c>
      <c r="D1297" s="6" t="str">
        <f>ExtractValues(ExtractValues(Table1[[#This Row],[Agreement Name]],"(CO\d{1,3})"),"\d+")</f>
        <v/>
      </c>
      <c r="E1297" s="6" t="str">
        <f>ExtractValues(ExtractValues(Table1[[#This Row],[Agreement Name]],"(CO.\d{1,3})"),"\d+")</f>
        <v/>
      </c>
      <c r="F1297" s="6" t="str">
        <f>IF(Table1[[#This Row],[ChgOrderPart1]]&lt;&gt;"",Table1[[#This Row],[ChgOrderPart1]],Table1[[#This Row],[ChgOrderPart2]])</f>
        <v/>
      </c>
      <c r="G1297" s="6" t="s">
        <v>8097</v>
      </c>
      <c r="H1297" s="8">
        <v>42095.471944444442</v>
      </c>
      <c r="I1297" s="6" t="s">
        <v>55</v>
      </c>
      <c r="J1297" s="8">
        <v>42110.543668981481</v>
      </c>
      <c r="K1297" s="6" t="s">
        <v>1376</v>
      </c>
      <c r="L1297" s="6" t="s">
        <v>1377</v>
      </c>
      <c r="M1297" s="6" t="s">
        <v>37</v>
      </c>
      <c r="O1297" s="6" t="s">
        <v>38</v>
      </c>
      <c r="P1297" s="6" t="s">
        <v>39</v>
      </c>
      <c r="Q1297" s="6" t="s">
        <v>3704</v>
      </c>
      <c r="R1297" s="6" t="s">
        <v>1402</v>
      </c>
      <c r="AL1297" s="6" t="s">
        <v>3704</v>
      </c>
      <c r="AM1297" s="6" t="s">
        <v>43</v>
      </c>
    </row>
    <row r="1298" spans="1:39" x14ac:dyDescent="0.2">
      <c r="A12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8" s="7" t="str">
        <f>ExtractValues(Table1[[#This Row],[Agreement Name]],".{1}\d{4,5}")</f>
        <v>21150</v>
      </c>
      <c r="C1298" s="6" t="str">
        <f>ExtractValues(Table1[[#This Row],[Agreement Name]],".{1}\d{4,5}-.{1}\d{4,5}")</f>
        <v>21150-002001</v>
      </c>
      <c r="D1298" s="6" t="str">
        <f>ExtractValues(ExtractValues(Table1[[#This Row],[Agreement Name]],"(CO\d{1,3})"),"\d+")</f>
        <v/>
      </c>
      <c r="E1298" s="6" t="str">
        <f>ExtractValues(ExtractValues(Table1[[#This Row],[Agreement Name]],"(CO.\d{1,3})"),"\d+")</f>
        <v/>
      </c>
      <c r="F1298" s="6" t="str">
        <f>IF(Table1[[#This Row],[ChgOrderPart1]]&lt;&gt;"",Table1[[#This Row],[ChgOrderPart1]],Table1[[#This Row],[ChgOrderPart2]])</f>
        <v/>
      </c>
      <c r="G1298" s="6" t="s">
        <v>8096</v>
      </c>
      <c r="H1298" s="8">
        <v>42095.471550925926</v>
      </c>
      <c r="I1298" s="6" t="s">
        <v>34</v>
      </c>
      <c r="J1298" s="8">
        <v>42101.488310185188</v>
      </c>
      <c r="K1298" s="6" t="s">
        <v>1376</v>
      </c>
      <c r="L1298" s="6" t="s">
        <v>1377</v>
      </c>
      <c r="M1298" s="6" t="s">
        <v>37</v>
      </c>
      <c r="O1298" s="6" t="s">
        <v>38</v>
      </c>
      <c r="P1298" s="6" t="s">
        <v>39</v>
      </c>
      <c r="Q1298" s="6" t="s">
        <v>4129</v>
      </c>
      <c r="R1298" s="6" t="s">
        <v>1402</v>
      </c>
      <c r="W1298" s="6" t="s">
        <v>2483</v>
      </c>
      <c r="X1298" s="6" t="s">
        <v>4129</v>
      </c>
      <c r="Y1298" s="6" t="s">
        <v>43</v>
      </c>
      <c r="Z1298" s="8">
        <v>42101.4294212963</v>
      </c>
      <c r="AA1298" s="6" t="s">
        <v>1753</v>
      </c>
      <c r="AB1298" s="6" t="s">
        <v>1405</v>
      </c>
      <c r="AC1298" s="6" t="s">
        <v>1402</v>
      </c>
      <c r="AD1298" s="6" t="s">
        <v>43</v>
      </c>
      <c r="AE1298" s="8">
        <v>42101.488310185188</v>
      </c>
      <c r="AF1298" s="6" t="s">
        <v>219</v>
      </c>
    </row>
    <row r="1299" spans="1:39" x14ac:dyDescent="0.2">
      <c r="A12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299" s="7" t="str">
        <f>ExtractValues(Table1[[#This Row],[Agreement Name]],".{1}\d{4,5}")</f>
        <v>21136</v>
      </c>
      <c r="C1299" s="6" t="str">
        <f>ExtractValues(Table1[[#This Row],[Agreement Name]],".{1}\d{4,5}-.{1}\d{4,5}")</f>
        <v>21136-003001</v>
      </c>
      <c r="D1299" s="6" t="str">
        <f>ExtractValues(ExtractValues(Table1[[#This Row],[Agreement Name]],"(CO\d{1,3})"),"\d+")</f>
        <v/>
      </c>
      <c r="E1299" s="6" t="str">
        <f>ExtractValues(ExtractValues(Table1[[#This Row],[Agreement Name]],"(CO.\d{1,3})"),"\d+")</f>
        <v/>
      </c>
      <c r="F1299" s="6" t="str">
        <f>IF(Table1[[#This Row],[ChgOrderPart1]]&lt;&gt;"",Table1[[#This Row],[ChgOrderPart1]],Table1[[#This Row],[ChgOrderPart2]])</f>
        <v/>
      </c>
      <c r="G1299" s="6" t="s">
        <v>2529</v>
      </c>
      <c r="H1299" s="8">
        <v>42198.667569444442</v>
      </c>
      <c r="I1299" s="6" t="s">
        <v>34</v>
      </c>
      <c r="J1299" s="8">
        <v>42200.627766203703</v>
      </c>
      <c r="K1299" s="6" t="s">
        <v>1376</v>
      </c>
      <c r="L1299" s="6" t="s">
        <v>1377</v>
      </c>
      <c r="M1299" s="6" t="s">
        <v>37</v>
      </c>
      <c r="O1299" s="6" t="s">
        <v>38</v>
      </c>
      <c r="P1299" s="6" t="s">
        <v>39</v>
      </c>
      <c r="Q1299" s="6" t="s">
        <v>2530</v>
      </c>
      <c r="R1299" s="6" t="s">
        <v>62</v>
      </c>
      <c r="W1299" s="6" t="s">
        <v>2531</v>
      </c>
      <c r="X1299" s="6" t="s">
        <v>2530</v>
      </c>
      <c r="Y1299" s="6" t="s">
        <v>43</v>
      </c>
      <c r="Z1299" s="8">
        <v>42200.623807870368</v>
      </c>
      <c r="AA1299" s="6" t="s">
        <v>2532</v>
      </c>
      <c r="AB1299" s="6" t="s">
        <v>65</v>
      </c>
      <c r="AC1299" s="6" t="s">
        <v>62</v>
      </c>
      <c r="AD1299" s="6" t="s">
        <v>43</v>
      </c>
      <c r="AE1299" s="8">
        <v>42200.627766203703</v>
      </c>
      <c r="AF1299" s="6" t="s">
        <v>71</v>
      </c>
    </row>
    <row r="1300" spans="1:39" x14ac:dyDescent="0.2">
      <c r="A13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0" s="7" t="str">
        <f>ExtractValues(Table1[[#This Row],[Agreement Name]],".{1}\d{4,5}")</f>
        <v>21136</v>
      </c>
      <c r="C1300" s="6" t="str">
        <f>ExtractValues(Table1[[#This Row],[Agreement Name]],".{1}\d{4,5}-.{1}\d{4,5}")</f>
        <v>21136-003001</v>
      </c>
      <c r="D1300" s="6" t="str">
        <f>ExtractValues(ExtractValues(Table1[[#This Row],[Agreement Name]],"(CO\d{1,3})"),"\d+")</f>
        <v/>
      </c>
      <c r="E1300" s="6" t="str">
        <f>ExtractValues(ExtractValues(Table1[[#This Row],[Agreement Name]],"(CO.\d{1,3})"),"\d+")</f>
        <v/>
      </c>
      <c r="F1300" s="6" t="str">
        <f>IF(Table1[[#This Row],[ChgOrderPart1]]&lt;&gt;"",Table1[[#This Row],[ChgOrderPart1]],Table1[[#This Row],[ChgOrderPart2]])</f>
        <v/>
      </c>
      <c r="G1300" s="6" t="s">
        <v>2277</v>
      </c>
      <c r="H1300" s="8">
        <v>42180.559641203705</v>
      </c>
      <c r="I1300" s="6" t="s">
        <v>55</v>
      </c>
      <c r="J1300" s="8">
        <v>42180.646296296298</v>
      </c>
      <c r="K1300" s="6" t="s">
        <v>1376</v>
      </c>
      <c r="L1300" s="6" t="s">
        <v>1377</v>
      </c>
      <c r="M1300" s="6" t="s">
        <v>37</v>
      </c>
      <c r="O1300" s="6" t="s">
        <v>38</v>
      </c>
      <c r="P1300" s="6" t="s">
        <v>39</v>
      </c>
      <c r="Q1300" s="6" t="s">
        <v>1934</v>
      </c>
      <c r="R1300" s="6" t="s">
        <v>62</v>
      </c>
    </row>
    <row r="1301" spans="1:39" x14ac:dyDescent="0.2">
      <c r="A13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1" s="7" t="str">
        <f>ExtractValues(Table1[[#This Row],[Agreement Name]],".{1}\d{4,5}")</f>
        <v>21136</v>
      </c>
      <c r="C1301" s="6" t="str">
        <f>ExtractValues(Table1[[#This Row],[Agreement Name]],".{1}\d{4,5}-.{1}\d{4,5}")</f>
        <v>21136-002010</v>
      </c>
      <c r="D1301" s="6" t="str">
        <f>ExtractValues(ExtractValues(Table1[[#This Row],[Agreement Name]],"(CO\d{1,3})"),"\d+")</f>
        <v/>
      </c>
      <c r="E1301" s="6" t="str">
        <f>ExtractValues(ExtractValues(Table1[[#This Row],[Agreement Name]],"(CO.\d{1,3})"),"\d+")</f>
        <v/>
      </c>
      <c r="F1301" s="6" t="str">
        <f>IF(Table1[[#This Row],[ChgOrderPart1]]&lt;&gt;"",Table1[[#This Row],[ChgOrderPart1]],Table1[[#This Row],[ChgOrderPart2]])</f>
        <v/>
      </c>
      <c r="G1301" s="6" t="s">
        <v>4639</v>
      </c>
      <c r="H1301" s="8">
        <v>42212.652233796296</v>
      </c>
      <c r="I1301" s="6" t="s">
        <v>34</v>
      </c>
      <c r="J1301" s="8">
        <v>42213.391423611109</v>
      </c>
      <c r="K1301" s="6" t="s">
        <v>1376</v>
      </c>
      <c r="L1301" s="6" t="s">
        <v>1377</v>
      </c>
      <c r="M1301" s="6" t="s">
        <v>37</v>
      </c>
      <c r="O1301" s="6" t="s">
        <v>38</v>
      </c>
      <c r="P1301" s="6" t="s">
        <v>39</v>
      </c>
      <c r="Q1301" s="6" t="s">
        <v>4640</v>
      </c>
      <c r="R1301" s="6" t="s">
        <v>1477</v>
      </c>
      <c r="W1301" s="6" t="s">
        <v>4641</v>
      </c>
      <c r="X1301" s="6" t="s">
        <v>4640</v>
      </c>
      <c r="Y1301" s="6" t="s">
        <v>43</v>
      </c>
      <c r="Z1301" s="8">
        <v>42213.390543981484</v>
      </c>
      <c r="AA1301" s="6" t="s">
        <v>4642</v>
      </c>
      <c r="AB1301" s="6" t="s">
        <v>1480</v>
      </c>
      <c r="AC1301" s="6" t="s">
        <v>1477</v>
      </c>
      <c r="AD1301" s="6" t="s">
        <v>43</v>
      </c>
      <c r="AE1301" s="8">
        <v>42213.391423611109</v>
      </c>
      <c r="AF1301" s="6" t="s">
        <v>66</v>
      </c>
    </row>
    <row r="1302" spans="1:39" x14ac:dyDescent="0.2">
      <c r="A13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02" s="7" t="str">
        <f>ExtractValues(Table1[[#This Row],[Agreement Name]],".{1}\d{4,5}")</f>
        <v>21136</v>
      </c>
      <c r="C1302" s="6" t="str">
        <f>ExtractValues(Table1[[#This Row],[Agreement Name]],".{1}\d{4,5}-.{1}\d{4,5}")</f>
        <v>21136-002009</v>
      </c>
      <c r="D1302" s="6" t="str">
        <f>ExtractValues(ExtractValues(Table1[[#This Row],[Agreement Name]],"(CO\d{1,3})"),"\d+")</f>
        <v>2</v>
      </c>
      <c r="E1302" s="6" t="str">
        <f>ExtractValues(ExtractValues(Table1[[#This Row],[Agreement Name]],"(CO.\d{1,3})"),"\d+")</f>
        <v/>
      </c>
      <c r="F1302" s="6" t="str">
        <f>IF(Table1[[#This Row],[ChgOrderPart1]]&lt;&gt;"",Table1[[#This Row],[ChgOrderPart1]],Table1[[#This Row],[ChgOrderPart2]])</f>
        <v>2</v>
      </c>
      <c r="G1302" s="6" t="s">
        <v>6130</v>
      </c>
      <c r="H1302" s="8">
        <v>42236.390451388892</v>
      </c>
      <c r="I1302" s="6" t="s">
        <v>34</v>
      </c>
      <c r="J1302" s="8">
        <v>42237.403807870367</v>
      </c>
      <c r="K1302" s="6" t="s">
        <v>5082</v>
      </c>
      <c r="L1302" s="6" t="s">
        <v>5083</v>
      </c>
      <c r="M1302" s="6" t="s">
        <v>37</v>
      </c>
      <c r="O1302" s="6" t="s">
        <v>38</v>
      </c>
      <c r="P1302" s="6" t="s">
        <v>39</v>
      </c>
      <c r="Q1302" s="6" t="s">
        <v>2672</v>
      </c>
      <c r="R1302" s="6" t="s">
        <v>1477</v>
      </c>
      <c r="W1302" s="6" t="s">
        <v>2673</v>
      </c>
      <c r="X1302" s="6" t="s">
        <v>2672</v>
      </c>
      <c r="Y1302" s="6" t="s">
        <v>43</v>
      </c>
      <c r="Z1302" s="8">
        <v>42236.396736111114</v>
      </c>
      <c r="AA1302" s="6" t="s">
        <v>2674</v>
      </c>
      <c r="AB1302" s="6" t="s">
        <v>1480</v>
      </c>
      <c r="AC1302" s="6" t="s">
        <v>1477</v>
      </c>
      <c r="AD1302" s="6" t="s">
        <v>43</v>
      </c>
      <c r="AE1302" s="8">
        <v>42237.403807870367</v>
      </c>
      <c r="AF1302" s="6" t="s">
        <v>1481</v>
      </c>
    </row>
    <row r="1303" spans="1:39" x14ac:dyDescent="0.2">
      <c r="A13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03" s="7" t="str">
        <f>ExtractValues(Table1[[#This Row],[Agreement Name]],".{1}\d{4,5}")</f>
        <v>21136</v>
      </c>
      <c r="C1303" s="6" t="str">
        <f>ExtractValues(Table1[[#This Row],[Agreement Name]],".{1}\d{4,5}-.{1}\d{4,5}")</f>
        <v>21136-002009</v>
      </c>
      <c r="D1303" s="6" t="str">
        <f>ExtractValues(ExtractValues(Table1[[#This Row],[Agreement Name]],"(CO\d{1,3})"),"\d+")</f>
        <v>1</v>
      </c>
      <c r="E1303" s="6" t="str">
        <f>ExtractValues(ExtractValues(Table1[[#This Row],[Agreement Name]],"(CO.\d{1,3})"),"\d+")</f>
        <v/>
      </c>
      <c r="F1303" s="6" t="str">
        <f>IF(Table1[[#This Row],[ChgOrderPart1]]&lt;&gt;"",Table1[[#This Row],[ChgOrderPart1]],Table1[[#This Row],[ChgOrderPart2]])</f>
        <v>1</v>
      </c>
      <c r="G1303" s="6" t="s">
        <v>5940</v>
      </c>
      <c r="H1303" s="8">
        <v>42220.569143518522</v>
      </c>
      <c r="I1303" s="6" t="s">
        <v>34</v>
      </c>
      <c r="J1303" s="8">
        <v>42221.605775462966</v>
      </c>
      <c r="K1303" s="6" t="s">
        <v>5082</v>
      </c>
      <c r="L1303" s="6" t="s">
        <v>5083</v>
      </c>
      <c r="M1303" s="6" t="s">
        <v>37</v>
      </c>
      <c r="O1303" s="6" t="s">
        <v>38</v>
      </c>
      <c r="P1303" s="6" t="s">
        <v>39</v>
      </c>
      <c r="Q1303" s="6" t="s">
        <v>2672</v>
      </c>
      <c r="R1303" s="6" t="s">
        <v>1477</v>
      </c>
      <c r="W1303" s="6" t="s">
        <v>2673</v>
      </c>
      <c r="X1303" s="6" t="s">
        <v>2672</v>
      </c>
      <c r="Y1303" s="6" t="s">
        <v>43</v>
      </c>
      <c r="Z1303" s="8">
        <v>42221.589490740742</v>
      </c>
      <c r="AA1303" s="6" t="s">
        <v>2674</v>
      </c>
      <c r="AB1303" s="6" t="s">
        <v>1480</v>
      </c>
      <c r="AC1303" s="6" t="s">
        <v>1477</v>
      </c>
      <c r="AD1303" s="6" t="s">
        <v>43</v>
      </c>
      <c r="AE1303" s="8">
        <v>42221.605775462966</v>
      </c>
      <c r="AF1303" s="6" t="s">
        <v>66</v>
      </c>
    </row>
    <row r="1304" spans="1:39" x14ac:dyDescent="0.2">
      <c r="A13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4" s="7" t="str">
        <f>ExtractValues(Table1[[#This Row],[Agreement Name]],".{1}\d{4,5}")</f>
        <v>21136</v>
      </c>
      <c r="C1304" s="6" t="str">
        <f>ExtractValues(Table1[[#This Row],[Agreement Name]],".{1}\d{4,5}-.{1}\d{4,5}")</f>
        <v>21136-002009</v>
      </c>
      <c r="D1304" s="6" t="str">
        <f>ExtractValues(ExtractValues(Table1[[#This Row],[Agreement Name]],"(CO\d{1,3})"),"\d+")</f>
        <v/>
      </c>
      <c r="E1304" s="6" t="str">
        <f>ExtractValues(ExtractValues(Table1[[#This Row],[Agreement Name]],"(CO.\d{1,3})"),"\d+")</f>
        <v/>
      </c>
      <c r="F1304" s="6" t="str">
        <f>IF(Table1[[#This Row],[ChgOrderPart1]]&lt;&gt;"",Table1[[#This Row],[ChgOrderPart1]],Table1[[#This Row],[ChgOrderPart2]])</f>
        <v/>
      </c>
      <c r="G1304" s="6" t="s">
        <v>2671</v>
      </c>
      <c r="H1304" s="8">
        <v>42207.643287037034</v>
      </c>
      <c r="I1304" s="6" t="s">
        <v>34</v>
      </c>
      <c r="J1304" s="8">
        <v>42212.377372685187</v>
      </c>
      <c r="K1304" s="6" t="s">
        <v>1376</v>
      </c>
      <c r="L1304" s="6" t="s">
        <v>1377</v>
      </c>
      <c r="M1304" s="6" t="s">
        <v>37</v>
      </c>
      <c r="O1304" s="6" t="s">
        <v>38</v>
      </c>
      <c r="P1304" s="6" t="s">
        <v>39</v>
      </c>
      <c r="Q1304" s="6" t="s">
        <v>2672</v>
      </c>
      <c r="R1304" s="6" t="s">
        <v>1477</v>
      </c>
      <c r="W1304" s="6" t="s">
        <v>2673</v>
      </c>
      <c r="X1304" s="6" t="s">
        <v>2672</v>
      </c>
      <c r="Y1304" s="6" t="s">
        <v>43</v>
      </c>
      <c r="Z1304" s="8">
        <v>42208.281469907408</v>
      </c>
      <c r="AA1304" s="6" t="s">
        <v>2674</v>
      </c>
      <c r="AB1304" s="6" t="s">
        <v>1480</v>
      </c>
      <c r="AC1304" s="6" t="s">
        <v>1477</v>
      </c>
      <c r="AD1304" s="6" t="s">
        <v>43</v>
      </c>
      <c r="AE1304" s="8">
        <v>42212.377372685187</v>
      </c>
      <c r="AF1304" s="6" t="s">
        <v>66</v>
      </c>
    </row>
    <row r="1305" spans="1:39" x14ac:dyDescent="0.2">
      <c r="A13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5" s="7" t="str">
        <f>ExtractValues(Table1[[#This Row],[Agreement Name]],".{1}\d{4,5}")</f>
        <v>21136</v>
      </c>
      <c r="C1305" s="6" t="str">
        <f>ExtractValues(Table1[[#This Row],[Agreement Name]],".{1}\d{4,5}-.{1}\d{4,5}")</f>
        <v>21136-002008</v>
      </c>
      <c r="D1305" s="6" t="str">
        <f>ExtractValues(ExtractValues(Table1[[#This Row],[Agreement Name]],"(CO\d{1,3})"),"\d+")</f>
        <v/>
      </c>
      <c r="E1305" s="6" t="str">
        <f>ExtractValues(ExtractValues(Table1[[#This Row],[Agreement Name]],"(CO.\d{1,3})"),"\d+")</f>
        <v/>
      </c>
      <c r="F1305" s="6" t="str">
        <f>IF(Table1[[#This Row],[ChgOrderPart1]]&lt;&gt;"",Table1[[#This Row],[ChgOrderPart1]],Table1[[#This Row],[ChgOrderPart2]])</f>
        <v/>
      </c>
      <c r="G1305" s="6" t="s">
        <v>2292</v>
      </c>
      <c r="H1305" s="8">
        <v>42181.647997685184</v>
      </c>
      <c r="I1305" s="6" t="s">
        <v>34</v>
      </c>
      <c r="J1305" s="8">
        <v>42192.484201388892</v>
      </c>
      <c r="K1305" s="6" t="s">
        <v>1376</v>
      </c>
      <c r="L1305" s="6" t="s">
        <v>1377</v>
      </c>
      <c r="M1305" s="6" t="s">
        <v>37</v>
      </c>
      <c r="O1305" s="6" t="s">
        <v>38</v>
      </c>
      <c r="P1305" s="6" t="s">
        <v>39</v>
      </c>
      <c r="Q1305" s="6" t="s">
        <v>2157</v>
      </c>
      <c r="R1305" s="6" t="s">
        <v>2293</v>
      </c>
      <c r="S1305" s="6" t="s">
        <v>2294</v>
      </c>
      <c r="T1305" s="6" t="s">
        <v>62</v>
      </c>
      <c r="W1305" s="6" t="s">
        <v>2295</v>
      </c>
      <c r="X1305" s="6" t="s">
        <v>2294</v>
      </c>
      <c r="Y1305" s="6" t="s">
        <v>43</v>
      </c>
      <c r="Z1305" s="8">
        <v>42191.665868055556</v>
      </c>
      <c r="AA1305" s="6" t="s">
        <v>2296</v>
      </c>
      <c r="AB1305" s="6" t="s">
        <v>65</v>
      </c>
      <c r="AC1305" s="6" t="s">
        <v>62</v>
      </c>
      <c r="AD1305" s="6" t="s">
        <v>43</v>
      </c>
      <c r="AE1305" s="8">
        <v>42192.484201388892</v>
      </c>
      <c r="AF1305" s="6" t="s">
        <v>66</v>
      </c>
    </row>
    <row r="1306" spans="1:39" x14ac:dyDescent="0.2">
      <c r="A13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6" s="7" t="str">
        <f>ExtractValues(Table1[[#This Row],[Agreement Name]],".{1}\d{4,5}")</f>
        <v>21136</v>
      </c>
      <c r="C1306" s="6" t="str">
        <f>ExtractValues(Table1[[#This Row],[Agreement Name]],".{1}\d{4,5}-.{1}\d{4,5}")</f>
        <v>21136-002008</v>
      </c>
      <c r="D1306" s="6" t="str">
        <f>ExtractValues(ExtractValues(Table1[[#This Row],[Agreement Name]],"(CO\d{1,3})"),"\d+")</f>
        <v/>
      </c>
      <c r="E1306" s="6" t="str">
        <f>ExtractValues(ExtractValues(Table1[[#This Row],[Agreement Name]],"(CO.\d{1,3})"),"\d+")</f>
        <v/>
      </c>
      <c r="F1306" s="6" t="str">
        <f>IF(Table1[[#This Row],[ChgOrderPart1]]&lt;&gt;"",Table1[[#This Row],[ChgOrderPart1]],Table1[[#This Row],[ChgOrderPart2]])</f>
        <v/>
      </c>
      <c r="G1306" s="6" t="s">
        <v>2156</v>
      </c>
      <c r="H1306" s="8">
        <v>42173.659525462965</v>
      </c>
      <c r="I1306" s="6" t="s">
        <v>55</v>
      </c>
      <c r="J1306" s="8">
        <v>42180.57440972222</v>
      </c>
      <c r="K1306" s="6" t="s">
        <v>1376</v>
      </c>
      <c r="L1306" s="6" t="s">
        <v>1377</v>
      </c>
      <c r="M1306" s="6" t="s">
        <v>37</v>
      </c>
      <c r="O1306" s="6" t="s">
        <v>38</v>
      </c>
      <c r="P1306" s="6" t="s">
        <v>39</v>
      </c>
      <c r="Q1306" s="6" t="s">
        <v>2157</v>
      </c>
      <c r="R1306" s="6" t="s">
        <v>62</v>
      </c>
      <c r="AL1306" s="6" t="s">
        <v>2157</v>
      </c>
      <c r="AM1306" s="6" t="s">
        <v>43</v>
      </c>
    </row>
    <row r="1307" spans="1:39" x14ac:dyDescent="0.2">
      <c r="A13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7" s="7" t="str">
        <f>ExtractValues(Table1[[#This Row],[Agreement Name]],".{1}\d{4,5}")</f>
        <v>21136</v>
      </c>
      <c r="C1307" s="6" t="str">
        <f>ExtractValues(Table1[[#This Row],[Agreement Name]],".{1}\d{4,5}-.{1}\d{4,5}")</f>
        <v>21136-002007</v>
      </c>
      <c r="D1307" s="6" t="str">
        <f>ExtractValues(ExtractValues(Table1[[#This Row],[Agreement Name]],"(CO\d{1,3})"),"\d+")</f>
        <v/>
      </c>
      <c r="E1307" s="6" t="str">
        <f>ExtractValues(ExtractValues(Table1[[#This Row],[Agreement Name]],"(CO.\d{1,3})"),"\d+")</f>
        <v/>
      </c>
      <c r="F1307" s="6" t="str">
        <f>IF(Table1[[#This Row],[ChgOrderPart1]]&lt;&gt;"",Table1[[#This Row],[ChgOrderPart1]],Table1[[#This Row],[ChgOrderPart2]])</f>
        <v/>
      </c>
      <c r="G1307" s="6" t="s">
        <v>2015</v>
      </c>
      <c r="H1307" s="8">
        <v>42171.622650462959</v>
      </c>
      <c r="I1307" s="6" t="s">
        <v>34</v>
      </c>
      <c r="J1307" s="8">
        <v>42172.332696759258</v>
      </c>
      <c r="K1307" s="6" t="s">
        <v>1376</v>
      </c>
      <c r="L1307" s="6" t="s">
        <v>1377</v>
      </c>
      <c r="M1307" s="6" t="s">
        <v>37</v>
      </c>
      <c r="O1307" s="6" t="s">
        <v>38</v>
      </c>
      <c r="P1307" s="6" t="s">
        <v>39</v>
      </c>
      <c r="Q1307" s="6" t="s">
        <v>2016</v>
      </c>
      <c r="R1307" s="6" t="s">
        <v>2017</v>
      </c>
      <c r="S1307" s="6" t="s">
        <v>1534</v>
      </c>
      <c r="W1307" s="6" t="s">
        <v>2018</v>
      </c>
      <c r="X1307" s="6" t="s">
        <v>2017</v>
      </c>
      <c r="Y1307" s="6" t="s">
        <v>43</v>
      </c>
      <c r="Z1307" s="8">
        <v>42172.315937500003</v>
      </c>
      <c r="AA1307" s="6" t="s">
        <v>2019</v>
      </c>
      <c r="AB1307" s="6" t="s">
        <v>1537</v>
      </c>
      <c r="AC1307" s="6" t="s">
        <v>1534</v>
      </c>
      <c r="AD1307" s="6" t="s">
        <v>43</v>
      </c>
      <c r="AE1307" s="8">
        <v>42172.332696759258</v>
      </c>
      <c r="AF1307" s="6" t="s">
        <v>2020</v>
      </c>
    </row>
    <row r="1308" spans="1:39" x14ac:dyDescent="0.2">
      <c r="A13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8" s="7" t="str">
        <f>ExtractValues(Table1[[#This Row],[Agreement Name]],".{1}\d{4,5}")</f>
        <v>21136</v>
      </c>
      <c r="C1308" s="6" t="str">
        <f>ExtractValues(Table1[[#This Row],[Agreement Name]],".{1}\d{4,5}-.{1}\d{4,5}")</f>
        <v>21136-002006</v>
      </c>
      <c r="D1308" s="6" t="str">
        <f>ExtractValues(ExtractValues(Table1[[#This Row],[Agreement Name]],"(CO\d{1,3})"),"\d+")</f>
        <v/>
      </c>
      <c r="E1308" s="6" t="str">
        <f>ExtractValues(ExtractValues(Table1[[#This Row],[Agreement Name]],"(CO.\d{1,3})"),"\d+")</f>
        <v/>
      </c>
      <c r="F1308" s="6" t="str">
        <f>IF(Table1[[#This Row],[ChgOrderPart1]]&lt;&gt;"",Table1[[#This Row],[ChgOrderPart1]],Table1[[#This Row],[ChgOrderPart2]])</f>
        <v/>
      </c>
      <c r="G1308" s="6" t="s">
        <v>2087</v>
      </c>
      <c r="H1308" s="8">
        <v>42173.364155092589</v>
      </c>
      <c r="I1308" s="6" t="s">
        <v>34</v>
      </c>
      <c r="J1308" s="8">
        <v>42179.541851851849</v>
      </c>
      <c r="K1308" s="6" t="s">
        <v>1376</v>
      </c>
      <c r="L1308" s="6" t="s">
        <v>1377</v>
      </c>
      <c r="M1308" s="6" t="s">
        <v>37</v>
      </c>
      <c r="O1308" s="6" t="s">
        <v>38</v>
      </c>
      <c r="P1308" s="6" t="s">
        <v>39</v>
      </c>
      <c r="Q1308" s="6" t="s">
        <v>2088</v>
      </c>
      <c r="R1308" s="6" t="s">
        <v>1534</v>
      </c>
      <c r="W1308" s="6" t="s">
        <v>2089</v>
      </c>
      <c r="X1308" s="6" t="s">
        <v>2088</v>
      </c>
      <c r="Y1308" s="6" t="s">
        <v>43</v>
      </c>
      <c r="Z1308" s="8">
        <v>42179.425497685188</v>
      </c>
      <c r="AA1308" s="6" t="s">
        <v>2090</v>
      </c>
      <c r="AB1308" s="6" t="s">
        <v>1537</v>
      </c>
      <c r="AC1308" s="6" t="s">
        <v>1534</v>
      </c>
      <c r="AD1308" s="6" t="s">
        <v>43</v>
      </c>
      <c r="AE1308" s="8">
        <v>42179.541851851849</v>
      </c>
      <c r="AF1308" s="6" t="s">
        <v>66</v>
      </c>
    </row>
    <row r="1309" spans="1:39" x14ac:dyDescent="0.2">
      <c r="A13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09" s="7" t="str">
        <f>ExtractValues(Table1[[#This Row],[Agreement Name]],".{1}\d{4,5}")</f>
        <v>21136</v>
      </c>
      <c r="C1309" s="6" t="str">
        <f>ExtractValues(Table1[[#This Row],[Agreement Name]],".{1}\d{4,5}-.{1}\d{4,5}")</f>
        <v>21136-002005</v>
      </c>
      <c r="D1309" s="6" t="str">
        <f>ExtractValues(ExtractValues(Table1[[#This Row],[Agreement Name]],"(CO\d{1,3})"),"\d+")</f>
        <v/>
      </c>
      <c r="E1309" s="6" t="str">
        <f>ExtractValues(ExtractValues(Table1[[#This Row],[Agreement Name]],"(CO.\d{1,3})"),"\d+")</f>
        <v/>
      </c>
      <c r="F1309" s="6" t="str">
        <f>IF(Table1[[#This Row],[ChgOrderPart1]]&lt;&gt;"",Table1[[#This Row],[ChgOrderPart1]],Table1[[#This Row],[ChgOrderPart2]])</f>
        <v/>
      </c>
      <c r="G1309" s="6" t="s">
        <v>1911</v>
      </c>
      <c r="H1309" s="8">
        <v>42167.648935185185</v>
      </c>
      <c r="I1309" s="6" t="s">
        <v>34</v>
      </c>
      <c r="J1309" s="8">
        <v>42171.535844907405</v>
      </c>
      <c r="K1309" s="6" t="s">
        <v>1376</v>
      </c>
      <c r="L1309" s="6" t="s">
        <v>1377</v>
      </c>
      <c r="M1309" s="6" t="s">
        <v>37</v>
      </c>
      <c r="O1309" s="6" t="s">
        <v>38</v>
      </c>
      <c r="P1309" s="6" t="s">
        <v>39</v>
      </c>
      <c r="Q1309" s="6" t="s">
        <v>1912</v>
      </c>
      <c r="R1309" s="6" t="s">
        <v>62</v>
      </c>
      <c r="W1309" s="6" t="s">
        <v>1913</v>
      </c>
      <c r="X1309" s="6" t="s">
        <v>1912</v>
      </c>
      <c r="Y1309" s="6" t="s">
        <v>43</v>
      </c>
      <c r="Z1309" s="8">
        <v>42171.421122685184</v>
      </c>
      <c r="AA1309" s="6" t="s">
        <v>1914</v>
      </c>
      <c r="AB1309" s="6" t="s">
        <v>65</v>
      </c>
      <c r="AC1309" s="6" t="s">
        <v>62</v>
      </c>
      <c r="AD1309" s="6" t="s">
        <v>43</v>
      </c>
      <c r="AE1309" s="8">
        <v>42171.535844907405</v>
      </c>
      <c r="AF1309" s="6" t="s">
        <v>1915</v>
      </c>
    </row>
    <row r="1310" spans="1:39" x14ac:dyDescent="0.2">
      <c r="A13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0" s="7" t="str">
        <f>ExtractValues(Table1[[#This Row],[Agreement Name]],".{1}\d{4,5}")</f>
        <v>21136</v>
      </c>
      <c r="C1310" s="6" t="str">
        <f>ExtractValues(Table1[[#This Row],[Agreement Name]],".{1}\d{4,5}-.{1}\d{4,5}")</f>
        <v>21136-002004</v>
      </c>
      <c r="D1310" s="6" t="str">
        <f>ExtractValues(ExtractValues(Table1[[#This Row],[Agreement Name]],"(CO\d{1,3})"),"\d+")</f>
        <v/>
      </c>
      <c r="E1310" s="6" t="str">
        <f>ExtractValues(ExtractValues(Table1[[#This Row],[Agreement Name]],"(CO.\d{1,3})"),"\d+")</f>
        <v/>
      </c>
      <c r="F1310" s="6" t="str">
        <f>IF(Table1[[#This Row],[ChgOrderPart1]]&lt;&gt;"",Table1[[#This Row],[ChgOrderPart1]],Table1[[#This Row],[ChgOrderPart2]])</f>
        <v/>
      </c>
      <c r="G1310" s="6" t="s">
        <v>1935</v>
      </c>
      <c r="H1310" s="8">
        <v>42170.413553240738</v>
      </c>
      <c r="I1310" s="6" t="s">
        <v>34</v>
      </c>
      <c r="J1310" s="8">
        <v>42172.522986111115</v>
      </c>
      <c r="K1310" s="6" t="s">
        <v>1376</v>
      </c>
      <c r="L1310" s="6" t="s">
        <v>1377</v>
      </c>
      <c r="M1310" s="6" t="s">
        <v>37</v>
      </c>
      <c r="O1310" s="6" t="s">
        <v>38</v>
      </c>
      <c r="P1310" s="6" t="s">
        <v>39</v>
      </c>
      <c r="Q1310" s="6" t="s">
        <v>1936</v>
      </c>
      <c r="R1310" s="6" t="s">
        <v>1534</v>
      </c>
      <c r="W1310" s="6" t="s">
        <v>1937</v>
      </c>
      <c r="X1310" s="6" t="s">
        <v>1936</v>
      </c>
      <c r="Y1310" s="6" t="s">
        <v>43</v>
      </c>
      <c r="Z1310" s="8">
        <v>42172.49858796296</v>
      </c>
      <c r="AA1310" s="6" t="s">
        <v>1938</v>
      </c>
      <c r="AB1310" s="6" t="s">
        <v>1537</v>
      </c>
      <c r="AC1310" s="6" t="s">
        <v>1534</v>
      </c>
      <c r="AD1310" s="6" t="s">
        <v>43</v>
      </c>
      <c r="AE1310" s="8">
        <v>42172.522986111115</v>
      </c>
      <c r="AF1310" s="6" t="s">
        <v>66</v>
      </c>
    </row>
    <row r="1311" spans="1:39" x14ac:dyDescent="0.2">
      <c r="A13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1" s="7" t="str">
        <f>ExtractValues(Table1[[#This Row],[Agreement Name]],".{1}\d{4,5}")</f>
        <v>21136</v>
      </c>
      <c r="C1311" s="6" t="str">
        <f>ExtractValues(Table1[[#This Row],[Agreement Name]],".{1}\d{4,5}-.{1}\d{4,5}")</f>
        <v>21136-002003</v>
      </c>
      <c r="D1311" s="6" t="str">
        <f>ExtractValues(ExtractValues(Table1[[#This Row],[Agreement Name]],"(CO\d{1,3})"),"\d+")</f>
        <v/>
      </c>
      <c r="E1311" s="6" t="str">
        <f>ExtractValues(ExtractValues(Table1[[#This Row],[Agreement Name]],"(CO.\d{1,3})"),"\d+")</f>
        <v/>
      </c>
      <c r="F1311" s="6" t="str">
        <f>IF(Table1[[#This Row],[ChgOrderPart1]]&lt;&gt;"",Table1[[#This Row],[ChgOrderPart1]],Table1[[#This Row],[ChgOrderPart2]])</f>
        <v/>
      </c>
      <c r="G1311" s="6" t="s">
        <v>2011</v>
      </c>
      <c r="H1311" s="8">
        <v>42171.622013888889</v>
      </c>
      <c r="I1311" s="6" t="s">
        <v>34</v>
      </c>
      <c r="J1311" s="8">
        <v>42172.596307870372</v>
      </c>
      <c r="K1311" s="6" t="s">
        <v>1376</v>
      </c>
      <c r="L1311" s="6" t="s">
        <v>1377</v>
      </c>
      <c r="M1311" s="6" t="s">
        <v>37</v>
      </c>
      <c r="O1311" s="6" t="s">
        <v>38</v>
      </c>
      <c r="P1311" s="6" t="s">
        <v>39</v>
      </c>
      <c r="Q1311" s="6" t="s">
        <v>2012</v>
      </c>
      <c r="R1311" s="6" t="s">
        <v>1477</v>
      </c>
      <c r="W1311" s="6" t="s">
        <v>2013</v>
      </c>
      <c r="X1311" s="6" t="s">
        <v>2012</v>
      </c>
      <c r="Y1311" s="6" t="s">
        <v>43</v>
      </c>
      <c r="Z1311" s="8">
        <v>42172.588506944441</v>
      </c>
      <c r="AA1311" s="6" t="s">
        <v>2014</v>
      </c>
      <c r="AB1311" s="6" t="s">
        <v>1480</v>
      </c>
      <c r="AC1311" s="6" t="s">
        <v>1477</v>
      </c>
      <c r="AD1311" s="6" t="s">
        <v>43</v>
      </c>
      <c r="AE1311" s="8">
        <v>42172.596307870372</v>
      </c>
      <c r="AF1311" s="6" t="s">
        <v>66</v>
      </c>
    </row>
    <row r="1312" spans="1:39" x14ac:dyDescent="0.2">
      <c r="A13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2" s="7" t="str">
        <f>ExtractValues(Table1[[#This Row],[Agreement Name]],".{1}\d{4,5}")</f>
        <v>21136</v>
      </c>
      <c r="C1312" s="6" t="str">
        <f>ExtractValues(Table1[[#This Row],[Agreement Name]],".{1}\d{4,5}-.{1}\d{4,5}")</f>
        <v>21136-002002</v>
      </c>
      <c r="D1312" s="6" t="str">
        <f>ExtractValues(ExtractValues(Table1[[#This Row],[Agreement Name]],"(CO\d{1,3})"),"\d+")</f>
        <v/>
      </c>
      <c r="E1312" s="6" t="str">
        <f>ExtractValues(ExtractValues(Table1[[#This Row],[Agreement Name]],"(CO.\d{1,3})"),"\d+")</f>
        <v/>
      </c>
      <c r="F1312" s="6" t="str">
        <f>IF(Table1[[#This Row],[ChgOrderPart1]]&lt;&gt;"",Table1[[#This Row],[ChgOrderPart1]],Table1[[#This Row],[ChgOrderPart2]])</f>
        <v/>
      </c>
      <c r="G1312" s="6" t="s">
        <v>1907</v>
      </c>
      <c r="H1312" s="8">
        <v>42167.647268518522</v>
      </c>
      <c r="I1312" s="6" t="s">
        <v>34</v>
      </c>
      <c r="J1312" s="8">
        <v>42169.736504629633</v>
      </c>
      <c r="K1312" s="6" t="s">
        <v>1376</v>
      </c>
      <c r="L1312" s="6" t="s">
        <v>1377</v>
      </c>
      <c r="M1312" s="6" t="s">
        <v>37</v>
      </c>
      <c r="O1312" s="6" t="s">
        <v>38</v>
      </c>
      <c r="P1312" s="6" t="s">
        <v>39</v>
      </c>
      <c r="Q1312" s="6" t="s">
        <v>1908</v>
      </c>
      <c r="R1312" s="6" t="s">
        <v>1477</v>
      </c>
      <c r="W1312" s="6" t="s">
        <v>1909</v>
      </c>
      <c r="X1312" s="6" t="s">
        <v>1908</v>
      </c>
      <c r="Y1312" s="6" t="s">
        <v>43</v>
      </c>
      <c r="Z1312" s="8">
        <v>42167.66269675926</v>
      </c>
      <c r="AA1312" s="6" t="s">
        <v>1910</v>
      </c>
      <c r="AB1312" s="6" t="s">
        <v>1480</v>
      </c>
      <c r="AC1312" s="6" t="s">
        <v>1477</v>
      </c>
      <c r="AD1312" s="6" t="s">
        <v>43</v>
      </c>
      <c r="AE1312" s="8">
        <v>42169.736504629633</v>
      </c>
      <c r="AF1312" s="6" t="s">
        <v>1481</v>
      </c>
    </row>
    <row r="1313" spans="1:39" x14ac:dyDescent="0.2">
      <c r="A13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3" s="7" t="str">
        <f>ExtractValues(Table1[[#This Row],[Agreement Name]],".{1}\d{4,5}")</f>
        <v>21136</v>
      </c>
      <c r="C1313" s="6" t="str">
        <f>ExtractValues(Table1[[#This Row],[Agreement Name]],".{1}\d{4,5}-.{1}\d{4,5}")</f>
        <v>21136-002001</v>
      </c>
      <c r="D1313" s="6" t="str">
        <f>ExtractValues(ExtractValues(Table1[[#This Row],[Agreement Name]],"(CO\d{1,3})"),"\d+")</f>
        <v/>
      </c>
      <c r="E1313" s="6" t="str">
        <f>ExtractValues(ExtractValues(Table1[[#This Row],[Agreement Name]],"(CO.\d{1,3})"),"\d+")</f>
        <v/>
      </c>
      <c r="F1313" s="6" t="str">
        <f>IF(Table1[[#This Row],[ChgOrderPart1]]&lt;&gt;"",Table1[[#This Row],[ChgOrderPart1]],Table1[[#This Row],[ChgOrderPart2]])</f>
        <v/>
      </c>
      <c r="G1313" s="6" t="s">
        <v>2250</v>
      </c>
      <c r="H1313" s="8">
        <v>42179.591932870368</v>
      </c>
      <c r="I1313" s="6" t="s">
        <v>34</v>
      </c>
      <c r="J1313" s="8">
        <v>42180.606157407405</v>
      </c>
      <c r="K1313" s="6" t="s">
        <v>1376</v>
      </c>
      <c r="L1313" s="6" t="s">
        <v>1377</v>
      </c>
      <c r="M1313" s="6" t="s">
        <v>37</v>
      </c>
      <c r="O1313" s="6" t="s">
        <v>38</v>
      </c>
      <c r="P1313" s="6" t="s">
        <v>39</v>
      </c>
      <c r="Q1313" s="6" t="s">
        <v>2086</v>
      </c>
      <c r="R1313" s="6" t="s">
        <v>62</v>
      </c>
      <c r="W1313" s="6" t="s">
        <v>2251</v>
      </c>
      <c r="X1313" s="6" t="s">
        <v>2086</v>
      </c>
      <c r="Y1313" s="6" t="s">
        <v>43</v>
      </c>
      <c r="Z1313" s="8">
        <v>42180.511446759258</v>
      </c>
      <c r="AA1313" s="6" t="s">
        <v>2090</v>
      </c>
      <c r="AB1313" s="6" t="s">
        <v>65</v>
      </c>
      <c r="AC1313" s="6" t="s">
        <v>62</v>
      </c>
      <c r="AD1313" s="6" t="s">
        <v>43</v>
      </c>
      <c r="AE1313" s="8">
        <v>42180.606157407405</v>
      </c>
      <c r="AF1313" s="6" t="s">
        <v>397</v>
      </c>
    </row>
    <row r="1314" spans="1:39" x14ac:dyDescent="0.2">
      <c r="A13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4" s="7" t="str">
        <f>ExtractValues(Table1[[#This Row],[Agreement Name]],".{1}\d{4,5}")</f>
        <v>21136</v>
      </c>
      <c r="C1314" s="6" t="str">
        <f>ExtractValues(Table1[[#This Row],[Agreement Name]],".{1}\d{4,5}-.{1}\d{4,5}")</f>
        <v>21136-002001</v>
      </c>
      <c r="D1314" s="6" t="str">
        <f>ExtractValues(ExtractValues(Table1[[#This Row],[Agreement Name]],"(CO\d{1,3})"),"\d+")</f>
        <v/>
      </c>
      <c r="E1314" s="6" t="str">
        <f>ExtractValues(ExtractValues(Table1[[#This Row],[Agreement Name]],"(CO.\d{1,3})"),"\d+")</f>
        <v/>
      </c>
      <c r="F1314" s="6" t="str">
        <f>IF(Table1[[#This Row],[ChgOrderPart1]]&lt;&gt;"",Table1[[#This Row],[ChgOrderPart1]],Table1[[#This Row],[ChgOrderPart2]])</f>
        <v/>
      </c>
      <c r="G1314" s="6" t="s">
        <v>2085</v>
      </c>
      <c r="H1314" s="8">
        <v>42173.363645833335</v>
      </c>
      <c r="I1314" s="6" t="s">
        <v>55</v>
      </c>
      <c r="J1314" s="8">
        <v>42178.370474537034</v>
      </c>
      <c r="K1314" s="6" t="s">
        <v>1376</v>
      </c>
      <c r="L1314" s="6" t="s">
        <v>1377</v>
      </c>
      <c r="M1314" s="6" t="s">
        <v>37</v>
      </c>
      <c r="O1314" s="6" t="s">
        <v>38</v>
      </c>
      <c r="P1314" s="6" t="s">
        <v>39</v>
      </c>
      <c r="Q1314" s="6" t="s">
        <v>2086</v>
      </c>
      <c r="R1314" s="6" t="s">
        <v>62</v>
      </c>
      <c r="AL1314" s="6" t="s">
        <v>2086</v>
      </c>
      <c r="AM1314" s="6" t="s">
        <v>43</v>
      </c>
    </row>
    <row r="1315" spans="1:39" x14ac:dyDescent="0.2">
      <c r="A13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5" s="7" t="str">
        <f>ExtractValues(Table1[[#This Row],[Agreement Name]],".{1}\d{4,5}")</f>
        <v>21136</v>
      </c>
      <c r="C1315" s="6" t="str">
        <f>ExtractValues(Table1[[#This Row],[Agreement Name]],".{1}\d{4,5}-.{1}\d{4,5}")</f>
        <v>21136-001004</v>
      </c>
      <c r="D1315" s="6" t="str">
        <f>ExtractValues(ExtractValues(Table1[[#This Row],[Agreement Name]],"(CO\d{1,3})"),"\d+")</f>
        <v/>
      </c>
      <c r="E1315" s="6" t="str">
        <f>ExtractValues(ExtractValues(Table1[[#This Row],[Agreement Name]],"(CO.\d{1,3})"),"\d+")</f>
        <v/>
      </c>
      <c r="F1315" s="6" t="str">
        <f>IF(Table1[[#This Row],[ChgOrderPart1]]&lt;&gt;"",Table1[[#This Row],[ChgOrderPart1]],Table1[[#This Row],[ChgOrderPart2]])</f>
        <v/>
      </c>
      <c r="G1315" s="6" t="s">
        <v>4262</v>
      </c>
      <c r="H1315" s="8">
        <v>42146.609895833331</v>
      </c>
      <c r="I1315" s="6" t="s">
        <v>34</v>
      </c>
      <c r="J1315" s="8">
        <v>42159.391400462962</v>
      </c>
      <c r="K1315" s="6" t="s">
        <v>3614</v>
      </c>
      <c r="L1315" s="6" t="s">
        <v>3615</v>
      </c>
      <c r="M1315" s="6" t="s">
        <v>37</v>
      </c>
      <c r="O1315" s="6" t="s">
        <v>38</v>
      </c>
      <c r="P1315" s="6" t="s">
        <v>39</v>
      </c>
      <c r="Q1315" s="6" t="s">
        <v>3813</v>
      </c>
      <c r="R1315" s="6" t="s">
        <v>1477</v>
      </c>
      <c r="W1315" s="6" t="s">
        <v>3814</v>
      </c>
      <c r="X1315" s="6" t="s">
        <v>3813</v>
      </c>
      <c r="Y1315" s="6" t="s">
        <v>43</v>
      </c>
      <c r="Z1315" s="8">
        <v>42159.3909375</v>
      </c>
      <c r="AA1315" s="6" t="s">
        <v>3815</v>
      </c>
      <c r="AB1315" s="6" t="s">
        <v>1480</v>
      </c>
      <c r="AC1315" s="6" t="s">
        <v>1477</v>
      </c>
      <c r="AD1315" s="6" t="s">
        <v>43</v>
      </c>
      <c r="AE1315" s="8">
        <v>42159.391400462962</v>
      </c>
      <c r="AF1315" s="6" t="s">
        <v>66</v>
      </c>
    </row>
    <row r="1316" spans="1:39" x14ac:dyDescent="0.2">
      <c r="A13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6" s="7" t="str">
        <f>ExtractValues(Table1[[#This Row],[Agreement Name]],".{1}\d{4,5}")</f>
        <v>21136</v>
      </c>
      <c r="C1316" s="6" t="str">
        <f>ExtractValues(Table1[[#This Row],[Agreement Name]],".{1}\d{4,5}-.{1}\d{4,5}")</f>
        <v>21136-001003</v>
      </c>
      <c r="D1316" s="6" t="str">
        <f>ExtractValues(ExtractValues(Table1[[#This Row],[Agreement Name]],"(CO\d{1,3})"),"\d+")</f>
        <v/>
      </c>
      <c r="E1316" s="6" t="str">
        <f>ExtractValues(ExtractValues(Table1[[#This Row],[Agreement Name]],"(CO.\d{1,3})"),"\d+")</f>
        <v/>
      </c>
      <c r="F1316" s="6" t="str">
        <f>IF(Table1[[#This Row],[ChgOrderPart1]]&lt;&gt;"",Table1[[#This Row],[ChgOrderPart1]],Table1[[#This Row],[ChgOrderPart2]])</f>
        <v/>
      </c>
      <c r="G1316" s="6" t="s">
        <v>2073</v>
      </c>
      <c r="H1316" s="8">
        <v>42173.359409722223</v>
      </c>
      <c r="I1316" s="6" t="s">
        <v>34</v>
      </c>
      <c r="J1316" s="8">
        <v>42173.452696759261</v>
      </c>
      <c r="K1316" s="6" t="s">
        <v>1376</v>
      </c>
      <c r="L1316" s="6" t="s">
        <v>1377</v>
      </c>
      <c r="M1316" s="6" t="s">
        <v>37</v>
      </c>
      <c r="O1316" s="6" t="s">
        <v>38</v>
      </c>
      <c r="P1316" s="6" t="s">
        <v>39</v>
      </c>
      <c r="Q1316" s="6" t="s">
        <v>754</v>
      </c>
      <c r="R1316" s="6" t="s">
        <v>1477</v>
      </c>
      <c r="W1316" s="6" t="s">
        <v>755</v>
      </c>
      <c r="X1316" s="6" t="s">
        <v>754</v>
      </c>
      <c r="Y1316" s="6" t="s">
        <v>43</v>
      </c>
      <c r="Z1316" s="8">
        <v>42173.447974537034</v>
      </c>
      <c r="AA1316" s="6" t="s">
        <v>46</v>
      </c>
      <c r="AB1316" s="6" t="s">
        <v>1480</v>
      </c>
      <c r="AC1316" s="6" t="s">
        <v>1477</v>
      </c>
      <c r="AD1316" s="6" t="s">
        <v>43</v>
      </c>
      <c r="AE1316" s="8">
        <v>42173.452696759261</v>
      </c>
      <c r="AF1316" s="6" t="s">
        <v>2074</v>
      </c>
    </row>
    <row r="1317" spans="1:39" x14ac:dyDescent="0.2">
      <c r="A13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17" s="7" t="str">
        <f>ExtractValues(Table1[[#This Row],[Agreement Name]],".{1}\d{4,5}")</f>
        <v>21136</v>
      </c>
      <c r="C1317" s="6" t="str">
        <f>ExtractValues(Table1[[#This Row],[Agreement Name]],".{1}\d{4,5}-.{1}\d{4,5}")</f>
        <v>21136-001002</v>
      </c>
      <c r="D1317" s="6" t="str">
        <f>ExtractValues(ExtractValues(Table1[[#This Row],[Agreement Name]],"(CO\d{1,3})"),"\d+")</f>
        <v>1</v>
      </c>
      <c r="E1317" s="6" t="str">
        <f>ExtractValues(ExtractValues(Table1[[#This Row],[Agreement Name]],"(CO.\d{1,3})"),"\d+")</f>
        <v/>
      </c>
      <c r="F1317" s="6" t="str">
        <f>IF(Table1[[#This Row],[ChgOrderPart1]]&lt;&gt;"",Table1[[#This Row],[ChgOrderPart1]],Table1[[#This Row],[ChgOrderPart2]])</f>
        <v>1</v>
      </c>
      <c r="G1317" s="6" t="s">
        <v>1475</v>
      </c>
      <c r="H1317" s="8">
        <v>42139.625451388885</v>
      </c>
      <c r="I1317" s="6" t="s">
        <v>34</v>
      </c>
      <c r="J1317" s="8">
        <v>42141.789444444446</v>
      </c>
      <c r="K1317" s="6" t="s">
        <v>1376</v>
      </c>
      <c r="L1317" s="6" t="s">
        <v>1377</v>
      </c>
      <c r="M1317" s="6" t="s">
        <v>37</v>
      </c>
      <c r="O1317" s="6" t="s">
        <v>38</v>
      </c>
      <c r="P1317" s="6" t="s">
        <v>39</v>
      </c>
      <c r="Q1317" s="6" t="s">
        <v>1476</v>
      </c>
      <c r="R1317" s="6" t="s">
        <v>1477</v>
      </c>
      <c r="W1317" s="6" t="s">
        <v>1478</v>
      </c>
      <c r="X1317" s="6" t="s">
        <v>1476</v>
      </c>
      <c r="Y1317" s="6" t="s">
        <v>43</v>
      </c>
      <c r="Z1317" s="8">
        <v>42139.634386574071</v>
      </c>
      <c r="AA1317" s="6" t="s">
        <v>1479</v>
      </c>
      <c r="AB1317" s="6" t="s">
        <v>1480</v>
      </c>
      <c r="AC1317" s="6" t="s">
        <v>1477</v>
      </c>
      <c r="AD1317" s="6" t="s">
        <v>43</v>
      </c>
      <c r="AE1317" s="8">
        <v>42141.789444444446</v>
      </c>
      <c r="AF1317" s="6" t="s">
        <v>1481</v>
      </c>
    </row>
    <row r="1318" spans="1:39" x14ac:dyDescent="0.2">
      <c r="A13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8" s="7" t="str">
        <f>ExtractValues(Table1[[#This Row],[Agreement Name]],".{1}\d{4,5}")</f>
        <v>21136</v>
      </c>
      <c r="C1318" s="6" t="str">
        <f>ExtractValues(Table1[[#This Row],[Agreement Name]],".{1}\d{4,5}-.{1}\d{4,5}")</f>
        <v>21136-001002</v>
      </c>
      <c r="D1318" s="6" t="str">
        <f>ExtractValues(ExtractValues(Table1[[#This Row],[Agreement Name]],"(CO\d{1,3})"),"\d+")</f>
        <v/>
      </c>
      <c r="E1318" s="6" t="str">
        <f>ExtractValues(ExtractValues(Table1[[#This Row],[Agreement Name]],"(CO.\d{1,3})"),"\d+")</f>
        <v/>
      </c>
      <c r="F1318" s="6" t="str">
        <f>IF(Table1[[#This Row],[ChgOrderPart1]]&lt;&gt;"",Table1[[#This Row],[ChgOrderPart1]],Table1[[#This Row],[ChgOrderPart2]])</f>
        <v/>
      </c>
      <c r="G1318" s="6" t="s">
        <v>9360</v>
      </c>
      <c r="H1318" s="8">
        <v>42066.524189814816</v>
      </c>
      <c r="I1318" s="6" t="s">
        <v>34</v>
      </c>
      <c r="J1318" s="8">
        <v>42066.572337962964</v>
      </c>
      <c r="K1318" s="6" t="s">
        <v>1376</v>
      </c>
      <c r="L1318" s="6" t="s">
        <v>1377</v>
      </c>
      <c r="M1318" s="6" t="s">
        <v>37</v>
      </c>
      <c r="O1318" s="6" t="s">
        <v>38</v>
      </c>
      <c r="P1318" s="6" t="s">
        <v>39</v>
      </c>
      <c r="Q1318" s="6" t="s">
        <v>1476</v>
      </c>
      <c r="R1318" s="6" t="s">
        <v>1477</v>
      </c>
      <c r="W1318" s="6" t="s">
        <v>1478</v>
      </c>
      <c r="X1318" s="6" t="s">
        <v>1476</v>
      </c>
      <c r="Y1318" s="6" t="s">
        <v>43</v>
      </c>
      <c r="Z1318" s="8">
        <v>42066.561956018515</v>
      </c>
      <c r="AA1318" s="6" t="s">
        <v>1479</v>
      </c>
      <c r="AB1318" s="6" t="s">
        <v>1480</v>
      </c>
      <c r="AC1318" s="6" t="s">
        <v>1477</v>
      </c>
      <c r="AD1318" s="6" t="s">
        <v>43</v>
      </c>
      <c r="AE1318" s="8">
        <v>42066.572337962964</v>
      </c>
      <c r="AF1318" s="6" t="s">
        <v>66</v>
      </c>
    </row>
    <row r="1319" spans="1:39" x14ac:dyDescent="0.2">
      <c r="A13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19" s="7" t="str">
        <f>ExtractValues(Table1[[#This Row],[Agreement Name]],".{1}\d{4,5}")</f>
        <v>21136</v>
      </c>
      <c r="C1319" s="6" t="str">
        <f>ExtractValues(Table1[[#This Row],[Agreement Name]],".{1}\d{4,5}-.{1}\d{4,5}")</f>
        <v>21136-001002</v>
      </c>
      <c r="D1319" s="6" t="str">
        <f>ExtractValues(ExtractValues(Table1[[#This Row],[Agreement Name]],"(CO\d{1,3})"),"\d+")</f>
        <v/>
      </c>
      <c r="E1319" s="6" t="str">
        <f>ExtractValues(ExtractValues(Table1[[#This Row],[Agreement Name]],"(CO.\d{1,3})"),"\d+")</f>
        <v/>
      </c>
      <c r="F1319" s="6" t="str">
        <f>IF(Table1[[#This Row],[ChgOrderPart1]]&lt;&gt;"",Table1[[#This Row],[ChgOrderPart1]],Table1[[#This Row],[ChgOrderPart2]])</f>
        <v/>
      </c>
      <c r="G1319" s="6" t="s">
        <v>9352</v>
      </c>
      <c r="H1319" s="8">
        <v>42065.452453703707</v>
      </c>
      <c r="I1319" s="6" t="s">
        <v>55</v>
      </c>
      <c r="J1319" s="8">
        <v>42066.486296296294</v>
      </c>
      <c r="K1319" s="6" t="s">
        <v>1376</v>
      </c>
      <c r="L1319" s="6" t="s">
        <v>1377</v>
      </c>
      <c r="M1319" s="6" t="s">
        <v>37</v>
      </c>
      <c r="O1319" s="6" t="s">
        <v>38</v>
      </c>
      <c r="P1319" s="6" t="s">
        <v>39</v>
      </c>
      <c r="Q1319" s="6" t="s">
        <v>1476</v>
      </c>
      <c r="R1319" s="6" t="s">
        <v>1477</v>
      </c>
      <c r="AL1319" s="6" t="s">
        <v>1476</v>
      </c>
      <c r="AM1319" s="6" t="s">
        <v>43</v>
      </c>
    </row>
    <row r="1320" spans="1:39" x14ac:dyDescent="0.2">
      <c r="A13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0" s="7" t="str">
        <f>ExtractValues(Table1[[#This Row],[Agreement Name]],".{1}\d{4,5}")</f>
        <v>21136</v>
      </c>
      <c r="C1320" s="6" t="str">
        <f>ExtractValues(Table1[[#This Row],[Agreement Name]],".{1}\d{4,5}-.{1}\d{4,5}")</f>
        <v>21136-001001</v>
      </c>
      <c r="D1320" s="6" t="str">
        <f>ExtractValues(ExtractValues(Table1[[#This Row],[Agreement Name]],"(CO\d{1,3})"),"\d+")</f>
        <v/>
      </c>
      <c r="E1320" s="6" t="str">
        <f>ExtractValues(ExtractValues(Table1[[#This Row],[Agreement Name]],"(CO.\d{1,3})"),"\d+")</f>
        <v/>
      </c>
      <c r="F1320" s="6" t="str">
        <f>IF(Table1[[#This Row],[ChgOrderPart1]]&lt;&gt;"",Table1[[#This Row],[ChgOrderPart1]],Table1[[#This Row],[ChgOrderPart2]])</f>
        <v/>
      </c>
      <c r="G1320" s="6" t="s">
        <v>7448</v>
      </c>
      <c r="H1320" s="8">
        <v>41984.52202546296</v>
      </c>
      <c r="I1320" s="6" t="s">
        <v>34</v>
      </c>
      <c r="J1320" s="8">
        <v>41988.286134259259</v>
      </c>
      <c r="K1320" s="6" t="s">
        <v>1376</v>
      </c>
      <c r="L1320" s="6" t="s">
        <v>1377</v>
      </c>
      <c r="M1320" s="6" t="s">
        <v>37</v>
      </c>
      <c r="O1320" s="6" t="s">
        <v>38</v>
      </c>
      <c r="P1320" s="6" t="s">
        <v>39</v>
      </c>
      <c r="Q1320" s="6" t="s">
        <v>7371</v>
      </c>
      <c r="R1320" s="6" t="s">
        <v>1477</v>
      </c>
      <c r="W1320" s="6" t="s">
        <v>7449</v>
      </c>
      <c r="X1320" s="6" t="s">
        <v>7371</v>
      </c>
      <c r="Y1320" s="6" t="s">
        <v>43</v>
      </c>
      <c r="Z1320" s="8">
        <v>41984.677939814814</v>
      </c>
      <c r="AA1320" s="6" t="s">
        <v>7450</v>
      </c>
      <c r="AB1320" s="6" t="s">
        <v>1480</v>
      </c>
      <c r="AC1320" s="6" t="s">
        <v>1477</v>
      </c>
      <c r="AD1320" s="6" t="s">
        <v>43</v>
      </c>
      <c r="AE1320" s="8">
        <v>41988.286134259259</v>
      </c>
      <c r="AF1320" s="6" t="s">
        <v>7451</v>
      </c>
    </row>
    <row r="1321" spans="1:39" x14ac:dyDescent="0.2">
      <c r="A13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1" s="7" t="str">
        <f>ExtractValues(Table1[[#This Row],[Agreement Name]],".{1}\d{4,5}")</f>
        <v>21136</v>
      </c>
      <c r="C1321" s="6" t="str">
        <f>ExtractValues(Table1[[#This Row],[Agreement Name]],".{1}\d{4,5}-.{1}\d{4,5}")</f>
        <v>21136-001001</v>
      </c>
      <c r="D1321" s="6" t="str">
        <f>ExtractValues(ExtractValues(Table1[[#This Row],[Agreement Name]],"(CO\d{1,3})"),"\d+")</f>
        <v/>
      </c>
      <c r="E1321" s="6" t="str">
        <f>ExtractValues(ExtractValues(Table1[[#This Row],[Agreement Name]],"(CO.\d{1,3})"),"\d+")</f>
        <v/>
      </c>
      <c r="F1321" s="6" t="str">
        <f>IF(Table1[[#This Row],[ChgOrderPart1]]&lt;&gt;"",Table1[[#This Row],[ChgOrderPart1]],Table1[[#This Row],[ChgOrderPart2]])</f>
        <v/>
      </c>
      <c r="G1321" s="6" t="s">
        <v>7370</v>
      </c>
      <c r="H1321" s="8">
        <v>41981.404965277776</v>
      </c>
      <c r="I1321" s="6" t="s">
        <v>55</v>
      </c>
      <c r="J1321" s="8">
        <v>41984.521423611113</v>
      </c>
      <c r="K1321" s="6" t="s">
        <v>1376</v>
      </c>
      <c r="L1321" s="6" t="s">
        <v>1377</v>
      </c>
      <c r="M1321" s="6" t="s">
        <v>37</v>
      </c>
      <c r="O1321" s="6" t="s">
        <v>38</v>
      </c>
      <c r="P1321" s="6" t="s">
        <v>39</v>
      </c>
      <c r="Q1321" s="6" t="s">
        <v>7371</v>
      </c>
      <c r="R1321" s="6" t="s">
        <v>1477</v>
      </c>
      <c r="AL1321" s="6" t="s">
        <v>7371</v>
      </c>
      <c r="AM1321" s="6" t="s">
        <v>43</v>
      </c>
    </row>
    <row r="1322" spans="1:39" x14ac:dyDescent="0.2">
      <c r="A13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2" s="7" t="str">
        <f>ExtractValues(Table1[[#This Row],[Agreement Name]],".{1}\d{4,5}")</f>
        <v>21136</v>
      </c>
      <c r="C1322" s="6" t="str">
        <f>ExtractValues(Table1[[#This Row],[Agreement Name]],".{1}\d{4,5}-.{1}\d{4,5}")</f>
        <v>21136-001001</v>
      </c>
      <c r="D1322" s="6" t="str">
        <f>ExtractValues(ExtractValues(Table1[[#This Row],[Agreement Name]],"(CO\d{1,3})"),"\d+")</f>
        <v/>
      </c>
      <c r="E1322" s="6" t="str">
        <f>ExtractValues(ExtractValues(Table1[[#This Row],[Agreement Name]],"(CO.\d{1,3})"),"\d+")</f>
        <v/>
      </c>
      <c r="F1322" s="6" t="str">
        <f>IF(Table1[[#This Row],[ChgOrderPart1]]&lt;&gt;"",Table1[[#This Row],[ChgOrderPart1]],Table1[[#This Row],[ChgOrderPart2]])</f>
        <v/>
      </c>
      <c r="G1322" s="6" t="s">
        <v>7370</v>
      </c>
      <c r="H1322" s="8">
        <v>41981.642604166664</v>
      </c>
      <c r="I1322" s="6" t="s">
        <v>55</v>
      </c>
      <c r="J1322" s="8">
        <v>41984.521307870367</v>
      </c>
      <c r="K1322" s="6" t="s">
        <v>1376</v>
      </c>
      <c r="L1322" s="6" t="s">
        <v>1377</v>
      </c>
      <c r="M1322" s="6" t="s">
        <v>37</v>
      </c>
      <c r="O1322" s="6" t="s">
        <v>38</v>
      </c>
      <c r="P1322" s="6" t="s">
        <v>39</v>
      </c>
      <c r="Q1322" s="6" t="s">
        <v>7371</v>
      </c>
      <c r="R1322" s="6" t="s">
        <v>1477</v>
      </c>
      <c r="AL1322" s="6" t="s">
        <v>7371</v>
      </c>
      <c r="AM1322" s="6" t="s">
        <v>43</v>
      </c>
    </row>
    <row r="1323" spans="1:39" x14ac:dyDescent="0.2">
      <c r="A13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3" s="7" t="str">
        <f>ExtractValues(Table1[[#This Row],[Agreement Name]],".{1}\d{4,5}")</f>
        <v>21133</v>
      </c>
      <c r="C1323" s="6" t="str">
        <f>ExtractValues(Table1[[#This Row],[Agreement Name]],".{1}\d{4,5}-.{1}\d{4,5}")</f>
        <v>21133-002012</v>
      </c>
      <c r="D1323" s="6" t="str">
        <f>ExtractValues(ExtractValues(Table1[[#This Row],[Agreement Name]],"(CO\d{1,3})"),"\d+")</f>
        <v/>
      </c>
      <c r="E1323" s="6" t="str">
        <f>ExtractValues(ExtractValues(Table1[[#This Row],[Agreement Name]],"(CO.\d{1,3})"),"\d+")</f>
        <v/>
      </c>
      <c r="F1323" s="6" t="str">
        <f>IF(Table1[[#This Row],[ChgOrderPart1]]&lt;&gt;"",Table1[[#This Row],[ChgOrderPart1]],Table1[[#This Row],[ChgOrderPart2]])</f>
        <v/>
      </c>
      <c r="G1323" s="6" t="s">
        <v>4901</v>
      </c>
      <c r="H1323" s="8">
        <v>42233.421053240738</v>
      </c>
      <c r="I1323" s="6" t="s">
        <v>34</v>
      </c>
      <c r="J1323" s="8">
        <v>42234.445706018516</v>
      </c>
      <c r="K1323" s="6" t="s">
        <v>1376</v>
      </c>
      <c r="L1323" s="6" t="s">
        <v>1377</v>
      </c>
      <c r="M1323" s="6" t="s">
        <v>37</v>
      </c>
      <c r="O1323" s="6" t="s">
        <v>38</v>
      </c>
      <c r="P1323" s="6" t="s">
        <v>39</v>
      </c>
      <c r="Q1323" s="6" t="s">
        <v>4902</v>
      </c>
      <c r="R1323" s="6" t="s">
        <v>1477</v>
      </c>
      <c r="W1323" s="6" t="s">
        <v>4903</v>
      </c>
      <c r="X1323" s="6" t="s">
        <v>4902</v>
      </c>
      <c r="Y1323" s="6" t="s">
        <v>43</v>
      </c>
      <c r="Z1323" s="8">
        <v>42234.437372685185</v>
      </c>
      <c r="AA1323" s="6" t="s">
        <v>4904</v>
      </c>
      <c r="AB1323" s="6" t="s">
        <v>1480</v>
      </c>
      <c r="AC1323" s="6" t="s">
        <v>1477</v>
      </c>
      <c r="AD1323" s="6" t="s">
        <v>43</v>
      </c>
      <c r="AE1323" s="8">
        <v>42234.445706018516</v>
      </c>
      <c r="AF1323" s="6" t="s">
        <v>66</v>
      </c>
    </row>
    <row r="1324" spans="1:39" x14ac:dyDescent="0.2">
      <c r="A13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4" s="7" t="str">
        <f>ExtractValues(Table1[[#This Row],[Agreement Name]],".{1}\d{4,5}")</f>
        <v>21133</v>
      </c>
      <c r="C1324" s="6" t="str">
        <f>ExtractValues(Table1[[#This Row],[Agreement Name]],".{1}\d{4,5}-.{1}\d{4,5}")</f>
        <v>21133-002011</v>
      </c>
      <c r="D1324" s="6" t="str">
        <f>ExtractValues(ExtractValues(Table1[[#This Row],[Agreement Name]],"(CO\d{1,3})"),"\d+")</f>
        <v/>
      </c>
      <c r="E1324" s="6" t="str">
        <f>ExtractValues(ExtractValues(Table1[[#This Row],[Agreement Name]],"(CO.\d{1,3})"),"\d+")</f>
        <v/>
      </c>
      <c r="F1324" s="6" t="str">
        <f>IF(Table1[[#This Row],[ChgOrderPart1]]&lt;&gt;"",Table1[[#This Row],[ChgOrderPart1]],Table1[[#This Row],[ChgOrderPart2]])</f>
        <v/>
      </c>
      <c r="G1324" s="6" t="s">
        <v>4959</v>
      </c>
      <c r="H1324" s="8">
        <v>42235.432905092595</v>
      </c>
      <c r="I1324" s="6" t="s">
        <v>48</v>
      </c>
      <c r="J1324" s="8">
        <v>42235.432893518519</v>
      </c>
      <c r="K1324" s="6" t="s">
        <v>1376</v>
      </c>
      <c r="L1324" s="6" t="s">
        <v>1377</v>
      </c>
      <c r="M1324" s="6" t="s">
        <v>37</v>
      </c>
      <c r="O1324" s="6" t="s">
        <v>38</v>
      </c>
      <c r="P1324" s="6" t="s">
        <v>39</v>
      </c>
      <c r="Q1324" s="6" t="s">
        <v>4960</v>
      </c>
      <c r="R1324" s="6" t="s">
        <v>1477</v>
      </c>
      <c r="AL1324" s="6" t="s">
        <v>4960</v>
      </c>
      <c r="AM1324" s="6" t="s">
        <v>43</v>
      </c>
    </row>
    <row r="1325" spans="1:39" x14ac:dyDescent="0.2">
      <c r="A13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5" s="7" t="str">
        <f>ExtractValues(Table1[[#This Row],[Agreement Name]],".{1}\d{4,5}")</f>
        <v>21133</v>
      </c>
      <c r="C1325" s="6" t="str">
        <f>ExtractValues(Table1[[#This Row],[Agreement Name]],".{1}\d{4,5}-.{1}\d{4,5}")</f>
        <v>21133-002010</v>
      </c>
      <c r="D1325" s="6" t="str">
        <f>ExtractValues(ExtractValues(Table1[[#This Row],[Agreement Name]],"(CO\d{1,3})"),"\d+")</f>
        <v/>
      </c>
      <c r="E1325" s="6" t="str">
        <f>ExtractValues(ExtractValues(Table1[[#This Row],[Agreement Name]],"(CO.\d{1,3})"),"\d+")</f>
        <v/>
      </c>
      <c r="F1325" s="6" t="str">
        <f>IF(Table1[[#This Row],[ChgOrderPart1]]&lt;&gt;"",Table1[[#This Row],[ChgOrderPart1]],Table1[[#This Row],[ChgOrderPart2]])</f>
        <v/>
      </c>
      <c r="G1325" s="6" t="s">
        <v>4955</v>
      </c>
      <c r="H1325" s="8">
        <v>42235.431446759256</v>
      </c>
      <c r="I1325" s="6" t="s">
        <v>48</v>
      </c>
      <c r="J1325" s="8">
        <v>42236.249178240738</v>
      </c>
      <c r="K1325" s="6" t="s">
        <v>1376</v>
      </c>
      <c r="L1325" s="6" t="s">
        <v>1377</v>
      </c>
      <c r="M1325" s="6" t="s">
        <v>37</v>
      </c>
      <c r="O1325" s="6" t="s">
        <v>38</v>
      </c>
      <c r="P1325" s="6" t="s">
        <v>39</v>
      </c>
      <c r="Q1325" s="6" t="s">
        <v>4822</v>
      </c>
      <c r="R1325" s="6" t="s">
        <v>1477</v>
      </c>
      <c r="W1325" s="6" t="s">
        <v>4956</v>
      </c>
      <c r="X1325" s="6" t="s">
        <v>4822</v>
      </c>
      <c r="Y1325" s="6" t="s">
        <v>43</v>
      </c>
      <c r="Z1325" s="8">
        <v>42236.249178240738</v>
      </c>
      <c r="AA1325" s="6" t="s">
        <v>4957</v>
      </c>
      <c r="AL1325" s="6" t="s">
        <v>1477</v>
      </c>
      <c r="AM1325" s="6" t="s">
        <v>43</v>
      </c>
    </row>
    <row r="1326" spans="1:39" x14ac:dyDescent="0.2">
      <c r="A13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6" s="7" t="str">
        <f>ExtractValues(Table1[[#This Row],[Agreement Name]],".{1}\d{4,5}")</f>
        <v>21133</v>
      </c>
      <c r="C1326" s="6" t="str">
        <f>ExtractValues(Table1[[#This Row],[Agreement Name]],".{1}\d{4,5}-.{1}\d{4,5}")</f>
        <v>21133-002010</v>
      </c>
      <c r="D1326" s="6" t="str">
        <f>ExtractValues(ExtractValues(Table1[[#This Row],[Agreement Name]],"(CO\d{1,3})"),"\d+")</f>
        <v/>
      </c>
      <c r="E1326" s="6" t="str">
        <f>ExtractValues(ExtractValues(Table1[[#This Row],[Agreement Name]],"(CO.\d{1,3})"),"\d+")</f>
        <v/>
      </c>
      <c r="F1326" s="6" t="str">
        <f>IF(Table1[[#This Row],[ChgOrderPart1]]&lt;&gt;"",Table1[[#This Row],[ChgOrderPart1]],Table1[[#This Row],[ChgOrderPart2]])</f>
        <v/>
      </c>
      <c r="G1326" s="6" t="s">
        <v>4821</v>
      </c>
      <c r="H1326" s="8">
        <v>42220.655891203707</v>
      </c>
      <c r="I1326" s="6" t="s">
        <v>55</v>
      </c>
      <c r="J1326" s="8">
        <v>42230.431203703702</v>
      </c>
      <c r="K1326" s="6" t="s">
        <v>1376</v>
      </c>
      <c r="L1326" s="6" t="s">
        <v>1377</v>
      </c>
      <c r="M1326" s="6" t="s">
        <v>37</v>
      </c>
      <c r="O1326" s="6" t="s">
        <v>38</v>
      </c>
      <c r="P1326" s="6" t="s">
        <v>39</v>
      </c>
      <c r="Q1326" s="6" t="s">
        <v>4822</v>
      </c>
      <c r="R1326" s="6" t="s">
        <v>1477</v>
      </c>
      <c r="AL1326" s="6" t="s">
        <v>4822</v>
      </c>
      <c r="AM1326" s="6" t="s">
        <v>43</v>
      </c>
    </row>
    <row r="1327" spans="1:39" x14ac:dyDescent="0.2">
      <c r="A13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7" s="7" t="str">
        <f>ExtractValues(Table1[[#This Row],[Agreement Name]],".{1}\d{4,5}")</f>
        <v>21133</v>
      </c>
      <c r="C1327" s="6" t="str">
        <f>ExtractValues(Table1[[#This Row],[Agreement Name]],".{1}\d{4,5}-.{1}\d{4,5}")</f>
        <v>21133-002009</v>
      </c>
      <c r="D1327" s="6" t="str">
        <f>ExtractValues(ExtractValues(Table1[[#This Row],[Agreement Name]],"(CO\d{1,3})"),"\d+")</f>
        <v/>
      </c>
      <c r="E1327" s="6" t="str">
        <f>ExtractValues(ExtractValues(Table1[[#This Row],[Agreement Name]],"(CO.\d{1,3})"),"\d+")</f>
        <v/>
      </c>
      <c r="F1327" s="6" t="str">
        <f>IF(Table1[[#This Row],[ChgOrderPart1]]&lt;&gt;"",Table1[[#This Row],[ChgOrderPart1]],Table1[[#This Row],[ChgOrderPart2]])</f>
        <v/>
      </c>
      <c r="G1327" s="6" t="s">
        <v>4775</v>
      </c>
      <c r="H1327" s="8">
        <v>42236.522430555553</v>
      </c>
      <c r="I1327" s="6" t="s">
        <v>34</v>
      </c>
      <c r="J1327" s="8">
        <v>42237.404745370368</v>
      </c>
      <c r="K1327" s="6" t="s">
        <v>1376</v>
      </c>
      <c r="L1327" s="6" t="s">
        <v>1377</v>
      </c>
      <c r="M1327" s="6" t="s">
        <v>37</v>
      </c>
      <c r="O1327" s="6" t="s">
        <v>38</v>
      </c>
      <c r="P1327" s="6" t="s">
        <v>39</v>
      </c>
      <c r="Q1327" s="6" t="s">
        <v>1683</v>
      </c>
      <c r="R1327" s="6" t="s">
        <v>4988</v>
      </c>
      <c r="S1327" s="6" t="s">
        <v>1477</v>
      </c>
      <c r="W1327" s="6" t="s">
        <v>4989</v>
      </c>
      <c r="X1327" s="6" t="s">
        <v>4988</v>
      </c>
      <c r="Y1327" s="6" t="s">
        <v>43</v>
      </c>
      <c r="Z1327" s="8">
        <v>42236.5465625</v>
      </c>
      <c r="AA1327" s="6" t="s">
        <v>382</v>
      </c>
      <c r="AB1327" s="6" t="s">
        <v>1480</v>
      </c>
      <c r="AC1327" s="6" t="s">
        <v>1477</v>
      </c>
      <c r="AD1327" s="6" t="s">
        <v>43</v>
      </c>
      <c r="AE1327" s="8">
        <v>42237.404745370368</v>
      </c>
      <c r="AF1327" s="6" t="s">
        <v>1481</v>
      </c>
    </row>
    <row r="1328" spans="1:39" x14ac:dyDescent="0.2">
      <c r="A13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8" s="7" t="str">
        <f>ExtractValues(Table1[[#This Row],[Agreement Name]],".{1}\d{4,5}")</f>
        <v>21133</v>
      </c>
      <c r="C1328" s="6" t="str">
        <f>ExtractValues(Table1[[#This Row],[Agreement Name]],".{1}\d{4,5}-.{1}\d{4,5}")</f>
        <v>21133-002009</v>
      </c>
      <c r="D1328" s="6" t="str">
        <f>ExtractValues(ExtractValues(Table1[[#This Row],[Agreement Name]],"(CO\d{1,3})"),"\d+")</f>
        <v/>
      </c>
      <c r="E1328" s="6" t="str">
        <f>ExtractValues(ExtractValues(Table1[[#This Row],[Agreement Name]],"(CO.\d{1,3})"),"\d+")</f>
        <v/>
      </c>
      <c r="F1328" s="6" t="str">
        <f>IF(Table1[[#This Row],[ChgOrderPart1]]&lt;&gt;"",Table1[[#This Row],[ChgOrderPart1]],Table1[[#This Row],[ChgOrderPart2]])</f>
        <v/>
      </c>
      <c r="G1328" s="6" t="s">
        <v>4775</v>
      </c>
      <c r="H1328" s="8">
        <v>42215.585740740738</v>
      </c>
      <c r="I1328" s="6" t="s">
        <v>55</v>
      </c>
      <c r="J1328" s="8">
        <v>42236.521851851852</v>
      </c>
      <c r="K1328" s="6" t="s">
        <v>1376</v>
      </c>
      <c r="L1328" s="6" t="s">
        <v>1377</v>
      </c>
      <c r="M1328" s="6" t="s">
        <v>37</v>
      </c>
      <c r="O1328" s="6" t="s">
        <v>38</v>
      </c>
      <c r="P1328" s="6" t="s">
        <v>39</v>
      </c>
      <c r="Q1328" s="6" t="s">
        <v>1683</v>
      </c>
      <c r="R1328" s="6" t="s">
        <v>1477</v>
      </c>
      <c r="AL1328" s="6" t="s">
        <v>1683</v>
      </c>
      <c r="AM1328" s="6" t="s">
        <v>43</v>
      </c>
    </row>
    <row r="1329" spans="1:39" x14ac:dyDescent="0.2">
      <c r="A13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29" s="7" t="str">
        <f>ExtractValues(Table1[[#This Row],[Agreement Name]],".{1}\d{4,5}")</f>
        <v>21133</v>
      </c>
      <c r="C1329" s="6" t="str">
        <f>ExtractValues(Table1[[#This Row],[Agreement Name]],".{1}\d{4,5}-.{1}\d{4,5}")</f>
        <v>21133-002009</v>
      </c>
      <c r="D1329" s="6" t="str">
        <f>ExtractValues(ExtractValues(Table1[[#This Row],[Agreement Name]],"(CO\d{1,3})"),"\d+")</f>
        <v/>
      </c>
      <c r="E1329" s="6" t="str">
        <f>ExtractValues(ExtractValues(Table1[[#This Row],[Agreement Name]],"(CO.\d{1,3})"),"\d+")</f>
        <v/>
      </c>
      <c r="F1329" s="6" t="str">
        <f>IF(Table1[[#This Row],[ChgOrderPart1]]&lt;&gt;"",Table1[[#This Row],[ChgOrderPart1]],Table1[[#This Row],[ChgOrderPart2]])</f>
        <v/>
      </c>
      <c r="G1329" s="6" t="s">
        <v>2155</v>
      </c>
      <c r="H1329" s="8">
        <v>42173.658726851849</v>
      </c>
      <c r="I1329" s="6" t="s">
        <v>55</v>
      </c>
      <c r="J1329" s="8">
        <v>42227.636608796296</v>
      </c>
      <c r="K1329" s="6" t="s">
        <v>1376</v>
      </c>
      <c r="L1329" s="6" t="s">
        <v>1377</v>
      </c>
      <c r="M1329" s="6" t="s">
        <v>37</v>
      </c>
      <c r="O1329" s="6" t="s">
        <v>38</v>
      </c>
      <c r="P1329" s="6" t="s">
        <v>39</v>
      </c>
      <c r="Q1329" s="6" t="s">
        <v>1683</v>
      </c>
      <c r="R1329" s="6" t="s">
        <v>1477</v>
      </c>
      <c r="AL1329" s="6" t="s">
        <v>1683</v>
      </c>
      <c r="AM1329" s="6" t="s">
        <v>43</v>
      </c>
    </row>
    <row r="1330" spans="1:39" x14ac:dyDescent="0.2">
      <c r="A13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0" s="7" t="str">
        <f>ExtractValues(Table1[[#This Row],[Agreement Name]],".{1}\d{4,5}")</f>
        <v>21133</v>
      </c>
      <c r="C1330" s="6" t="str">
        <f>ExtractValues(Table1[[#This Row],[Agreement Name]],".{1}\d{4,5}-.{1}\d{4,5}")</f>
        <v>21133-002009</v>
      </c>
      <c r="D1330" s="6" t="str">
        <f>ExtractValues(ExtractValues(Table1[[#This Row],[Agreement Name]],"(CO\d{1,3})"),"\d+")</f>
        <v/>
      </c>
      <c r="E1330" s="6" t="str">
        <f>ExtractValues(ExtractValues(Table1[[#This Row],[Agreement Name]],"(CO.\d{1,3})"),"\d+")</f>
        <v/>
      </c>
      <c r="F1330" s="6" t="str">
        <f>IF(Table1[[#This Row],[ChgOrderPart1]]&lt;&gt;"",Table1[[#This Row],[ChgOrderPart1]],Table1[[#This Row],[ChgOrderPart2]])</f>
        <v/>
      </c>
      <c r="G1330" s="6" t="s">
        <v>1682</v>
      </c>
      <c r="H1330" s="8">
        <v>42156.588969907411</v>
      </c>
      <c r="I1330" s="6" t="s">
        <v>55</v>
      </c>
      <c r="J1330" s="8">
        <v>42173.405347222222</v>
      </c>
      <c r="K1330" s="6" t="s">
        <v>1376</v>
      </c>
      <c r="L1330" s="6" t="s">
        <v>1377</v>
      </c>
      <c r="M1330" s="6" t="s">
        <v>37</v>
      </c>
      <c r="O1330" s="6" t="s">
        <v>38</v>
      </c>
      <c r="P1330" s="6" t="s">
        <v>39</v>
      </c>
      <c r="Q1330" s="6" t="s">
        <v>1683</v>
      </c>
      <c r="R1330" s="6" t="s">
        <v>1477</v>
      </c>
      <c r="AL1330" s="6" t="s">
        <v>1683</v>
      </c>
      <c r="AM1330" s="6" t="s">
        <v>43</v>
      </c>
    </row>
    <row r="1331" spans="1:39" x14ac:dyDescent="0.2">
      <c r="A13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1" s="7" t="str">
        <f>ExtractValues(Table1[[#This Row],[Agreement Name]],".{1}\d{4,5}")</f>
        <v>21133</v>
      </c>
      <c r="C1331" s="6" t="str">
        <f>ExtractValues(Table1[[#This Row],[Agreement Name]],".{1}\d{4,5}-.{1}\d{4,5}")</f>
        <v>21133-002008</v>
      </c>
      <c r="D1331" s="6" t="str">
        <f>ExtractValues(ExtractValues(Table1[[#This Row],[Agreement Name]],"(CO\d{1,3})"),"\d+")</f>
        <v/>
      </c>
      <c r="E1331" s="6" t="str">
        <f>ExtractValues(ExtractValues(Table1[[#This Row],[Agreement Name]],"(CO.\d{1,3})"),"\d+")</f>
        <v/>
      </c>
      <c r="F1331" s="6" t="str">
        <f>IF(Table1[[#This Row],[ChgOrderPart1]]&lt;&gt;"",Table1[[#This Row],[ChgOrderPart1]],Table1[[#This Row],[ChgOrderPart2]])</f>
        <v/>
      </c>
      <c r="G1331" s="6" t="s">
        <v>1977</v>
      </c>
      <c r="H1331" s="8">
        <v>42170.608449074076</v>
      </c>
      <c r="I1331" s="6" t="s">
        <v>34</v>
      </c>
      <c r="J1331" s="8">
        <v>42171.650150462963</v>
      </c>
      <c r="K1331" s="6" t="s">
        <v>1376</v>
      </c>
      <c r="L1331" s="6" t="s">
        <v>1377</v>
      </c>
      <c r="M1331" s="6" t="s">
        <v>37</v>
      </c>
      <c r="O1331" s="6" t="s">
        <v>38</v>
      </c>
      <c r="P1331" s="6" t="s">
        <v>39</v>
      </c>
      <c r="Q1331" s="6" t="s">
        <v>1912</v>
      </c>
      <c r="R1331" s="6" t="s">
        <v>1534</v>
      </c>
      <c r="W1331" s="6" t="s">
        <v>1913</v>
      </c>
      <c r="X1331" s="6" t="s">
        <v>1912</v>
      </c>
      <c r="Y1331" s="6" t="s">
        <v>43</v>
      </c>
      <c r="Z1331" s="8">
        <v>42171.513622685183</v>
      </c>
      <c r="AA1331" s="6" t="s">
        <v>1914</v>
      </c>
      <c r="AB1331" s="6" t="s">
        <v>1537</v>
      </c>
      <c r="AC1331" s="6" t="s">
        <v>1534</v>
      </c>
      <c r="AD1331" s="6" t="s">
        <v>43</v>
      </c>
      <c r="AE1331" s="8">
        <v>42171.650150462963</v>
      </c>
      <c r="AF1331" s="6" t="s">
        <v>66</v>
      </c>
    </row>
    <row r="1332" spans="1:39" x14ac:dyDescent="0.2">
      <c r="A13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2" s="7" t="str">
        <f>ExtractValues(Table1[[#This Row],[Agreement Name]],".{1}\d{4,5}")</f>
        <v>21133</v>
      </c>
      <c r="C1332" s="6" t="str">
        <f>ExtractValues(Table1[[#This Row],[Agreement Name]],".{1}\d{4,5}-.{1}\d{4,5}")</f>
        <v>21133-002008</v>
      </c>
      <c r="D1332" s="6" t="str">
        <f>ExtractValues(ExtractValues(Table1[[#This Row],[Agreement Name]],"(CO\d{1,3})"),"\d+")</f>
        <v/>
      </c>
      <c r="E1332" s="6" t="str">
        <f>ExtractValues(ExtractValues(Table1[[#This Row],[Agreement Name]],"(CO.\d{1,3})"),"\d+")</f>
        <v/>
      </c>
      <c r="F1332" s="6" t="str">
        <f>IF(Table1[[#This Row],[ChgOrderPart1]]&lt;&gt;"",Table1[[#This Row],[ChgOrderPart1]],Table1[[#This Row],[ChgOrderPart2]])</f>
        <v/>
      </c>
      <c r="G1332" s="6" t="s">
        <v>4226</v>
      </c>
      <c r="H1332" s="8">
        <v>42146.448923611111</v>
      </c>
      <c r="I1332" s="6" t="s">
        <v>55</v>
      </c>
      <c r="J1332" s="8">
        <v>42167.533946759257</v>
      </c>
      <c r="K1332" s="6" t="s">
        <v>3614</v>
      </c>
      <c r="L1332" s="6" t="s">
        <v>3615</v>
      </c>
      <c r="M1332" s="6" t="s">
        <v>37</v>
      </c>
      <c r="O1332" s="6" t="s">
        <v>38</v>
      </c>
      <c r="P1332" s="6" t="s">
        <v>39</v>
      </c>
      <c r="Q1332" s="6" t="s">
        <v>1912</v>
      </c>
      <c r="R1332" s="6" t="s">
        <v>1477</v>
      </c>
      <c r="AL1332" s="6" t="s">
        <v>1912</v>
      </c>
      <c r="AM1332" s="6" t="s">
        <v>43</v>
      </c>
    </row>
    <row r="1333" spans="1:39" x14ac:dyDescent="0.2">
      <c r="A13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3" s="7" t="str">
        <f>ExtractValues(Table1[[#This Row],[Agreement Name]],".{1}\d{4,5}")</f>
        <v>21133</v>
      </c>
      <c r="C1333" s="6" t="str">
        <f>ExtractValues(Table1[[#This Row],[Agreement Name]],".{1}\d{4,5}-.{1}\d{4,5}")</f>
        <v>21133-002007</v>
      </c>
      <c r="D1333" s="6" t="str">
        <f>ExtractValues(ExtractValues(Table1[[#This Row],[Agreement Name]],"(CO\d{1,3})"),"\d+")</f>
        <v/>
      </c>
      <c r="E1333" s="6" t="str">
        <f>ExtractValues(ExtractValues(Table1[[#This Row],[Agreement Name]],"(CO.\d{1,3})"),"\d+")</f>
        <v/>
      </c>
      <c r="F1333" s="6" t="str">
        <f>IF(Table1[[#This Row],[ChgOrderPart1]]&lt;&gt;"",Table1[[#This Row],[ChgOrderPart1]],Table1[[#This Row],[ChgOrderPart2]])</f>
        <v/>
      </c>
      <c r="G1333" s="6" t="s">
        <v>2070</v>
      </c>
      <c r="H1333" s="8">
        <v>42173.355023148149</v>
      </c>
      <c r="I1333" s="6" t="s">
        <v>34</v>
      </c>
      <c r="J1333" s="8">
        <v>42177.390601851854</v>
      </c>
      <c r="K1333" s="6" t="s">
        <v>1376</v>
      </c>
      <c r="L1333" s="6" t="s">
        <v>1377</v>
      </c>
      <c r="M1333" s="6" t="s">
        <v>37</v>
      </c>
      <c r="O1333" s="6" t="s">
        <v>38</v>
      </c>
      <c r="P1333" s="6" t="s">
        <v>39</v>
      </c>
      <c r="Q1333" s="6" t="s">
        <v>1815</v>
      </c>
      <c r="R1333" s="6" t="s">
        <v>1534</v>
      </c>
      <c r="W1333" s="6" t="s">
        <v>1537</v>
      </c>
      <c r="X1333" s="6" t="s">
        <v>1534</v>
      </c>
      <c r="Y1333" s="6" t="s">
        <v>43</v>
      </c>
      <c r="Z1333" s="8">
        <v>42177.390601851854</v>
      </c>
      <c r="AA1333" s="6" t="s">
        <v>66</v>
      </c>
    </row>
    <row r="1334" spans="1:39" x14ac:dyDescent="0.2">
      <c r="A13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4" s="7" t="str">
        <f>ExtractValues(Table1[[#This Row],[Agreement Name]],".{1}\d{4,5}")</f>
        <v>21133</v>
      </c>
      <c r="C1334" s="6" t="str">
        <f>ExtractValues(Table1[[#This Row],[Agreement Name]],".{1}\d{4,5}-.{1}\d{4,5}")</f>
        <v>21133-002007</v>
      </c>
      <c r="D1334" s="6" t="str">
        <f>ExtractValues(ExtractValues(Table1[[#This Row],[Agreement Name]],"(CO\d{1,3})"),"\d+")</f>
        <v/>
      </c>
      <c r="E1334" s="6" t="str">
        <f>ExtractValues(ExtractValues(Table1[[#This Row],[Agreement Name]],"(CO.\d{1,3})"),"\d+")</f>
        <v/>
      </c>
      <c r="F1334" s="6" t="str">
        <f>IF(Table1[[#This Row],[ChgOrderPart1]]&lt;&gt;"",Table1[[#This Row],[ChgOrderPart1]],Table1[[#This Row],[ChgOrderPart2]])</f>
        <v/>
      </c>
      <c r="G1334" s="6" t="s">
        <v>1814</v>
      </c>
      <c r="H1334" s="8">
        <v>42163.657152777778</v>
      </c>
      <c r="I1334" s="6" t="s">
        <v>55</v>
      </c>
      <c r="J1334" s="8">
        <v>42171.467800925922</v>
      </c>
      <c r="K1334" s="6" t="s">
        <v>1376</v>
      </c>
      <c r="L1334" s="6" t="s">
        <v>1377</v>
      </c>
      <c r="M1334" s="6" t="s">
        <v>37</v>
      </c>
      <c r="O1334" s="6" t="s">
        <v>38</v>
      </c>
      <c r="P1334" s="6" t="s">
        <v>39</v>
      </c>
      <c r="Q1334" s="6" t="s">
        <v>1815</v>
      </c>
      <c r="R1334" s="6" t="s">
        <v>1534</v>
      </c>
      <c r="AL1334" s="6" t="s">
        <v>1815</v>
      </c>
      <c r="AM1334" s="6" t="s">
        <v>43</v>
      </c>
    </row>
    <row r="1335" spans="1:39" x14ac:dyDescent="0.2">
      <c r="A13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5" s="7" t="str">
        <f>ExtractValues(Table1[[#This Row],[Agreement Name]],".{1}\d{4,5}")</f>
        <v>21133</v>
      </c>
      <c r="C1335" s="6" t="str">
        <f>ExtractValues(Table1[[#This Row],[Agreement Name]],".{1}\d{4,5}-.{1}\d{4,5}")</f>
        <v>21133-002007</v>
      </c>
      <c r="D1335" s="6" t="str">
        <f>ExtractValues(ExtractValues(Table1[[#This Row],[Agreement Name]],"(CO\d{1,3})"),"\d+")</f>
        <v/>
      </c>
      <c r="E1335" s="6" t="str">
        <f>ExtractValues(ExtractValues(Table1[[#This Row],[Agreement Name]],"(CO.\d{1,3})"),"\d+")</f>
        <v/>
      </c>
      <c r="F1335" s="6" t="str">
        <f>IF(Table1[[#This Row],[ChgOrderPart1]]&lt;&gt;"",Table1[[#This Row],[ChgOrderPart1]],Table1[[#This Row],[ChgOrderPart2]])</f>
        <v/>
      </c>
      <c r="G1335" s="6" t="s">
        <v>8652</v>
      </c>
      <c r="H1335" s="8">
        <v>42130.501030092593</v>
      </c>
      <c r="I1335" s="6" t="s">
        <v>55</v>
      </c>
      <c r="J1335" s="8">
        <v>42159.606851851851</v>
      </c>
      <c r="K1335" s="6" t="s">
        <v>1376</v>
      </c>
      <c r="L1335" s="6" t="s">
        <v>1377</v>
      </c>
      <c r="M1335" s="6" t="s">
        <v>37</v>
      </c>
      <c r="O1335" s="6" t="s">
        <v>38</v>
      </c>
      <c r="P1335" s="6" t="s">
        <v>39</v>
      </c>
      <c r="Q1335" s="6" t="s">
        <v>1815</v>
      </c>
      <c r="R1335" s="6" t="s">
        <v>1534</v>
      </c>
      <c r="AL1335" s="6" t="s">
        <v>1815</v>
      </c>
      <c r="AM1335" s="6" t="s">
        <v>43</v>
      </c>
    </row>
    <row r="1336" spans="1:39" x14ac:dyDescent="0.2">
      <c r="A13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6" s="7" t="str">
        <f>ExtractValues(Table1[[#This Row],[Agreement Name]],".{1}\d{4,5}")</f>
        <v>21133</v>
      </c>
      <c r="C1336" s="6" t="str">
        <f>ExtractValues(Table1[[#This Row],[Agreement Name]],".{1}\d{4,5}-.{1}\d{4,5}")</f>
        <v>21133-002006</v>
      </c>
      <c r="D1336" s="6" t="str">
        <f>ExtractValues(ExtractValues(Table1[[#This Row],[Agreement Name]],"(CO\d{1,3})"),"\d+")</f>
        <v/>
      </c>
      <c r="E1336" s="6" t="str">
        <f>ExtractValues(ExtractValues(Table1[[#This Row],[Agreement Name]],"(CO.\d{1,3})"),"\d+")</f>
        <v/>
      </c>
      <c r="F1336" s="6" t="str">
        <f>IF(Table1[[#This Row],[ChgOrderPart1]]&lt;&gt;"",Table1[[#This Row],[ChgOrderPart1]],Table1[[#This Row],[ChgOrderPart2]])</f>
        <v/>
      </c>
      <c r="G1336" s="6" t="s">
        <v>8736</v>
      </c>
      <c r="H1336" s="8">
        <v>42136.667754629627</v>
      </c>
      <c r="I1336" s="6" t="s">
        <v>34</v>
      </c>
      <c r="J1336" s="8">
        <v>42138.521585648145</v>
      </c>
      <c r="K1336" s="6" t="s">
        <v>1376</v>
      </c>
      <c r="L1336" s="6" t="s">
        <v>1377</v>
      </c>
      <c r="M1336" s="6" t="s">
        <v>37</v>
      </c>
      <c r="O1336" s="6" t="s">
        <v>38</v>
      </c>
      <c r="P1336" s="6" t="s">
        <v>39</v>
      </c>
      <c r="Q1336" s="6" t="s">
        <v>8610</v>
      </c>
      <c r="R1336" s="6" t="s">
        <v>1477</v>
      </c>
      <c r="W1336" s="6" t="s">
        <v>8737</v>
      </c>
      <c r="X1336" s="6" t="s">
        <v>8610</v>
      </c>
      <c r="Y1336" s="6" t="s">
        <v>43</v>
      </c>
      <c r="Z1336" s="8">
        <v>42137.324837962966</v>
      </c>
      <c r="AA1336" s="6" t="s">
        <v>8738</v>
      </c>
      <c r="AB1336" s="6" t="s">
        <v>1480</v>
      </c>
      <c r="AC1336" s="6" t="s">
        <v>1477</v>
      </c>
      <c r="AD1336" s="6" t="s">
        <v>43</v>
      </c>
      <c r="AE1336" s="8">
        <v>42138.521585648145</v>
      </c>
      <c r="AF1336" s="6" t="s">
        <v>66</v>
      </c>
    </row>
    <row r="1337" spans="1:39" x14ac:dyDescent="0.2">
      <c r="A13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7" s="7" t="str">
        <f>ExtractValues(Table1[[#This Row],[Agreement Name]],".{1}\d{4,5}")</f>
        <v>21133</v>
      </c>
      <c r="C1337" s="6" t="str">
        <f>ExtractValues(Table1[[#This Row],[Agreement Name]],".{1}\d{4,5}-.{1}\d{4,5}")</f>
        <v>21133-002006</v>
      </c>
      <c r="D1337" s="6" t="str">
        <f>ExtractValues(ExtractValues(Table1[[#This Row],[Agreement Name]],"(CO\d{1,3})"),"\d+")</f>
        <v/>
      </c>
      <c r="E1337" s="6" t="str">
        <f>ExtractValues(ExtractValues(Table1[[#This Row],[Agreement Name]],"(CO.\d{1,3})"),"\d+")</f>
        <v/>
      </c>
      <c r="F1337" s="6" t="str">
        <f>IF(Table1[[#This Row],[ChgOrderPart1]]&lt;&gt;"",Table1[[#This Row],[ChgOrderPart1]],Table1[[#This Row],[ChgOrderPart2]])</f>
        <v/>
      </c>
      <c r="G1337" s="6" t="s">
        <v>8609</v>
      </c>
      <c r="H1337" s="8">
        <v>42128.425810185188</v>
      </c>
      <c r="I1337" s="6" t="s">
        <v>55</v>
      </c>
      <c r="J1337" s="8">
        <v>42135.41746527778</v>
      </c>
      <c r="K1337" s="6" t="s">
        <v>1376</v>
      </c>
      <c r="L1337" s="6" t="s">
        <v>1377</v>
      </c>
      <c r="M1337" s="6" t="s">
        <v>37</v>
      </c>
      <c r="O1337" s="6" t="s">
        <v>38</v>
      </c>
      <c r="P1337" s="6" t="s">
        <v>39</v>
      </c>
      <c r="Q1337" s="6" t="s">
        <v>8610</v>
      </c>
      <c r="R1337" s="6" t="s">
        <v>1477</v>
      </c>
      <c r="AL1337" s="6" t="s">
        <v>8610</v>
      </c>
      <c r="AM1337" s="6" t="s">
        <v>43</v>
      </c>
    </row>
    <row r="1338" spans="1:39" x14ac:dyDescent="0.2">
      <c r="A13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8" s="7" t="str">
        <f>ExtractValues(Table1[[#This Row],[Agreement Name]],".{1}\d{4,5}")</f>
        <v>21133</v>
      </c>
      <c r="C1338" s="6" t="str">
        <f>ExtractValues(Table1[[#This Row],[Agreement Name]],".{1}\d{4,5}-.{1}\d{4,5}")</f>
        <v>21133-002005</v>
      </c>
      <c r="D1338" s="6" t="str">
        <f>ExtractValues(ExtractValues(Table1[[#This Row],[Agreement Name]],"(CO\d{1,3})"),"\d+")</f>
        <v/>
      </c>
      <c r="E1338" s="6" t="str">
        <f>ExtractValues(ExtractValues(Table1[[#This Row],[Agreement Name]],"(CO.\d{1,3})"),"\d+")</f>
        <v/>
      </c>
      <c r="F1338" s="6" t="str">
        <f>IF(Table1[[#This Row],[ChgOrderPart1]]&lt;&gt;"",Table1[[#This Row],[ChgOrderPart1]],Table1[[#This Row],[ChgOrderPart2]])</f>
        <v/>
      </c>
      <c r="G1338" s="6" t="s">
        <v>8445</v>
      </c>
      <c r="H1338" s="8">
        <v>42115.444479166668</v>
      </c>
      <c r="I1338" s="6" t="s">
        <v>34</v>
      </c>
      <c r="J1338" s="8">
        <v>42123.405266203707</v>
      </c>
      <c r="K1338" s="6" t="s">
        <v>1376</v>
      </c>
      <c r="L1338" s="6" t="s">
        <v>1377</v>
      </c>
      <c r="M1338" s="6" t="s">
        <v>37</v>
      </c>
      <c r="O1338" s="6" t="s">
        <v>38</v>
      </c>
      <c r="P1338" s="6" t="s">
        <v>39</v>
      </c>
      <c r="Q1338" s="6" t="s">
        <v>4089</v>
      </c>
      <c r="R1338" s="6" t="s">
        <v>4090</v>
      </c>
      <c r="S1338" s="6" t="s">
        <v>1534</v>
      </c>
      <c r="W1338" s="6" t="s">
        <v>4073</v>
      </c>
      <c r="X1338" s="6" t="s">
        <v>4090</v>
      </c>
      <c r="Y1338" s="6" t="s">
        <v>43</v>
      </c>
      <c r="Z1338" s="8">
        <v>42123.390567129631</v>
      </c>
      <c r="AA1338" s="6" t="s">
        <v>4274</v>
      </c>
      <c r="AB1338" s="6" t="s">
        <v>1537</v>
      </c>
      <c r="AC1338" s="6" t="s">
        <v>1534</v>
      </c>
      <c r="AD1338" s="6" t="s">
        <v>43</v>
      </c>
      <c r="AE1338" s="8">
        <v>42123.405266203707</v>
      </c>
      <c r="AF1338" s="6" t="s">
        <v>66</v>
      </c>
    </row>
    <row r="1339" spans="1:39" x14ac:dyDescent="0.2">
      <c r="A13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39" s="7" t="str">
        <f>ExtractValues(Table1[[#This Row],[Agreement Name]],".{1}\d{4,5}")</f>
        <v>21133</v>
      </c>
      <c r="C1339" s="6" t="str">
        <f>ExtractValues(Table1[[#This Row],[Agreement Name]],".{1}\d{4,5}-.{1}\d{4,5}")</f>
        <v>21133-002004</v>
      </c>
      <c r="D1339" s="6" t="str">
        <f>ExtractValues(ExtractValues(Table1[[#This Row],[Agreement Name]],"(CO\d{1,3})"),"\d+")</f>
        <v/>
      </c>
      <c r="E1339" s="6" t="str">
        <f>ExtractValues(ExtractValues(Table1[[#This Row],[Agreement Name]],"(CO.\d{1,3})"),"\d+")</f>
        <v/>
      </c>
      <c r="F1339" s="6" t="str">
        <f>IF(Table1[[#This Row],[ChgOrderPart1]]&lt;&gt;"",Table1[[#This Row],[ChgOrderPart1]],Table1[[#This Row],[ChgOrderPart2]])</f>
        <v/>
      </c>
      <c r="G1339" s="6" t="s">
        <v>8307</v>
      </c>
      <c r="H1339" s="8">
        <v>42108.429108796299</v>
      </c>
      <c r="I1339" s="6" t="s">
        <v>34</v>
      </c>
      <c r="J1339" s="8">
        <v>42110.577789351853</v>
      </c>
      <c r="K1339" s="6" t="s">
        <v>1376</v>
      </c>
      <c r="L1339" s="6" t="s">
        <v>1377</v>
      </c>
      <c r="M1339" s="6" t="s">
        <v>37</v>
      </c>
      <c r="O1339" s="6" t="s">
        <v>38</v>
      </c>
      <c r="P1339" s="6" t="s">
        <v>39</v>
      </c>
      <c r="Q1339" s="6" t="s">
        <v>1735</v>
      </c>
      <c r="R1339" s="6" t="s">
        <v>1477</v>
      </c>
      <c r="W1339" s="6" t="s">
        <v>1736</v>
      </c>
      <c r="X1339" s="6" t="s">
        <v>1735</v>
      </c>
      <c r="Y1339" s="6" t="s">
        <v>43</v>
      </c>
      <c r="Z1339" s="8">
        <v>42108.557638888888</v>
      </c>
      <c r="AA1339" s="6" t="s">
        <v>8308</v>
      </c>
      <c r="AB1339" s="6" t="s">
        <v>1480</v>
      </c>
      <c r="AC1339" s="6" t="s">
        <v>1477</v>
      </c>
      <c r="AD1339" s="6" t="s">
        <v>43</v>
      </c>
      <c r="AE1339" s="8">
        <v>42110.577789351853</v>
      </c>
      <c r="AF1339" s="6" t="s">
        <v>1481</v>
      </c>
    </row>
    <row r="1340" spans="1:39" x14ac:dyDescent="0.2">
      <c r="A13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40" s="7" t="str">
        <f>ExtractValues(Table1[[#This Row],[Agreement Name]],".{1}\d{4,5}")</f>
        <v>21133</v>
      </c>
      <c r="C1340" s="6" t="str">
        <f>ExtractValues(Table1[[#This Row],[Agreement Name]],".{1}\d{4,5}-.{1}\d{4,5}")</f>
        <v>21133-002003</v>
      </c>
      <c r="D1340" s="6" t="str">
        <f>ExtractValues(ExtractValues(Table1[[#This Row],[Agreement Name]],"(CO\d{1,3})"),"\d+")</f>
        <v>2</v>
      </c>
      <c r="E1340" s="6" t="str">
        <f>ExtractValues(ExtractValues(Table1[[#This Row],[Agreement Name]],"(CO.\d{1,3})"),"\d+")</f>
        <v/>
      </c>
      <c r="F1340" s="6" t="str">
        <f>IF(Table1[[#This Row],[ChgOrderPart1]]&lt;&gt;"",Table1[[#This Row],[ChgOrderPart1]],Table1[[#This Row],[ChgOrderPart2]])</f>
        <v>2</v>
      </c>
      <c r="G1340" s="6" t="s">
        <v>5961</v>
      </c>
      <c r="H1340" s="8">
        <v>42222.335868055554</v>
      </c>
      <c r="I1340" s="6" t="s">
        <v>34</v>
      </c>
      <c r="J1340" s="8">
        <v>42222.427893518521</v>
      </c>
      <c r="K1340" s="6" t="s">
        <v>5082</v>
      </c>
      <c r="L1340" s="6" t="s">
        <v>5083</v>
      </c>
      <c r="M1340" s="6" t="s">
        <v>37</v>
      </c>
      <c r="O1340" s="6" t="s">
        <v>38</v>
      </c>
      <c r="P1340" s="6" t="s">
        <v>39</v>
      </c>
      <c r="Q1340" s="6" t="s">
        <v>1930</v>
      </c>
      <c r="R1340" s="6" t="s">
        <v>1477</v>
      </c>
      <c r="W1340" s="6" t="s">
        <v>1931</v>
      </c>
      <c r="X1340" s="6" t="s">
        <v>1930</v>
      </c>
      <c r="Y1340" s="6" t="s">
        <v>43</v>
      </c>
      <c r="Z1340" s="8">
        <v>42222.424745370372</v>
      </c>
      <c r="AA1340" s="6" t="s">
        <v>1932</v>
      </c>
      <c r="AB1340" s="6" t="s">
        <v>1480</v>
      </c>
      <c r="AC1340" s="6" t="s">
        <v>1477</v>
      </c>
      <c r="AD1340" s="6" t="s">
        <v>43</v>
      </c>
      <c r="AE1340" s="8">
        <v>42222.427893518521</v>
      </c>
      <c r="AF1340" s="6" t="s">
        <v>1481</v>
      </c>
    </row>
    <row r="1341" spans="1:39" x14ac:dyDescent="0.2">
      <c r="A13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41" s="7" t="str">
        <f>ExtractValues(Table1[[#This Row],[Agreement Name]],".{1}\d{4,5}")</f>
        <v>21133</v>
      </c>
      <c r="C1341" s="6" t="str">
        <f>ExtractValues(Table1[[#This Row],[Agreement Name]],".{1}\d{4,5}-.{1}\d{4,5}")</f>
        <v>21133-002003</v>
      </c>
      <c r="D1341" s="6" t="str">
        <f>ExtractValues(ExtractValues(Table1[[#This Row],[Agreement Name]],"(CO\d{1,3})"),"\d+")</f>
        <v>1</v>
      </c>
      <c r="E1341" s="6" t="str">
        <f>ExtractValues(ExtractValues(Table1[[#This Row],[Agreement Name]],"(CO.\d{1,3})"),"\d+")</f>
        <v/>
      </c>
      <c r="F1341" s="6" t="str">
        <f>IF(Table1[[#This Row],[ChgOrderPart1]]&lt;&gt;"",Table1[[#This Row],[ChgOrderPart1]],Table1[[#This Row],[ChgOrderPart2]])</f>
        <v>1</v>
      </c>
      <c r="G1341" s="6" t="s">
        <v>3778</v>
      </c>
      <c r="H1341" s="8">
        <v>42121.554942129631</v>
      </c>
      <c r="I1341" s="6" t="s">
        <v>34</v>
      </c>
      <c r="J1341" s="8">
        <v>42121.604930555557</v>
      </c>
      <c r="K1341" s="6" t="s">
        <v>3614</v>
      </c>
      <c r="L1341" s="6" t="s">
        <v>3615</v>
      </c>
      <c r="M1341" s="6" t="s">
        <v>37</v>
      </c>
      <c r="O1341" s="6" t="s">
        <v>38</v>
      </c>
      <c r="P1341" s="6" t="s">
        <v>39</v>
      </c>
      <c r="Q1341" s="6" t="s">
        <v>1930</v>
      </c>
      <c r="R1341" s="6" t="s">
        <v>1477</v>
      </c>
      <c r="W1341" s="6" t="s">
        <v>1931</v>
      </c>
      <c r="X1341" s="6" t="s">
        <v>1930</v>
      </c>
      <c r="Y1341" s="6" t="s">
        <v>43</v>
      </c>
      <c r="Z1341" s="8">
        <v>42121.595127314817</v>
      </c>
      <c r="AA1341" s="6" t="s">
        <v>1932</v>
      </c>
      <c r="AB1341" s="6" t="s">
        <v>1480</v>
      </c>
      <c r="AC1341" s="6" t="s">
        <v>1477</v>
      </c>
      <c r="AD1341" s="6" t="s">
        <v>43</v>
      </c>
      <c r="AE1341" s="8">
        <v>42121.604930555557</v>
      </c>
      <c r="AF1341" s="6" t="s">
        <v>66</v>
      </c>
    </row>
    <row r="1342" spans="1:39" x14ac:dyDescent="0.2">
      <c r="A13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42" s="7" t="str">
        <f>ExtractValues(Table1[[#This Row],[Agreement Name]],".{1}\d{4,5}")</f>
        <v>21133</v>
      </c>
      <c r="C1342" s="6" t="str">
        <f>ExtractValues(Table1[[#This Row],[Agreement Name]],".{1}\d{4,5}-.{1}\d{4,5}")</f>
        <v>21133-002003</v>
      </c>
      <c r="D1342" s="6" t="str">
        <f>ExtractValues(ExtractValues(Table1[[#This Row],[Agreement Name]],"(CO\d{1,3})"),"\d+")</f>
        <v/>
      </c>
      <c r="E1342" s="6" t="str">
        <f>ExtractValues(ExtractValues(Table1[[#This Row],[Agreement Name]],"(CO.\d{1,3})"),"\d+")</f>
        <v/>
      </c>
      <c r="F1342" s="6" t="str">
        <f>IF(Table1[[#This Row],[ChgOrderPart1]]&lt;&gt;"",Table1[[#This Row],[ChgOrderPart1]],Table1[[#This Row],[ChgOrderPart2]])</f>
        <v/>
      </c>
      <c r="G1342" s="6" t="s">
        <v>8274</v>
      </c>
      <c r="H1342" s="8">
        <v>42107.467870370368</v>
      </c>
      <c r="I1342" s="6" t="s">
        <v>34</v>
      </c>
      <c r="J1342" s="8">
        <v>42109.353206018517</v>
      </c>
      <c r="K1342" s="6" t="s">
        <v>1376</v>
      </c>
      <c r="L1342" s="6" t="s">
        <v>1377</v>
      </c>
      <c r="M1342" s="6" t="s">
        <v>37</v>
      </c>
      <c r="O1342" s="6" t="s">
        <v>38</v>
      </c>
      <c r="P1342" s="6" t="s">
        <v>39</v>
      </c>
      <c r="Q1342" s="6" t="s">
        <v>1930</v>
      </c>
      <c r="R1342" s="6" t="s">
        <v>1477</v>
      </c>
      <c r="W1342" s="6" t="s">
        <v>1931</v>
      </c>
      <c r="X1342" s="6" t="s">
        <v>1930</v>
      </c>
      <c r="Y1342" s="6" t="s">
        <v>43</v>
      </c>
      <c r="Z1342" s="8">
        <v>42109.343240740738</v>
      </c>
      <c r="AA1342" s="6" t="s">
        <v>1932</v>
      </c>
      <c r="AB1342" s="6" t="s">
        <v>1480</v>
      </c>
      <c r="AC1342" s="6" t="s">
        <v>1477</v>
      </c>
      <c r="AD1342" s="6" t="s">
        <v>43</v>
      </c>
      <c r="AE1342" s="8">
        <v>42109.353206018517</v>
      </c>
      <c r="AF1342" s="6" t="s">
        <v>66</v>
      </c>
    </row>
    <row r="1343" spans="1:39" x14ac:dyDescent="0.2">
      <c r="A13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43" s="7" t="str">
        <f>ExtractValues(Table1[[#This Row],[Agreement Name]],".{1}\d{4,5}")</f>
        <v>21133</v>
      </c>
      <c r="C1343" s="6" t="str">
        <f>ExtractValues(Table1[[#This Row],[Agreement Name]],".{1}\d{4,5}-.{1}\d{4,5}")</f>
        <v>21133-002002</v>
      </c>
      <c r="D1343" s="6" t="str">
        <f>ExtractValues(ExtractValues(Table1[[#This Row],[Agreement Name]],"(CO\d{1,3})"),"\d+")</f>
        <v/>
      </c>
      <c r="E1343" s="6" t="str">
        <f>ExtractValues(ExtractValues(Table1[[#This Row],[Agreement Name]],"(CO.\d{1,3})"),"\d+")</f>
        <v/>
      </c>
      <c r="F1343" s="6" t="str">
        <f>IF(Table1[[#This Row],[ChgOrderPart1]]&lt;&gt;"",Table1[[#This Row],[ChgOrderPart1]],Table1[[#This Row],[ChgOrderPart2]])</f>
        <v/>
      </c>
      <c r="G1343" s="6" t="s">
        <v>8270</v>
      </c>
      <c r="H1343" s="8">
        <v>42107.467245370368</v>
      </c>
      <c r="I1343" s="6" t="s">
        <v>34</v>
      </c>
      <c r="J1343" s="8">
        <v>42109.525312500002</v>
      </c>
      <c r="K1343" s="6" t="s">
        <v>1376</v>
      </c>
      <c r="L1343" s="6" t="s">
        <v>1377</v>
      </c>
      <c r="M1343" s="6" t="s">
        <v>37</v>
      </c>
      <c r="O1343" s="6" t="s">
        <v>38</v>
      </c>
      <c r="P1343" s="6" t="s">
        <v>39</v>
      </c>
      <c r="Q1343" s="6" t="s">
        <v>8271</v>
      </c>
      <c r="R1343" s="6" t="s">
        <v>1534</v>
      </c>
      <c r="W1343" s="6" t="s">
        <v>8272</v>
      </c>
      <c r="X1343" s="6" t="s">
        <v>8271</v>
      </c>
      <c r="Y1343" s="6" t="s">
        <v>43</v>
      </c>
      <c r="Z1343" s="8">
        <v>42109.423043981478</v>
      </c>
      <c r="AA1343" s="6" t="s">
        <v>8273</v>
      </c>
      <c r="AB1343" s="6" t="s">
        <v>1537</v>
      </c>
      <c r="AC1343" s="6" t="s">
        <v>1534</v>
      </c>
      <c r="AD1343" s="6" t="s">
        <v>43</v>
      </c>
      <c r="AE1343" s="8">
        <v>42109.525312500002</v>
      </c>
      <c r="AF1343" s="6" t="s">
        <v>66</v>
      </c>
    </row>
    <row r="1344" spans="1:39" x14ac:dyDescent="0.2">
      <c r="A13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44" s="7" t="str">
        <f>ExtractValues(Table1[[#This Row],[Agreement Name]],".{1}\d{4,5}")</f>
        <v>21133</v>
      </c>
      <c r="C1344" s="6" t="str">
        <f>ExtractValues(Table1[[#This Row],[Agreement Name]],".{1}\d{4,5}-.{1}\d{4,5}")</f>
        <v>21133-002001</v>
      </c>
      <c r="D1344" s="6" t="str">
        <f>ExtractValues(ExtractValues(Table1[[#This Row],[Agreement Name]],"(CO\d{1,3})"),"\d+")</f>
        <v/>
      </c>
      <c r="E1344" s="6" t="str">
        <f>ExtractValues(ExtractValues(Table1[[#This Row],[Agreement Name]],"(CO.\d{1,3})"),"\d+")</f>
        <v/>
      </c>
      <c r="F1344" s="6" t="str">
        <f>IF(Table1[[#This Row],[ChgOrderPart1]]&lt;&gt;"",Table1[[#This Row],[ChgOrderPart1]],Table1[[#This Row],[ChgOrderPart2]])</f>
        <v/>
      </c>
      <c r="G1344" s="6" t="s">
        <v>8103</v>
      </c>
      <c r="H1344" s="8">
        <v>42095.569050925929</v>
      </c>
      <c r="I1344" s="6" t="s">
        <v>34</v>
      </c>
      <c r="J1344" s="8">
        <v>42096.680474537039</v>
      </c>
      <c r="K1344" s="6" t="s">
        <v>1376</v>
      </c>
      <c r="L1344" s="6" t="s">
        <v>1377</v>
      </c>
      <c r="M1344" s="6" t="s">
        <v>37</v>
      </c>
      <c r="O1344" s="6" t="s">
        <v>38</v>
      </c>
      <c r="P1344" s="6" t="s">
        <v>39</v>
      </c>
      <c r="Q1344" s="6" t="s">
        <v>7776</v>
      </c>
      <c r="R1344" s="6" t="s">
        <v>1477</v>
      </c>
      <c r="W1344" s="6" t="s">
        <v>1937</v>
      </c>
      <c r="X1344" s="6" t="s">
        <v>7776</v>
      </c>
      <c r="Y1344" s="6" t="s">
        <v>43</v>
      </c>
      <c r="Z1344" s="8">
        <v>42096.16065972222</v>
      </c>
      <c r="AA1344" s="6" t="s">
        <v>1938</v>
      </c>
      <c r="AB1344" s="6" t="s">
        <v>1480</v>
      </c>
      <c r="AC1344" s="6" t="s">
        <v>1477</v>
      </c>
      <c r="AD1344" s="6" t="s">
        <v>43</v>
      </c>
      <c r="AE1344" s="8">
        <v>42096.680474537039</v>
      </c>
      <c r="AF1344" s="6" t="s">
        <v>71</v>
      </c>
    </row>
    <row r="1345" spans="1:39" x14ac:dyDescent="0.2">
      <c r="A13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45" s="7" t="str">
        <f>ExtractValues(Table1[[#This Row],[Agreement Name]],".{1}\d{4,5}")</f>
        <v>21118</v>
      </c>
      <c r="C1345" s="6" t="str">
        <f>ExtractValues(Table1[[#This Row],[Agreement Name]],".{1}\d{4,5}-.{1}\d{4,5}")</f>
        <v>21118-001001</v>
      </c>
      <c r="D1345" s="6" t="str">
        <f>ExtractValues(ExtractValues(Table1[[#This Row],[Agreement Name]],"(CO\d{1,3})"),"\d+")</f>
        <v/>
      </c>
      <c r="E1345" s="6" t="str">
        <f>ExtractValues(ExtractValues(Table1[[#This Row],[Agreement Name]],"(CO.\d{1,3})"),"\d+")</f>
        <v/>
      </c>
      <c r="F1345" s="6" t="str">
        <f>IF(Table1[[#This Row],[ChgOrderPart1]]&lt;&gt;"",Table1[[#This Row],[ChgOrderPart1]],Table1[[#This Row],[ChgOrderPart2]])</f>
        <v/>
      </c>
      <c r="G1345" s="6" t="s">
        <v>8367</v>
      </c>
      <c r="H1345" s="8">
        <v>42110.577233796299</v>
      </c>
      <c r="I1345" s="6" t="s">
        <v>34</v>
      </c>
      <c r="J1345" s="8">
        <v>42117.605729166666</v>
      </c>
      <c r="K1345" s="6" t="s">
        <v>1376</v>
      </c>
      <c r="L1345" s="6" t="s">
        <v>1377</v>
      </c>
      <c r="M1345" s="6" t="s">
        <v>37</v>
      </c>
      <c r="O1345" s="6" t="s">
        <v>38</v>
      </c>
      <c r="P1345" s="6" t="s">
        <v>39</v>
      </c>
      <c r="Q1345" s="6" t="s">
        <v>5643</v>
      </c>
      <c r="R1345" s="6" t="s">
        <v>432</v>
      </c>
      <c r="W1345" s="6" t="s">
        <v>5644</v>
      </c>
      <c r="X1345" s="6" t="s">
        <v>5643</v>
      </c>
      <c r="Y1345" s="6" t="s">
        <v>43</v>
      </c>
      <c r="Z1345" s="8">
        <v>42117.596388888887</v>
      </c>
      <c r="AA1345" s="6" t="s">
        <v>5645</v>
      </c>
      <c r="AB1345" s="6" t="s">
        <v>1381</v>
      </c>
      <c r="AC1345" s="6" t="s">
        <v>432</v>
      </c>
      <c r="AD1345" s="6" t="s">
        <v>43</v>
      </c>
      <c r="AE1345" s="8">
        <v>42117.605729166666</v>
      </c>
      <c r="AF1345" s="6" t="s">
        <v>1461</v>
      </c>
    </row>
    <row r="1346" spans="1:39" x14ac:dyDescent="0.2">
      <c r="A13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46" s="7" t="str">
        <f>ExtractValues(Table1[[#This Row],[Agreement Name]],".{1}\d{4,5}")</f>
        <v>21096</v>
      </c>
      <c r="C1346" s="6" t="str">
        <f>ExtractValues(Table1[[#This Row],[Agreement Name]],".{1}\d{4,5}-.{1}\d{4,5}")</f>
        <v>21096-002006</v>
      </c>
      <c r="D1346" s="6" t="str">
        <f>ExtractValues(ExtractValues(Table1[[#This Row],[Agreement Name]],"(CO\d{1,3})"),"\d+")</f>
        <v/>
      </c>
      <c r="E1346" s="6" t="str">
        <f>ExtractValues(ExtractValues(Table1[[#This Row],[Agreement Name]],"(CO.\d{1,3})"),"\d+")</f>
        <v/>
      </c>
      <c r="F1346" s="6" t="str">
        <f>IF(Table1[[#This Row],[ChgOrderPart1]]&lt;&gt;"",Table1[[#This Row],[ChgOrderPart1]],Table1[[#This Row],[ChgOrderPart2]])</f>
        <v/>
      </c>
      <c r="G1346" s="6" t="s">
        <v>4910</v>
      </c>
      <c r="H1346" s="8">
        <v>42235.397430555553</v>
      </c>
      <c r="I1346" s="6" t="s">
        <v>48</v>
      </c>
      <c r="J1346" s="8">
        <v>42235.397430555553</v>
      </c>
      <c r="K1346" s="6" t="s">
        <v>1376</v>
      </c>
      <c r="L1346" s="6" t="s">
        <v>1377</v>
      </c>
      <c r="M1346" s="6" t="s">
        <v>37</v>
      </c>
      <c r="O1346" s="6" t="s">
        <v>38</v>
      </c>
      <c r="P1346" s="6" t="s">
        <v>39</v>
      </c>
      <c r="Q1346" s="6" t="s">
        <v>780</v>
      </c>
      <c r="R1346" s="6" t="s">
        <v>1411</v>
      </c>
      <c r="AL1346" s="6" t="s">
        <v>780</v>
      </c>
      <c r="AM1346" s="6" t="s">
        <v>43</v>
      </c>
    </row>
    <row r="1347" spans="1:39" x14ac:dyDescent="0.2">
      <c r="A13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47" s="7" t="str">
        <f>ExtractValues(Table1[[#This Row],[Agreement Name]],".{1}\d{4,5}")</f>
        <v>21096</v>
      </c>
      <c r="C1347" s="6" t="str">
        <f>ExtractValues(Table1[[#This Row],[Agreement Name]],".{1}\d{4,5}-.{1}\d{4,5}")</f>
        <v>21096-002004</v>
      </c>
      <c r="D1347" s="6" t="str">
        <f>ExtractValues(ExtractValues(Table1[[#This Row],[Agreement Name]],"(CO\d{1,3})"),"\d+")</f>
        <v>1</v>
      </c>
      <c r="E1347" s="6" t="str">
        <f>ExtractValues(ExtractValues(Table1[[#This Row],[Agreement Name]],"(CO.\d{1,3})"),"\d+")</f>
        <v/>
      </c>
      <c r="F1347" s="6" t="str">
        <f>IF(Table1[[#This Row],[ChgOrderPart1]]&lt;&gt;"",Table1[[#This Row],[ChgOrderPart1]],Table1[[#This Row],[ChgOrderPart2]])</f>
        <v>1</v>
      </c>
      <c r="G1347" s="6" t="s">
        <v>6141</v>
      </c>
      <c r="H1347" s="8">
        <v>42236.592847222222</v>
      </c>
      <c r="I1347" s="6" t="s">
        <v>34</v>
      </c>
      <c r="J1347" s="8">
        <v>42236.687962962962</v>
      </c>
      <c r="K1347" s="6" t="s">
        <v>5082</v>
      </c>
      <c r="L1347" s="6" t="s">
        <v>5083</v>
      </c>
      <c r="M1347" s="6" t="s">
        <v>37</v>
      </c>
      <c r="O1347" s="6" t="s">
        <v>38</v>
      </c>
      <c r="P1347" s="6" t="s">
        <v>39</v>
      </c>
      <c r="Q1347" s="6" t="s">
        <v>4898</v>
      </c>
      <c r="R1347" s="6" t="s">
        <v>1411</v>
      </c>
      <c r="W1347" s="6" t="s">
        <v>4899</v>
      </c>
      <c r="X1347" s="6" t="s">
        <v>4898</v>
      </c>
      <c r="Y1347" s="6" t="s">
        <v>43</v>
      </c>
      <c r="Z1347" s="8">
        <v>42236.593715277777</v>
      </c>
      <c r="AA1347" s="6" t="s">
        <v>4900</v>
      </c>
      <c r="AB1347" s="6" t="s">
        <v>1413</v>
      </c>
      <c r="AC1347" s="6" t="s">
        <v>1411</v>
      </c>
      <c r="AD1347" s="6" t="s">
        <v>43</v>
      </c>
      <c r="AE1347" s="8">
        <v>42236.687962962962</v>
      </c>
      <c r="AF1347" s="6" t="s">
        <v>358</v>
      </c>
    </row>
    <row r="1348" spans="1:39" x14ac:dyDescent="0.2">
      <c r="A13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48" s="7" t="str">
        <f>ExtractValues(Table1[[#This Row],[Agreement Name]],".{1}\d{4,5}")</f>
        <v>21096</v>
      </c>
      <c r="C1348" s="6" t="str">
        <f>ExtractValues(Table1[[#This Row],[Agreement Name]],".{1}\d{4,5}-.{1}\d{4,5}")</f>
        <v>21096-002004</v>
      </c>
      <c r="D1348" s="6" t="str">
        <f>ExtractValues(ExtractValues(Table1[[#This Row],[Agreement Name]],"(CO\d{1,3})"),"\d+")</f>
        <v/>
      </c>
      <c r="E1348" s="6" t="str">
        <f>ExtractValues(ExtractValues(Table1[[#This Row],[Agreement Name]],"(CO.\d{1,3})"),"\d+")</f>
        <v/>
      </c>
      <c r="F1348" s="6" t="str">
        <f>IF(Table1[[#This Row],[ChgOrderPart1]]&lt;&gt;"",Table1[[#This Row],[ChgOrderPart1]],Table1[[#This Row],[ChgOrderPart2]])</f>
        <v/>
      </c>
      <c r="G1348" s="6" t="s">
        <v>4897</v>
      </c>
      <c r="H1348" s="8">
        <v>42230.677893518521</v>
      </c>
      <c r="I1348" s="6" t="s">
        <v>34</v>
      </c>
      <c r="J1348" s="8">
        <v>42233.727013888885</v>
      </c>
      <c r="K1348" s="6" t="s">
        <v>1376</v>
      </c>
      <c r="L1348" s="6" t="s">
        <v>1377</v>
      </c>
      <c r="M1348" s="6" t="s">
        <v>37</v>
      </c>
      <c r="O1348" s="6" t="s">
        <v>38</v>
      </c>
      <c r="P1348" s="6" t="s">
        <v>39</v>
      </c>
      <c r="Q1348" s="6" t="s">
        <v>4898</v>
      </c>
      <c r="R1348" s="6" t="s">
        <v>1411</v>
      </c>
      <c r="W1348" s="6" t="s">
        <v>4899</v>
      </c>
      <c r="X1348" s="6" t="s">
        <v>4898</v>
      </c>
      <c r="Y1348" s="6" t="s">
        <v>43</v>
      </c>
      <c r="Z1348" s="8">
        <v>42233.654340277775</v>
      </c>
      <c r="AA1348" s="6" t="s">
        <v>4900</v>
      </c>
      <c r="AB1348" s="6" t="s">
        <v>1413</v>
      </c>
      <c r="AC1348" s="6" t="s">
        <v>1411</v>
      </c>
      <c r="AD1348" s="6" t="s">
        <v>43</v>
      </c>
      <c r="AE1348" s="8">
        <v>42233.727013888885</v>
      </c>
      <c r="AF1348" s="6" t="s">
        <v>358</v>
      </c>
    </row>
    <row r="1349" spans="1:39" x14ac:dyDescent="0.2">
      <c r="A13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49" s="7" t="str">
        <f>ExtractValues(Table1[[#This Row],[Agreement Name]],".{1}\d{4,5}")</f>
        <v>21096</v>
      </c>
      <c r="C1349" s="6" t="str">
        <f>ExtractValues(Table1[[#This Row],[Agreement Name]],".{1}\d{4,5}-.{1}\d{4,5}")</f>
        <v>21096-002002</v>
      </c>
      <c r="D1349" s="6" t="str">
        <f>ExtractValues(ExtractValues(Table1[[#This Row],[Agreement Name]],"(CO\d{1,3})"),"\d+")</f>
        <v/>
      </c>
      <c r="E1349" s="6" t="str">
        <f>ExtractValues(ExtractValues(Table1[[#This Row],[Agreement Name]],"(CO.\d{1,3})"),"\d+")</f>
        <v/>
      </c>
      <c r="F1349" s="6" t="str">
        <f>IF(Table1[[#This Row],[ChgOrderPart1]]&lt;&gt;"",Table1[[#This Row],[ChgOrderPart1]],Table1[[#This Row],[ChgOrderPart2]])</f>
        <v/>
      </c>
      <c r="G1349" s="6" t="s">
        <v>4896</v>
      </c>
      <c r="H1349" s="8">
        <v>42230.677395833336</v>
      </c>
      <c r="I1349" s="6" t="s">
        <v>34</v>
      </c>
      <c r="J1349" s="8">
        <v>42233.405810185184</v>
      </c>
      <c r="K1349" s="6" t="s">
        <v>1376</v>
      </c>
      <c r="L1349" s="6" t="s">
        <v>1377</v>
      </c>
      <c r="M1349" s="6" t="s">
        <v>37</v>
      </c>
      <c r="O1349" s="6" t="s">
        <v>38</v>
      </c>
      <c r="P1349" s="6" t="s">
        <v>39</v>
      </c>
      <c r="Q1349" s="6" t="s">
        <v>1410</v>
      </c>
      <c r="R1349" s="6" t="s">
        <v>1411</v>
      </c>
      <c r="W1349" s="6" t="s">
        <v>1412</v>
      </c>
      <c r="X1349" s="6" t="s">
        <v>1410</v>
      </c>
      <c r="Y1349" s="6" t="s">
        <v>43</v>
      </c>
      <c r="Z1349" s="8">
        <v>42230.776203703703</v>
      </c>
      <c r="AA1349" s="6" t="s">
        <v>358</v>
      </c>
      <c r="AB1349" s="6" t="s">
        <v>1413</v>
      </c>
      <c r="AC1349" s="6" t="s">
        <v>1411</v>
      </c>
      <c r="AD1349" s="6" t="s">
        <v>43</v>
      </c>
      <c r="AE1349" s="8">
        <v>42233.405810185184</v>
      </c>
      <c r="AF1349" s="6" t="s">
        <v>358</v>
      </c>
    </row>
    <row r="1350" spans="1:39" x14ac:dyDescent="0.2">
      <c r="A13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0" s="7" t="str">
        <f>ExtractValues(Table1[[#This Row],[Agreement Name]],".{1}\d{4,5}")</f>
        <v>21096</v>
      </c>
      <c r="C1350" s="6" t="str">
        <f>ExtractValues(Table1[[#This Row],[Agreement Name]],".{1}\d{4,5}-.{1}\d{4,5}")</f>
        <v>21096-002001</v>
      </c>
      <c r="D1350" s="6" t="str">
        <f>ExtractValues(ExtractValues(Table1[[#This Row],[Agreement Name]],"(CO\d{1,3})"),"\d+")</f>
        <v/>
      </c>
      <c r="E1350" s="6" t="str">
        <f>ExtractValues(ExtractValues(Table1[[#This Row],[Agreement Name]],"(CO.\d{1,3})"),"\d+")</f>
        <v/>
      </c>
      <c r="F1350" s="6" t="str">
        <f>IF(Table1[[#This Row],[ChgOrderPart1]]&lt;&gt;"",Table1[[#This Row],[ChgOrderPart1]],Table1[[#This Row],[ChgOrderPart2]])</f>
        <v/>
      </c>
      <c r="G1350" s="6" t="s">
        <v>4895</v>
      </c>
      <c r="H1350" s="8">
        <v>42230.676805555559</v>
      </c>
      <c r="I1350" s="6" t="s">
        <v>34</v>
      </c>
      <c r="J1350" s="8">
        <v>42233.406481481485</v>
      </c>
      <c r="K1350" s="6" t="s">
        <v>1376</v>
      </c>
      <c r="L1350" s="6" t="s">
        <v>1377</v>
      </c>
      <c r="M1350" s="6" t="s">
        <v>37</v>
      </c>
      <c r="O1350" s="6" t="s">
        <v>38</v>
      </c>
      <c r="P1350" s="6" t="s">
        <v>39</v>
      </c>
      <c r="Q1350" s="6" t="s">
        <v>1410</v>
      </c>
      <c r="R1350" s="6" t="s">
        <v>1411</v>
      </c>
      <c r="W1350" s="6" t="s">
        <v>1412</v>
      </c>
      <c r="X1350" s="6" t="s">
        <v>1410</v>
      </c>
      <c r="Y1350" s="6" t="s">
        <v>43</v>
      </c>
      <c r="Z1350" s="8">
        <v>42230.777094907404</v>
      </c>
      <c r="AA1350" s="6" t="s">
        <v>358</v>
      </c>
      <c r="AB1350" s="6" t="s">
        <v>1413</v>
      </c>
      <c r="AC1350" s="6" t="s">
        <v>1411</v>
      </c>
      <c r="AD1350" s="6" t="s">
        <v>43</v>
      </c>
      <c r="AE1350" s="8">
        <v>42233.406481481485</v>
      </c>
      <c r="AF1350" s="6" t="s">
        <v>358</v>
      </c>
    </row>
    <row r="1351" spans="1:39" x14ac:dyDescent="0.2">
      <c r="A13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1" s="7" t="str">
        <f>ExtractValues(Table1[[#This Row],[Agreement Name]],".{1}\d{4,5}")</f>
        <v>21076</v>
      </c>
      <c r="C1351" s="6" t="str">
        <f>ExtractValues(Table1[[#This Row],[Agreement Name]],".{1}\d{4,5}-.{1}\d{4,5}")</f>
        <v>21076-001002</v>
      </c>
      <c r="D1351" s="6" t="str">
        <f>ExtractValues(ExtractValues(Table1[[#This Row],[Agreement Name]],"(CO\d{1,3})"),"\d+")</f>
        <v/>
      </c>
      <c r="E1351" s="6" t="str">
        <f>ExtractValues(ExtractValues(Table1[[#This Row],[Agreement Name]],"(CO.\d{1,3})"),"\d+")</f>
        <v/>
      </c>
      <c r="F1351" s="6" t="str">
        <f>IF(Table1[[#This Row],[ChgOrderPart1]]&lt;&gt;"",Table1[[#This Row],[ChgOrderPart1]],Table1[[#This Row],[ChgOrderPart2]])</f>
        <v/>
      </c>
      <c r="G1351" s="6" t="s">
        <v>7245</v>
      </c>
      <c r="H1351" s="8">
        <v>41968.544120370374</v>
      </c>
      <c r="I1351" s="6" t="s">
        <v>34</v>
      </c>
      <c r="J1351" s="8">
        <v>41976.277546296296</v>
      </c>
      <c r="K1351" s="6" t="s">
        <v>1376</v>
      </c>
      <c r="L1351" s="6" t="s">
        <v>1377</v>
      </c>
      <c r="M1351" s="6" t="s">
        <v>37</v>
      </c>
      <c r="O1351" s="6" t="s">
        <v>38</v>
      </c>
      <c r="P1351" s="6" t="s">
        <v>39</v>
      </c>
      <c r="Q1351" s="6" t="s">
        <v>7246</v>
      </c>
      <c r="R1351" s="6" t="s">
        <v>393</v>
      </c>
      <c r="W1351" s="6" t="s">
        <v>7247</v>
      </c>
      <c r="X1351" s="6" t="s">
        <v>7246</v>
      </c>
      <c r="Y1351" s="6" t="s">
        <v>43</v>
      </c>
      <c r="Z1351" s="8">
        <v>41975.352627314816</v>
      </c>
      <c r="AA1351" s="6" t="s">
        <v>7248</v>
      </c>
      <c r="AB1351" s="6" t="s">
        <v>396</v>
      </c>
      <c r="AC1351" s="6" t="s">
        <v>393</v>
      </c>
      <c r="AD1351" s="6" t="s">
        <v>43</v>
      </c>
      <c r="AE1351" s="8">
        <v>41976.277546296296</v>
      </c>
      <c r="AF1351" s="6" t="s">
        <v>1636</v>
      </c>
    </row>
    <row r="1352" spans="1:39" x14ac:dyDescent="0.2">
      <c r="A13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2" s="7" t="str">
        <f>ExtractValues(Table1[[#This Row],[Agreement Name]],".{1}\d{4,5}")</f>
        <v>21076</v>
      </c>
      <c r="C1352" s="6" t="str">
        <f>ExtractValues(Table1[[#This Row],[Agreement Name]],".{1}\d{4,5}-.{1}\d{4,5}")</f>
        <v>21076-001001</v>
      </c>
      <c r="D1352" s="6" t="str">
        <f>ExtractValues(ExtractValues(Table1[[#This Row],[Agreement Name]],"(CO\d{1,3})"),"\d+")</f>
        <v/>
      </c>
      <c r="E1352" s="6" t="str">
        <f>ExtractValues(ExtractValues(Table1[[#This Row],[Agreement Name]],"(CO.\d{1,3})"),"\d+")</f>
        <v/>
      </c>
      <c r="F1352" s="6" t="str">
        <f>IF(Table1[[#This Row],[ChgOrderPart1]]&lt;&gt;"",Table1[[#This Row],[ChgOrderPart1]],Table1[[#This Row],[ChgOrderPart2]])</f>
        <v/>
      </c>
      <c r="G1352" s="6" t="s">
        <v>4437</v>
      </c>
      <c r="H1352" s="8">
        <v>41964.647581018522</v>
      </c>
      <c r="I1352" s="6" t="s">
        <v>48</v>
      </c>
      <c r="J1352" s="8">
        <v>41964.647581018522</v>
      </c>
      <c r="K1352" s="6" t="s">
        <v>35</v>
      </c>
      <c r="L1352" s="6" t="s">
        <v>36</v>
      </c>
      <c r="M1352" s="6" t="s">
        <v>37</v>
      </c>
      <c r="O1352" s="6" t="s">
        <v>38</v>
      </c>
      <c r="P1352" s="6" t="s">
        <v>39</v>
      </c>
      <c r="Q1352" s="6" t="s">
        <v>4438</v>
      </c>
      <c r="R1352" s="6" t="s">
        <v>4439</v>
      </c>
      <c r="S1352" s="6" t="s">
        <v>1577</v>
      </c>
      <c r="AL1352" s="6" t="s">
        <v>4438</v>
      </c>
      <c r="AM1352" s="6" t="s">
        <v>43</v>
      </c>
    </row>
    <row r="1353" spans="1:39" x14ac:dyDescent="0.2">
      <c r="A13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3" s="7" t="str">
        <f>ExtractValues(Table1[[#This Row],[Agreement Name]],".{1}\d{4,5}")</f>
        <v>21075</v>
      </c>
      <c r="C1353" s="6" t="str">
        <f>ExtractValues(Table1[[#This Row],[Agreement Name]],".{1}\d{4,5}-.{1}\d{4,5}")</f>
        <v>21075-001001</v>
      </c>
      <c r="D1353" s="6" t="str">
        <f>ExtractValues(ExtractValues(Table1[[#This Row],[Agreement Name]],"(CO\d{1,3})"),"\d+")</f>
        <v/>
      </c>
      <c r="E1353" s="6" t="str">
        <f>ExtractValues(ExtractValues(Table1[[#This Row],[Agreement Name]],"(CO.\d{1,3})"),"\d+")</f>
        <v/>
      </c>
      <c r="F1353" s="6" t="str">
        <f>IF(Table1[[#This Row],[ChgOrderPart1]]&lt;&gt;"",Table1[[#This Row],[ChgOrderPart1]],Table1[[#This Row],[ChgOrderPart2]])</f>
        <v/>
      </c>
      <c r="G1353" s="6" t="s">
        <v>7142</v>
      </c>
      <c r="H1353" s="8">
        <v>41961.417951388888</v>
      </c>
      <c r="I1353" s="6" t="s">
        <v>34</v>
      </c>
      <c r="J1353" s="8">
        <v>41963.535532407404</v>
      </c>
      <c r="K1353" s="6" t="s">
        <v>1376</v>
      </c>
      <c r="L1353" s="6" t="s">
        <v>1377</v>
      </c>
      <c r="M1353" s="6" t="s">
        <v>37</v>
      </c>
      <c r="O1353" s="6" t="s">
        <v>38</v>
      </c>
      <c r="P1353" s="6" t="s">
        <v>39</v>
      </c>
      <c r="Q1353" s="6" t="s">
        <v>7143</v>
      </c>
      <c r="R1353" s="6" t="s">
        <v>393</v>
      </c>
      <c r="W1353" s="6" t="s">
        <v>7144</v>
      </c>
      <c r="X1353" s="6" t="s">
        <v>7143</v>
      </c>
      <c r="Y1353" s="6" t="s">
        <v>43</v>
      </c>
      <c r="Z1353" s="8">
        <v>41963.377685185187</v>
      </c>
      <c r="AA1353" s="6" t="s">
        <v>7145</v>
      </c>
      <c r="AB1353" s="6" t="s">
        <v>396</v>
      </c>
      <c r="AC1353" s="6" t="s">
        <v>393</v>
      </c>
      <c r="AD1353" s="6" t="s">
        <v>43</v>
      </c>
      <c r="AE1353" s="8">
        <v>41963.535532407404</v>
      </c>
      <c r="AF1353" s="6" t="s">
        <v>397</v>
      </c>
    </row>
    <row r="1354" spans="1:39" x14ac:dyDescent="0.2">
      <c r="A13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4" s="7" t="str">
        <f>ExtractValues(Table1[[#This Row],[Agreement Name]],".{1}\d{4,5}")</f>
        <v>21072</v>
      </c>
      <c r="C1354" s="6" t="str">
        <f>ExtractValues(Table1[[#This Row],[Agreement Name]],".{1}\d{4,5}-.{1}\d{4,5}")</f>
        <v>21072-002001</v>
      </c>
      <c r="D1354" s="6" t="str">
        <f>ExtractValues(ExtractValues(Table1[[#This Row],[Agreement Name]],"(CO\d{1,3})"),"\d+")</f>
        <v/>
      </c>
      <c r="E1354" s="6" t="str">
        <f>ExtractValues(ExtractValues(Table1[[#This Row],[Agreement Name]],"(CO.\d{1,3})"),"\d+")</f>
        <v/>
      </c>
      <c r="F1354" s="6" t="str">
        <f>IF(Table1[[#This Row],[ChgOrderPart1]]&lt;&gt;"",Table1[[#This Row],[ChgOrderPart1]],Table1[[#This Row],[ChgOrderPart2]])</f>
        <v/>
      </c>
      <c r="G1354" s="6" t="s">
        <v>8484</v>
      </c>
      <c r="H1354" s="8">
        <v>42117.451990740738</v>
      </c>
      <c r="I1354" s="6" t="s">
        <v>34</v>
      </c>
      <c r="J1354" s="8">
        <v>42117.60361111111</v>
      </c>
      <c r="K1354" s="6" t="s">
        <v>1376</v>
      </c>
      <c r="L1354" s="6" t="s">
        <v>1377</v>
      </c>
      <c r="M1354" s="6" t="s">
        <v>37</v>
      </c>
      <c r="O1354" s="6" t="s">
        <v>38</v>
      </c>
      <c r="P1354" s="6" t="s">
        <v>39</v>
      </c>
      <c r="Q1354" s="6" t="s">
        <v>2630</v>
      </c>
      <c r="R1354" s="6" t="s">
        <v>432</v>
      </c>
      <c r="W1354" s="6" t="s">
        <v>2323</v>
      </c>
      <c r="X1354" s="6" t="s">
        <v>2630</v>
      </c>
      <c r="Y1354" s="6" t="s">
        <v>43</v>
      </c>
      <c r="Z1354" s="8">
        <v>42117.460324074076</v>
      </c>
      <c r="AA1354" s="6" t="s">
        <v>2324</v>
      </c>
      <c r="AB1354" s="6" t="s">
        <v>1381</v>
      </c>
      <c r="AC1354" s="6" t="s">
        <v>432</v>
      </c>
      <c r="AD1354" s="6" t="s">
        <v>43</v>
      </c>
      <c r="AE1354" s="8">
        <v>42117.60361111111</v>
      </c>
      <c r="AF1354" s="6" t="s">
        <v>1461</v>
      </c>
    </row>
    <row r="1355" spans="1:39" x14ac:dyDescent="0.2">
      <c r="A13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5" s="7" t="str">
        <f>ExtractValues(Table1[[#This Row],[Agreement Name]],".{1}\d{4,5}")</f>
        <v>21071</v>
      </c>
      <c r="C1355" s="6" t="str">
        <f>ExtractValues(Table1[[#This Row],[Agreement Name]],".{1}\d{4,5}-.{1}\d{4,5}")</f>
        <v>21071-002008</v>
      </c>
      <c r="D1355" s="6" t="str">
        <f>ExtractValues(ExtractValues(Table1[[#This Row],[Agreement Name]],"(CO\d{1,3})"),"\d+")</f>
        <v/>
      </c>
      <c r="E1355" s="6" t="str">
        <f>ExtractValues(ExtractValues(Table1[[#This Row],[Agreement Name]],"(CO.\d{1,3})"),"\d+")</f>
        <v/>
      </c>
      <c r="F1355" s="6" t="str">
        <f>IF(Table1[[#This Row],[ChgOrderPart1]]&lt;&gt;"",Table1[[#This Row],[ChgOrderPart1]],Table1[[#This Row],[ChgOrderPart2]])</f>
        <v/>
      </c>
      <c r="G1355" s="6" t="s">
        <v>1531</v>
      </c>
      <c r="H1355" s="8">
        <v>42139.637013888889</v>
      </c>
      <c r="I1355" s="6" t="s">
        <v>34</v>
      </c>
      <c r="J1355" s="8">
        <v>42139.659930555557</v>
      </c>
      <c r="K1355" s="6" t="s">
        <v>1376</v>
      </c>
      <c r="L1355" s="6" t="s">
        <v>1377</v>
      </c>
      <c r="M1355" s="6" t="s">
        <v>37</v>
      </c>
      <c r="O1355" s="6" t="s">
        <v>38</v>
      </c>
      <c r="P1355" s="6" t="s">
        <v>39</v>
      </c>
      <c r="Q1355" s="6" t="s">
        <v>172</v>
      </c>
      <c r="R1355" s="6" t="s">
        <v>432</v>
      </c>
      <c r="W1355" s="6" t="s">
        <v>173</v>
      </c>
      <c r="X1355" s="6" t="s">
        <v>172</v>
      </c>
      <c r="Y1355" s="6" t="s">
        <v>43</v>
      </c>
      <c r="Z1355" s="8">
        <v>42139.649953703702</v>
      </c>
      <c r="AA1355" s="6" t="s">
        <v>174</v>
      </c>
      <c r="AB1355" s="6" t="s">
        <v>1381</v>
      </c>
      <c r="AC1355" s="6" t="s">
        <v>432</v>
      </c>
      <c r="AD1355" s="6" t="s">
        <v>43</v>
      </c>
      <c r="AE1355" s="8">
        <v>42139.659930555557</v>
      </c>
      <c r="AF1355" s="6" t="s">
        <v>1461</v>
      </c>
    </row>
    <row r="1356" spans="1:39" x14ac:dyDescent="0.2">
      <c r="A13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6" s="7" t="str">
        <f>ExtractValues(Table1[[#This Row],[Agreement Name]],".{1}\d{4,5}")</f>
        <v>21071</v>
      </c>
      <c r="C1356" s="6" t="str">
        <f>ExtractValues(Table1[[#This Row],[Agreement Name]],".{1}\d{4,5}-.{1}\d{4,5}")</f>
        <v>21071-002007</v>
      </c>
      <c r="D1356" s="6" t="str">
        <f>ExtractValues(ExtractValues(Table1[[#This Row],[Agreement Name]],"(CO\d{1,3})"),"\d+")</f>
        <v/>
      </c>
      <c r="E1356" s="6" t="str">
        <f>ExtractValues(ExtractValues(Table1[[#This Row],[Agreement Name]],"(CO.\d{1,3})"),"\d+")</f>
        <v/>
      </c>
      <c r="F1356" s="6" t="str">
        <f>IF(Table1[[#This Row],[ChgOrderPart1]]&lt;&gt;"",Table1[[#This Row],[ChgOrderPart1]],Table1[[#This Row],[ChgOrderPart2]])</f>
        <v/>
      </c>
      <c r="G1356" s="6" t="s">
        <v>8551</v>
      </c>
      <c r="H1356" s="8">
        <v>42123.616215277776</v>
      </c>
      <c r="I1356" s="6" t="s">
        <v>34</v>
      </c>
      <c r="J1356" s="8">
        <v>42124.566099537034</v>
      </c>
      <c r="K1356" s="6" t="s">
        <v>1376</v>
      </c>
      <c r="L1356" s="6" t="s">
        <v>1377</v>
      </c>
      <c r="M1356" s="6" t="s">
        <v>37</v>
      </c>
      <c r="O1356" s="6" t="s">
        <v>38</v>
      </c>
      <c r="P1356" s="6" t="s">
        <v>39</v>
      </c>
      <c r="Q1356" s="6" t="s">
        <v>4731</v>
      </c>
      <c r="R1356" s="6" t="s">
        <v>432</v>
      </c>
      <c r="W1356" s="6" t="s">
        <v>4732</v>
      </c>
      <c r="X1356" s="6" t="s">
        <v>4731</v>
      </c>
      <c r="Y1356" s="6" t="s">
        <v>43</v>
      </c>
      <c r="Z1356" s="8">
        <v>42124.479525462964</v>
      </c>
      <c r="AA1356" s="6" t="s">
        <v>4733</v>
      </c>
      <c r="AB1356" s="6" t="s">
        <v>1381</v>
      </c>
      <c r="AC1356" s="6" t="s">
        <v>432</v>
      </c>
      <c r="AD1356" s="6" t="s">
        <v>43</v>
      </c>
      <c r="AE1356" s="8">
        <v>42124.566099537034</v>
      </c>
      <c r="AF1356" s="6" t="s">
        <v>1461</v>
      </c>
    </row>
    <row r="1357" spans="1:39" x14ac:dyDescent="0.2">
      <c r="A13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7" s="7" t="str">
        <f>ExtractValues(Table1[[#This Row],[Agreement Name]],".{1}\d{4,5}")</f>
        <v>21071</v>
      </c>
      <c r="C1357" s="6" t="str">
        <f>ExtractValues(Table1[[#This Row],[Agreement Name]],".{1}\d{4,5}-.{1}\d{4,5}")</f>
        <v>21071-002006</v>
      </c>
      <c r="D1357" s="6" t="str">
        <f>ExtractValues(ExtractValues(Table1[[#This Row],[Agreement Name]],"(CO\d{1,3})"),"\d+")</f>
        <v/>
      </c>
      <c r="E1357" s="6" t="str">
        <f>ExtractValues(ExtractValues(Table1[[#This Row],[Agreement Name]],"(CO.\d{1,3})"),"\d+")</f>
        <v/>
      </c>
      <c r="F1357" s="6" t="str">
        <f>IF(Table1[[#This Row],[ChgOrderPart1]]&lt;&gt;"",Table1[[#This Row],[ChgOrderPart1]],Table1[[#This Row],[ChgOrderPart2]])</f>
        <v/>
      </c>
      <c r="G1357" s="6" t="s">
        <v>8700</v>
      </c>
      <c r="H1357" s="8">
        <v>42132.40552083333</v>
      </c>
      <c r="I1357" s="6" t="s">
        <v>34</v>
      </c>
      <c r="J1357" s="8">
        <v>42136.500057870369</v>
      </c>
      <c r="K1357" s="6" t="s">
        <v>1376</v>
      </c>
      <c r="L1357" s="6" t="s">
        <v>1377</v>
      </c>
      <c r="M1357" s="6" t="s">
        <v>37</v>
      </c>
      <c r="O1357" s="6" t="s">
        <v>38</v>
      </c>
      <c r="P1357" s="6" t="s">
        <v>39</v>
      </c>
      <c r="Q1357" s="6" t="s">
        <v>1084</v>
      </c>
      <c r="R1357" s="6" t="s">
        <v>432</v>
      </c>
      <c r="W1357" s="6" t="s">
        <v>1085</v>
      </c>
      <c r="X1357" s="6" t="s">
        <v>1084</v>
      </c>
      <c r="Y1357" s="6" t="s">
        <v>43</v>
      </c>
      <c r="Z1357" s="8">
        <v>42135.346435185187</v>
      </c>
      <c r="AA1357" s="6" t="s">
        <v>8701</v>
      </c>
      <c r="AB1357" s="6" t="s">
        <v>1381</v>
      </c>
      <c r="AC1357" s="6" t="s">
        <v>432</v>
      </c>
      <c r="AD1357" s="6" t="s">
        <v>43</v>
      </c>
      <c r="AE1357" s="8">
        <v>42136.500057870369</v>
      </c>
      <c r="AF1357" s="6" t="s">
        <v>66</v>
      </c>
    </row>
    <row r="1358" spans="1:39" x14ac:dyDescent="0.2">
      <c r="A13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58" s="7" t="str">
        <f>ExtractValues(Table1[[#This Row],[Agreement Name]],".{1}\d{4,5}")</f>
        <v>21071</v>
      </c>
      <c r="C1358" s="6" t="str">
        <f>ExtractValues(Table1[[#This Row],[Agreement Name]],".{1}\d{4,5}-.{1}\d{4,5}")</f>
        <v>21071-002005</v>
      </c>
      <c r="D1358" s="6" t="str">
        <f>ExtractValues(ExtractValues(Table1[[#This Row],[Agreement Name]],"(CO\d{1,3})"),"\d+")</f>
        <v>1</v>
      </c>
      <c r="E1358" s="6" t="str">
        <f>ExtractValues(ExtractValues(Table1[[#This Row],[Agreement Name]],"(CO.\d{1,3})"),"\d+")</f>
        <v/>
      </c>
      <c r="F1358" s="6" t="str">
        <f>IF(Table1[[#This Row],[ChgOrderPart1]]&lt;&gt;"",Table1[[#This Row],[ChgOrderPart1]],Table1[[#This Row],[ChgOrderPart2]])</f>
        <v>1</v>
      </c>
      <c r="G1358" s="6" t="s">
        <v>5347</v>
      </c>
      <c r="H1358" s="8">
        <v>42172.415243055555</v>
      </c>
      <c r="I1358" s="6" t="s">
        <v>34</v>
      </c>
      <c r="J1358" s="8">
        <v>42172.523541666669</v>
      </c>
      <c r="K1358" s="6" t="s">
        <v>5082</v>
      </c>
      <c r="L1358" s="6" t="s">
        <v>5083</v>
      </c>
      <c r="M1358" s="6" t="s">
        <v>37</v>
      </c>
      <c r="O1358" s="6" t="s">
        <v>38</v>
      </c>
      <c r="P1358" s="6" t="s">
        <v>39</v>
      </c>
      <c r="Q1358" s="6" t="s">
        <v>101</v>
      </c>
      <c r="R1358" s="6" t="s">
        <v>432</v>
      </c>
      <c r="W1358" s="6" t="s">
        <v>104</v>
      </c>
      <c r="X1358" s="6" t="s">
        <v>101</v>
      </c>
      <c r="Y1358" s="6" t="s">
        <v>43</v>
      </c>
      <c r="Z1358" s="8">
        <v>42172.464618055557</v>
      </c>
      <c r="AA1358" s="6" t="s">
        <v>71</v>
      </c>
      <c r="AB1358" s="6" t="s">
        <v>1381</v>
      </c>
      <c r="AC1358" s="6" t="s">
        <v>432</v>
      </c>
      <c r="AD1358" s="6" t="s">
        <v>43</v>
      </c>
      <c r="AE1358" s="8">
        <v>42172.523541666669</v>
      </c>
      <c r="AF1358" s="6" t="s">
        <v>397</v>
      </c>
    </row>
    <row r="1359" spans="1:39" x14ac:dyDescent="0.2">
      <c r="A13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59" s="7" t="str">
        <f>ExtractValues(Table1[[#This Row],[Agreement Name]],".{1}\d{4,5}")</f>
        <v>21071</v>
      </c>
      <c r="C1359" s="6" t="str">
        <f>ExtractValues(Table1[[#This Row],[Agreement Name]],".{1}\d{4,5}-.{1}\d{4,5}")</f>
        <v>21071-002005</v>
      </c>
      <c r="D1359" s="6" t="str">
        <f>ExtractValues(ExtractValues(Table1[[#This Row],[Agreement Name]],"(CO\d{1,3})"),"\d+")</f>
        <v/>
      </c>
      <c r="E1359" s="6" t="str">
        <f>ExtractValues(ExtractValues(Table1[[#This Row],[Agreement Name]],"(CO.\d{1,3})"),"\d+")</f>
        <v/>
      </c>
      <c r="F1359" s="6" t="str">
        <f>IF(Table1[[#This Row],[ChgOrderPart1]]&lt;&gt;"",Table1[[#This Row],[ChgOrderPart1]],Table1[[#This Row],[ChgOrderPart2]])</f>
        <v/>
      </c>
      <c r="G1359" s="6" t="s">
        <v>1460</v>
      </c>
      <c r="H1359" s="8">
        <v>42139.576782407406</v>
      </c>
      <c r="I1359" s="6" t="s">
        <v>34</v>
      </c>
      <c r="J1359" s="8">
        <v>42139.629687499997</v>
      </c>
      <c r="K1359" s="6" t="s">
        <v>1376</v>
      </c>
      <c r="L1359" s="6" t="s">
        <v>1377</v>
      </c>
      <c r="M1359" s="6" t="s">
        <v>37</v>
      </c>
      <c r="O1359" s="6" t="s">
        <v>38</v>
      </c>
      <c r="P1359" s="6" t="s">
        <v>39</v>
      </c>
      <c r="Q1359" s="6" t="s">
        <v>101</v>
      </c>
      <c r="R1359" s="6" t="s">
        <v>432</v>
      </c>
      <c r="W1359" s="6" t="s">
        <v>104</v>
      </c>
      <c r="X1359" s="6" t="s">
        <v>101</v>
      </c>
      <c r="Y1359" s="6" t="s">
        <v>43</v>
      </c>
      <c r="Z1359" s="8">
        <v>42139.6252662037</v>
      </c>
      <c r="AA1359" s="6" t="s">
        <v>46</v>
      </c>
      <c r="AB1359" s="6" t="s">
        <v>1381</v>
      </c>
      <c r="AC1359" s="6" t="s">
        <v>432</v>
      </c>
      <c r="AD1359" s="6" t="s">
        <v>43</v>
      </c>
      <c r="AE1359" s="8">
        <v>42139.629687499997</v>
      </c>
      <c r="AF1359" s="6" t="s">
        <v>1461</v>
      </c>
    </row>
    <row r="1360" spans="1:39" x14ac:dyDescent="0.2">
      <c r="A13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60" s="7" t="str">
        <f>ExtractValues(Table1[[#This Row],[Agreement Name]],".{1}\d{4,5}")</f>
        <v>21071</v>
      </c>
      <c r="C1360" s="6" t="str">
        <f>ExtractValues(Table1[[#This Row],[Agreement Name]],".{1}\d{4,5}-.{1}\d{4,5}")</f>
        <v>21071-002005</v>
      </c>
      <c r="D1360" s="6" t="str">
        <f>ExtractValues(ExtractValues(Table1[[#This Row],[Agreement Name]],"(CO\d{1,3})"),"\d+")</f>
        <v/>
      </c>
      <c r="E1360" s="6" t="str">
        <f>ExtractValues(ExtractValues(Table1[[#This Row],[Agreement Name]],"(CO.\d{1,3})"),"\d+")</f>
        <v/>
      </c>
      <c r="F1360" s="6" t="str">
        <f>IF(Table1[[#This Row],[ChgOrderPart1]]&lt;&gt;"",Table1[[#This Row],[ChgOrderPart1]],Table1[[#This Row],[ChgOrderPart2]])</f>
        <v/>
      </c>
      <c r="G1360" s="6" t="s">
        <v>8698</v>
      </c>
      <c r="H1360" s="8">
        <v>42132.403761574074</v>
      </c>
      <c r="I1360" s="6" t="s">
        <v>55</v>
      </c>
      <c r="J1360" s="8">
        <v>42136.493344907409</v>
      </c>
      <c r="K1360" s="6" t="s">
        <v>1376</v>
      </c>
      <c r="L1360" s="6" t="s">
        <v>1377</v>
      </c>
      <c r="M1360" s="6" t="s">
        <v>37</v>
      </c>
      <c r="O1360" s="6" t="s">
        <v>38</v>
      </c>
      <c r="P1360" s="6" t="s">
        <v>39</v>
      </c>
      <c r="Q1360" s="6" t="s">
        <v>101</v>
      </c>
      <c r="R1360" s="6" t="s">
        <v>432</v>
      </c>
      <c r="AL1360" s="6" t="s">
        <v>101</v>
      </c>
      <c r="AM1360" s="6" t="s">
        <v>43</v>
      </c>
    </row>
    <row r="1361" spans="1:39" x14ac:dyDescent="0.2">
      <c r="A13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61" s="7" t="str">
        <f>ExtractValues(Table1[[#This Row],[Agreement Name]],".{1}\d{4,5}")</f>
        <v>21071</v>
      </c>
      <c r="C1361" s="6" t="str">
        <f>ExtractValues(Table1[[#This Row],[Agreement Name]],".{1}\d{4,5}-.{1}\d{4,5}")</f>
        <v>21071-002004</v>
      </c>
      <c r="D1361" s="6" t="str">
        <f>ExtractValues(ExtractValues(Table1[[#This Row],[Agreement Name]],"(CO\d{1,3})"),"\d+")</f>
        <v/>
      </c>
      <c r="E1361" s="6" t="str">
        <f>ExtractValues(ExtractValues(Table1[[#This Row],[Agreement Name]],"(CO.\d{1,3})"),"\d+")</f>
        <v/>
      </c>
      <c r="F1361" s="6" t="str">
        <f>IF(Table1[[#This Row],[ChgOrderPart1]]&lt;&gt;"",Table1[[#This Row],[ChgOrderPart1]],Table1[[#This Row],[ChgOrderPart2]])</f>
        <v/>
      </c>
      <c r="G1361" s="6" t="s">
        <v>8699</v>
      </c>
      <c r="H1361" s="8">
        <v>42132.404756944445</v>
      </c>
      <c r="I1361" s="6" t="s">
        <v>34</v>
      </c>
      <c r="J1361" s="8">
        <v>42132.440324074072</v>
      </c>
      <c r="K1361" s="6" t="s">
        <v>1376</v>
      </c>
      <c r="L1361" s="6" t="s">
        <v>1377</v>
      </c>
      <c r="M1361" s="6" t="s">
        <v>37</v>
      </c>
      <c r="O1361" s="6" t="s">
        <v>38</v>
      </c>
      <c r="P1361" s="6" t="s">
        <v>39</v>
      </c>
      <c r="Q1361" s="6" t="s">
        <v>346</v>
      </c>
      <c r="R1361" s="6" t="s">
        <v>432</v>
      </c>
      <c r="W1361" s="6" t="s">
        <v>348</v>
      </c>
      <c r="X1361" s="6" t="s">
        <v>346</v>
      </c>
      <c r="Y1361" s="6" t="s">
        <v>43</v>
      </c>
      <c r="Z1361" s="8">
        <v>42132.429328703707</v>
      </c>
      <c r="AA1361" s="6" t="s">
        <v>71</v>
      </c>
      <c r="AB1361" s="6" t="s">
        <v>1381</v>
      </c>
      <c r="AC1361" s="6" t="s">
        <v>432</v>
      </c>
      <c r="AD1361" s="6" t="s">
        <v>43</v>
      </c>
      <c r="AE1361" s="8">
        <v>42132.440324074072</v>
      </c>
      <c r="AF1361" s="6" t="s">
        <v>1461</v>
      </c>
    </row>
    <row r="1362" spans="1:39" x14ac:dyDescent="0.2">
      <c r="A13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62" s="7" t="str">
        <f>ExtractValues(Table1[[#This Row],[Agreement Name]],".{1}\d{4,5}")</f>
        <v>21071</v>
      </c>
      <c r="C1362" s="6" t="str">
        <f>ExtractValues(Table1[[#This Row],[Agreement Name]],".{1}\d{4,5}-.{1}\d{4,5}")</f>
        <v>21071-002003</v>
      </c>
      <c r="D1362" s="6" t="str">
        <f>ExtractValues(ExtractValues(Table1[[#This Row],[Agreement Name]],"(CO\d{1,3})"),"\d+")</f>
        <v/>
      </c>
      <c r="E1362" s="6" t="str">
        <f>ExtractValues(ExtractValues(Table1[[#This Row],[Agreement Name]],"(CO.\d{1,3})"),"\d+")</f>
        <v/>
      </c>
      <c r="F1362" s="6" t="str">
        <f>IF(Table1[[#This Row],[ChgOrderPart1]]&lt;&gt;"",Table1[[#This Row],[ChgOrderPart1]],Table1[[#This Row],[ChgOrderPart2]])</f>
        <v/>
      </c>
      <c r="G1362" s="6" t="s">
        <v>1828</v>
      </c>
      <c r="H1362" s="8">
        <v>42163.663553240738</v>
      </c>
      <c r="I1362" s="6" t="s">
        <v>34</v>
      </c>
      <c r="J1362" s="8">
        <v>42165.519930555558</v>
      </c>
      <c r="K1362" s="6" t="s">
        <v>1376</v>
      </c>
      <c r="L1362" s="6" t="s">
        <v>1377</v>
      </c>
      <c r="M1362" s="6" t="s">
        <v>37</v>
      </c>
      <c r="O1362" s="6" t="s">
        <v>38</v>
      </c>
      <c r="P1362" s="6" t="s">
        <v>39</v>
      </c>
      <c r="Q1362" s="6" t="s">
        <v>1829</v>
      </c>
      <c r="R1362" s="6" t="s">
        <v>432</v>
      </c>
      <c r="W1362" s="6" t="s">
        <v>1762</v>
      </c>
      <c r="X1362" s="6" t="s">
        <v>1829</v>
      </c>
      <c r="Y1362" s="6" t="s">
        <v>43</v>
      </c>
      <c r="Z1362" s="8">
        <v>42165.45853009259</v>
      </c>
      <c r="AA1362" s="6" t="s">
        <v>1763</v>
      </c>
      <c r="AB1362" s="6" t="s">
        <v>1381</v>
      </c>
      <c r="AC1362" s="6" t="s">
        <v>432</v>
      </c>
      <c r="AD1362" s="6" t="s">
        <v>43</v>
      </c>
      <c r="AE1362" s="8">
        <v>42165.519930555558</v>
      </c>
      <c r="AF1362" s="6" t="s">
        <v>1461</v>
      </c>
    </row>
    <row r="1363" spans="1:39" x14ac:dyDescent="0.2">
      <c r="A13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63" s="7" t="str">
        <f>ExtractValues(Table1[[#This Row],[Agreement Name]],".{1}\d{4,5}")</f>
        <v>21071</v>
      </c>
      <c r="C1363" s="6" t="str">
        <f>ExtractValues(Table1[[#This Row],[Agreement Name]],".{1}\d{4,5}-.{1}\d{4,5}")</f>
        <v>21071-002002</v>
      </c>
      <c r="D1363" s="6" t="str">
        <f>ExtractValues(ExtractValues(Table1[[#This Row],[Agreement Name]],"(CO\d{1,3})"),"\d+")</f>
        <v>1</v>
      </c>
      <c r="E1363" s="6" t="str">
        <f>ExtractValues(ExtractValues(Table1[[#This Row],[Agreement Name]],"(CO.\d{1,3})"),"\d+")</f>
        <v/>
      </c>
      <c r="F1363" s="6" t="str">
        <f>IF(Table1[[#This Row],[ChgOrderPart1]]&lt;&gt;"",Table1[[#This Row],[ChgOrderPart1]],Table1[[#This Row],[ChgOrderPart2]])</f>
        <v>1</v>
      </c>
      <c r="G1363" s="6" t="s">
        <v>6135</v>
      </c>
      <c r="H1363" s="8">
        <v>42236.542500000003</v>
      </c>
      <c r="I1363" s="6" t="s">
        <v>48</v>
      </c>
      <c r="J1363" s="8">
        <v>42236.595081018517</v>
      </c>
      <c r="K1363" s="6" t="s">
        <v>5082</v>
      </c>
      <c r="L1363" s="6" t="s">
        <v>5083</v>
      </c>
      <c r="M1363" s="6" t="s">
        <v>37</v>
      </c>
      <c r="O1363" s="6" t="s">
        <v>38</v>
      </c>
      <c r="P1363" s="6" t="s">
        <v>39</v>
      </c>
      <c r="Q1363" s="6" t="s">
        <v>2435</v>
      </c>
      <c r="R1363" s="6" t="s">
        <v>432</v>
      </c>
      <c r="W1363" s="6" t="s">
        <v>2436</v>
      </c>
      <c r="X1363" s="6" t="s">
        <v>2435</v>
      </c>
      <c r="Y1363" s="6" t="s">
        <v>43</v>
      </c>
      <c r="Z1363" s="8">
        <v>42236.595081018517</v>
      </c>
      <c r="AA1363" s="6" t="s">
        <v>2437</v>
      </c>
      <c r="AL1363" s="6" t="s">
        <v>432</v>
      </c>
      <c r="AM1363" s="6" t="s">
        <v>43</v>
      </c>
    </row>
    <row r="1364" spans="1:39" x14ac:dyDescent="0.2">
      <c r="A13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64" s="7" t="str">
        <f>ExtractValues(Table1[[#This Row],[Agreement Name]],".{1}\d{4,5}")</f>
        <v>21071</v>
      </c>
      <c r="C1364" s="6" t="str">
        <f>ExtractValues(Table1[[#This Row],[Agreement Name]],".{1}\d{4,5}-.{1}\d{4,5}")</f>
        <v>21071-002002</v>
      </c>
      <c r="D1364" s="6" t="str">
        <f>ExtractValues(ExtractValues(Table1[[#This Row],[Agreement Name]],"(CO\d{1,3})"),"\d+")</f>
        <v/>
      </c>
      <c r="E1364" s="6" t="str">
        <f>ExtractValues(ExtractValues(Table1[[#This Row],[Agreement Name]],"(CO.\d{1,3})"),"\d+")</f>
        <v/>
      </c>
      <c r="F1364" s="6" t="str">
        <f>IF(Table1[[#This Row],[ChgOrderPart1]]&lt;&gt;"",Table1[[#This Row],[ChgOrderPart1]],Table1[[#This Row],[ChgOrderPart2]])</f>
        <v/>
      </c>
      <c r="G1364" s="6" t="s">
        <v>2434</v>
      </c>
      <c r="H1364" s="8">
        <v>42194.411759259259</v>
      </c>
      <c r="I1364" s="6" t="s">
        <v>34</v>
      </c>
      <c r="J1364" s="8">
        <v>42194.594861111109</v>
      </c>
      <c r="K1364" s="6" t="s">
        <v>1376</v>
      </c>
      <c r="L1364" s="6" t="s">
        <v>1377</v>
      </c>
      <c r="M1364" s="6" t="s">
        <v>37</v>
      </c>
      <c r="O1364" s="6" t="s">
        <v>38</v>
      </c>
      <c r="P1364" s="6" t="s">
        <v>39</v>
      </c>
      <c r="Q1364" s="6" t="s">
        <v>2435</v>
      </c>
      <c r="R1364" s="6" t="s">
        <v>432</v>
      </c>
      <c r="W1364" s="6" t="s">
        <v>2436</v>
      </c>
      <c r="X1364" s="6" t="s">
        <v>2435</v>
      </c>
      <c r="Y1364" s="6" t="s">
        <v>43</v>
      </c>
      <c r="Z1364" s="8">
        <v>42194.592152777775</v>
      </c>
      <c r="AA1364" s="6" t="s">
        <v>2437</v>
      </c>
      <c r="AB1364" s="6" t="s">
        <v>1381</v>
      </c>
      <c r="AC1364" s="6" t="s">
        <v>432</v>
      </c>
      <c r="AD1364" s="6" t="s">
        <v>43</v>
      </c>
      <c r="AE1364" s="8">
        <v>42194.594861111109</v>
      </c>
      <c r="AF1364" s="6" t="s">
        <v>1461</v>
      </c>
    </row>
    <row r="1365" spans="1:39" x14ac:dyDescent="0.2">
      <c r="A13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65" s="7" t="str">
        <f>ExtractValues(Table1[[#This Row],[Agreement Name]],".{1}\d{4,5}")</f>
        <v>21071</v>
      </c>
      <c r="C1365" s="6" t="str">
        <f>ExtractValues(Table1[[#This Row],[Agreement Name]],".{1}\d{4,5}-.{1}\d{4,5}")</f>
        <v>21071-002001</v>
      </c>
      <c r="D1365" s="6" t="str">
        <f>ExtractValues(ExtractValues(Table1[[#This Row],[Agreement Name]],"(CO\d{1,3})"),"\d+")</f>
        <v>1</v>
      </c>
      <c r="E1365" s="6" t="str">
        <f>ExtractValues(ExtractValues(Table1[[#This Row],[Agreement Name]],"(CO.\d{1,3})"),"\d+")</f>
        <v/>
      </c>
      <c r="F1365" s="6" t="str">
        <f>IF(Table1[[#This Row],[ChgOrderPart1]]&lt;&gt;"",Table1[[#This Row],[ChgOrderPart1]],Table1[[#This Row],[ChgOrderPart2]])</f>
        <v>1</v>
      </c>
      <c r="G1365" s="6" t="s">
        <v>6136</v>
      </c>
      <c r="H1365" s="8">
        <v>42236.54724537037</v>
      </c>
      <c r="I1365" s="6" t="s">
        <v>48</v>
      </c>
      <c r="J1365" s="8">
        <v>42236.652731481481</v>
      </c>
      <c r="K1365" s="6" t="s">
        <v>5082</v>
      </c>
      <c r="L1365" s="6" t="s">
        <v>5083</v>
      </c>
      <c r="M1365" s="6" t="s">
        <v>37</v>
      </c>
      <c r="O1365" s="6" t="s">
        <v>38</v>
      </c>
      <c r="P1365" s="6" t="s">
        <v>39</v>
      </c>
      <c r="Q1365" s="6" t="s">
        <v>346</v>
      </c>
      <c r="R1365" s="6" t="s">
        <v>432</v>
      </c>
      <c r="W1365" s="6" t="s">
        <v>348</v>
      </c>
      <c r="X1365" s="6" t="s">
        <v>346</v>
      </c>
      <c r="Y1365" s="6" t="s">
        <v>43</v>
      </c>
      <c r="Z1365" s="8">
        <v>42236.652731481481</v>
      </c>
      <c r="AA1365" s="6" t="s">
        <v>71</v>
      </c>
      <c r="AL1365" s="6" t="s">
        <v>432</v>
      </c>
      <c r="AM1365" s="6" t="s">
        <v>43</v>
      </c>
    </row>
    <row r="1366" spans="1:39" x14ac:dyDescent="0.2">
      <c r="A13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66" s="7" t="str">
        <f>ExtractValues(Table1[[#This Row],[Agreement Name]],".{1}\d{4,5}")</f>
        <v>21071</v>
      </c>
      <c r="C1366" s="6" t="str">
        <f>ExtractValues(Table1[[#This Row],[Agreement Name]],".{1}\d{4,5}-.{1}\d{4,5}")</f>
        <v>21071-002001</v>
      </c>
      <c r="D1366" s="6" t="str">
        <f>ExtractValues(ExtractValues(Table1[[#This Row],[Agreement Name]],"(CO\d{1,3})"),"\d+")</f>
        <v>1</v>
      </c>
      <c r="E1366" s="6" t="str">
        <f>ExtractValues(ExtractValues(Table1[[#This Row],[Agreement Name]],"(CO.\d{1,3})"),"\d+")</f>
        <v/>
      </c>
      <c r="F1366" s="6" t="str">
        <f>IF(Table1[[#This Row],[ChgOrderPart1]]&lt;&gt;"",Table1[[#This Row],[ChgOrderPart1]],Table1[[#This Row],[ChgOrderPart2]])</f>
        <v>1</v>
      </c>
      <c r="G1366" s="6" t="s">
        <v>6134</v>
      </c>
      <c r="H1366" s="8">
        <v>42236.539456018516</v>
      </c>
      <c r="I1366" s="6" t="s">
        <v>48</v>
      </c>
      <c r="J1366" s="8">
        <v>42236.539456018516</v>
      </c>
      <c r="K1366" s="6" t="s">
        <v>5082</v>
      </c>
      <c r="L1366" s="6" t="s">
        <v>5083</v>
      </c>
      <c r="M1366" s="6" t="s">
        <v>37</v>
      </c>
      <c r="O1366" s="6" t="s">
        <v>38</v>
      </c>
      <c r="P1366" s="6" t="s">
        <v>39</v>
      </c>
      <c r="Q1366" s="6" t="s">
        <v>393</v>
      </c>
      <c r="R1366" s="6" t="s">
        <v>432</v>
      </c>
      <c r="AL1366" s="6" t="s">
        <v>393</v>
      </c>
      <c r="AM1366" s="6" t="s">
        <v>43</v>
      </c>
    </row>
    <row r="1367" spans="1:39" x14ac:dyDescent="0.2">
      <c r="A13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67" s="7" t="str">
        <f>ExtractValues(Table1[[#This Row],[Agreement Name]],".{1}\d{4,5}")</f>
        <v>21071</v>
      </c>
      <c r="C1367" s="6" t="str">
        <f>ExtractValues(Table1[[#This Row],[Agreement Name]],".{1}\d{4,5}-.{1}\d{4,5}")</f>
        <v>21071-002001</v>
      </c>
      <c r="D1367" s="6" t="str">
        <f>ExtractValues(ExtractValues(Table1[[#This Row],[Agreement Name]],"(CO\d{1,3})"),"\d+")</f>
        <v/>
      </c>
      <c r="E1367" s="6" t="str">
        <f>ExtractValues(ExtractValues(Table1[[#This Row],[Agreement Name]],"(CO.\d{1,3})"),"\d+")</f>
        <v/>
      </c>
      <c r="F1367" s="6" t="str">
        <f>IF(Table1[[#This Row],[ChgOrderPart1]]&lt;&gt;"",Table1[[#This Row],[ChgOrderPart1]],Table1[[#This Row],[ChgOrderPart2]])</f>
        <v/>
      </c>
      <c r="G1367" s="6" t="s">
        <v>8511</v>
      </c>
      <c r="H1367" s="8">
        <v>42122.43304398148</v>
      </c>
      <c r="I1367" s="6" t="s">
        <v>34</v>
      </c>
      <c r="J1367" s="8">
        <v>42122.510451388887</v>
      </c>
      <c r="K1367" s="6" t="s">
        <v>1376</v>
      </c>
      <c r="L1367" s="6" t="s">
        <v>1377</v>
      </c>
      <c r="M1367" s="6" t="s">
        <v>37</v>
      </c>
      <c r="O1367" s="6" t="s">
        <v>38</v>
      </c>
      <c r="P1367" s="6" t="s">
        <v>39</v>
      </c>
      <c r="Q1367" s="6" t="s">
        <v>393</v>
      </c>
      <c r="R1367" s="6" t="s">
        <v>432</v>
      </c>
      <c r="W1367" s="6" t="s">
        <v>396</v>
      </c>
      <c r="X1367" s="6" t="s">
        <v>393</v>
      </c>
      <c r="Y1367" s="6" t="s">
        <v>43</v>
      </c>
      <c r="Z1367" s="8">
        <v>42122.508877314816</v>
      </c>
      <c r="AA1367" s="6" t="s">
        <v>46</v>
      </c>
      <c r="AB1367" s="6" t="s">
        <v>1381</v>
      </c>
      <c r="AC1367" s="6" t="s">
        <v>432</v>
      </c>
      <c r="AD1367" s="6" t="s">
        <v>43</v>
      </c>
      <c r="AE1367" s="8">
        <v>42122.510451388887</v>
      </c>
      <c r="AF1367" s="6" t="s">
        <v>1461</v>
      </c>
    </row>
    <row r="1368" spans="1:39" x14ac:dyDescent="0.2">
      <c r="A13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68" s="7" t="str">
        <f>ExtractValues(Table1[[#This Row],[Agreement Name]],".{1}\d{4,5}")</f>
        <v>21068</v>
      </c>
      <c r="C1368" s="6" t="str">
        <f>ExtractValues(Table1[[#This Row],[Agreement Name]],".{1}\d{4,5}-.{1}\d{4,5}")</f>
        <v>21068-001001</v>
      </c>
      <c r="D1368" s="6" t="str">
        <f>ExtractValues(ExtractValues(Table1[[#This Row],[Agreement Name]],"(CO\d{1,3})"),"\d+")</f>
        <v/>
      </c>
      <c r="E1368" s="6" t="str">
        <f>ExtractValues(ExtractValues(Table1[[#This Row],[Agreement Name]],"(CO.\d{1,3})"),"\d+")</f>
        <v/>
      </c>
      <c r="F1368" s="6" t="str">
        <f>IF(Table1[[#This Row],[ChgOrderPart1]]&lt;&gt;"",Table1[[#This Row],[ChgOrderPart1]],Table1[[#This Row],[ChgOrderPart2]])</f>
        <v/>
      </c>
      <c r="G1368" s="6" t="s">
        <v>7823</v>
      </c>
      <c r="H1368" s="8">
        <v>42017.401053240741</v>
      </c>
      <c r="I1368" s="6" t="s">
        <v>34</v>
      </c>
      <c r="J1368" s="8">
        <v>42017.50199074074</v>
      </c>
      <c r="K1368" s="6" t="s">
        <v>1376</v>
      </c>
      <c r="L1368" s="6" t="s">
        <v>1377</v>
      </c>
      <c r="M1368" s="6" t="s">
        <v>37</v>
      </c>
      <c r="O1368" s="6" t="s">
        <v>38</v>
      </c>
      <c r="P1368" s="6" t="s">
        <v>39</v>
      </c>
      <c r="Q1368" s="6" t="s">
        <v>172</v>
      </c>
      <c r="R1368" s="6" t="s">
        <v>393</v>
      </c>
      <c r="W1368" s="6" t="s">
        <v>173</v>
      </c>
      <c r="X1368" s="6" t="s">
        <v>172</v>
      </c>
      <c r="Y1368" s="6" t="s">
        <v>43</v>
      </c>
      <c r="Z1368" s="8">
        <v>42017.404594907406</v>
      </c>
      <c r="AA1368" s="6" t="s">
        <v>174</v>
      </c>
      <c r="AB1368" s="6" t="s">
        <v>396</v>
      </c>
      <c r="AC1368" s="6" t="s">
        <v>393</v>
      </c>
      <c r="AD1368" s="6" t="s">
        <v>43</v>
      </c>
      <c r="AE1368" s="8">
        <v>42017.50199074074</v>
      </c>
      <c r="AF1368" s="6" t="s">
        <v>397</v>
      </c>
    </row>
    <row r="1369" spans="1:39" x14ac:dyDescent="0.2">
      <c r="A13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69" s="7" t="str">
        <f>ExtractValues(Table1[[#This Row],[Agreement Name]],".{1}\d{4,5}")</f>
        <v>21058</v>
      </c>
      <c r="C1369" s="6" t="str">
        <f>ExtractValues(Table1[[#This Row],[Agreement Name]],".{1}\d{4,5}-.{1}\d{4,5}")</f>
        <v>21058-002001</v>
      </c>
      <c r="D1369" s="6" t="str">
        <f>ExtractValues(ExtractValues(Table1[[#This Row],[Agreement Name]],"(CO\d{1,3})"),"\d+")</f>
        <v>1</v>
      </c>
      <c r="E1369" s="6" t="str">
        <f>ExtractValues(ExtractValues(Table1[[#This Row],[Agreement Name]],"(CO.\d{1,3})"),"\d+")</f>
        <v/>
      </c>
      <c r="F1369" s="6" t="str">
        <f>IF(Table1[[#This Row],[ChgOrderPart1]]&lt;&gt;"",Table1[[#This Row],[ChgOrderPart1]],Table1[[#This Row],[ChgOrderPart2]])</f>
        <v>1</v>
      </c>
      <c r="G1369" s="6" t="s">
        <v>5784</v>
      </c>
      <c r="H1369" s="8">
        <v>42209.322245370371</v>
      </c>
      <c r="I1369" s="6" t="s">
        <v>34</v>
      </c>
      <c r="J1369" s="8">
        <v>42212.419722222221</v>
      </c>
      <c r="K1369" s="6" t="s">
        <v>5082</v>
      </c>
      <c r="L1369" s="6" t="s">
        <v>5083</v>
      </c>
      <c r="M1369" s="6" t="s">
        <v>37</v>
      </c>
      <c r="O1369" s="6" t="s">
        <v>38</v>
      </c>
      <c r="P1369" s="6" t="s">
        <v>39</v>
      </c>
      <c r="Q1369" s="6" t="s">
        <v>2371</v>
      </c>
      <c r="R1369" s="6" t="s">
        <v>432</v>
      </c>
      <c r="W1369" s="6" t="s">
        <v>5785</v>
      </c>
      <c r="X1369" s="6" t="s">
        <v>2371</v>
      </c>
      <c r="Y1369" s="6" t="s">
        <v>43</v>
      </c>
      <c r="Z1369" s="8">
        <v>42212.319675925923</v>
      </c>
      <c r="AA1369" s="6" t="s">
        <v>2373</v>
      </c>
      <c r="AB1369" s="6" t="s">
        <v>1381</v>
      </c>
      <c r="AC1369" s="6" t="s">
        <v>432</v>
      </c>
      <c r="AD1369" s="6" t="s">
        <v>43</v>
      </c>
      <c r="AE1369" s="8">
        <v>42212.419722222221</v>
      </c>
      <c r="AF1369" s="6" t="s">
        <v>397</v>
      </c>
    </row>
    <row r="1370" spans="1:39" x14ac:dyDescent="0.2">
      <c r="A13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0" s="7" t="str">
        <f>ExtractValues(Table1[[#This Row],[Agreement Name]],".{1}\d{4,5}")</f>
        <v>21058</v>
      </c>
      <c r="C1370" s="6" t="str">
        <f>ExtractValues(Table1[[#This Row],[Agreement Name]],".{1}\d{4,5}-.{1}\d{4,5}")</f>
        <v>21058-002001</v>
      </c>
      <c r="D1370" s="6" t="str">
        <f>ExtractValues(ExtractValues(Table1[[#This Row],[Agreement Name]],"(CO\d{1,3})"),"\d+")</f>
        <v/>
      </c>
      <c r="E1370" s="6" t="str">
        <f>ExtractValues(ExtractValues(Table1[[#This Row],[Agreement Name]],"(CO.\d{1,3})"),"\d+")</f>
        <v/>
      </c>
      <c r="F1370" s="6" t="str">
        <f>IF(Table1[[#This Row],[ChgOrderPart1]]&lt;&gt;"",Table1[[#This Row],[ChgOrderPart1]],Table1[[#This Row],[ChgOrderPart2]])</f>
        <v/>
      </c>
      <c r="G1370" s="6" t="s">
        <v>2370</v>
      </c>
      <c r="H1370" s="8">
        <v>42186.616296296299</v>
      </c>
      <c r="I1370" s="6" t="s">
        <v>34</v>
      </c>
      <c r="J1370" s="8">
        <v>42187.620613425926</v>
      </c>
      <c r="K1370" s="6" t="s">
        <v>1376</v>
      </c>
      <c r="L1370" s="6" t="s">
        <v>1377</v>
      </c>
      <c r="M1370" s="6" t="s">
        <v>37</v>
      </c>
      <c r="O1370" s="6" t="s">
        <v>38</v>
      </c>
      <c r="P1370" s="6" t="s">
        <v>39</v>
      </c>
      <c r="Q1370" s="6" t="s">
        <v>2371</v>
      </c>
      <c r="R1370" s="6" t="s">
        <v>1577</v>
      </c>
      <c r="W1370" s="6" t="s">
        <v>2372</v>
      </c>
      <c r="X1370" s="6" t="s">
        <v>2371</v>
      </c>
      <c r="Y1370" s="6" t="s">
        <v>43</v>
      </c>
      <c r="Z1370" s="8">
        <v>42187.325543981482</v>
      </c>
      <c r="AA1370" s="6" t="s">
        <v>2373</v>
      </c>
      <c r="AB1370" s="6" t="s">
        <v>1580</v>
      </c>
      <c r="AC1370" s="6" t="s">
        <v>1577</v>
      </c>
      <c r="AD1370" s="6" t="s">
        <v>43</v>
      </c>
      <c r="AE1370" s="8">
        <v>42187.620613425926</v>
      </c>
      <c r="AF1370" s="6" t="s">
        <v>397</v>
      </c>
    </row>
    <row r="1371" spans="1:39" x14ac:dyDescent="0.2">
      <c r="A13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71" s="7" t="str">
        <f>ExtractValues(Table1[[#This Row],[Agreement Name]],".{1}\d{4,5}")</f>
        <v>21058</v>
      </c>
      <c r="C1371" s="6" t="str">
        <f>ExtractValues(Table1[[#This Row],[Agreement Name]],".{1}\d{4,5}-.{1}\d{4,5}")</f>
        <v>21058-001001</v>
      </c>
      <c r="D1371" s="6" t="str">
        <f>ExtractValues(ExtractValues(Table1[[#This Row],[Agreement Name]],"(CO\d{1,3})"),"\d+")</f>
        <v>1</v>
      </c>
      <c r="E1371" s="6" t="str">
        <f>ExtractValues(ExtractValues(Table1[[#This Row],[Agreement Name]],"(CO.\d{1,3})"),"\d+")</f>
        <v/>
      </c>
      <c r="F1371" s="6" t="str">
        <f>IF(Table1[[#This Row],[ChgOrderPart1]]&lt;&gt;"",Table1[[#This Row],[ChgOrderPart1]],Table1[[#This Row],[ChgOrderPart2]])</f>
        <v>1</v>
      </c>
      <c r="G1371" s="6" t="s">
        <v>5642</v>
      </c>
      <c r="H1371" s="8">
        <v>42199.357499999998</v>
      </c>
      <c r="I1371" s="6" t="s">
        <v>34</v>
      </c>
      <c r="J1371" s="8">
        <v>42202.308576388888</v>
      </c>
      <c r="K1371" s="6" t="s">
        <v>5082</v>
      </c>
      <c r="L1371" s="6" t="s">
        <v>5083</v>
      </c>
      <c r="M1371" s="6" t="s">
        <v>37</v>
      </c>
      <c r="O1371" s="6" t="s">
        <v>38</v>
      </c>
      <c r="P1371" s="6" t="s">
        <v>39</v>
      </c>
      <c r="Q1371" s="6" t="s">
        <v>5643</v>
      </c>
      <c r="R1371" s="6" t="s">
        <v>432</v>
      </c>
      <c r="W1371" s="6" t="s">
        <v>5644</v>
      </c>
      <c r="X1371" s="6" t="s">
        <v>5643</v>
      </c>
      <c r="Y1371" s="6" t="s">
        <v>43</v>
      </c>
      <c r="Z1371" s="8">
        <v>42201.446597222224</v>
      </c>
      <c r="AA1371" s="6" t="s">
        <v>5645</v>
      </c>
      <c r="AB1371" s="6" t="s">
        <v>1381</v>
      </c>
      <c r="AC1371" s="6" t="s">
        <v>432</v>
      </c>
      <c r="AD1371" s="6" t="s">
        <v>43</v>
      </c>
      <c r="AE1371" s="8">
        <v>42202.308576388888</v>
      </c>
      <c r="AF1371" s="6" t="s">
        <v>1461</v>
      </c>
    </row>
    <row r="1372" spans="1:39" x14ac:dyDescent="0.2">
      <c r="A13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2" s="7" t="str">
        <f>ExtractValues(Table1[[#This Row],[Agreement Name]],".{1}\d{4,5}")</f>
        <v>21058</v>
      </c>
      <c r="C1372" s="6" t="str">
        <f>ExtractValues(Table1[[#This Row],[Agreement Name]],".{1}\d{4,5}-.{1}\d{4,5}")</f>
        <v>21058-001001</v>
      </c>
      <c r="D1372" s="6" t="str">
        <f>ExtractValues(ExtractValues(Table1[[#This Row],[Agreement Name]],"(CO\d{1,3})"),"\d+")</f>
        <v/>
      </c>
      <c r="E1372" s="6" t="str">
        <f>ExtractValues(ExtractValues(Table1[[#This Row],[Agreement Name]],"(CO.\d{1,3})"),"\d+")</f>
        <v/>
      </c>
      <c r="F1372" s="6" t="str">
        <f>IF(Table1[[#This Row],[ChgOrderPart1]]&lt;&gt;"",Table1[[#This Row],[ChgOrderPart1]],Table1[[#This Row],[ChgOrderPart2]])</f>
        <v/>
      </c>
      <c r="G1372" s="6" t="s">
        <v>7822</v>
      </c>
      <c r="H1372" s="8">
        <v>42017.400555555556</v>
      </c>
      <c r="I1372" s="6" t="s">
        <v>34</v>
      </c>
      <c r="J1372" s="8">
        <v>42017.502696759257</v>
      </c>
      <c r="K1372" s="6" t="s">
        <v>1376</v>
      </c>
      <c r="L1372" s="6" t="s">
        <v>1377</v>
      </c>
      <c r="M1372" s="6" t="s">
        <v>37</v>
      </c>
      <c r="O1372" s="6" t="s">
        <v>38</v>
      </c>
      <c r="P1372" s="6" t="s">
        <v>39</v>
      </c>
      <c r="Q1372" s="6" t="s">
        <v>5643</v>
      </c>
      <c r="R1372" s="6" t="s">
        <v>393</v>
      </c>
      <c r="W1372" s="6" t="s">
        <v>5644</v>
      </c>
      <c r="X1372" s="6" t="s">
        <v>5643</v>
      </c>
      <c r="Y1372" s="6" t="s">
        <v>43</v>
      </c>
      <c r="Z1372" s="8">
        <v>42017.405011574076</v>
      </c>
      <c r="AA1372" s="6" t="s">
        <v>5645</v>
      </c>
      <c r="AB1372" s="6" t="s">
        <v>396</v>
      </c>
      <c r="AC1372" s="6" t="s">
        <v>393</v>
      </c>
      <c r="AD1372" s="6" t="s">
        <v>43</v>
      </c>
      <c r="AE1372" s="8">
        <v>42017.502696759257</v>
      </c>
      <c r="AF1372" s="6" t="s">
        <v>397</v>
      </c>
    </row>
    <row r="1373" spans="1:39" x14ac:dyDescent="0.2">
      <c r="A13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3" s="7" t="str">
        <f>ExtractValues(Table1[[#This Row],[Agreement Name]],".{1}\d{4,5}")</f>
        <v>21055</v>
      </c>
      <c r="C1373" s="6" t="str">
        <f>ExtractValues(Table1[[#This Row],[Agreement Name]],".{1}\d{4,5}-.{1}\d{4,5}")</f>
        <v>21055-002018</v>
      </c>
      <c r="D1373" s="6" t="str">
        <f>ExtractValues(ExtractValues(Table1[[#This Row],[Agreement Name]],"(CO\d{1,3})"),"\d+")</f>
        <v/>
      </c>
      <c r="E1373" s="6" t="str">
        <f>ExtractValues(ExtractValues(Table1[[#This Row],[Agreement Name]],"(CO.\d{1,3})"),"\d+")</f>
        <v/>
      </c>
      <c r="F1373" s="6" t="str">
        <f>IF(Table1[[#This Row],[ChgOrderPart1]]&lt;&gt;"",Table1[[#This Row],[ChgOrderPart1]],Table1[[#This Row],[ChgOrderPart2]])</f>
        <v/>
      </c>
      <c r="G1373" s="6" t="s">
        <v>2471</v>
      </c>
      <c r="H1373" s="8">
        <v>42194.418715277781</v>
      </c>
      <c r="I1373" s="6" t="s">
        <v>34</v>
      </c>
      <c r="J1373" s="8">
        <v>42198.323287037034</v>
      </c>
      <c r="K1373" s="6" t="s">
        <v>1376</v>
      </c>
      <c r="L1373" s="6" t="s">
        <v>1377</v>
      </c>
      <c r="M1373" s="6" t="s">
        <v>37</v>
      </c>
      <c r="O1373" s="6" t="s">
        <v>38</v>
      </c>
      <c r="P1373" s="6" t="s">
        <v>39</v>
      </c>
      <c r="Q1373" s="6" t="s">
        <v>2253</v>
      </c>
      <c r="R1373" s="6" t="s">
        <v>432</v>
      </c>
      <c r="W1373" s="6" t="s">
        <v>2472</v>
      </c>
      <c r="X1373" s="6" t="s">
        <v>2253</v>
      </c>
      <c r="Y1373" s="6" t="s">
        <v>43</v>
      </c>
      <c r="Z1373" s="8">
        <v>42198.286064814813</v>
      </c>
      <c r="AA1373" s="6" t="s">
        <v>2255</v>
      </c>
      <c r="AB1373" s="6" t="s">
        <v>1381</v>
      </c>
      <c r="AC1373" s="6" t="s">
        <v>432</v>
      </c>
      <c r="AD1373" s="6" t="s">
        <v>43</v>
      </c>
      <c r="AE1373" s="8">
        <v>42198.323287037034</v>
      </c>
      <c r="AF1373" s="6" t="s">
        <v>397</v>
      </c>
    </row>
    <row r="1374" spans="1:39" x14ac:dyDescent="0.2">
      <c r="A13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4" s="7" t="str">
        <f>ExtractValues(Table1[[#This Row],[Agreement Name]],".{1}\d{4,5}")</f>
        <v>21055</v>
      </c>
      <c r="C1374" s="6" t="str">
        <f>ExtractValues(Table1[[#This Row],[Agreement Name]],".{1}\d{4,5}-.{1}\d{4,5}")</f>
        <v>21055-002017</v>
      </c>
      <c r="D1374" s="6" t="str">
        <f>ExtractValues(ExtractValues(Table1[[#This Row],[Agreement Name]],"(CO\d{1,3})"),"\d+")</f>
        <v/>
      </c>
      <c r="E1374" s="6" t="str">
        <f>ExtractValues(ExtractValues(Table1[[#This Row],[Agreement Name]],"(CO.\d{1,3})"),"\d+")</f>
        <v/>
      </c>
      <c r="F1374" s="6" t="str">
        <f>IF(Table1[[#This Row],[ChgOrderPart1]]&lt;&gt;"",Table1[[#This Row],[ChgOrderPart1]],Table1[[#This Row],[ChgOrderPart2]])</f>
        <v/>
      </c>
      <c r="G1374" s="6" t="s">
        <v>2283</v>
      </c>
      <c r="H1374" s="8">
        <v>42180.562210648146</v>
      </c>
      <c r="I1374" s="6" t="s">
        <v>34</v>
      </c>
      <c r="J1374" s="8">
        <v>42180.583379629628</v>
      </c>
      <c r="K1374" s="6" t="s">
        <v>1376</v>
      </c>
      <c r="L1374" s="6" t="s">
        <v>1377</v>
      </c>
      <c r="M1374" s="6" t="s">
        <v>37</v>
      </c>
      <c r="O1374" s="6" t="s">
        <v>38</v>
      </c>
      <c r="P1374" s="6" t="s">
        <v>39</v>
      </c>
      <c r="Q1374" s="6" t="s">
        <v>1084</v>
      </c>
      <c r="R1374" s="6" t="s">
        <v>432</v>
      </c>
      <c r="W1374" s="6" t="s">
        <v>1085</v>
      </c>
      <c r="X1374" s="6" t="s">
        <v>1084</v>
      </c>
      <c r="Y1374" s="6" t="s">
        <v>43</v>
      </c>
      <c r="Z1374" s="8">
        <v>42180.581608796296</v>
      </c>
      <c r="AA1374" s="6" t="s">
        <v>2284</v>
      </c>
      <c r="AB1374" s="6" t="s">
        <v>1381</v>
      </c>
      <c r="AC1374" s="6" t="s">
        <v>432</v>
      </c>
      <c r="AD1374" s="6" t="s">
        <v>43</v>
      </c>
      <c r="AE1374" s="8">
        <v>42180.583379629628</v>
      </c>
      <c r="AF1374" s="6" t="s">
        <v>1461</v>
      </c>
    </row>
    <row r="1375" spans="1:39" x14ac:dyDescent="0.2">
      <c r="A13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5" s="7" t="str">
        <f>ExtractValues(Table1[[#This Row],[Agreement Name]],".{1}\d{4,5}")</f>
        <v>21055</v>
      </c>
      <c r="C1375" s="6" t="str">
        <f>ExtractValues(Table1[[#This Row],[Agreement Name]],".{1}\d{4,5}-.{1}\d{4,5}")</f>
        <v>21055-002016</v>
      </c>
      <c r="D1375" s="6" t="str">
        <f>ExtractValues(ExtractValues(Table1[[#This Row],[Agreement Name]],"(CO\d{1,3})"),"\d+")</f>
        <v/>
      </c>
      <c r="E1375" s="6" t="str">
        <f>ExtractValues(ExtractValues(Table1[[#This Row],[Agreement Name]],"(CO.\d{1,3})"),"\d+")</f>
        <v/>
      </c>
      <c r="F1375" s="6" t="str">
        <f>IF(Table1[[#This Row],[ChgOrderPart1]]&lt;&gt;"",Table1[[#This Row],[ChgOrderPart1]],Table1[[#This Row],[ChgOrderPart2]])</f>
        <v/>
      </c>
      <c r="G1375" s="6" t="s">
        <v>2482</v>
      </c>
      <c r="H1375" s="8">
        <v>42195.674571759257</v>
      </c>
      <c r="I1375" s="6" t="s">
        <v>34</v>
      </c>
      <c r="J1375" s="8">
        <v>42202.557430555556</v>
      </c>
      <c r="K1375" s="6" t="s">
        <v>1376</v>
      </c>
      <c r="L1375" s="6" t="s">
        <v>1377</v>
      </c>
      <c r="M1375" s="6" t="s">
        <v>37</v>
      </c>
      <c r="O1375" s="6" t="s">
        <v>38</v>
      </c>
      <c r="P1375" s="6" t="s">
        <v>39</v>
      </c>
      <c r="Q1375" s="6" t="s">
        <v>2269</v>
      </c>
      <c r="R1375" s="6" t="s">
        <v>432</v>
      </c>
      <c r="W1375" s="6" t="s">
        <v>2483</v>
      </c>
      <c r="X1375" s="6" t="s">
        <v>2269</v>
      </c>
      <c r="Y1375" s="6" t="s">
        <v>43</v>
      </c>
      <c r="Z1375" s="8">
        <v>42202.288530092592</v>
      </c>
      <c r="AA1375" s="6" t="s">
        <v>1753</v>
      </c>
      <c r="AB1375" s="6" t="s">
        <v>1381</v>
      </c>
      <c r="AC1375" s="6" t="s">
        <v>432</v>
      </c>
      <c r="AD1375" s="6" t="s">
        <v>43</v>
      </c>
      <c r="AE1375" s="8">
        <v>42202.557430555556</v>
      </c>
      <c r="AF1375" s="6" t="s">
        <v>1461</v>
      </c>
    </row>
    <row r="1376" spans="1:39" x14ac:dyDescent="0.2">
      <c r="A13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6" s="7" t="str">
        <f>ExtractValues(Table1[[#This Row],[Agreement Name]],".{1}\d{4,5}")</f>
        <v>21055</v>
      </c>
      <c r="C1376" s="6" t="str">
        <f>ExtractValues(Table1[[#This Row],[Agreement Name]],".{1}\d{4,5}-.{1}\d{4,5}")</f>
        <v>21055-002016</v>
      </c>
      <c r="D1376" s="6" t="str">
        <f>ExtractValues(ExtractValues(Table1[[#This Row],[Agreement Name]],"(CO\d{1,3})"),"\d+")</f>
        <v/>
      </c>
      <c r="E1376" s="6" t="str">
        <f>ExtractValues(ExtractValues(Table1[[#This Row],[Agreement Name]],"(CO.\d{1,3})"),"\d+")</f>
        <v/>
      </c>
      <c r="F1376" s="6" t="str">
        <f>IF(Table1[[#This Row],[ChgOrderPart1]]&lt;&gt;"",Table1[[#This Row],[ChgOrderPart1]],Table1[[#This Row],[ChgOrderPart2]])</f>
        <v/>
      </c>
      <c r="G1376" s="6" t="s">
        <v>2268</v>
      </c>
      <c r="H1376" s="8">
        <v>42180.354004629633</v>
      </c>
      <c r="I1376" s="6" t="s">
        <v>55</v>
      </c>
      <c r="J1376" s="8">
        <v>42194.538252314815</v>
      </c>
      <c r="K1376" s="6" t="s">
        <v>1376</v>
      </c>
      <c r="L1376" s="6" t="s">
        <v>1377</v>
      </c>
      <c r="M1376" s="6" t="s">
        <v>37</v>
      </c>
      <c r="O1376" s="6" t="s">
        <v>38</v>
      </c>
      <c r="P1376" s="6" t="s">
        <v>39</v>
      </c>
      <c r="Q1376" s="6" t="s">
        <v>2269</v>
      </c>
      <c r="R1376" s="6" t="s">
        <v>432</v>
      </c>
      <c r="AL1376" s="6" t="s">
        <v>2269</v>
      </c>
      <c r="AM1376" s="6" t="s">
        <v>43</v>
      </c>
    </row>
    <row r="1377" spans="1:39" x14ac:dyDescent="0.2">
      <c r="A13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77" s="7" t="str">
        <f>ExtractValues(Table1[[#This Row],[Agreement Name]],".{1}\d{4,5}")</f>
        <v>21055</v>
      </c>
      <c r="C1377" s="6" t="str">
        <f>ExtractValues(Table1[[#This Row],[Agreement Name]],".{1}\d{4,5}-.{1}\d{4,5}")</f>
        <v>21055-002015</v>
      </c>
      <c r="D1377" s="6" t="str">
        <f>ExtractValues(ExtractValues(Table1[[#This Row],[Agreement Name]],"(CO\d{1,3})"),"\d+")</f>
        <v>1</v>
      </c>
      <c r="E1377" s="6" t="str">
        <f>ExtractValues(ExtractValues(Table1[[#This Row],[Agreement Name]],"(CO.\d{1,3})"),"\d+")</f>
        <v/>
      </c>
      <c r="F1377" s="6" t="str">
        <f>IF(Table1[[#This Row],[ChgOrderPart1]]&lt;&gt;"",Table1[[#This Row],[ChgOrderPart1]],Table1[[#This Row],[ChgOrderPart2]])</f>
        <v>1</v>
      </c>
      <c r="G1377" s="6" t="s">
        <v>5442</v>
      </c>
      <c r="H1377" s="8">
        <v>42180.318171296298</v>
      </c>
      <c r="I1377" s="6" t="s">
        <v>34</v>
      </c>
      <c r="J1377" s="8">
        <v>42180.607870370368</v>
      </c>
      <c r="K1377" s="6" t="s">
        <v>5082</v>
      </c>
      <c r="L1377" s="6" t="s">
        <v>5083</v>
      </c>
      <c r="M1377" s="6" t="s">
        <v>37</v>
      </c>
      <c r="O1377" s="6" t="s">
        <v>38</v>
      </c>
      <c r="P1377" s="6" t="s">
        <v>39</v>
      </c>
      <c r="Q1377" s="6" t="s">
        <v>2003</v>
      </c>
      <c r="R1377" s="6" t="s">
        <v>432</v>
      </c>
      <c r="W1377" s="6" t="s">
        <v>2059</v>
      </c>
      <c r="X1377" s="6" t="s">
        <v>2003</v>
      </c>
      <c r="Y1377" s="6" t="s">
        <v>43</v>
      </c>
      <c r="Z1377" s="8">
        <v>42180.325057870374</v>
      </c>
      <c r="AA1377" s="6" t="s">
        <v>2060</v>
      </c>
      <c r="AB1377" s="6" t="s">
        <v>1381</v>
      </c>
      <c r="AC1377" s="6" t="s">
        <v>432</v>
      </c>
      <c r="AD1377" s="6" t="s">
        <v>43</v>
      </c>
      <c r="AE1377" s="8">
        <v>42180.607870370368</v>
      </c>
      <c r="AF1377" s="6" t="s">
        <v>1461</v>
      </c>
    </row>
    <row r="1378" spans="1:39" x14ac:dyDescent="0.2">
      <c r="A13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8" s="7" t="str">
        <f>ExtractValues(Table1[[#This Row],[Agreement Name]],".{1}\d{4,5}")</f>
        <v>21055</v>
      </c>
      <c r="C1378" s="6" t="str">
        <f>ExtractValues(Table1[[#This Row],[Agreement Name]],".{1}\d{4,5}-.{1}\d{4,5}")</f>
        <v>21055-002015</v>
      </c>
      <c r="D1378" s="6" t="str">
        <f>ExtractValues(ExtractValues(Table1[[#This Row],[Agreement Name]],"(CO\d{1,3})"),"\d+")</f>
        <v/>
      </c>
      <c r="E1378" s="6" t="str">
        <f>ExtractValues(ExtractValues(Table1[[#This Row],[Agreement Name]],"(CO.\d{1,3})"),"\d+")</f>
        <v/>
      </c>
      <c r="F1378" s="6" t="str">
        <f>IF(Table1[[#This Row],[ChgOrderPart1]]&lt;&gt;"",Table1[[#This Row],[ChgOrderPart1]],Table1[[#This Row],[ChgOrderPart2]])</f>
        <v/>
      </c>
      <c r="G1378" s="6" t="s">
        <v>2002</v>
      </c>
      <c r="H1378" s="8">
        <v>42172.688518518517</v>
      </c>
      <c r="I1378" s="6" t="s">
        <v>34</v>
      </c>
      <c r="J1378" s="8">
        <v>42179.40587962963</v>
      </c>
      <c r="K1378" s="6" t="s">
        <v>1376</v>
      </c>
      <c r="L1378" s="6" t="s">
        <v>1377</v>
      </c>
      <c r="M1378" s="6" t="s">
        <v>37</v>
      </c>
      <c r="O1378" s="6" t="s">
        <v>38</v>
      </c>
      <c r="P1378" s="6" t="s">
        <v>39</v>
      </c>
      <c r="Q1378" s="6" t="s">
        <v>2003</v>
      </c>
      <c r="R1378" s="6" t="s">
        <v>432</v>
      </c>
      <c r="W1378" s="6" t="s">
        <v>2059</v>
      </c>
      <c r="X1378" s="6" t="s">
        <v>2003</v>
      </c>
      <c r="Y1378" s="6" t="s">
        <v>43</v>
      </c>
      <c r="Z1378" s="8">
        <v>42179.384259259263</v>
      </c>
      <c r="AA1378" s="6" t="s">
        <v>2060</v>
      </c>
      <c r="AB1378" s="6" t="s">
        <v>1381</v>
      </c>
      <c r="AC1378" s="6" t="s">
        <v>432</v>
      </c>
      <c r="AD1378" s="6" t="s">
        <v>43</v>
      </c>
      <c r="AE1378" s="8">
        <v>42179.40587962963</v>
      </c>
      <c r="AF1378" s="6" t="s">
        <v>1461</v>
      </c>
    </row>
    <row r="1379" spans="1:39" x14ac:dyDescent="0.2">
      <c r="A13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79" s="7" t="str">
        <f>ExtractValues(Table1[[#This Row],[Agreement Name]],".{1}\d{4,5}")</f>
        <v>21055</v>
      </c>
      <c r="C1379" s="6" t="str">
        <f>ExtractValues(Table1[[#This Row],[Agreement Name]],".{1}\d{4,5}-.{1}\d{4,5}")</f>
        <v>21055-002015</v>
      </c>
      <c r="D1379" s="6" t="str">
        <f>ExtractValues(ExtractValues(Table1[[#This Row],[Agreement Name]],"(CO\d{1,3})"),"\d+")</f>
        <v/>
      </c>
      <c r="E1379" s="6" t="str">
        <f>ExtractValues(ExtractValues(Table1[[#This Row],[Agreement Name]],"(CO.\d{1,3})"),"\d+")</f>
        <v/>
      </c>
      <c r="F1379" s="6" t="str">
        <f>IF(Table1[[#This Row],[ChgOrderPart1]]&lt;&gt;"",Table1[[#This Row],[ChgOrderPart1]],Table1[[#This Row],[ChgOrderPart2]])</f>
        <v/>
      </c>
      <c r="G1379" s="6" t="s">
        <v>2002</v>
      </c>
      <c r="H1379" s="8">
        <v>42170.614247685182</v>
      </c>
      <c r="I1379" s="6" t="s">
        <v>55</v>
      </c>
      <c r="J1379" s="8">
        <v>42172.687488425923</v>
      </c>
      <c r="K1379" s="6" t="s">
        <v>1376</v>
      </c>
      <c r="L1379" s="6" t="s">
        <v>1377</v>
      </c>
      <c r="M1379" s="6" t="s">
        <v>37</v>
      </c>
      <c r="O1379" s="6" t="s">
        <v>38</v>
      </c>
      <c r="P1379" s="6" t="s">
        <v>39</v>
      </c>
      <c r="Q1379" s="6" t="s">
        <v>2003</v>
      </c>
      <c r="R1379" s="6" t="s">
        <v>2004</v>
      </c>
      <c r="S1379" s="6" t="s">
        <v>432</v>
      </c>
      <c r="AL1379" s="6" t="s">
        <v>2004</v>
      </c>
      <c r="AM1379" s="6" t="s">
        <v>43</v>
      </c>
    </row>
    <row r="1380" spans="1:39" x14ac:dyDescent="0.2">
      <c r="A13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80" s="7" t="str">
        <f>ExtractValues(Table1[[#This Row],[Agreement Name]],".{1}\d{4,5}")</f>
        <v>21055</v>
      </c>
      <c r="C1380" s="6" t="str">
        <f>ExtractValues(Table1[[#This Row],[Agreement Name]],".{1}\d{4,5}-.{1}\d{4,5}")</f>
        <v>21055-002014</v>
      </c>
      <c r="D1380" s="6" t="str">
        <f>ExtractValues(ExtractValues(Table1[[#This Row],[Agreement Name]],"(CO\d{1,3})"),"\d+")</f>
        <v/>
      </c>
      <c r="E1380" s="6" t="str">
        <f>ExtractValues(ExtractValues(Table1[[#This Row],[Agreement Name]],"(CO.\d{1,3})"),"\d+")</f>
        <v/>
      </c>
      <c r="F1380" s="6" t="str">
        <f>IF(Table1[[#This Row],[ChgOrderPart1]]&lt;&gt;"",Table1[[#This Row],[ChgOrderPart1]],Table1[[#This Row],[ChgOrderPart2]])</f>
        <v/>
      </c>
      <c r="G1380" s="6" t="s">
        <v>1623</v>
      </c>
      <c r="H1380" s="8">
        <v>42151.65996527778</v>
      </c>
      <c r="I1380" s="6" t="s">
        <v>34</v>
      </c>
      <c r="J1380" s="8">
        <v>42157.440312500003</v>
      </c>
      <c r="K1380" s="6" t="s">
        <v>1376</v>
      </c>
      <c r="L1380" s="6" t="s">
        <v>1377</v>
      </c>
      <c r="M1380" s="6" t="s">
        <v>37</v>
      </c>
      <c r="O1380" s="6" t="s">
        <v>38</v>
      </c>
      <c r="P1380" s="6" t="s">
        <v>39</v>
      </c>
      <c r="Q1380" s="6" t="s">
        <v>1624</v>
      </c>
      <c r="R1380" s="6" t="s">
        <v>432</v>
      </c>
      <c r="W1380" s="6" t="s">
        <v>1625</v>
      </c>
      <c r="X1380" s="6" t="s">
        <v>1624</v>
      </c>
      <c r="Y1380" s="6" t="s">
        <v>43</v>
      </c>
      <c r="Z1380" s="8">
        <v>42157.431319444448</v>
      </c>
      <c r="AA1380" s="6" t="s">
        <v>1626</v>
      </c>
      <c r="AB1380" s="6" t="s">
        <v>1381</v>
      </c>
      <c r="AC1380" s="6" t="s">
        <v>432</v>
      </c>
      <c r="AD1380" s="6" t="s">
        <v>43</v>
      </c>
      <c r="AE1380" s="8">
        <v>42157.440312500003</v>
      </c>
      <c r="AF1380" s="6" t="s">
        <v>1461</v>
      </c>
    </row>
    <row r="1381" spans="1:39" x14ac:dyDescent="0.2">
      <c r="A13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81" s="7" t="str">
        <f>ExtractValues(Table1[[#This Row],[Agreement Name]],".{1}\d{4,5}")</f>
        <v>21055</v>
      </c>
      <c r="C1381" s="6" t="str">
        <f>ExtractValues(Table1[[#This Row],[Agreement Name]],".{1}\d{4,5}-.{1}\d{4,5}")</f>
        <v>21055-002013</v>
      </c>
      <c r="D1381" s="6" t="str">
        <f>ExtractValues(ExtractValues(Table1[[#This Row],[Agreement Name]],"(CO\d{1,3})"),"\d+")</f>
        <v/>
      </c>
      <c r="E1381" s="6" t="str">
        <f>ExtractValues(ExtractValues(Table1[[#This Row],[Agreement Name]],"(CO.\d{1,3})"),"\d+")</f>
        <v/>
      </c>
      <c r="F1381" s="6" t="str">
        <f>IF(Table1[[#This Row],[ChgOrderPart1]]&lt;&gt;"",Table1[[#This Row],[ChgOrderPart1]],Table1[[#This Row],[ChgOrderPart2]])</f>
        <v/>
      </c>
      <c r="G1381" s="6" t="s">
        <v>4263</v>
      </c>
      <c r="H1381" s="8">
        <v>42146.61209490741</v>
      </c>
      <c r="I1381" s="6" t="s">
        <v>34</v>
      </c>
      <c r="J1381" s="8">
        <v>42152.440671296295</v>
      </c>
      <c r="K1381" s="6" t="s">
        <v>3614</v>
      </c>
      <c r="L1381" s="6" t="s">
        <v>3615</v>
      </c>
      <c r="M1381" s="6" t="s">
        <v>37</v>
      </c>
      <c r="O1381" s="6" t="s">
        <v>38</v>
      </c>
      <c r="P1381" s="6" t="s">
        <v>39</v>
      </c>
      <c r="Q1381" s="6" t="s">
        <v>4264</v>
      </c>
      <c r="R1381" s="6" t="s">
        <v>432</v>
      </c>
      <c r="W1381" s="6" t="s">
        <v>4265</v>
      </c>
      <c r="X1381" s="6" t="s">
        <v>4264</v>
      </c>
      <c r="Y1381" s="6" t="s">
        <v>43</v>
      </c>
      <c r="Z1381" s="8">
        <v>42152.435185185182</v>
      </c>
      <c r="AA1381" s="6" t="s">
        <v>4266</v>
      </c>
      <c r="AB1381" s="6" t="s">
        <v>1381</v>
      </c>
      <c r="AC1381" s="6" t="s">
        <v>432</v>
      </c>
      <c r="AD1381" s="6" t="s">
        <v>43</v>
      </c>
      <c r="AE1381" s="8">
        <v>42152.440671296295</v>
      </c>
      <c r="AF1381" s="6" t="s">
        <v>1461</v>
      </c>
    </row>
    <row r="1382" spans="1:39" x14ac:dyDescent="0.2">
      <c r="A13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82" s="7" t="str">
        <f>ExtractValues(Table1[[#This Row],[Agreement Name]],".{1}\d{4,5}")</f>
        <v>21055</v>
      </c>
      <c r="C1382" s="6" t="str">
        <f>ExtractValues(Table1[[#This Row],[Agreement Name]],".{1}\d{4,5}-.{1}\d{4,5}")</f>
        <v>21055-002011</v>
      </c>
      <c r="D1382" s="6" t="str">
        <f>ExtractValues(ExtractValues(Table1[[#This Row],[Agreement Name]],"(CO\d{1,3})"),"\d+")</f>
        <v/>
      </c>
      <c r="E1382" s="6" t="str">
        <f>ExtractValues(ExtractValues(Table1[[#This Row],[Agreement Name]],"(CO.\d{1,3})"),"\d+")</f>
        <v/>
      </c>
      <c r="F1382" s="6" t="str">
        <f>IF(Table1[[#This Row],[ChgOrderPart1]]&lt;&gt;"",Table1[[#This Row],[ChgOrderPart1]],Table1[[#This Row],[ChgOrderPart2]])</f>
        <v/>
      </c>
      <c r="G1382" s="6" t="s">
        <v>8726</v>
      </c>
      <c r="H1382" s="8">
        <v>42136.663831018515</v>
      </c>
      <c r="I1382" s="6" t="s">
        <v>34</v>
      </c>
      <c r="J1382" s="8">
        <v>42142.432800925926</v>
      </c>
      <c r="K1382" s="6" t="s">
        <v>1376</v>
      </c>
      <c r="L1382" s="6" t="s">
        <v>1377</v>
      </c>
      <c r="M1382" s="6" t="s">
        <v>37</v>
      </c>
      <c r="O1382" s="6" t="s">
        <v>38</v>
      </c>
      <c r="P1382" s="6" t="s">
        <v>39</v>
      </c>
      <c r="Q1382" s="6" t="s">
        <v>1023</v>
      </c>
      <c r="R1382" s="6" t="s">
        <v>432</v>
      </c>
      <c r="W1382" s="6" t="s">
        <v>1024</v>
      </c>
      <c r="X1382" s="6" t="s">
        <v>1023</v>
      </c>
      <c r="Y1382" s="6" t="s">
        <v>43</v>
      </c>
      <c r="Z1382" s="8">
        <v>42142.291909722226</v>
      </c>
      <c r="AA1382" s="6" t="s">
        <v>1025</v>
      </c>
      <c r="AB1382" s="6" t="s">
        <v>1381</v>
      </c>
      <c r="AC1382" s="6" t="s">
        <v>432</v>
      </c>
      <c r="AD1382" s="6" t="s">
        <v>43</v>
      </c>
      <c r="AE1382" s="8">
        <v>42142.432800925926</v>
      </c>
      <c r="AF1382" s="6" t="s">
        <v>1461</v>
      </c>
    </row>
    <row r="1383" spans="1:39" x14ac:dyDescent="0.2">
      <c r="A13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83" s="7" t="str">
        <f>ExtractValues(Table1[[#This Row],[Agreement Name]],".{1}\d{4,5}")</f>
        <v>21055</v>
      </c>
      <c r="C1383" s="6" t="str">
        <f>ExtractValues(Table1[[#This Row],[Agreement Name]],".{1}\d{4,5}-.{1}\d{4,5}")</f>
        <v>21055-002010</v>
      </c>
      <c r="D1383" s="6" t="str">
        <f>ExtractValues(ExtractValues(Table1[[#This Row],[Agreement Name]],"(CO\d{1,3})"),"\d+")</f>
        <v>1</v>
      </c>
      <c r="E1383" s="6" t="str">
        <f>ExtractValues(ExtractValues(Table1[[#This Row],[Agreement Name]],"(CO.\d{1,3})"),"\d+")</f>
        <v/>
      </c>
      <c r="F1383" s="6" t="str">
        <f>IF(Table1[[#This Row],[ChgOrderPart1]]&lt;&gt;"",Table1[[#This Row],[ChgOrderPart1]],Table1[[#This Row],[ChgOrderPart2]])</f>
        <v>1</v>
      </c>
      <c r="G1383" s="6" t="s">
        <v>5222</v>
      </c>
      <c r="H1383" s="8">
        <v>42164.566203703704</v>
      </c>
      <c r="I1383" s="6" t="s">
        <v>34</v>
      </c>
      <c r="J1383" s="8">
        <v>42165.325902777775</v>
      </c>
      <c r="K1383" s="6" t="s">
        <v>5082</v>
      </c>
      <c r="L1383" s="6" t="s">
        <v>5083</v>
      </c>
      <c r="M1383" s="6" t="s">
        <v>37</v>
      </c>
      <c r="O1383" s="6" t="s">
        <v>38</v>
      </c>
      <c r="P1383" s="6" t="s">
        <v>39</v>
      </c>
      <c r="Q1383" s="6" t="s">
        <v>5223</v>
      </c>
      <c r="R1383" s="6" t="s">
        <v>432</v>
      </c>
      <c r="W1383" s="6" t="s">
        <v>4786</v>
      </c>
      <c r="X1383" s="6" t="s">
        <v>5223</v>
      </c>
      <c r="Y1383" s="6" t="s">
        <v>43</v>
      </c>
      <c r="Z1383" s="8">
        <v>42165.316261574073</v>
      </c>
      <c r="AA1383" s="6" t="s">
        <v>2373</v>
      </c>
      <c r="AB1383" s="6" t="s">
        <v>1381</v>
      </c>
      <c r="AC1383" s="6" t="s">
        <v>432</v>
      </c>
      <c r="AD1383" s="6" t="s">
        <v>43</v>
      </c>
      <c r="AE1383" s="8">
        <v>42165.325902777775</v>
      </c>
      <c r="AF1383" s="6" t="s">
        <v>1461</v>
      </c>
    </row>
    <row r="1384" spans="1:39" x14ac:dyDescent="0.2">
      <c r="A13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84" s="7" t="str">
        <f>ExtractValues(Table1[[#This Row],[Agreement Name]],".{1}\d{4,5}")</f>
        <v>21055</v>
      </c>
      <c r="C1384" s="6" t="str">
        <f>ExtractValues(Table1[[#This Row],[Agreement Name]],".{1}\d{4,5}-.{1}\d{4,5}")</f>
        <v>21055-002010</v>
      </c>
      <c r="D1384" s="6" t="str">
        <f>ExtractValues(ExtractValues(Table1[[#This Row],[Agreement Name]],"(CO\d{1,3})"),"\d+")</f>
        <v/>
      </c>
      <c r="E1384" s="6" t="str">
        <f>ExtractValues(ExtractValues(Table1[[#This Row],[Agreement Name]],"(CO.\d{1,3})"),"\d+")</f>
        <v/>
      </c>
      <c r="F1384" s="6" t="str">
        <f>IF(Table1[[#This Row],[ChgOrderPart1]]&lt;&gt;"",Table1[[#This Row],[ChgOrderPart1]],Table1[[#This Row],[ChgOrderPart2]])</f>
        <v/>
      </c>
      <c r="G1384" s="6" t="s">
        <v>8656</v>
      </c>
      <c r="H1384" s="8">
        <v>42130.507141203707</v>
      </c>
      <c r="I1384" s="6" t="s">
        <v>34</v>
      </c>
      <c r="J1384" s="8">
        <v>42132.438981481479</v>
      </c>
      <c r="K1384" s="6" t="s">
        <v>1376</v>
      </c>
      <c r="L1384" s="6" t="s">
        <v>1377</v>
      </c>
      <c r="M1384" s="6" t="s">
        <v>37</v>
      </c>
      <c r="O1384" s="6" t="s">
        <v>38</v>
      </c>
      <c r="P1384" s="6" t="s">
        <v>39</v>
      </c>
      <c r="Q1384" s="6" t="s">
        <v>5223</v>
      </c>
      <c r="R1384" s="6" t="s">
        <v>432</v>
      </c>
      <c r="W1384" s="6" t="s">
        <v>8657</v>
      </c>
      <c r="X1384" s="6" t="s">
        <v>5223</v>
      </c>
      <c r="Y1384" s="6" t="s">
        <v>43</v>
      </c>
      <c r="Z1384" s="8">
        <v>42132.400868055556</v>
      </c>
      <c r="AA1384" s="6" t="s">
        <v>2373</v>
      </c>
      <c r="AB1384" s="6" t="s">
        <v>1381</v>
      </c>
      <c r="AC1384" s="6" t="s">
        <v>432</v>
      </c>
      <c r="AD1384" s="6" t="s">
        <v>43</v>
      </c>
      <c r="AE1384" s="8">
        <v>42132.438981481479</v>
      </c>
      <c r="AF1384" s="6" t="s">
        <v>1461</v>
      </c>
    </row>
    <row r="1385" spans="1:39" x14ac:dyDescent="0.2">
      <c r="A13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85" s="7" t="str">
        <f>ExtractValues(Table1[[#This Row],[Agreement Name]],".{1}\d{4,5}")</f>
        <v>21055</v>
      </c>
      <c r="C1385" s="6" t="str">
        <f>ExtractValues(Table1[[#This Row],[Agreement Name]],".{1}\d{4,5}-.{1}\d{4,5}")</f>
        <v>21055-002009</v>
      </c>
      <c r="D1385" s="6" t="str">
        <f>ExtractValues(ExtractValues(Table1[[#This Row],[Agreement Name]],"(CO\d{1,3})"),"\d+")</f>
        <v>1</v>
      </c>
      <c r="E1385" s="6" t="str">
        <f>ExtractValues(ExtractValues(Table1[[#This Row],[Agreement Name]],"(CO.\d{1,3})"),"\d+")</f>
        <v/>
      </c>
      <c r="F1385" s="6" t="str">
        <f>IF(Table1[[#This Row],[ChgOrderPart1]]&lt;&gt;"",Table1[[#This Row],[ChgOrderPart1]],Table1[[#This Row],[ChgOrderPart2]])</f>
        <v>1</v>
      </c>
      <c r="G1385" s="6" t="s">
        <v>8505</v>
      </c>
      <c r="H1385" s="8">
        <v>42118.631412037037</v>
      </c>
      <c r="I1385" s="6" t="s">
        <v>34</v>
      </c>
      <c r="J1385" s="8">
        <v>42121.304282407407</v>
      </c>
      <c r="K1385" s="6" t="s">
        <v>1376</v>
      </c>
      <c r="L1385" s="6" t="s">
        <v>1377</v>
      </c>
      <c r="M1385" s="6" t="s">
        <v>37</v>
      </c>
      <c r="O1385" s="6" t="s">
        <v>38</v>
      </c>
      <c r="P1385" s="6" t="s">
        <v>39</v>
      </c>
      <c r="Q1385" s="6" t="s">
        <v>393</v>
      </c>
      <c r="R1385" s="6" t="s">
        <v>432</v>
      </c>
      <c r="W1385" s="6" t="s">
        <v>396</v>
      </c>
      <c r="X1385" s="6" t="s">
        <v>393</v>
      </c>
      <c r="Y1385" s="6" t="s">
        <v>43</v>
      </c>
      <c r="Z1385" s="8">
        <v>42118.696064814816</v>
      </c>
      <c r="AA1385" s="6" t="s">
        <v>397</v>
      </c>
      <c r="AB1385" s="6" t="s">
        <v>1381</v>
      </c>
      <c r="AC1385" s="6" t="s">
        <v>432</v>
      </c>
      <c r="AD1385" s="6" t="s">
        <v>43</v>
      </c>
      <c r="AE1385" s="8">
        <v>42121.304282407407</v>
      </c>
      <c r="AF1385" s="6" t="s">
        <v>1461</v>
      </c>
    </row>
    <row r="1386" spans="1:39" x14ac:dyDescent="0.2">
      <c r="A13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86" s="7" t="str">
        <f>ExtractValues(Table1[[#This Row],[Agreement Name]],".{1}\d{4,5}")</f>
        <v>21055</v>
      </c>
      <c r="C1386" s="6" t="str">
        <f>ExtractValues(Table1[[#This Row],[Agreement Name]],".{1}\d{4,5}-.{1}\d{4,5}")</f>
        <v>21055-002009</v>
      </c>
      <c r="D1386" s="6" t="str">
        <f>ExtractValues(ExtractValues(Table1[[#This Row],[Agreement Name]],"(CO\d{1,3})"),"\d+")</f>
        <v/>
      </c>
      <c r="E1386" s="6" t="str">
        <f>ExtractValues(ExtractValues(Table1[[#This Row],[Agreement Name]],"(CO.\d{1,3})"),"\d+")</f>
        <v/>
      </c>
      <c r="F1386" s="6" t="str">
        <f>IF(Table1[[#This Row],[ChgOrderPart1]]&lt;&gt;"",Table1[[#This Row],[ChgOrderPart1]],Table1[[#This Row],[ChgOrderPart2]])</f>
        <v/>
      </c>
      <c r="G1386" s="6" t="s">
        <v>8219</v>
      </c>
      <c r="H1386" s="8">
        <v>42102.40730324074</v>
      </c>
      <c r="I1386" s="6" t="s">
        <v>34</v>
      </c>
      <c r="J1386" s="8">
        <v>42102.464456018519</v>
      </c>
      <c r="K1386" s="6" t="s">
        <v>1376</v>
      </c>
      <c r="L1386" s="6" t="s">
        <v>1377</v>
      </c>
      <c r="M1386" s="6" t="s">
        <v>37</v>
      </c>
      <c r="O1386" s="6" t="s">
        <v>38</v>
      </c>
      <c r="P1386" s="6" t="s">
        <v>39</v>
      </c>
      <c r="Q1386" s="6" t="s">
        <v>393</v>
      </c>
      <c r="R1386" s="6" t="s">
        <v>1577</v>
      </c>
      <c r="W1386" s="6" t="s">
        <v>396</v>
      </c>
      <c r="X1386" s="6" t="s">
        <v>393</v>
      </c>
      <c r="Y1386" s="6" t="s">
        <v>43</v>
      </c>
      <c r="Z1386" s="8">
        <v>42102.458993055552</v>
      </c>
      <c r="AA1386" s="6" t="s">
        <v>397</v>
      </c>
      <c r="AB1386" s="6" t="s">
        <v>1580</v>
      </c>
      <c r="AC1386" s="6" t="s">
        <v>1577</v>
      </c>
      <c r="AD1386" s="6" t="s">
        <v>43</v>
      </c>
      <c r="AE1386" s="8">
        <v>42102.464456018519</v>
      </c>
      <c r="AF1386" s="6" t="s">
        <v>397</v>
      </c>
    </row>
    <row r="1387" spans="1:39" x14ac:dyDescent="0.2">
      <c r="A13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87" s="7" t="str">
        <f>ExtractValues(Table1[[#This Row],[Agreement Name]],".{1}\d{4,5}")</f>
        <v>21055</v>
      </c>
      <c r="C1387" s="6" t="str">
        <f>ExtractValues(Table1[[#This Row],[Agreement Name]],".{1}\d{4,5}-.{1}\d{4,5}")</f>
        <v>21055-002008</v>
      </c>
      <c r="D1387" s="6" t="str">
        <f>ExtractValues(ExtractValues(Table1[[#This Row],[Agreement Name]],"(CO\d{1,3})"),"\d+")</f>
        <v>1</v>
      </c>
      <c r="E1387" s="6" t="str">
        <f>ExtractValues(ExtractValues(Table1[[#This Row],[Agreement Name]],"(CO.\d{1,3})"),"\d+")</f>
        <v/>
      </c>
      <c r="F1387" s="6" t="str">
        <f>IF(Table1[[#This Row],[ChgOrderPart1]]&lt;&gt;"",Table1[[#This Row],[ChgOrderPart1]],Table1[[#This Row],[ChgOrderPart2]])</f>
        <v>1</v>
      </c>
      <c r="G1387" s="6" t="s">
        <v>5226</v>
      </c>
      <c r="H1387" s="8">
        <v>42164.584050925929</v>
      </c>
      <c r="I1387" s="6" t="s">
        <v>34</v>
      </c>
      <c r="J1387" s="8">
        <v>42165.560023148151</v>
      </c>
      <c r="K1387" s="6" t="s">
        <v>5082</v>
      </c>
      <c r="L1387" s="6" t="s">
        <v>5083</v>
      </c>
      <c r="M1387" s="6" t="s">
        <v>37</v>
      </c>
      <c r="O1387" s="6" t="s">
        <v>38</v>
      </c>
      <c r="P1387" s="6" t="s">
        <v>39</v>
      </c>
      <c r="Q1387" s="6" t="s">
        <v>2253</v>
      </c>
      <c r="R1387" s="6" t="s">
        <v>432</v>
      </c>
      <c r="W1387" s="6" t="s">
        <v>2472</v>
      </c>
      <c r="X1387" s="6" t="s">
        <v>2253</v>
      </c>
      <c r="Y1387" s="6" t="s">
        <v>43</v>
      </c>
      <c r="Z1387" s="8">
        <v>42164.593831018516</v>
      </c>
      <c r="AA1387" s="6" t="s">
        <v>2255</v>
      </c>
      <c r="AB1387" s="6" t="s">
        <v>1381</v>
      </c>
      <c r="AC1387" s="6" t="s">
        <v>432</v>
      </c>
      <c r="AD1387" s="6" t="s">
        <v>43</v>
      </c>
      <c r="AE1387" s="8">
        <v>42165.560023148151</v>
      </c>
      <c r="AF1387" s="6" t="s">
        <v>1461</v>
      </c>
    </row>
    <row r="1388" spans="1:39" x14ac:dyDescent="0.2">
      <c r="A13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88" s="7" t="str">
        <f>ExtractValues(Table1[[#This Row],[Agreement Name]],".{1}\d{4,5}")</f>
        <v>21055</v>
      </c>
      <c r="C1388" s="6" t="str">
        <f>ExtractValues(Table1[[#This Row],[Agreement Name]],".{1}\d{4,5}-.{1}\d{4,5}")</f>
        <v>21055-002008</v>
      </c>
      <c r="D1388" s="6" t="str">
        <f>ExtractValues(ExtractValues(Table1[[#This Row],[Agreement Name]],"(CO\d{1,3})"),"\d+")</f>
        <v/>
      </c>
      <c r="E1388" s="6" t="str">
        <f>ExtractValues(ExtractValues(Table1[[#This Row],[Agreement Name]],"(CO.\d{1,3})"),"\d+")</f>
        <v/>
      </c>
      <c r="F1388" s="6" t="str">
        <f>IF(Table1[[#This Row],[ChgOrderPart1]]&lt;&gt;"",Table1[[#This Row],[ChgOrderPart1]],Table1[[#This Row],[ChgOrderPart2]])</f>
        <v/>
      </c>
      <c r="G1388" s="6" t="s">
        <v>8218</v>
      </c>
      <c r="H1388" s="8">
        <v>42102.406875000001</v>
      </c>
      <c r="I1388" s="6" t="s">
        <v>34</v>
      </c>
      <c r="J1388" s="8">
        <v>42109.349305555559</v>
      </c>
      <c r="K1388" s="6" t="s">
        <v>1376</v>
      </c>
      <c r="L1388" s="6" t="s">
        <v>1377</v>
      </c>
      <c r="M1388" s="6" t="s">
        <v>37</v>
      </c>
      <c r="O1388" s="6" t="s">
        <v>38</v>
      </c>
      <c r="P1388" s="6" t="s">
        <v>39</v>
      </c>
      <c r="Q1388" s="6" t="s">
        <v>2253</v>
      </c>
      <c r="R1388" s="6" t="s">
        <v>432</v>
      </c>
      <c r="W1388" s="6" t="s">
        <v>2472</v>
      </c>
      <c r="X1388" s="6" t="s">
        <v>2253</v>
      </c>
      <c r="Y1388" s="6" t="s">
        <v>43</v>
      </c>
      <c r="Z1388" s="8">
        <v>42108.264039351852</v>
      </c>
      <c r="AA1388" s="6" t="s">
        <v>2255</v>
      </c>
      <c r="AB1388" s="6" t="s">
        <v>1381</v>
      </c>
      <c r="AC1388" s="6" t="s">
        <v>432</v>
      </c>
      <c r="AD1388" s="6" t="s">
        <v>43</v>
      </c>
      <c r="AE1388" s="8">
        <v>42109.349305555559</v>
      </c>
      <c r="AF1388" s="6" t="s">
        <v>397</v>
      </c>
    </row>
    <row r="1389" spans="1:39" x14ac:dyDescent="0.2">
      <c r="A13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89" s="7" t="str">
        <f>ExtractValues(Table1[[#This Row],[Agreement Name]],".{1}\d{4,5}")</f>
        <v>21055</v>
      </c>
      <c r="C1389" s="6" t="str">
        <f>ExtractValues(Table1[[#This Row],[Agreement Name]],".{1}\d{4,5}-.{1}\d{4,5}")</f>
        <v>21055-002007</v>
      </c>
      <c r="D1389" s="6" t="str">
        <f>ExtractValues(ExtractValues(Table1[[#This Row],[Agreement Name]],"(CO\d{1,3})"),"\d+")</f>
        <v/>
      </c>
      <c r="E1389" s="6" t="str">
        <f>ExtractValues(ExtractValues(Table1[[#This Row],[Agreement Name]],"(CO.\d{1,3})"),"\d+")</f>
        <v/>
      </c>
      <c r="F1389" s="6" t="str">
        <f>IF(Table1[[#This Row],[ChgOrderPart1]]&lt;&gt;"",Table1[[#This Row],[ChgOrderPart1]],Table1[[#This Row],[ChgOrderPart2]])</f>
        <v/>
      </c>
      <c r="G1389" s="6" t="s">
        <v>8305</v>
      </c>
      <c r="H1389" s="8">
        <v>42108.427199074074</v>
      </c>
      <c r="I1389" s="6" t="s">
        <v>34</v>
      </c>
      <c r="J1389" s="8">
        <v>42118.413981481484</v>
      </c>
      <c r="K1389" s="6" t="s">
        <v>1376</v>
      </c>
      <c r="L1389" s="6" t="s">
        <v>1377</v>
      </c>
      <c r="M1389" s="6" t="s">
        <v>37</v>
      </c>
      <c r="O1389" s="6" t="s">
        <v>38</v>
      </c>
      <c r="P1389" s="6" t="s">
        <v>39</v>
      </c>
      <c r="Q1389" s="6" t="s">
        <v>1998</v>
      </c>
      <c r="R1389" s="6" t="s">
        <v>1577</v>
      </c>
      <c r="W1389" s="6" t="s">
        <v>1999</v>
      </c>
      <c r="X1389" s="6" t="s">
        <v>1998</v>
      </c>
      <c r="Y1389" s="6" t="s">
        <v>43</v>
      </c>
      <c r="Z1389" s="8">
        <v>42109.426481481481</v>
      </c>
      <c r="AA1389" s="6" t="s">
        <v>2000</v>
      </c>
      <c r="AB1389" s="6" t="s">
        <v>1580</v>
      </c>
      <c r="AC1389" s="6" t="s">
        <v>1577</v>
      </c>
      <c r="AD1389" s="6" t="s">
        <v>43</v>
      </c>
      <c r="AE1389" s="8">
        <v>42118.413981481484</v>
      </c>
      <c r="AF1389" s="6" t="s">
        <v>397</v>
      </c>
    </row>
    <row r="1390" spans="1:39" x14ac:dyDescent="0.2">
      <c r="A13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90" s="7" t="str">
        <f>ExtractValues(Table1[[#This Row],[Agreement Name]],".{1}\d{4,5}")</f>
        <v>21055</v>
      </c>
      <c r="C1390" s="6" t="str">
        <f>ExtractValues(Table1[[#This Row],[Agreement Name]],".{1}\d{4,5}-.{1}\d{4,5}")</f>
        <v>21055-002007</v>
      </c>
      <c r="D1390" s="6" t="str">
        <f>ExtractValues(ExtractValues(Table1[[#This Row],[Agreement Name]],"(CO\d{1,3})"),"\d+")</f>
        <v/>
      </c>
      <c r="E1390" s="6" t="str">
        <f>ExtractValues(ExtractValues(Table1[[#This Row],[Agreement Name]],"(CO.\d{1,3})"),"\d+")</f>
        <v/>
      </c>
      <c r="F1390" s="6" t="str">
        <f>IF(Table1[[#This Row],[ChgOrderPart1]]&lt;&gt;"",Table1[[#This Row],[ChgOrderPart1]],Table1[[#This Row],[ChgOrderPart2]])</f>
        <v/>
      </c>
      <c r="G1390" s="6" t="s">
        <v>8220</v>
      </c>
      <c r="H1390" s="8">
        <v>42102.408182870371</v>
      </c>
      <c r="I1390" s="6" t="s">
        <v>55</v>
      </c>
      <c r="J1390" s="8">
        <v>42104.607708333337</v>
      </c>
      <c r="K1390" s="6" t="s">
        <v>1376</v>
      </c>
      <c r="L1390" s="6" t="s">
        <v>1377</v>
      </c>
      <c r="M1390" s="6" t="s">
        <v>37</v>
      </c>
      <c r="O1390" s="6" t="s">
        <v>38</v>
      </c>
      <c r="P1390" s="6" t="s">
        <v>39</v>
      </c>
      <c r="Q1390" s="6" t="s">
        <v>1998</v>
      </c>
      <c r="R1390" s="6" t="s">
        <v>1577</v>
      </c>
      <c r="W1390" s="6" t="s">
        <v>1999</v>
      </c>
      <c r="X1390" s="6" t="s">
        <v>1998</v>
      </c>
      <c r="Y1390" s="6" t="s">
        <v>43</v>
      </c>
      <c r="Z1390" s="8">
        <v>42102.492650462962</v>
      </c>
      <c r="AA1390" s="6" t="s">
        <v>8221</v>
      </c>
      <c r="AL1390" s="6" t="s">
        <v>1577</v>
      </c>
      <c r="AM1390" s="6" t="s">
        <v>43</v>
      </c>
    </row>
    <row r="1391" spans="1:39" x14ac:dyDescent="0.2">
      <c r="A13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91" s="7" t="str">
        <f>ExtractValues(Table1[[#This Row],[Agreement Name]],".{1}\d{4,5}")</f>
        <v>21055</v>
      </c>
      <c r="C1391" s="6" t="str">
        <f>ExtractValues(Table1[[#This Row],[Agreement Name]],".{1}\d{4,5}-.{1}\d{4,5}")</f>
        <v>21055-002006</v>
      </c>
      <c r="D1391" s="6" t="str">
        <f>ExtractValues(ExtractValues(Table1[[#This Row],[Agreement Name]],"(CO\d{1,3})"),"\d+")</f>
        <v>1</v>
      </c>
      <c r="E1391" s="6" t="str">
        <f>ExtractValues(ExtractValues(Table1[[#This Row],[Agreement Name]],"(CO.\d{1,3})"),"\d+")</f>
        <v/>
      </c>
      <c r="F1391" s="6" t="str">
        <f>IF(Table1[[#This Row],[ChgOrderPart1]]&lt;&gt;"",Table1[[#This Row],[ChgOrderPart1]],Table1[[#This Row],[ChgOrderPart2]])</f>
        <v>1</v>
      </c>
      <c r="G1391" s="6" t="s">
        <v>8500</v>
      </c>
      <c r="H1391" s="8">
        <v>42118.627488425926</v>
      </c>
      <c r="I1391" s="6" t="s">
        <v>34</v>
      </c>
      <c r="J1391" s="8">
        <v>42121.30259259259</v>
      </c>
      <c r="K1391" s="6" t="s">
        <v>1376</v>
      </c>
      <c r="L1391" s="6" t="s">
        <v>1377</v>
      </c>
      <c r="M1391" s="6" t="s">
        <v>37</v>
      </c>
      <c r="O1391" s="6" t="s">
        <v>38</v>
      </c>
      <c r="P1391" s="6" t="s">
        <v>39</v>
      </c>
      <c r="Q1391" s="6" t="s">
        <v>161</v>
      </c>
      <c r="R1391" s="6" t="s">
        <v>432</v>
      </c>
      <c r="W1391" s="6" t="s">
        <v>2247</v>
      </c>
      <c r="X1391" s="6" t="s">
        <v>161</v>
      </c>
      <c r="Y1391" s="6" t="s">
        <v>43</v>
      </c>
      <c r="Z1391" s="8">
        <v>42121.296631944446</v>
      </c>
      <c r="AA1391" s="6" t="s">
        <v>164</v>
      </c>
      <c r="AB1391" s="6" t="s">
        <v>1381</v>
      </c>
      <c r="AC1391" s="6" t="s">
        <v>432</v>
      </c>
      <c r="AD1391" s="6" t="s">
        <v>43</v>
      </c>
      <c r="AE1391" s="8">
        <v>42121.30259259259</v>
      </c>
      <c r="AF1391" s="6" t="s">
        <v>1461</v>
      </c>
    </row>
    <row r="1392" spans="1:39" x14ac:dyDescent="0.2">
      <c r="A13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92" s="7" t="str">
        <f>ExtractValues(Table1[[#This Row],[Agreement Name]],".{1}\d{4,5}")</f>
        <v>21055</v>
      </c>
      <c r="C1392" s="6" t="str">
        <f>ExtractValues(Table1[[#This Row],[Agreement Name]],".{1}\d{4,5}-.{1}\d{4,5}")</f>
        <v>21055-002006</v>
      </c>
      <c r="D1392" s="6" t="str">
        <f>ExtractValues(ExtractValues(Table1[[#This Row],[Agreement Name]],"(CO\d{1,3})"),"\d+")</f>
        <v/>
      </c>
      <c r="E1392" s="6" t="str">
        <f>ExtractValues(ExtractValues(Table1[[#This Row],[Agreement Name]],"(CO.\d{1,3})"),"\d+")</f>
        <v/>
      </c>
      <c r="F1392" s="6" t="str">
        <f>IF(Table1[[#This Row],[ChgOrderPart1]]&lt;&gt;"",Table1[[#This Row],[ChgOrderPart1]],Table1[[#This Row],[ChgOrderPart2]])</f>
        <v/>
      </c>
      <c r="G1392" s="6" t="s">
        <v>8154</v>
      </c>
      <c r="H1392" s="8">
        <v>42097.541759259257</v>
      </c>
      <c r="I1392" s="6" t="s">
        <v>34</v>
      </c>
      <c r="J1392" s="8">
        <v>42101.646527777775</v>
      </c>
      <c r="K1392" s="6" t="s">
        <v>1376</v>
      </c>
      <c r="L1392" s="6" t="s">
        <v>1377</v>
      </c>
      <c r="M1392" s="6" t="s">
        <v>37</v>
      </c>
      <c r="O1392" s="6" t="s">
        <v>38</v>
      </c>
      <c r="P1392" s="6" t="s">
        <v>39</v>
      </c>
      <c r="Q1392" s="6" t="s">
        <v>161</v>
      </c>
      <c r="R1392" s="6" t="s">
        <v>1577</v>
      </c>
      <c r="W1392" s="6" t="s">
        <v>2247</v>
      </c>
      <c r="X1392" s="6" t="s">
        <v>161</v>
      </c>
      <c r="Y1392" s="6" t="s">
        <v>43</v>
      </c>
      <c r="Z1392" s="8">
        <v>42101.31287037037</v>
      </c>
      <c r="AA1392" s="6" t="s">
        <v>164</v>
      </c>
      <c r="AB1392" s="6" t="s">
        <v>1580</v>
      </c>
      <c r="AC1392" s="6" t="s">
        <v>1577</v>
      </c>
      <c r="AD1392" s="6" t="s">
        <v>43</v>
      </c>
      <c r="AE1392" s="8">
        <v>42101.646527777775</v>
      </c>
      <c r="AF1392" s="6" t="s">
        <v>397</v>
      </c>
    </row>
    <row r="1393" spans="1:39" x14ac:dyDescent="0.2">
      <c r="A13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93" s="7" t="str">
        <f>ExtractValues(Table1[[#This Row],[Agreement Name]],".{1}\d{4,5}")</f>
        <v>21055</v>
      </c>
      <c r="C1393" s="6" t="str">
        <f>ExtractValues(Table1[[#This Row],[Agreement Name]],".{1}\d{4,5}-.{1}\d{4,5}")</f>
        <v>21055-002005</v>
      </c>
      <c r="D1393" s="6" t="str">
        <f>ExtractValues(ExtractValues(Table1[[#This Row],[Agreement Name]],"(CO\d{1,3})"),"\d+")</f>
        <v>1</v>
      </c>
      <c r="E1393" s="6" t="str">
        <f>ExtractValues(ExtractValues(Table1[[#This Row],[Agreement Name]],"(CO.\d{1,3})"),"\d+")</f>
        <v/>
      </c>
      <c r="F1393" s="6" t="str">
        <f>IF(Table1[[#This Row],[ChgOrderPart1]]&lt;&gt;"",Table1[[#This Row],[ChgOrderPart1]],Table1[[#This Row],[ChgOrderPart2]])</f>
        <v>1</v>
      </c>
      <c r="G1393" s="6" t="s">
        <v>5225</v>
      </c>
      <c r="H1393" s="8">
        <v>42164.580057870371</v>
      </c>
      <c r="I1393" s="6" t="s">
        <v>34</v>
      </c>
      <c r="J1393" s="8">
        <v>42166.323981481481</v>
      </c>
      <c r="K1393" s="6" t="s">
        <v>5082</v>
      </c>
      <c r="L1393" s="6" t="s">
        <v>5083</v>
      </c>
      <c r="M1393" s="6" t="s">
        <v>37</v>
      </c>
      <c r="O1393" s="6" t="s">
        <v>38</v>
      </c>
      <c r="P1393" s="6" t="s">
        <v>39</v>
      </c>
      <c r="Q1393" s="6" t="s">
        <v>211</v>
      </c>
      <c r="R1393" s="6" t="s">
        <v>432</v>
      </c>
      <c r="W1393" s="6" t="s">
        <v>212</v>
      </c>
      <c r="X1393" s="6" t="s">
        <v>211</v>
      </c>
      <c r="Y1393" s="6" t="s">
        <v>43</v>
      </c>
      <c r="Z1393" s="8">
        <v>42166.318101851852</v>
      </c>
      <c r="AA1393" s="6" t="s">
        <v>71</v>
      </c>
      <c r="AB1393" s="6" t="s">
        <v>1381</v>
      </c>
      <c r="AC1393" s="6" t="s">
        <v>432</v>
      </c>
      <c r="AD1393" s="6" t="s">
        <v>43</v>
      </c>
      <c r="AE1393" s="8">
        <v>42166.323981481481</v>
      </c>
      <c r="AF1393" s="6" t="s">
        <v>1461</v>
      </c>
    </row>
    <row r="1394" spans="1:39" x14ac:dyDescent="0.2">
      <c r="A13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94" s="7" t="str">
        <f>ExtractValues(Table1[[#This Row],[Agreement Name]],".{1}\d{4,5}")</f>
        <v>21055</v>
      </c>
      <c r="C1394" s="6" t="str">
        <f>ExtractValues(Table1[[#This Row],[Agreement Name]],".{1}\d{4,5}-.{1}\d{4,5}")</f>
        <v>21055-002005</v>
      </c>
      <c r="D1394" s="6" t="str">
        <f>ExtractValues(ExtractValues(Table1[[#This Row],[Agreement Name]],"(CO\d{1,3})"),"\d+")</f>
        <v/>
      </c>
      <c r="E1394" s="6" t="str">
        <f>ExtractValues(ExtractValues(Table1[[#This Row],[Agreement Name]],"(CO.\d{1,3})"),"\d+")</f>
        <v/>
      </c>
      <c r="F1394" s="6" t="str">
        <f>IF(Table1[[#This Row],[ChgOrderPart1]]&lt;&gt;"",Table1[[#This Row],[ChgOrderPart1]],Table1[[#This Row],[ChgOrderPart2]])</f>
        <v/>
      </c>
      <c r="G1394" s="6" t="s">
        <v>8148</v>
      </c>
      <c r="H1394" s="8">
        <v>42097.536504629628</v>
      </c>
      <c r="I1394" s="6" t="s">
        <v>34</v>
      </c>
      <c r="J1394" s="8">
        <v>42101.569409722222</v>
      </c>
      <c r="K1394" s="6" t="s">
        <v>1376</v>
      </c>
      <c r="L1394" s="6" t="s">
        <v>1377</v>
      </c>
      <c r="M1394" s="6" t="s">
        <v>37</v>
      </c>
      <c r="O1394" s="6" t="s">
        <v>38</v>
      </c>
      <c r="P1394" s="6" t="s">
        <v>39</v>
      </c>
      <c r="Q1394" s="6" t="s">
        <v>211</v>
      </c>
      <c r="R1394" s="6" t="s">
        <v>432</v>
      </c>
      <c r="W1394" s="6" t="s">
        <v>212</v>
      </c>
      <c r="X1394" s="6" t="s">
        <v>211</v>
      </c>
      <c r="Y1394" s="6" t="s">
        <v>43</v>
      </c>
      <c r="Z1394" s="8">
        <v>42099.831388888888</v>
      </c>
      <c r="AA1394" s="6" t="s">
        <v>46</v>
      </c>
      <c r="AB1394" s="6" t="s">
        <v>1381</v>
      </c>
      <c r="AC1394" s="6" t="s">
        <v>432</v>
      </c>
      <c r="AD1394" s="6" t="s">
        <v>43</v>
      </c>
      <c r="AE1394" s="8">
        <v>42101.569409722222</v>
      </c>
      <c r="AF1394" s="6" t="s">
        <v>397</v>
      </c>
    </row>
    <row r="1395" spans="1:39" x14ac:dyDescent="0.2">
      <c r="A13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95" s="7" t="str">
        <f>ExtractValues(Table1[[#This Row],[Agreement Name]],".{1}\d{4,5}")</f>
        <v>21055</v>
      </c>
      <c r="C1395" s="6" t="str">
        <f>ExtractValues(Table1[[#This Row],[Agreement Name]],".{1}\d{4,5}-.{1}\d{4,5}")</f>
        <v>21055-002004</v>
      </c>
      <c r="D1395" s="6" t="str">
        <f>ExtractValues(ExtractValues(Table1[[#This Row],[Agreement Name]],"(CO\d{1,3})"),"\d+")</f>
        <v/>
      </c>
      <c r="E1395" s="6" t="str">
        <f>ExtractValues(ExtractValues(Table1[[#This Row],[Agreement Name]],"(CO.\d{1,3})"),"\d+")</f>
        <v/>
      </c>
      <c r="F1395" s="6" t="str">
        <f>IF(Table1[[#This Row],[ChgOrderPart1]]&lt;&gt;"",Table1[[#This Row],[ChgOrderPart1]],Table1[[#This Row],[ChgOrderPart2]])</f>
        <v/>
      </c>
      <c r="G1395" s="6" t="s">
        <v>7997</v>
      </c>
      <c r="H1395" s="8">
        <v>42087.498530092591</v>
      </c>
      <c r="I1395" s="6" t="s">
        <v>34</v>
      </c>
      <c r="J1395" s="8">
        <v>42093.433240740742</v>
      </c>
      <c r="K1395" s="6" t="s">
        <v>1376</v>
      </c>
      <c r="L1395" s="6" t="s">
        <v>1377</v>
      </c>
      <c r="M1395" s="6" t="s">
        <v>37</v>
      </c>
      <c r="O1395" s="6" t="s">
        <v>38</v>
      </c>
      <c r="P1395" s="6" t="s">
        <v>39</v>
      </c>
      <c r="Q1395" s="6" t="s">
        <v>432</v>
      </c>
      <c r="R1395" s="6" t="s">
        <v>432</v>
      </c>
      <c r="W1395" s="6" t="s">
        <v>1381</v>
      </c>
      <c r="X1395" s="6" t="s">
        <v>432</v>
      </c>
      <c r="Y1395" s="6" t="s">
        <v>43</v>
      </c>
      <c r="Z1395" s="8">
        <v>42093.429456018515</v>
      </c>
      <c r="AA1395" s="6" t="s">
        <v>1461</v>
      </c>
      <c r="AB1395" s="6" t="s">
        <v>1381</v>
      </c>
      <c r="AC1395" s="6" t="s">
        <v>432</v>
      </c>
      <c r="AD1395" s="6" t="s">
        <v>43</v>
      </c>
      <c r="AE1395" s="8">
        <v>42093.433240740742</v>
      </c>
      <c r="AF1395" s="6" t="s">
        <v>1461</v>
      </c>
    </row>
    <row r="1396" spans="1:39" x14ac:dyDescent="0.2">
      <c r="A13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396" s="7" t="str">
        <f>ExtractValues(Table1[[#This Row],[Agreement Name]],".{1}\d{4,5}")</f>
        <v>21055</v>
      </c>
      <c r="C1396" s="6" t="str">
        <f>ExtractValues(Table1[[#This Row],[Agreement Name]],".{1}\d{4,5}-.{1}\d{4,5}")</f>
        <v>21055-002003</v>
      </c>
      <c r="D1396" s="6" t="str">
        <f>ExtractValues(ExtractValues(Table1[[#This Row],[Agreement Name]],"(CO\d{1,3})"),"\d+")</f>
        <v>1</v>
      </c>
      <c r="E1396" s="6" t="str">
        <f>ExtractValues(ExtractValues(Table1[[#This Row],[Agreement Name]],"(CO.\d{1,3})"),"\d+")</f>
        <v/>
      </c>
      <c r="F1396" s="6" t="str">
        <f>IF(Table1[[#This Row],[ChgOrderPart1]]&lt;&gt;"",Table1[[#This Row],[ChgOrderPart1]],Table1[[#This Row],[ChgOrderPart2]])</f>
        <v>1</v>
      </c>
      <c r="G1396" s="6" t="s">
        <v>5224</v>
      </c>
      <c r="H1396" s="8">
        <v>42164.574155092596</v>
      </c>
      <c r="I1396" s="6" t="s">
        <v>34</v>
      </c>
      <c r="J1396" s="8">
        <v>42164.656122685185</v>
      </c>
      <c r="K1396" s="6" t="s">
        <v>5082</v>
      </c>
      <c r="L1396" s="6" t="s">
        <v>5083</v>
      </c>
      <c r="M1396" s="6" t="s">
        <v>37</v>
      </c>
      <c r="O1396" s="6" t="s">
        <v>38</v>
      </c>
      <c r="P1396" s="6" t="s">
        <v>39</v>
      </c>
      <c r="Q1396" s="6" t="s">
        <v>2630</v>
      </c>
      <c r="R1396" s="6" t="s">
        <v>432</v>
      </c>
      <c r="W1396" s="6" t="s">
        <v>2323</v>
      </c>
      <c r="X1396" s="6" t="s">
        <v>2630</v>
      </c>
      <c r="Y1396" s="6" t="s">
        <v>43</v>
      </c>
      <c r="Z1396" s="8">
        <v>42164.600578703707</v>
      </c>
      <c r="AA1396" s="6" t="s">
        <v>2324</v>
      </c>
      <c r="AB1396" s="6" t="s">
        <v>1381</v>
      </c>
      <c r="AC1396" s="6" t="s">
        <v>432</v>
      </c>
      <c r="AD1396" s="6" t="s">
        <v>43</v>
      </c>
      <c r="AE1396" s="8">
        <v>42164.656122685185</v>
      </c>
      <c r="AF1396" s="6" t="s">
        <v>1461</v>
      </c>
    </row>
    <row r="1397" spans="1:39" x14ac:dyDescent="0.2">
      <c r="A13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97" s="7" t="str">
        <f>ExtractValues(Table1[[#This Row],[Agreement Name]],".{1}\d{4,5}")</f>
        <v>21055</v>
      </c>
      <c r="C1397" s="6" t="str">
        <f>ExtractValues(Table1[[#This Row],[Agreement Name]],".{1}\d{4,5}-.{1}\d{4,5}")</f>
        <v>21055-002003</v>
      </c>
      <c r="D1397" s="6" t="str">
        <f>ExtractValues(ExtractValues(Table1[[#This Row],[Agreement Name]],"(CO\d{1,3})"),"\d+")</f>
        <v/>
      </c>
      <c r="E1397" s="6" t="str">
        <f>ExtractValues(ExtractValues(Table1[[#This Row],[Agreement Name]],"(CO.\d{1,3})"),"\d+")</f>
        <v/>
      </c>
      <c r="F1397" s="6" t="str">
        <f>IF(Table1[[#This Row],[ChgOrderPart1]]&lt;&gt;"",Table1[[#This Row],[ChgOrderPart1]],Table1[[#This Row],[ChgOrderPart2]])</f>
        <v/>
      </c>
      <c r="G1397" s="6" t="s">
        <v>9341</v>
      </c>
      <c r="H1397" s="8">
        <v>42062.517337962963</v>
      </c>
      <c r="I1397" s="6" t="s">
        <v>34</v>
      </c>
      <c r="J1397" s="8">
        <v>42063.889374999999</v>
      </c>
      <c r="K1397" s="6" t="s">
        <v>1376</v>
      </c>
      <c r="L1397" s="6" t="s">
        <v>1377</v>
      </c>
      <c r="M1397" s="6" t="s">
        <v>37</v>
      </c>
      <c r="O1397" s="6" t="s">
        <v>38</v>
      </c>
      <c r="P1397" s="6" t="s">
        <v>39</v>
      </c>
      <c r="Q1397" s="6" t="s">
        <v>2630</v>
      </c>
      <c r="R1397" s="6" t="s">
        <v>1577</v>
      </c>
      <c r="W1397" s="6" t="s">
        <v>2323</v>
      </c>
      <c r="X1397" s="6" t="s">
        <v>2630</v>
      </c>
      <c r="Y1397" s="6" t="s">
        <v>43</v>
      </c>
      <c r="Z1397" s="8">
        <v>42063.360949074071</v>
      </c>
      <c r="AA1397" s="6" t="s">
        <v>2324</v>
      </c>
      <c r="AB1397" s="6" t="s">
        <v>1580</v>
      </c>
      <c r="AC1397" s="6" t="s">
        <v>1577</v>
      </c>
      <c r="AD1397" s="6" t="s">
        <v>43</v>
      </c>
      <c r="AE1397" s="8">
        <v>42063.889374999999</v>
      </c>
      <c r="AF1397" s="6" t="s">
        <v>9342</v>
      </c>
    </row>
    <row r="1398" spans="1:39" x14ac:dyDescent="0.2">
      <c r="A13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98" s="7" t="str">
        <f>ExtractValues(Table1[[#This Row],[Agreement Name]],".{1}\d{4,5}")</f>
        <v>21055</v>
      </c>
      <c r="C1398" s="6" t="str">
        <f>ExtractValues(Table1[[#This Row],[Agreement Name]],".{1}\d{4,5}-.{1}\d{4,5}")</f>
        <v>21055-002002</v>
      </c>
      <c r="D1398" s="6" t="str">
        <f>ExtractValues(ExtractValues(Table1[[#This Row],[Agreement Name]],"(CO\d{1,3})"),"\d+")</f>
        <v/>
      </c>
      <c r="E1398" s="6" t="str">
        <f>ExtractValues(ExtractValues(Table1[[#This Row],[Agreement Name]],"(CO.\d{1,3})"),"\d+")</f>
        <v/>
      </c>
      <c r="F1398" s="6" t="str">
        <f>IF(Table1[[#This Row],[ChgOrderPart1]]&lt;&gt;"",Table1[[#This Row],[ChgOrderPart1]],Table1[[#This Row],[ChgOrderPart2]])</f>
        <v/>
      </c>
      <c r="G1398" s="6" t="s">
        <v>9036</v>
      </c>
      <c r="H1398" s="8">
        <v>42045.394097222219</v>
      </c>
      <c r="I1398" s="6" t="s">
        <v>34</v>
      </c>
      <c r="J1398" s="8">
        <v>42054.309374999997</v>
      </c>
      <c r="K1398" s="6" t="s">
        <v>1376</v>
      </c>
      <c r="L1398" s="6" t="s">
        <v>1377</v>
      </c>
      <c r="M1398" s="6" t="s">
        <v>37</v>
      </c>
      <c r="O1398" s="6" t="s">
        <v>38</v>
      </c>
      <c r="P1398" s="6" t="s">
        <v>39</v>
      </c>
      <c r="Q1398" s="6" t="s">
        <v>4731</v>
      </c>
      <c r="R1398" s="6" t="s">
        <v>432</v>
      </c>
      <c r="W1398" s="6" t="s">
        <v>4732</v>
      </c>
      <c r="X1398" s="6" t="s">
        <v>4731</v>
      </c>
      <c r="Y1398" s="6" t="s">
        <v>43</v>
      </c>
      <c r="Z1398" s="8">
        <v>42045.655127314814</v>
      </c>
      <c r="AA1398" s="6" t="s">
        <v>4733</v>
      </c>
      <c r="AB1398" s="6" t="s">
        <v>1381</v>
      </c>
      <c r="AC1398" s="6" t="s">
        <v>432</v>
      </c>
      <c r="AD1398" s="6" t="s">
        <v>43</v>
      </c>
      <c r="AE1398" s="8">
        <v>42054.309374999997</v>
      </c>
      <c r="AF1398" s="6" t="s">
        <v>397</v>
      </c>
    </row>
    <row r="1399" spans="1:39" x14ac:dyDescent="0.2">
      <c r="A13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399" s="7" t="str">
        <f>ExtractValues(Table1[[#This Row],[Agreement Name]],".{1}\d{4,5}")</f>
        <v>21055</v>
      </c>
      <c r="C1399" s="6" t="str">
        <f>ExtractValues(Table1[[#This Row],[Agreement Name]],".{1}\d{4,5}-.{1}\d{4,5}")</f>
        <v>21055-002001</v>
      </c>
      <c r="D1399" s="6" t="str">
        <f>ExtractValues(ExtractValues(Table1[[#This Row],[Agreement Name]],"(CO\d{1,3})"),"\d+")</f>
        <v/>
      </c>
      <c r="E1399" s="6" t="str">
        <f>ExtractValues(ExtractValues(Table1[[#This Row],[Agreement Name]],"(CO.\d{1,3})"),"\d+")</f>
        <v/>
      </c>
      <c r="F1399" s="6" t="str">
        <f>IF(Table1[[#This Row],[ChgOrderPart1]]&lt;&gt;"",Table1[[#This Row],[ChgOrderPart1]],Table1[[#This Row],[ChgOrderPart2]])</f>
        <v/>
      </c>
      <c r="G1399" s="6" t="s">
        <v>9035</v>
      </c>
      <c r="H1399" s="8">
        <v>42045.393703703703</v>
      </c>
      <c r="I1399" s="6" t="s">
        <v>34</v>
      </c>
      <c r="J1399" s="8">
        <v>42045.443761574075</v>
      </c>
      <c r="K1399" s="6" t="s">
        <v>1376</v>
      </c>
      <c r="L1399" s="6" t="s">
        <v>1377</v>
      </c>
      <c r="M1399" s="6" t="s">
        <v>37</v>
      </c>
      <c r="O1399" s="6" t="s">
        <v>38</v>
      </c>
      <c r="P1399" s="6" t="s">
        <v>39</v>
      </c>
      <c r="Q1399" s="6" t="s">
        <v>172</v>
      </c>
      <c r="R1399" s="6" t="s">
        <v>432</v>
      </c>
      <c r="W1399" s="6" t="s">
        <v>173</v>
      </c>
      <c r="X1399" s="6" t="s">
        <v>172</v>
      </c>
      <c r="Y1399" s="6" t="s">
        <v>43</v>
      </c>
      <c r="Z1399" s="8">
        <v>42045.408136574071</v>
      </c>
      <c r="AA1399" s="6" t="s">
        <v>174</v>
      </c>
      <c r="AB1399" s="6" t="s">
        <v>1381</v>
      </c>
      <c r="AC1399" s="6" t="s">
        <v>432</v>
      </c>
      <c r="AD1399" s="6" t="s">
        <v>43</v>
      </c>
      <c r="AE1399" s="8">
        <v>42045.443761574075</v>
      </c>
      <c r="AF1399" s="6" t="s">
        <v>1461</v>
      </c>
    </row>
    <row r="1400" spans="1:39" x14ac:dyDescent="0.2">
      <c r="A14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0" s="7" t="str">
        <f>ExtractValues(Table1[[#This Row],[Agreement Name]],".{1}\d{4,5}")</f>
        <v>21041</v>
      </c>
      <c r="C1400" s="6" t="str">
        <f>ExtractValues(Table1[[#This Row],[Agreement Name]],".{1}\d{4,5}-.{1}\d{4,5}")</f>
        <v>21041-002001</v>
      </c>
      <c r="D1400" s="6" t="str">
        <f>ExtractValues(ExtractValues(Table1[[#This Row],[Agreement Name]],"(CO\d{1,3})"),"\d+")</f>
        <v/>
      </c>
      <c r="E1400" s="6" t="str">
        <f>ExtractValues(ExtractValues(Table1[[#This Row],[Agreement Name]],"(CO.\d{1,3})"),"\d+")</f>
        <v/>
      </c>
      <c r="F1400" s="6" t="str">
        <f>IF(Table1[[#This Row],[ChgOrderPart1]]&lt;&gt;"",Table1[[#This Row],[ChgOrderPart1]],Table1[[#This Row],[ChgOrderPart2]])</f>
        <v/>
      </c>
      <c r="G1400" s="6" t="s">
        <v>2518</v>
      </c>
      <c r="H1400" s="8">
        <v>42198.580034722225</v>
      </c>
      <c r="I1400" s="6" t="s">
        <v>34</v>
      </c>
      <c r="J1400" s="8">
        <v>42206.529490740744</v>
      </c>
      <c r="K1400" s="6" t="s">
        <v>1376</v>
      </c>
      <c r="L1400" s="6" t="s">
        <v>1377</v>
      </c>
      <c r="M1400" s="6" t="s">
        <v>37</v>
      </c>
      <c r="O1400" s="6" t="s">
        <v>38</v>
      </c>
      <c r="P1400" s="6" t="s">
        <v>39</v>
      </c>
      <c r="Q1400" s="6" t="s">
        <v>2519</v>
      </c>
      <c r="R1400" s="6" t="s">
        <v>432</v>
      </c>
      <c r="W1400" s="6" t="s">
        <v>1379</v>
      </c>
      <c r="X1400" s="6" t="s">
        <v>2519</v>
      </c>
      <c r="Y1400" s="6" t="s">
        <v>43</v>
      </c>
      <c r="Z1400" s="8">
        <v>42206.493784722225</v>
      </c>
      <c r="AA1400" s="6" t="s">
        <v>1380</v>
      </c>
      <c r="AB1400" s="6" t="s">
        <v>1381</v>
      </c>
      <c r="AC1400" s="6" t="s">
        <v>432</v>
      </c>
      <c r="AD1400" s="6" t="s">
        <v>43</v>
      </c>
      <c r="AE1400" s="8">
        <v>42206.529490740744</v>
      </c>
      <c r="AF1400" s="6" t="s">
        <v>1461</v>
      </c>
    </row>
    <row r="1401" spans="1:39" x14ac:dyDescent="0.2">
      <c r="A14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01" s="7" t="str">
        <f>ExtractValues(Table1[[#This Row],[Agreement Name]],".{1}\d{4,5}")</f>
        <v>21030</v>
      </c>
      <c r="C1401" s="6" t="str">
        <f>ExtractValues(Table1[[#This Row],[Agreement Name]],".{1}\d{4,5}-.{1}\d{4,5}")</f>
        <v>21030-002001</v>
      </c>
      <c r="D1401" s="6" t="str">
        <f>ExtractValues(ExtractValues(Table1[[#This Row],[Agreement Name]],"(CO\d{1,3})"),"\d+")</f>
        <v>1</v>
      </c>
      <c r="E1401" s="6" t="str">
        <f>ExtractValues(ExtractValues(Table1[[#This Row],[Agreement Name]],"(CO.\d{1,3})"),"\d+")</f>
        <v/>
      </c>
      <c r="F1401" s="6" t="str">
        <f>IF(Table1[[#This Row],[ChgOrderPart1]]&lt;&gt;"",Table1[[#This Row],[ChgOrderPart1]],Table1[[#This Row],[ChgOrderPart2]])</f>
        <v>1</v>
      </c>
      <c r="G1401" s="6" t="s">
        <v>5464</v>
      </c>
      <c r="H1401" s="8">
        <v>42180.478726851848</v>
      </c>
      <c r="I1401" s="6" t="s">
        <v>34</v>
      </c>
      <c r="J1401" s="8">
        <v>42180.667893518519</v>
      </c>
      <c r="K1401" s="6" t="s">
        <v>5082</v>
      </c>
      <c r="L1401" s="6" t="s">
        <v>5083</v>
      </c>
      <c r="M1401" s="6" t="s">
        <v>37</v>
      </c>
      <c r="O1401" s="6" t="s">
        <v>38</v>
      </c>
      <c r="P1401" s="6" t="s">
        <v>39</v>
      </c>
      <c r="Q1401" s="6" t="s">
        <v>101</v>
      </c>
      <c r="R1401" s="6" t="s">
        <v>196</v>
      </c>
      <c r="S1401" s="6" t="s">
        <v>1384</v>
      </c>
      <c r="W1401" s="6" t="s">
        <v>104</v>
      </c>
      <c r="X1401" s="6" t="s">
        <v>101</v>
      </c>
      <c r="Y1401" s="6" t="s">
        <v>43</v>
      </c>
      <c r="Z1401" s="8">
        <v>42180.489050925928</v>
      </c>
      <c r="AA1401" s="6" t="s">
        <v>71</v>
      </c>
      <c r="AB1401" s="6" t="s">
        <v>1387</v>
      </c>
      <c r="AC1401" s="6" t="s">
        <v>1384</v>
      </c>
      <c r="AD1401" s="6" t="s">
        <v>43</v>
      </c>
      <c r="AE1401" s="8">
        <v>42180.667893518519</v>
      </c>
      <c r="AF1401" s="6" t="s">
        <v>71</v>
      </c>
    </row>
    <row r="1402" spans="1:39" x14ac:dyDescent="0.2">
      <c r="A14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2" s="7" t="str">
        <f>ExtractValues(Table1[[#This Row],[Agreement Name]],".{1}\d{4,5}")</f>
        <v>21030</v>
      </c>
      <c r="C1402" s="6" t="str">
        <f>ExtractValues(Table1[[#This Row],[Agreement Name]],".{1}\d{4,5}-.{1}\d{4,5}")</f>
        <v>21030-002001</v>
      </c>
      <c r="D1402" s="6" t="str">
        <f>ExtractValues(ExtractValues(Table1[[#This Row],[Agreement Name]],"(CO\d{1,3})"),"\d+")</f>
        <v/>
      </c>
      <c r="E1402" s="6" t="str">
        <f>ExtractValues(ExtractValues(Table1[[#This Row],[Agreement Name]],"(CO.\d{1,3})"),"\d+")</f>
        <v/>
      </c>
      <c r="F1402" s="6" t="str">
        <f>IF(Table1[[#This Row],[ChgOrderPart1]]&lt;&gt;"",Table1[[#This Row],[ChgOrderPart1]],Table1[[#This Row],[ChgOrderPart2]])</f>
        <v/>
      </c>
      <c r="G1402" s="6" t="s">
        <v>7652</v>
      </c>
      <c r="H1402" s="8">
        <v>41997.368784722225</v>
      </c>
      <c r="I1402" s="6" t="s">
        <v>34</v>
      </c>
      <c r="J1402" s="8">
        <v>42002.328981481478</v>
      </c>
      <c r="K1402" s="6" t="s">
        <v>1376</v>
      </c>
      <c r="L1402" s="6" t="s">
        <v>1377</v>
      </c>
      <c r="M1402" s="6" t="s">
        <v>37</v>
      </c>
      <c r="O1402" s="6" t="s">
        <v>38</v>
      </c>
      <c r="P1402" s="6" t="s">
        <v>39</v>
      </c>
      <c r="Q1402" s="6" t="s">
        <v>101</v>
      </c>
      <c r="R1402" s="6" t="s">
        <v>1384</v>
      </c>
      <c r="W1402" s="6" t="s">
        <v>104</v>
      </c>
      <c r="X1402" s="6" t="s">
        <v>101</v>
      </c>
      <c r="Y1402" s="6" t="s">
        <v>43</v>
      </c>
      <c r="Z1402" s="8">
        <v>42002.287037037036</v>
      </c>
      <c r="AA1402" s="6" t="s">
        <v>46</v>
      </c>
      <c r="AB1402" s="6" t="s">
        <v>1387</v>
      </c>
      <c r="AC1402" s="6" t="s">
        <v>1384</v>
      </c>
      <c r="AD1402" s="6" t="s">
        <v>43</v>
      </c>
      <c r="AE1402" s="8">
        <v>42002.328981481478</v>
      </c>
      <c r="AF1402" s="6" t="s">
        <v>1552</v>
      </c>
    </row>
    <row r="1403" spans="1:39" x14ac:dyDescent="0.2">
      <c r="A14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3" s="7" t="str">
        <f>ExtractValues(Table1[[#This Row],[Agreement Name]],".{1}\d{4,5}")</f>
        <v>21029</v>
      </c>
      <c r="C1403" s="6" t="str">
        <f>ExtractValues(Table1[[#This Row],[Agreement Name]],".{1}\d{4,5}-.{1}\d{4,5}")</f>
        <v>21029-002002</v>
      </c>
      <c r="D1403" s="6" t="str">
        <f>ExtractValues(ExtractValues(Table1[[#This Row],[Agreement Name]],"(CO\d{1,3})"),"\d+")</f>
        <v/>
      </c>
      <c r="E1403" s="6" t="str">
        <f>ExtractValues(ExtractValues(Table1[[#This Row],[Agreement Name]],"(CO.\d{1,3})"),"\d+")</f>
        <v/>
      </c>
      <c r="F1403" s="6" t="str">
        <f>IF(Table1[[#This Row],[ChgOrderPart1]]&lt;&gt;"",Table1[[#This Row],[ChgOrderPart1]],Table1[[#This Row],[ChgOrderPart2]])</f>
        <v/>
      </c>
      <c r="G1403" s="6" t="s">
        <v>2144</v>
      </c>
      <c r="H1403" s="8">
        <v>42173.655682870369</v>
      </c>
      <c r="I1403" s="6" t="s">
        <v>34</v>
      </c>
      <c r="J1403" s="8">
        <v>42177.640532407408</v>
      </c>
      <c r="K1403" s="6" t="s">
        <v>1376</v>
      </c>
      <c r="L1403" s="6" t="s">
        <v>1377</v>
      </c>
      <c r="M1403" s="6" t="s">
        <v>37</v>
      </c>
      <c r="O1403" s="6" t="s">
        <v>38</v>
      </c>
      <c r="P1403" s="6" t="s">
        <v>39</v>
      </c>
      <c r="Q1403" s="6" t="s">
        <v>983</v>
      </c>
      <c r="R1403" s="6" t="s">
        <v>1384</v>
      </c>
      <c r="W1403" s="6" t="s">
        <v>314</v>
      </c>
      <c r="X1403" s="6" t="s">
        <v>983</v>
      </c>
      <c r="Y1403" s="6" t="s">
        <v>43</v>
      </c>
      <c r="Z1403" s="8">
        <v>42177.587696759256</v>
      </c>
      <c r="AA1403" s="6" t="s">
        <v>315</v>
      </c>
      <c r="AB1403" s="6" t="s">
        <v>1387</v>
      </c>
      <c r="AC1403" s="6" t="s">
        <v>1384</v>
      </c>
      <c r="AD1403" s="6" t="s">
        <v>43</v>
      </c>
      <c r="AE1403" s="8">
        <v>42177.640532407408</v>
      </c>
      <c r="AF1403" s="6" t="s">
        <v>71</v>
      </c>
    </row>
    <row r="1404" spans="1:39" x14ac:dyDescent="0.2">
      <c r="A14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4" s="7" t="str">
        <f>ExtractValues(Table1[[#This Row],[Agreement Name]],".{1}\d{4,5}")</f>
        <v>21029</v>
      </c>
      <c r="C1404" s="6" t="str">
        <f>ExtractValues(Table1[[#This Row],[Agreement Name]],".{1}\d{4,5}-.{1}\d{4,5}")</f>
        <v>21029-002001</v>
      </c>
      <c r="D1404" s="6" t="str">
        <f>ExtractValues(ExtractValues(Table1[[#This Row],[Agreement Name]],"(CO\d{1,3})"),"\d+")</f>
        <v/>
      </c>
      <c r="E1404" s="6" t="str">
        <f>ExtractValues(ExtractValues(Table1[[#This Row],[Agreement Name]],"(CO.\d{1,3})"),"\d+")</f>
        <v/>
      </c>
      <c r="F1404" s="6" t="str">
        <f>IF(Table1[[#This Row],[ChgOrderPart1]]&lt;&gt;"",Table1[[#This Row],[ChgOrderPart1]],Table1[[#This Row],[ChgOrderPart2]])</f>
        <v/>
      </c>
      <c r="G1404" s="6" t="s">
        <v>1812</v>
      </c>
      <c r="H1404" s="8">
        <v>42163.656412037039</v>
      </c>
      <c r="I1404" s="6" t="s">
        <v>48</v>
      </c>
      <c r="J1404" s="8">
        <v>42163.656412037039</v>
      </c>
      <c r="K1404" s="6" t="s">
        <v>1376</v>
      </c>
      <c r="L1404" s="6" t="s">
        <v>1377</v>
      </c>
      <c r="M1404" s="6" t="s">
        <v>37</v>
      </c>
      <c r="O1404" s="6" t="s">
        <v>38</v>
      </c>
      <c r="P1404" s="6" t="s">
        <v>39</v>
      </c>
      <c r="Q1404" s="6" t="s">
        <v>1813</v>
      </c>
      <c r="R1404" s="6" t="s">
        <v>1384</v>
      </c>
      <c r="AL1404" s="6" t="s">
        <v>1813</v>
      </c>
      <c r="AM1404" s="6" t="s">
        <v>43</v>
      </c>
    </row>
    <row r="1405" spans="1:39" x14ac:dyDescent="0.2">
      <c r="A14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5" s="7" t="str">
        <f>ExtractValues(Table1[[#This Row],[Agreement Name]],".{1}\d{4,5}")</f>
        <v>21027</v>
      </c>
      <c r="C1405" s="6" t="str">
        <f>ExtractValues(Table1[[#This Row],[Agreement Name]],".{1}\d{4,5}-.{1}\d{4,5}")</f>
        <v>21027-002002</v>
      </c>
      <c r="D1405" s="6" t="str">
        <f>ExtractValues(ExtractValues(Table1[[#This Row],[Agreement Name]],"(CO\d{1,3})"),"\d+")</f>
        <v/>
      </c>
      <c r="E1405" s="6" t="str">
        <f>ExtractValues(ExtractValues(Table1[[#This Row],[Agreement Name]],"(CO.\d{1,3})"),"\d+")</f>
        <v/>
      </c>
      <c r="F1405" s="6" t="str">
        <f>IF(Table1[[#This Row],[ChgOrderPart1]]&lt;&gt;"",Table1[[#This Row],[ChgOrderPart1]],Table1[[#This Row],[ChgOrderPart2]])</f>
        <v/>
      </c>
      <c r="G1405" s="6" t="s">
        <v>4867</v>
      </c>
      <c r="H1405" s="8">
        <v>42228.624884259261</v>
      </c>
      <c r="I1405" s="6" t="s">
        <v>34</v>
      </c>
      <c r="J1405" s="8">
        <v>42230.463125000002</v>
      </c>
      <c r="K1405" s="6" t="s">
        <v>1376</v>
      </c>
      <c r="L1405" s="6" t="s">
        <v>1377</v>
      </c>
      <c r="M1405" s="6" t="s">
        <v>37</v>
      </c>
      <c r="O1405" s="6" t="s">
        <v>38</v>
      </c>
      <c r="P1405" s="6" t="s">
        <v>39</v>
      </c>
      <c r="Q1405" s="6" t="s">
        <v>4868</v>
      </c>
      <c r="R1405" s="6" t="s">
        <v>1384</v>
      </c>
      <c r="W1405" s="6" t="s">
        <v>4869</v>
      </c>
      <c r="X1405" s="6" t="s">
        <v>4868</v>
      </c>
      <c r="Y1405" s="6" t="s">
        <v>43</v>
      </c>
      <c r="Z1405" s="8">
        <v>42229.956678240742</v>
      </c>
      <c r="AA1405" s="6" t="s">
        <v>4870</v>
      </c>
      <c r="AB1405" s="6" t="s">
        <v>1387</v>
      </c>
      <c r="AC1405" s="6" t="s">
        <v>1384</v>
      </c>
      <c r="AD1405" s="6" t="s">
        <v>43</v>
      </c>
      <c r="AE1405" s="8">
        <v>42230.463125000002</v>
      </c>
      <c r="AF1405" s="6" t="s">
        <v>71</v>
      </c>
    </row>
    <row r="1406" spans="1:39" x14ac:dyDescent="0.2">
      <c r="A14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6" s="7" t="str">
        <f>ExtractValues(Table1[[#This Row],[Agreement Name]],".{1}\d{4,5}")</f>
        <v>21027</v>
      </c>
      <c r="C1406" s="6" t="str">
        <f>ExtractValues(Table1[[#This Row],[Agreement Name]],".{1}\d{4,5}-.{1}\d{4,5}")</f>
        <v>21027-002001</v>
      </c>
      <c r="D1406" s="6" t="str">
        <f>ExtractValues(ExtractValues(Table1[[#This Row],[Agreement Name]],"(CO\d{1,3})"),"\d+")</f>
        <v/>
      </c>
      <c r="E1406" s="6" t="str">
        <f>ExtractValues(ExtractValues(Table1[[#This Row],[Agreement Name]],"(CO.\d{1,3})"),"\d+")</f>
        <v/>
      </c>
      <c r="F1406" s="6" t="str">
        <f>IF(Table1[[#This Row],[ChgOrderPart1]]&lt;&gt;"",Table1[[#This Row],[ChgOrderPart1]],Table1[[#This Row],[ChgOrderPart2]])</f>
        <v/>
      </c>
      <c r="G1406" s="6" t="s">
        <v>2321</v>
      </c>
      <c r="H1406" s="8">
        <v>42185.493437500001</v>
      </c>
      <c r="I1406" s="6" t="s">
        <v>34</v>
      </c>
      <c r="J1406" s="8">
        <v>42189.305960648147</v>
      </c>
      <c r="K1406" s="6" t="s">
        <v>1376</v>
      </c>
      <c r="L1406" s="6" t="s">
        <v>1377</v>
      </c>
      <c r="M1406" s="6" t="s">
        <v>37</v>
      </c>
      <c r="O1406" s="6" t="s">
        <v>38</v>
      </c>
      <c r="P1406" s="6" t="s">
        <v>39</v>
      </c>
      <c r="Q1406" s="6" t="s">
        <v>2322</v>
      </c>
      <c r="R1406" s="6" t="s">
        <v>184</v>
      </c>
      <c r="W1406" s="6" t="s">
        <v>2323</v>
      </c>
      <c r="X1406" s="6" t="s">
        <v>2322</v>
      </c>
      <c r="Y1406" s="6" t="s">
        <v>43</v>
      </c>
      <c r="Z1406" s="8">
        <v>42185.567175925928</v>
      </c>
      <c r="AA1406" s="6" t="s">
        <v>2324</v>
      </c>
      <c r="AB1406" s="6" t="s">
        <v>185</v>
      </c>
      <c r="AC1406" s="6" t="s">
        <v>184</v>
      </c>
      <c r="AD1406" s="6" t="s">
        <v>43</v>
      </c>
      <c r="AE1406" s="8">
        <v>42189.305960648147</v>
      </c>
      <c r="AF1406" s="6" t="s">
        <v>2325</v>
      </c>
    </row>
    <row r="1407" spans="1:39" x14ac:dyDescent="0.2">
      <c r="A14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7" s="7" t="str">
        <f>ExtractValues(Table1[[#This Row],[Agreement Name]],".{1}\d{4,5}")</f>
        <v>21026</v>
      </c>
      <c r="C1407" s="6" t="str">
        <f>ExtractValues(Table1[[#This Row],[Agreement Name]],".{1}\d{4,5}-.{1}\d{4,5}")</f>
        <v>21026-002004</v>
      </c>
      <c r="D1407" s="6" t="str">
        <f>ExtractValues(ExtractValues(Table1[[#This Row],[Agreement Name]],"(CO\d{1,3})"),"\d+")</f>
        <v/>
      </c>
      <c r="E1407" s="6" t="str">
        <f>ExtractValues(ExtractValues(Table1[[#This Row],[Agreement Name]],"(CO.\d{1,3})"),"\d+")</f>
        <v/>
      </c>
      <c r="F1407" s="6" t="str">
        <f>IF(Table1[[#This Row],[ChgOrderPart1]]&lt;&gt;"",Table1[[#This Row],[ChgOrderPart1]],Table1[[#This Row],[ChgOrderPart2]])</f>
        <v/>
      </c>
      <c r="G1407" s="6" t="s">
        <v>1973</v>
      </c>
      <c r="H1407" s="8">
        <v>42170.607592592591</v>
      </c>
      <c r="I1407" s="6" t="s">
        <v>34</v>
      </c>
      <c r="J1407" s="8">
        <v>42177.299583333333</v>
      </c>
      <c r="K1407" s="6" t="s">
        <v>1376</v>
      </c>
      <c r="L1407" s="6" t="s">
        <v>1377</v>
      </c>
      <c r="M1407" s="6" t="s">
        <v>37</v>
      </c>
      <c r="O1407" s="6" t="s">
        <v>38</v>
      </c>
      <c r="P1407" s="6" t="s">
        <v>39</v>
      </c>
      <c r="Q1407" s="6" t="s">
        <v>1974</v>
      </c>
      <c r="R1407" s="6" t="s">
        <v>1384</v>
      </c>
      <c r="W1407" s="6" t="s">
        <v>1975</v>
      </c>
      <c r="X1407" s="6" t="s">
        <v>1974</v>
      </c>
      <c r="Y1407" s="6" t="s">
        <v>43</v>
      </c>
      <c r="Z1407" s="8">
        <v>42174.636620370373</v>
      </c>
      <c r="AA1407" s="6" t="s">
        <v>1976</v>
      </c>
      <c r="AB1407" s="6" t="s">
        <v>1387</v>
      </c>
      <c r="AC1407" s="6" t="s">
        <v>1384</v>
      </c>
      <c r="AD1407" s="6" t="s">
        <v>43</v>
      </c>
      <c r="AE1407" s="8">
        <v>42177.299583333333</v>
      </c>
      <c r="AF1407" s="6" t="s">
        <v>71</v>
      </c>
    </row>
    <row r="1408" spans="1:39" x14ac:dyDescent="0.2">
      <c r="A14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08" s="7" t="str">
        <f>ExtractValues(Table1[[#This Row],[Agreement Name]],".{1}\d{4,5}")</f>
        <v>21026</v>
      </c>
      <c r="C1408" s="6" t="str">
        <f>ExtractValues(Table1[[#This Row],[Agreement Name]],".{1}\d{4,5}-.{1}\d{4,5}")</f>
        <v>21026-002003</v>
      </c>
      <c r="D1408" s="6" t="str">
        <f>ExtractValues(ExtractValues(Table1[[#This Row],[Agreement Name]],"(CO\d{1,3})"),"\d+")</f>
        <v>1</v>
      </c>
      <c r="E1408" s="6" t="str">
        <f>ExtractValues(ExtractValues(Table1[[#This Row],[Agreement Name]],"(CO.\d{1,3})"),"\d+")</f>
        <v/>
      </c>
      <c r="F1408" s="6" t="str">
        <f>IF(Table1[[#This Row],[ChgOrderPart1]]&lt;&gt;"",Table1[[#This Row],[ChgOrderPart1]],Table1[[#This Row],[ChgOrderPart2]])</f>
        <v>1</v>
      </c>
      <c r="G1408" s="6" t="s">
        <v>6114</v>
      </c>
      <c r="H1408" s="8">
        <v>42235.344942129632</v>
      </c>
      <c r="I1408" s="6" t="s">
        <v>34</v>
      </c>
      <c r="J1408" s="8">
        <v>42235.63449074074</v>
      </c>
      <c r="K1408" s="6" t="s">
        <v>5082</v>
      </c>
      <c r="L1408" s="6" t="s">
        <v>5083</v>
      </c>
      <c r="M1408" s="6" t="s">
        <v>37</v>
      </c>
      <c r="O1408" s="6" t="s">
        <v>38</v>
      </c>
      <c r="P1408" s="6" t="s">
        <v>39</v>
      </c>
      <c r="Q1408" s="6" t="s">
        <v>837</v>
      </c>
      <c r="R1408" s="6" t="s">
        <v>1384</v>
      </c>
      <c r="W1408" s="6" t="s">
        <v>840</v>
      </c>
      <c r="X1408" s="6" t="s">
        <v>837</v>
      </c>
      <c r="Y1408" s="6" t="s">
        <v>43</v>
      </c>
      <c r="Z1408" s="8">
        <v>42235.551828703705</v>
      </c>
      <c r="AA1408" s="6" t="s">
        <v>71</v>
      </c>
      <c r="AB1408" s="6" t="s">
        <v>1387</v>
      </c>
      <c r="AC1408" s="6" t="s">
        <v>1384</v>
      </c>
      <c r="AD1408" s="6" t="s">
        <v>43</v>
      </c>
      <c r="AE1408" s="8">
        <v>42235.63449074074</v>
      </c>
      <c r="AF1408" s="6" t="s">
        <v>71</v>
      </c>
    </row>
    <row r="1409" spans="1:39" x14ac:dyDescent="0.2">
      <c r="A14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09" s="7" t="str">
        <f>ExtractValues(Table1[[#This Row],[Agreement Name]],".{1}\d{4,5}")</f>
        <v>21026</v>
      </c>
      <c r="C1409" s="6" t="str">
        <f>ExtractValues(Table1[[#This Row],[Agreement Name]],".{1}\d{4,5}-.{1}\d{4,5}")</f>
        <v>21026-002003</v>
      </c>
      <c r="D1409" s="6" t="str">
        <f>ExtractValues(ExtractValues(Table1[[#This Row],[Agreement Name]],"(CO\d{1,3})"),"\d+")</f>
        <v/>
      </c>
      <c r="E1409" s="6" t="str">
        <f>ExtractValues(ExtractValues(Table1[[#This Row],[Agreement Name]],"(CO.\d{1,3})"),"\d+")</f>
        <v/>
      </c>
      <c r="F1409" s="6" t="str">
        <f>IF(Table1[[#This Row],[ChgOrderPart1]]&lt;&gt;"",Table1[[#This Row],[ChgOrderPart1]],Table1[[#This Row],[ChgOrderPart2]])</f>
        <v/>
      </c>
      <c r="G1409" s="6" t="s">
        <v>1916</v>
      </c>
      <c r="H1409" s="8">
        <v>42170.408101851855</v>
      </c>
      <c r="I1409" s="6" t="s">
        <v>34</v>
      </c>
      <c r="J1409" s="8">
        <v>42177.301226851851</v>
      </c>
      <c r="K1409" s="6" t="s">
        <v>1376</v>
      </c>
      <c r="L1409" s="6" t="s">
        <v>1377</v>
      </c>
      <c r="M1409" s="6" t="s">
        <v>37</v>
      </c>
      <c r="O1409" s="6" t="s">
        <v>38</v>
      </c>
      <c r="P1409" s="6" t="s">
        <v>39</v>
      </c>
      <c r="Q1409" s="6" t="s">
        <v>837</v>
      </c>
      <c r="R1409" s="6" t="s">
        <v>1384</v>
      </c>
      <c r="W1409" s="6" t="s">
        <v>840</v>
      </c>
      <c r="X1409" s="6" t="s">
        <v>837</v>
      </c>
      <c r="Y1409" s="6" t="s">
        <v>43</v>
      </c>
      <c r="Z1409" s="8">
        <v>42174.437627314815</v>
      </c>
      <c r="AA1409" s="6" t="s">
        <v>71</v>
      </c>
      <c r="AB1409" s="6" t="s">
        <v>1387</v>
      </c>
      <c r="AC1409" s="6" t="s">
        <v>1384</v>
      </c>
      <c r="AD1409" s="6" t="s">
        <v>43</v>
      </c>
      <c r="AE1409" s="8">
        <v>42177.301226851851</v>
      </c>
      <c r="AF1409" s="6" t="s">
        <v>71</v>
      </c>
    </row>
    <row r="1410" spans="1:39" x14ac:dyDescent="0.2">
      <c r="A14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10" s="7" t="str">
        <f>ExtractValues(Table1[[#This Row],[Agreement Name]],".{1}\d{4,5}")</f>
        <v>21026</v>
      </c>
      <c r="C1410" s="6" t="str">
        <f>ExtractValues(Table1[[#This Row],[Agreement Name]],".{1}\d{4,5}-.{1}\d{4,5}")</f>
        <v>21026-002002</v>
      </c>
      <c r="D1410" s="6" t="str">
        <f>ExtractValues(ExtractValues(Table1[[#This Row],[Agreement Name]],"(CO\d{1,3})"),"\d+")</f>
        <v>1</v>
      </c>
      <c r="E1410" s="6" t="str">
        <f>ExtractValues(ExtractValues(Table1[[#This Row],[Agreement Name]],"(CO.\d{1,3})"),"\d+")</f>
        <v/>
      </c>
      <c r="F1410" s="6" t="str">
        <f>IF(Table1[[#This Row],[ChgOrderPart1]]&lt;&gt;"",Table1[[#This Row],[ChgOrderPart1]],Table1[[#This Row],[ChgOrderPart2]])</f>
        <v>1</v>
      </c>
      <c r="G1410" s="6" t="s">
        <v>6011</v>
      </c>
      <c r="H1410" s="8">
        <v>42227.359224537038</v>
      </c>
      <c r="I1410" s="6" t="s">
        <v>34</v>
      </c>
      <c r="J1410" s="8">
        <v>42230.465011574073</v>
      </c>
      <c r="K1410" s="6" t="s">
        <v>5082</v>
      </c>
      <c r="L1410" s="6" t="s">
        <v>5083</v>
      </c>
      <c r="M1410" s="6" t="s">
        <v>37</v>
      </c>
      <c r="O1410" s="6" t="s">
        <v>38</v>
      </c>
      <c r="P1410" s="6" t="s">
        <v>39</v>
      </c>
      <c r="Q1410" s="6" t="s">
        <v>1794</v>
      </c>
      <c r="R1410" s="6" t="s">
        <v>1795</v>
      </c>
      <c r="S1410" s="6" t="s">
        <v>1384</v>
      </c>
      <c r="W1410" s="6" t="s">
        <v>1796</v>
      </c>
      <c r="X1410" s="6" t="s">
        <v>1795</v>
      </c>
      <c r="Y1410" s="6" t="s">
        <v>43</v>
      </c>
      <c r="Z1410" s="8">
        <v>42230.420451388891</v>
      </c>
      <c r="AA1410" s="6" t="s">
        <v>6012</v>
      </c>
      <c r="AB1410" s="6" t="s">
        <v>1387</v>
      </c>
      <c r="AC1410" s="6" t="s">
        <v>1384</v>
      </c>
      <c r="AD1410" s="6" t="s">
        <v>43</v>
      </c>
      <c r="AE1410" s="8">
        <v>42230.465011574073</v>
      </c>
      <c r="AF1410" s="6" t="s">
        <v>71</v>
      </c>
    </row>
    <row r="1411" spans="1:39" x14ac:dyDescent="0.2">
      <c r="A14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1" s="7" t="str">
        <f>ExtractValues(Table1[[#This Row],[Agreement Name]],".{1}\d{4,5}")</f>
        <v>21026</v>
      </c>
      <c r="C1411" s="6" t="str">
        <f>ExtractValues(Table1[[#This Row],[Agreement Name]],".{1}\d{4,5}-.{1}\d{4,5}")</f>
        <v>21026-002002</v>
      </c>
      <c r="D1411" s="6" t="str">
        <f>ExtractValues(ExtractValues(Table1[[#This Row],[Agreement Name]],"(CO\d{1,3})"),"\d+")</f>
        <v/>
      </c>
      <c r="E1411" s="6" t="str">
        <f>ExtractValues(ExtractValues(Table1[[#This Row],[Agreement Name]],"(CO.\d{1,3})"),"\d+")</f>
        <v/>
      </c>
      <c r="F1411" s="6" t="str">
        <f>IF(Table1[[#This Row],[ChgOrderPart1]]&lt;&gt;"",Table1[[#This Row],[ChgOrderPart1]],Table1[[#This Row],[ChgOrderPart2]])</f>
        <v/>
      </c>
      <c r="G1411" s="6" t="s">
        <v>1793</v>
      </c>
      <c r="H1411" s="8">
        <v>42160.615324074075</v>
      </c>
      <c r="I1411" s="6" t="s">
        <v>34</v>
      </c>
      <c r="J1411" s="8">
        <v>42164.318182870367</v>
      </c>
      <c r="K1411" s="6" t="s">
        <v>1376</v>
      </c>
      <c r="L1411" s="6" t="s">
        <v>1377</v>
      </c>
      <c r="M1411" s="6" t="s">
        <v>37</v>
      </c>
      <c r="O1411" s="6" t="s">
        <v>38</v>
      </c>
      <c r="P1411" s="6" t="s">
        <v>39</v>
      </c>
      <c r="Q1411" s="6" t="s">
        <v>1794</v>
      </c>
      <c r="R1411" s="6" t="s">
        <v>1795</v>
      </c>
      <c r="S1411" s="6" t="s">
        <v>1384</v>
      </c>
      <c r="W1411" s="6" t="s">
        <v>1796</v>
      </c>
      <c r="X1411" s="6" t="s">
        <v>1795</v>
      </c>
      <c r="Y1411" s="6" t="s">
        <v>43</v>
      </c>
      <c r="Z1411" s="8">
        <v>42164.311296296299</v>
      </c>
      <c r="AA1411" s="6" t="s">
        <v>1797</v>
      </c>
      <c r="AB1411" s="6" t="s">
        <v>1387</v>
      </c>
      <c r="AC1411" s="6" t="s">
        <v>1384</v>
      </c>
      <c r="AD1411" s="6" t="s">
        <v>43</v>
      </c>
      <c r="AE1411" s="8">
        <v>42164.318194444444</v>
      </c>
      <c r="AF1411" s="6" t="s">
        <v>46</v>
      </c>
    </row>
    <row r="1412" spans="1:39" x14ac:dyDescent="0.2">
      <c r="A14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2" s="7" t="str">
        <f>ExtractValues(Table1[[#This Row],[Agreement Name]],".{1}\d{4,5}")</f>
        <v>21026</v>
      </c>
      <c r="C1412" s="6" t="str">
        <f>ExtractValues(Table1[[#This Row],[Agreement Name]],".{1}\d{4,5}-.{1}\d{4,5}")</f>
        <v>21026-002001</v>
      </c>
      <c r="D1412" s="6" t="str">
        <f>ExtractValues(ExtractValues(Table1[[#This Row],[Agreement Name]],"(CO\d{1,3})"),"\d+")</f>
        <v/>
      </c>
      <c r="E1412" s="6" t="str">
        <f>ExtractValues(ExtractValues(Table1[[#This Row],[Agreement Name]],"(CO.\d{1,3})"),"\d+")</f>
        <v/>
      </c>
      <c r="F1412" s="6" t="str">
        <f>IF(Table1[[#This Row],[ChgOrderPart1]]&lt;&gt;"",Table1[[#This Row],[ChgOrderPart1]],Table1[[#This Row],[ChgOrderPart2]])</f>
        <v/>
      </c>
      <c r="G1412" s="6" t="s">
        <v>9487</v>
      </c>
      <c r="H1412" s="8">
        <v>42080.472268518519</v>
      </c>
      <c r="I1412" s="6" t="s">
        <v>34</v>
      </c>
      <c r="J1412" s="8">
        <v>42081.584780092591</v>
      </c>
      <c r="K1412" s="6" t="s">
        <v>1376</v>
      </c>
      <c r="L1412" s="6" t="s">
        <v>1377</v>
      </c>
      <c r="M1412" s="6" t="s">
        <v>37</v>
      </c>
      <c r="O1412" s="6" t="s">
        <v>38</v>
      </c>
      <c r="P1412" s="6" t="s">
        <v>39</v>
      </c>
      <c r="Q1412" s="6" t="s">
        <v>6691</v>
      </c>
      <c r="R1412" s="6" t="s">
        <v>1384</v>
      </c>
      <c r="W1412" s="6" t="s">
        <v>9488</v>
      </c>
      <c r="X1412" s="6" t="s">
        <v>6691</v>
      </c>
      <c r="Y1412" s="6" t="s">
        <v>43</v>
      </c>
      <c r="Z1412" s="8">
        <v>42081.536111111112</v>
      </c>
      <c r="AA1412" s="6" t="s">
        <v>6693</v>
      </c>
      <c r="AB1412" s="6" t="s">
        <v>1387</v>
      </c>
      <c r="AC1412" s="6" t="s">
        <v>1384</v>
      </c>
      <c r="AD1412" s="6" t="s">
        <v>43</v>
      </c>
      <c r="AE1412" s="8">
        <v>42081.584780092591</v>
      </c>
      <c r="AF1412" s="6" t="s">
        <v>71</v>
      </c>
    </row>
    <row r="1413" spans="1:39" x14ac:dyDescent="0.2">
      <c r="A14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3" s="7" t="str">
        <f>ExtractValues(Table1[[#This Row],[Agreement Name]],".{1}\d{4,5}")</f>
        <v>21025</v>
      </c>
      <c r="C1413" s="6" t="str">
        <f>ExtractValues(Table1[[#This Row],[Agreement Name]],".{1}\d{4,5}-.{1}\d{4,5}")</f>
        <v>21025-002001</v>
      </c>
      <c r="D1413" s="6" t="str">
        <f>ExtractValues(ExtractValues(Table1[[#This Row],[Agreement Name]],"(CO\d{1,3})"),"\d+")</f>
        <v/>
      </c>
      <c r="E1413" s="6" t="str">
        <f>ExtractValues(ExtractValues(Table1[[#This Row],[Agreement Name]],"(CO.\d{1,3})"),"\d+")</f>
        <v/>
      </c>
      <c r="F1413" s="6" t="str">
        <f>IF(Table1[[#This Row],[ChgOrderPart1]]&lt;&gt;"",Table1[[#This Row],[ChgOrderPart1]],Table1[[#This Row],[ChgOrderPart2]])</f>
        <v/>
      </c>
      <c r="G1413" s="6" t="s">
        <v>8475</v>
      </c>
      <c r="H1413" s="8">
        <v>42117.445057870369</v>
      </c>
      <c r="I1413" s="6" t="s">
        <v>34</v>
      </c>
      <c r="J1413" s="8">
        <v>42138.688784722224</v>
      </c>
      <c r="K1413" s="6" t="s">
        <v>1376</v>
      </c>
      <c r="L1413" s="6" t="s">
        <v>1377</v>
      </c>
      <c r="M1413" s="6" t="s">
        <v>37</v>
      </c>
      <c r="O1413" s="6" t="s">
        <v>38</v>
      </c>
      <c r="P1413" s="6" t="s">
        <v>39</v>
      </c>
      <c r="Q1413" s="6" t="s">
        <v>204</v>
      </c>
      <c r="R1413" s="6" t="s">
        <v>177</v>
      </c>
      <c r="S1413" s="6" t="s">
        <v>178</v>
      </c>
      <c r="T1413" s="6" t="s">
        <v>1384</v>
      </c>
      <c r="W1413" s="6" t="s">
        <v>179</v>
      </c>
      <c r="X1413" s="6" t="s">
        <v>178</v>
      </c>
      <c r="Y1413" s="6" t="s">
        <v>43</v>
      </c>
      <c r="Z1413" s="8">
        <v>42137.641435185185</v>
      </c>
      <c r="AA1413" s="6" t="s">
        <v>180</v>
      </c>
      <c r="AB1413" s="6" t="s">
        <v>1387</v>
      </c>
      <c r="AC1413" s="6" t="s">
        <v>1384</v>
      </c>
      <c r="AD1413" s="6" t="s">
        <v>43</v>
      </c>
      <c r="AE1413" s="8">
        <v>42138.688784722224</v>
      </c>
      <c r="AF1413" s="6" t="s">
        <v>1552</v>
      </c>
    </row>
    <row r="1414" spans="1:39" x14ac:dyDescent="0.2">
      <c r="A14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4" s="7" t="str">
        <f>ExtractValues(Table1[[#This Row],[Agreement Name]],".{1}\d{4,5}")</f>
        <v>21016</v>
      </c>
      <c r="C1414" s="6" t="str">
        <f>ExtractValues(Table1[[#This Row],[Agreement Name]],".{1}\d{4,5}-.{1}\d{4,5}")</f>
        <v>21016-003005</v>
      </c>
      <c r="D1414" s="6" t="str">
        <f>ExtractValues(ExtractValues(Table1[[#This Row],[Agreement Name]],"(CO\d{1,3})"),"\d+")</f>
        <v/>
      </c>
      <c r="E1414" s="6" t="str">
        <f>ExtractValues(ExtractValues(Table1[[#This Row],[Agreement Name]],"(CO.\d{1,3})"),"\d+")</f>
        <v/>
      </c>
      <c r="F1414" s="6" t="str">
        <f>IF(Table1[[#This Row],[ChgOrderPart1]]&lt;&gt;"",Table1[[#This Row],[ChgOrderPart1]],Table1[[#This Row],[ChgOrderPart2]])</f>
        <v/>
      </c>
      <c r="G1414" s="6" t="s">
        <v>2522</v>
      </c>
      <c r="H1414" s="8">
        <v>42198.583368055559</v>
      </c>
      <c r="I1414" s="6" t="s">
        <v>34</v>
      </c>
      <c r="J1414" s="8">
        <v>42199.456354166665</v>
      </c>
      <c r="K1414" s="6" t="s">
        <v>1376</v>
      </c>
      <c r="L1414" s="6" t="s">
        <v>1377</v>
      </c>
      <c r="M1414" s="6" t="s">
        <v>37</v>
      </c>
      <c r="O1414" s="6" t="s">
        <v>38</v>
      </c>
      <c r="P1414" s="6" t="s">
        <v>39</v>
      </c>
      <c r="Q1414" s="6" t="s">
        <v>1277</v>
      </c>
      <c r="R1414" s="6" t="s">
        <v>1384</v>
      </c>
      <c r="W1414" s="6" t="s">
        <v>2112</v>
      </c>
      <c r="X1414" s="6" t="s">
        <v>1277</v>
      </c>
      <c r="Y1414" s="6" t="s">
        <v>43</v>
      </c>
      <c r="Z1414" s="8">
        <v>42199.410601851851</v>
      </c>
      <c r="AA1414" s="6" t="s">
        <v>2113</v>
      </c>
      <c r="AB1414" s="6" t="s">
        <v>1387</v>
      </c>
      <c r="AC1414" s="6" t="s">
        <v>1384</v>
      </c>
      <c r="AD1414" s="6" t="s">
        <v>43</v>
      </c>
      <c r="AE1414" s="8">
        <v>42199.456354166665</v>
      </c>
      <c r="AF1414" s="6" t="s">
        <v>71</v>
      </c>
    </row>
    <row r="1415" spans="1:39" x14ac:dyDescent="0.2">
      <c r="A14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5" s="7" t="str">
        <f>ExtractValues(Table1[[#This Row],[Agreement Name]],".{1}\d{4,5}")</f>
        <v>21016</v>
      </c>
      <c r="C1415" s="6" t="str">
        <f>ExtractValues(Table1[[#This Row],[Agreement Name]],".{1}\d{4,5}-.{1}\d{4,5}")</f>
        <v>21016-003004</v>
      </c>
      <c r="D1415" s="6" t="str">
        <f>ExtractValues(ExtractValues(Table1[[#This Row],[Agreement Name]],"(CO\d{1,3})"),"\d+")</f>
        <v/>
      </c>
      <c r="E1415" s="6" t="str">
        <f>ExtractValues(ExtractValues(Table1[[#This Row],[Agreement Name]],"(CO.\d{1,3})"),"\d+")</f>
        <v/>
      </c>
      <c r="F1415" s="6" t="str">
        <f>IF(Table1[[#This Row],[ChgOrderPart1]]&lt;&gt;"",Table1[[#This Row],[ChgOrderPart1]],Table1[[#This Row],[ChgOrderPart2]])</f>
        <v/>
      </c>
      <c r="G1415" s="6" t="s">
        <v>1899</v>
      </c>
      <c r="H1415" s="8">
        <v>42178.460532407407</v>
      </c>
      <c r="I1415" s="6" t="s">
        <v>55</v>
      </c>
      <c r="J1415" s="8">
        <v>42180.538611111115</v>
      </c>
      <c r="K1415" s="6" t="s">
        <v>1376</v>
      </c>
      <c r="L1415" s="6" t="s">
        <v>1377</v>
      </c>
      <c r="M1415" s="6" t="s">
        <v>37</v>
      </c>
      <c r="O1415" s="6" t="s">
        <v>38</v>
      </c>
      <c r="P1415" s="6" t="s">
        <v>39</v>
      </c>
      <c r="Q1415" s="6" t="s">
        <v>1900</v>
      </c>
      <c r="R1415" s="6" t="s">
        <v>1384</v>
      </c>
      <c r="AL1415" s="6" t="s">
        <v>1900</v>
      </c>
      <c r="AM1415" s="6" t="s">
        <v>43</v>
      </c>
    </row>
    <row r="1416" spans="1:39" x14ac:dyDescent="0.2">
      <c r="A14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6" s="7" t="str">
        <f>ExtractValues(Table1[[#This Row],[Agreement Name]],".{1}\d{4,5}")</f>
        <v>21016</v>
      </c>
      <c r="C1416" s="6" t="str">
        <f>ExtractValues(Table1[[#This Row],[Agreement Name]],".{1}\d{4,5}-.{1}\d{4,5}")</f>
        <v>21016-003004</v>
      </c>
      <c r="D1416" s="6" t="str">
        <f>ExtractValues(ExtractValues(Table1[[#This Row],[Agreement Name]],"(CO\d{1,3})"),"\d+")</f>
        <v/>
      </c>
      <c r="E1416" s="6" t="str">
        <f>ExtractValues(ExtractValues(Table1[[#This Row],[Agreement Name]],"(CO.\d{1,3})"),"\d+")</f>
        <v/>
      </c>
      <c r="F1416" s="6" t="str">
        <f>IF(Table1[[#This Row],[ChgOrderPart1]]&lt;&gt;"",Table1[[#This Row],[ChgOrderPart1]],Table1[[#This Row],[ChgOrderPart2]])</f>
        <v/>
      </c>
      <c r="G1416" s="6" t="s">
        <v>2228</v>
      </c>
      <c r="H1416" s="8">
        <v>42178.530462962961</v>
      </c>
      <c r="I1416" s="6" t="s">
        <v>34</v>
      </c>
      <c r="J1416" s="8">
        <v>42178.5859837963</v>
      </c>
      <c r="K1416" s="6" t="s">
        <v>1376</v>
      </c>
      <c r="L1416" s="6" t="s">
        <v>1377</v>
      </c>
      <c r="M1416" s="6" t="s">
        <v>37</v>
      </c>
      <c r="O1416" s="6" t="s">
        <v>38</v>
      </c>
      <c r="P1416" s="6" t="s">
        <v>39</v>
      </c>
      <c r="Q1416" s="6" t="s">
        <v>1900</v>
      </c>
      <c r="R1416" s="6" t="s">
        <v>1384</v>
      </c>
      <c r="W1416" s="6" t="s">
        <v>2229</v>
      </c>
      <c r="X1416" s="6" t="s">
        <v>1900</v>
      </c>
      <c r="Y1416" s="6" t="s">
        <v>43</v>
      </c>
      <c r="Z1416" s="8">
        <v>42178.56077546296</v>
      </c>
      <c r="AA1416" s="6" t="s">
        <v>2230</v>
      </c>
      <c r="AB1416" s="6" t="s">
        <v>1387</v>
      </c>
      <c r="AC1416" s="6" t="s">
        <v>1384</v>
      </c>
      <c r="AD1416" s="6" t="s">
        <v>43</v>
      </c>
      <c r="AE1416" s="8">
        <v>42178.5859837963</v>
      </c>
      <c r="AF1416" s="6" t="s">
        <v>71</v>
      </c>
    </row>
    <row r="1417" spans="1:39" x14ac:dyDescent="0.2">
      <c r="A14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7" s="7" t="str">
        <f>ExtractValues(Table1[[#This Row],[Agreement Name]],".{1}\d{4,5}")</f>
        <v>21016</v>
      </c>
      <c r="C1417" s="6" t="str">
        <f>ExtractValues(Table1[[#This Row],[Agreement Name]],".{1}\d{4,5}-.{1}\d{4,5}")</f>
        <v>21016-003004</v>
      </c>
      <c r="D1417" s="6" t="str">
        <f>ExtractValues(ExtractValues(Table1[[#This Row],[Agreement Name]],"(CO\d{1,3})"),"\d+")</f>
        <v/>
      </c>
      <c r="E1417" s="6" t="str">
        <f>ExtractValues(ExtractValues(Table1[[#This Row],[Agreement Name]],"(CO.\d{1,3})"),"\d+")</f>
        <v/>
      </c>
      <c r="F1417" s="6" t="str">
        <f>IF(Table1[[#This Row],[ChgOrderPart1]]&lt;&gt;"",Table1[[#This Row],[ChgOrderPart1]],Table1[[#This Row],[ChgOrderPart2]])</f>
        <v/>
      </c>
      <c r="G1417" s="6" t="s">
        <v>1899</v>
      </c>
      <c r="H1417" s="8">
        <v>42165.642812500002</v>
      </c>
      <c r="I1417" s="6" t="s">
        <v>55</v>
      </c>
      <c r="J1417" s="8">
        <v>42165.644155092596</v>
      </c>
      <c r="K1417" s="6" t="s">
        <v>1376</v>
      </c>
      <c r="L1417" s="6" t="s">
        <v>1377</v>
      </c>
      <c r="M1417" s="6" t="s">
        <v>37</v>
      </c>
      <c r="O1417" s="6" t="s">
        <v>38</v>
      </c>
      <c r="P1417" s="6" t="s">
        <v>39</v>
      </c>
      <c r="Q1417" s="6" t="s">
        <v>1900</v>
      </c>
      <c r="R1417" s="6" t="s">
        <v>1901</v>
      </c>
      <c r="AL1417" s="6" t="s">
        <v>1900</v>
      </c>
      <c r="AM1417" s="6" t="s">
        <v>43</v>
      </c>
    </row>
    <row r="1418" spans="1:39" x14ac:dyDescent="0.2">
      <c r="A14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18" s="7" t="str">
        <f>ExtractValues(Table1[[#This Row],[Agreement Name]],".{1}\d{4,5}")</f>
        <v>21016</v>
      </c>
      <c r="C1418" s="6" t="str">
        <f>ExtractValues(Table1[[#This Row],[Agreement Name]],".{1}\d{4,5}-.{1}\d{4,5}")</f>
        <v>21016-003003</v>
      </c>
      <c r="D1418" s="6" t="str">
        <f>ExtractValues(ExtractValues(Table1[[#This Row],[Agreement Name]],"(CO\d{1,3})"),"\d+")</f>
        <v/>
      </c>
      <c r="E1418" s="6" t="str">
        <f>ExtractValues(ExtractValues(Table1[[#This Row],[Agreement Name]],"(CO.\d{1,3})"),"\d+")</f>
        <v/>
      </c>
      <c r="F1418" s="6" t="str">
        <f>IF(Table1[[#This Row],[ChgOrderPart1]]&lt;&gt;"",Table1[[#This Row],[ChgOrderPart1]],Table1[[#This Row],[ChgOrderPart2]])</f>
        <v/>
      </c>
      <c r="G1418" s="6" t="s">
        <v>1816</v>
      </c>
      <c r="H1418" s="8">
        <v>42163.659224537034</v>
      </c>
      <c r="I1418" s="6" t="s">
        <v>34</v>
      </c>
      <c r="J1418" s="8">
        <v>42164.318611111114</v>
      </c>
      <c r="K1418" s="6" t="s">
        <v>1376</v>
      </c>
      <c r="L1418" s="6" t="s">
        <v>1377</v>
      </c>
      <c r="M1418" s="6" t="s">
        <v>37</v>
      </c>
      <c r="O1418" s="6" t="s">
        <v>38</v>
      </c>
      <c r="P1418" s="6" t="s">
        <v>39</v>
      </c>
      <c r="Q1418" s="6" t="s">
        <v>1817</v>
      </c>
      <c r="R1418" s="6" t="s">
        <v>1384</v>
      </c>
      <c r="W1418" s="6" t="s">
        <v>1818</v>
      </c>
      <c r="X1418" s="6" t="s">
        <v>1817</v>
      </c>
      <c r="Y1418" s="6" t="s">
        <v>43</v>
      </c>
      <c r="Z1418" s="8">
        <v>42164.312581018516</v>
      </c>
      <c r="AA1418" s="6" t="s">
        <v>1819</v>
      </c>
      <c r="AB1418" s="6" t="s">
        <v>1387</v>
      </c>
      <c r="AC1418" s="6" t="s">
        <v>1384</v>
      </c>
      <c r="AD1418" s="6" t="s">
        <v>43</v>
      </c>
      <c r="AE1418" s="8">
        <v>42164.318611111114</v>
      </c>
      <c r="AF1418" s="6" t="s">
        <v>46</v>
      </c>
    </row>
    <row r="1419" spans="1:39" x14ac:dyDescent="0.2">
      <c r="A14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19" s="7" t="str">
        <f>ExtractValues(Table1[[#This Row],[Agreement Name]],".{1}\d{4,5}")</f>
        <v>21016</v>
      </c>
      <c r="C1419" s="6" t="str">
        <f>ExtractValues(Table1[[#This Row],[Agreement Name]],".{1}\d{4,5}-.{1}\d{4,5}")</f>
        <v>21016-003002</v>
      </c>
      <c r="D1419" s="6" t="str">
        <f>ExtractValues(ExtractValues(Table1[[#This Row],[Agreement Name]],"(CO\d{1,3})"),"\d+")</f>
        <v>1</v>
      </c>
      <c r="E1419" s="6" t="str">
        <f>ExtractValues(ExtractValues(Table1[[#This Row],[Agreement Name]],"(CO.\d{1,3})"),"\d+")</f>
        <v/>
      </c>
      <c r="F1419" s="6" t="str">
        <f>IF(Table1[[#This Row],[ChgOrderPart1]]&lt;&gt;"",Table1[[#This Row],[ChgOrderPart1]],Table1[[#This Row],[ChgOrderPart2]])</f>
        <v>1</v>
      </c>
      <c r="G1419" s="6" t="s">
        <v>5793</v>
      </c>
      <c r="H1419" s="8">
        <v>42212.31486111111</v>
      </c>
      <c r="I1419" s="6" t="s">
        <v>34</v>
      </c>
      <c r="J1419" s="8">
        <v>42213.320405092592</v>
      </c>
      <c r="K1419" s="6" t="s">
        <v>5082</v>
      </c>
      <c r="L1419" s="6" t="s">
        <v>5083</v>
      </c>
      <c r="M1419" s="6" t="s">
        <v>37</v>
      </c>
      <c r="O1419" s="6" t="s">
        <v>38</v>
      </c>
      <c r="P1419" s="6" t="s">
        <v>39</v>
      </c>
      <c r="Q1419" s="6" t="s">
        <v>319</v>
      </c>
      <c r="R1419" s="6" t="s">
        <v>320</v>
      </c>
      <c r="S1419" s="6" t="s">
        <v>1384</v>
      </c>
      <c r="W1419" s="6" t="s">
        <v>321</v>
      </c>
      <c r="X1419" s="6" t="s">
        <v>320</v>
      </c>
      <c r="Y1419" s="6" t="s">
        <v>43</v>
      </c>
      <c r="Z1419" s="8">
        <v>42212.379687499997</v>
      </c>
      <c r="AA1419" s="6" t="s">
        <v>322</v>
      </c>
      <c r="AB1419" s="6" t="s">
        <v>1387</v>
      </c>
      <c r="AC1419" s="6" t="s">
        <v>1384</v>
      </c>
      <c r="AD1419" s="6" t="s">
        <v>43</v>
      </c>
      <c r="AE1419" s="8">
        <v>42213.320405092592</v>
      </c>
      <c r="AF1419" s="6" t="s">
        <v>71</v>
      </c>
    </row>
    <row r="1420" spans="1:39" x14ac:dyDescent="0.2">
      <c r="A14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0" s="7" t="str">
        <f>ExtractValues(Table1[[#This Row],[Agreement Name]],".{1}\d{4,5}")</f>
        <v>21016</v>
      </c>
      <c r="C1420" s="6" t="str">
        <f>ExtractValues(Table1[[#This Row],[Agreement Name]],".{1}\d{4,5}-.{1}\d{4,5}")</f>
        <v>21016-003002</v>
      </c>
      <c r="D1420" s="6" t="str">
        <f>ExtractValues(ExtractValues(Table1[[#This Row],[Agreement Name]],"(CO\d{1,3})"),"\d+")</f>
        <v/>
      </c>
      <c r="E1420" s="6" t="str">
        <f>ExtractValues(ExtractValues(Table1[[#This Row],[Agreement Name]],"(CO.\d{1,3})"),"\d+")</f>
        <v/>
      </c>
      <c r="F1420" s="6" t="str">
        <f>IF(Table1[[#This Row],[ChgOrderPart1]]&lt;&gt;"",Table1[[#This Row],[ChgOrderPart1]],Table1[[#This Row],[ChgOrderPart2]])</f>
        <v/>
      </c>
      <c r="G1420" s="6" t="s">
        <v>1671</v>
      </c>
      <c r="H1420" s="8">
        <v>42156.552060185182</v>
      </c>
      <c r="I1420" s="6" t="s">
        <v>34</v>
      </c>
      <c r="J1420" s="8">
        <v>42158.323101851849</v>
      </c>
      <c r="K1420" s="6" t="s">
        <v>1376</v>
      </c>
      <c r="L1420" s="6" t="s">
        <v>1377</v>
      </c>
      <c r="M1420" s="6" t="s">
        <v>37</v>
      </c>
      <c r="O1420" s="6" t="s">
        <v>38</v>
      </c>
      <c r="P1420" s="6" t="s">
        <v>39</v>
      </c>
      <c r="Q1420" s="6" t="s">
        <v>319</v>
      </c>
      <c r="R1420" s="6" t="s">
        <v>320</v>
      </c>
      <c r="S1420" s="6" t="s">
        <v>1384</v>
      </c>
      <c r="W1420" s="6" t="s">
        <v>321</v>
      </c>
      <c r="X1420" s="6" t="s">
        <v>320</v>
      </c>
      <c r="Y1420" s="6" t="s">
        <v>43</v>
      </c>
      <c r="Z1420" s="8">
        <v>42157.560358796298</v>
      </c>
      <c r="AA1420" s="6" t="s">
        <v>322</v>
      </c>
      <c r="AB1420" s="6" t="s">
        <v>1387</v>
      </c>
      <c r="AC1420" s="6" t="s">
        <v>1384</v>
      </c>
      <c r="AD1420" s="6" t="s">
        <v>43</v>
      </c>
      <c r="AE1420" s="8">
        <v>42158.323101851849</v>
      </c>
      <c r="AF1420" s="6" t="s">
        <v>46</v>
      </c>
    </row>
    <row r="1421" spans="1:39" x14ac:dyDescent="0.2">
      <c r="A14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21" s="7" t="str">
        <f>ExtractValues(Table1[[#This Row],[Agreement Name]],".{1}\d{4,5}")</f>
        <v>21016</v>
      </c>
      <c r="C1421" s="6" t="str">
        <f>ExtractValues(Table1[[#This Row],[Agreement Name]],".{1}\d{4,5}-.{1}\d{4,5}")</f>
        <v>21016-003001</v>
      </c>
      <c r="D1421" s="6" t="str">
        <f>ExtractValues(ExtractValues(Table1[[#This Row],[Agreement Name]],"(CO\d{1,3})"),"\d+")</f>
        <v>1</v>
      </c>
      <c r="E1421" s="6" t="str">
        <f>ExtractValues(ExtractValues(Table1[[#This Row],[Agreement Name]],"(CO.\d{1,3})"),"\d+")</f>
        <v/>
      </c>
      <c r="F1421" s="6" t="str">
        <f>IF(Table1[[#This Row],[ChgOrderPart1]]&lt;&gt;"",Table1[[#This Row],[ChgOrderPart1]],Table1[[#This Row],[ChgOrderPart2]])</f>
        <v>1</v>
      </c>
      <c r="G1421" s="6" t="s">
        <v>5578</v>
      </c>
      <c r="H1421" s="8">
        <v>42192.620694444442</v>
      </c>
      <c r="I1421" s="6" t="s">
        <v>34</v>
      </c>
      <c r="J1421" s="8">
        <v>42225.883576388886</v>
      </c>
      <c r="K1421" s="6" t="s">
        <v>5082</v>
      </c>
      <c r="L1421" s="6" t="s">
        <v>5083</v>
      </c>
      <c r="M1421" s="6" t="s">
        <v>37</v>
      </c>
      <c r="O1421" s="6" t="s">
        <v>38</v>
      </c>
      <c r="P1421" s="6" t="s">
        <v>39</v>
      </c>
      <c r="Q1421" s="6" t="s">
        <v>390</v>
      </c>
      <c r="R1421" s="6" t="s">
        <v>5579</v>
      </c>
      <c r="S1421" s="6" t="s">
        <v>392</v>
      </c>
      <c r="T1421" s="6" t="s">
        <v>1384</v>
      </c>
      <c r="W1421" s="6" t="s">
        <v>394</v>
      </c>
      <c r="X1421" s="6" t="s">
        <v>392</v>
      </c>
      <c r="Z1421" s="8">
        <v>42223.670034722221</v>
      </c>
      <c r="AA1421" s="6" t="s">
        <v>1187</v>
      </c>
      <c r="AB1421" s="6" t="s">
        <v>1387</v>
      </c>
      <c r="AC1421" s="6" t="s">
        <v>1384</v>
      </c>
      <c r="AD1421" s="6" t="s">
        <v>43</v>
      </c>
      <c r="AE1421" s="8">
        <v>42225.883576388886</v>
      </c>
      <c r="AF1421" s="6" t="s">
        <v>1552</v>
      </c>
    </row>
    <row r="1422" spans="1:39" x14ac:dyDescent="0.2">
      <c r="A14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2" s="7" t="str">
        <f>ExtractValues(Table1[[#This Row],[Agreement Name]],".{1}\d{4,5}")</f>
        <v>21016</v>
      </c>
      <c r="C1422" s="6" t="str">
        <f>ExtractValues(Table1[[#This Row],[Agreement Name]],".{1}\d{4,5}-.{1}\d{4,5}")</f>
        <v>21016-003001</v>
      </c>
      <c r="D1422" s="6" t="str">
        <f>ExtractValues(ExtractValues(Table1[[#This Row],[Agreement Name]],"(CO\d{1,3})"),"\d+")</f>
        <v/>
      </c>
      <c r="E1422" s="6" t="str">
        <f>ExtractValues(ExtractValues(Table1[[#This Row],[Agreement Name]],"(CO.\d{1,3})"),"\d+")</f>
        <v/>
      </c>
      <c r="F1422" s="6" t="str">
        <f>IF(Table1[[#This Row],[ChgOrderPart1]]&lt;&gt;"",Table1[[#This Row],[ChgOrderPart1]],Table1[[#This Row],[ChgOrderPart2]])</f>
        <v/>
      </c>
      <c r="G1422" s="6" t="s">
        <v>1388</v>
      </c>
      <c r="H1422" s="8">
        <v>42136.669571759259</v>
      </c>
      <c r="I1422" s="6" t="s">
        <v>34</v>
      </c>
      <c r="J1422" s="8">
        <v>42139.36042824074</v>
      </c>
      <c r="K1422" s="6" t="s">
        <v>1376</v>
      </c>
      <c r="L1422" s="6" t="s">
        <v>1377</v>
      </c>
      <c r="M1422" s="6" t="s">
        <v>37</v>
      </c>
      <c r="O1422" s="6" t="s">
        <v>38</v>
      </c>
      <c r="P1422" s="6" t="s">
        <v>39</v>
      </c>
      <c r="Q1422" s="6" t="s">
        <v>1389</v>
      </c>
      <c r="R1422" s="6" t="s">
        <v>392</v>
      </c>
      <c r="S1422" s="6" t="s">
        <v>1384</v>
      </c>
      <c r="W1422" s="6" t="s">
        <v>394</v>
      </c>
      <c r="X1422" s="6" t="s">
        <v>392</v>
      </c>
      <c r="Y1422" s="6" t="s">
        <v>43</v>
      </c>
      <c r="Z1422" s="8">
        <v>42139.351469907408</v>
      </c>
      <c r="AA1422" s="6" t="s">
        <v>395</v>
      </c>
      <c r="AB1422" s="6" t="s">
        <v>1387</v>
      </c>
      <c r="AC1422" s="6" t="s">
        <v>1384</v>
      </c>
      <c r="AD1422" s="6" t="s">
        <v>43</v>
      </c>
      <c r="AE1422" s="8">
        <v>42139.36042824074</v>
      </c>
      <c r="AF1422" s="6" t="s">
        <v>71</v>
      </c>
    </row>
    <row r="1423" spans="1:39" x14ac:dyDescent="0.2">
      <c r="A14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23" s="7" t="str">
        <f>ExtractValues(Table1[[#This Row],[Agreement Name]],".{1}\d{4,5}")</f>
        <v>21012</v>
      </c>
      <c r="C1423" s="6" t="str">
        <f>ExtractValues(Table1[[#This Row],[Agreement Name]],".{1}\d{4,5}-.{1}\d{4,5}")</f>
        <v>21012-002007</v>
      </c>
      <c r="D1423" s="6" t="str">
        <f>ExtractValues(ExtractValues(Table1[[#This Row],[Agreement Name]],"(CO\d{1,3})"),"\d+")</f>
        <v>2</v>
      </c>
      <c r="E1423" s="6" t="str">
        <f>ExtractValues(ExtractValues(Table1[[#This Row],[Agreement Name]],"(CO.\d{1,3})"),"\d+")</f>
        <v/>
      </c>
      <c r="F1423" s="6" t="str">
        <f>IF(Table1[[#This Row],[ChgOrderPart1]]&lt;&gt;"",Table1[[#This Row],[ChgOrderPart1]],Table1[[#This Row],[ChgOrderPart2]])</f>
        <v>2</v>
      </c>
      <c r="G1423" s="6" t="s">
        <v>6003</v>
      </c>
      <c r="H1423" s="8">
        <v>42226.560057870367</v>
      </c>
      <c r="I1423" s="6" t="s">
        <v>34</v>
      </c>
      <c r="J1423" s="8">
        <v>42226.789131944446</v>
      </c>
      <c r="K1423" s="6" t="s">
        <v>5082</v>
      </c>
      <c r="L1423" s="6" t="s">
        <v>5083</v>
      </c>
      <c r="M1423" s="6" t="s">
        <v>37</v>
      </c>
      <c r="O1423" s="6" t="s">
        <v>38</v>
      </c>
      <c r="P1423" s="6" t="s">
        <v>39</v>
      </c>
      <c r="Q1423" s="6" t="s">
        <v>2468</v>
      </c>
      <c r="R1423" s="6" t="s">
        <v>1384</v>
      </c>
      <c r="W1423" s="6" t="s">
        <v>2469</v>
      </c>
      <c r="X1423" s="6" t="s">
        <v>2468</v>
      </c>
      <c r="Y1423" s="6" t="s">
        <v>43</v>
      </c>
      <c r="Z1423" s="8">
        <v>42226.582511574074</v>
      </c>
      <c r="AA1423" s="6" t="s">
        <v>2470</v>
      </c>
      <c r="AB1423" s="6" t="s">
        <v>1387</v>
      </c>
      <c r="AC1423" s="6" t="s">
        <v>1384</v>
      </c>
      <c r="AD1423" s="6" t="s">
        <v>43</v>
      </c>
      <c r="AE1423" s="8">
        <v>42226.789131944446</v>
      </c>
      <c r="AF1423" s="6" t="s">
        <v>1552</v>
      </c>
    </row>
    <row r="1424" spans="1:39" x14ac:dyDescent="0.2">
      <c r="A14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4" s="7" t="str">
        <f>ExtractValues(Table1[[#This Row],[Agreement Name]],".{1}\d{4,5}")</f>
        <v>21012</v>
      </c>
      <c r="C1424" s="6" t="str">
        <f>ExtractValues(Table1[[#This Row],[Agreement Name]],".{1}\d{4,5}-.{1}\d{4,5}")</f>
        <v>21012-002007</v>
      </c>
      <c r="D1424" s="6" t="str">
        <f>ExtractValues(ExtractValues(Table1[[#This Row],[Agreement Name]],"(CO\d{1,3})"),"\d+")</f>
        <v/>
      </c>
      <c r="E1424" s="6" t="str">
        <f>ExtractValues(ExtractValues(Table1[[#This Row],[Agreement Name]],"(CO.\d{1,3})"),"\d+")</f>
        <v/>
      </c>
      <c r="F1424" s="6" t="str">
        <f>IF(Table1[[#This Row],[ChgOrderPart1]]&lt;&gt;"",Table1[[#This Row],[ChgOrderPart1]],Table1[[#This Row],[ChgOrderPart2]])</f>
        <v/>
      </c>
      <c r="G1424" s="6" t="s">
        <v>5901</v>
      </c>
      <c r="H1424" s="8">
        <v>42216.568749999999</v>
      </c>
      <c r="I1424" s="6" t="s">
        <v>34</v>
      </c>
      <c r="J1424" s="8">
        <v>42218.852094907408</v>
      </c>
      <c r="K1424" s="6" t="s">
        <v>5082</v>
      </c>
      <c r="L1424" s="6" t="s">
        <v>5083</v>
      </c>
      <c r="M1424" s="6" t="s">
        <v>37</v>
      </c>
      <c r="O1424" s="6" t="s">
        <v>38</v>
      </c>
      <c r="P1424" s="6" t="s">
        <v>39</v>
      </c>
      <c r="Q1424" s="6" t="s">
        <v>2468</v>
      </c>
      <c r="R1424" s="6" t="s">
        <v>1384</v>
      </c>
      <c r="W1424" s="6" t="s">
        <v>2469</v>
      </c>
      <c r="X1424" s="6" t="s">
        <v>2468</v>
      </c>
      <c r="Y1424" s="6" t="s">
        <v>43</v>
      </c>
      <c r="Z1424" s="8">
        <v>42216.581006944441</v>
      </c>
      <c r="AA1424" s="6" t="s">
        <v>2470</v>
      </c>
      <c r="AB1424" s="6" t="s">
        <v>1387</v>
      </c>
      <c r="AC1424" s="6" t="s">
        <v>1384</v>
      </c>
      <c r="AD1424" s="6" t="s">
        <v>43</v>
      </c>
      <c r="AE1424" s="8">
        <v>42218.852094907408</v>
      </c>
      <c r="AF1424" s="6" t="s">
        <v>1552</v>
      </c>
    </row>
    <row r="1425" spans="1:39" x14ac:dyDescent="0.2">
      <c r="A14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5" s="7" t="str">
        <f>ExtractValues(Table1[[#This Row],[Agreement Name]],".{1}\d{4,5}")</f>
        <v>21012</v>
      </c>
      <c r="C1425" s="6" t="str">
        <f>ExtractValues(Table1[[#This Row],[Agreement Name]],".{1}\d{4,5}-.{1}\d{4,5}")</f>
        <v>21012-002007</v>
      </c>
      <c r="D1425" s="6" t="str">
        <f>ExtractValues(ExtractValues(Table1[[#This Row],[Agreement Name]],"(CO\d{1,3})"),"\d+")</f>
        <v/>
      </c>
      <c r="E1425" s="6" t="str">
        <f>ExtractValues(ExtractValues(Table1[[#This Row],[Agreement Name]],"(CO.\d{1,3})"),"\d+")</f>
        <v/>
      </c>
      <c r="F1425" s="6" t="str">
        <f>IF(Table1[[#This Row],[ChgOrderPart1]]&lt;&gt;"",Table1[[#This Row],[ChgOrderPart1]],Table1[[#This Row],[ChgOrderPart2]])</f>
        <v/>
      </c>
      <c r="G1425" s="6" t="s">
        <v>2467</v>
      </c>
      <c r="H1425" s="8">
        <v>42194.418252314812</v>
      </c>
      <c r="I1425" s="6" t="s">
        <v>34</v>
      </c>
      <c r="J1425" s="8">
        <v>42198.672500000001</v>
      </c>
      <c r="K1425" s="6" t="s">
        <v>1376</v>
      </c>
      <c r="L1425" s="6" t="s">
        <v>1377</v>
      </c>
      <c r="M1425" s="6" t="s">
        <v>37</v>
      </c>
      <c r="O1425" s="6" t="s">
        <v>38</v>
      </c>
      <c r="P1425" s="6" t="s">
        <v>39</v>
      </c>
      <c r="Q1425" s="6" t="s">
        <v>2468</v>
      </c>
      <c r="R1425" s="6" t="s">
        <v>1384</v>
      </c>
      <c r="W1425" s="6" t="s">
        <v>2469</v>
      </c>
      <c r="X1425" s="6" t="s">
        <v>2468</v>
      </c>
      <c r="Y1425" s="6" t="s">
        <v>43</v>
      </c>
      <c r="Z1425" s="8">
        <v>42198.50949074074</v>
      </c>
      <c r="AA1425" s="6" t="s">
        <v>2470</v>
      </c>
      <c r="AB1425" s="6" t="s">
        <v>1387</v>
      </c>
      <c r="AC1425" s="6" t="s">
        <v>1384</v>
      </c>
      <c r="AD1425" s="6" t="s">
        <v>43</v>
      </c>
      <c r="AE1425" s="8">
        <v>42198.672500000001</v>
      </c>
      <c r="AF1425" s="6" t="s">
        <v>1552</v>
      </c>
    </row>
    <row r="1426" spans="1:39" x14ac:dyDescent="0.2">
      <c r="A14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6" s="7" t="str">
        <f>ExtractValues(Table1[[#This Row],[Agreement Name]],".{1}\d{4,5}")</f>
        <v>21012</v>
      </c>
      <c r="C1426" s="6" t="str">
        <f>ExtractValues(Table1[[#This Row],[Agreement Name]],".{1}\d{4,5}-.{1}\d{4,5}")</f>
        <v>21012-002006</v>
      </c>
      <c r="D1426" s="6" t="str">
        <f>ExtractValues(ExtractValues(Table1[[#This Row],[Agreement Name]],"(CO\d{1,3})"),"\d+")</f>
        <v/>
      </c>
      <c r="E1426" s="6" t="str">
        <f>ExtractValues(ExtractValues(Table1[[#This Row],[Agreement Name]],"(CO.\d{1,3})"),"\d+")</f>
        <v/>
      </c>
      <c r="F1426" s="6" t="str">
        <f>IF(Table1[[#This Row],[ChgOrderPart1]]&lt;&gt;"",Table1[[#This Row],[ChgOrderPart1]],Table1[[#This Row],[ChgOrderPart2]])</f>
        <v/>
      </c>
      <c r="G1426" s="6" t="s">
        <v>1715</v>
      </c>
      <c r="H1426" s="8">
        <v>42156.60460648148</v>
      </c>
      <c r="I1426" s="6" t="s">
        <v>34</v>
      </c>
      <c r="J1426" s="8">
        <v>42158.387511574074</v>
      </c>
      <c r="K1426" s="6" t="s">
        <v>1376</v>
      </c>
      <c r="L1426" s="6" t="s">
        <v>1377</v>
      </c>
      <c r="M1426" s="6" t="s">
        <v>37</v>
      </c>
      <c r="O1426" s="6" t="s">
        <v>38</v>
      </c>
      <c r="P1426" s="6" t="s">
        <v>39</v>
      </c>
      <c r="Q1426" s="6" t="s">
        <v>895</v>
      </c>
      <c r="R1426" s="6" t="s">
        <v>943</v>
      </c>
      <c r="S1426" s="6" t="s">
        <v>1384</v>
      </c>
      <c r="W1426" s="6" t="s">
        <v>896</v>
      </c>
      <c r="X1426" s="6" t="s">
        <v>943</v>
      </c>
      <c r="Y1426" s="6" t="s">
        <v>43</v>
      </c>
      <c r="Z1426" s="8">
        <v>42158.355196759258</v>
      </c>
      <c r="AA1426" s="6" t="s">
        <v>1716</v>
      </c>
      <c r="AB1426" s="6" t="s">
        <v>1387</v>
      </c>
      <c r="AC1426" s="6" t="s">
        <v>1384</v>
      </c>
      <c r="AD1426" s="6" t="s">
        <v>43</v>
      </c>
      <c r="AE1426" s="8">
        <v>42158.387511574074</v>
      </c>
      <c r="AF1426" s="6" t="s">
        <v>46</v>
      </c>
    </row>
    <row r="1427" spans="1:39" x14ac:dyDescent="0.2">
      <c r="A14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7" s="7" t="str">
        <f>ExtractValues(Table1[[#This Row],[Agreement Name]],".{1}\d{4,5}")</f>
        <v>21012</v>
      </c>
      <c r="C1427" s="6" t="str">
        <f>ExtractValues(Table1[[#This Row],[Agreement Name]],".{1}\d{4,5}-.{1}\d{4,5}")</f>
        <v>21012-002005</v>
      </c>
      <c r="D1427" s="6" t="str">
        <f>ExtractValues(ExtractValues(Table1[[#This Row],[Agreement Name]],"(CO\d{1,3})"),"\d+")</f>
        <v/>
      </c>
      <c r="E1427" s="6" t="str">
        <f>ExtractValues(ExtractValues(Table1[[#This Row],[Agreement Name]],"(CO.\d{1,3})"),"\d+")</f>
        <v/>
      </c>
      <c r="F1427" s="6" t="str">
        <f>IF(Table1[[#This Row],[ChgOrderPart1]]&lt;&gt;"",Table1[[#This Row],[ChgOrderPart1]],Table1[[#This Row],[ChgOrderPart2]])</f>
        <v/>
      </c>
      <c r="G1427" s="6" t="s">
        <v>2633</v>
      </c>
      <c r="H1427" s="8">
        <v>42150.634421296294</v>
      </c>
      <c r="I1427" s="6" t="s">
        <v>55</v>
      </c>
      <c r="J1427" s="8">
        <v>42206.62667824074</v>
      </c>
      <c r="K1427" s="6" t="s">
        <v>3614</v>
      </c>
      <c r="L1427" s="6" t="s">
        <v>3615</v>
      </c>
      <c r="M1427" s="6" t="s">
        <v>37</v>
      </c>
      <c r="O1427" s="6" t="s">
        <v>38</v>
      </c>
      <c r="P1427" s="6" t="s">
        <v>39</v>
      </c>
      <c r="Q1427" s="6" t="s">
        <v>940</v>
      </c>
      <c r="R1427" s="6" t="s">
        <v>1384</v>
      </c>
      <c r="AL1427" s="6" t="s">
        <v>940</v>
      </c>
      <c r="AM1427" s="6" t="s">
        <v>43</v>
      </c>
    </row>
    <row r="1428" spans="1:39" x14ac:dyDescent="0.2">
      <c r="A14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8" s="7" t="str">
        <f>ExtractValues(Table1[[#This Row],[Agreement Name]],".{1}\d{4,5}")</f>
        <v>21012</v>
      </c>
      <c r="C1428" s="6" t="str">
        <f>ExtractValues(Table1[[#This Row],[Agreement Name]],".{1}\d{4,5}-.{1}\d{4,5}")</f>
        <v>21012-002005</v>
      </c>
      <c r="D1428" s="6" t="str">
        <f>ExtractValues(ExtractValues(Table1[[#This Row],[Agreement Name]],"(CO\d{1,3})"),"\d+")</f>
        <v/>
      </c>
      <c r="E1428" s="6" t="str">
        <f>ExtractValues(ExtractValues(Table1[[#This Row],[Agreement Name]],"(CO.\d{1,3})"),"\d+")</f>
        <v/>
      </c>
      <c r="F1428" s="6" t="str">
        <f>IF(Table1[[#This Row],[ChgOrderPart1]]&lt;&gt;"",Table1[[#This Row],[ChgOrderPart1]],Table1[[#This Row],[ChgOrderPart2]])</f>
        <v/>
      </c>
      <c r="G1428" s="6" t="s">
        <v>2633</v>
      </c>
      <c r="H1428" s="8">
        <v>42206.368460648147</v>
      </c>
      <c r="I1428" s="6" t="s">
        <v>48</v>
      </c>
      <c r="J1428" s="8">
        <v>42206.368460648147</v>
      </c>
      <c r="K1428" s="6" t="s">
        <v>1376</v>
      </c>
      <c r="L1428" s="6" t="s">
        <v>1377</v>
      </c>
      <c r="M1428" s="6" t="s">
        <v>37</v>
      </c>
      <c r="O1428" s="6" t="s">
        <v>38</v>
      </c>
      <c r="P1428" s="6" t="s">
        <v>39</v>
      </c>
      <c r="Q1428" s="6" t="s">
        <v>940</v>
      </c>
      <c r="R1428" s="6" t="s">
        <v>1384</v>
      </c>
      <c r="AL1428" s="6" t="s">
        <v>940</v>
      </c>
      <c r="AM1428" s="6" t="s">
        <v>43</v>
      </c>
    </row>
    <row r="1429" spans="1:39" x14ac:dyDescent="0.2">
      <c r="A14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29" s="7" t="str">
        <f>ExtractValues(Table1[[#This Row],[Agreement Name]],".{1}\d{4,5}")</f>
        <v>21012</v>
      </c>
      <c r="C1429" s="6" t="str">
        <f>ExtractValues(Table1[[#This Row],[Agreement Name]],".{1}\d{4,5}-.{1}\d{4,5}")</f>
        <v>21012-002003</v>
      </c>
      <c r="D1429" s="6" t="str">
        <f>ExtractValues(ExtractValues(Table1[[#This Row],[Agreement Name]],"(CO\d{1,3})"),"\d+")</f>
        <v/>
      </c>
      <c r="E1429" s="6" t="str">
        <f>ExtractValues(ExtractValues(Table1[[#This Row],[Agreement Name]],"(CO.\d{1,3})"),"\d+")</f>
        <v/>
      </c>
      <c r="F1429" s="6" t="str">
        <f>IF(Table1[[#This Row],[ChgOrderPart1]]&lt;&gt;"",Table1[[#This Row],[ChgOrderPart1]],Table1[[#This Row],[ChgOrderPart2]])</f>
        <v/>
      </c>
      <c r="G1429" s="6" t="s">
        <v>8815</v>
      </c>
      <c r="H1429" s="8">
        <v>42030.583715277775</v>
      </c>
      <c r="I1429" s="6" t="s">
        <v>34</v>
      </c>
      <c r="J1429" s="8">
        <v>42031.309247685182</v>
      </c>
      <c r="K1429" s="6" t="s">
        <v>1376</v>
      </c>
      <c r="L1429" s="6" t="s">
        <v>1377</v>
      </c>
      <c r="M1429" s="6" t="s">
        <v>37</v>
      </c>
      <c r="O1429" s="6" t="s">
        <v>38</v>
      </c>
      <c r="P1429" s="6" t="s">
        <v>39</v>
      </c>
      <c r="Q1429" s="6" t="s">
        <v>7445</v>
      </c>
      <c r="R1429" s="6" t="s">
        <v>1384</v>
      </c>
      <c r="W1429" s="6" t="s">
        <v>7446</v>
      </c>
      <c r="X1429" s="6" t="s">
        <v>7445</v>
      </c>
      <c r="Y1429" s="6" t="s">
        <v>43</v>
      </c>
      <c r="Z1429" s="8">
        <v>42030.595671296294</v>
      </c>
      <c r="AA1429" s="6" t="s">
        <v>46</v>
      </c>
      <c r="AB1429" s="6" t="s">
        <v>1387</v>
      </c>
      <c r="AC1429" s="6" t="s">
        <v>1384</v>
      </c>
      <c r="AD1429" s="6" t="s">
        <v>43</v>
      </c>
      <c r="AE1429" s="8">
        <v>42031.309247685182</v>
      </c>
      <c r="AF1429" s="6" t="s">
        <v>71</v>
      </c>
    </row>
    <row r="1430" spans="1:39" x14ac:dyDescent="0.2">
      <c r="A14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30" s="7" t="str">
        <f>ExtractValues(Table1[[#This Row],[Agreement Name]],".{1}\d{4,5}")</f>
        <v>21012</v>
      </c>
      <c r="C1430" s="6" t="str">
        <f>ExtractValues(Table1[[#This Row],[Agreement Name]],".{1}\d{4,5}-.{1}\d{4,5}")</f>
        <v>21012-002002</v>
      </c>
      <c r="D1430" s="6" t="str">
        <f>ExtractValues(ExtractValues(Table1[[#This Row],[Agreement Name]],"(CO\d{1,3})"),"\d+")</f>
        <v>3</v>
      </c>
      <c r="E1430" s="6" t="str">
        <f>ExtractValues(ExtractValues(Table1[[#This Row],[Agreement Name]],"(CO.\d{1,3})"),"\d+")</f>
        <v/>
      </c>
      <c r="F1430" s="6" t="str">
        <f>IF(Table1[[#This Row],[ChgOrderPart1]]&lt;&gt;"",Table1[[#This Row],[ChgOrderPart1]],Table1[[#This Row],[ChgOrderPart2]])</f>
        <v>3</v>
      </c>
      <c r="G1430" s="6" t="s">
        <v>5709</v>
      </c>
      <c r="H1430" s="8">
        <v>42205.435011574074</v>
      </c>
      <c r="I1430" s="6" t="s">
        <v>34</v>
      </c>
      <c r="J1430" s="8">
        <v>42205.496724537035</v>
      </c>
      <c r="K1430" s="6" t="s">
        <v>5082</v>
      </c>
      <c r="L1430" s="6" t="s">
        <v>5083</v>
      </c>
      <c r="M1430" s="6" t="s">
        <v>37</v>
      </c>
      <c r="O1430" s="6" t="s">
        <v>38</v>
      </c>
      <c r="P1430" s="6" t="s">
        <v>39</v>
      </c>
      <c r="Q1430" s="6" t="s">
        <v>196</v>
      </c>
      <c r="R1430" s="6" t="s">
        <v>1384</v>
      </c>
      <c r="W1430" s="6" t="s">
        <v>198</v>
      </c>
      <c r="X1430" s="6" t="s">
        <v>196</v>
      </c>
      <c r="Y1430" s="6" t="s">
        <v>43</v>
      </c>
      <c r="Z1430" s="8">
        <v>42205.43959490741</v>
      </c>
      <c r="AA1430" s="6" t="s">
        <v>71</v>
      </c>
      <c r="AB1430" s="6" t="s">
        <v>1387</v>
      </c>
      <c r="AC1430" s="6" t="s">
        <v>1384</v>
      </c>
      <c r="AD1430" s="6" t="s">
        <v>43</v>
      </c>
      <c r="AE1430" s="8">
        <v>42205.496724537035</v>
      </c>
      <c r="AF1430" s="6" t="s">
        <v>71</v>
      </c>
    </row>
    <row r="1431" spans="1:39" x14ac:dyDescent="0.2">
      <c r="A14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31" s="7" t="str">
        <f>ExtractValues(Table1[[#This Row],[Agreement Name]],".{1}\d{4,5}")</f>
        <v>21012</v>
      </c>
      <c r="C1431" s="6" t="str">
        <f>ExtractValues(Table1[[#This Row],[Agreement Name]],".{1}\d{4,5}-.{1}\d{4,5}")</f>
        <v>21012-002002</v>
      </c>
      <c r="D1431" s="6" t="str">
        <f>ExtractValues(ExtractValues(Table1[[#This Row],[Agreement Name]],"(CO\d{1,3})"),"\d+")</f>
        <v>1</v>
      </c>
      <c r="E1431" s="6" t="str">
        <f>ExtractValues(ExtractValues(Table1[[#This Row],[Agreement Name]],"(CO.\d{1,3})"),"\d+")</f>
        <v/>
      </c>
      <c r="F1431" s="6" t="str">
        <f>IF(Table1[[#This Row],[ChgOrderPart1]]&lt;&gt;"",Table1[[#This Row],[ChgOrderPart1]],Table1[[#This Row],[ChgOrderPart2]])</f>
        <v>1</v>
      </c>
      <c r="G1431" s="6" t="s">
        <v>5395</v>
      </c>
      <c r="H1431" s="8">
        <v>42174.436331018522</v>
      </c>
      <c r="I1431" s="6" t="s">
        <v>34</v>
      </c>
      <c r="J1431" s="8">
        <v>42177.302152777775</v>
      </c>
      <c r="K1431" s="6" t="s">
        <v>5082</v>
      </c>
      <c r="L1431" s="6" t="s">
        <v>5083</v>
      </c>
      <c r="M1431" s="6" t="s">
        <v>37</v>
      </c>
      <c r="O1431" s="6" t="s">
        <v>38</v>
      </c>
      <c r="P1431" s="6" t="s">
        <v>39</v>
      </c>
      <c r="Q1431" s="6" t="s">
        <v>837</v>
      </c>
      <c r="R1431" s="6" t="s">
        <v>1384</v>
      </c>
      <c r="W1431" s="6" t="s">
        <v>840</v>
      </c>
      <c r="X1431" s="6" t="s">
        <v>837</v>
      </c>
      <c r="Y1431" s="6" t="s">
        <v>43</v>
      </c>
      <c r="Z1431" s="8">
        <v>42174.444826388892</v>
      </c>
      <c r="AA1431" s="6" t="s">
        <v>71</v>
      </c>
      <c r="AB1431" s="6" t="s">
        <v>1387</v>
      </c>
      <c r="AC1431" s="6" t="s">
        <v>1384</v>
      </c>
      <c r="AD1431" s="6" t="s">
        <v>43</v>
      </c>
      <c r="AE1431" s="8">
        <v>42177.302152777775</v>
      </c>
      <c r="AF1431" s="6" t="s">
        <v>71</v>
      </c>
    </row>
    <row r="1432" spans="1:39" x14ac:dyDescent="0.2">
      <c r="A14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32" s="7" t="str">
        <f>ExtractValues(Table1[[#This Row],[Agreement Name]],".{1}\d{4,5}")</f>
        <v>21012</v>
      </c>
      <c r="C1432" s="6" t="str">
        <f>ExtractValues(Table1[[#This Row],[Agreement Name]],".{1}\d{4,5}-.{1}\d{4,5}")</f>
        <v>21012-002002</v>
      </c>
      <c r="D1432" s="6" t="str">
        <f>ExtractValues(ExtractValues(Table1[[#This Row],[Agreement Name]],"(CO\d{1,3})"),"\d+")</f>
        <v/>
      </c>
      <c r="E1432" s="6" t="str">
        <f>ExtractValues(ExtractValues(Table1[[#This Row],[Agreement Name]],"(CO.\d{1,3})"),"\d+")</f>
        <v/>
      </c>
      <c r="F1432" s="6" t="str">
        <f>IF(Table1[[#This Row],[ChgOrderPart1]]&lt;&gt;"",Table1[[#This Row],[ChgOrderPart1]],Table1[[#This Row],[ChgOrderPart2]])</f>
        <v/>
      </c>
      <c r="G1432" s="6" t="s">
        <v>7840</v>
      </c>
      <c r="H1432" s="8">
        <v>42017.532592592594</v>
      </c>
      <c r="I1432" s="6" t="s">
        <v>34</v>
      </c>
      <c r="J1432" s="8">
        <v>42030.303472222222</v>
      </c>
      <c r="K1432" s="6" t="s">
        <v>1376</v>
      </c>
      <c r="L1432" s="6" t="s">
        <v>1377</v>
      </c>
      <c r="M1432" s="6" t="s">
        <v>37</v>
      </c>
      <c r="O1432" s="6" t="s">
        <v>38</v>
      </c>
      <c r="P1432" s="6" t="s">
        <v>39</v>
      </c>
      <c r="Q1432" s="6" t="s">
        <v>837</v>
      </c>
      <c r="R1432" s="6" t="s">
        <v>7027</v>
      </c>
      <c r="S1432" s="6" t="s">
        <v>1384</v>
      </c>
      <c r="W1432" s="6" t="s">
        <v>7586</v>
      </c>
      <c r="X1432" s="6" t="s">
        <v>7027</v>
      </c>
      <c r="Y1432" s="6" t="s">
        <v>43</v>
      </c>
      <c r="Z1432" s="8">
        <v>42030.299062500002</v>
      </c>
      <c r="AA1432" s="6" t="s">
        <v>71</v>
      </c>
      <c r="AB1432" s="6" t="s">
        <v>1387</v>
      </c>
      <c r="AC1432" s="6" t="s">
        <v>1384</v>
      </c>
      <c r="AD1432" s="6" t="s">
        <v>43</v>
      </c>
      <c r="AE1432" s="8">
        <v>42030.303472222222</v>
      </c>
      <c r="AF1432" s="6" t="s">
        <v>71</v>
      </c>
    </row>
    <row r="1433" spans="1:39" x14ac:dyDescent="0.2">
      <c r="A14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33" s="7" t="str">
        <f>ExtractValues(Table1[[#This Row],[Agreement Name]],".{1}\d{4,5}")</f>
        <v>21012</v>
      </c>
      <c r="C1433" s="6" t="str">
        <f>ExtractValues(Table1[[#This Row],[Agreement Name]],".{1}\d{4,5}-.{1}\d{4,5}")</f>
        <v>21012-002001</v>
      </c>
      <c r="D1433" s="6" t="str">
        <f>ExtractValues(ExtractValues(Table1[[#This Row],[Agreement Name]],"(CO\d{1,3})"),"\d+")</f>
        <v>1</v>
      </c>
      <c r="E1433" s="6" t="str">
        <f>ExtractValues(ExtractValues(Table1[[#This Row],[Agreement Name]],"(CO.\d{1,3})"),"\d+")</f>
        <v/>
      </c>
      <c r="F1433" s="6" t="str">
        <f>IF(Table1[[#This Row],[ChgOrderPart1]]&lt;&gt;"",Table1[[#This Row],[ChgOrderPart1]],Table1[[#This Row],[ChgOrderPart2]])</f>
        <v>1</v>
      </c>
      <c r="G1433" s="6" t="s">
        <v>8104</v>
      </c>
      <c r="H1433" s="8">
        <v>42095.569756944446</v>
      </c>
      <c r="I1433" s="6" t="s">
        <v>34</v>
      </c>
      <c r="J1433" s="8">
        <v>42106.505868055552</v>
      </c>
      <c r="K1433" s="6" t="s">
        <v>1376</v>
      </c>
      <c r="L1433" s="6" t="s">
        <v>1377</v>
      </c>
      <c r="M1433" s="6" t="s">
        <v>37</v>
      </c>
      <c r="O1433" s="6" t="s">
        <v>38</v>
      </c>
      <c r="P1433" s="6" t="s">
        <v>39</v>
      </c>
      <c r="Q1433" s="6" t="s">
        <v>1794</v>
      </c>
      <c r="R1433" s="6" t="s">
        <v>1795</v>
      </c>
      <c r="S1433" s="6" t="s">
        <v>1384</v>
      </c>
      <c r="W1433" s="6" t="s">
        <v>1796</v>
      </c>
      <c r="X1433" s="6" t="s">
        <v>1795</v>
      </c>
      <c r="Y1433" s="6" t="s">
        <v>43</v>
      </c>
      <c r="Z1433" s="8">
        <v>42102.60665509259</v>
      </c>
      <c r="AA1433" s="6" t="s">
        <v>6458</v>
      </c>
      <c r="AB1433" s="6" t="s">
        <v>1387</v>
      </c>
      <c r="AC1433" s="6" t="s">
        <v>1384</v>
      </c>
      <c r="AD1433" s="6" t="s">
        <v>43</v>
      </c>
      <c r="AE1433" s="8">
        <v>42106.505868055552</v>
      </c>
      <c r="AF1433" s="6" t="s">
        <v>1552</v>
      </c>
    </row>
    <row r="1434" spans="1:39" x14ac:dyDescent="0.2">
      <c r="A14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34" s="7" t="str">
        <f>ExtractValues(Table1[[#This Row],[Agreement Name]],".{1}\d{4,5}")</f>
        <v>21012</v>
      </c>
      <c r="C1434" s="6" t="str">
        <f>ExtractValues(Table1[[#This Row],[Agreement Name]],".{1}\d{4,5}-.{1}\d{4,5}")</f>
        <v>21012-002001</v>
      </c>
      <c r="D1434" s="6" t="str">
        <f>ExtractValues(ExtractValues(Table1[[#This Row],[Agreement Name]],"(CO\d{1,3})"),"\d+")</f>
        <v/>
      </c>
      <c r="E1434" s="6" t="str">
        <f>ExtractValues(ExtractValues(Table1[[#This Row],[Agreement Name]],"(CO.\d{1,3})"),"\d+")</f>
        <v/>
      </c>
      <c r="F1434" s="6" t="str">
        <f>IF(Table1[[#This Row],[ChgOrderPart1]]&lt;&gt;"",Table1[[#This Row],[ChgOrderPart1]],Table1[[#This Row],[ChgOrderPart2]])</f>
        <v/>
      </c>
      <c r="G1434" s="6" t="s">
        <v>8761</v>
      </c>
      <c r="H1434" s="8">
        <v>42026.450104166666</v>
      </c>
      <c r="I1434" s="6" t="s">
        <v>34</v>
      </c>
      <c r="J1434" s="8">
        <v>42032.586041666669</v>
      </c>
      <c r="K1434" s="6" t="s">
        <v>1376</v>
      </c>
      <c r="L1434" s="6" t="s">
        <v>1377</v>
      </c>
      <c r="M1434" s="6" t="s">
        <v>37</v>
      </c>
      <c r="O1434" s="6" t="s">
        <v>38</v>
      </c>
      <c r="P1434" s="6" t="s">
        <v>39</v>
      </c>
      <c r="Q1434" s="6" t="s">
        <v>1794</v>
      </c>
      <c r="R1434" s="6" t="s">
        <v>1384</v>
      </c>
      <c r="W1434" s="6" t="s">
        <v>1796</v>
      </c>
      <c r="X1434" s="6" t="s">
        <v>1794</v>
      </c>
      <c r="Y1434" s="6" t="s">
        <v>43</v>
      </c>
      <c r="Z1434" s="8">
        <v>42032.582650462966</v>
      </c>
      <c r="AA1434" s="6" t="s">
        <v>3100</v>
      </c>
      <c r="AB1434" s="6" t="s">
        <v>1387</v>
      </c>
      <c r="AC1434" s="6" t="s">
        <v>1384</v>
      </c>
      <c r="AD1434" s="6" t="s">
        <v>43</v>
      </c>
      <c r="AE1434" s="8">
        <v>42032.586041666669</v>
      </c>
      <c r="AF1434" s="6" t="s">
        <v>71</v>
      </c>
    </row>
    <row r="1435" spans="1:39" x14ac:dyDescent="0.2">
      <c r="A14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35" s="7" t="str">
        <f>ExtractValues(Table1[[#This Row],[Agreement Name]],".{1}\d{4,5}")</f>
        <v>21012</v>
      </c>
      <c r="C1435" s="6" t="str">
        <f>ExtractValues(Table1[[#This Row],[Agreement Name]],".{1}\d{4,5}-.{1}\d{4,5}")</f>
        <v>21012-002001</v>
      </c>
      <c r="D1435" s="6" t="str">
        <f>ExtractValues(ExtractValues(Table1[[#This Row],[Agreement Name]],"(CO\d{1,3})"),"\d+")</f>
        <v/>
      </c>
      <c r="E1435" s="6" t="str">
        <f>ExtractValues(ExtractValues(Table1[[#This Row],[Agreement Name]],"(CO.\d{1,3})"),"\d+")</f>
        <v/>
      </c>
      <c r="F1435" s="6" t="str">
        <f>IF(Table1[[#This Row],[ChgOrderPart1]]&lt;&gt;"",Table1[[#This Row],[ChgOrderPart1]],Table1[[#This Row],[ChgOrderPart2]])</f>
        <v/>
      </c>
      <c r="G1435" s="6" t="s">
        <v>7758</v>
      </c>
      <c r="H1435" s="8">
        <v>42011.43650462963</v>
      </c>
      <c r="I1435" s="6" t="s">
        <v>55</v>
      </c>
      <c r="J1435" s="8">
        <v>42026.44976851852</v>
      </c>
      <c r="K1435" s="6" t="s">
        <v>1376</v>
      </c>
      <c r="L1435" s="6" t="s">
        <v>1377</v>
      </c>
      <c r="M1435" s="6" t="s">
        <v>37</v>
      </c>
      <c r="O1435" s="6" t="s">
        <v>38</v>
      </c>
      <c r="P1435" s="6" t="s">
        <v>39</v>
      </c>
      <c r="Q1435" s="6" t="s">
        <v>1794</v>
      </c>
      <c r="R1435" s="6" t="s">
        <v>1795</v>
      </c>
      <c r="S1435" s="6" t="s">
        <v>1384</v>
      </c>
      <c r="AL1435" s="6" t="s">
        <v>1794</v>
      </c>
      <c r="AM1435" s="6" t="s">
        <v>43</v>
      </c>
    </row>
    <row r="1436" spans="1:39" x14ac:dyDescent="0.2">
      <c r="A14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36" s="7" t="str">
        <f>ExtractValues(Table1[[#This Row],[Agreement Name]],".{1}\d{4,5}")</f>
        <v>21010</v>
      </c>
      <c r="C1436" s="6" t="str">
        <f>ExtractValues(Table1[[#This Row],[Agreement Name]],".{1}\d{4,5}-.{1}\d{4,5}")</f>
        <v>21010-002005</v>
      </c>
      <c r="D1436" s="6" t="str">
        <f>ExtractValues(ExtractValues(Table1[[#This Row],[Agreement Name]],"(CO\d{1,3})"),"\d+")</f>
        <v/>
      </c>
      <c r="E1436" s="6" t="str">
        <f>ExtractValues(ExtractValues(Table1[[#This Row],[Agreement Name]],"(CO.\d{1,3})"),"\d+")</f>
        <v/>
      </c>
      <c r="F1436" s="6" t="str">
        <f>IF(Table1[[#This Row],[ChgOrderPart1]]&lt;&gt;"",Table1[[#This Row],[ChgOrderPart1]],Table1[[#This Row],[ChgOrderPart2]])</f>
        <v/>
      </c>
      <c r="G1436" s="6" t="s">
        <v>9271</v>
      </c>
      <c r="H1436" s="8">
        <v>42058.40283564815</v>
      </c>
      <c r="I1436" s="6" t="s">
        <v>34</v>
      </c>
      <c r="J1436" s="8">
        <v>42065.325115740743</v>
      </c>
      <c r="K1436" s="6" t="s">
        <v>1376</v>
      </c>
      <c r="L1436" s="6" t="s">
        <v>1377</v>
      </c>
      <c r="M1436" s="6" t="s">
        <v>37</v>
      </c>
      <c r="O1436" s="6" t="s">
        <v>38</v>
      </c>
      <c r="P1436" s="6" t="s">
        <v>39</v>
      </c>
      <c r="Q1436" s="6" t="s">
        <v>9272</v>
      </c>
      <c r="R1436" s="6" t="s">
        <v>1384</v>
      </c>
      <c r="W1436" s="6" t="s">
        <v>1387</v>
      </c>
      <c r="X1436" s="6" t="s">
        <v>1384</v>
      </c>
      <c r="Y1436" s="6" t="s">
        <v>43</v>
      </c>
      <c r="Z1436" s="8">
        <v>42065.325115740743</v>
      </c>
      <c r="AA1436" s="6" t="s">
        <v>71</v>
      </c>
    </row>
    <row r="1437" spans="1:39" x14ac:dyDescent="0.2">
      <c r="A14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37" s="7" t="str">
        <f>ExtractValues(Table1[[#This Row],[Agreement Name]],".{1}\d{4,5}")</f>
        <v>21010</v>
      </c>
      <c r="C1437" s="6" t="str">
        <f>ExtractValues(Table1[[#This Row],[Agreement Name]],".{1}\d{4,5}-.{1}\d{4,5}")</f>
        <v>21010-002005</v>
      </c>
      <c r="D1437" s="6" t="str">
        <f>ExtractValues(ExtractValues(Table1[[#This Row],[Agreement Name]],"(CO\d{1,3})"),"\d+")</f>
        <v/>
      </c>
      <c r="E1437" s="6" t="str">
        <f>ExtractValues(ExtractValues(Table1[[#This Row],[Agreement Name]],"(CO.\d{1,3})"),"\d+")</f>
        <v/>
      </c>
      <c r="F1437" s="6" t="str">
        <f>IF(Table1[[#This Row],[ChgOrderPart1]]&lt;&gt;"",Table1[[#This Row],[ChgOrderPart1]],Table1[[#This Row],[ChgOrderPart2]])</f>
        <v/>
      </c>
      <c r="G1437" s="6" t="s">
        <v>8975</v>
      </c>
      <c r="H1437" s="8">
        <v>42040.526030092595</v>
      </c>
      <c r="I1437" s="6" t="s">
        <v>55</v>
      </c>
      <c r="J1437" s="8">
        <v>42055.639699074076</v>
      </c>
      <c r="K1437" s="6" t="s">
        <v>1376</v>
      </c>
      <c r="L1437" s="6" t="s">
        <v>1377</v>
      </c>
      <c r="M1437" s="6" t="s">
        <v>37</v>
      </c>
      <c r="O1437" s="6" t="s">
        <v>38</v>
      </c>
      <c r="P1437" s="6" t="s">
        <v>39</v>
      </c>
      <c r="Q1437" s="6" t="s">
        <v>7630</v>
      </c>
      <c r="R1437" s="6" t="s">
        <v>1384</v>
      </c>
      <c r="AL1437" s="6" t="s">
        <v>7630</v>
      </c>
      <c r="AM1437" s="6" t="s">
        <v>43</v>
      </c>
    </row>
    <row r="1438" spans="1:39" x14ac:dyDescent="0.2">
      <c r="A14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38" s="7" t="str">
        <f>ExtractValues(Table1[[#This Row],[Agreement Name]],".{1}\d{4,5}")</f>
        <v>21010</v>
      </c>
      <c r="C1438" s="6" t="str">
        <f>ExtractValues(Table1[[#This Row],[Agreement Name]],".{1}\d{4,5}-.{1}\d{4,5}")</f>
        <v>21010-002004</v>
      </c>
      <c r="D1438" s="6" t="str">
        <f>ExtractValues(ExtractValues(Table1[[#This Row],[Agreement Name]],"(CO\d{1,3})"),"\d+")</f>
        <v/>
      </c>
      <c r="E1438" s="6" t="str">
        <f>ExtractValues(ExtractValues(Table1[[#This Row],[Agreement Name]],"(CO.\d{1,3})"),"\d+")</f>
        <v/>
      </c>
      <c r="F1438" s="6" t="str">
        <f>IF(Table1[[#This Row],[ChgOrderPart1]]&lt;&gt;"",Table1[[#This Row],[ChgOrderPart1]],Table1[[#This Row],[ChgOrderPart2]])</f>
        <v/>
      </c>
      <c r="G1438" s="6" t="s">
        <v>7661</v>
      </c>
      <c r="H1438" s="8">
        <v>41997.373055555552</v>
      </c>
      <c r="I1438" s="6" t="s">
        <v>34</v>
      </c>
      <c r="J1438" s="8">
        <v>42009.325949074075</v>
      </c>
      <c r="K1438" s="6" t="s">
        <v>1376</v>
      </c>
      <c r="L1438" s="6" t="s">
        <v>1377</v>
      </c>
      <c r="M1438" s="6" t="s">
        <v>37</v>
      </c>
      <c r="O1438" s="6" t="s">
        <v>38</v>
      </c>
      <c r="P1438" s="6" t="s">
        <v>39</v>
      </c>
      <c r="Q1438" s="6" t="s">
        <v>1608</v>
      </c>
      <c r="R1438" s="6" t="s">
        <v>1384</v>
      </c>
      <c r="W1438" s="6" t="s">
        <v>1609</v>
      </c>
      <c r="X1438" s="6" t="s">
        <v>1608</v>
      </c>
      <c r="Y1438" s="6" t="s">
        <v>43</v>
      </c>
      <c r="Z1438" s="8">
        <v>42006.514872685184</v>
      </c>
      <c r="AA1438" s="6" t="s">
        <v>7559</v>
      </c>
      <c r="AB1438" s="6" t="s">
        <v>1387</v>
      </c>
      <c r="AC1438" s="6" t="s">
        <v>1384</v>
      </c>
      <c r="AD1438" s="6" t="s">
        <v>43</v>
      </c>
      <c r="AE1438" s="8">
        <v>42009.325949074075</v>
      </c>
      <c r="AF1438" s="6" t="s">
        <v>71</v>
      </c>
    </row>
    <row r="1439" spans="1:39" x14ac:dyDescent="0.2">
      <c r="A14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39" s="7" t="str">
        <f>ExtractValues(Table1[[#This Row],[Agreement Name]],".{1}\d{4,5}")</f>
        <v>21010</v>
      </c>
      <c r="C1439" s="6" t="str">
        <f>ExtractValues(Table1[[#This Row],[Agreement Name]],".{1}\d{4,5}-.{1}\d{4,5}")</f>
        <v>21010-002003</v>
      </c>
      <c r="D1439" s="6" t="str">
        <f>ExtractValues(ExtractValues(Table1[[#This Row],[Agreement Name]],"(CO\d{1,3})"),"\d+")</f>
        <v/>
      </c>
      <c r="E1439" s="6" t="str">
        <f>ExtractValues(ExtractValues(Table1[[#This Row],[Agreement Name]],"(CO.\d{1,3})"),"\d+")</f>
        <v/>
      </c>
      <c r="F1439" s="6" t="str">
        <f>IF(Table1[[#This Row],[ChgOrderPart1]]&lt;&gt;"",Table1[[#This Row],[ChgOrderPart1]],Table1[[#This Row],[ChgOrderPart2]])</f>
        <v/>
      </c>
      <c r="G1439" s="6" t="s">
        <v>7660</v>
      </c>
      <c r="H1439" s="8">
        <v>41997.371319444443</v>
      </c>
      <c r="I1439" s="6" t="s">
        <v>34</v>
      </c>
      <c r="J1439" s="8">
        <v>42002.328067129631</v>
      </c>
      <c r="K1439" s="6" t="s">
        <v>1376</v>
      </c>
      <c r="L1439" s="6" t="s">
        <v>1377</v>
      </c>
      <c r="M1439" s="6" t="s">
        <v>37</v>
      </c>
      <c r="O1439" s="6" t="s">
        <v>38</v>
      </c>
      <c r="P1439" s="6" t="s">
        <v>39</v>
      </c>
      <c r="Q1439" s="6" t="s">
        <v>1837</v>
      </c>
      <c r="R1439" s="6" t="s">
        <v>1384</v>
      </c>
      <c r="W1439" s="6" t="s">
        <v>1838</v>
      </c>
      <c r="X1439" s="6" t="s">
        <v>1837</v>
      </c>
      <c r="Y1439" s="6" t="s">
        <v>43</v>
      </c>
      <c r="Z1439" s="8">
        <v>42002.308194444442</v>
      </c>
      <c r="AA1439" s="6" t="s">
        <v>1839</v>
      </c>
      <c r="AB1439" s="6" t="s">
        <v>1387</v>
      </c>
      <c r="AC1439" s="6" t="s">
        <v>1384</v>
      </c>
      <c r="AD1439" s="6" t="s">
        <v>43</v>
      </c>
      <c r="AE1439" s="8">
        <v>42002.328067129631</v>
      </c>
      <c r="AF1439" s="6" t="s">
        <v>1552</v>
      </c>
    </row>
    <row r="1440" spans="1:39" x14ac:dyDescent="0.2">
      <c r="A14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0" s="7" t="str">
        <f>ExtractValues(Table1[[#This Row],[Agreement Name]],".{1}\d{4,5}")</f>
        <v>21010</v>
      </c>
      <c r="C1440" s="6" t="str">
        <f>ExtractValues(Table1[[#This Row],[Agreement Name]],".{1}\d{4,5}-.{1}\d{4,5}")</f>
        <v>21010-002002</v>
      </c>
      <c r="D1440" s="6" t="str">
        <f>ExtractValues(ExtractValues(Table1[[#This Row],[Agreement Name]],"(CO\d{1,3})"),"\d+")</f>
        <v/>
      </c>
      <c r="E1440" s="6" t="str">
        <f>ExtractValues(ExtractValues(Table1[[#This Row],[Agreement Name]],"(CO.\d{1,3})"),"\d+")</f>
        <v/>
      </c>
      <c r="F1440" s="6" t="str">
        <f>IF(Table1[[#This Row],[ChgOrderPart1]]&lt;&gt;"",Table1[[#This Row],[ChgOrderPart1]],Table1[[#This Row],[ChgOrderPart2]])</f>
        <v/>
      </c>
      <c r="G1440" s="6" t="s">
        <v>7657</v>
      </c>
      <c r="H1440" s="8">
        <v>41997.370879629627</v>
      </c>
      <c r="I1440" s="6" t="s">
        <v>34</v>
      </c>
      <c r="J1440" s="8">
        <v>42001.487118055556</v>
      </c>
      <c r="K1440" s="6" t="s">
        <v>1376</v>
      </c>
      <c r="L1440" s="6" t="s">
        <v>1377</v>
      </c>
      <c r="M1440" s="6" t="s">
        <v>37</v>
      </c>
      <c r="O1440" s="6" t="s">
        <v>38</v>
      </c>
      <c r="P1440" s="6" t="s">
        <v>39</v>
      </c>
      <c r="Q1440" s="6" t="s">
        <v>7658</v>
      </c>
      <c r="R1440" s="6" t="s">
        <v>1384</v>
      </c>
      <c r="W1440" s="6" t="s">
        <v>7659</v>
      </c>
      <c r="X1440" s="6" t="s">
        <v>7658</v>
      </c>
      <c r="Y1440" s="6" t="s">
        <v>43</v>
      </c>
      <c r="Z1440" s="8">
        <v>41997.462997685187</v>
      </c>
      <c r="AA1440" s="6" t="s">
        <v>71</v>
      </c>
      <c r="AB1440" s="6" t="s">
        <v>1387</v>
      </c>
      <c r="AC1440" s="6" t="s">
        <v>1384</v>
      </c>
      <c r="AD1440" s="6" t="s">
        <v>43</v>
      </c>
      <c r="AE1440" s="8">
        <v>42001.487118055556</v>
      </c>
      <c r="AF1440" s="6" t="s">
        <v>1552</v>
      </c>
    </row>
    <row r="1441" spans="1:39" x14ac:dyDescent="0.2">
      <c r="A14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1" s="7" t="str">
        <f>ExtractValues(Table1[[#This Row],[Agreement Name]],".{1}\d{4,5}")</f>
        <v>21010</v>
      </c>
      <c r="C1441" s="6" t="str">
        <f>ExtractValues(Table1[[#This Row],[Agreement Name]],".{1}\d{4,5}-.{1}\d{4,5}")</f>
        <v>21010-002001</v>
      </c>
      <c r="D1441" s="6" t="str">
        <f>ExtractValues(ExtractValues(Table1[[#This Row],[Agreement Name]],"(CO\d{1,3})"),"\d+")</f>
        <v/>
      </c>
      <c r="E1441" s="6" t="str">
        <f>ExtractValues(ExtractValues(Table1[[#This Row],[Agreement Name]],"(CO.\d{1,3})"),"\d+")</f>
        <v/>
      </c>
      <c r="F1441" s="6" t="str">
        <f>IF(Table1[[#This Row],[ChgOrderPart1]]&lt;&gt;"",Table1[[#This Row],[ChgOrderPart1]],Table1[[#This Row],[ChgOrderPart2]])</f>
        <v/>
      </c>
      <c r="G1441" s="6" t="s">
        <v>7629</v>
      </c>
      <c r="H1441" s="8">
        <v>41997.356759259259</v>
      </c>
      <c r="I1441" s="6" t="s">
        <v>55</v>
      </c>
      <c r="J1441" s="8">
        <v>42037.635648148149</v>
      </c>
      <c r="K1441" s="6" t="s">
        <v>1376</v>
      </c>
      <c r="L1441" s="6" t="s">
        <v>1377</v>
      </c>
      <c r="M1441" s="6" t="s">
        <v>37</v>
      </c>
      <c r="O1441" s="6" t="s">
        <v>38</v>
      </c>
      <c r="P1441" s="6" t="s">
        <v>39</v>
      </c>
      <c r="Q1441" s="6" t="s">
        <v>7630</v>
      </c>
      <c r="R1441" s="6" t="s">
        <v>1384</v>
      </c>
      <c r="AL1441" s="6" t="s">
        <v>7630</v>
      </c>
      <c r="AM1441" s="6" t="s">
        <v>43</v>
      </c>
    </row>
    <row r="1442" spans="1:39" x14ac:dyDescent="0.2">
      <c r="A14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2" s="7" t="str">
        <f>ExtractValues(Table1[[#This Row],[Agreement Name]],".{1}\d{4,5}")</f>
        <v>21007</v>
      </c>
      <c r="C1442" s="6" t="str">
        <f>ExtractValues(Table1[[#This Row],[Agreement Name]],".{1}\d{4,5}-.{1}\d{4,5}")</f>
        <v>21007-002002</v>
      </c>
      <c r="D1442" s="6" t="str">
        <f>ExtractValues(ExtractValues(Table1[[#This Row],[Agreement Name]],"(CO\d{1,3})"),"\d+")</f>
        <v/>
      </c>
      <c r="E1442" s="6" t="str">
        <f>ExtractValues(ExtractValues(Table1[[#This Row],[Agreement Name]],"(CO.\d{1,3})"),"\d+")</f>
        <v/>
      </c>
      <c r="F1442" s="6" t="str">
        <f>IF(Table1[[#This Row],[ChgOrderPart1]]&lt;&gt;"",Table1[[#This Row],[ChgOrderPart1]],Table1[[#This Row],[ChgOrderPart2]])</f>
        <v/>
      </c>
      <c r="G1442" s="6" t="s">
        <v>4807</v>
      </c>
      <c r="H1442" s="8">
        <v>42219.392627314817</v>
      </c>
      <c r="I1442" s="6" t="s">
        <v>34</v>
      </c>
      <c r="J1442" s="8">
        <v>42225.879247685189</v>
      </c>
      <c r="K1442" s="6" t="s">
        <v>1376</v>
      </c>
      <c r="L1442" s="6" t="s">
        <v>1377</v>
      </c>
      <c r="M1442" s="6" t="s">
        <v>37</v>
      </c>
      <c r="O1442" s="6" t="s">
        <v>38</v>
      </c>
      <c r="P1442" s="6" t="s">
        <v>39</v>
      </c>
      <c r="Q1442" s="6" t="s">
        <v>4808</v>
      </c>
      <c r="R1442" s="6" t="s">
        <v>1384</v>
      </c>
      <c r="W1442" s="6" t="s">
        <v>4809</v>
      </c>
      <c r="X1442" s="6" t="s">
        <v>4808</v>
      </c>
      <c r="Y1442" s="6" t="s">
        <v>43</v>
      </c>
      <c r="Z1442" s="8">
        <v>42223.641875000001</v>
      </c>
      <c r="AA1442" s="6" t="s">
        <v>4810</v>
      </c>
      <c r="AB1442" s="6" t="s">
        <v>1387</v>
      </c>
      <c r="AC1442" s="6" t="s">
        <v>1384</v>
      </c>
      <c r="AD1442" s="6" t="s">
        <v>43</v>
      </c>
      <c r="AE1442" s="8">
        <v>42225.879247685189</v>
      </c>
      <c r="AF1442" s="6" t="s">
        <v>1552</v>
      </c>
    </row>
    <row r="1443" spans="1:39" x14ac:dyDescent="0.2">
      <c r="A14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3" s="7" t="str">
        <f>ExtractValues(Table1[[#This Row],[Agreement Name]],".{1}\d{4,5}")</f>
        <v>21007</v>
      </c>
      <c r="C1443" s="6" t="str">
        <f>ExtractValues(Table1[[#This Row],[Agreement Name]],".{1}\d{4,5}-.{1}\d{4,5}")</f>
        <v>21007-002001</v>
      </c>
      <c r="D1443" s="6" t="str">
        <f>ExtractValues(ExtractValues(Table1[[#This Row],[Agreement Name]],"(CO\d{1,3})"),"\d+")</f>
        <v/>
      </c>
      <c r="E1443" s="6" t="str">
        <f>ExtractValues(ExtractValues(Table1[[#This Row],[Agreement Name]],"(CO.\d{1,3})"),"\d+")</f>
        <v/>
      </c>
      <c r="F1443" s="6" t="str">
        <f>IF(Table1[[#This Row],[ChgOrderPart1]]&lt;&gt;"",Table1[[#This Row],[ChgOrderPart1]],Table1[[#This Row],[ChgOrderPart2]])</f>
        <v/>
      </c>
      <c r="G1443" s="6" t="s">
        <v>4805</v>
      </c>
      <c r="H1443" s="8">
        <v>42219.392233796294</v>
      </c>
      <c r="I1443" s="6" t="s">
        <v>34</v>
      </c>
      <c r="J1443" s="8">
        <v>42220.652685185189</v>
      </c>
      <c r="K1443" s="6" t="s">
        <v>1376</v>
      </c>
      <c r="L1443" s="6" t="s">
        <v>1377</v>
      </c>
      <c r="M1443" s="6" t="s">
        <v>37</v>
      </c>
      <c r="O1443" s="6" t="s">
        <v>38</v>
      </c>
      <c r="P1443" s="6" t="s">
        <v>39</v>
      </c>
      <c r="Q1443" s="6" t="s">
        <v>1277</v>
      </c>
      <c r="R1443" s="6" t="s">
        <v>1384</v>
      </c>
      <c r="W1443" s="6" t="s">
        <v>4806</v>
      </c>
      <c r="X1443" s="6" t="s">
        <v>1277</v>
      </c>
      <c r="Y1443" s="6" t="s">
        <v>43</v>
      </c>
      <c r="Z1443" s="8">
        <v>42220.635277777779</v>
      </c>
      <c r="AA1443" s="6" t="s">
        <v>2113</v>
      </c>
      <c r="AB1443" s="6" t="s">
        <v>1387</v>
      </c>
      <c r="AC1443" s="6" t="s">
        <v>1384</v>
      </c>
      <c r="AD1443" s="6" t="s">
        <v>43</v>
      </c>
      <c r="AE1443" s="8">
        <v>42220.652685185189</v>
      </c>
      <c r="AF1443" s="6" t="s">
        <v>71</v>
      </c>
    </row>
    <row r="1444" spans="1:39" x14ac:dyDescent="0.2">
      <c r="A14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4" s="7" t="str">
        <f>ExtractValues(Table1[[#This Row],[Agreement Name]],".{1}\d{4,5}")</f>
        <v>21003</v>
      </c>
      <c r="C1444" s="6" t="str">
        <f>ExtractValues(Table1[[#This Row],[Agreement Name]],".{1}\d{4,5}-.{1}\d{4,5}")</f>
        <v>21003-002005</v>
      </c>
      <c r="D1444" s="6" t="str">
        <f>ExtractValues(ExtractValues(Table1[[#This Row],[Agreement Name]],"(CO\d{1,3})"),"\d+")</f>
        <v/>
      </c>
      <c r="E1444" s="6" t="str">
        <f>ExtractValues(ExtractValues(Table1[[#This Row],[Agreement Name]],"(CO.\d{1,3})"),"\d+")</f>
        <v/>
      </c>
      <c r="F1444" s="6" t="str">
        <f>IF(Table1[[#This Row],[ChgOrderPart1]]&lt;&gt;"",Table1[[#This Row],[ChgOrderPart1]],Table1[[#This Row],[ChgOrderPart2]])</f>
        <v/>
      </c>
      <c r="G1444" s="6" t="s">
        <v>2656</v>
      </c>
      <c r="H1444" s="8">
        <v>42207.635740740741</v>
      </c>
      <c r="I1444" s="6" t="s">
        <v>48</v>
      </c>
      <c r="J1444" s="8">
        <v>42207.635740740741</v>
      </c>
      <c r="K1444" s="6" t="s">
        <v>1376</v>
      </c>
      <c r="L1444" s="6" t="s">
        <v>1377</v>
      </c>
      <c r="M1444" s="6" t="s">
        <v>37</v>
      </c>
      <c r="O1444" s="6" t="s">
        <v>38</v>
      </c>
      <c r="P1444" s="6" t="s">
        <v>39</v>
      </c>
      <c r="Q1444" s="6" t="s">
        <v>688</v>
      </c>
      <c r="R1444" s="6" t="s">
        <v>1384</v>
      </c>
      <c r="AL1444" s="6" t="s">
        <v>688</v>
      </c>
      <c r="AM1444" s="6" t="s">
        <v>43</v>
      </c>
    </row>
    <row r="1445" spans="1:39" x14ac:dyDescent="0.2">
      <c r="A14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5" s="7" t="str">
        <f>ExtractValues(Table1[[#This Row],[Agreement Name]],".{1}\d{4,5}")</f>
        <v>21003</v>
      </c>
      <c r="C1445" s="6" t="str">
        <f>ExtractValues(Table1[[#This Row],[Agreement Name]],".{1}\d{4,5}-.{1}\d{4,5}")</f>
        <v>21003-002004</v>
      </c>
      <c r="D1445" s="6" t="str">
        <f>ExtractValues(ExtractValues(Table1[[#This Row],[Agreement Name]],"(CO\d{1,3})"),"\d+")</f>
        <v/>
      </c>
      <c r="E1445" s="6" t="str">
        <f>ExtractValues(ExtractValues(Table1[[#This Row],[Agreement Name]],"(CO.\d{1,3})"),"\d+")</f>
        <v/>
      </c>
      <c r="F1445" s="6" t="str">
        <f>IF(Table1[[#This Row],[ChgOrderPart1]]&lt;&gt;"",Table1[[#This Row],[ChgOrderPart1]],Table1[[#This Row],[ChgOrderPart2]])</f>
        <v/>
      </c>
      <c r="G1445" s="6" t="s">
        <v>2655</v>
      </c>
      <c r="H1445" s="8">
        <v>42207.635312500002</v>
      </c>
      <c r="I1445" s="6" t="s">
        <v>34</v>
      </c>
      <c r="J1445" s="8">
        <v>42208.317789351851</v>
      </c>
      <c r="K1445" s="6" t="s">
        <v>1376</v>
      </c>
      <c r="L1445" s="6" t="s">
        <v>1377</v>
      </c>
      <c r="M1445" s="6" t="s">
        <v>37</v>
      </c>
      <c r="O1445" s="6" t="s">
        <v>38</v>
      </c>
      <c r="P1445" s="6" t="s">
        <v>39</v>
      </c>
      <c r="Q1445" s="6" t="s">
        <v>2431</v>
      </c>
      <c r="R1445" s="6" t="s">
        <v>1343</v>
      </c>
      <c r="S1445" s="6" t="s">
        <v>1384</v>
      </c>
      <c r="W1445" s="6" t="s">
        <v>1344</v>
      </c>
      <c r="X1445" s="6" t="s">
        <v>1343</v>
      </c>
      <c r="Y1445" s="6" t="s">
        <v>43</v>
      </c>
      <c r="Z1445" s="8">
        <v>42207.638518518521</v>
      </c>
      <c r="AA1445" s="6" t="s">
        <v>1114</v>
      </c>
      <c r="AB1445" s="6" t="s">
        <v>1387</v>
      </c>
      <c r="AC1445" s="6" t="s">
        <v>1384</v>
      </c>
      <c r="AD1445" s="6" t="s">
        <v>43</v>
      </c>
      <c r="AE1445" s="8">
        <v>42208.317789351851</v>
      </c>
      <c r="AF1445" s="6" t="s">
        <v>71</v>
      </c>
    </row>
    <row r="1446" spans="1:39" x14ac:dyDescent="0.2">
      <c r="A14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6" s="7" t="str">
        <f>ExtractValues(Table1[[#This Row],[Agreement Name]],".{1}\d{4,5}")</f>
        <v>21003</v>
      </c>
      <c r="C1446" s="6" t="str">
        <f>ExtractValues(Table1[[#This Row],[Agreement Name]],".{1}\d{4,5}-.{1}\d{4,5}")</f>
        <v>21003-002003</v>
      </c>
      <c r="D1446" s="6" t="str">
        <f>ExtractValues(ExtractValues(Table1[[#This Row],[Agreement Name]],"(CO\d{1,3})"),"\d+")</f>
        <v/>
      </c>
      <c r="E1446" s="6" t="str">
        <f>ExtractValues(ExtractValues(Table1[[#This Row],[Agreement Name]],"(CO.\d{1,3})"),"\d+")</f>
        <v/>
      </c>
      <c r="F1446" s="6" t="str">
        <f>IF(Table1[[#This Row],[ChgOrderPart1]]&lt;&gt;"",Table1[[#This Row],[ChgOrderPart1]],Table1[[#This Row],[ChgOrderPart2]])</f>
        <v/>
      </c>
      <c r="G1446" s="6" t="s">
        <v>2484</v>
      </c>
      <c r="H1446" s="8">
        <v>42195.675300925926</v>
      </c>
      <c r="I1446" s="6" t="s">
        <v>34</v>
      </c>
      <c r="J1446" s="8">
        <v>42198.675405092596</v>
      </c>
      <c r="K1446" s="6" t="s">
        <v>1376</v>
      </c>
      <c r="L1446" s="6" t="s">
        <v>1377</v>
      </c>
      <c r="M1446" s="6" t="s">
        <v>37</v>
      </c>
      <c r="O1446" s="6" t="s">
        <v>38</v>
      </c>
      <c r="P1446" s="6" t="s">
        <v>39</v>
      </c>
      <c r="Q1446" s="6" t="s">
        <v>837</v>
      </c>
      <c r="R1446" s="6" t="s">
        <v>1384</v>
      </c>
      <c r="W1446" s="6" t="s">
        <v>840</v>
      </c>
      <c r="X1446" s="6" t="s">
        <v>837</v>
      </c>
      <c r="Y1446" s="6" t="s">
        <v>43</v>
      </c>
      <c r="Z1446" s="8">
        <v>42198.438518518517</v>
      </c>
      <c r="AA1446" s="6" t="s">
        <v>71</v>
      </c>
      <c r="AB1446" s="6" t="s">
        <v>1387</v>
      </c>
      <c r="AC1446" s="6" t="s">
        <v>1384</v>
      </c>
      <c r="AD1446" s="6" t="s">
        <v>43</v>
      </c>
      <c r="AE1446" s="8">
        <v>42198.675405092596</v>
      </c>
      <c r="AF1446" s="6" t="s">
        <v>1552</v>
      </c>
    </row>
    <row r="1447" spans="1:39" x14ac:dyDescent="0.2">
      <c r="A14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7" s="7" t="str">
        <f>ExtractValues(Table1[[#This Row],[Agreement Name]],".{1}\d{4,5}")</f>
        <v>21003</v>
      </c>
      <c r="C1447" s="6" t="str">
        <f>ExtractValues(Table1[[#This Row],[Agreement Name]],".{1}\d{4,5}-.{1}\d{4,5}")</f>
        <v>21003-002002</v>
      </c>
      <c r="D1447" s="6" t="str">
        <f>ExtractValues(ExtractValues(Table1[[#This Row],[Agreement Name]],"(CO\d{1,3})"),"\d+")</f>
        <v/>
      </c>
      <c r="E1447" s="6" t="str">
        <f>ExtractValues(ExtractValues(Table1[[#This Row],[Agreement Name]],"(CO.\d{1,3})"),"\d+")</f>
        <v/>
      </c>
      <c r="F1447" s="6" t="str">
        <f>IF(Table1[[#This Row],[ChgOrderPart1]]&lt;&gt;"",Table1[[#This Row],[ChgOrderPart1]],Table1[[#This Row],[ChgOrderPart2]])</f>
        <v/>
      </c>
      <c r="G1447" s="6" t="s">
        <v>4292</v>
      </c>
      <c r="H1447" s="8">
        <v>42146.643530092595</v>
      </c>
      <c r="I1447" s="6" t="s">
        <v>34</v>
      </c>
      <c r="J1447" s="8">
        <v>42163.294050925928</v>
      </c>
      <c r="K1447" s="6" t="s">
        <v>3614</v>
      </c>
      <c r="L1447" s="6" t="s">
        <v>3615</v>
      </c>
      <c r="M1447" s="6" t="s">
        <v>37</v>
      </c>
      <c r="O1447" s="6" t="s">
        <v>38</v>
      </c>
      <c r="P1447" s="6" t="s">
        <v>39</v>
      </c>
      <c r="Q1447" s="6" t="s">
        <v>4293</v>
      </c>
      <c r="R1447" s="6" t="s">
        <v>1384</v>
      </c>
      <c r="W1447" s="6" t="s">
        <v>4294</v>
      </c>
      <c r="X1447" s="6" t="s">
        <v>4293</v>
      </c>
      <c r="Y1447" s="6" t="s">
        <v>43</v>
      </c>
      <c r="Z1447" s="8">
        <v>42160.50712962963</v>
      </c>
      <c r="AA1447" s="6" t="s">
        <v>4295</v>
      </c>
      <c r="AB1447" s="6" t="s">
        <v>1387</v>
      </c>
      <c r="AC1447" s="6" t="s">
        <v>1384</v>
      </c>
      <c r="AD1447" s="6" t="s">
        <v>43</v>
      </c>
      <c r="AE1447" s="8">
        <v>42163.294050925928</v>
      </c>
      <c r="AF1447" s="6" t="s">
        <v>46</v>
      </c>
    </row>
    <row r="1448" spans="1:39" x14ac:dyDescent="0.2">
      <c r="A14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48" s="7" t="str">
        <f>ExtractValues(Table1[[#This Row],[Agreement Name]],".{1}\d{4,5}")</f>
        <v>21003</v>
      </c>
      <c r="C1448" s="6" t="str">
        <f>ExtractValues(Table1[[#This Row],[Agreement Name]],".{1}\d{4,5}-.{1}\d{4,5}")</f>
        <v>21003-002001</v>
      </c>
      <c r="D1448" s="6" t="str">
        <f>ExtractValues(ExtractValues(Table1[[#This Row],[Agreement Name]],"(CO\d{1,3})"),"\d+")</f>
        <v>1</v>
      </c>
      <c r="E1448" s="6" t="str">
        <f>ExtractValues(ExtractValues(Table1[[#This Row],[Agreement Name]],"(CO.\d{1,3})"),"\d+")</f>
        <v/>
      </c>
      <c r="F1448" s="6" t="str">
        <f>IF(Table1[[#This Row],[ChgOrderPart1]]&lt;&gt;"",Table1[[#This Row],[ChgOrderPart1]],Table1[[#This Row],[ChgOrderPart2]])</f>
        <v>1</v>
      </c>
      <c r="G1448" s="6" t="s">
        <v>5256</v>
      </c>
      <c r="H1448" s="8">
        <v>42166.626516203702</v>
      </c>
      <c r="I1448" s="6" t="s">
        <v>34</v>
      </c>
      <c r="J1448" s="8">
        <v>42170.304930555554</v>
      </c>
      <c r="K1448" s="6" t="s">
        <v>5082</v>
      </c>
      <c r="L1448" s="6" t="s">
        <v>5083</v>
      </c>
      <c r="M1448" s="6" t="s">
        <v>37</v>
      </c>
      <c r="O1448" s="6" t="s">
        <v>38</v>
      </c>
      <c r="P1448" s="6" t="s">
        <v>39</v>
      </c>
      <c r="Q1448" s="6" t="s">
        <v>101</v>
      </c>
      <c r="R1448" s="6" t="s">
        <v>1384</v>
      </c>
      <c r="W1448" s="6" t="s">
        <v>104</v>
      </c>
      <c r="X1448" s="6" t="s">
        <v>101</v>
      </c>
      <c r="Y1448" s="6" t="s">
        <v>43</v>
      </c>
      <c r="Z1448" s="8">
        <v>42170.301793981482</v>
      </c>
      <c r="AA1448" s="6" t="s">
        <v>71</v>
      </c>
      <c r="AB1448" s="6" t="s">
        <v>1387</v>
      </c>
      <c r="AC1448" s="6" t="s">
        <v>1384</v>
      </c>
      <c r="AD1448" s="6" t="s">
        <v>43</v>
      </c>
      <c r="AE1448" s="8">
        <v>42170.304930555554</v>
      </c>
      <c r="AF1448" s="6" t="s">
        <v>71</v>
      </c>
    </row>
    <row r="1449" spans="1:39" x14ac:dyDescent="0.2">
      <c r="A14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49" s="7" t="str">
        <f>ExtractValues(Table1[[#This Row],[Agreement Name]],".{1}\d{4,5}")</f>
        <v>21003</v>
      </c>
      <c r="C1449" s="6" t="str">
        <f>ExtractValues(Table1[[#This Row],[Agreement Name]],".{1}\d{4,5}-.{1}\d{4,5}")</f>
        <v>21003-002001</v>
      </c>
      <c r="D1449" s="6" t="str">
        <f>ExtractValues(ExtractValues(Table1[[#This Row],[Agreement Name]],"(CO\d{1,3})"),"\d+")</f>
        <v/>
      </c>
      <c r="E1449" s="6" t="str">
        <f>ExtractValues(ExtractValues(Table1[[#This Row],[Agreement Name]],"(CO.\d{1,3})"),"\d+")</f>
        <v/>
      </c>
      <c r="F1449" s="6" t="str">
        <f>IF(Table1[[#This Row],[ChgOrderPart1]]&lt;&gt;"",Table1[[#This Row],[ChgOrderPart1]],Table1[[#This Row],[ChgOrderPart2]])</f>
        <v/>
      </c>
      <c r="G1449" s="6" t="s">
        <v>9322</v>
      </c>
      <c r="H1449" s="8">
        <v>42062.477060185185</v>
      </c>
      <c r="I1449" s="6" t="s">
        <v>34</v>
      </c>
      <c r="J1449" s="8">
        <v>42065.322013888886</v>
      </c>
      <c r="K1449" s="6" t="s">
        <v>1376</v>
      </c>
      <c r="L1449" s="6" t="s">
        <v>1377</v>
      </c>
      <c r="M1449" s="6" t="s">
        <v>37</v>
      </c>
      <c r="O1449" s="6" t="s">
        <v>38</v>
      </c>
      <c r="P1449" s="6" t="s">
        <v>39</v>
      </c>
      <c r="Q1449" s="6" t="s">
        <v>7445</v>
      </c>
      <c r="R1449" s="6" t="s">
        <v>1384</v>
      </c>
      <c r="W1449" s="6" t="s">
        <v>7446</v>
      </c>
      <c r="X1449" s="6" t="s">
        <v>7445</v>
      </c>
      <c r="Y1449" s="6" t="s">
        <v>43</v>
      </c>
      <c r="Z1449" s="8">
        <v>42062.511678240742</v>
      </c>
      <c r="AA1449" s="6" t="s">
        <v>46</v>
      </c>
      <c r="AB1449" s="6" t="s">
        <v>1387</v>
      </c>
      <c r="AC1449" s="6" t="s">
        <v>1384</v>
      </c>
      <c r="AD1449" s="6" t="s">
        <v>43</v>
      </c>
      <c r="AE1449" s="8">
        <v>42065.322013888886</v>
      </c>
      <c r="AF1449" s="6" t="s">
        <v>71</v>
      </c>
    </row>
    <row r="1450" spans="1:39" x14ac:dyDescent="0.2">
      <c r="A14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0" s="7" t="str">
        <f>ExtractValues(Table1[[#This Row],[Agreement Name]],".{1}\d{4,5}")</f>
        <v>20983</v>
      </c>
      <c r="C1450" s="6" t="str">
        <f>ExtractValues(Table1[[#This Row],[Agreement Name]],".{1}\d{4,5}-.{1}\d{4,5}")</f>
        <v>20983-003004</v>
      </c>
      <c r="D1450" s="6" t="str">
        <f>ExtractValues(ExtractValues(Table1[[#This Row],[Agreement Name]],"(CO\d{1,3})"),"\d+")</f>
        <v/>
      </c>
      <c r="E1450" s="6" t="str">
        <f>ExtractValues(ExtractValues(Table1[[#This Row],[Agreement Name]],"(CO.\d{1,3})"),"\d+")</f>
        <v/>
      </c>
      <c r="F1450" s="6" t="str">
        <f>IF(Table1[[#This Row],[ChgOrderPart1]]&lt;&gt;"",Table1[[#This Row],[ChgOrderPart1]],Table1[[#This Row],[ChgOrderPart2]])</f>
        <v/>
      </c>
      <c r="G1450" s="6" t="s">
        <v>4972</v>
      </c>
      <c r="H1450" s="8">
        <v>42235.450092592589</v>
      </c>
      <c r="I1450" s="6" t="s">
        <v>48</v>
      </c>
      <c r="J1450" s="8">
        <v>42235.450092592589</v>
      </c>
      <c r="K1450" s="6" t="s">
        <v>1376</v>
      </c>
      <c r="L1450" s="6" t="s">
        <v>1377</v>
      </c>
      <c r="M1450" s="6" t="s">
        <v>37</v>
      </c>
      <c r="O1450" s="6" t="s">
        <v>38</v>
      </c>
      <c r="P1450" s="6" t="s">
        <v>39</v>
      </c>
      <c r="Q1450" s="6" t="s">
        <v>837</v>
      </c>
      <c r="R1450" s="6" t="s">
        <v>1384</v>
      </c>
      <c r="AL1450" s="6" t="s">
        <v>837</v>
      </c>
      <c r="AM1450" s="6" t="s">
        <v>43</v>
      </c>
    </row>
    <row r="1451" spans="1:39" x14ac:dyDescent="0.2">
      <c r="A14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1" s="7" t="str">
        <f>ExtractValues(Table1[[#This Row],[Agreement Name]],".{1}\d{4,5}")</f>
        <v>20983</v>
      </c>
      <c r="C1451" s="6" t="str">
        <f>ExtractValues(Table1[[#This Row],[Agreement Name]],".{1}\d{4,5}-.{1}\d{4,5}")</f>
        <v>20983-003003</v>
      </c>
      <c r="D1451" s="6" t="str">
        <f>ExtractValues(ExtractValues(Table1[[#This Row],[Agreement Name]],"(CO\d{1,3})"),"\d+")</f>
        <v/>
      </c>
      <c r="E1451" s="6" t="str">
        <f>ExtractValues(ExtractValues(Table1[[#This Row],[Agreement Name]],"(CO.\d{1,3})"),"\d+")</f>
        <v/>
      </c>
      <c r="F1451" s="6" t="str">
        <f>IF(Table1[[#This Row],[ChgOrderPart1]]&lt;&gt;"",Table1[[#This Row],[ChgOrderPart1]],Table1[[#This Row],[ChgOrderPart2]])</f>
        <v/>
      </c>
      <c r="G1451" s="6" t="s">
        <v>2654</v>
      </c>
      <c r="H1451" s="8">
        <v>42207.634826388887</v>
      </c>
      <c r="I1451" s="6" t="s">
        <v>34</v>
      </c>
      <c r="J1451" s="8">
        <v>42208.318148148152</v>
      </c>
      <c r="K1451" s="6" t="s">
        <v>1376</v>
      </c>
      <c r="L1451" s="6" t="s">
        <v>1377</v>
      </c>
      <c r="M1451" s="6" t="s">
        <v>37</v>
      </c>
      <c r="O1451" s="6" t="s">
        <v>38</v>
      </c>
      <c r="P1451" s="6" t="s">
        <v>39</v>
      </c>
      <c r="Q1451" s="6" t="s">
        <v>2431</v>
      </c>
      <c r="R1451" s="6" t="s">
        <v>1343</v>
      </c>
      <c r="S1451" s="6" t="s">
        <v>1384</v>
      </c>
      <c r="W1451" s="6" t="s">
        <v>1344</v>
      </c>
      <c r="X1451" s="6" t="s">
        <v>1343</v>
      </c>
      <c r="Y1451" s="6" t="s">
        <v>43</v>
      </c>
      <c r="Z1451" s="8">
        <v>42207.637476851851</v>
      </c>
      <c r="AA1451" s="6" t="s">
        <v>1114</v>
      </c>
      <c r="AB1451" s="6" t="s">
        <v>1387</v>
      </c>
      <c r="AC1451" s="6" t="s">
        <v>1384</v>
      </c>
      <c r="AD1451" s="6" t="s">
        <v>43</v>
      </c>
      <c r="AE1451" s="8">
        <v>42208.318148148152</v>
      </c>
      <c r="AF1451" s="6" t="s">
        <v>71</v>
      </c>
    </row>
    <row r="1452" spans="1:39" x14ac:dyDescent="0.2">
      <c r="A14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2" s="7" t="str">
        <f>ExtractValues(Table1[[#This Row],[Agreement Name]],".{1}\d{4,5}")</f>
        <v>20983</v>
      </c>
      <c r="C1452" s="6" t="str">
        <f>ExtractValues(Table1[[#This Row],[Agreement Name]],".{1}\d{4,5}-.{1}\d{4,5}")</f>
        <v>20983-003002</v>
      </c>
      <c r="D1452" s="6" t="str">
        <f>ExtractValues(ExtractValues(Table1[[#This Row],[Agreement Name]],"(CO\d{1,3})"),"\d+")</f>
        <v/>
      </c>
      <c r="E1452" s="6" t="str">
        <f>ExtractValues(ExtractValues(Table1[[#This Row],[Agreement Name]],"(CO.\d{1,3})"),"\d+")</f>
        <v/>
      </c>
      <c r="F1452" s="6" t="str">
        <f>IF(Table1[[#This Row],[ChgOrderPart1]]&lt;&gt;"",Table1[[#This Row],[ChgOrderPart1]],Table1[[#This Row],[ChgOrderPart2]])</f>
        <v/>
      </c>
      <c r="G1452" s="6" t="s">
        <v>2624</v>
      </c>
      <c r="H1452" s="8">
        <v>42206.359652777777</v>
      </c>
      <c r="I1452" s="6" t="s">
        <v>34</v>
      </c>
      <c r="J1452" s="8">
        <v>42207.40902777778</v>
      </c>
      <c r="K1452" s="6" t="s">
        <v>1376</v>
      </c>
      <c r="L1452" s="6" t="s">
        <v>1377</v>
      </c>
      <c r="M1452" s="6" t="s">
        <v>37</v>
      </c>
      <c r="O1452" s="6" t="s">
        <v>38</v>
      </c>
      <c r="P1452" s="6" t="s">
        <v>39</v>
      </c>
      <c r="Q1452" s="6" t="s">
        <v>101</v>
      </c>
      <c r="R1452" s="6" t="s">
        <v>1384</v>
      </c>
      <c r="W1452" s="6" t="s">
        <v>104</v>
      </c>
      <c r="X1452" s="6" t="s">
        <v>101</v>
      </c>
      <c r="Y1452" s="6" t="s">
        <v>43</v>
      </c>
      <c r="Z1452" s="8">
        <v>42206.385439814818</v>
      </c>
      <c r="AA1452" s="6" t="s">
        <v>71</v>
      </c>
      <c r="AB1452" s="6" t="s">
        <v>1387</v>
      </c>
      <c r="AC1452" s="6" t="s">
        <v>1384</v>
      </c>
      <c r="AD1452" s="6" t="s">
        <v>43</v>
      </c>
      <c r="AE1452" s="8">
        <v>42207.40902777778</v>
      </c>
      <c r="AF1452" s="6" t="s">
        <v>71</v>
      </c>
    </row>
    <row r="1453" spans="1:39" x14ac:dyDescent="0.2">
      <c r="A14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53" s="7" t="str">
        <f>ExtractValues(Table1[[#This Row],[Agreement Name]],".{1}\d{4,5}")</f>
        <v>20983</v>
      </c>
      <c r="C1453" s="6" t="str">
        <f>ExtractValues(Table1[[#This Row],[Agreement Name]],".{1}\d{4,5}-.{1}\d{4,5}")</f>
        <v>20983-003001</v>
      </c>
      <c r="D1453" s="6" t="str">
        <f>ExtractValues(ExtractValues(Table1[[#This Row],[Agreement Name]],"(CO\d{1,3})"),"\d+")</f>
        <v>1</v>
      </c>
      <c r="E1453" s="6" t="str">
        <f>ExtractValues(ExtractValues(Table1[[#This Row],[Agreement Name]],"(CO.\d{1,3})"),"\d+")</f>
        <v/>
      </c>
      <c r="F1453" s="6" t="str">
        <f>IF(Table1[[#This Row],[ChgOrderPart1]]&lt;&gt;"",Table1[[#This Row],[ChgOrderPart1]],Table1[[#This Row],[ChgOrderPart2]])</f>
        <v>1</v>
      </c>
      <c r="G1453" s="6" t="s">
        <v>6014</v>
      </c>
      <c r="H1453" s="8">
        <v>42227.368726851855</v>
      </c>
      <c r="I1453" s="6" t="s">
        <v>34</v>
      </c>
      <c r="J1453" s="8">
        <v>42228.260312500002</v>
      </c>
      <c r="K1453" s="6" t="s">
        <v>5082</v>
      </c>
      <c r="L1453" s="6" t="s">
        <v>5083</v>
      </c>
      <c r="M1453" s="6" t="s">
        <v>37</v>
      </c>
      <c r="O1453" s="6" t="s">
        <v>38</v>
      </c>
      <c r="P1453" s="6" t="s">
        <v>39</v>
      </c>
      <c r="Q1453" s="6" t="s">
        <v>1122</v>
      </c>
      <c r="R1453" s="6" t="s">
        <v>1384</v>
      </c>
      <c r="W1453" s="6" t="s">
        <v>1193</v>
      </c>
      <c r="X1453" s="6" t="s">
        <v>1122</v>
      </c>
      <c r="Y1453" s="6" t="s">
        <v>43</v>
      </c>
      <c r="Z1453" s="8">
        <v>42227.612893518519</v>
      </c>
      <c r="AA1453" s="6" t="s">
        <v>1194</v>
      </c>
      <c r="AB1453" s="6" t="s">
        <v>1387</v>
      </c>
      <c r="AC1453" s="6" t="s">
        <v>1384</v>
      </c>
      <c r="AD1453" s="6" t="s">
        <v>43</v>
      </c>
      <c r="AE1453" s="8">
        <v>42228.260312500002</v>
      </c>
      <c r="AF1453" s="6" t="s">
        <v>71</v>
      </c>
    </row>
    <row r="1454" spans="1:39" x14ac:dyDescent="0.2">
      <c r="A14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4" s="7" t="str">
        <f>ExtractValues(Table1[[#This Row],[Agreement Name]],".{1}\d{4,5}")</f>
        <v>20983</v>
      </c>
      <c r="C1454" s="6" t="str">
        <f>ExtractValues(Table1[[#This Row],[Agreement Name]],".{1}\d{4,5}-.{1}\d{4,5}")</f>
        <v>20983-003001</v>
      </c>
      <c r="D1454" s="6" t="str">
        <f>ExtractValues(ExtractValues(Table1[[#This Row],[Agreement Name]],"(CO\d{1,3})"),"\d+")</f>
        <v/>
      </c>
      <c r="E1454" s="6" t="str">
        <f>ExtractValues(ExtractValues(Table1[[#This Row],[Agreement Name]],"(CO.\d{1,3})"),"\d+")</f>
        <v/>
      </c>
      <c r="F1454" s="6" t="str">
        <f>IF(Table1[[#This Row],[ChgOrderPart1]]&lt;&gt;"",Table1[[#This Row],[ChgOrderPart1]],Table1[[#This Row],[ChgOrderPart2]])</f>
        <v/>
      </c>
      <c r="G1454" s="6" t="s">
        <v>2400</v>
      </c>
      <c r="H1454" s="8">
        <v>42192.717789351853</v>
      </c>
      <c r="I1454" s="6" t="s">
        <v>34</v>
      </c>
      <c r="J1454" s="8">
        <v>42193.573414351849</v>
      </c>
      <c r="K1454" s="6" t="s">
        <v>1376</v>
      </c>
      <c r="L1454" s="6" t="s">
        <v>1377</v>
      </c>
      <c r="M1454" s="6" t="s">
        <v>37</v>
      </c>
      <c r="O1454" s="6" t="s">
        <v>38</v>
      </c>
      <c r="P1454" s="6" t="s">
        <v>39</v>
      </c>
      <c r="Q1454" s="6" t="s">
        <v>1122</v>
      </c>
      <c r="R1454" s="6" t="s">
        <v>1384</v>
      </c>
      <c r="W1454" s="6" t="s">
        <v>1193</v>
      </c>
      <c r="X1454" s="6" t="s">
        <v>1122</v>
      </c>
      <c r="Y1454" s="6" t="s">
        <v>43</v>
      </c>
      <c r="Z1454" s="8">
        <v>42193.532361111109</v>
      </c>
      <c r="AA1454" s="6" t="s">
        <v>1194</v>
      </c>
      <c r="AB1454" s="6" t="s">
        <v>1387</v>
      </c>
      <c r="AC1454" s="6" t="s">
        <v>1384</v>
      </c>
      <c r="AD1454" s="6" t="s">
        <v>43</v>
      </c>
      <c r="AE1454" s="8">
        <v>42193.573414351849</v>
      </c>
      <c r="AF1454" s="6" t="s">
        <v>71</v>
      </c>
    </row>
    <row r="1455" spans="1:39" x14ac:dyDescent="0.2">
      <c r="A14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5" s="7" t="str">
        <f>ExtractValues(Table1[[#This Row],[Agreement Name]],".{1}\d{4,5}")</f>
        <v>20960</v>
      </c>
      <c r="C1455" s="6" t="str">
        <f>ExtractValues(Table1[[#This Row],[Agreement Name]],".{1}\d{4,5}-.{1}\d{4,5}")</f>
        <v>20960-002003</v>
      </c>
      <c r="D1455" s="6" t="str">
        <f>ExtractValues(ExtractValues(Table1[[#This Row],[Agreement Name]],"(CO\d{1,3})"),"\d+")</f>
        <v/>
      </c>
      <c r="E1455" s="6" t="str">
        <f>ExtractValues(ExtractValues(Table1[[#This Row],[Agreement Name]],"(CO.\d{1,3})"),"\d+")</f>
        <v/>
      </c>
      <c r="F1455" s="6" t="str">
        <f>IF(Table1[[#This Row],[ChgOrderPart1]]&lt;&gt;"",Table1[[#This Row],[ChgOrderPart1]],Table1[[#This Row],[ChgOrderPart2]])</f>
        <v/>
      </c>
      <c r="G1455" s="6" t="s">
        <v>8217</v>
      </c>
      <c r="H1455" s="8">
        <v>42102.406273148146</v>
      </c>
      <c r="I1455" s="6" t="s">
        <v>34</v>
      </c>
      <c r="J1455" s="8">
        <v>42106.506481481483</v>
      </c>
      <c r="K1455" s="6" t="s">
        <v>1376</v>
      </c>
      <c r="L1455" s="6" t="s">
        <v>1377</v>
      </c>
      <c r="M1455" s="6" t="s">
        <v>37</v>
      </c>
      <c r="O1455" s="6" t="s">
        <v>38</v>
      </c>
      <c r="P1455" s="6" t="s">
        <v>39</v>
      </c>
      <c r="Q1455" s="6" t="s">
        <v>1277</v>
      </c>
      <c r="R1455" s="6" t="s">
        <v>1384</v>
      </c>
      <c r="W1455" s="6" t="s">
        <v>4806</v>
      </c>
      <c r="X1455" s="6" t="s">
        <v>1277</v>
      </c>
      <c r="Y1455" s="6" t="s">
        <v>43</v>
      </c>
      <c r="Z1455" s="8">
        <v>42102.47755787037</v>
      </c>
      <c r="AA1455" s="6" t="s">
        <v>2113</v>
      </c>
      <c r="AB1455" s="6" t="s">
        <v>1387</v>
      </c>
      <c r="AC1455" s="6" t="s">
        <v>1384</v>
      </c>
      <c r="AD1455" s="6" t="s">
        <v>43</v>
      </c>
      <c r="AE1455" s="8">
        <v>42106.506481481483</v>
      </c>
      <c r="AF1455" s="6" t="s">
        <v>1552</v>
      </c>
    </row>
    <row r="1456" spans="1:39" x14ac:dyDescent="0.2">
      <c r="A14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6" s="7" t="str">
        <f>ExtractValues(Table1[[#This Row],[Agreement Name]],".{1}\d{4,5}")</f>
        <v>20960</v>
      </c>
      <c r="C1456" s="6" t="str">
        <f>ExtractValues(Table1[[#This Row],[Agreement Name]],".{1}\d{4,5}-.{1}\d{4,5}")</f>
        <v>20960-002002</v>
      </c>
      <c r="D1456" s="6" t="str">
        <f>ExtractValues(ExtractValues(Table1[[#This Row],[Agreement Name]],"(CO\d{1,3})"),"\d+")</f>
        <v/>
      </c>
      <c r="E1456" s="6" t="str">
        <f>ExtractValues(ExtractValues(Table1[[#This Row],[Agreement Name]],"(CO.\d{1,3})"),"\d+")</f>
        <v/>
      </c>
      <c r="F1456" s="6" t="str">
        <f>IF(Table1[[#This Row],[ChgOrderPart1]]&lt;&gt;"",Table1[[#This Row],[ChgOrderPart1]],Table1[[#This Row],[ChgOrderPart2]])</f>
        <v/>
      </c>
      <c r="G1456" s="6" t="s">
        <v>8161</v>
      </c>
      <c r="H1456" s="8">
        <v>42100.355162037034</v>
      </c>
      <c r="I1456" s="6" t="s">
        <v>34</v>
      </c>
      <c r="J1456" s="8">
        <v>42100.935914351852</v>
      </c>
      <c r="K1456" s="6" t="s">
        <v>1376</v>
      </c>
      <c r="L1456" s="6" t="s">
        <v>1377</v>
      </c>
      <c r="M1456" s="6" t="s">
        <v>37</v>
      </c>
      <c r="O1456" s="6" t="s">
        <v>38</v>
      </c>
      <c r="P1456" s="6" t="s">
        <v>39</v>
      </c>
      <c r="Q1456" s="6" t="s">
        <v>8162</v>
      </c>
      <c r="R1456" s="6" t="s">
        <v>392</v>
      </c>
      <c r="S1456" s="6" t="s">
        <v>1384</v>
      </c>
      <c r="W1456" s="6" t="s">
        <v>394</v>
      </c>
      <c r="X1456" s="6" t="s">
        <v>392</v>
      </c>
      <c r="Y1456" s="6" t="s">
        <v>43</v>
      </c>
      <c r="Z1456" s="8">
        <v>42100.612071759257</v>
      </c>
      <c r="AA1456" s="6" t="s">
        <v>2880</v>
      </c>
      <c r="AB1456" s="6" t="s">
        <v>1387</v>
      </c>
      <c r="AC1456" s="6" t="s">
        <v>1384</v>
      </c>
      <c r="AD1456" s="6" t="s">
        <v>43</v>
      </c>
      <c r="AE1456" s="8">
        <v>42100.935914351852</v>
      </c>
      <c r="AF1456" s="6" t="s">
        <v>8084</v>
      </c>
    </row>
    <row r="1457" spans="1:39" x14ac:dyDescent="0.2">
      <c r="A14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57" s="7" t="str">
        <f>ExtractValues(Table1[[#This Row],[Agreement Name]],".{1}\d{4,5}")</f>
        <v>20960</v>
      </c>
      <c r="C1457" s="6" t="str">
        <f>ExtractValues(Table1[[#This Row],[Agreement Name]],".{1}\d{4,5}-.{1}\d{4,5}")</f>
        <v>20960-002001</v>
      </c>
      <c r="D1457" s="6" t="str">
        <f>ExtractValues(ExtractValues(Table1[[#This Row],[Agreement Name]],"(CO\d{1,3})"),"\d+")</f>
        <v>1</v>
      </c>
      <c r="E1457" s="6" t="str">
        <f>ExtractValues(ExtractValues(Table1[[#This Row],[Agreement Name]],"(CO.\d{1,3})"),"\d+")</f>
        <v/>
      </c>
      <c r="F1457" s="6" t="str">
        <f>IF(Table1[[#This Row],[ChgOrderPart1]]&lt;&gt;"",Table1[[#This Row],[ChgOrderPart1]],Table1[[#This Row],[ChgOrderPart2]])</f>
        <v>1</v>
      </c>
      <c r="G1457" s="6" t="s">
        <v>5365</v>
      </c>
      <c r="H1457" s="8">
        <v>42173.340081018519</v>
      </c>
      <c r="I1457" s="6" t="s">
        <v>34</v>
      </c>
      <c r="J1457" s="8">
        <v>42173.455324074072</v>
      </c>
      <c r="K1457" s="6" t="s">
        <v>5082</v>
      </c>
      <c r="L1457" s="6" t="s">
        <v>5083</v>
      </c>
      <c r="M1457" s="6" t="s">
        <v>37</v>
      </c>
      <c r="O1457" s="6" t="s">
        <v>38</v>
      </c>
      <c r="P1457" s="6" t="s">
        <v>39</v>
      </c>
      <c r="Q1457" s="6" t="s">
        <v>196</v>
      </c>
      <c r="R1457" s="6" t="s">
        <v>1384</v>
      </c>
      <c r="W1457" s="6" t="s">
        <v>198</v>
      </c>
      <c r="X1457" s="6" t="s">
        <v>196</v>
      </c>
      <c r="Y1457" s="6" t="s">
        <v>43</v>
      </c>
      <c r="Z1457" s="8">
        <v>42173.401354166665</v>
      </c>
      <c r="AA1457" s="6" t="s">
        <v>71</v>
      </c>
      <c r="AB1457" s="6" t="s">
        <v>1387</v>
      </c>
      <c r="AC1457" s="6" t="s">
        <v>1384</v>
      </c>
      <c r="AD1457" s="6" t="s">
        <v>43</v>
      </c>
      <c r="AE1457" s="8">
        <v>42173.455324074072</v>
      </c>
      <c r="AF1457" s="6" t="s">
        <v>71</v>
      </c>
    </row>
    <row r="1458" spans="1:39" x14ac:dyDescent="0.2">
      <c r="A14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8" s="7" t="str">
        <f>ExtractValues(Table1[[#This Row],[Agreement Name]],".{1}\d{4,5}")</f>
        <v>20960</v>
      </c>
      <c r="C1458" s="6" t="str">
        <f>ExtractValues(Table1[[#This Row],[Agreement Name]],".{1}\d{4,5}-.{1}\d{4,5}")</f>
        <v>20960-002001</v>
      </c>
      <c r="D1458" s="6" t="str">
        <f>ExtractValues(ExtractValues(Table1[[#This Row],[Agreement Name]],"(CO\d{1,3})"),"\d+")</f>
        <v/>
      </c>
      <c r="E1458" s="6" t="str">
        <f>ExtractValues(ExtractValues(Table1[[#This Row],[Agreement Name]],"(CO.\d{1,3})"),"\d+")</f>
        <v/>
      </c>
      <c r="F1458" s="6" t="str">
        <f>IF(Table1[[#This Row],[ChgOrderPart1]]&lt;&gt;"",Table1[[#This Row],[ChgOrderPart1]],Table1[[#This Row],[ChgOrderPart2]])</f>
        <v/>
      </c>
      <c r="G1458" s="6" t="s">
        <v>8159</v>
      </c>
      <c r="H1458" s="8">
        <v>42100.354803240742</v>
      </c>
      <c r="I1458" s="6" t="s">
        <v>34</v>
      </c>
      <c r="J1458" s="8">
        <v>42106.507199074076</v>
      </c>
      <c r="K1458" s="6" t="s">
        <v>1376</v>
      </c>
      <c r="L1458" s="6" t="s">
        <v>1377</v>
      </c>
      <c r="M1458" s="6" t="s">
        <v>37</v>
      </c>
      <c r="O1458" s="6" t="s">
        <v>38</v>
      </c>
      <c r="P1458" s="6" t="s">
        <v>39</v>
      </c>
      <c r="Q1458" s="6" t="s">
        <v>837</v>
      </c>
      <c r="R1458" s="6" t="s">
        <v>1384</v>
      </c>
      <c r="W1458" s="6" t="s">
        <v>8160</v>
      </c>
      <c r="X1458" s="6" t="s">
        <v>837</v>
      </c>
      <c r="Y1458" s="6" t="s">
        <v>43</v>
      </c>
      <c r="Z1458" s="8">
        <v>42102.327766203707</v>
      </c>
      <c r="AA1458" s="6" t="s">
        <v>71</v>
      </c>
      <c r="AB1458" s="6" t="s">
        <v>1387</v>
      </c>
      <c r="AC1458" s="6" t="s">
        <v>1384</v>
      </c>
      <c r="AD1458" s="6" t="s">
        <v>43</v>
      </c>
      <c r="AE1458" s="8">
        <v>42106.507199074076</v>
      </c>
      <c r="AF1458" s="6" t="s">
        <v>1552</v>
      </c>
    </row>
    <row r="1459" spans="1:39" x14ac:dyDescent="0.2">
      <c r="A14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59" s="7" t="str">
        <f>ExtractValues(Table1[[#This Row],[Agreement Name]],".{1}\d{4,5}")</f>
        <v>20690</v>
      </c>
      <c r="C1459" s="6" t="str">
        <f>ExtractValues(Table1[[#This Row],[Agreement Name]],".{1}\d{4,5}-.{1}\d{4,5}")</f>
        <v>20690-001003</v>
      </c>
      <c r="D1459" s="6" t="str">
        <f>ExtractValues(ExtractValues(Table1[[#This Row],[Agreement Name]],"(CO\d{1,3})"),"\d+")</f>
        <v/>
      </c>
      <c r="E1459" s="6" t="str">
        <f>ExtractValues(ExtractValues(Table1[[#This Row],[Agreement Name]],"(CO.\d{1,3})"),"\d+")</f>
        <v/>
      </c>
      <c r="F1459" s="6" t="str">
        <f>IF(Table1[[#This Row],[ChgOrderPart1]]&lt;&gt;"",Table1[[#This Row],[ChgOrderPart1]],Table1[[#This Row],[ChgOrderPart2]])</f>
        <v/>
      </c>
      <c r="G1459" s="6" t="s">
        <v>4701</v>
      </c>
      <c r="H1459" s="8">
        <v>42215.530312499999</v>
      </c>
      <c r="I1459" s="6" t="s">
        <v>48</v>
      </c>
      <c r="J1459" s="8">
        <v>42215.530300925922</v>
      </c>
      <c r="K1459" s="6" t="s">
        <v>1376</v>
      </c>
      <c r="L1459" s="6" t="s">
        <v>1377</v>
      </c>
      <c r="M1459" s="6" t="s">
        <v>37</v>
      </c>
      <c r="O1459" s="6" t="s">
        <v>38</v>
      </c>
      <c r="P1459" s="6" t="s">
        <v>39</v>
      </c>
      <c r="Q1459" s="6" t="s">
        <v>4702</v>
      </c>
      <c r="R1459" s="6" t="s">
        <v>1392</v>
      </c>
      <c r="AL1459" s="6" t="s">
        <v>4702</v>
      </c>
      <c r="AM1459" s="6" t="s">
        <v>43</v>
      </c>
    </row>
    <row r="1460" spans="1:39" x14ac:dyDescent="0.2">
      <c r="A14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0" s="7" t="str">
        <f>ExtractValues(Table1[[#This Row],[Agreement Name]],".{1}\d{4,5}")</f>
        <v>20690</v>
      </c>
      <c r="C1460" s="6" t="str">
        <f>ExtractValues(Table1[[#This Row],[Agreement Name]],".{1}\d{4,5}-.{1}\d{4,5}")</f>
        <v>20690-001002</v>
      </c>
      <c r="D1460" s="6" t="str">
        <f>ExtractValues(ExtractValues(Table1[[#This Row],[Agreement Name]],"(CO\d{1,3})"),"\d+")</f>
        <v/>
      </c>
      <c r="E1460" s="6" t="str">
        <f>ExtractValues(ExtractValues(Table1[[#This Row],[Agreement Name]],"(CO.\d{1,3})"),"\d+")</f>
        <v/>
      </c>
      <c r="F1460" s="6" t="str">
        <f>IF(Table1[[#This Row],[ChgOrderPart1]]&lt;&gt;"",Table1[[#This Row],[ChgOrderPart1]],Table1[[#This Row],[ChgOrderPart2]])</f>
        <v/>
      </c>
      <c r="G1460" s="6" t="s">
        <v>7327</v>
      </c>
      <c r="H1460" s="8">
        <v>41977.561284722222</v>
      </c>
      <c r="I1460" s="6" t="s">
        <v>34</v>
      </c>
      <c r="J1460" s="8">
        <v>41978.295555555553</v>
      </c>
      <c r="K1460" s="6" t="s">
        <v>1376</v>
      </c>
      <c r="L1460" s="6" t="s">
        <v>1377</v>
      </c>
      <c r="M1460" s="6" t="s">
        <v>37</v>
      </c>
      <c r="O1460" s="6" t="s">
        <v>38</v>
      </c>
      <c r="P1460" s="6" t="s">
        <v>39</v>
      </c>
      <c r="Q1460" s="6" t="s">
        <v>7210</v>
      </c>
      <c r="R1460" s="6" t="s">
        <v>1392</v>
      </c>
      <c r="W1460" s="6" t="s">
        <v>7328</v>
      </c>
      <c r="X1460" s="6" t="s">
        <v>7210</v>
      </c>
      <c r="Y1460" s="6" t="s">
        <v>43</v>
      </c>
      <c r="Z1460" s="8">
        <v>41978.274039351854</v>
      </c>
      <c r="AA1460" s="6" t="s">
        <v>7329</v>
      </c>
      <c r="AB1460" s="6" t="s">
        <v>1395</v>
      </c>
      <c r="AC1460" s="6" t="s">
        <v>1392</v>
      </c>
      <c r="AD1460" s="6" t="s">
        <v>43</v>
      </c>
      <c r="AE1460" s="8">
        <v>41978.295555555553</v>
      </c>
      <c r="AF1460" s="6" t="s">
        <v>6981</v>
      </c>
    </row>
    <row r="1461" spans="1:39" x14ac:dyDescent="0.2">
      <c r="A14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1" s="7" t="str">
        <f>ExtractValues(Table1[[#This Row],[Agreement Name]],".{1}\d{4,5}")</f>
        <v>20690</v>
      </c>
      <c r="C1461" s="6" t="str">
        <f>ExtractValues(Table1[[#This Row],[Agreement Name]],".{1}\d{4,5}-.{1}\d{4,5}")</f>
        <v>20690-001002</v>
      </c>
      <c r="D1461" s="6" t="str">
        <f>ExtractValues(ExtractValues(Table1[[#This Row],[Agreement Name]],"(CO\d{1,3})"),"\d+")</f>
        <v/>
      </c>
      <c r="E1461" s="6" t="str">
        <f>ExtractValues(ExtractValues(Table1[[#This Row],[Agreement Name]],"(CO.\d{1,3})"),"\d+")</f>
        <v/>
      </c>
      <c r="F1461" s="6" t="str">
        <f>IF(Table1[[#This Row],[ChgOrderPart1]]&lt;&gt;"",Table1[[#This Row],[ChgOrderPart1]],Table1[[#This Row],[ChgOrderPart2]])</f>
        <v/>
      </c>
      <c r="G1461" s="6" t="s">
        <v>7209</v>
      </c>
      <c r="H1461" s="8">
        <v>41967.40929398148</v>
      </c>
      <c r="I1461" s="6" t="s">
        <v>55</v>
      </c>
      <c r="J1461" s="8">
        <v>41977.56077546296</v>
      </c>
      <c r="K1461" s="6" t="s">
        <v>1376</v>
      </c>
      <c r="L1461" s="6" t="s">
        <v>1377</v>
      </c>
      <c r="M1461" s="6" t="s">
        <v>37</v>
      </c>
      <c r="O1461" s="6" t="s">
        <v>38</v>
      </c>
      <c r="P1461" s="6" t="s">
        <v>39</v>
      </c>
      <c r="Q1461" s="6" t="s">
        <v>7210</v>
      </c>
      <c r="R1461" s="6" t="s">
        <v>1392</v>
      </c>
      <c r="AL1461" s="6" t="s">
        <v>7210</v>
      </c>
      <c r="AM1461" s="6" t="s">
        <v>43</v>
      </c>
    </row>
    <row r="1462" spans="1:39" x14ac:dyDescent="0.2">
      <c r="A14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62" s="7" t="str">
        <f>ExtractValues(Table1[[#This Row],[Agreement Name]],".{1}\d{4,5}")</f>
        <v>20690</v>
      </c>
      <c r="C1462" s="6" t="str">
        <f>ExtractValues(Table1[[#This Row],[Agreement Name]],".{1}\d{4,5}-.{1}\d{4,5}")</f>
        <v>20690-001001</v>
      </c>
      <c r="D1462" s="6" t="str">
        <f>ExtractValues(ExtractValues(Table1[[#This Row],[Agreement Name]],"(CO\d{1,3})"),"\d+")</f>
        <v>1</v>
      </c>
      <c r="E1462" s="6" t="str">
        <f>ExtractValues(ExtractValues(Table1[[#This Row],[Agreement Name]],"(CO.\d{1,3})"),"\d+")</f>
        <v/>
      </c>
      <c r="F1462" s="6" t="str">
        <f>IF(Table1[[#This Row],[ChgOrderPart1]]&lt;&gt;"",Table1[[#This Row],[ChgOrderPart1]],Table1[[#This Row],[ChgOrderPart2]])</f>
        <v>1</v>
      </c>
      <c r="G1462" s="6" t="s">
        <v>7439</v>
      </c>
      <c r="H1462" s="8">
        <v>41983.664849537039</v>
      </c>
      <c r="I1462" s="6" t="s">
        <v>34</v>
      </c>
      <c r="J1462" s="8">
        <v>41984.421111111114</v>
      </c>
      <c r="K1462" s="6" t="s">
        <v>1376</v>
      </c>
      <c r="L1462" s="6" t="s">
        <v>1377</v>
      </c>
      <c r="M1462" s="6" t="s">
        <v>37</v>
      </c>
      <c r="O1462" s="6" t="s">
        <v>38</v>
      </c>
      <c r="P1462" s="6" t="s">
        <v>39</v>
      </c>
      <c r="Q1462" s="6" t="s">
        <v>4797</v>
      </c>
      <c r="R1462" s="6" t="s">
        <v>1392</v>
      </c>
      <c r="W1462" s="6" t="s">
        <v>7206</v>
      </c>
      <c r="X1462" s="6" t="s">
        <v>4797</v>
      </c>
      <c r="Y1462" s="6" t="s">
        <v>43</v>
      </c>
      <c r="Z1462" s="8">
        <v>41984.323379629626</v>
      </c>
      <c r="AA1462" s="6" t="s">
        <v>7207</v>
      </c>
      <c r="AB1462" s="6" t="s">
        <v>1395</v>
      </c>
      <c r="AC1462" s="6" t="s">
        <v>1392</v>
      </c>
      <c r="AD1462" s="6" t="s">
        <v>43</v>
      </c>
      <c r="AE1462" s="8">
        <v>41984.421111111114</v>
      </c>
      <c r="AF1462" s="6" t="s">
        <v>7440</v>
      </c>
    </row>
    <row r="1463" spans="1:39" x14ac:dyDescent="0.2">
      <c r="A14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3" s="7" t="str">
        <f>ExtractValues(Table1[[#This Row],[Agreement Name]],".{1}\d{4,5}")</f>
        <v>20690</v>
      </c>
      <c r="C1463" s="6" t="str">
        <f>ExtractValues(Table1[[#This Row],[Agreement Name]],".{1}\d{4,5}-.{1}\d{4,5}")</f>
        <v>20690-001001</v>
      </c>
      <c r="D1463" s="6" t="str">
        <f>ExtractValues(ExtractValues(Table1[[#This Row],[Agreement Name]],"(CO\d{1,3})"),"\d+")</f>
        <v/>
      </c>
      <c r="E1463" s="6" t="str">
        <f>ExtractValues(ExtractValues(Table1[[#This Row],[Agreement Name]],"(CO.\d{1,3})"),"\d+")</f>
        <v/>
      </c>
      <c r="F1463" s="6" t="str">
        <f>IF(Table1[[#This Row],[ChgOrderPart1]]&lt;&gt;"",Table1[[#This Row],[ChgOrderPart1]],Table1[[#This Row],[ChgOrderPart2]])</f>
        <v/>
      </c>
      <c r="G1463" s="6" t="s">
        <v>7204</v>
      </c>
      <c r="H1463" s="8">
        <v>41967.408564814818</v>
      </c>
      <c r="I1463" s="6" t="s">
        <v>34</v>
      </c>
      <c r="J1463" s="8">
        <v>41983.428391203706</v>
      </c>
      <c r="K1463" s="6" t="s">
        <v>1376</v>
      </c>
      <c r="L1463" s="6" t="s">
        <v>1377</v>
      </c>
      <c r="M1463" s="6" t="s">
        <v>37</v>
      </c>
      <c r="O1463" s="6" t="s">
        <v>38</v>
      </c>
      <c r="P1463" s="6" t="s">
        <v>39</v>
      </c>
      <c r="Q1463" s="6" t="s">
        <v>7205</v>
      </c>
      <c r="R1463" s="6" t="s">
        <v>4797</v>
      </c>
      <c r="S1463" s="6" t="s">
        <v>1392</v>
      </c>
      <c r="W1463" s="6" t="s">
        <v>7206</v>
      </c>
      <c r="X1463" s="6" t="s">
        <v>4797</v>
      </c>
      <c r="Y1463" s="6" t="s">
        <v>43</v>
      </c>
      <c r="Z1463" s="8">
        <v>41983.361608796295</v>
      </c>
      <c r="AA1463" s="6" t="s">
        <v>7207</v>
      </c>
      <c r="AB1463" s="6" t="s">
        <v>1395</v>
      </c>
      <c r="AC1463" s="6" t="s">
        <v>1392</v>
      </c>
      <c r="AD1463" s="6" t="s">
        <v>43</v>
      </c>
      <c r="AE1463" s="8">
        <v>41983.428391203706</v>
      </c>
      <c r="AF1463" s="6" t="s">
        <v>7208</v>
      </c>
    </row>
    <row r="1464" spans="1:39" x14ac:dyDescent="0.2">
      <c r="A14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4" s="7" t="str">
        <f>ExtractValues(Table1[[#This Row],[Agreement Name]],".{1}\d{4,5}")</f>
        <v>20680</v>
      </c>
      <c r="C1464" s="6" t="str">
        <f>ExtractValues(Table1[[#This Row],[Agreement Name]],".{1}\d{4,5}-.{1}\d{4,5}")</f>
        <v>20680-001004</v>
      </c>
      <c r="D1464" s="6" t="str">
        <f>ExtractValues(ExtractValues(Table1[[#This Row],[Agreement Name]],"(CO\d{1,3})"),"\d+")</f>
        <v/>
      </c>
      <c r="E1464" s="6" t="str">
        <f>ExtractValues(ExtractValues(Table1[[#This Row],[Agreement Name]],"(CO.\d{1,3})"),"\d+")</f>
        <v/>
      </c>
      <c r="F1464" s="6" t="str">
        <f>IF(Table1[[#This Row],[ChgOrderPart1]]&lt;&gt;"",Table1[[#This Row],[ChgOrderPart1]],Table1[[#This Row],[ChgOrderPart2]])</f>
        <v/>
      </c>
      <c r="G1464" s="6" t="s">
        <v>7581</v>
      </c>
      <c r="H1464" s="8">
        <v>41991.352592592593</v>
      </c>
      <c r="I1464" s="6" t="s">
        <v>34</v>
      </c>
      <c r="J1464" s="8">
        <v>41995.326770833337</v>
      </c>
      <c r="K1464" s="6" t="s">
        <v>1376</v>
      </c>
      <c r="L1464" s="6" t="s">
        <v>1377</v>
      </c>
      <c r="M1464" s="6" t="s">
        <v>37</v>
      </c>
      <c r="O1464" s="6" t="s">
        <v>38</v>
      </c>
      <c r="P1464" s="6" t="s">
        <v>39</v>
      </c>
      <c r="Q1464" s="6" t="s">
        <v>1439</v>
      </c>
      <c r="R1464" s="6" t="s">
        <v>1392</v>
      </c>
      <c r="W1464" s="6" t="s">
        <v>1440</v>
      </c>
      <c r="X1464" s="6" t="s">
        <v>1439</v>
      </c>
      <c r="Y1464" s="6" t="s">
        <v>43</v>
      </c>
      <c r="Z1464" s="8">
        <v>41992.271192129629</v>
      </c>
      <c r="AA1464" s="6" t="s">
        <v>1441</v>
      </c>
      <c r="AB1464" s="6" t="s">
        <v>1395</v>
      </c>
      <c r="AC1464" s="6" t="s">
        <v>1392</v>
      </c>
      <c r="AD1464" s="6" t="s">
        <v>43</v>
      </c>
      <c r="AE1464" s="8">
        <v>41995.326770833337</v>
      </c>
      <c r="AF1464" s="6" t="s">
        <v>7582</v>
      </c>
    </row>
    <row r="1465" spans="1:39" x14ac:dyDescent="0.2">
      <c r="A14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5" s="7" t="str">
        <f>ExtractValues(Table1[[#This Row],[Agreement Name]],".{1}\d{4,5}")</f>
        <v>20680</v>
      </c>
      <c r="C1465" s="6" t="str">
        <f>ExtractValues(Table1[[#This Row],[Agreement Name]],".{1}\d{4,5}-.{1}\d{4,5}")</f>
        <v>20680-001003</v>
      </c>
      <c r="D1465" s="6" t="str">
        <f>ExtractValues(ExtractValues(Table1[[#This Row],[Agreement Name]],"(CO\d{1,3})"),"\d+")</f>
        <v/>
      </c>
      <c r="E1465" s="6" t="str">
        <f>ExtractValues(ExtractValues(Table1[[#This Row],[Agreement Name]],"(CO.\d{1,3})"),"\d+")</f>
        <v/>
      </c>
      <c r="F1465" s="6" t="str">
        <f>IF(Table1[[#This Row],[ChgOrderPart1]]&lt;&gt;"",Table1[[#This Row],[ChgOrderPart1]],Table1[[#This Row],[ChgOrderPart2]])</f>
        <v/>
      </c>
      <c r="G1465" s="6" t="s">
        <v>7580</v>
      </c>
      <c r="H1465" s="8">
        <v>41991.351793981485</v>
      </c>
      <c r="I1465" s="6" t="s">
        <v>55</v>
      </c>
      <c r="J1465" s="8">
        <v>42095.378854166665</v>
      </c>
      <c r="K1465" s="6" t="s">
        <v>1376</v>
      </c>
      <c r="L1465" s="6" t="s">
        <v>1377</v>
      </c>
      <c r="M1465" s="6" t="s">
        <v>37</v>
      </c>
      <c r="O1465" s="6" t="s">
        <v>38</v>
      </c>
      <c r="P1465" s="6" t="s">
        <v>39</v>
      </c>
      <c r="Q1465" s="6" t="s">
        <v>221</v>
      </c>
      <c r="R1465" s="6" t="s">
        <v>1392</v>
      </c>
      <c r="AL1465" s="6" t="s">
        <v>221</v>
      </c>
      <c r="AM1465" s="6" t="s">
        <v>43</v>
      </c>
    </row>
    <row r="1466" spans="1:39" x14ac:dyDescent="0.2">
      <c r="A14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6" s="7" t="str">
        <f>ExtractValues(Table1[[#This Row],[Agreement Name]],".{1}\d{4,5}")</f>
        <v>20680</v>
      </c>
      <c r="C1466" s="6" t="str">
        <f>ExtractValues(Table1[[#This Row],[Agreement Name]],".{1}\d{4,5}-.{1}\d{4,5}")</f>
        <v>20680-001002</v>
      </c>
      <c r="D1466" s="6" t="str">
        <f>ExtractValues(ExtractValues(Table1[[#This Row],[Agreement Name]],"(CO\d{1,3})"),"\d+")</f>
        <v/>
      </c>
      <c r="E1466" s="6" t="str">
        <f>ExtractValues(ExtractValues(Table1[[#This Row],[Agreement Name]],"(CO.\d{1,3})"),"\d+")</f>
        <v/>
      </c>
      <c r="F1466" s="6" t="str">
        <f>IF(Table1[[#This Row],[ChgOrderPart1]]&lt;&gt;"",Table1[[#This Row],[ChgOrderPart1]],Table1[[#This Row],[ChgOrderPart2]])</f>
        <v/>
      </c>
      <c r="G1466" s="6" t="s">
        <v>7252</v>
      </c>
      <c r="H1466" s="8">
        <v>41968.546412037038</v>
      </c>
      <c r="I1466" s="6" t="s">
        <v>34</v>
      </c>
      <c r="J1466" s="8">
        <v>41969.925798611112</v>
      </c>
      <c r="K1466" s="6" t="s">
        <v>1376</v>
      </c>
      <c r="L1466" s="6" t="s">
        <v>1377</v>
      </c>
      <c r="M1466" s="6" t="s">
        <v>37</v>
      </c>
      <c r="O1466" s="6" t="s">
        <v>38</v>
      </c>
      <c r="P1466" s="6" t="s">
        <v>39</v>
      </c>
      <c r="Q1466" s="6" t="s">
        <v>1439</v>
      </c>
      <c r="R1466" s="6" t="s">
        <v>1392</v>
      </c>
      <c r="W1466" s="6" t="s">
        <v>1440</v>
      </c>
      <c r="X1466" s="6" t="s">
        <v>1439</v>
      </c>
      <c r="Y1466" s="6" t="s">
        <v>43</v>
      </c>
      <c r="Z1466" s="8">
        <v>41968.554722222223</v>
      </c>
      <c r="AA1466" s="6" t="s">
        <v>1441</v>
      </c>
      <c r="AB1466" s="6" t="s">
        <v>1395</v>
      </c>
      <c r="AC1466" s="6" t="s">
        <v>1392</v>
      </c>
      <c r="AD1466" s="6" t="s">
        <v>43</v>
      </c>
      <c r="AE1466" s="8">
        <v>41969.925798611112</v>
      </c>
      <c r="AF1466" s="6" t="s">
        <v>6981</v>
      </c>
    </row>
    <row r="1467" spans="1:39" x14ac:dyDescent="0.2">
      <c r="A14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7" s="7" t="str">
        <f>ExtractValues(Table1[[#This Row],[Agreement Name]],".{1}\d{4,5}")</f>
        <v>20680</v>
      </c>
      <c r="C1467" s="6" t="str">
        <f>ExtractValues(Table1[[#This Row],[Agreement Name]],".{1}\d{4,5}-.{1}\d{4,5}")</f>
        <v>20680-001001</v>
      </c>
      <c r="D1467" s="6" t="str">
        <f>ExtractValues(ExtractValues(Table1[[#This Row],[Agreement Name]],"(CO\d{1,3})"),"\d+")</f>
        <v/>
      </c>
      <c r="E1467" s="6" t="str">
        <f>ExtractValues(ExtractValues(Table1[[#This Row],[Agreement Name]],"(CO.\d{1,3})"),"\d+")</f>
        <v/>
      </c>
      <c r="F1467" s="6" t="str">
        <f>IF(Table1[[#This Row],[ChgOrderPart1]]&lt;&gt;"",Table1[[#This Row],[ChgOrderPart1]],Table1[[#This Row],[ChgOrderPart2]])</f>
        <v/>
      </c>
      <c r="G1467" s="6" t="s">
        <v>7088</v>
      </c>
      <c r="H1467" s="8">
        <v>41957.566967592589</v>
      </c>
      <c r="I1467" s="6" t="s">
        <v>55</v>
      </c>
      <c r="J1467" s="8">
        <v>42093.590555555558</v>
      </c>
      <c r="K1467" s="6" t="s">
        <v>1376</v>
      </c>
      <c r="L1467" s="6" t="s">
        <v>1377</v>
      </c>
      <c r="M1467" s="6" t="s">
        <v>37</v>
      </c>
      <c r="O1467" s="6" t="s">
        <v>38</v>
      </c>
      <c r="P1467" s="6" t="s">
        <v>39</v>
      </c>
      <c r="Q1467" s="6" t="s">
        <v>221</v>
      </c>
      <c r="R1467" s="6" t="s">
        <v>1392</v>
      </c>
      <c r="AL1467" s="6" t="s">
        <v>221</v>
      </c>
      <c r="AM1467" s="6" t="s">
        <v>43</v>
      </c>
    </row>
    <row r="1468" spans="1:39" x14ac:dyDescent="0.2">
      <c r="A14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8" s="7" t="str">
        <f>ExtractValues(Table1[[#This Row],[Agreement Name]],".{1}\d{4,5}")</f>
        <v>20680</v>
      </c>
      <c r="C1468" s="6" t="str">
        <f>ExtractValues(Table1[[#This Row],[Agreement Name]],".{1}\d{4,5}-.{1}\d{4,5}")</f>
        <v>20680-001001</v>
      </c>
      <c r="D1468" s="6" t="str">
        <f>ExtractValues(ExtractValues(Table1[[#This Row],[Agreement Name]],"(CO\d{1,3})"),"\d+")</f>
        <v/>
      </c>
      <c r="E1468" s="6" t="str">
        <f>ExtractValues(ExtractValues(Table1[[#This Row],[Agreement Name]],"(CO.\d{1,3})"),"\d+")</f>
        <v/>
      </c>
      <c r="F1468" s="6" t="str">
        <f>IF(Table1[[#This Row],[ChgOrderPart1]]&lt;&gt;"",Table1[[#This Row],[ChgOrderPart1]],Table1[[#This Row],[ChgOrderPart2]])</f>
        <v/>
      </c>
      <c r="G1468" s="6" t="s">
        <v>7029</v>
      </c>
      <c r="H1468" s="8">
        <v>41954.331759259258</v>
      </c>
      <c r="I1468" s="6" t="s">
        <v>55</v>
      </c>
      <c r="J1468" s="8">
        <v>41956.648310185185</v>
      </c>
      <c r="K1468" s="6" t="s">
        <v>1376</v>
      </c>
      <c r="L1468" s="6" t="s">
        <v>1377</v>
      </c>
      <c r="M1468" s="6" t="s">
        <v>37</v>
      </c>
      <c r="O1468" s="6" t="s">
        <v>38</v>
      </c>
      <c r="P1468" s="6" t="s">
        <v>39</v>
      </c>
      <c r="Q1468" s="6" t="s">
        <v>221</v>
      </c>
      <c r="R1468" s="6" t="s">
        <v>1392</v>
      </c>
      <c r="AL1468" s="6" t="s">
        <v>221</v>
      </c>
      <c r="AM1468" s="6" t="s">
        <v>43</v>
      </c>
    </row>
    <row r="1469" spans="1:39" x14ac:dyDescent="0.2">
      <c r="A14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69" s="7" t="str">
        <f>ExtractValues(Table1[[#This Row],[Agreement Name]],".{1}\d{4,5}")</f>
        <v>20679</v>
      </c>
      <c r="C1469" s="6" t="str">
        <f>ExtractValues(Table1[[#This Row],[Agreement Name]],".{1}\d{4,5}-.{1}\d{4,5}")</f>
        <v>20679-001010</v>
      </c>
      <c r="D1469" s="6" t="str">
        <f>ExtractValues(ExtractValues(Table1[[#This Row],[Agreement Name]],"(CO\d{1,3})"),"\d+")</f>
        <v/>
      </c>
      <c r="E1469" s="6" t="str">
        <f>ExtractValues(ExtractValues(Table1[[#This Row],[Agreement Name]],"(CO.\d{1,3})"),"\d+")</f>
        <v/>
      </c>
      <c r="F1469" s="6" t="str">
        <f>IF(Table1[[#This Row],[ChgOrderPart1]]&lt;&gt;"",Table1[[#This Row],[ChgOrderPart1]],Table1[[#This Row],[ChgOrderPart2]])</f>
        <v/>
      </c>
      <c r="G1469" s="6" t="s">
        <v>9286</v>
      </c>
      <c r="H1469" s="8">
        <v>42061.341666666667</v>
      </c>
      <c r="I1469" s="6" t="s">
        <v>34</v>
      </c>
      <c r="J1469" s="8">
        <v>42064.763148148151</v>
      </c>
      <c r="K1469" s="6" t="s">
        <v>1376</v>
      </c>
      <c r="L1469" s="6" t="s">
        <v>1377</v>
      </c>
      <c r="M1469" s="6" t="s">
        <v>37</v>
      </c>
      <c r="O1469" s="6" t="s">
        <v>38</v>
      </c>
      <c r="P1469" s="6" t="s">
        <v>39</v>
      </c>
      <c r="Q1469" s="6" t="s">
        <v>1439</v>
      </c>
      <c r="R1469" s="6" t="s">
        <v>1392</v>
      </c>
      <c r="W1469" s="6" t="s">
        <v>1440</v>
      </c>
      <c r="X1469" s="6" t="s">
        <v>1439</v>
      </c>
      <c r="Y1469" s="6" t="s">
        <v>43</v>
      </c>
      <c r="Z1469" s="8">
        <v>42061.443564814814</v>
      </c>
      <c r="AA1469" s="6" t="s">
        <v>1441</v>
      </c>
      <c r="AB1469" s="6" t="s">
        <v>1395</v>
      </c>
      <c r="AC1469" s="6" t="s">
        <v>1392</v>
      </c>
      <c r="AD1469" s="6" t="s">
        <v>43</v>
      </c>
      <c r="AE1469" s="8">
        <v>42064.763148148151</v>
      </c>
      <c r="AF1469" s="6" t="s">
        <v>6611</v>
      </c>
    </row>
    <row r="1470" spans="1:39" x14ac:dyDescent="0.2">
      <c r="A14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0" s="7" t="str">
        <f>ExtractValues(Table1[[#This Row],[Agreement Name]],".{1}\d{4,5}")</f>
        <v>20679</v>
      </c>
      <c r="C1470" s="6" t="str">
        <f>ExtractValues(Table1[[#This Row],[Agreement Name]],".{1}\d{4,5}-.{1}\d{4,5}")</f>
        <v>20679-001009</v>
      </c>
      <c r="D1470" s="6" t="str">
        <f>ExtractValues(ExtractValues(Table1[[#This Row],[Agreement Name]],"(CO\d{1,3})"),"\d+")</f>
        <v/>
      </c>
      <c r="E1470" s="6" t="str">
        <f>ExtractValues(ExtractValues(Table1[[#This Row],[Agreement Name]],"(CO.\d{1,3})"),"\d+")</f>
        <v/>
      </c>
      <c r="F1470" s="6" t="str">
        <f>IF(Table1[[#This Row],[ChgOrderPart1]]&lt;&gt;"",Table1[[#This Row],[ChgOrderPart1]],Table1[[#This Row],[ChgOrderPart2]])</f>
        <v/>
      </c>
      <c r="G1470" s="6" t="s">
        <v>7579</v>
      </c>
      <c r="H1470" s="8">
        <v>41991.351226851853</v>
      </c>
      <c r="I1470" s="6" t="s">
        <v>55</v>
      </c>
      <c r="J1470" s="8">
        <v>42137.575092592589</v>
      </c>
      <c r="K1470" s="6" t="s">
        <v>1376</v>
      </c>
      <c r="L1470" s="6" t="s">
        <v>1377</v>
      </c>
      <c r="M1470" s="6" t="s">
        <v>37</v>
      </c>
      <c r="O1470" s="6" t="s">
        <v>38</v>
      </c>
      <c r="P1470" s="6" t="s">
        <v>39</v>
      </c>
      <c r="Q1470" s="6" t="s">
        <v>221</v>
      </c>
      <c r="R1470" s="6" t="s">
        <v>1392</v>
      </c>
      <c r="AL1470" s="6" t="s">
        <v>221</v>
      </c>
      <c r="AM1470" s="6" t="s">
        <v>43</v>
      </c>
    </row>
    <row r="1471" spans="1:39" x14ac:dyDescent="0.2">
      <c r="A14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1" s="7" t="str">
        <f>ExtractValues(Table1[[#This Row],[Agreement Name]],".{1}\d{4,5}")</f>
        <v>20679</v>
      </c>
      <c r="C1471" s="6" t="str">
        <f>ExtractValues(Table1[[#This Row],[Agreement Name]],".{1}\d{4,5}-.{1}\d{4,5}")</f>
        <v>20679-001008</v>
      </c>
      <c r="D1471" s="6" t="str">
        <f>ExtractValues(ExtractValues(Table1[[#This Row],[Agreement Name]],"(CO\d{1,3})"),"\d+")</f>
        <v/>
      </c>
      <c r="E1471" s="6" t="str">
        <f>ExtractValues(ExtractValues(Table1[[#This Row],[Agreement Name]],"(CO.\d{1,3})"),"\d+")</f>
        <v/>
      </c>
      <c r="F1471" s="6" t="str">
        <f>IF(Table1[[#This Row],[ChgOrderPart1]]&lt;&gt;"",Table1[[#This Row],[ChgOrderPart1]],Table1[[#This Row],[ChgOrderPart2]])</f>
        <v/>
      </c>
      <c r="G1471" s="6" t="s">
        <v>7557</v>
      </c>
      <c r="H1471" s="8">
        <v>41989.542164351849</v>
      </c>
      <c r="I1471" s="6" t="s">
        <v>34</v>
      </c>
      <c r="J1471" s="8">
        <v>41989.556273148148</v>
      </c>
      <c r="K1471" s="6" t="s">
        <v>1376</v>
      </c>
      <c r="L1471" s="6" t="s">
        <v>1377</v>
      </c>
      <c r="M1471" s="6" t="s">
        <v>37</v>
      </c>
      <c r="O1471" s="6" t="s">
        <v>38</v>
      </c>
      <c r="P1471" s="6" t="s">
        <v>39</v>
      </c>
      <c r="Q1471" s="6" t="s">
        <v>7094</v>
      </c>
      <c r="R1471" s="6" t="s">
        <v>1392</v>
      </c>
      <c r="W1471" s="6" t="s">
        <v>7095</v>
      </c>
      <c r="X1471" s="6" t="s">
        <v>7094</v>
      </c>
      <c r="Y1471" s="6" t="s">
        <v>43</v>
      </c>
      <c r="Z1471" s="8">
        <v>41989.552627314813</v>
      </c>
      <c r="AA1471" s="6" t="s">
        <v>7096</v>
      </c>
      <c r="AB1471" s="6" t="s">
        <v>1395</v>
      </c>
      <c r="AC1471" s="6" t="s">
        <v>1392</v>
      </c>
      <c r="AD1471" s="6" t="s">
        <v>43</v>
      </c>
      <c r="AE1471" s="8">
        <v>41989.556273148148</v>
      </c>
      <c r="AF1471" s="6" t="s">
        <v>46</v>
      </c>
    </row>
    <row r="1472" spans="1:39" x14ac:dyDescent="0.2">
      <c r="A14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2" s="7" t="str">
        <f>ExtractValues(Table1[[#This Row],[Agreement Name]],".{1}\d{4,5}")</f>
        <v>20679</v>
      </c>
      <c r="C1472" s="6" t="str">
        <f>ExtractValues(Table1[[#This Row],[Agreement Name]],".{1}\d{4,5}-.{1}\d{4,5}")</f>
        <v>20679-001005</v>
      </c>
      <c r="D1472" s="6" t="str">
        <f>ExtractValues(ExtractValues(Table1[[#This Row],[Agreement Name]],"(CO\d{1,3})"),"\d+")</f>
        <v/>
      </c>
      <c r="E1472" s="6" t="str">
        <f>ExtractValues(ExtractValues(Table1[[#This Row],[Agreement Name]],"(CO.\d{1,3})"),"\d+")</f>
        <v/>
      </c>
      <c r="F1472" s="6" t="str">
        <f>IF(Table1[[#This Row],[ChgOrderPart1]]&lt;&gt;"",Table1[[#This Row],[ChgOrderPart1]],Table1[[#This Row],[ChgOrderPart2]])</f>
        <v/>
      </c>
      <c r="G1472" s="6" t="s">
        <v>7577</v>
      </c>
      <c r="H1472" s="8">
        <v>41991.350787037038</v>
      </c>
      <c r="I1472" s="6" t="s">
        <v>55</v>
      </c>
      <c r="J1472" s="8">
        <v>42137.575324074074</v>
      </c>
      <c r="K1472" s="6" t="s">
        <v>1376</v>
      </c>
      <c r="L1472" s="6" t="s">
        <v>1377</v>
      </c>
      <c r="M1472" s="6" t="s">
        <v>37</v>
      </c>
      <c r="O1472" s="6" t="s">
        <v>38</v>
      </c>
      <c r="P1472" s="6" t="s">
        <v>39</v>
      </c>
      <c r="Q1472" s="6" t="s">
        <v>7578</v>
      </c>
      <c r="R1472" s="6" t="s">
        <v>1392</v>
      </c>
      <c r="AL1472" s="6" t="s">
        <v>7578</v>
      </c>
      <c r="AM1472" s="6" t="s">
        <v>43</v>
      </c>
    </row>
    <row r="1473" spans="1:39" x14ac:dyDescent="0.2">
      <c r="A14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3" s="7" t="str">
        <f>ExtractValues(Table1[[#This Row],[Agreement Name]],".{1}\d{4,5}")</f>
        <v>20679</v>
      </c>
      <c r="C1473" s="6" t="str">
        <f>ExtractValues(Table1[[#This Row],[Agreement Name]],".{1}\d{4,5}-.{1}\d{4,5}")</f>
        <v>20679-001004</v>
      </c>
      <c r="D1473" s="6" t="str">
        <f>ExtractValues(ExtractValues(Table1[[#This Row],[Agreement Name]],"(CO\d{1,3})"),"\d+")</f>
        <v/>
      </c>
      <c r="E1473" s="6" t="str">
        <f>ExtractValues(ExtractValues(Table1[[#This Row],[Agreement Name]],"(CO.\d{1,3})"),"\d+")</f>
        <v/>
      </c>
      <c r="F1473" s="6" t="str">
        <f>IF(Table1[[#This Row],[ChgOrderPart1]]&lt;&gt;"",Table1[[#This Row],[ChgOrderPart1]],Table1[[#This Row],[ChgOrderPart2]])</f>
        <v/>
      </c>
      <c r="G1473" s="6" t="s">
        <v>7273</v>
      </c>
      <c r="H1473" s="8">
        <v>41974.343298611115</v>
      </c>
      <c r="I1473" s="6" t="s">
        <v>55</v>
      </c>
      <c r="J1473" s="8">
        <v>42137.575578703705</v>
      </c>
      <c r="K1473" s="6" t="s">
        <v>1376</v>
      </c>
      <c r="L1473" s="6" t="s">
        <v>1377</v>
      </c>
      <c r="M1473" s="6" t="s">
        <v>37</v>
      </c>
      <c r="O1473" s="6" t="s">
        <v>38</v>
      </c>
      <c r="P1473" s="6" t="s">
        <v>39</v>
      </c>
      <c r="Q1473" s="6" t="s">
        <v>221</v>
      </c>
      <c r="R1473" s="6" t="s">
        <v>1392</v>
      </c>
      <c r="AL1473" s="6" t="s">
        <v>221</v>
      </c>
      <c r="AM1473" s="6" t="s">
        <v>43</v>
      </c>
    </row>
    <row r="1474" spans="1:39" x14ac:dyDescent="0.2">
      <c r="A14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4" s="7" t="str">
        <f>ExtractValues(Table1[[#This Row],[Agreement Name]],".{1}\d{4,5}")</f>
        <v>20679</v>
      </c>
      <c r="C1474" s="6" t="str">
        <f>ExtractValues(Table1[[#This Row],[Agreement Name]],".{1}\d{4,5}-.{1}\d{4,5}")</f>
        <v>20679-001003</v>
      </c>
      <c r="D1474" s="6" t="str">
        <f>ExtractValues(ExtractValues(Table1[[#This Row],[Agreement Name]],"(CO\d{1,3})"),"\d+")</f>
        <v/>
      </c>
      <c r="E1474" s="6" t="str">
        <f>ExtractValues(ExtractValues(Table1[[#This Row],[Agreement Name]],"(CO.\d{1,3})"),"\d+")</f>
        <v/>
      </c>
      <c r="F1474" s="6" t="str">
        <f>IF(Table1[[#This Row],[ChgOrderPart1]]&lt;&gt;"",Table1[[#This Row],[ChgOrderPart1]],Table1[[#This Row],[ChgOrderPart2]])</f>
        <v/>
      </c>
      <c r="G1474" s="6" t="s">
        <v>7093</v>
      </c>
      <c r="H1474" s="8">
        <v>41960.403796296298</v>
      </c>
      <c r="I1474" s="6" t="s">
        <v>34</v>
      </c>
      <c r="J1474" s="8">
        <v>41960.596030092594</v>
      </c>
      <c r="K1474" s="6" t="s">
        <v>1376</v>
      </c>
      <c r="L1474" s="6" t="s">
        <v>1377</v>
      </c>
      <c r="M1474" s="6" t="s">
        <v>37</v>
      </c>
      <c r="O1474" s="6" t="s">
        <v>38</v>
      </c>
      <c r="P1474" s="6" t="s">
        <v>39</v>
      </c>
      <c r="Q1474" s="6" t="s">
        <v>7094</v>
      </c>
      <c r="R1474" s="6" t="s">
        <v>1392</v>
      </c>
      <c r="W1474" s="6" t="s">
        <v>7095</v>
      </c>
      <c r="X1474" s="6" t="s">
        <v>7094</v>
      </c>
      <c r="Y1474" s="6" t="s">
        <v>43</v>
      </c>
      <c r="Z1474" s="8">
        <v>41960.581145833334</v>
      </c>
      <c r="AA1474" s="6" t="s">
        <v>7096</v>
      </c>
      <c r="AB1474" s="6" t="s">
        <v>1395</v>
      </c>
      <c r="AC1474" s="6" t="s">
        <v>1392</v>
      </c>
      <c r="AD1474" s="6" t="s">
        <v>43</v>
      </c>
      <c r="AE1474" s="8">
        <v>41960.596030092594</v>
      </c>
      <c r="AF1474" s="6" t="s">
        <v>46</v>
      </c>
    </row>
    <row r="1475" spans="1:39" x14ac:dyDescent="0.2">
      <c r="A14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5" s="7" t="str">
        <f>ExtractValues(Table1[[#This Row],[Agreement Name]],".{1}\d{4,5}")</f>
        <v>20678</v>
      </c>
      <c r="C1475" s="6" t="str">
        <f>ExtractValues(Table1[[#This Row],[Agreement Name]],".{1}\d{4,5}-.{1}\d{4,5}")</f>
        <v>20678-001012</v>
      </c>
      <c r="D1475" s="6" t="str">
        <f>ExtractValues(ExtractValues(Table1[[#This Row],[Agreement Name]],"(CO\d{1,3})"),"\d+")</f>
        <v/>
      </c>
      <c r="E1475" s="6" t="str">
        <f>ExtractValues(ExtractValues(Table1[[#This Row],[Agreement Name]],"(CO.\d{1,3})"),"\d+")</f>
        <v/>
      </c>
      <c r="F1475" s="6" t="str">
        <f>IF(Table1[[#This Row],[ChgOrderPart1]]&lt;&gt;"",Table1[[#This Row],[ChgOrderPart1]],Table1[[#This Row],[ChgOrderPart2]])</f>
        <v/>
      </c>
      <c r="G1475" s="6" t="s">
        <v>8814</v>
      </c>
      <c r="H1475" s="8">
        <v>42030.582951388889</v>
      </c>
      <c r="I1475" s="6" t="s">
        <v>55</v>
      </c>
      <c r="J1475" s="8">
        <v>42094.66064814815</v>
      </c>
      <c r="K1475" s="6" t="s">
        <v>1376</v>
      </c>
      <c r="L1475" s="6" t="s">
        <v>1377</v>
      </c>
      <c r="M1475" s="6" t="s">
        <v>37</v>
      </c>
      <c r="O1475" s="6" t="s">
        <v>38</v>
      </c>
      <c r="P1475" s="6" t="s">
        <v>39</v>
      </c>
      <c r="Q1475" s="6" t="s">
        <v>7472</v>
      </c>
      <c r="R1475" s="6" t="s">
        <v>8073</v>
      </c>
      <c r="S1475" s="6" t="s">
        <v>1392</v>
      </c>
      <c r="AL1475" s="6" t="s">
        <v>7472</v>
      </c>
      <c r="AM1475" s="6" t="s">
        <v>43</v>
      </c>
    </row>
    <row r="1476" spans="1:39" x14ac:dyDescent="0.2">
      <c r="A14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476" s="7" t="str">
        <f>ExtractValues(Table1[[#This Row],[Agreement Name]],".{1}\d{4,5}")</f>
        <v>20678</v>
      </c>
      <c r="C1476" s="6" t="str">
        <f>ExtractValues(Table1[[#This Row],[Agreement Name]],".{1}\d{4,5}-.{1}\d{4,5}")</f>
        <v>20678-001011</v>
      </c>
      <c r="D1476" s="6" t="str">
        <f>ExtractValues(ExtractValues(Table1[[#This Row],[Agreement Name]],"(CO\d{1,3})"),"\d+")</f>
        <v>1</v>
      </c>
      <c r="E1476" s="6" t="str">
        <f>ExtractValues(ExtractValues(Table1[[#This Row],[Agreement Name]],"(CO.\d{1,3})"),"\d+")</f>
        <v/>
      </c>
      <c r="F1476" s="6" t="str">
        <f>IF(Table1[[#This Row],[ChgOrderPart1]]&lt;&gt;"",Table1[[#This Row],[ChgOrderPart1]],Table1[[#This Row],[ChgOrderPart2]])</f>
        <v>1</v>
      </c>
      <c r="G1476" s="6" t="s">
        <v>8156</v>
      </c>
      <c r="H1476" s="8">
        <v>42100.35396990741</v>
      </c>
      <c r="I1476" s="6" t="s">
        <v>34</v>
      </c>
      <c r="J1476" s="8">
        <v>42106.687106481484</v>
      </c>
      <c r="K1476" s="6" t="s">
        <v>1376</v>
      </c>
      <c r="L1476" s="6" t="s">
        <v>1377</v>
      </c>
      <c r="M1476" s="6" t="s">
        <v>37</v>
      </c>
      <c r="O1476" s="6" t="s">
        <v>38</v>
      </c>
      <c r="P1476" s="6" t="s">
        <v>39</v>
      </c>
      <c r="Q1476" s="6" t="s">
        <v>1429</v>
      </c>
      <c r="R1476" s="6" t="s">
        <v>1392</v>
      </c>
      <c r="W1476" s="6" t="s">
        <v>8157</v>
      </c>
      <c r="X1476" s="6" t="s">
        <v>1429</v>
      </c>
      <c r="Y1476" s="6" t="s">
        <v>43</v>
      </c>
      <c r="Z1476" s="8">
        <v>42103.537407407406</v>
      </c>
      <c r="AA1476" s="6" t="s">
        <v>8158</v>
      </c>
      <c r="AB1476" s="6" t="s">
        <v>1395</v>
      </c>
      <c r="AC1476" s="6" t="s">
        <v>1392</v>
      </c>
      <c r="AD1476" s="6" t="s">
        <v>43</v>
      </c>
      <c r="AE1476" s="8">
        <v>42106.687106481484</v>
      </c>
      <c r="AF1476" s="6" t="s">
        <v>6611</v>
      </c>
    </row>
    <row r="1477" spans="1:39" x14ac:dyDescent="0.2">
      <c r="A14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7" s="7" t="str">
        <f>ExtractValues(Table1[[#This Row],[Agreement Name]],".{1}\d{4,5}")</f>
        <v>20678</v>
      </c>
      <c r="C1477" s="6" t="str">
        <f>ExtractValues(Table1[[#This Row],[Agreement Name]],".{1}\d{4,5}-.{1}\d{4,5}")</f>
        <v>20678-001011</v>
      </c>
      <c r="D1477" s="6" t="str">
        <f>ExtractValues(ExtractValues(Table1[[#This Row],[Agreement Name]],"(CO\d{1,3})"),"\d+")</f>
        <v/>
      </c>
      <c r="E1477" s="6" t="str">
        <f>ExtractValues(ExtractValues(Table1[[#This Row],[Agreement Name]],"(CO.\d{1,3})"),"\d+")</f>
        <v/>
      </c>
      <c r="F1477" s="6" t="str">
        <f>IF(Table1[[#This Row],[ChgOrderPart1]]&lt;&gt;"",Table1[[#This Row],[ChgOrderPart1]],Table1[[#This Row],[ChgOrderPart2]])</f>
        <v/>
      </c>
      <c r="G1477" s="6" t="s">
        <v>3497</v>
      </c>
      <c r="H1477" s="8">
        <v>42030.533078703702</v>
      </c>
      <c r="I1477" s="6" t="s">
        <v>34</v>
      </c>
      <c r="J1477" s="8">
        <v>42033.342048611114</v>
      </c>
      <c r="K1477" s="6" t="s">
        <v>1284</v>
      </c>
      <c r="L1477" s="6" t="s">
        <v>1285</v>
      </c>
      <c r="M1477" s="6" t="s">
        <v>37</v>
      </c>
      <c r="O1477" s="6" t="s">
        <v>38</v>
      </c>
      <c r="P1477" s="6" t="s">
        <v>39</v>
      </c>
      <c r="Q1477" s="6" t="s">
        <v>1429</v>
      </c>
      <c r="R1477" s="6" t="s">
        <v>1392</v>
      </c>
      <c r="W1477" s="6" t="s">
        <v>1430</v>
      </c>
      <c r="X1477" s="6" t="s">
        <v>1429</v>
      </c>
      <c r="Y1477" s="6" t="s">
        <v>43</v>
      </c>
      <c r="Z1477" s="8">
        <v>42033.336793981478</v>
      </c>
      <c r="AA1477" s="6" t="s">
        <v>1431</v>
      </c>
      <c r="AB1477" s="6" t="s">
        <v>1395</v>
      </c>
      <c r="AC1477" s="6" t="s">
        <v>1392</v>
      </c>
      <c r="AD1477" s="6" t="s">
        <v>43</v>
      </c>
      <c r="AE1477" s="8">
        <v>42033.342048611114</v>
      </c>
      <c r="AF1477" s="6" t="s">
        <v>46</v>
      </c>
    </row>
    <row r="1478" spans="1:39" x14ac:dyDescent="0.2">
      <c r="A14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8" s="7" t="str">
        <f>ExtractValues(Table1[[#This Row],[Agreement Name]],".{1}\d{4,5}")</f>
        <v>20678</v>
      </c>
      <c r="C1478" s="6" t="str">
        <f>ExtractValues(Table1[[#This Row],[Agreement Name]],".{1}\d{4,5}-.{1}\d{4,5}")</f>
        <v>20678-001010</v>
      </c>
      <c r="D1478" s="6" t="str">
        <f>ExtractValues(ExtractValues(Table1[[#This Row],[Agreement Name]],"(CO\d{1,3})"),"\d+")</f>
        <v/>
      </c>
      <c r="E1478" s="6" t="str">
        <f>ExtractValues(ExtractValues(Table1[[#This Row],[Agreement Name]],"(CO.\d{1,3})"),"\d+")</f>
        <v/>
      </c>
      <c r="F1478" s="6" t="str">
        <f>IF(Table1[[#This Row],[ChgOrderPart1]]&lt;&gt;"",Table1[[#This Row],[ChgOrderPart1]],Table1[[#This Row],[ChgOrderPart2]])</f>
        <v/>
      </c>
      <c r="G1478" s="6" t="s">
        <v>7726</v>
      </c>
      <c r="H1478" s="8">
        <v>42010.469965277778</v>
      </c>
      <c r="I1478" s="6" t="s">
        <v>55</v>
      </c>
      <c r="J1478" s="8">
        <v>42094.660543981481</v>
      </c>
      <c r="K1478" s="6" t="s">
        <v>1376</v>
      </c>
      <c r="L1478" s="6" t="s">
        <v>1377</v>
      </c>
      <c r="M1478" s="6" t="s">
        <v>37</v>
      </c>
      <c r="O1478" s="6" t="s">
        <v>38</v>
      </c>
      <c r="P1478" s="6" t="s">
        <v>39</v>
      </c>
      <c r="Q1478" s="6" t="s">
        <v>7472</v>
      </c>
      <c r="R1478" s="6" t="s">
        <v>1392</v>
      </c>
      <c r="AL1478" s="6" t="s">
        <v>7472</v>
      </c>
      <c r="AM1478" s="6" t="s">
        <v>43</v>
      </c>
    </row>
    <row r="1479" spans="1:39" x14ac:dyDescent="0.2">
      <c r="A14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79" s="7" t="str">
        <f>ExtractValues(Table1[[#This Row],[Agreement Name]],".{1}\d{4,5}")</f>
        <v>20678</v>
      </c>
      <c r="C1479" s="6" t="str">
        <f>ExtractValues(Table1[[#This Row],[Agreement Name]],".{1}\d{4,5}-.{1}\d{4,5}")</f>
        <v>20678-001009</v>
      </c>
      <c r="D1479" s="6" t="str">
        <f>ExtractValues(ExtractValues(Table1[[#This Row],[Agreement Name]],"(CO\d{1,3})"),"\d+")</f>
        <v/>
      </c>
      <c r="E1479" s="6" t="str">
        <f>ExtractValues(ExtractValues(Table1[[#This Row],[Agreement Name]],"(CO.\d{1,3})"),"\d+")</f>
        <v/>
      </c>
      <c r="F1479" s="6" t="str">
        <f>IF(Table1[[#This Row],[ChgOrderPart1]]&lt;&gt;"",Table1[[#This Row],[ChgOrderPart1]],Table1[[#This Row],[ChgOrderPart2]])</f>
        <v/>
      </c>
      <c r="G1479" s="6" t="s">
        <v>7473</v>
      </c>
      <c r="H1479" s="8">
        <v>41985.552349537036</v>
      </c>
      <c r="I1479" s="6" t="s">
        <v>55</v>
      </c>
      <c r="J1479" s="8">
        <v>42094.660474537035</v>
      </c>
      <c r="K1479" s="6" t="s">
        <v>1376</v>
      </c>
      <c r="L1479" s="6" t="s">
        <v>1377</v>
      </c>
      <c r="M1479" s="6" t="s">
        <v>37</v>
      </c>
      <c r="O1479" s="6" t="s">
        <v>38</v>
      </c>
      <c r="P1479" s="6" t="s">
        <v>39</v>
      </c>
      <c r="Q1479" s="6" t="s">
        <v>4922</v>
      </c>
      <c r="R1479" s="6" t="s">
        <v>7472</v>
      </c>
      <c r="S1479" s="6" t="s">
        <v>1392</v>
      </c>
      <c r="AL1479" s="6" t="s">
        <v>4922</v>
      </c>
      <c r="AM1479" s="6" t="s">
        <v>43</v>
      </c>
    </row>
    <row r="1480" spans="1:39" x14ac:dyDescent="0.2">
      <c r="A14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0" s="7" t="str">
        <f>ExtractValues(Table1[[#This Row],[Agreement Name]],".{1}\d{4,5}")</f>
        <v>20678</v>
      </c>
      <c r="C1480" s="6" t="str">
        <f>ExtractValues(Table1[[#This Row],[Agreement Name]],".{1}\d{4,5}-.{1}\d{4,5}")</f>
        <v>20678-001008</v>
      </c>
      <c r="D1480" s="6" t="str">
        <f>ExtractValues(ExtractValues(Table1[[#This Row],[Agreement Name]],"(CO\d{1,3})"),"\d+")</f>
        <v/>
      </c>
      <c r="E1480" s="6" t="str">
        <f>ExtractValues(ExtractValues(Table1[[#This Row],[Agreement Name]],"(CO.\d{1,3})"),"\d+")</f>
        <v/>
      </c>
      <c r="F1480" s="6" t="str">
        <f>IF(Table1[[#This Row],[ChgOrderPart1]]&lt;&gt;"",Table1[[#This Row],[ChgOrderPart1]],Table1[[#This Row],[ChgOrderPart2]])</f>
        <v/>
      </c>
      <c r="G1480" s="6" t="s">
        <v>7471</v>
      </c>
      <c r="H1480" s="8">
        <v>41985.551655092589</v>
      </c>
      <c r="I1480" s="6" t="s">
        <v>55</v>
      </c>
      <c r="J1480" s="8">
        <v>42094.660393518519</v>
      </c>
      <c r="K1480" s="6" t="s">
        <v>1376</v>
      </c>
      <c r="L1480" s="6" t="s">
        <v>1377</v>
      </c>
      <c r="M1480" s="6" t="s">
        <v>37</v>
      </c>
      <c r="O1480" s="6" t="s">
        <v>38</v>
      </c>
      <c r="P1480" s="6" t="s">
        <v>39</v>
      </c>
      <c r="Q1480" s="6" t="s">
        <v>4922</v>
      </c>
      <c r="R1480" s="6" t="s">
        <v>7472</v>
      </c>
      <c r="S1480" s="6" t="s">
        <v>1392</v>
      </c>
      <c r="AL1480" s="6" t="s">
        <v>4922</v>
      </c>
      <c r="AM1480" s="6" t="s">
        <v>43</v>
      </c>
    </row>
    <row r="1481" spans="1:39" x14ac:dyDescent="0.2">
      <c r="A14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1" s="7" t="str">
        <f>ExtractValues(Table1[[#This Row],[Agreement Name]],".{1}\d{4,5}")</f>
        <v>20678</v>
      </c>
      <c r="C1481" s="6" t="str">
        <f>ExtractValues(Table1[[#This Row],[Agreement Name]],".{1}\d{4,5}-.{1}\d{4,5}")</f>
        <v>20678-001005</v>
      </c>
      <c r="D1481" s="6" t="str">
        <f>ExtractValues(ExtractValues(Table1[[#This Row],[Agreement Name]],"(CO\d{1,3})"),"\d+")</f>
        <v/>
      </c>
      <c r="E1481" s="6" t="str">
        <f>ExtractValues(ExtractValues(Table1[[#This Row],[Agreement Name]],"(CO.\d{1,3})"),"\d+")</f>
        <v/>
      </c>
      <c r="F1481" s="6" t="str">
        <f>IF(Table1[[#This Row],[ChgOrderPart1]]&lt;&gt;"",Table1[[#This Row],[ChgOrderPart1]],Table1[[#This Row],[ChgOrderPart2]])</f>
        <v/>
      </c>
      <c r="G1481" s="6" t="s">
        <v>7089</v>
      </c>
      <c r="H1481" s="8">
        <v>41957.569027777776</v>
      </c>
      <c r="I1481" s="6" t="s">
        <v>34</v>
      </c>
      <c r="J1481" s="8">
        <v>41961.585069444445</v>
      </c>
      <c r="K1481" s="6" t="s">
        <v>1376</v>
      </c>
      <c r="L1481" s="6" t="s">
        <v>1377</v>
      </c>
      <c r="M1481" s="6" t="s">
        <v>37</v>
      </c>
      <c r="O1481" s="6" t="s">
        <v>38</v>
      </c>
      <c r="P1481" s="6" t="s">
        <v>39</v>
      </c>
      <c r="Q1481" s="6" t="s">
        <v>1439</v>
      </c>
      <c r="R1481" s="6" t="s">
        <v>1392</v>
      </c>
      <c r="W1481" s="6" t="s">
        <v>1440</v>
      </c>
      <c r="X1481" s="6" t="s">
        <v>1439</v>
      </c>
      <c r="Y1481" s="6" t="s">
        <v>43</v>
      </c>
      <c r="Z1481" s="8">
        <v>41961.480173611111</v>
      </c>
      <c r="AA1481" s="6" t="s">
        <v>1441</v>
      </c>
      <c r="AB1481" s="6" t="s">
        <v>1395</v>
      </c>
      <c r="AC1481" s="6" t="s">
        <v>1392</v>
      </c>
      <c r="AD1481" s="6" t="s">
        <v>43</v>
      </c>
      <c r="AE1481" s="8">
        <v>41961.585069444445</v>
      </c>
      <c r="AF1481" s="6" t="s">
        <v>7090</v>
      </c>
    </row>
    <row r="1482" spans="1:39" x14ac:dyDescent="0.2">
      <c r="A14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2" s="7" t="str">
        <f>ExtractValues(Table1[[#This Row],[Agreement Name]],".{1}\d{4,5}")</f>
        <v>20678</v>
      </c>
      <c r="C1482" s="6" t="str">
        <f>ExtractValues(Table1[[#This Row],[Agreement Name]],".{1}\d{4,5}-.{1}\d{4,5}")</f>
        <v>20678-001003</v>
      </c>
      <c r="D1482" s="6" t="str">
        <f>ExtractValues(ExtractValues(Table1[[#This Row],[Agreement Name]],"(CO\d{1,3})"),"\d+")</f>
        <v/>
      </c>
      <c r="E1482" s="6" t="str">
        <f>ExtractValues(ExtractValues(Table1[[#This Row],[Agreement Name]],"(CO.\d{1,3})"),"\d+")</f>
        <v/>
      </c>
      <c r="F1482" s="6" t="str">
        <f>IF(Table1[[#This Row],[ChgOrderPart1]]&lt;&gt;"",Table1[[#This Row],[ChgOrderPart1]],Table1[[#This Row],[ChgOrderPart2]])</f>
        <v/>
      </c>
      <c r="G1482" s="6" t="s">
        <v>7028</v>
      </c>
      <c r="H1482" s="8">
        <v>41954.33011574074</v>
      </c>
      <c r="I1482" s="6" t="s">
        <v>34</v>
      </c>
      <c r="J1482" s="8">
        <v>41956.880289351851</v>
      </c>
      <c r="K1482" s="6" t="s">
        <v>1376</v>
      </c>
      <c r="L1482" s="6" t="s">
        <v>1377</v>
      </c>
      <c r="M1482" s="6" t="s">
        <v>37</v>
      </c>
      <c r="O1482" s="6" t="s">
        <v>38</v>
      </c>
      <c r="P1482" s="6" t="s">
        <v>39</v>
      </c>
      <c r="Q1482" s="6" t="s">
        <v>1429</v>
      </c>
      <c r="R1482" s="6" t="s">
        <v>1392</v>
      </c>
      <c r="W1482" s="6" t="s">
        <v>1430</v>
      </c>
      <c r="X1482" s="6" t="s">
        <v>1429</v>
      </c>
      <c r="Y1482" s="6" t="s">
        <v>43</v>
      </c>
      <c r="Z1482" s="8">
        <v>41956.514803240738</v>
      </c>
      <c r="AA1482" s="6" t="s">
        <v>1431</v>
      </c>
      <c r="AB1482" s="6" t="s">
        <v>1395</v>
      </c>
      <c r="AC1482" s="6" t="s">
        <v>1392</v>
      </c>
      <c r="AD1482" s="6" t="s">
        <v>43</v>
      </c>
      <c r="AE1482" s="8">
        <v>41956.880289351851</v>
      </c>
      <c r="AF1482" s="6" t="s">
        <v>6972</v>
      </c>
    </row>
    <row r="1483" spans="1:39" x14ac:dyDescent="0.2">
      <c r="A14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3" s="7" t="str">
        <f>ExtractValues(Table1[[#This Row],[Agreement Name]],".{1}\d{4,5}")</f>
        <v>20678</v>
      </c>
      <c r="C1483" s="6" t="str">
        <f>ExtractValues(Table1[[#This Row],[Agreement Name]],".{1}\d{4,5}-.{1}\d{4,5}")</f>
        <v>20678-001002</v>
      </c>
      <c r="D1483" s="6" t="str">
        <f>ExtractValues(ExtractValues(Table1[[#This Row],[Agreement Name]],"(CO\d{1,3})"),"\d+")</f>
        <v/>
      </c>
      <c r="E1483" s="6" t="str">
        <f>ExtractValues(ExtractValues(Table1[[#This Row],[Agreement Name]],"(CO.\d{1,3})"),"\d+")</f>
        <v/>
      </c>
      <c r="F1483" s="6" t="str">
        <f>IF(Table1[[#This Row],[ChgOrderPart1]]&lt;&gt;"",Table1[[#This Row],[ChgOrderPart1]],Table1[[#This Row],[ChgOrderPart2]])</f>
        <v/>
      </c>
      <c r="G1483" s="6" t="s">
        <v>7016</v>
      </c>
      <c r="H1483" s="8">
        <v>41950.653043981481</v>
      </c>
      <c r="I1483" s="6" t="s">
        <v>34</v>
      </c>
      <c r="J1483" s="8">
        <v>41956.929259259261</v>
      </c>
      <c r="K1483" s="6" t="s">
        <v>1376</v>
      </c>
      <c r="L1483" s="6" t="s">
        <v>1377</v>
      </c>
      <c r="M1483" s="6" t="s">
        <v>37</v>
      </c>
      <c r="O1483" s="6" t="s">
        <v>38</v>
      </c>
      <c r="P1483" s="6" t="s">
        <v>39</v>
      </c>
      <c r="Q1483" s="6" t="s">
        <v>1439</v>
      </c>
      <c r="R1483" s="6" t="s">
        <v>1392</v>
      </c>
      <c r="W1483" s="6" t="s">
        <v>1440</v>
      </c>
      <c r="X1483" s="6" t="s">
        <v>1439</v>
      </c>
      <c r="Y1483" s="6" t="s">
        <v>43</v>
      </c>
      <c r="Z1483" s="8">
        <v>41954.26363425926</v>
      </c>
      <c r="AA1483" s="6" t="s">
        <v>1441</v>
      </c>
      <c r="AB1483" s="6" t="s">
        <v>1395</v>
      </c>
      <c r="AC1483" s="6" t="s">
        <v>1392</v>
      </c>
      <c r="AD1483" s="6" t="s">
        <v>43</v>
      </c>
      <c r="AE1483" s="8">
        <v>41956.929259259261</v>
      </c>
      <c r="AF1483" s="6" t="s">
        <v>6972</v>
      </c>
    </row>
    <row r="1484" spans="1:39" x14ac:dyDescent="0.2">
      <c r="A14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4" s="7" t="str">
        <f>ExtractValues(Table1[[#This Row],[Agreement Name]],".{1}\d{4,5}")</f>
        <v>20678</v>
      </c>
      <c r="C1484" s="6" t="str">
        <f>ExtractValues(Table1[[#This Row],[Agreement Name]],".{1}\d{4,5}-.{1}\d{4,5}")</f>
        <v>20678-001001</v>
      </c>
      <c r="D1484" s="6" t="str">
        <f>ExtractValues(ExtractValues(Table1[[#This Row],[Agreement Name]],"(CO\d{1,3})"),"\d+")</f>
        <v/>
      </c>
      <c r="E1484" s="6" t="str">
        <f>ExtractValues(ExtractValues(Table1[[#This Row],[Agreement Name]],"(CO.\d{1,3})"),"\d+")</f>
        <v/>
      </c>
      <c r="F1484" s="6" t="str">
        <f>IF(Table1[[#This Row],[ChgOrderPart1]]&lt;&gt;"",Table1[[#This Row],[ChgOrderPart1]],Table1[[#This Row],[ChgOrderPart2]])</f>
        <v/>
      </c>
      <c r="G1484" s="6" t="s">
        <v>6978</v>
      </c>
      <c r="H1484" s="8">
        <v>41948.633680555555</v>
      </c>
      <c r="I1484" s="6" t="s">
        <v>34</v>
      </c>
      <c r="J1484" s="8">
        <v>41969.925324074073</v>
      </c>
      <c r="K1484" s="6" t="s">
        <v>1376</v>
      </c>
      <c r="L1484" s="6" t="s">
        <v>1377</v>
      </c>
      <c r="M1484" s="6" t="s">
        <v>37</v>
      </c>
      <c r="O1484" s="6" t="s">
        <v>38</v>
      </c>
      <c r="P1484" s="6" t="s">
        <v>39</v>
      </c>
      <c r="Q1484" s="6" t="s">
        <v>6977</v>
      </c>
      <c r="R1484" s="6" t="s">
        <v>1392</v>
      </c>
      <c r="W1484" s="6" t="s">
        <v>6979</v>
      </c>
      <c r="X1484" s="6" t="s">
        <v>6977</v>
      </c>
      <c r="Y1484" s="6" t="s">
        <v>43</v>
      </c>
      <c r="Z1484" s="8">
        <v>41968.483182870368</v>
      </c>
      <c r="AA1484" s="6" t="s">
        <v>6980</v>
      </c>
      <c r="AB1484" s="6" t="s">
        <v>1395</v>
      </c>
      <c r="AC1484" s="6" t="s">
        <v>1392</v>
      </c>
      <c r="AD1484" s="6" t="s">
        <v>43</v>
      </c>
      <c r="AE1484" s="8">
        <v>41969.925324074073</v>
      </c>
      <c r="AF1484" s="6" t="s">
        <v>6981</v>
      </c>
    </row>
    <row r="1485" spans="1:39" x14ac:dyDescent="0.2">
      <c r="A14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5" s="7" t="str">
        <f>ExtractValues(Table1[[#This Row],[Agreement Name]],".{1}\d{4,5}")</f>
        <v>20678</v>
      </c>
      <c r="C1485" s="6" t="str">
        <f>ExtractValues(Table1[[#This Row],[Agreement Name]],".{1}\d{4,5}-.{1}\d{4,5}")</f>
        <v>20678-001001</v>
      </c>
      <c r="D1485" s="6" t="str">
        <f>ExtractValues(ExtractValues(Table1[[#This Row],[Agreement Name]],"(CO\d{1,3})"),"\d+")</f>
        <v/>
      </c>
      <c r="E1485" s="6" t="str">
        <f>ExtractValues(ExtractValues(Table1[[#This Row],[Agreement Name]],"(CO.\d{1,3})"),"\d+")</f>
        <v/>
      </c>
      <c r="F1485" s="6" t="str">
        <f>IF(Table1[[#This Row],[ChgOrderPart1]]&lt;&gt;"",Table1[[#This Row],[ChgOrderPart1]],Table1[[#This Row],[ChgOrderPart2]])</f>
        <v/>
      </c>
      <c r="G1485" s="6" t="s">
        <v>6976</v>
      </c>
      <c r="H1485" s="8">
        <v>41948.632731481484</v>
      </c>
      <c r="I1485" s="6" t="s">
        <v>55</v>
      </c>
      <c r="J1485" s="8">
        <v>41948.632939814815</v>
      </c>
      <c r="K1485" s="6" t="s">
        <v>1376</v>
      </c>
      <c r="L1485" s="6" t="s">
        <v>1377</v>
      </c>
      <c r="M1485" s="6" t="s">
        <v>37</v>
      </c>
      <c r="O1485" s="6" t="s">
        <v>38</v>
      </c>
      <c r="P1485" s="6" t="s">
        <v>39</v>
      </c>
      <c r="Q1485" s="6" t="s">
        <v>6977</v>
      </c>
      <c r="R1485" s="6" t="s">
        <v>1392</v>
      </c>
      <c r="AL1485" s="6" t="s">
        <v>6977</v>
      </c>
      <c r="AM1485" s="6" t="s">
        <v>43</v>
      </c>
    </row>
    <row r="1486" spans="1:39" x14ac:dyDescent="0.2">
      <c r="A14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6" s="7" t="str">
        <f>ExtractValues(Table1[[#This Row],[Agreement Name]],".{1}\d{4,5}")</f>
        <v>20676</v>
      </c>
      <c r="C1486" s="6" t="str">
        <f>ExtractValues(Table1[[#This Row],[Agreement Name]],".{1}\d{4,5}-.{1}\d{4,5}")</f>
        <v>20676-001001</v>
      </c>
      <c r="D1486" s="6" t="str">
        <f>ExtractValues(ExtractValues(Table1[[#This Row],[Agreement Name]],"(CO\d{1,3})"),"\d+")</f>
        <v/>
      </c>
      <c r="E1486" s="6" t="str">
        <f>ExtractValues(ExtractValues(Table1[[#This Row],[Agreement Name]],"(CO.\d{1,3})"),"\d+")</f>
        <v/>
      </c>
      <c r="F1486" s="6" t="str">
        <f>IF(Table1[[#This Row],[ChgOrderPart1]]&lt;&gt;"",Table1[[#This Row],[ChgOrderPart1]],Table1[[#This Row],[ChgOrderPart2]])</f>
        <v/>
      </c>
      <c r="G1486" s="6" t="s">
        <v>7610</v>
      </c>
      <c r="H1486" s="8">
        <v>41995.324594907404</v>
      </c>
      <c r="I1486" s="6" t="s">
        <v>34</v>
      </c>
      <c r="J1486" s="8">
        <v>42010.477696759262</v>
      </c>
      <c r="K1486" s="6" t="s">
        <v>1376</v>
      </c>
      <c r="L1486" s="6" t="s">
        <v>1377</v>
      </c>
      <c r="M1486" s="6" t="s">
        <v>37</v>
      </c>
      <c r="O1486" s="6" t="s">
        <v>38</v>
      </c>
      <c r="P1486" s="6" t="s">
        <v>39</v>
      </c>
      <c r="Q1486" s="6" t="s">
        <v>7611</v>
      </c>
      <c r="R1486" s="6" t="s">
        <v>2354</v>
      </c>
      <c r="S1486" s="6" t="s">
        <v>1392</v>
      </c>
      <c r="W1486" s="6" t="s">
        <v>2355</v>
      </c>
      <c r="X1486" s="6" t="s">
        <v>2354</v>
      </c>
      <c r="Y1486" s="6" t="s">
        <v>43</v>
      </c>
      <c r="Z1486" s="8">
        <v>42010.435011574074</v>
      </c>
      <c r="AA1486" s="6" t="s">
        <v>2830</v>
      </c>
      <c r="AB1486" s="6" t="s">
        <v>1395</v>
      </c>
      <c r="AC1486" s="6" t="s">
        <v>1392</v>
      </c>
      <c r="AD1486" s="6" t="s">
        <v>43</v>
      </c>
      <c r="AE1486" s="8">
        <v>42010.477696759262</v>
      </c>
      <c r="AF1486" s="6" t="s">
        <v>7298</v>
      </c>
    </row>
    <row r="1487" spans="1:39" x14ac:dyDescent="0.2">
      <c r="A14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7" s="7" t="str">
        <f>ExtractValues(Table1[[#This Row],[Agreement Name]],".{1}\d{4,5}")</f>
        <v>20672</v>
      </c>
      <c r="C1487" s="6" t="str">
        <f>ExtractValues(Table1[[#This Row],[Agreement Name]],".{1}\d{4,5}-.{1}\d{4,5}")</f>
        <v>20672-001008</v>
      </c>
      <c r="D1487" s="6" t="str">
        <f>ExtractValues(ExtractValues(Table1[[#This Row],[Agreement Name]],"(CO\d{1,3})"),"\d+")</f>
        <v/>
      </c>
      <c r="E1487" s="6" t="str">
        <f>ExtractValues(ExtractValues(Table1[[#This Row],[Agreement Name]],"(CO.\d{1,3})"),"\d+")</f>
        <v/>
      </c>
      <c r="F1487" s="6" t="str">
        <f>IF(Table1[[#This Row],[ChgOrderPart1]]&lt;&gt;"",Table1[[#This Row],[ChgOrderPart1]],Table1[[#This Row],[ChgOrderPart2]])</f>
        <v/>
      </c>
      <c r="G1487" s="6" t="s">
        <v>2245</v>
      </c>
      <c r="H1487" s="8">
        <v>42179.585219907407</v>
      </c>
      <c r="I1487" s="6" t="s">
        <v>34</v>
      </c>
      <c r="J1487" s="8">
        <v>42191.683877314812</v>
      </c>
      <c r="K1487" s="6" t="s">
        <v>1376</v>
      </c>
      <c r="L1487" s="6" t="s">
        <v>1377</v>
      </c>
      <c r="M1487" s="6" t="s">
        <v>37</v>
      </c>
      <c r="O1487" s="6" t="s">
        <v>38</v>
      </c>
      <c r="P1487" s="6" t="s">
        <v>39</v>
      </c>
      <c r="Q1487" s="6" t="s">
        <v>461</v>
      </c>
      <c r="R1487" s="6" t="s">
        <v>1392</v>
      </c>
      <c r="W1487" s="6" t="s">
        <v>463</v>
      </c>
      <c r="X1487" s="6" t="s">
        <v>461</v>
      </c>
      <c r="Y1487" s="6" t="s">
        <v>43</v>
      </c>
      <c r="Z1487" s="8">
        <v>42179.617627314816</v>
      </c>
      <c r="AA1487" s="6" t="s">
        <v>46</v>
      </c>
      <c r="AB1487" s="6" t="s">
        <v>1395</v>
      </c>
      <c r="AC1487" s="6" t="s">
        <v>1392</v>
      </c>
      <c r="AD1487" s="6" t="s">
        <v>43</v>
      </c>
      <c r="AE1487" s="8">
        <v>42191.683877314812</v>
      </c>
      <c r="AF1487" s="6" t="s">
        <v>46</v>
      </c>
    </row>
    <row r="1488" spans="1:39" x14ac:dyDescent="0.2">
      <c r="A14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8" s="7" t="str">
        <f>ExtractValues(Table1[[#This Row],[Agreement Name]],".{1}\d{4,5}")</f>
        <v>20672</v>
      </c>
      <c r="C1488" s="6" t="str">
        <f>ExtractValues(Table1[[#This Row],[Agreement Name]],".{1}\d{4,5}-.{1}\d{4,5}")</f>
        <v>20672-001007</v>
      </c>
      <c r="D1488" s="6" t="str">
        <f>ExtractValues(ExtractValues(Table1[[#This Row],[Agreement Name]],"(CO\d{1,3})"),"\d+")</f>
        <v/>
      </c>
      <c r="E1488" s="6" t="str">
        <f>ExtractValues(ExtractValues(Table1[[#This Row],[Agreement Name]],"(CO.\d{1,3})"),"\d+")</f>
        <v/>
      </c>
      <c r="F1488" s="6" t="str">
        <f>IF(Table1[[#This Row],[ChgOrderPart1]]&lt;&gt;"",Table1[[#This Row],[ChgOrderPart1]],Table1[[#This Row],[ChgOrderPart2]])</f>
        <v/>
      </c>
      <c r="G1488" s="6" t="s">
        <v>2169</v>
      </c>
      <c r="H1488" s="8">
        <v>42173.663402777776</v>
      </c>
      <c r="I1488" s="6" t="s">
        <v>34</v>
      </c>
      <c r="J1488" s="8">
        <v>42177.384942129633</v>
      </c>
      <c r="K1488" s="6" t="s">
        <v>1376</v>
      </c>
      <c r="L1488" s="6" t="s">
        <v>1377</v>
      </c>
      <c r="M1488" s="6" t="s">
        <v>37</v>
      </c>
      <c r="O1488" s="6" t="s">
        <v>38</v>
      </c>
      <c r="P1488" s="6" t="s">
        <v>39</v>
      </c>
      <c r="Q1488" s="6" t="s">
        <v>461</v>
      </c>
      <c r="R1488" s="6" t="s">
        <v>1392</v>
      </c>
      <c r="W1488" s="6" t="s">
        <v>463</v>
      </c>
      <c r="X1488" s="6" t="s">
        <v>461</v>
      </c>
      <c r="Y1488" s="6" t="s">
        <v>43</v>
      </c>
      <c r="Z1488" s="8">
        <v>42174.482685185183</v>
      </c>
      <c r="AA1488" s="6" t="s">
        <v>46</v>
      </c>
      <c r="AB1488" s="6" t="s">
        <v>1395</v>
      </c>
      <c r="AC1488" s="6" t="s">
        <v>1392</v>
      </c>
      <c r="AD1488" s="6" t="s">
        <v>43</v>
      </c>
      <c r="AE1488" s="8">
        <v>42177.384942129633</v>
      </c>
      <c r="AF1488" s="6" t="s">
        <v>2054</v>
      </c>
    </row>
    <row r="1489" spans="1:39" x14ac:dyDescent="0.2">
      <c r="A14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89" s="7" t="str">
        <f>ExtractValues(Table1[[#This Row],[Agreement Name]],".{1}\d{4,5}")</f>
        <v>20672</v>
      </c>
      <c r="C1489" s="6" t="str">
        <f>ExtractValues(Table1[[#This Row],[Agreement Name]],".{1}\d{4,5}-.{1}\d{4,5}")</f>
        <v>20672-001006</v>
      </c>
      <c r="D1489" s="6" t="str">
        <f>ExtractValues(ExtractValues(Table1[[#This Row],[Agreement Name]],"(CO\d{1,3})"),"\d+")</f>
        <v/>
      </c>
      <c r="E1489" s="6" t="str">
        <f>ExtractValues(ExtractValues(Table1[[#This Row],[Agreement Name]],"(CO.\d{1,3})"),"\d+")</f>
        <v/>
      </c>
      <c r="F1489" s="6" t="str">
        <f>IF(Table1[[#This Row],[ChgOrderPart1]]&lt;&gt;"",Table1[[#This Row],[ChgOrderPart1]],Table1[[#This Row],[ChgOrderPart2]])</f>
        <v/>
      </c>
      <c r="G1489" s="6" t="s">
        <v>1917</v>
      </c>
      <c r="H1489" s="8">
        <v>42170.408842592595</v>
      </c>
      <c r="I1489" s="6" t="s">
        <v>34</v>
      </c>
      <c r="J1489" s="8">
        <v>42172.532187500001</v>
      </c>
      <c r="K1489" s="6" t="s">
        <v>1376</v>
      </c>
      <c r="L1489" s="6" t="s">
        <v>1377</v>
      </c>
      <c r="M1489" s="6" t="s">
        <v>37</v>
      </c>
      <c r="O1489" s="6" t="s">
        <v>38</v>
      </c>
      <c r="P1489" s="6" t="s">
        <v>39</v>
      </c>
      <c r="Q1489" s="6" t="s">
        <v>1918</v>
      </c>
      <c r="R1489" s="6" t="s">
        <v>1919</v>
      </c>
      <c r="S1489" s="6" t="s">
        <v>461</v>
      </c>
      <c r="T1489" s="6" t="s">
        <v>1392</v>
      </c>
      <c r="W1489" s="6" t="s">
        <v>463</v>
      </c>
      <c r="X1489" s="6" t="s">
        <v>461</v>
      </c>
      <c r="Y1489" s="6" t="s">
        <v>43</v>
      </c>
      <c r="Z1489" s="8">
        <v>42171.609675925924</v>
      </c>
      <c r="AA1489" s="6" t="s">
        <v>46</v>
      </c>
      <c r="AB1489" s="6" t="s">
        <v>1395</v>
      </c>
      <c r="AC1489" s="6" t="s">
        <v>1392</v>
      </c>
      <c r="AD1489" s="6" t="s">
        <v>43</v>
      </c>
      <c r="AE1489" s="8">
        <v>42172.532187500001</v>
      </c>
      <c r="AF1489" s="6" t="s">
        <v>46</v>
      </c>
    </row>
    <row r="1490" spans="1:39" x14ac:dyDescent="0.2">
      <c r="A14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0" s="7" t="str">
        <f>ExtractValues(Table1[[#This Row],[Agreement Name]],".{1}\d{4,5}")</f>
        <v>20672</v>
      </c>
      <c r="C1490" s="6" t="str">
        <f>ExtractValues(Table1[[#This Row],[Agreement Name]],".{1}\d{4,5}-.{1}\d{4,5}")</f>
        <v>20672-001005</v>
      </c>
      <c r="D1490" s="6" t="str">
        <f>ExtractValues(ExtractValues(Table1[[#This Row],[Agreement Name]],"(CO\d{1,3})"),"\d+")</f>
        <v/>
      </c>
      <c r="E1490" s="6" t="str">
        <f>ExtractValues(ExtractValues(Table1[[#This Row],[Agreement Name]],"(CO.\d{1,3})"),"\d+")</f>
        <v/>
      </c>
      <c r="F1490" s="6" t="str">
        <f>IF(Table1[[#This Row],[ChgOrderPart1]]&lt;&gt;"",Table1[[#This Row],[ChgOrderPart1]],Table1[[#This Row],[ChgOrderPart2]])</f>
        <v/>
      </c>
      <c r="G1490" s="6" t="s">
        <v>1684</v>
      </c>
      <c r="H1490" s="8">
        <v>42156.597141203703</v>
      </c>
      <c r="I1490" s="6" t="s">
        <v>34</v>
      </c>
      <c r="J1490" s="8">
        <v>42163.390740740739</v>
      </c>
      <c r="K1490" s="6" t="s">
        <v>1376</v>
      </c>
      <c r="L1490" s="6" t="s">
        <v>1377</v>
      </c>
      <c r="M1490" s="6" t="s">
        <v>37</v>
      </c>
      <c r="O1490" s="6" t="s">
        <v>38</v>
      </c>
      <c r="P1490" s="6" t="s">
        <v>39</v>
      </c>
      <c r="Q1490" s="6" t="s">
        <v>1197</v>
      </c>
      <c r="R1490" s="6" t="s">
        <v>1392</v>
      </c>
      <c r="W1490" s="6" t="s">
        <v>1600</v>
      </c>
      <c r="X1490" s="6" t="s">
        <v>1197</v>
      </c>
      <c r="Y1490" s="6" t="s">
        <v>43</v>
      </c>
      <c r="Z1490" s="8">
        <v>42159.629270833335</v>
      </c>
      <c r="AA1490" s="6" t="s">
        <v>1199</v>
      </c>
      <c r="AB1490" s="6" t="s">
        <v>1395</v>
      </c>
      <c r="AC1490" s="6" t="s">
        <v>1392</v>
      </c>
      <c r="AD1490" s="6" t="s">
        <v>43</v>
      </c>
      <c r="AE1490" s="8">
        <v>42163.390740740739</v>
      </c>
      <c r="AF1490" s="6" t="s">
        <v>71</v>
      </c>
    </row>
    <row r="1491" spans="1:39" x14ac:dyDescent="0.2">
      <c r="A14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1" s="7" t="str">
        <f>ExtractValues(Table1[[#This Row],[Agreement Name]],".{1}\d{4,5}")</f>
        <v>20672</v>
      </c>
      <c r="C1491" s="6" t="str">
        <f>ExtractValues(Table1[[#This Row],[Agreement Name]],".{1}\d{4,5}-.{1}\d{4,5}")</f>
        <v>20672-001004</v>
      </c>
      <c r="D1491" s="6" t="str">
        <f>ExtractValues(ExtractValues(Table1[[#This Row],[Agreement Name]],"(CO\d{1,3})"),"\d+")</f>
        <v/>
      </c>
      <c r="E1491" s="6" t="str">
        <f>ExtractValues(ExtractValues(Table1[[#This Row],[Agreement Name]],"(CO.\d{1,3})"),"\d+")</f>
        <v/>
      </c>
      <c r="F1491" s="6" t="str">
        <f>IF(Table1[[#This Row],[ChgOrderPart1]]&lt;&gt;"",Table1[[#This Row],[ChgOrderPart1]],Table1[[#This Row],[ChgOrderPart2]])</f>
        <v/>
      </c>
      <c r="G1491" s="6" t="s">
        <v>1599</v>
      </c>
      <c r="H1491" s="8">
        <v>42151.655624999999</v>
      </c>
      <c r="I1491" s="6" t="s">
        <v>34</v>
      </c>
      <c r="J1491" s="8">
        <v>42155.627106481479</v>
      </c>
      <c r="K1491" s="6" t="s">
        <v>1376</v>
      </c>
      <c r="L1491" s="6" t="s">
        <v>1377</v>
      </c>
      <c r="M1491" s="6" t="s">
        <v>37</v>
      </c>
      <c r="O1491" s="6" t="s">
        <v>38</v>
      </c>
      <c r="P1491" s="6" t="s">
        <v>39</v>
      </c>
      <c r="Q1491" s="6" t="s">
        <v>1197</v>
      </c>
      <c r="R1491" s="6" t="s">
        <v>1392</v>
      </c>
      <c r="W1491" s="6" t="s">
        <v>1600</v>
      </c>
      <c r="X1491" s="6" t="s">
        <v>1197</v>
      </c>
      <c r="Y1491" s="6" t="s">
        <v>43</v>
      </c>
      <c r="Z1491" s="8">
        <v>42151.672615740739</v>
      </c>
      <c r="AA1491" s="6" t="s">
        <v>1199</v>
      </c>
      <c r="AB1491" s="6" t="s">
        <v>1395</v>
      </c>
      <c r="AC1491" s="6" t="s">
        <v>1392</v>
      </c>
      <c r="AD1491" s="6" t="s">
        <v>43</v>
      </c>
      <c r="AE1491" s="8">
        <v>42155.627106481479</v>
      </c>
      <c r="AF1491" s="6" t="s">
        <v>1432</v>
      </c>
    </row>
    <row r="1492" spans="1:39" x14ac:dyDescent="0.2">
      <c r="A14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2" s="7" t="str">
        <f>ExtractValues(Table1[[#This Row],[Agreement Name]],".{1}\d{4,5}")</f>
        <v>20672</v>
      </c>
      <c r="C1492" s="6" t="str">
        <f>ExtractValues(Table1[[#This Row],[Agreement Name]],".{1}\d{4,5}-.{1}\d{4,5}")</f>
        <v>20672-001003</v>
      </c>
      <c r="D1492" s="6" t="str">
        <f>ExtractValues(ExtractValues(Table1[[#This Row],[Agreement Name]],"(CO\d{1,3})"),"\d+")</f>
        <v/>
      </c>
      <c r="E1492" s="6" t="str">
        <f>ExtractValues(ExtractValues(Table1[[#This Row],[Agreement Name]],"(CO.\d{1,3})"),"\d+")</f>
        <v/>
      </c>
      <c r="F1492" s="6" t="str">
        <f>IF(Table1[[#This Row],[ChgOrderPart1]]&lt;&gt;"",Table1[[#This Row],[ChgOrderPart1]],Table1[[#This Row],[ChgOrderPart2]])</f>
        <v/>
      </c>
      <c r="G1492" s="6" t="s">
        <v>9368</v>
      </c>
      <c r="H1492" s="8">
        <v>42068.466203703705</v>
      </c>
      <c r="I1492" s="6" t="s">
        <v>34</v>
      </c>
      <c r="J1492" s="8">
        <v>42093.621192129627</v>
      </c>
      <c r="K1492" s="6" t="s">
        <v>1376</v>
      </c>
      <c r="L1492" s="6" t="s">
        <v>1377</v>
      </c>
      <c r="M1492" s="6" t="s">
        <v>37</v>
      </c>
      <c r="O1492" s="6" t="s">
        <v>38</v>
      </c>
      <c r="P1492" s="6" t="s">
        <v>39</v>
      </c>
      <c r="Q1492" s="6" t="s">
        <v>6832</v>
      </c>
      <c r="R1492" s="6" t="s">
        <v>1392</v>
      </c>
      <c r="W1492" s="6" t="s">
        <v>9369</v>
      </c>
      <c r="X1492" s="6" t="s">
        <v>6832</v>
      </c>
      <c r="Y1492" s="6" t="s">
        <v>43</v>
      </c>
      <c r="Z1492" s="8">
        <v>42093.595127314817</v>
      </c>
      <c r="AA1492" s="6" t="s">
        <v>9370</v>
      </c>
      <c r="AB1492" s="6" t="s">
        <v>1395</v>
      </c>
      <c r="AC1492" s="6" t="s">
        <v>1392</v>
      </c>
      <c r="AD1492" s="6" t="s">
        <v>43</v>
      </c>
      <c r="AE1492" s="8">
        <v>42093.621192129627</v>
      </c>
      <c r="AF1492" s="6" t="s">
        <v>46</v>
      </c>
    </row>
    <row r="1493" spans="1:39" x14ac:dyDescent="0.2">
      <c r="A14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3" s="7" t="str">
        <f>ExtractValues(Table1[[#This Row],[Agreement Name]],".{1}\d{4,5}")</f>
        <v>20672</v>
      </c>
      <c r="C1493" s="6" t="str">
        <f>ExtractValues(Table1[[#This Row],[Agreement Name]],".{1}\d{4,5}-.{1}\d{4,5}")</f>
        <v>20672-001002</v>
      </c>
      <c r="D1493" s="6" t="str">
        <f>ExtractValues(ExtractValues(Table1[[#This Row],[Agreement Name]],"(CO\d{1,3})"),"\d+")</f>
        <v/>
      </c>
      <c r="E1493" s="6" t="str">
        <f>ExtractValues(ExtractValues(Table1[[#This Row],[Agreement Name]],"(CO.\d{1,3})"),"\d+")</f>
        <v/>
      </c>
      <c r="F1493" s="6" t="str">
        <f>IF(Table1[[#This Row],[ChgOrderPart1]]&lt;&gt;"",Table1[[#This Row],[ChgOrderPart1]],Table1[[#This Row],[ChgOrderPart2]])</f>
        <v/>
      </c>
      <c r="G1493" s="6" t="s">
        <v>4200</v>
      </c>
      <c r="H1493" s="8">
        <v>42144.605104166665</v>
      </c>
      <c r="I1493" s="6" t="s">
        <v>55</v>
      </c>
      <c r="J1493" s="8">
        <v>42201.440659722219</v>
      </c>
      <c r="K1493" s="6" t="s">
        <v>3614</v>
      </c>
      <c r="L1493" s="6" t="s">
        <v>3615</v>
      </c>
      <c r="M1493" s="6" t="s">
        <v>37</v>
      </c>
      <c r="O1493" s="6" t="s">
        <v>38</v>
      </c>
      <c r="P1493" s="6" t="s">
        <v>39</v>
      </c>
      <c r="Q1493" s="6" t="s">
        <v>4201</v>
      </c>
      <c r="R1493" s="6" t="s">
        <v>1392</v>
      </c>
      <c r="AL1493" s="6" t="s">
        <v>4201</v>
      </c>
      <c r="AM1493" s="6" t="s">
        <v>43</v>
      </c>
    </row>
    <row r="1494" spans="1:39" x14ac:dyDescent="0.2">
      <c r="A14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4" s="7" t="str">
        <f>ExtractValues(Table1[[#This Row],[Agreement Name]],".{1}\d{4,5}")</f>
        <v>20672</v>
      </c>
      <c r="C1494" s="6" t="str">
        <f>ExtractValues(Table1[[#This Row],[Agreement Name]],".{1}\d{4,5}-.{1}\d{4,5}")</f>
        <v>20672-001002</v>
      </c>
      <c r="D1494" s="6" t="str">
        <f>ExtractValues(ExtractValues(Table1[[#This Row],[Agreement Name]],"(CO\d{1,3})"),"\d+")</f>
        <v/>
      </c>
      <c r="E1494" s="6" t="str">
        <f>ExtractValues(ExtractValues(Table1[[#This Row],[Agreement Name]],"(CO.\d{1,3})"),"\d+")</f>
        <v/>
      </c>
      <c r="F1494" s="6" t="str">
        <f>IF(Table1[[#This Row],[ChgOrderPart1]]&lt;&gt;"",Table1[[#This Row],[ChgOrderPart1]],Table1[[#This Row],[ChgOrderPart2]])</f>
        <v/>
      </c>
      <c r="G1494" s="6" t="s">
        <v>4200</v>
      </c>
      <c r="H1494" s="8">
        <v>42053.440555555557</v>
      </c>
      <c r="I1494" s="6" t="s">
        <v>55</v>
      </c>
      <c r="J1494" s="8">
        <v>42144.603634259256</v>
      </c>
      <c r="K1494" s="6" t="s">
        <v>1376</v>
      </c>
      <c r="L1494" s="6" t="s">
        <v>1377</v>
      </c>
      <c r="M1494" s="6" t="s">
        <v>37</v>
      </c>
      <c r="O1494" s="6" t="s">
        <v>38</v>
      </c>
      <c r="P1494" s="6" t="s">
        <v>39</v>
      </c>
      <c r="Q1494" s="6" t="s">
        <v>4201</v>
      </c>
      <c r="R1494" s="6" t="s">
        <v>1392</v>
      </c>
      <c r="AL1494" s="6" t="s">
        <v>4201</v>
      </c>
      <c r="AM1494" s="6" t="s">
        <v>43</v>
      </c>
    </row>
    <row r="1495" spans="1:39" x14ac:dyDescent="0.2">
      <c r="A14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5" s="7" t="str">
        <f>ExtractValues(Table1[[#This Row],[Agreement Name]],".{1}\d{4,5}")</f>
        <v>20672</v>
      </c>
      <c r="C1495" s="6" t="str">
        <f>ExtractValues(Table1[[#This Row],[Agreement Name]],".{1}\d{4,5}-.{1}\d{4,5}")</f>
        <v>20672-001001</v>
      </c>
      <c r="D1495" s="6" t="str">
        <f>ExtractValues(ExtractValues(Table1[[#This Row],[Agreement Name]],"(CO\d{1,3})"),"\d+")</f>
        <v/>
      </c>
      <c r="E1495" s="6" t="str">
        <f>ExtractValues(ExtractValues(Table1[[#This Row],[Agreement Name]],"(CO.\d{1,3})"),"\d+")</f>
        <v/>
      </c>
      <c r="F1495" s="6" t="str">
        <f>IF(Table1[[#This Row],[ChgOrderPart1]]&lt;&gt;"",Table1[[#This Row],[ChgOrderPart1]],Table1[[#This Row],[ChgOrderPart2]])</f>
        <v/>
      </c>
      <c r="G1495" s="6" t="s">
        <v>7836</v>
      </c>
      <c r="H1495" s="8">
        <v>42017.531574074077</v>
      </c>
      <c r="I1495" s="6" t="s">
        <v>34</v>
      </c>
      <c r="J1495" s="8">
        <v>42017.687731481485</v>
      </c>
      <c r="K1495" s="6" t="s">
        <v>1376</v>
      </c>
      <c r="L1495" s="6" t="s">
        <v>1377</v>
      </c>
      <c r="M1495" s="6" t="s">
        <v>37</v>
      </c>
      <c r="O1495" s="6" t="s">
        <v>38</v>
      </c>
      <c r="P1495" s="6" t="s">
        <v>39</v>
      </c>
      <c r="Q1495" s="6" t="s">
        <v>1125</v>
      </c>
      <c r="R1495" s="6" t="s">
        <v>1392</v>
      </c>
      <c r="W1495" s="6" t="s">
        <v>1126</v>
      </c>
      <c r="X1495" s="6" t="s">
        <v>1125</v>
      </c>
      <c r="Y1495" s="6" t="s">
        <v>43</v>
      </c>
      <c r="Z1495" s="8">
        <v>42017.597326388888</v>
      </c>
      <c r="AA1495" s="6" t="s">
        <v>7837</v>
      </c>
      <c r="AB1495" s="6" t="s">
        <v>1395</v>
      </c>
      <c r="AC1495" s="6" t="s">
        <v>1392</v>
      </c>
      <c r="AD1495" s="6" t="s">
        <v>43</v>
      </c>
      <c r="AE1495" s="8">
        <v>42017.687731481485</v>
      </c>
      <c r="AF1495" s="6" t="s">
        <v>46</v>
      </c>
    </row>
    <row r="1496" spans="1:39" x14ac:dyDescent="0.2">
      <c r="A14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6" s="7" t="str">
        <f>ExtractValues(Table1[[#This Row],[Agreement Name]],".{1}\d{4,5}")</f>
        <v>20670</v>
      </c>
      <c r="C1496" s="6" t="str">
        <f>ExtractValues(Table1[[#This Row],[Agreement Name]],".{1}\d{4,5}-.{1}\d{4,5}")</f>
        <v>20670-001070</v>
      </c>
      <c r="D1496" s="6" t="str">
        <f>ExtractValues(ExtractValues(Table1[[#This Row],[Agreement Name]],"(CO\d{1,3})"),"\d+")</f>
        <v/>
      </c>
      <c r="E1496" s="6" t="str">
        <f>ExtractValues(ExtractValues(Table1[[#This Row],[Agreement Name]],"(CO.\d{1,3})"),"\d+")</f>
        <v/>
      </c>
      <c r="F1496" s="6" t="str">
        <f>IF(Table1[[#This Row],[ChgOrderPart1]]&lt;&gt;"",Table1[[#This Row],[ChgOrderPart1]],Table1[[#This Row],[ChgOrderPart2]])</f>
        <v/>
      </c>
      <c r="G1496" s="6" t="s">
        <v>4835</v>
      </c>
      <c r="H1496" s="8">
        <v>42220.67560185185</v>
      </c>
      <c r="I1496" s="6" t="s">
        <v>48</v>
      </c>
      <c r="J1496" s="8">
        <v>42220.67560185185</v>
      </c>
      <c r="K1496" s="6" t="s">
        <v>1376</v>
      </c>
      <c r="L1496" s="6" t="s">
        <v>1377</v>
      </c>
      <c r="M1496" s="6" t="s">
        <v>37</v>
      </c>
      <c r="O1496" s="6" t="s">
        <v>38</v>
      </c>
      <c r="P1496" s="6" t="s">
        <v>39</v>
      </c>
      <c r="Q1496" s="6" t="s">
        <v>4836</v>
      </c>
      <c r="R1496" s="6" t="s">
        <v>4837</v>
      </c>
      <c r="S1496" s="6" t="s">
        <v>1392</v>
      </c>
      <c r="AL1496" s="6" t="s">
        <v>4837</v>
      </c>
      <c r="AM1496" s="6" t="s">
        <v>43</v>
      </c>
    </row>
    <row r="1497" spans="1:39" x14ac:dyDescent="0.2">
      <c r="A14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7" s="7" t="str">
        <f>ExtractValues(Table1[[#This Row],[Agreement Name]],".{1}\d{4,5}")</f>
        <v>20670</v>
      </c>
      <c r="C1497" s="6" t="str">
        <f>ExtractValues(Table1[[#This Row],[Agreement Name]],".{1}\d{4,5}-.{1}\d{4,5}")</f>
        <v>20670-001069</v>
      </c>
      <c r="D1497" s="6" t="str">
        <f>ExtractValues(ExtractValues(Table1[[#This Row],[Agreement Name]],"(CO\d{1,3})"),"\d+")</f>
        <v/>
      </c>
      <c r="E1497" s="6" t="str">
        <f>ExtractValues(ExtractValues(Table1[[#This Row],[Agreement Name]],"(CO.\d{1,3})"),"\d+")</f>
        <v/>
      </c>
      <c r="F1497" s="6" t="str">
        <f>IF(Table1[[#This Row],[ChgOrderPart1]]&lt;&gt;"",Table1[[#This Row],[ChgOrderPart1]],Table1[[#This Row],[ChgOrderPart2]])</f>
        <v/>
      </c>
      <c r="G1497" s="6" t="s">
        <v>5003</v>
      </c>
      <c r="H1497" s="8">
        <v>42237.434155092589</v>
      </c>
      <c r="I1497" s="6" t="s">
        <v>48</v>
      </c>
      <c r="J1497" s="8">
        <v>42237.434155092589</v>
      </c>
      <c r="K1497" s="6" t="s">
        <v>1376</v>
      </c>
      <c r="L1497" s="6" t="s">
        <v>1377</v>
      </c>
      <c r="M1497" s="6" t="s">
        <v>37</v>
      </c>
      <c r="O1497" s="6" t="s">
        <v>38</v>
      </c>
      <c r="P1497" s="6" t="s">
        <v>39</v>
      </c>
      <c r="Q1497" s="6" t="s">
        <v>5004</v>
      </c>
      <c r="R1497" s="6" t="s">
        <v>1392</v>
      </c>
      <c r="AL1497" s="6" t="s">
        <v>5004</v>
      </c>
      <c r="AM1497" s="6" t="s">
        <v>43</v>
      </c>
    </row>
    <row r="1498" spans="1:39" x14ac:dyDescent="0.2">
      <c r="A14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8" s="7" t="str">
        <f>ExtractValues(Table1[[#This Row],[Agreement Name]],".{1}\d{4,5}")</f>
        <v>20670</v>
      </c>
      <c r="C1498" s="6" t="str">
        <f>ExtractValues(Table1[[#This Row],[Agreement Name]],".{1}\d{4,5}-.{1}\d{4,5}")</f>
        <v>20670-001068</v>
      </c>
      <c r="D1498" s="6" t="str">
        <f>ExtractValues(ExtractValues(Table1[[#This Row],[Agreement Name]],"(CO\d{1,3})"),"\d+")</f>
        <v/>
      </c>
      <c r="E1498" s="6" t="str">
        <f>ExtractValues(ExtractValues(Table1[[#This Row],[Agreement Name]],"(CO.\d{1,3})"),"\d+")</f>
        <v/>
      </c>
      <c r="F1498" s="6" t="str">
        <f>IF(Table1[[#This Row],[ChgOrderPart1]]&lt;&gt;"",Table1[[#This Row],[ChgOrderPart1]],Table1[[#This Row],[ChgOrderPart2]])</f>
        <v/>
      </c>
      <c r="G1498" s="6" t="s">
        <v>4833</v>
      </c>
      <c r="H1498" s="8">
        <v>42220.675208333334</v>
      </c>
      <c r="I1498" s="6" t="s">
        <v>48</v>
      </c>
      <c r="J1498" s="8">
        <v>42220.675208333334</v>
      </c>
      <c r="K1498" s="6" t="s">
        <v>1376</v>
      </c>
      <c r="L1498" s="6" t="s">
        <v>1377</v>
      </c>
      <c r="M1498" s="6" t="s">
        <v>37</v>
      </c>
      <c r="O1498" s="6" t="s">
        <v>38</v>
      </c>
      <c r="P1498" s="6" t="s">
        <v>39</v>
      </c>
      <c r="Q1498" s="6" t="s">
        <v>4834</v>
      </c>
      <c r="R1498" s="6" t="s">
        <v>1392</v>
      </c>
      <c r="AL1498" s="6" t="s">
        <v>4834</v>
      </c>
      <c r="AM1498" s="6" t="s">
        <v>43</v>
      </c>
    </row>
    <row r="1499" spans="1:39" x14ac:dyDescent="0.2">
      <c r="A14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499" s="7" t="str">
        <f>ExtractValues(Table1[[#This Row],[Agreement Name]],".{1}\d{4,5}")</f>
        <v>20670</v>
      </c>
      <c r="C1499" s="6" t="str">
        <f>ExtractValues(Table1[[#This Row],[Agreement Name]],".{1}\d{4,5}-.{1}\d{4,5}")</f>
        <v>20670-001067</v>
      </c>
      <c r="D1499" s="6" t="str">
        <f>ExtractValues(ExtractValues(Table1[[#This Row],[Agreement Name]],"(CO\d{1,3})"),"\d+")</f>
        <v/>
      </c>
      <c r="E1499" s="6" t="str">
        <f>ExtractValues(ExtractValues(Table1[[#This Row],[Agreement Name]],"(CO.\d{1,3})"),"\d+")</f>
        <v/>
      </c>
      <c r="F1499" s="6" t="str">
        <f>IF(Table1[[#This Row],[ChgOrderPart1]]&lt;&gt;"",Table1[[#This Row],[ChgOrderPart1]],Table1[[#This Row],[ChgOrderPart2]])</f>
        <v/>
      </c>
      <c r="G1499" s="6" t="s">
        <v>4987</v>
      </c>
      <c r="H1499" s="8">
        <v>42235.616331018522</v>
      </c>
      <c r="I1499" s="6" t="s">
        <v>48</v>
      </c>
      <c r="J1499" s="8">
        <v>42235.616331018522</v>
      </c>
      <c r="K1499" s="6" t="s">
        <v>1376</v>
      </c>
      <c r="L1499" s="6" t="s">
        <v>1377</v>
      </c>
      <c r="M1499" s="6" t="s">
        <v>37</v>
      </c>
      <c r="O1499" s="6" t="s">
        <v>38</v>
      </c>
      <c r="P1499" s="6" t="s">
        <v>39</v>
      </c>
      <c r="Q1499" s="6" t="s">
        <v>2387</v>
      </c>
      <c r="R1499" s="6" t="s">
        <v>2388</v>
      </c>
      <c r="S1499" s="6" t="s">
        <v>1392</v>
      </c>
      <c r="AL1499" s="6" t="s">
        <v>2387</v>
      </c>
      <c r="AM1499" s="6" t="s">
        <v>43</v>
      </c>
    </row>
    <row r="1500" spans="1:39" x14ac:dyDescent="0.2">
      <c r="A15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0" s="7" t="str">
        <f>ExtractValues(Table1[[#This Row],[Agreement Name]],".{1}\d{4,5}")</f>
        <v>20670</v>
      </c>
      <c r="C1500" s="6" t="str">
        <f>ExtractValues(Table1[[#This Row],[Agreement Name]],".{1}\d{4,5}-.{1}\d{4,5}")</f>
        <v>20670-001067</v>
      </c>
      <c r="D1500" s="6" t="str">
        <f>ExtractValues(ExtractValues(Table1[[#This Row],[Agreement Name]],"(CO\d{1,3})"),"\d+")</f>
        <v/>
      </c>
      <c r="E1500" s="6" t="str">
        <f>ExtractValues(ExtractValues(Table1[[#This Row],[Agreement Name]],"(CO.\d{1,3})"),"\d+")</f>
        <v/>
      </c>
      <c r="F1500" s="6" t="str">
        <f>IF(Table1[[#This Row],[ChgOrderPart1]]&lt;&gt;"",Table1[[#This Row],[ChgOrderPart1]],Table1[[#This Row],[ChgOrderPart2]])</f>
        <v/>
      </c>
      <c r="G1500" s="6" t="s">
        <v>4706</v>
      </c>
      <c r="H1500" s="8">
        <v>42215.532604166663</v>
      </c>
      <c r="I1500" s="6" t="s">
        <v>55</v>
      </c>
      <c r="J1500" s="8">
        <v>42235.615925925929</v>
      </c>
      <c r="K1500" s="6" t="s">
        <v>1376</v>
      </c>
      <c r="L1500" s="6" t="s">
        <v>1377</v>
      </c>
      <c r="M1500" s="6" t="s">
        <v>37</v>
      </c>
      <c r="O1500" s="6" t="s">
        <v>38</v>
      </c>
      <c r="P1500" s="6" t="s">
        <v>39</v>
      </c>
      <c r="Q1500" s="6" t="s">
        <v>2387</v>
      </c>
      <c r="R1500" s="6" t="s">
        <v>1392</v>
      </c>
      <c r="AL1500" s="6" t="s">
        <v>2387</v>
      </c>
      <c r="AM1500" s="6" t="s">
        <v>43</v>
      </c>
    </row>
    <row r="1501" spans="1:39" x14ac:dyDescent="0.2">
      <c r="A15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1" s="7" t="str">
        <f>ExtractValues(Table1[[#This Row],[Agreement Name]],".{1}\d{4,5}")</f>
        <v>20670</v>
      </c>
      <c r="C1501" s="6" t="str">
        <f>ExtractValues(Table1[[#This Row],[Agreement Name]],".{1}\d{4,5}-.{1}\d{4,5}")</f>
        <v>20670-001066</v>
      </c>
      <c r="D1501" s="6" t="str">
        <f>ExtractValues(ExtractValues(Table1[[#This Row],[Agreement Name]],"(CO\d{1,3})"),"\d+")</f>
        <v/>
      </c>
      <c r="E1501" s="6" t="str">
        <f>ExtractValues(ExtractValues(Table1[[#This Row],[Agreement Name]],"(CO.\d{1,3})"),"\d+")</f>
        <v/>
      </c>
      <c r="F1501" s="6" t="str">
        <f>IF(Table1[[#This Row],[ChgOrderPart1]]&lt;&gt;"",Table1[[#This Row],[ChgOrderPart1]],Table1[[#This Row],[ChgOrderPart2]])</f>
        <v/>
      </c>
      <c r="G1501" s="6" t="s">
        <v>4986</v>
      </c>
      <c r="H1501" s="8">
        <v>42235.614618055559</v>
      </c>
      <c r="I1501" s="6" t="s">
        <v>48</v>
      </c>
      <c r="J1501" s="8">
        <v>42235.614618055559</v>
      </c>
      <c r="K1501" s="6" t="s">
        <v>1376</v>
      </c>
      <c r="L1501" s="6" t="s">
        <v>1377</v>
      </c>
      <c r="M1501" s="6" t="s">
        <v>37</v>
      </c>
      <c r="O1501" s="6" t="s">
        <v>38</v>
      </c>
      <c r="P1501" s="6" t="s">
        <v>39</v>
      </c>
      <c r="Q1501" s="6" t="s">
        <v>2387</v>
      </c>
      <c r="R1501" s="6" t="s">
        <v>2388</v>
      </c>
      <c r="S1501" s="6" t="s">
        <v>1392</v>
      </c>
      <c r="AL1501" s="6" t="s">
        <v>2387</v>
      </c>
      <c r="AM1501" s="6" t="s">
        <v>43</v>
      </c>
    </row>
    <row r="1502" spans="1:39" x14ac:dyDescent="0.2">
      <c r="A15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2" s="7" t="str">
        <f>ExtractValues(Table1[[#This Row],[Agreement Name]],".{1}\d{4,5}")</f>
        <v>20670</v>
      </c>
      <c r="C1502" s="6" t="str">
        <f>ExtractValues(Table1[[#This Row],[Agreement Name]],".{1}\d{4,5}-.{1}\d{4,5}")</f>
        <v>20670-001066</v>
      </c>
      <c r="D1502" s="6" t="str">
        <f>ExtractValues(ExtractValues(Table1[[#This Row],[Agreement Name]],"(CO\d{1,3})"),"\d+")</f>
        <v/>
      </c>
      <c r="E1502" s="6" t="str">
        <f>ExtractValues(ExtractValues(Table1[[#This Row],[Agreement Name]],"(CO.\d{1,3})"),"\d+")</f>
        <v/>
      </c>
      <c r="F1502" s="6" t="str">
        <f>IF(Table1[[#This Row],[ChgOrderPart1]]&lt;&gt;"",Table1[[#This Row],[ChgOrderPart1]],Table1[[#This Row],[ChgOrderPart2]])</f>
        <v/>
      </c>
      <c r="G1502" s="6" t="s">
        <v>4705</v>
      </c>
      <c r="H1502" s="8">
        <v>42215.532175925924</v>
      </c>
      <c r="I1502" s="6" t="s">
        <v>55</v>
      </c>
      <c r="J1502" s="8">
        <v>42235.614224537036</v>
      </c>
      <c r="K1502" s="6" t="s">
        <v>1376</v>
      </c>
      <c r="L1502" s="6" t="s">
        <v>1377</v>
      </c>
      <c r="M1502" s="6" t="s">
        <v>37</v>
      </c>
      <c r="O1502" s="6" t="s">
        <v>38</v>
      </c>
      <c r="P1502" s="6" t="s">
        <v>39</v>
      </c>
      <c r="Q1502" s="6" t="s">
        <v>2387</v>
      </c>
      <c r="R1502" s="6" t="s">
        <v>1392</v>
      </c>
      <c r="AL1502" s="6" t="s">
        <v>2387</v>
      </c>
      <c r="AM1502" s="6" t="s">
        <v>43</v>
      </c>
    </row>
    <row r="1503" spans="1:39" x14ac:dyDescent="0.2">
      <c r="A15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3" s="7" t="str">
        <f>ExtractValues(Table1[[#This Row],[Agreement Name]],".{1}\d{4,5}")</f>
        <v>20670</v>
      </c>
      <c r="C1503" s="6" t="str">
        <f>ExtractValues(Table1[[#This Row],[Agreement Name]],".{1}\d{4,5}-.{1}\d{4,5}")</f>
        <v>20670-001065</v>
      </c>
      <c r="D1503" s="6" t="str">
        <f>ExtractValues(ExtractValues(Table1[[#This Row],[Agreement Name]],"(CO\d{1,3})"),"\d+")</f>
        <v/>
      </c>
      <c r="E1503" s="6" t="str">
        <f>ExtractValues(ExtractValues(Table1[[#This Row],[Agreement Name]],"(CO.\d{1,3})"),"\d+")</f>
        <v/>
      </c>
      <c r="F1503" s="6" t="str">
        <f>IF(Table1[[#This Row],[ChgOrderPart1]]&lt;&gt;"",Table1[[#This Row],[ChgOrderPart1]],Table1[[#This Row],[ChgOrderPart2]])</f>
        <v/>
      </c>
      <c r="G1503" s="6" t="s">
        <v>4704</v>
      </c>
      <c r="H1503" s="8">
        <v>42215.5315625</v>
      </c>
      <c r="I1503" s="6" t="s">
        <v>48</v>
      </c>
      <c r="J1503" s="8">
        <v>42215.5315625</v>
      </c>
      <c r="K1503" s="6" t="s">
        <v>1376</v>
      </c>
      <c r="L1503" s="6" t="s">
        <v>1377</v>
      </c>
      <c r="M1503" s="6" t="s">
        <v>37</v>
      </c>
      <c r="O1503" s="6" t="s">
        <v>38</v>
      </c>
      <c r="P1503" s="6" t="s">
        <v>39</v>
      </c>
      <c r="Q1503" s="6" t="s">
        <v>1592</v>
      </c>
      <c r="R1503" s="6" t="s">
        <v>1392</v>
      </c>
      <c r="AL1503" s="6" t="s">
        <v>1592</v>
      </c>
      <c r="AM1503" s="6" t="s">
        <v>43</v>
      </c>
    </row>
    <row r="1504" spans="1:39" x14ac:dyDescent="0.2">
      <c r="A15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4" s="7" t="str">
        <f>ExtractValues(Table1[[#This Row],[Agreement Name]],".{1}\d{4,5}")</f>
        <v>20670</v>
      </c>
      <c r="C1504" s="6" t="str">
        <f>ExtractValues(Table1[[#This Row],[Agreement Name]],".{1}\d{4,5}-.{1}\d{4,5}")</f>
        <v>20670-001064</v>
      </c>
      <c r="D1504" s="6" t="str">
        <f>ExtractValues(ExtractValues(Table1[[#This Row],[Agreement Name]],"(CO\d{1,3})"),"\d+")</f>
        <v/>
      </c>
      <c r="E1504" s="6" t="str">
        <f>ExtractValues(ExtractValues(Table1[[#This Row],[Agreement Name]],"(CO.\d{1,3})"),"\d+")</f>
        <v/>
      </c>
      <c r="F1504" s="6" t="str">
        <f>IF(Table1[[#This Row],[ChgOrderPart1]]&lt;&gt;"",Table1[[#This Row],[ChgOrderPart1]],Table1[[#This Row],[ChgOrderPart2]])</f>
        <v/>
      </c>
      <c r="G1504" s="6" t="s">
        <v>4627</v>
      </c>
      <c r="H1504" s="8">
        <v>42212.645821759259</v>
      </c>
      <c r="I1504" s="6" t="s">
        <v>34</v>
      </c>
      <c r="J1504" s="8">
        <v>42215.538391203707</v>
      </c>
      <c r="K1504" s="6" t="s">
        <v>1376</v>
      </c>
      <c r="L1504" s="6" t="s">
        <v>1377</v>
      </c>
      <c r="M1504" s="6" t="s">
        <v>37</v>
      </c>
      <c r="O1504" s="6" t="s">
        <v>38</v>
      </c>
      <c r="P1504" s="6" t="s">
        <v>39</v>
      </c>
      <c r="Q1504" s="6" t="s">
        <v>461</v>
      </c>
      <c r="R1504" s="6" t="s">
        <v>1392</v>
      </c>
      <c r="W1504" s="6" t="s">
        <v>463</v>
      </c>
      <c r="X1504" s="6" t="s">
        <v>461</v>
      </c>
      <c r="Y1504" s="6" t="s">
        <v>43</v>
      </c>
      <c r="Z1504" s="8">
        <v>42214.6484375</v>
      </c>
      <c r="AA1504" s="6" t="s">
        <v>46</v>
      </c>
      <c r="AB1504" s="6" t="s">
        <v>1395</v>
      </c>
      <c r="AC1504" s="6" t="s">
        <v>1392</v>
      </c>
      <c r="AD1504" s="6" t="s">
        <v>43</v>
      </c>
      <c r="AE1504" s="8">
        <v>42215.538391203707</v>
      </c>
      <c r="AF1504" s="6" t="s">
        <v>46</v>
      </c>
    </row>
    <row r="1505" spans="1:39" x14ac:dyDescent="0.2">
      <c r="A15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5" s="7" t="str">
        <f>ExtractValues(Table1[[#This Row],[Agreement Name]],".{1}\d{4,5}")</f>
        <v>20670</v>
      </c>
      <c r="C1505" s="6" t="str">
        <f>ExtractValues(Table1[[#This Row],[Agreement Name]],".{1}\d{4,5}-.{1}\d{4,5}")</f>
        <v>20670-001063</v>
      </c>
      <c r="D1505" s="6" t="str">
        <f>ExtractValues(ExtractValues(Table1[[#This Row],[Agreement Name]],"(CO\d{1,3})"),"\d+")</f>
        <v/>
      </c>
      <c r="E1505" s="6" t="str">
        <f>ExtractValues(ExtractValues(Table1[[#This Row],[Agreement Name]],"(CO.\d{1,3})"),"\d+")</f>
        <v/>
      </c>
      <c r="F1505" s="6" t="str">
        <f>IF(Table1[[#This Row],[ChgOrderPart1]]&lt;&gt;"",Table1[[#This Row],[ChgOrderPart1]],Table1[[#This Row],[ChgOrderPart2]])</f>
        <v/>
      </c>
      <c r="G1505" s="6" t="s">
        <v>4626</v>
      </c>
      <c r="H1505" s="8">
        <v>42212.645428240743</v>
      </c>
      <c r="I1505" s="6" t="s">
        <v>34</v>
      </c>
      <c r="J1505" s="8">
        <v>42220.315104166664</v>
      </c>
      <c r="K1505" s="6" t="s">
        <v>1376</v>
      </c>
      <c r="L1505" s="6" t="s">
        <v>1377</v>
      </c>
      <c r="M1505" s="6" t="s">
        <v>37</v>
      </c>
      <c r="O1505" s="6" t="s">
        <v>38</v>
      </c>
      <c r="P1505" s="6" t="s">
        <v>39</v>
      </c>
      <c r="Q1505" s="6" t="s">
        <v>461</v>
      </c>
      <c r="R1505" s="6" t="s">
        <v>1392</v>
      </c>
      <c r="W1505" s="6" t="s">
        <v>463</v>
      </c>
      <c r="X1505" s="6" t="s">
        <v>461</v>
      </c>
      <c r="Y1505" s="6" t="s">
        <v>43</v>
      </c>
      <c r="Z1505" s="8">
        <v>42219.61</v>
      </c>
      <c r="AA1505" s="6" t="s">
        <v>46</v>
      </c>
      <c r="AB1505" s="6" t="s">
        <v>1395</v>
      </c>
      <c r="AC1505" s="6" t="s">
        <v>1392</v>
      </c>
      <c r="AD1505" s="6" t="s">
        <v>43</v>
      </c>
      <c r="AE1505" s="8">
        <v>42220.315104166664</v>
      </c>
      <c r="AF1505" s="6" t="s">
        <v>2068</v>
      </c>
    </row>
    <row r="1506" spans="1:39" x14ac:dyDescent="0.2">
      <c r="A15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6" s="7" t="str">
        <f>ExtractValues(Table1[[#This Row],[Agreement Name]],".{1}\d{4,5}")</f>
        <v>20670</v>
      </c>
      <c r="C1506" s="6" t="str">
        <f>ExtractValues(Table1[[#This Row],[Agreement Name]],".{1}\d{4,5}-.{1}\d{4,5}")</f>
        <v>20670-001062</v>
      </c>
      <c r="D1506" s="6" t="str">
        <f>ExtractValues(ExtractValues(Table1[[#This Row],[Agreement Name]],"(CO\d{1,3})"),"\d+")</f>
        <v/>
      </c>
      <c r="E1506" s="6" t="str">
        <f>ExtractValues(ExtractValues(Table1[[#This Row],[Agreement Name]],"(CO.\d{1,3})"),"\d+")</f>
        <v/>
      </c>
      <c r="F1506" s="6" t="str">
        <f>IF(Table1[[#This Row],[ChgOrderPart1]]&lt;&gt;"",Table1[[#This Row],[ChgOrderPart1]],Table1[[#This Row],[ChgOrderPart2]])</f>
        <v/>
      </c>
      <c r="G1506" s="6" t="s">
        <v>4625</v>
      </c>
      <c r="H1506" s="8">
        <v>42212.645104166666</v>
      </c>
      <c r="I1506" s="6" t="s">
        <v>34</v>
      </c>
      <c r="J1506" s="8">
        <v>42220.316145833334</v>
      </c>
      <c r="K1506" s="6" t="s">
        <v>1376</v>
      </c>
      <c r="L1506" s="6" t="s">
        <v>1377</v>
      </c>
      <c r="M1506" s="6" t="s">
        <v>37</v>
      </c>
      <c r="O1506" s="6" t="s">
        <v>38</v>
      </c>
      <c r="P1506" s="6" t="s">
        <v>39</v>
      </c>
      <c r="Q1506" s="6" t="s">
        <v>461</v>
      </c>
      <c r="R1506" s="6" t="s">
        <v>1392</v>
      </c>
      <c r="W1506" s="6" t="s">
        <v>463</v>
      </c>
      <c r="X1506" s="6" t="s">
        <v>461</v>
      </c>
      <c r="Y1506" s="6" t="s">
        <v>43</v>
      </c>
      <c r="Z1506" s="8">
        <v>42219.61109953704</v>
      </c>
      <c r="AA1506" s="6" t="s">
        <v>46</v>
      </c>
      <c r="AB1506" s="6" t="s">
        <v>1395</v>
      </c>
      <c r="AC1506" s="6" t="s">
        <v>1392</v>
      </c>
      <c r="AD1506" s="6" t="s">
        <v>43</v>
      </c>
      <c r="AE1506" s="8">
        <v>42220.316145833334</v>
      </c>
      <c r="AF1506" s="6" t="s">
        <v>2068</v>
      </c>
    </row>
    <row r="1507" spans="1:39" x14ac:dyDescent="0.2">
      <c r="A15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7" s="7" t="str">
        <f>ExtractValues(Table1[[#This Row],[Agreement Name]],".{1}\d{4,5}")</f>
        <v>20670</v>
      </c>
      <c r="C1507" s="6" t="str">
        <f>ExtractValues(Table1[[#This Row],[Agreement Name]],".{1}\d{4,5}-.{1}\d{4,5}")</f>
        <v>20670-001061</v>
      </c>
      <c r="D1507" s="6" t="str">
        <f>ExtractValues(ExtractValues(Table1[[#This Row],[Agreement Name]],"(CO\d{1,3})"),"\d+")</f>
        <v/>
      </c>
      <c r="E1507" s="6" t="str">
        <f>ExtractValues(ExtractValues(Table1[[#This Row],[Agreement Name]],"(CO.\d{1,3})"),"\d+")</f>
        <v/>
      </c>
      <c r="F1507" s="6" t="str">
        <f>IF(Table1[[#This Row],[ChgOrderPart1]]&lt;&gt;"",Table1[[#This Row],[ChgOrderPart1]],Table1[[#This Row],[ChgOrderPart2]])</f>
        <v/>
      </c>
      <c r="G1507" s="6" t="s">
        <v>2679</v>
      </c>
      <c r="H1507" s="8">
        <v>42207.648275462961</v>
      </c>
      <c r="I1507" s="6" t="s">
        <v>34</v>
      </c>
      <c r="J1507" s="8">
        <v>42212.520624999997</v>
      </c>
      <c r="K1507" s="6" t="s">
        <v>1376</v>
      </c>
      <c r="L1507" s="6" t="s">
        <v>1377</v>
      </c>
      <c r="M1507" s="6" t="s">
        <v>37</v>
      </c>
      <c r="O1507" s="6" t="s">
        <v>38</v>
      </c>
      <c r="P1507" s="6" t="s">
        <v>39</v>
      </c>
      <c r="Q1507" s="6" t="s">
        <v>2680</v>
      </c>
      <c r="R1507" s="6" t="s">
        <v>1392</v>
      </c>
      <c r="W1507" s="6" t="s">
        <v>2681</v>
      </c>
      <c r="X1507" s="6" t="s">
        <v>2680</v>
      </c>
      <c r="Y1507" s="6" t="s">
        <v>43</v>
      </c>
      <c r="Z1507" s="8">
        <v>42212.31212962963</v>
      </c>
      <c r="AA1507" s="6" t="s">
        <v>2682</v>
      </c>
      <c r="AB1507" s="6" t="s">
        <v>1395</v>
      </c>
      <c r="AC1507" s="6" t="s">
        <v>1392</v>
      </c>
      <c r="AD1507" s="6" t="s">
        <v>43</v>
      </c>
      <c r="AE1507" s="8">
        <v>42212.520624999997</v>
      </c>
      <c r="AF1507" s="6" t="s">
        <v>46</v>
      </c>
    </row>
    <row r="1508" spans="1:39" x14ac:dyDescent="0.2">
      <c r="A15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8" s="7" t="str">
        <f>ExtractValues(Table1[[#This Row],[Agreement Name]],".{1}\d{4,5}")</f>
        <v>20670</v>
      </c>
      <c r="C1508" s="6" t="str">
        <f>ExtractValues(Table1[[#This Row],[Agreement Name]],".{1}\d{4,5}-.{1}\d{4,5}")</f>
        <v>20670-001060</v>
      </c>
      <c r="D1508" s="6" t="str">
        <f>ExtractValues(ExtractValues(Table1[[#This Row],[Agreement Name]],"(CO\d{1,3})"),"\d+")</f>
        <v/>
      </c>
      <c r="E1508" s="6" t="str">
        <f>ExtractValues(ExtractValues(Table1[[#This Row],[Agreement Name]],"(CO.\d{1,3})"),"\d+")</f>
        <v/>
      </c>
      <c r="F1508" s="6" t="str">
        <f>IF(Table1[[#This Row],[ChgOrderPart1]]&lt;&gt;"",Table1[[#This Row],[ChgOrderPart1]],Table1[[#This Row],[ChgOrderPart2]])</f>
        <v/>
      </c>
      <c r="G1508" s="6" t="s">
        <v>2524</v>
      </c>
      <c r="H1508" s="8">
        <v>42198.58488425926</v>
      </c>
      <c r="I1508" s="6" t="s">
        <v>34</v>
      </c>
      <c r="J1508" s="8">
        <v>42199.382488425923</v>
      </c>
      <c r="K1508" s="6" t="s">
        <v>1376</v>
      </c>
      <c r="L1508" s="6" t="s">
        <v>1377</v>
      </c>
      <c r="M1508" s="6" t="s">
        <v>37</v>
      </c>
      <c r="O1508" s="6" t="s">
        <v>38</v>
      </c>
      <c r="P1508" s="6" t="s">
        <v>39</v>
      </c>
      <c r="Q1508" s="6" t="s">
        <v>2525</v>
      </c>
      <c r="R1508" s="6" t="s">
        <v>2526</v>
      </c>
      <c r="S1508" s="6" t="s">
        <v>1392</v>
      </c>
      <c r="W1508" s="6" t="s">
        <v>2527</v>
      </c>
      <c r="X1508" s="6" t="s">
        <v>2526</v>
      </c>
      <c r="Y1508" s="6" t="s">
        <v>43</v>
      </c>
      <c r="Z1508" s="8">
        <v>42199.313194444447</v>
      </c>
      <c r="AA1508" s="6" t="s">
        <v>2528</v>
      </c>
      <c r="AB1508" s="6" t="s">
        <v>1395</v>
      </c>
      <c r="AC1508" s="6" t="s">
        <v>1392</v>
      </c>
      <c r="AD1508" s="6" t="s">
        <v>43</v>
      </c>
      <c r="AE1508" s="8">
        <v>42199.382488425923</v>
      </c>
      <c r="AF1508" s="6" t="s">
        <v>71</v>
      </c>
    </row>
    <row r="1509" spans="1:39" x14ac:dyDescent="0.2">
      <c r="A15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09" s="7" t="str">
        <f>ExtractValues(Table1[[#This Row],[Agreement Name]],".{1}\d{4,5}")</f>
        <v>20670</v>
      </c>
      <c r="C1509" s="6" t="str">
        <f>ExtractValues(Table1[[#This Row],[Agreement Name]],".{1}\d{4,5}-.{1}\d{4,5}")</f>
        <v>20670-001059</v>
      </c>
      <c r="D1509" s="6" t="str">
        <f>ExtractValues(ExtractValues(Table1[[#This Row],[Agreement Name]],"(CO\d{1,3})"),"\d+")</f>
        <v/>
      </c>
      <c r="E1509" s="6" t="str">
        <f>ExtractValues(ExtractValues(Table1[[#This Row],[Agreement Name]],"(CO.\d{1,3})"),"\d+")</f>
        <v/>
      </c>
      <c r="F1509" s="6" t="str">
        <f>IF(Table1[[#This Row],[ChgOrderPart1]]&lt;&gt;"",Table1[[#This Row],[ChgOrderPart1]],Table1[[#This Row],[ChgOrderPart2]])</f>
        <v/>
      </c>
      <c r="G1509" s="6" t="s">
        <v>2422</v>
      </c>
      <c r="H1509" s="8">
        <v>42194.388969907406</v>
      </c>
      <c r="I1509" s="6" t="s">
        <v>34</v>
      </c>
      <c r="J1509" s="8">
        <v>42211.648796296293</v>
      </c>
      <c r="K1509" s="6" t="s">
        <v>1376</v>
      </c>
      <c r="L1509" s="6" t="s">
        <v>1377</v>
      </c>
      <c r="M1509" s="6" t="s">
        <v>37</v>
      </c>
      <c r="O1509" s="6" t="s">
        <v>38</v>
      </c>
      <c r="P1509" s="6" t="s">
        <v>39</v>
      </c>
      <c r="Q1509" s="6" t="s">
        <v>2423</v>
      </c>
      <c r="R1509" s="6" t="s">
        <v>1392</v>
      </c>
      <c r="W1509" s="6" t="s">
        <v>2424</v>
      </c>
      <c r="X1509" s="6" t="s">
        <v>2423</v>
      </c>
      <c r="Y1509" s="6" t="s">
        <v>43</v>
      </c>
      <c r="Z1509" s="8">
        <v>42208.323865740742</v>
      </c>
      <c r="AA1509" s="6" t="s">
        <v>2425</v>
      </c>
      <c r="AB1509" s="6" t="s">
        <v>1395</v>
      </c>
      <c r="AC1509" s="6" t="s">
        <v>1392</v>
      </c>
      <c r="AD1509" s="6" t="s">
        <v>43</v>
      </c>
      <c r="AE1509" s="8">
        <v>42211.648796296293</v>
      </c>
      <c r="AF1509" s="6" t="s">
        <v>2068</v>
      </c>
    </row>
    <row r="1510" spans="1:39" x14ac:dyDescent="0.2">
      <c r="A15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0" s="7" t="str">
        <f>ExtractValues(Table1[[#This Row],[Agreement Name]],".{1}\d{4,5}")</f>
        <v>20670</v>
      </c>
      <c r="C1510" s="6" t="str">
        <f>ExtractValues(Table1[[#This Row],[Agreement Name]],".{1}\d{4,5}-.{1}\d{4,5}")</f>
        <v>20670-001058</v>
      </c>
      <c r="D1510" s="6" t="str">
        <f>ExtractValues(ExtractValues(Table1[[#This Row],[Agreement Name]],"(CO\d{1,3})"),"\d+")</f>
        <v/>
      </c>
      <c r="E1510" s="6" t="str">
        <f>ExtractValues(ExtractValues(Table1[[#This Row],[Agreement Name]],"(CO.\d{1,3})"),"\d+")</f>
        <v/>
      </c>
      <c r="F1510" s="6" t="str">
        <f>IF(Table1[[#This Row],[ChgOrderPart1]]&lt;&gt;"",Table1[[#This Row],[ChgOrderPart1]],Table1[[#This Row],[ChgOrderPart2]])</f>
        <v/>
      </c>
      <c r="G1510" s="6" t="s">
        <v>2360</v>
      </c>
      <c r="H1510" s="8">
        <v>42185.505312499998</v>
      </c>
      <c r="I1510" s="6" t="s">
        <v>34</v>
      </c>
      <c r="J1510" s="8">
        <v>42191.681030092594</v>
      </c>
      <c r="K1510" s="6" t="s">
        <v>1376</v>
      </c>
      <c r="L1510" s="6" t="s">
        <v>1377</v>
      </c>
      <c r="M1510" s="6" t="s">
        <v>37</v>
      </c>
      <c r="O1510" s="6" t="s">
        <v>38</v>
      </c>
      <c r="P1510" s="6" t="s">
        <v>39</v>
      </c>
      <c r="Q1510" s="6" t="s">
        <v>2361</v>
      </c>
      <c r="R1510" s="6" t="s">
        <v>554</v>
      </c>
      <c r="S1510" s="6" t="s">
        <v>1592</v>
      </c>
      <c r="T1510" s="6" t="s">
        <v>1392</v>
      </c>
      <c r="W1510" s="6" t="s">
        <v>1593</v>
      </c>
      <c r="X1510" s="6" t="s">
        <v>1592</v>
      </c>
      <c r="Y1510" s="6" t="s">
        <v>43</v>
      </c>
      <c r="Z1510" s="8">
        <v>42191.430266203701</v>
      </c>
      <c r="AA1510" s="6" t="s">
        <v>558</v>
      </c>
      <c r="AB1510" s="6" t="s">
        <v>1395</v>
      </c>
      <c r="AC1510" s="6" t="s">
        <v>1392</v>
      </c>
      <c r="AD1510" s="6" t="s">
        <v>43</v>
      </c>
      <c r="AE1510" s="8">
        <v>42191.681030092594</v>
      </c>
      <c r="AF1510" s="6" t="s">
        <v>46</v>
      </c>
    </row>
    <row r="1511" spans="1:39" x14ac:dyDescent="0.2">
      <c r="A15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1" s="7" t="str">
        <f>ExtractValues(Table1[[#This Row],[Agreement Name]],".{1}\d{4,5}")</f>
        <v>20670</v>
      </c>
      <c r="C1511" s="6" t="str">
        <f>ExtractValues(Table1[[#This Row],[Agreement Name]],".{1}\d{4,5}-.{1}\d{4,5}")</f>
        <v>20670-001057</v>
      </c>
      <c r="D1511" s="6" t="str">
        <f>ExtractValues(ExtractValues(Table1[[#This Row],[Agreement Name]],"(CO\d{1,3})"),"\d+")</f>
        <v/>
      </c>
      <c r="E1511" s="6" t="str">
        <f>ExtractValues(ExtractValues(Table1[[#This Row],[Agreement Name]],"(CO.\d{1,3})"),"\d+")</f>
        <v/>
      </c>
      <c r="F1511" s="6" t="str">
        <f>IF(Table1[[#This Row],[ChgOrderPart1]]&lt;&gt;"",Table1[[#This Row],[ChgOrderPart1]],Table1[[#This Row],[ChgOrderPart2]])</f>
        <v/>
      </c>
      <c r="G1511" s="6" t="s">
        <v>2263</v>
      </c>
      <c r="H1511" s="8">
        <v>42179.669131944444</v>
      </c>
      <c r="I1511" s="6" t="s">
        <v>34</v>
      </c>
      <c r="J1511" s="8">
        <v>42184.965648148151</v>
      </c>
      <c r="K1511" s="6" t="s">
        <v>1376</v>
      </c>
      <c r="L1511" s="6" t="s">
        <v>1377</v>
      </c>
      <c r="M1511" s="6" t="s">
        <v>37</v>
      </c>
      <c r="O1511" s="6" t="s">
        <v>38</v>
      </c>
      <c r="P1511" s="6" t="s">
        <v>39</v>
      </c>
      <c r="Q1511" s="6" t="s">
        <v>461</v>
      </c>
      <c r="R1511" s="6" t="s">
        <v>1392</v>
      </c>
      <c r="W1511" s="6" t="s">
        <v>463</v>
      </c>
      <c r="X1511" s="6" t="s">
        <v>461</v>
      </c>
      <c r="Y1511" s="6" t="s">
        <v>43</v>
      </c>
      <c r="Z1511" s="8">
        <v>42184.401342592595</v>
      </c>
      <c r="AA1511" s="6" t="s">
        <v>46</v>
      </c>
      <c r="AB1511" s="6" t="s">
        <v>1395</v>
      </c>
      <c r="AC1511" s="6" t="s">
        <v>1392</v>
      </c>
      <c r="AD1511" s="6" t="s">
        <v>43</v>
      </c>
      <c r="AE1511" s="8">
        <v>42184.965648148151</v>
      </c>
      <c r="AF1511" s="6" t="s">
        <v>1594</v>
      </c>
    </row>
    <row r="1512" spans="1:39" x14ac:dyDescent="0.2">
      <c r="A15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2" s="7" t="str">
        <f>ExtractValues(Table1[[#This Row],[Agreement Name]],".{1}\d{4,5}")</f>
        <v>20670</v>
      </c>
      <c r="C1512" s="6" t="str">
        <f>ExtractValues(Table1[[#This Row],[Agreement Name]],".{1}\d{4,5}-.{1}\d{4,5}")</f>
        <v>20670-001056</v>
      </c>
      <c r="D1512" s="6" t="str">
        <f>ExtractValues(ExtractValues(Table1[[#This Row],[Agreement Name]],"(CO\d{1,3})"),"\d+")</f>
        <v/>
      </c>
      <c r="E1512" s="6" t="str">
        <f>ExtractValues(ExtractValues(Table1[[#This Row],[Agreement Name]],"(CO.\d{1,3})"),"\d+")</f>
        <v/>
      </c>
      <c r="F1512" s="6" t="str">
        <f>IF(Table1[[#This Row],[ChgOrderPart1]]&lt;&gt;"",Table1[[#This Row],[ChgOrderPart1]],Table1[[#This Row],[ChgOrderPart2]])</f>
        <v/>
      </c>
      <c r="G1512" s="6" t="s">
        <v>2262</v>
      </c>
      <c r="H1512" s="8">
        <v>42179.668391203704</v>
      </c>
      <c r="I1512" s="6" t="s">
        <v>34</v>
      </c>
      <c r="J1512" s="8">
        <v>42180.440810185188</v>
      </c>
      <c r="K1512" s="6" t="s">
        <v>1376</v>
      </c>
      <c r="L1512" s="6" t="s">
        <v>1377</v>
      </c>
      <c r="M1512" s="6" t="s">
        <v>37</v>
      </c>
      <c r="O1512" s="6" t="s">
        <v>38</v>
      </c>
      <c r="P1512" s="6" t="s">
        <v>39</v>
      </c>
      <c r="Q1512" s="6" t="s">
        <v>837</v>
      </c>
      <c r="R1512" s="6" t="s">
        <v>1392</v>
      </c>
      <c r="W1512" s="6" t="s">
        <v>840</v>
      </c>
      <c r="X1512" s="6" t="s">
        <v>837</v>
      </c>
      <c r="Y1512" s="6" t="s">
        <v>43</v>
      </c>
      <c r="Z1512" s="8">
        <v>42180.438287037039</v>
      </c>
      <c r="AA1512" s="6" t="s">
        <v>71</v>
      </c>
      <c r="AB1512" s="6" t="s">
        <v>1395</v>
      </c>
      <c r="AC1512" s="6" t="s">
        <v>1392</v>
      </c>
      <c r="AD1512" s="6" t="s">
        <v>43</v>
      </c>
      <c r="AE1512" s="8">
        <v>42180.440810185188</v>
      </c>
      <c r="AF1512" s="6" t="s">
        <v>2159</v>
      </c>
    </row>
    <row r="1513" spans="1:39" x14ac:dyDescent="0.2">
      <c r="A15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3" s="7" t="str">
        <f>ExtractValues(Table1[[#This Row],[Agreement Name]],".{1}\d{4,5}")</f>
        <v>20670</v>
      </c>
      <c r="C1513" s="6" t="str">
        <f>ExtractValues(Table1[[#This Row],[Agreement Name]],".{1}\d{4,5}-.{1}\d{4,5}")</f>
        <v>20670-001055</v>
      </c>
      <c r="D1513" s="6" t="str">
        <f>ExtractValues(ExtractValues(Table1[[#This Row],[Agreement Name]],"(CO\d{1,3})"),"\d+")</f>
        <v/>
      </c>
      <c r="E1513" s="6" t="str">
        <f>ExtractValues(ExtractValues(Table1[[#This Row],[Agreement Name]],"(CO.\d{1,3})"),"\d+")</f>
        <v/>
      </c>
      <c r="F1513" s="6" t="str">
        <f>IF(Table1[[#This Row],[ChgOrderPart1]]&lt;&gt;"",Table1[[#This Row],[ChgOrderPart1]],Table1[[#This Row],[ChgOrderPart2]])</f>
        <v/>
      </c>
      <c r="G1513" s="6" t="s">
        <v>2223</v>
      </c>
      <c r="H1513" s="8">
        <v>42178.528715277775</v>
      </c>
      <c r="I1513" s="6" t="s">
        <v>34</v>
      </c>
      <c r="J1513" s="8">
        <v>42184.967418981483</v>
      </c>
      <c r="K1513" s="6" t="s">
        <v>1376</v>
      </c>
      <c r="L1513" s="6" t="s">
        <v>1377</v>
      </c>
      <c r="M1513" s="6" t="s">
        <v>37</v>
      </c>
      <c r="O1513" s="6" t="s">
        <v>38</v>
      </c>
      <c r="P1513" s="6" t="s">
        <v>39</v>
      </c>
      <c r="Q1513" s="6" t="s">
        <v>2224</v>
      </c>
      <c r="R1513" s="6" t="s">
        <v>2225</v>
      </c>
      <c r="S1513" s="6" t="s">
        <v>1392</v>
      </c>
      <c r="W1513" s="6" t="s">
        <v>2226</v>
      </c>
      <c r="X1513" s="6" t="s">
        <v>2225</v>
      </c>
      <c r="Y1513" s="6" t="s">
        <v>43</v>
      </c>
      <c r="Z1513" s="8">
        <v>42180.523113425923</v>
      </c>
      <c r="AA1513" s="6" t="s">
        <v>2227</v>
      </c>
      <c r="AB1513" s="6" t="s">
        <v>1395</v>
      </c>
      <c r="AC1513" s="6" t="s">
        <v>1392</v>
      </c>
      <c r="AD1513" s="6" t="s">
        <v>43</v>
      </c>
      <c r="AE1513" s="8">
        <v>42184.967418981483</v>
      </c>
      <c r="AF1513" s="6" t="s">
        <v>1594</v>
      </c>
    </row>
    <row r="1514" spans="1:39" x14ac:dyDescent="0.2">
      <c r="A15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4" s="7" t="str">
        <f>ExtractValues(Table1[[#This Row],[Agreement Name]],".{1}\d{4,5}")</f>
        <v>20670</v>
      </c>
      <c r="C1514" s="6" t="str">
        <f>ExtractValues(Table1[[#This Row],[Agreement Name]],".{1}\d{4,5}-.{1}\d{4,5}")</f>
        <v>20670-001054</v>
      </c>
      <c r="D1514" s="6" t="str">
        <f>ExtractValues(ExtractValues(Table1[[#This Row],[Agreement Name]],"(CO\d{1,3})"),"\d+")</f>
        <v/>
      </c>
      <c r="E1514" s="6" t="str">
        <f>ExtractValues(ExtractValues(Table1[[#This Row],[Agreement Name]],"(CO.\d{1,3})"),"\d+")</f>
        <v/>
      </c>
      <c r="F1514" s="6" t="str">
        <f>IF(Table1[[#This Row],[ChgOrderPart1]]&lt;&gt;"",Table1[[#This Row],[ChgOrderPart1]],Table1[[#This Row],[ChgOrderPart2]])</f>
        <v/>
      </c>
      <c r="G1514" s="6" t="s">
        <v>2221</v>
      </c>
      <c r="H1514" s="8">
        <v>42178.528333333335</v>
      </c>
      <c r="I1514" s="6" t="s">
        <v>48</v>
      </c>
      <c r="J1514" s="8">
        <v>42178.528333333335</v>
      </c>
      <c r="K1514" s="6" t="s">
        <v>1376</v>
      </c>
      <c r="L1514" s="6" t="s">
        <v>1377</v>
      </c>
      <c r="M1514" s="6" t="s">
        <v>37</v>
      </c>
      <c r="O1514" s="6" t="s">
        <v>38</v>
      </c>
      <c r="P1514" s="6" t="s">
        <v>39</v>
      </c>
      <c r="Q1514" s="6" t="s">
        <v>2222</v>
      </c>
      <c r="R1514" s="6" t="s">
        <v>1392</v>
      </c>
      <c r="AL1514" s="6" t="s">
        <v>2222</v>
      </c>
      <c r="AM1514" s="6" t="s">
        <v>43</v>
      </c>
    </row>
    <row r="1515" spans="1:39" x14ac:dyDescent="0.2">
      <c r="A15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5" s="7" t="str">
        <f>ExtractValues(Table1[[#This Row],[Agreement Name]],".{1}\d{4,5}")</f>
        <v>20670</v>
      </c>
      <c r="C1515" s="6" t="str">
        <f>ExtractValues(Table1[[#This Row],[Agreement Name]],".{1}\d{4,5}-.{1}\d{4,5}")</f>
        <v>20670-001053</v>
      </c>
      <c r="D1515" s="6" t="str">
        <f>ExtractValues(ExtractValues(Table1[[#This Row],[Agreement Name]],"(CO\d{1,3})"),"\d+")</f>
        <v/>
      </c>
      <c r="E1515" s="6" t="str">
        <f>ExtractValues(ExtractValues(Table1[[#This Row],[Agreement Name]],"(CO.\d{1,3})"),"\d+")</f>
        <v/>
      </c>
      <c r="F1515" s="6" t="str">
        <f>IF(Table1[[#This Row],[ChgOrderPart1]]&lt;&gt;"",Table1[[#This Row],[ChgOrderPart1]],Table1[[#This Row],[ChgOrderPart2]])</f>
        <v/>
      </c>
      <c r="G1515" s="6" t="s">
        <v>2220</v>
      </c>
      <c r="H1515" s="8">
        <v>42178.527905092589</v>
      </c>
      <c r="I1515" s="6" t="s">
        <v>34</v>
      </c>
      <c r="J1515" s="8">
        <v>42180.466643518521</v>
      </c>
      <c r="K1515" s="6" t="s">
        <v>1376</v>
      </c>
      <c r="L1515" s="6" t="s">
        <v>1377</v>
      </c>
      <c r="M1515" s="6" t="s">
        <v>37</v>
      </c>
      <c r="O1515" s="6" t="s">
        <v>38</v>
      </c>
      <c r="P1515" s="6" t="s">
        <v>39</v>
      </c>
      <c r="Q1515" s="6" t="s">
        <v>837</v>
      </c>
      <c r="R1515" s="6" t="s">
        <v>1392</v>
      </c>
      <c r="W1515" s="6" t="s">
        <v>840</v>
      </c>
      <c r="X1515" s="6" t="s">
        <v>837</v>
      </c>
      <c r="Y1515" s="6" t="s">
        <v>43</v>
      </c>
      <c r="Z1515" s="8">
        <v>42178.534918981481</v>
      </c>
      <c r="AA1515" s="6" t="s">
        <v>71</v>
      </c>
      <c r="AB1515" s="6" t="s">
        <v>1395</v>
      </c>
      <c r="AC1515" s="6" t="s">
        <v>1392</v>
      </c>
      <c r="AD1515" s="6" t="s">
        <v>43</v>
      </c>
      <c r="AE1515" s="8">
        <v>42180.466643518521</v>
      </c>
      <c r="AF1515" s="6" t="s">
        <v>2159</v>
      </c>
    </row>
    <row r="1516" spans="1:39" x14ac:dyDescent="0.2">
      <c r="A15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6" s="7" t="str">
        <f>ExtractValues(Table1[[#This Row],[Agreement Name]],".{1}\d{4,5}")</f>
        <v>20670</v>
      </c>
      <c r="C1516" s="6" t="str">
        <f>ExtractValues(Table1[[#This Row],[Agreement Name]],".{1}\d{4,5}-.{1}\d{4,5}")</f>
        <v>20670-001052</v>
      </c>
      <c r="D1516" s="6" t="str">
        <f>ExtractValues(ExtractValues(Table1[[#This Row],[Agreement Name]],"(CO\d{1,3})"),"\d+")</f>
        <v/>
      </c>
      <c r="E1516" s="6" t="str">
        <f>ExtractValues(ExtractValues(Table1[[#This Row],[Agreement Name]],"(CO.\d{1,3})"),"\d+")</f>
        <v/>
      </c>
      <c r="F1516" s="6" t="str">
        <f>IF(Table1[[#This Row],[ChgOrderPart1]]&lt;&gt;"",Table1[[#This Row],[ChgOrderPart1]],Table1[[#This Row],[ChgOrderPart2]])</f>
        <v/>
      </c>
      <c r="G1516" s="6" t="s">
        <v>2216</v>
      </c>
      <c r="H1516" s="8">
        <v>42178.527118055557</v>
      </c>
      <c r="I1516" s="6" t="s">
        <v>34</v>
      </c>
      <c r="J1516" s="8">
        <v>42180.463634259257</v>
      </c>
      <c r="K1516" s="6" t="s">
        <v>1376</v>
      </c>
      <c r="L1516" s="6" t="s">
        <v>1377</v>
      </c>
      <c r="M1516" s="6" t="s">
        <v>37</v>
      </c>
      <c r="O1516" s="6" t="s">
        <v>38</v>
      </c>
      <c r="P1516" s="6" t="s">
        <v>39</v>
      </c>
      <c r="Q1516" s="6" t="s">
        <v>2217</v>
      </c>
      <c r="R1516" s="6" t="s">
        <v>1392</v>
      </c>
      <c r="W1516" s="6" t="s">
        <v>2218</v>
      </c>
      <c r="X1516" s="6" t="s">
        <v>2217</v>
      </c>
      <c r="Y1516" s="6" t="s">
        <v>43</v>
      </c>
      <c r="Z1516" s="8">
        <v>42178.605254629627</v>
      </c>
      <c r="AA1516" s="6" t="s">
        <v>2219</v>
      </c>
      <c r="AB1516" s="6" t="s">
        <v>1395</v>
      </c>
      <c r="AC1516" s="6" t="s">
        <v>1392</v>
      </c>
      <c r="AD1516" s="6" t="s">
        <v>43</v>
      </c>
      <c r="AE1516" s="8">
        <v>42180.463634259257</v>
      </c>
      <c r="AF1516" s="6" t="s">
        <v>2159</v>
      </c>
    </row>
    <row r="1517" spans="1:39" x14ac:dyDescent="0.2">
      <c r="A15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7" s="7" t="str">
        <f>ExtractValues(Table1[[#This Row],[Agreement Name]],".{1}\d{4,5}")</f>
        <v>20670</v>
      </c>
      <c r="C1517" s="6" t="str">
        <f>ExtractValues(Table1[[#This Row],[Agreement Name]],".{1}\d{4,5}-.{1}\d{4,5}")</f>
        <v>20670-001051</v>
      </c>
      <c r="D1517" s="6" t="str">
        <f>ExtractValues(ExtractValues(Table1[[#This Row],[Agreement Name]],"(CO\d{1,3})"),"\d+")</f>
        <v/>
      </c>
      <c r="E1517" s="6" t="str">
        <f>ExtractValues(ExtractValues(Table1[[#This Row],[Agreement Name]],"(CO.\d{1,3})"),"\d+")</f>
        <v/>
      </c>
      <c r="F1517" s="6" t="str">
        <f>IF(Table1[[#This Row],[ChgOrderPart1]]&lt;&gt;"",Table1[[#This Row],[ChgOrderPart1]],Table1[[#This Row],[ChgOrderPart2]])</f>
        <v/>
      </c>
      <c r="G1517" s="6" t="s">
        <v>2160</v>
      </c>
      <c r="H1517" s="8">
        <v>42173.662222222221</v>
      </c>
      <c r="I1517" s="6" t="s">
        <v>34</v>
      </c>
      <c r="J1517" s="8">
        <v>42184.966111111113</v>
      </c>
      <c r="K1517" s="6" t="s">
        <v>1376</v>
      </c>
      <c r="L1517" s="6" t="s">
        <v>1377</v>
      </c>
      <c r="M1517" s="6" t="s">
        <v>37</v>
      </c>
      <c r="O1517" s="6" t="s">
        <v>38</v>
      </c>
      <c r="P1517" s="6" t="s">
        <v>39</v>
      </c>
      <c r="Q1517" s="6" t="s">
        <v>2161</v>
      </c>
      <c r="R1517" s="6" t="s">
        <v>317</v>
      </c>
      <c r="S1517" s="6" t="s">
        <v>1392</v>
      </c>
      <c r="W1517" s="6" t="s">
        <v>2162</v>
      </c>
      <c r="X1517" s="6" t="s">
        <v>317</v>
      </c>
      <c r="Y1517" s="6" t="s">
        <v>43</v>
      </c>
      <c r="Z1517" s="8">
        <v>42184.398344907408</v>
      </c>
      <c r="AA1517" s="6" t="s">
        <v>2163</v>
      </c>
      <c r="AB1517" s="6" t="s">
        <v>1395</v>
      </c>
      <c r="AC1517" s="6" t="s">
        <v>1392</v>
      </c>
      <c r="AD1517" s="6" t="s">
        <v>43</v>
      </c>
      <c r="AE1517" s="8">
        <v>42184.966111111113</v>
      </c>
      <c r="AF1517" s="6" t="s">
        <v>1594</v>
      </c>
    </row>
    <row r="1518" spans="1:39" x14ac:dyDescent="0.2">
      <c r="A15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8" s="7" t="str">
        <f>ExtractValues(Table1[[#This Row],[Agreement Name]],".{1}\d{4,5}")</f>
        <v>20670</v>
      </c>
      <c r="C1518" s="6" t="str">
        <f>ExtractValues(Table1[[#This Row],[Agreement Name]],".{1}\d{4,5}-.{1}\d{4,5}")</f>
        <v>20670-001050</v>
      </c>
      <c r="D1518" s="6" t="str">
        <f>ExtractValues(ExtractValues(Table1[[#This Row],[Agreement Name]],"(CO\d{1,3})"),"\d+")</f>
        <v/>
      </c>
      <c r="E1518" s="6" t="str">
        <f>ExtractValues(ExtractValues(Table1[[#This Row],[Agreement Name]],"(CO.\d{1,3})"),"\d+")</f>
        <v/>
      </c>
      <c r="F1518" s="6" t="str">
        <f>IF(Table1[[#This Row],[ChgOrderPart1]]&lt;&gt;"",Table1[[#This Row],[ChgOrderPart1]],Table1[[#This Row],[ChgOrderPart2]])</f>
        <v/>
      </c>
      <c r="G1518" s="6" t="s">
        <v>2158</v>
      </c>
      <c r="H1518" s="8">
        <v>42173.660416666666</v>
      </c>
      <c r="I1518" s="6" t="s">
        <v>34</v>
      </c>
      <c r="J1518" s="8">
        <v>42180.470868055556</v>
      </c>
      <c r="K1518" s="6" t="s">
        <v>1376</v>
      </c>
      <c r="L1518" s="6" t="s">
        <v>1377</v>
      </c>
      <c r="M1518" s="6" t="s">
        <v>37</v>
      </c>
      <c r="O1518" s="6" t="s">
        <v>38</v>
      </c>
      <c r="P1518" s="6" t="s">
        <v>39</v>
      </c>
      <c r="Q1518" s="6" t="s">
        <v>556</v>
      </c>
      <c r="R1518" s="6" t="s">
        <v>1592</v>
      </c>
      <c r="S1518" s="6" t="s">
        <v>1392</v>
      </c>
      <c r="W1518" s="6" t="s">
        <v>1593</v>
      </c>
      <c r="X1518" s="6" t="s">
        <v>1592</v>
      </c>
      <c r="Y1518" s="6" t="s">
        <v>43</v>
      </c>
      <c r="Z1518" s="8">
        <v>42178.509675925925</v>
      </c>
      <c r="AA1518" s="6" t="s">
        <v>558</v>
      </c>
      <c r="AB1518" s="6" t="s">
        <v>1395</v>
      </c>
      <c r="AC1518" s="6" t="s">
        <v>1392</v>
      </c>
      <c r="AD1518" s="6" t="s">
        <v>43</v>
      </c>
      <c r="AE1518" s="8">
        <v>42180.470868055556</v>
      </c>
      <c r="AF1518" s="6" t="s">
        <v>2159</v>
      </c>
    </row>
    <row r="1519" spans="1:39" x14ac:dyDescent="0.2">
      <c r="A15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19" s="7" t="str">
        <f>ExtractValues(Table1[[#This Row],[Agreement Name]],".{1}\d{4,5}")</f>
        <v>20670</v>
      </c>
      <c r="C1519" s="6" t="str">
        <f>ExtractValues(Table1[[#This Row],[Agreement Name]],".{1}\d{4,5}-.{1}\d{4,5}")</f>
        <v>20670-001049</v>
      </c>
      <c r="D1519" s="6" t="str">
        <f>ExtractValues(ExtractValues(Table1[[#This Row],[Agreement Name]],"(CO\d{1,3})"),"\d+")</f>
        <v/>
      </c>
      <c r="E1519" s="6" t="str">
        <f>ExtractValues(ExtractValues(Table1[[#This Row],[Agreement Name]],"(CO.\d{1,3})"),"\d+")</f>
        <v/>
      </c>
      <c r="F1519" s="6" t="str">
        <f>IF(Table1[[#This Row],[ChgOrderPart1]]&lt;&gt;"",Table1[[#This Row],[ChgOrderPart1]],Table1[[#This Row],[ChgOrderPart2]])</f>
        <v/>
      </c>
      <c r="G1519" s="6" t="s">
        <v>1871</v>
      </c>
      <c r="H1519" s="8">
        <v>42164.653101851851</v>
      </c>
      <c r="I1519" s="6" t="s">
        <v>34</v>
      </c>
      <c r="J1519" s="8">
        <v>42166.333171296297</v>
      </c>
      <c r="K1519" s="6" t="s">
        <v>1376</v>
      </c>
      <c r="L1519" s="6" t="s">
        <v>1377</v>
      </c>
      <c r="M1519" s="6" t="s">
        <v>37</v>
      </c>
      <c r="O1519" s="6" t="s">
        <v>38</v>
      </c>
      <c r="P1519" s="6" t="s">
        <v>39</v>
      </c>
      <c r="Q1519" s="6" t="s">
        <v>1865</v>
      </c>
      <c r="R1519" s="6" t="s">
        <v>1392</v>
      </c>
      <c r="W1519" s="6" t="s">
        <v>1866</v>
      </c>
      <c r="X1519" s="6" t="s">
        <v>1865</v>
      </c>
      <c r="Y1519" s="6" t="s">
        <v>43</v>
      </c>
      <c r="Z1519" s="8">
        <v>42166.315555555557</v>
      </c>
      <c r="AA1519" s="6" t="s">
        <v>1867</v>
      </c>
      <c r="AB1519" s="6" t="s">
        <v>1395</v>
      </c>
      <c r="AC1519" s="6" t="s">
        <v>1392</v>
      </c>
      <c r="AD1519" s="6" t="s">
        <v>43</v>
      </c>
      <c r="AE1519" s="8">
        <v>42166.333171296297</v>
      </c>
      <c r="AF1519" s="6" t="s">
        <v>46</v>
      </c>
    </row>
    <row r="1520" spans="1:39" x14ac:dyDescent="0.2">
      <c r="A15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0" s="7" t="str">
        <f>ExtractValues(Table1[[#This Row],[Agreement Name]],".{1}\d{4,5}")</f>
        <v>20670</v>
      </c>
      <c r="C1520" s="6" t="str">
        <f>ExtractValues(Table1[[#This Row],[Agreement Name]],".{1}\d{4,5}-.{1}\d{4,5}")</f>
        <v>20670-001048</v>
      </c>
      <c r="D1520" s="6" t="str">
        <f>ExtractValues(ExtractValues(Table1[[#This Row],[Agreement Name]],"(CO\d{1,3})"),"\d+")</f>
        <v/>
      </c>
      <c r="E1520" s="6" t="str">
        <f>ExtractValues(ExtractValues(Table1[[#This Row],[Agreement Name]],"(CO.\d{1,3})"),"\d+")</f>
        <v/>
      </c>
      <c r="F1520" s="6" t="str">
        <f>IF(Table1[[#This Row],[ChgOrderPart1]]&lt;&gt;"",Table1[[#This Row],[ChgOrderPart1]],Table1[[#This Row],[ChgOrderPart2]])</f>
        <v/>
      </c>
      <c r="G1520" s="6" t="s">
        <v>1870</v>
      </c>
      <c r="H1520" s="8">
        <v>42164.650868055556</v>
      </c>
      <c r="I1520" s="6" t="s">
        <v>34</v>
      </c>
      <c r="J1520" s="8">
        <v>42166.333414351851</v>
      </c>
      <c r="K1520" s="6" t="s">
        <v>1376</v>
      </c>
      <c r="L1520" s="6" t="s">
        <v>1377</v>
      </c>
      <c r="M1520" s="6" t="s">
        <v>37</v>
      </c>
      <c r="O1520" s="6" t="s">
        <v>38</v>
      </c>
      <c r="P1520" s="6" t="s">
        <v>39</v>
      </c>
      <c r="Q1520" s="6" t="s">
        <v>1865</v>
      </c>
      <c r="R1520" s="6" t="s">
        <v>1392</v>
      </c>
      <c r="W1520" s="6" t="s">
        <v>1866</v>
      </c>
      <c r="X1520" s="6" t="s">
        <v>1865</v>
      </c>
      <c r="Y1520" s="6" t="s">
        <v>43</v>
      </c>
      <c r="Z1520" s="8">
        <v>42166.314652777779</v>
      </c>
      <c r="AA1520" s="6" t="s">
        <v>1867</v>
      </c>
      <c r="AB1520" s="6" t="s">
        <v>1395</v>
      </c>
      <c r="AC1520" s="6" t="s">
        <v>1392</v>
      </c>
      <c r="AD1520" s="6" t="s">
        <v>43</v>
      </c>
      <c r="AE1520" s="8">
        <v>42166.333414351851</v>
      </c>
      <c r="AF1520" s="6" t="s">
        <v>46</v>
      </c>
    </row>
    <row r="1521" spans="1:39" x14ac:dyDescent="0.2">
      <c r="A15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1" s="7" t="str">
        <f>ExtractValues(Table1[[#This Row],[Agreement Name]],".{1}\d{4,5}")</f>
        <v>20670</v>
      </c>
      <c r="C1521" s="6" t="str">
        <f>ExtractValues(Table1[[#This Row],[Agreement Name]],".{1}\d{4,5}-.{1}\d{4,5}")</f>
        <v>20670-001047</v>
      </c>
      <c r="D1521" s="6" t="str">
        <f>ExtractValues(ExtractValues(Table1[[#This Row],[Agreement Name]],"(CO\d{1,3})"),"\d+")</f>
        <v/>
      </c>
      <c r="E1521" s="6" t="str">
        <f>ExtractValues(ExtractValues(Table1[[#This Row],[Agreement Name]],"(CO.\d{1,3})"),"\d+")</f>
        <v/>
      </c>
      <c r="F1521" s="6" t="str">
        <f>IF(Table1[[#This Row],[ChgOrderPart1]]&lt;&gt;"",Table1[[#This Row],[ChgOrderPart1]],Table1[[#This Row],[ChgOrderPart2]])</f>
        <v/>
      </c>
      <c r="G1521" s="6" t="s">
        <v>1869</v>
      </c>
      <c r="H1521" s="8">
        <v>42164.650300925925</v>
      </c>
      <c r="I1521" s="6" t="s">
        <v>34</v>
      </c>
      <c r="J1521" s="8">
        <v>42166.333749999998</v>
      </c>
      <c r="K1521" s="6" t="s">
        <v>1376</v>
      </c>
      <c r="L1521" s="6" t="s">
        <v>1377</v>
      </c>
      <c r="M1521" s="6" t="s">
        <v>37</v>
      </c>
      <c r="O1521" s="6" t="s">
        <v>38</v>
      </c>
      <c r="P1521" s="6" t="s">
        <v>39</v>
      </c>
      <c r="Q1521" s="6" t="s">
        <v>1865</v>
      </c>
      <c r="R1521" s="6" t="s">
        <v>1392</v>
      </c>
      <c r="W1521" s="6" t="s">
        <v>1866</v>
      </c>
      <c r="X1521" s="6" t="s">
        <v>1865</v>
      </c>
      <c r="Y1521" s="6" t="s">
        <v>43</v>
      </c>
      <c r="Z1521" s="8">
        <v>42166.311979166669</v>
      </c>
      <c r="AA1521" s="6" t="s">
        <v>1867</v>
      </c>
      <c r="AB1521" s="6" t="s">
        <v>1395</v>
      </c>
      <c r="AC1521" s="6" t="s">
        <v>1392</v>
      </c>
      <c r="AD1521" s="6" t="s">
        <v>43</v>
      </c>
      <c r="AE1521" s="8">
        <v>42166.333749999998</v>
      </c>
      <c r="AF1521" s="6" t="s">
        <v>46</v>
      </c>
    </row>
    <row r="1522" spans="1:39" x14ac:dyDescent="0.2">
      <c r="A15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2" s="7" t="str">
        <f>ExtractValues(Table1[[#This Row],[Agreement Name]],".{1}\d{4,5}")</f>
        <v>20670</v>
      </c>
      <c r="C1522" s="6" t="str">
        <f>ExtractValues(Table1[[#This Row],[Agreement Name]],".{1}\d{4,5}-.{1}\d{4,5}")</f>
        <v>20670-001046</v>
      </c>
      <c r="D1522" s="6" t="str">
        <f>ExtractValues(ExtractValues(Table1[[#This Row],[Agreement Name]],"(CO\d{1,3})"),"\d+")</f>
        <v/>
      </c>
      <c r="E1522" s="6" t="str">
        <f>ExtractValues(ExtractValues(Table1[[#This Row],[Agreement Name]],"(CO.\d{1,3})"),"\d+")</f>
        <v/>
      </c>
      <c r="F1522" s="6" t="str">
        <f>IF(Table1[[#This Row],[ChgOrderPart1]]&lt;&gt;"",Table1[[#This Row],[ChgOrderPart1]],Table1[[#This Row],[ChgOrderPart2]])</f>
        <v/>
      </c>
      <c r="G1522" s="6" t="s">
        <v>1868</v>
      </c>
      <c r="H1522" s="8">
        <v>42164.649861111109</v>
      </c>
      <c r="I1522" s="6" t="s">
        <v>34</v>
      </c>
      <c r="J1522" s="8">
        <v>42166.334062499998</v>
      </c>
      <c r="K1522" s="6" t="s">
        <v>1376</v>
      </c>
      <c r="L1522" s="6" t="s">
        <v>1377</v>
      </c>
      <c r="M1522" s="6" t="s">
        <v>37</v>
      </c>
      <c r="O1522" s="6" t="s">
        <v>38</v>
      </c>
      <c r="P1522" s="6" t="s">
        <v>39</v>
      </c>
      <c r="Q1522" s="6" t="s">
        <v>1865</v>
      </c>
      <c r="R1522" s="6" t="s">
        <v>1392</v>
      </c>
      <c r="W1522" s="6" t="s">
        <v>1866</v>
      </c>
      <c r="X1522" s="6" t="s">
        <v>1865</v>
      </c>
      <c r="Y1522" s="6" t="s">
        <v>43</v>
      </c>
      <c r="Z1522" s="8">
        <v>42166.310682870368</v>
      </c>
      <c r="AA1522" s="6" t="s">
        <v>1867</v>
      </c>
      <c r="AB1522" s="6" t="s">
        <v>1395</v>
      </c>
      <c r="AC1522" s="6" t="s">
        <v>1392</v>
      </c>
      <c r="AD1522" s="6" t="s">
        <v>43</v>
      </c>
      <c r="AE1522" s="8">
        <v>42166.334062499998</v>
      </c>
      <c r="AF1522" s="6" t="s">
        <v>46</v>
      </c>
    </row>
    <row r="1523" spans="1:39" x14ac:dyDescent="0.2">
      <c r="A15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3" s="7" t="str">
        <f>ExtractValues(Table1[[#This Row],[Agreement Name]],".{1}\d{4,5}")</f>
        <v>20670</v>
      </c>
      <c r="C1523" s="6" t="str">
        <f>ExtractValues(Table1[[#This Row],[Agreement Name]],".{1}\d{4,5}-.{1}\d{4,5}")</f>
        <v>20670-001045</v>
      </c>
      <c r="D1523" s="6" t="str">
        <f>ExtractValues(ExtractValues(Table1[[#This Row],[Agreement Name]],"(CO\d{1,3})"),"\d+")</f>
        <v/>
      </c>
      <c r="E1523" s="6" t="str">
        <f>ExtractValues(ExtractValues(Table1[[#This Row],[Agreement Name]],"(CO.\d{1,3})"),"\d+")</f>
        <v/>
      </c>
      <c r="F1523" s="6" t="str">
        <f>IF(Table1[[#This Row],[ChgOrderPart1]]&lt;&gt;"",Table1[[#This Row],[ChgOrderPart1]],Table1[[#This Row],[ChgOrderPart2]])</f>
        <v/>
      </c>
      <c r="G1523" s="6" t="s">
        <v>1864</v>
      </c>
      <c r="H1523" s="8">
        <v>42164.649305555555</v>
      </c>
      <c r="I1523" s="6" t="s">
        <v>34</v>
      </c>
      <c r="J1523" s="8">
        <v>42166.334305555552</v>
      </c>
      <c r="K1523" s="6" t="s">
        <v>1376</v>
      </c>
      <c r="L1523" s="6" t="s">
        <v>1377</v>
      </c>
      <c r="M1523" s="6" t="s">
        <v>37</v>
      </c>
      <c r="O1523" s="6" t="s">
        <v>38</v>
      </c>
      <c r="P1523" s="6" t="s">
        <v>39</v>
      </c>
      <c r="Q1523" s="6" t="s">
        <v>1865</v>
      </c>
      <c r="R1523" s="6" t="s">
        <v>1392</v>
      </c>
      <c r="W1523" s="6" t="s">
        <v>1866</v>
      </c>
      <c r="X1523" s="6" t="s">
        <v>1865</v>
      </c>
      <c r="Y1523" s="6" t="s">
        <v>43</v>
      </c>
      <c r="Z1523" s="8">
        <v>42166.309270833335</v>
      </c>
      <c r="AA1523" s="6" t="s">
        <v>1867</v>
      </c>
      <c r="AB1523" s="6" t="s">
        <v>1395</v>
      </c>
      <c r="AC1523" s="6" t="s">
        <v>1392</v>
      </c>
      <c r="AD1523" s="6" t="s">
        <v>43</v>
      </c>
      <c r="AE1523" s="8">
        <v>42166.334305555552</v>
      </c>
      <c r="AF1523" s="6" t="s">
        <v>46</v>
      </c>
    </row>
    <row r="1524" spans="1:39" x14ac:dyDescent="0.2">
      <c r="A15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4" s="7" t="str">
        <f>ExtractValues(Table1[[#This Row],[Agreement Name]],".{1}\d{4,5}")</f>
        <v>20670</v>
      </c>
      <c r="C1524" s="6" t="str">
        <f>ExtractValues(Table1[[#This Row],[Agreement Name]],".{1}\d{4,5}-.{1}\d{4,5}")</f>
        <v>20670-001043</v>
      </c>
      <c r="D1524" s="6" t="str">
        <f>ExtractValues(ExtractValues(Table1[[#This Row],[Agreement Name]],"(CO\d{1,3})"),"\d+")</f>
        <v/>
      </c>
      <c r="E1524" s="6" t="str">
        <f>ExtractValues(ExtractValues(Table1[[#This Row],[Agreement Name]],"(CO.\d{1,3})"),"\d+")</f>
        <v/>
      </c>
      <c r="F1524" s="6" t="str">
        <f>IF(Table1[[#This Row],[ChgOrderPart1]]&lt;&gt;"",Table1[[#This Row],[ChgOrderPart1]],Table1[[#This Row],[ChgOrderPart2]])</f>
        <v/>
      </c>
      <c r="G1524" s="6" t="s">
        <v>8603</v>
      </c>
      <c r="H1524" s="8">
        <v>42128.421782407408</v>
      </c>
      <c r="I1524" s="6" t="s">
        <v>34</v>
      </c>
      <c r="J1524" s="8">
        <v>42128.583715277775</v>
      </c>
      <c r="K1524" s="6" t="s">
        <v>1376</v>
      </c>
      <c r="L1524" s="6" t="s">
        <v>1377</v>
      </c>
      <c r="M1524" s="6" t="s">
        <v>37</v>
      </c>
      <c r="O1524" s="6" t="s">
        <v>38</v>
      </c>
      <c r="P1524" s="6" t="s">
        <v>39</v>
      </c>
      <c r="Q1524" s="6" t="s">
        <v>2448</v>
      </c>
      <c r="R1524" s="6" t="s">
        <v>313</v>
      </c>
      <c r="S1524" s="6" t="s">
        <v>1392</v>
      </c>
      <c r="W1524" s="6" t="s">
        <v>314</v>
      </c>
      <c r="X1524" s="6" t="s">
        <v>313</v>
      </c>
      <c r="Y1524" s="6" t="s">
        <v>43</v>
      </c>
      <c r="Z1524" s="8">
        <v>42128.457905092589</v>
      </c>
      <c r="AA1524" s="6" t="s">
        <v>315</v>
      </c>
      <c r="AB1524" s="6" t="s">
        <v>1395</v>
      </c>
      <c r="AC1524" s="6" t="s">
        <v>1392</v>
      </c>
      <c r="AD1524" s="6" t="s">
        <v>43</v>
      </c>
      <c r="AE1524" s="8">
        <v>42128.583715277775</v>
      </c>
      <c r="AF1524" s="6" t="s">
        <v>46</v>
      </c>
    </row>
    <row r="1525" spans="1:39" x14ac:dyDescent="0.2">
      <c r="A15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5" s="7" t="str">
        <f>ExtractValues(Table1[[#This Row],[Agreement Name]],".{1}\d{4,5}")</f>
        <v>20670</v>
      </c>
      <c r="C1525" s="6" t="str">
        <f>ExtractValues(Table1[[#This Row],[Agreement Name]],".{1}\d{4,5}-.{1}\d{4,5}")</f>
        <v>20670-001042</v>
      </c>
      <c r="D1525" s="6" t="str">
        <f>ExtractValues(ExtractValues(Table1[[#This Row],[Agreement Name]],"(CO\d{1,3})"),"\d+")</f>
        <v/>
      </c>
      <c r="E1525" s="6" t="str">
        <f>ExtractValues(ExtractValues(Table1[[#This Row],[Agreement Name]],"(CO.\d{1,3})"),"\d+")</f>
        <v/>
      </c>
      <c r="F1525" s="6" t="str">
        <f>IF(Table1[[#This Row],[ChgOrderPart1]]&lt;&gt;"",Table1[[#This Row],[ChgOrderPart1]],Table1[[#This Row],[ChgOrderPart2]])</f>
        <v/>
      </c>
      <c r="G1525" s="6" t="s">
        <v>3839</v>
      </c>
      <c r="H1525" s="8">
        <v>42124.443043981482</v>
      </c>
      <c r="I1525" s="6" t="s">
        <v>34</v>
      </c>
      <c r="J1525" s="8">
        <v>42131.463819444441</v>
      </c>
      <c r="K1525" s="6" t="s">
        <v>3614</v>
      </c>
      <c r="L1525" s="6" t="s">
        <v>3615</v>
      </c>
      <c r="M1525" s="6" t="s">
        <v>37</v>
      </c>
      <c r="O1525" s="6" t="s">
        <v>38</v>
      </c>
      <c r="P1525" s="6" t="s">
        <v>39</v>
      </c>
      <c r="Q1525" s="6" t="s">
        <v>554</v>
      </c>
      <c r="R1525" s="6" t="s">
        <v>1313</v>
      </c>
      <c r="S1525" s="6" t="s">
        <v>556</v>
      </c>
      <c r="T1525" s="6" t="s">
        <v>1392</v>
      </c>
      <c r="W1525" s="6" t="s">
        <v>1593</v>
      </c>
      <c r="X1525" s="6" t="s">
        <v>556</v>
      </c>
      <c r="Z1525" s="8">
        <v>42128.435300925928</v>
      </c>
      <c r="AA1525" s="6" t="s">
        <v>558</v>
      </c>
      <c r="AB1525" s="6" t="s">
        <v>1395</v>
      </c>
      <c r="AC1525" s="6" t="s">
        <v>1392</v>
      </c>
      <c r="AD1525" s="6" t="s">
        <v>43</v>
      </c>
      <c r="AE1525" s="8">
        <v>42131.463819444441</v>
      </c>
      <c r="AF1525" s="6" t="s">
        <v>46</v>
      </c>
    </row>
    <row r="1526" spans="1:39" x14ac:dyDescent="0.2">
      <c r="A15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6" s="7" t="str">
        <f>ExtractValues(Table1[[#This Row],[Agreement Name]],".{1}\d{4,5}")</f>
        <v>20670</v>
      </c>
      <c r="C1526" s="6" t="str">
        <f>ExtractValues(Table1[[#This Row],[Agreement Name]],".{1}\d{4,5}-.{1}\d{4,5}")</f>
        <v>20670-001041</v>
      </c>
      <c r="D1526" s="6" t="str">
        <f>ExtractValues(ExtractValues(Table1[[#This Row],[Agreement Name]],"(CO\d{1,3})"),"\d+")</f>
        <v/>
      </c>
      <c r="E1526" s="6" t="str">
        <f>ExtractValues(ExtractValues(Table1[[#This Row],[Agreement Name]],"(CO.\d{1,3})"),"\d+")</f>
        <v/>
      </c>
      <c r="F1526" s="6" t="str">
        <f>IF(Table1[[#This Row],[ChgOrderPart1]]&lt;&gt;"",Table1[[#This Row],[ChgOrderPart1]],Table1[[#This Row],[ChgOrderPart2]])</f>
        <v/>
      </c>
      <c r="G1526" s="6" t="s">
        <v>2628</v>
      </c>
      <c r="H1526" s="8">
        <v>42206.362013888887</v>
      </c>
      <c r="I1526" s="6" t="s">
        <v>34</v>
      </c>
      <c r="J1526" s="8">
        <v>42215.539236111108</v>
      </c>
      <c r="K1526" s="6" t="s">
        <v>1376</v>
      </c>
      <c r="L1526" s="6" t="s">
        <v>1377</v>
      </c>
      <c r="M1526" s="6" t="s">
        <v>37</v>
      </c>
      <c r="O1526" s="6" t="s">
        <v>38</v>
      </c>
      <c r="P1526" s="6" t="s">
        <v>39</v>
      </c>
      <c r="Q1526" s="6" t="s">
        <v>2423</v>
      </c>
      <c r="R1526" s="6" t="s">
        <v>1392</v>
      </c>
      <c r="W1526" s="6" t="s">
        <v>2424</v>
      </c>
      <c r="X1526" s="6" t="s">
        <v>2423</v>
      </c>
      <c r="Y1526" s="6" t="s">
        <v>43</v>
      </c>
      <c r="Z1526" s="8">
        <v>42214.378067129626</v>
      </c>
      <c r="AA1526" s="6" t="s">
        <v>2425</v>
      </c>
      <c r="AB1526" s="6" t="s">
        <v>1395</v>
      </c>
      <c r="AC1526" s="6" t="s">
        <v>1392</v>
      </c>
      <c r="AD1526" s="6" t="s">
        <v>43</v>
      </c>
      <c r="AE1526" s="8">
        <v>42215.539236111108</v>
      </c>
      <c r="AF1526" s="6" t="s">
        <v>46</v>
      </c>
    </row>
    <row r="1527" spans="1:39" x14ac:dyDescent="0.2">
      <c r="A15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7" s="7" t="str">
        <f>ExtractValues(Table1[[#This Row],[Agreement Name]],".{1}\d{4,5}")</f>
        <v>20670</v>
      </c>
      <c r="C1527" s="6" t="str">
        <f>ExtractValues(Table1[[#This Row],[Agreement Name]],".{1}\d{4,5}-.{1}\d{4,5}")</f>
        <v>20670-001041</v>
      </c>
      <c r="D1527" s="6" t="str">
        <f>ExtractValues(ExtractValues(Table1[[#This Row],[Agreement Name]],"(CO\d{1,3})"),"\d+")</f>
        <v/>
      </c>
      <c r="E1527" s="6" t="str">
        <f>ExtractValues(ExtractValues(Table1[[#This Row],[Agreement Name]],"(CO.\d{1,3})"),"\d+")</f>
        <v/>
      </c>
      <c r="F1527" s="6" t="str">
        <f>IF(Table1[[#This Row],[ChgOrderPart1]]&lt;&gt;"",Table1[[#This Row],[ChgOrderPart1]],Table1[[#This Row],[ChgOrderPart2]])</f>
        <v/>
      </c>
      <c r="G1527" s="6" t="s">
        <v>3838</v>
      </c>
      <c r="H1527" s="8">
        <v>42124.440798611111</v>
      </c>
      <c r="I1527" s="6" t="s">
        <v>55</v>
      </c>
      <c r="J1527" s="8">
        <v>42201.466793981483</v>
      </c>
      <c r="K1527" s="6" t="s">
        <v>3614</v>
      </c>
      <c r="L1527" s="6" t="s">
        <v>3615</v>
      </c>
      <c r="M1527" s="6" t="s">
        <v>37</v>
      </c>
      <c r="O1527" s="6" t="s">
        <v>38</v>
      </c>
      <c r="P1527" s="6" t="s">
        <v>39</v>
      </c>
      <c r="Q1527" s="6" t="s">
        <v>2492</v>
      </c>
      <c r="R1527" s="6" t="s">
        <v>2423</v>
      </c>
      <c r="S1527" s="6" t="s">
        <v>1392</v>
      </c>
      <c r="AL1527" s="6" t="s">
        <v>2423</v>
      </c>
      <c r="AM1527" s="6" t="s">
        <v>43</v>
      </c>
    </row>
    <row r="1528" spans="1:39" x14ac:dyDescent="0.2">
      <c r="A15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8" s="7" t="str">
        <f>ExtractValues(Table1[[#This Row],[Agreement Name]],".{1}\d{4,5}")</f>
        <v>20670</v>
      </c>
      <c r="C1528" s="6" t="str">
        <f>ExtractValues(Table1[[#This Row],[Agreement Name]],".{1}\d{4,5}-.{1}\d{4,5}")</f>
        <v>20670-001040</v>
      </c>
      <c r="D1528" s="6" t="str">
        <f>ExtractValues(ExtractValues(Table1[[#This Row],[Agreement Name]],"(CO\d{1,3})"),"\d+")</f>
        <v/>
      </c>
      <c r="E1528" s="6" t="str">
        <f>ExtractValues(ExtractValues(Table1[[#This Row],[Agreement Name]],"(CO.\d{1,3})"),"\d+")</f>
        <v/>
      </c>
      <c r="F1528" s="6" t="str">
        <f>IF(Table1[[#This Row],[ChgOrderPart1]]&lt;&gt;"",Table1[[#This Row],[ChgOrderPart1]],Table1[[#This Row],[ChgOrderPart2]])</f>
        <v/>
      </c>
      <c r="G1528" s="6" t="s">
        <v>8537</v>
      </c>
      <c r="H1528" s="8">
        <v>42123.608784722222</v>
      </c>
      <c r="I1528" s="6" t="s">
        <v>48</v>
      </c>
      <c r="J1528" s="8">
        <v>42123.608784722222</v>
      </c>
      <c r="K1528" s="6" t="s">
        <v>1376</v>
      </c>
      <c r="L1528" s="6" t="s">
        <v>1377</v>
      </c>
      <c r="M1528" s="6" t="s">
        <v>37</v>
      </c>
      <c r="O1528" s="6" t="s">
        <v>38</v>
      </c>
      <c r="P1528" s="6" t="s">
        <v>39</v>
      </c>
      <c r="Q1528" s="6" t="s">
        <v>2423</v>
      </c>
      <c r="R1528" s="6" t="s">
        <v>1392</v>
      </c>
      <c r="AL1528" s="6" t="s">
        <v>2423</v>
      </c>
      <c r="AM1528" s="6" t="s">
        <v>43</v>
      </c>
    </row>
    <row r="1529" spans="1:39" x14ac:dyDescent="0.2">
      <c r="A15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29" s="7" t="str">
        <f>ExtractValues(Table1[[#This Row],[Agreement Name]],".{1}\d{4,5}")</f>
        <v>20670</v>
      </c>
      <c r="C1529" s="6" t="str">
        <f>ExtractValues(Table1[[#This Row],[Agreement Name]],".{1}\d{4,5}-.{1}\d{4,5}")</f>
        <v>20670-001039</v>
      </c>
      <c r="D1529" s="6" t="str">
        <f>ExtractValues(ExtractValues(Table1[[#This Row],[Agreement Name]],"(CO\d{1,3})"),"\d+")</f>
        <v/>
      </c>
      <c r="E1529" s="6" t="str">
        <f>ExtractValues(ExtractValues(Table1[[#This Row],[Agreement Name]],"(CO.\d{1,3})"),"\d+")</f>
        <v/>
      </c>
      <c r="F1529" s="6" t="str">
        <f>IF(Table1[[#This Row],[ChgOrderPart1]]&lt;&gt;"",Table1[[#This Row],[ChgOrderPart1]],Table1[[#This Row],[ChgOrderPart2]])</f>
        <v/>
      </c>
      <c r="G1529" s="6" t="s">
        <v>8444</v>
      </c>
      <c r="H1529" s="8">
        <v>42115.437928240739</v>
      </c>
      <c r="I1529" s="6" t="s">
        <v>34</v>
      </c>
      <c r="J1529" s="8">
        <v>42121.426168981481</v>
      </c>
      <c r="K1529" s="6" t="s">
        <v>1376</v>
      </c>
      <c r="L1529" s="6" t="s">
        <v>1377</v>
      </c>
      <c r="M1529" s="6" t="s">
        <v>37</v>
      </c>
      <c r="O1529" s="6" t="s">
        <v>38</v>
      </c>
      <c r="P1529" s="6" t="s">
        <v>39</v>
      </c>
      <c r="Q1529" s="6" t="s">
        <v>344</v>
      </c>
      <c r="R1529" s="6" t="s">
        <v>345</v>
      </c>
      <c r="S1529" s="6" t="s">
        <v>1392</v>
      </c>
      <c r="W1529" s="6" t="s">
        <v>347</v>
      </c>
      <c r="X1529" s="6" t="s">
        <v>345</v>
      </c>
      <c r="Y1529" s="6" t="s">
        <v>43</v>
      </c>
      <c r="Z1529" s="8">
        <v>42121.355254629627</v>
      </c>
      <c r="AA1529" s="6" t="s">
        <v>71</v>
      </c>
      <c r="AB1529" s="6" t="s">
        <v>1395</v>
      </c>
      <c r="AC1529" s="6" t="s">
        <v>1392</v>
      </c>
      <c r="AD1529" s="6" t="s">
        <v>43</v>
      </c>
      <c r="AE1529" s="8">
        <v>42121.426168981481</v>
      </c>
      <c r="AF1529" s="6" t="s">
        <v>46</v>
      </c>
    </row>
    <row r="1530" spans="1:39" x14ac:dyDescent="0.2">
      <c r="A15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0" s="7" t="str">
        <f>ExtractValues(Table1[[#This Row],[Agreement Name]],".{1}\d{4,5}")</f>
        <v>20670</v>
      </c>
      <c r="C1530" s="6" t="str">
        <f>ExtractValues(Table1[[#This Row],[Agreement Name]],".{1}\d{4,5}-.{1}\d{4,5}")</f>
        <v>20670-001038</v>
      </c>
      <c r="D1530" s="6" t="str">
        <f>ExtractValues(ExtractValues(Table1[[#This Row],[Agreement Name]],"(CO\d{1,3})"),"\d+")</f>
        <v/>
      </c>
      <c r="E1530" s="6" t="str">
        <f>ExtractValues(ExtractValues(Table1[[#This Row],[Agreement Name]],"(CO.\d{1,3})"),"\d+")</f>
        <v/>
      </c>
      <c r="F1530" s="6" t="str">
        <f>IF(Table1[[#This Row],[ChgOrderPart1]]&lt;&gt;"",Table1[[#This Row],[ChgOrderPart1]],Table1[[#This Row],[ChgOrderPart2]])</f>
        <v/>
      </c>
      <c r="G1530" s="6" t="s">
        <v>8443</v>
      </c>
      <c r="H1530" s="8">
        <v>42115.437476851854</v>
      </c>
      <c r="I1530" s="6" t="s">
        <v>34</v>
      </c>
      <c r="J1530" s="8">
        <v>42121.425821759258</v>
      </c>
      <c r="K1530" s="6" t="s">
        <v>1376</v>
      </c>
      <c r="L1530" s="6" t="s">
        <v>1377</v>
      </c>
      <c r="M1530" s="6" t="s">
        <v>37</v>
      </c>
      <c r="O1530" s="6" t="s">
        <v>38</v>
      </c>
      <c r="P1530" s="6" t="s">
        <v>39</v>
      </c>
      <c r="Q1530" s="6" t="s">
        <v>344</v>
      </c>
      <c r="R1530" s="6" t="s">
        <v>345</v>
      </c>
      <c r="S1530" s="6" t="s">
        <v>1392</v>
      </c>
      <c r="W1530" s="6" t="s">
        <v>347</v>
      </c>
      <c r="X1530" s="6" t="s">
        <v>345</v>
      </c>
      <c r="Y1530" s="6" t="s">
        <v>43</v>
      </c>
      <c r="Z1530" s="8">
        <v>42121.356203703705</v>
      </c>
      <c r="AA1530" s="6" t="s">
        <v>71</v>
      </c>
      <c r="AB1530" s="6" t="s">
        <v>1395</v>
      </c>
      <c r="AC1530" s="6" t="s">
        <v>1392</v>
      </c>
      <c r="AD1530" s="6" t="s">
        <v>43</v>
      </c>
      <c r="AE1530" s="8">
        <v>42121.425821759258</v>
      </c>
      <c r="AF1530" s="6" t="s">
        <v>46</v>
      </c>
    </row>
    <row r="1531" spans="1:39" x14ac:dyDescent="0.2">
      <c r="A15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1" s="7" t="str">
        <f>ExtractValues(Table1[[#This Row],[Agreement Name]],".{1}\d{4,5}")</f>
        <v>20670</v>
      </c>
      <c r="C1531" s="6" t="str">
        <f>ExtractValues(Table1[[#This Row],[Agreement Name]],".{1}\d{4,5}-.{1}\d{4,5}")</f>
        <v>20670-001037</v>
      </c>
      <c r="D1531" s="6" t="str">
        <f>ExtractValues(ExtractValues(Table1[[#This Row],[Agreement Name]],"(CO\d{1,3})"),"\d+")</f>
        <v/>
      </c>
      <c r="E1531" s="6" t="str">
        <f>ExtractValues(ExtractValues(Table1[[#This Row],[Agreement Name]],"(CO.\d{1,3})"),"\d+")</f>
        <v/>
      </c>
      <c r="F1531" s="6" t="str">
        <f>IF(Table1[[#This Row],[ChgOrderPart1]]&lt;&gt;"",Table1[[#This Row],[ChgOrderPart1]],Table1[[#This Row],[ChgOrderPart2]])</f>
        <v/>
      </c>
      <c r="G1531" s="6" t="s">
        <v>8442</v>
      </c>
      <c r="H1531" s="8">
        <v>42115.437060185184</v>
      </c>
      <c r="I1531" s="6" t="s">
        <v>34</v>
      </c>
      <c r="J1531" s="8">
        <v>42121.425543981481</v>
      </c>
      <c r="K1531" s="6" t="s">
        <v>1376</v>
      </c>
      <c r="L1531" s="6" t="s">
        <v>1377</v>
      </c>
      <c r="M1531" s="6" t="s">
        <v>37</v>
      </c>
      <c r="O1531" s="6" t="s">
        <v>38</v>
      </c>
      <c r="P1531" s="6" t="s">
        <v>39</v>
      </c>
      <c r="Q1531" s="6" t="s">
        <v>344</v>
      </c>
      <c r="R1531" s="6" t="s">
        <v>345</v>
      </c>
      <c r="S1531" s="6" t="s">
        <v>1392</v>
      </c>
      <c r="W1531" s="6" t="s">
        <v>347</v>
      </c>
      <c r="X1531" s="6" t="s">
        <v>345</v>
      </c>
      <c r="Y1531" s="6" t="s">
        <v>43</v>
      </c>
      <c r="Z1531" s="8">
        <v>42121.357268518521</v>
      </c>
      <c r="AA1531" s="6" t="s">
        <v>71</v>
      </c>
      <c r="AB1531" s="6" t="s">
        <v>1395</v>
      </c>
      <c r="AC1531" s="6" t="s">
        <v>1392</v>
      </c>
      <c r="AD1531" s="6" t="s">
        <v>43</v>
      </c>
      <c r="AE1531" s="8">
        <v>42121.425543981481</v>
      </c>
      <c r="AF1531" s="6" t="s">
        <v>46</v>
      </c>
    </row>
    <row r="1532" spans="1:39" x14ac:dyDescent="0.2">
      <c r="A15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2" s="7" t="str">
        <f>ExtractValues(Table1[[#This Row],[Agreement Name]],".{1}\d{4,5}")</f>
        <v>20670</v>
      </c>
      <c r="C1532" s="6" t="str">
        <f>ExtractValues(Table1[[#This Row],[Agreement Name]],".{1}\d{4,5}-.{1}\d{4,5}")</f>
        <v>20670-001036</v>
      </c>
      <c r="D1532" s="6" t="str">
        <f>ExtractValues(ExtractValues(Table1[[#This Row],[Agreement Name]],"(CO\d{1,3})"),"\d+")</f>
        <v/>
      </c>
      <c r="E1532" s="6" t="str">
        <f>ExtractValues(ExtractValues(Table1[[#This Row],[Agreement Name]],"(CO.\d{1,3})"),"\d+")</f>
        <v/>
      </c>
      <c r="F1532" s="6" t="str">
        <f>IF(Table1[[#This Row],[ChgOrderPart1]]&lt;&gt;"",Table1[[#This Row],[ChgOrderPart1]],Table1[[#This Row],[ChgOrderPart2]])</f>
        <v/>
      </c>
      <c r="G1532" s="6" t="s">
        <v>8440</v>
      </c>
      <c r="H1532" s="8">
        <v>42114.650462962964</v>
      </c>
      <c r="I1532" s="6" t="s">
        <v>34</v>
      </c>
      <c r="J1532" s="8">
        <v>42116.473900462966</v>
      </c>
      <c r="K1532" s="6" t="s">
        <v>1376</v>
      </c>
      <c r="L1532" s="6" t="s">
        <v>1377</v>
      </c>
      <c r="M1532" s="6" t="s">
        <v>37</v>
      </c>
      <c r="O1532" s="6" t="s">
        <v>38</v>
      </c>
      <c r="P1532" s="6" t="s">
        <v>39</v>
      </c>
      <c r="Q1532" s="6" t="s">
        <v>4622</v>
      </c>
      <c r="R1532" s="6" t="s">
        <v>392</v>
      </c>
      <c r="S1532" s="6" t="s">
        <v>1392</v>
      </c>
      <c r="W1532" s="6" t="s">
        <v>394</v>
      </c>
      <c r="X1532" s="6" t="s">
        <v>392</v>
      </c>
      <c r="Y1532" s="6" t="s">
        <v>43</v>
      </c>
      <c r="Z1532" s="8">
        <v>42116.469178240739</v>
      </c>
      <c r="AA1532" s="6" t="s">
        <v>6260</v>
      </c>
      <c r="AB1532" s="6" t="s">
        <v>1395</v>
      </c>
      <c r="AC1532" s="6" t="s">
        <v>1392</v>
      </c>
      <c r="AD1532" s="6" t="s">
        <v>43</v>
      </c>
      <c r="AE1532" s="8">
        <v>42116.473900462966</v>
      </c>
      <c r="AF1532" s="6" t="s">
        <v>46</v>
      </c>
    </row>
    <row r="1533" spans="1:39" x14ac:dyDescent="0.2">
      <c r="A15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3" s="7" t="str">
        <f>ExtractValues(Table1[[#This Row],[Agreement Name]],".{1}\d{4,5}")</f>
        <v>20670</v>
      </c>
      <c r="C1533" s="6" t="str">
        <f>ExtractValues(Table1[[#This Row],[Agreement Name]],".{1}\d{4,5}-.{1}\d{4,5}")</f>
        <v>20670-001035</v>
      </c>
      <c r="D1533" s="6" t="str">
        <f>ExtractValues(ExtractValues(Table1[[#This Row],[Agreement Name]],"(CO\d{1,3})"),"\d+")</f>
        <v/>
      </c>
      <c r="E1533" s="6" t="str">
        <f>ExtractValues(ExtractValues(Table1[[#This Row],[Agreement Name]],"(CO.\d{1,3})"),"\d+")</f>
        <v/>
      </c>
      <c r="F1533" s="6" t="str">
        <f>IF(Table1[[#This Row],[ChgOrderPart1]]&lt;&gt;"",Table1[[#This Row],[ChgOrderPart1]],Table1[[#This Row],[ChgOrderPart2]])</f>
        <v/>
      </c>
      <c r="G1533" s="6" t="s">
        <v>8434</v>
      </c>
      <c r="H1533" s="8">
        <v>42114.649988425925</v>
      </c>
      <c r="I1533" s="6" t="s">
        <v>34</v>
      </c>
      <c r="J1533" s="8">
        <v>42124.402453703704</v>
      </c>
      <c r="K1533" s="6" t="s">
        <v>1376</v>
      </c>
      <c r="L1533" s="6" t="s">
        <v>1377</v>
      </c>
      <c r="M1533" s="6" t="s">
        <v>37</v>
      </c>
      <c r="O1533" s="6" t="s">
        <v>38</v>
      </c>
      <c r="P1533" s="6" t="s">
        <v>39</v>
      </c>
      <c r="Q1533" s="6" t="s">
        <v>8435</v>
      </c>
      <c r="R1533" s="6" t="s">
        <v>8436</v>
      </c>
      <c r="S1533" s="6" t="s">
        <v>8437</v>
      </c>
      <c r="T1533" s="6" t="s">
        <v>1392</v>
      </c>
      <c r="W1533" s="6" t="s">
        <v>8438</v>
      </c>
      <c r="X1533" s="6" t="s">
        <v>8437</v>
      </c>
      <c r="Y1533" s="6" t="s">
        <v>43</v>
      </c>
      <c r="Z1533" s="8">
        <v>42121.684247685182</v>
      </c>
      <c r="AA1533" s="6" t="s">
        <v>8439</v>
      </c>
      <c r="AB1533" s="6" t="s">
        <v>1395</v>
      </c>
      <c r="AC1533" s="6" t="s">
        <v>1392</v>
      </c>
      <c r="AD1533" s="6" t="s">
        <v>43</v>
      </c>
      <c r="AE1533" s="8">
        <v>42124.402453703704</v>
      </c>
      <c r="AF1533" s="6" t="s">
        <v>46</v>
      </c>
    </row>
    <row r="1534" spans="1:39" x14ac:dyDescent="0.2">
      <c r="A15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4" s="7" t="str">
        <f>ExtractValues(Table1[[#This Row],[Agreement Name]],".{1}\d{4,5}")</f>
        <v>20670</v>
      </c>
      <c r="C1534" s="6" t="str">
        <f>ExtractValues(Table1[[#This Row],[Agreement Name]],".{1}\d{4,5}-.{1}\d{4,5}")</f>
        <v>20670-001034</v>
      </c>
      <c r="D1534" s="6" t="str">
        <f>ExtractValues(ExtractValues(Table1[[#This Row],[Agreement Name]],"(CO\d{1,3})"),"\d+")</f>
        <v/>
      </c>
      <c r="E1534" s="6" t="str">
        <f>ExtractValues(ExtractValues(Table1[[#This Row],[Agreement Name]],"(CO.\d{1,3})"),"\d+")</f>
        <v/>
      </c>
      <c r="F1534" s="6" t="str">
        <f>IF(Table1[[#This Row],[ChgOrderPart1]]&lt;&gt;"",Table1[[#This Row],[ChgOrderPart1]],Table1[[#This Row],[ChgOrderPart2]])</f>
        <v/>
      </c>
      <c r="G1534" s="6" t="s">
        <v>8431</v>
      </c>
      <c r="H1534" s="8">
        <v>42114.649525462963</v>
      </c>
      <c r="I1534" s="6" t="s">
        <v>34</v>
      </c>
      <c r="J1534" s="8">
        <v>42118.663148148145</v>
      </c>
      <c r="K1534" s="6" t="s">
        <v>1376</v>
      </c>
      <c r="L1534" s="6" t="s">
        <v>1377</v>
      </c>
      <c r="M1534" s="6" t="s">
        <v>37</v>
      </c>
      <c r="O1534" s="6" t="s">
        <v>38</v>
      </c>
      <c r="P1534" s="6" t="s">
        <v>39</v>
      </c>
      <c r="Q1534" s="6" t="s">
        <v>8432</v>
      </c>
      <c r="R1534" s="6" t="s">
        <v>7827</v>
      </c>
      <c r="S1534" s="6" t="s">
        <v>1392</v>
      </c>
      <c r="W1534" s="6" t="s">
        <v>8433</v>
      </c>
      <c r="X1534" s="6" t="s">
        <v>7827</v>
      </c>
      <c r="Y1534" s="6" t="s">
        <v>43</v>
      </c>
      <c r="Z1534" s="8">
        <v>42118.542511574073</v>
      </c>
      <c r="AA1534" s="6" t="s">
        <v>7829</v>
      </c>
      <c r="AB1534" s="6" t="s">
        <v>1395</v>
      </c>
      <c r="AC1534" s="6" t="s">
        <v>1392</v>
      </c>
      <c r="AD1534" s="6" t="s">
        <v>43</v>
      </c>
      <c r="AE1534" s="8">
        <v>42118.663148148145</v>
      </c>
      <c r="AF1534" s="6" t="s">
        <v>8404</v>
      </c>
    </row>
    <row r="1535" spans="1:39" x14ac:dyDescent="0.2">
      <c r="A15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5" s="7" t="str">
        <f>ExtractValues(Table1[[#This Row],[Agreement Name]],".{1}\d{4,5}")</f>
        <v>20670</v>
      </c>
      <c r="C1535" s="6" t="str">
        <f>ExtractValues(Table1[[#This Row],[Agreement Name]],".{1}\d{4,5}-.{1}\d{4,5}")</f>
        <v>20670-001033</v>
      </c>
      <c r="D1535" s="6" t="str">
        <f>ExtractValues(ExtractValues(Table1[[#This Row],[Agreement Name]],"(CO\d{1,3})"),"\d+")</f>
        <v/>
      </c>
      <c r="E1535" s="6" t="str">
        <f>ExtractValues(ExtractValues(Table1[[#This Row],[Agreement Name]],"(CO.\d{1,3})"),"\d+")</f>
        <v/>
      </c>
      <c r="F1535" s="6" t="str">
        <f>IF(Table1[[#This Row],[ChgOrderPart1]]&lt;&gt;"",Table1[[#This Row],[ChgOrderPart1]],Table1[[#This Row],[ChgOrderPart2]])</f>
        <v/>
      </c>
      <c r="G1535" s="6" t="s">
        <v>8430</v>
      </c>
      <c r="H1535" s="8">
        <v>42114.64916666667</v>
      </c>
      <c r="I1535" s="6" t="s">
        <v>34</v>
      </c>
      <c r="J1535" s="8">
        <v>42115.66982638889</v>
      </c>
      <c r="K1535" s="6" t="s">
        <v>1376</v>
      </c>
      <c r="L1535" s="6" t="s">
        <v>1377</v>
      </c>
      <c r="M1535" s="6" t="s">
        <v>37</v>
      </c>
      <c r="O1535" s="6" t="s">
        <v>38</v>
      </c>
      <c r="P1535" s="6" t="s">
        <v>39</v>
      </c>
      <c r="Q1535" s="6" t="s">
        <v>461</v>
      </c>
      <c r="R1535" s="6" t="s">
        <v>1392</v>
      </c>
      <c r="W1535" s="6" t="s">
        <v>463</v>
      </c>
      <c r="X1535" s="6" t="s">
        <v>461</v>
      </c>
      <c r="Y1535" s="6" t="s">
        <v>43</v>
      </c>
      <c r="Z1535" s="8">
        <v>42114.673298611109</v>
      </c>
      <c r="AA1535" s="6" t="s">
        <v>46</v>
      </c>
      <c r="AB1535" s="6" t="s">
        <v>1395</v>
      </c>
      <c r="AC1535" s="6" t="s">
        <v>1392</v>
      </c>
      <c r="AD1535" s="6" t="s">
        <v>43</v>
      </c>
      <c r="AE1535" s="8">
        <v>42115.66982638889</v>
      </c>
      <c r="AF1535" s="6" t="s">
        <v>46</v>
      </c>
    </row>
    <row r="1536" spans="1:39" x14ac:dyDescent="0.2">
      <c r="A15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6" s="7" t="str">
        <f>ExtractValues(Table1[[#This Row],[Agreement Name]],".{1}\d{4,5}")</f>
        <v>20670</v>
      </c>
      <c r="C1536" s="6" t="str">
        <f>ExtractValues(Table1[[#This Row],[Agreement Name]],".{1}\d{4,5}-.{1}\d{4,5}")</f>
        <v>20670-001032</v>
      </c>
      <c r="D1536" s="6" t="str">
        <f>ExtractValues(ExtractValues(Table1[[#This Row],[Agreement Name]],"(CO\d{1,3})"),"\d+")</f>
        <v/>
      </c>
      <c r="E1536" s="6" t="str">
        <f>ExtractValues(ExtractValues(Table1[[#This Row],[Agreement Name]],"(CO.\d{1,3})"),"\d+")</f>
        <v/>
      </c>
      <c r="F1536" s="6" t="str">
        <f>IF(Table1[[#This Row],[ChgOrderPart1]]&lt;&gt;"",Table1[[#This Row],[ChgOrderPart1]],Table1[[#This Row],[ChgOrderPart2]])</f>
        <v/>
      </c>
      <c r="G1536" s="6" t="s">
        <v>8413</v>
      </c>
      <c r="H1536" s="8">
        <v>42114.379629629628</v>
      </c>
      <c r="I1536" s="6" t="s">
        <v>48</v>
      </c>
      <c r="J1536" s="8">
        <v>42114.379629629628</v>
      </c>
      <c r="K1536" s="6" t="s">
        <v>1376</v>
      </c>
      <c r="L1536" s="6" t="s">
        <v>1377</v>
      </c>
      <c r="M1536" s="6" t="s">
        <v>37</v>
      </c>
      <c r="O1536" s="6" t="s">
        <v>38</v>
      </c>
      <c r="P1536" s="6" t="s">
        <v>39</v>
      </c>
      <c r="Q1536" s="6" t="s">
        <v>8124</v>
      </c>
      <c r="R1536" s="6" t="s">
        <v>1392</v>
      </c>
      <c r="AL1536" s="6" t="s">
        <v>8124</v>
      </c>
      <c r="AM1536" s="6" t="s">
        <v>43</v>
      </c>
    </row>
    <row r="1537" spans="1:39" x14ac:dyDescent="0.2">
      <c r="A15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7" s="7" t="str">
        <f>ExtractValues(Table1[[#This Row],[Agreement Name]],".{1}\d{4,5}")</f>
        <v>20670</v>
      </c>
      <c r="C1537" s="6" t="str">
        <f>ExtractValues(Table1[[#This Row],[Agreement Name]],".{1}\d{4,5}-.{1}\d{4,5}")</f>
        <v>20670-001031</v>
      </c>
      <c r="D1537" s="6" t="str">
        <f>ExtractValues(ExtractValues(Table1[[#This Row],[Agreement Name]],"(CO\d{1,3})"),"\d+")</f>
        <v/>
      </c>
      <c r="E1537" s="6" t="str">
        <f>ExtractValues(ExtractValues(Table1[[#This Row],[Agreement Name]],"(CO.\d{1,3})"),"\d+")</f>
        <v/>
      </c>
      <c r="F1537" s="6" t="str">
        <f>IF(Table1[[#This Row],[ChgOrderPart1]]&lt;&gt;"",Table1[[#This Row],[ChgOrderPart1]],Table1[[#This Row],[ChgOrderPart2]])</f>
        <v/>
      </c>
      <c r="G1537" s="6" t="s">
        <v>8412</v>
      </c>
      <c r="H1537" s="8">
        <v>42114.379201388889</v>
      </c>
      <c r="I1537" s="6" t="s">
        <v>48</v>
      </c>
      <c r="J1537" s="8">
        <v>42114.379201388889</v>
      </c>
      <c r="K1537" s="6" t="s">
        <v>1376</v>
      </c>
      <c r="L1537" s="6" t="s">
        <v>1377</v>
      </c>
      <c r="M1537" s="6" t="s">
        <v>37</v>
      </c>
      <c r="O1537" s="6" t="s">
        <v>38</v>
      </c>
      <c r="P1537" s="6" t="s">
        <v>39</v>
      </c>
      <c r="Q1537" s="6" t="s">
        <v>1588</v>
      </c>
      <c r="R1537" s="6" t="s">
        <v>1392</v>
      </c>
      <c r="AL1537" s="6" t="s">
        <v>1588</v>
      </c>
      <c r="AM1537" s="6" t="s">
        <v>43</v>
      </c>
    </row>
    <row r="1538" spans="1:39" x14ac:dyDescent="0.2">
      <c r="A15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8" s="7" t="str">
        <f>ExtractValues(Table1[[#This Row],[Agreement Name]],".{1}\d{4,5}")</f>
        <v>20670</v>
      </c>
      <c r="C1538" s="6" t="str">
        <f>ExtractValues(Table1[[#This Row],[Agreement Name]],".{1}\d{4,5}-.{1}\d{4,5}")</f>
        <v>20670-001030</v>
      </c>
      <c r="D1538" s="6" t="str">
        <f>ExtractValues(ExtractValues(Table1[[#This Row],[Agreement Name]],"(CO\d{1,3})"),"\d+")</f>
        <v/>
      </c>
      <c r="E1538" s="6" t="str">
        <f>ExtractValues(ExtractValues(Table1[[#This Row],[Agreement Name]],"(CO.\d{1,3})"),"\d+")</f>
        <v/>
      </c>
      <c r="F1538" s="6" t="str">
        <f>IF(Table1[[#This Row],[ChgOrderPart1]]&lt;&gt;"",Table1[[#This Row],[ChgOrderPart1]],Table1[[#This Row],[ChgOrderPart2]])</f>
        <v/>
      </c>
      <c r="G1538" s="6" t="s">
        <v>8289</v>
      </c>
      <c r="H1538" s="8">
        <v>42107.474768518521</v>
      </c>
      <c r="I1538" s="6" t="s">
        <v>34</v>
      </c>
      <c r="J1538" s="8">
        <v>42107.552824074075</v>
      </c>
      <c r="K1538" s="6" t="s">
        <v>1376</v>
      </c>
      <c r="L1538" s="6" t="s">
        <v>1377</v>
      </c>
      <c r="M1538" s="6" t="s">
        <v>37</v>
      </c>
      <c r="O1538" s="6" t="s">
        <v>38</v>
      </c>
      <c r="P1538" s="6" t="s">
        <v>39</v>
      </c>
      <c r="Q1538" s="6" t="s">
        <v>366</v>
      </c>
      <c r="R1538" s="6" t="s">
        <v>1392</v>
      </c>
      <c r="W1538" s="6" t="s">
        <v>370</v>
      </c>
      <c r="X1538" s="6" t="s">
        <v>366</v>
      </c>
      <c r="Y1538" s="6" t="s">
        <v>43</v>
      </c>
      <c r="Z1538" s="8">
        <v>42107.524467592593</v>
      </c>
      <c r="AA1538" s="6" t="s">
        <v>71</v>
      </c>
      <c r="AB1538" s="6" t="s">
        <v>1395</v>
      </c>
      <c r="AC1538" s="6" t="s">
        <v>1392</v>
      </c>
      <c r="AD1538" s="6" t="s">
        <v>43</v>
      </c>
      <c r="AE1538" s="8">
        <v>42107.552824074075</v>
      </c>
      <c r="AF1538" s="6" t="s">
        <v>8290</v>
      </c>
    </row>
    <row r="1539" spans="1:39" x14ac:dyDescent="0.2">
      <c r="A15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39" s="7" t="str">
        <f>ExtractValues(Table1[[#This Row],[Agreement Name]],".{1}\d{4,5}")</f>
        <v>20670</v>
      </c>
      <c r="C1539" s="6" t="str">
        <f>ExtractValues(Table1[[#This Row],[Agreement Name]],".{1}\d{4,5}-.{1}\d{4,5}")</f>
        <v>20670-001029</v>
      </c>
      <c r="D1539" s="6" t="str">
        <f>ExtractValues(ExtractValues(Table1[[#This Row],[Agreement Name]],"(CO\d{1,3})"),"\d+")</f>
        <v/>
      </c>
      <c r="E1539" s="6" t="str">
        <f>ExtractValues(ExtractValues(Table1[[#This Row],[Agreement Name]],"(CO.\d{1,3})"),"\d+")</f>
        <v/>
      </c>
      <c r="F1539" s="6" t="str">
        <f>IF(Table1[[#This Row],[ChgOrderPart1]]&lt;&gt;"",Table1[[#This Row],[ChgOrderPart1]],Table1[[#This Row],[ChgOrderPart2]])</f>
        <v/>
      </c>
      <c r="G1539" s="6" t="s">
        <v>8288</v>
      </c>
      <c r="H1539" s="8">
        <v>42107.474328703705</v>
      </c>
      <c r="I1539" s="6" t="s">
        <v>34</v>
      </c>
      <c r="J1539" s="8">
        <v>42107.588738425926</v>
      </c>
      <c r="K1539" s="6" t="s">
        <v>1376</v>
      </c>
      <c r="L1539" s="6" t="s">
        <v>1377</v>
      </c>
      <c r="M1539" s="6" t="s">
        <v>37</v>
      </c>
      <c r="O1539" s="6" t="s">
        <v>38</v>
      </c>
      <c r="P1539" s="6" t="s">
        <v>39</v>
      </c>
      <c r="Q1539" s="6" t="s">
        <v>1865</v>
      </c>
      <c r="R1539" s="6" t="s">
        <v>1392</v>
      </c>
      <c r="W1539" s="6" t="s">
        <v>1866</v>
      </c>
      <c r="X1539" s="6" t="s">
        <v>1865</v>
      </c>
      <c r="Y1539" s="6" t="s">
        <v>43</v>
      </c>
      <c r="Z1539" s="8">
        <v>42107.583506944444</v>
      </c>
      <c r="AA1539" s="6" t="s">
        <v>1867</v>
      </c>
      <c r="AB1539" s="6" t="s">
        <v>1395</v>
      </c>
      <c r="AC1539" s="6" t="s">
        <v>1392</v>
      </c>
      <c r="AD1539" s="6" t="s">
        <v>43</v>
      </c>
      <c r="AE1539" s="8">
        <v>42107.588738425926</v>
      </c>
      <c r="AF1539" s="6" t="s">
        <v>6611</v>
      </c>
    </row>
    <row r="1540" spans="1:39" x14ac:dyDescent="0.2">
      <c r="A15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0" s="7" t="str">
        <f>ExtractValues(Table1[[#This Row],[Agreement Name]],".{1}\d{4,5}")</f>
        <v>20670</v>
      </c>
      <c r="C1540" s="6" t="str">
        <f>ExtractValues(Table1[[#This Row],[Agreement Name]],".{1}\d{4,5}-.{1}\d{4,5}")</f>
        <v>20670-001028</v>
      </c>
      <c r="D1540" s="6" t="str">
        <f>ExtractValues(ExtractValues(Table1[[#This Row],[Agreement Name]],"(CO\d{1,3})"),"\d+")</f>
        <v/>
      </c>
      <c r="E1540" s="6" t="str">
        <f>ExtractValues(ExtractValues(Table1[[#This Row],[Agreement Name]],"(CO.\d{1,3})"),"\d+")</f>
        <v/>
      </c>
      <c r="F1540" s="6" t="str">
        <f>IF(Table1[[#This Row],[ChgOrderPart1]]&lt;&gt;"",Table1[[#This Row],[ChgOrderPart1]],Table1[[#This Row],[ChgOrderPart2]])</f>
        <v/>
      </c>
      <c r="G1540" s="6" t="s">
        <v>8129</v>
      </c>
      <c r="H1540" s="8">
        <v>42095.585636574076</v>
      </c>
      <c r="I1540" s="6" t="s">
        <v>34</v>
      </c>
      <c r="J1540" s="8">
        <v>42095.839791666665</v>
      </c>
      <c r="K1540" s="6" t="s">
        <v>1376</v>
      </c>
      <c r="L1540" s="6" t="s">
        <v>1377</v>
      </c>
      <c r="M1540" s="6" t="s">
        <v>37</v>
      </c>
      <c r="O1540" s="6" t="s">
        <v>38</v>
      </c>
      <c r="P1540" s="6" t="s">
        <v>39</v>
      </c>
      <c r="Q1540" s="6" t="s">
        <v>1865</v>
      </c>
      <c r="R1540" s="6" t="s">
        <v>1392</v>
      </c>
      <c r="W1540" s="6" t="s">
        <v>1866</v>
      </c>
      <c r="X1540" s="6" t="s">
        <v>1865</v>
      </c>
      <c r="Y1540" s="6" t="s">
        <v>43</v>
      </c>
      <c r="Z1540" s="8">
        <v>42095.694363425922</v>
      </c>
      <c r="AA1540" s="6" t="s">
        <v>1867</v>
      </c>
      <c r="AB1540" s="6" t="s">
        <v>1395</v>
      </c>
      <c r="AC1540" s="6" t="s">
        <v>1392</v>
      </c>
      <c r="AD1540" s="6" t="s">
        <v>43</v>
      </c>
      <c r="AE1540" s="8">
        <v>42095.839791666665</v>
      </c>
      <c r="AF1540" s="6" t="s">
        <v>6611</v>
      </c>
    </row>
    <row r="1541" spans="1:39" x14ac:dyDescent="0.2">
      <c r="A15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1" s="7" t="str">
        <f>ExtractValues(Table1[[#This Row],[Agreement Name]],".{1}\d{4,5}")</f>
        <v>20670</v>
      </c>
      <c r="C1541" s="6" t="str">
        <f>ExtractValues(Table1[[#This Row],[Agreement Name]],".{1}\d{4,5}-.{1}\d{4,5}")</f>
        <v>20670-001027</v>
      </c>
      <c r="D1541" s="6" t="str">
        <f>ExtractValues(ExtractValues(Table1[[#This Row],[Agreement Name]],"(CO\d{1,3})"),"\d+")</f>
        <v/>
      </c>
      <c r="E1541" s="6" t="str">
        <f>ExtractValues(ExtractValues(Table1[[#This Row],[Agreement Name]],"(CO.\d{1,3})"),"\d+")</f>
        <v/>
      </c>
      <c r="F1541" s="6" t="str">
        <f>IF(Table1[[#This Row],[ChgOrderPart1]]&lt;&gt;"",Table1[[#This Row],[ChgOrderPart1]],Table1[[#This Row],[ChgOrderPart2]])</f>
        <v/>
      </c>
      <c r="G1541" s="6" t="s">
        <v>8128</v>
      </c>
      <c r="H1541" s="8">
        <v>42095.585115740738</v>
      </c>
      <c r="I1541" s="6" t="s">
        <v>34</v>
      </c>
      <c r="J1541" s="8">
        <v>42095.865173611113</v>
      </c>
      <c r="K1541" s="6" t="s">
        <v>1376</v>
      </c>
      <c r="L1541" s="6" t="s">
        <v>1377</v>
      </c>
      <c r="M1541" s="6" t="s">
        <v>37</v>
      </c>
      <c r="O1541" s="6" t="s">
        <v>38</v>
      </c>
      <c r="P1541" s="6" t="s">
        <v>39</v>
      </c>
      <c r="Q1541" s="6" t="s">
        <v>2166</v>
      </c>
      <c r="R1541" s="6" t="s">
        <v>1392</v>
      </c>
      <c r="W1541" s="6" t="s">
        <v>2167</v>
      </c>
      <c r="X1541" s="6" t="s">
        <v>2166</v>
      </c>
      <c r="Y1541" s="6" t="s">
        <v>43</v>
      </c>
      <c r="Z1541" s="8">
        <v>42095.600590277776</v>
      </c>
      <c r="AA1541" s="6" t="s">
        <v>2168</v>
      </c>
      <c r="AB1541" s="6" t="s">
        <v>1395</v>
      </c>
      <c r="AC1541" s="6" t="s">
        <v>1392</v>
      </c>
      <c r="AD1541" s="6" t="s">
        <v>43</v>
      </c>
      <c r="AE1541" s="8">
        <v>42095.865173611113</v>
      </c>
      <c r="AF1541" s="6" t="s">
        <v>46</v>
      </c>
    </row>
    <row r="1542" spans="1:39" x14ac:dyDescent="0.2">
      <c r="A15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2" s="7" t="str">
        <f>ExtractValues(Table1[[#This Row],[Agreement Name]],".{1}\d{4,5}")</f>
        <v>20670</v>
      </c>
      <c r="C1542" s="6" t="str">
        <f>ExtractValues(Table1[[#This Row],[Agreement Name]],".{1}\d{4,5}-.{1}\d{4,5}")</f>
        <v>20670-001026</v>
      </c>
      <c r="D1542" s="6" t="str">
        <f>ExtractValues(ExtractValues(Table1[[#This Row],[Agreement Name]],"(CO\d{1,3})"),"\d+")</f>
        <v/>
      </c>
      <c r="E1542" s="6" t="str">
        <f>ExtractValues(ExtractValues(Table1[[#This Row],[Agreement Name]],"(CO.\d{1,3})"),"\d+")</f>
        <v/>
      </c>
      <c r="F1542" s="6" t="str">
        <f>IF(Table1[[#This Row],[ChgOrderPart1]]&lt;&gt;"",Table1[[#This Row],[ChgOrderPart1]],Table1[[#This Row],[ChgOrderPart2]])</f>
        <v/>
      </c>
      <c r="G1542" s="6" t="s">
        <v>8127</v>
      </c>
      <c r="H1542" s="8">
        <v>42095.584618055553</v>
      </c>
      <c r="I1542" s="6" t="s">
        <v>34</v>
      </c>
      <c r="J1542" s="8">
        <v>42095.864884259259</v>
      </c>
      <c r="K1542" s="6" t="s">
        <v>1376</v>
      </c>
      <c r="L1542" s="6" t="s">
        <v>1377</v>
      </c>
      <c r="M1542" s="6" t="s">
        <v>37</v>
      </c>
      <c r="O1542" s="6" t="s">
        <v>38</v>
      </c>
      <c r="P1542" s="6" t="s">
        <v>39</v>
      </c>
      <c r="Q1542" s="6" t="s">
        <v>2166</v>
      </c>
      <c r="R1542" s="6" t="s">
        <v>1392</v>
      </c>
      <c r="W1542" s="6" t="s">
        <v>2167</v>
      </c>
      <c r="X1542" s="6" t="s">
        <v>2166</v>
      </c>
      <c r="Y1542" s="6" t="s">
        <v>43</v>
      </c>
      <c r="Z1542" s="8">
        <v>42095.602071759262</v>
      </c>
      <c r="AA1542" s="6" t="s">
        <v>2168</v>
      </c>
      <c r="AB1542" s="6" t="s">
        <v>1395</v>
      </c>
      <c r="AC1542" s="6" t="s">
        <v>1392</v>
      </c>
      <c r="AD1542" s="6" t="s">
        <v>43</v>
      </c>
      <c r="AE1542" s="8">
        <v>42095.864884259259</v>
      </c>
      <c r="AF1542" s="6" t="s">
        <v>46</v>
      </c>
    </row>
    <row r="1543" spans="1:39" x14ac:dyDescent="0.2">
      <c r="A15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3" s="7" t="str">
        <f>ExtractValues(Table1[[#This Row],[Agreement Name]],".{1}\d{4,5}")</f>
        <v>20670</v>
      </c>
      <c r="C1543" s="6" t="str">
        <f>ExtractValues(Table1[[#This Row],[Agreement Name]],".{1}\d{4,5}-.{1}\d{4,5}")</f>
        <v>20670-001025</v>
      </c>
      <c r="D1543" s="6" t="str">
        <f>ExtractValues(ExtractValues(Table1[[#This Row],[Agreement Name]],"(CO\d{1,3})"),"\d+")</f>
        <v/>
      </c>
      <c r="E1543" s="6" t="str">
        <f>ExtractValues(ExtractValues(Table1[[#This Row],[Agreement Name]],"(CO.\d{1,3})"),"\d+")</f>
        <v/>
      </c>
      <c r="F1543" s="6" t="str">
        <f>IF(Table1[[#This Row],[ChgOrderPart1]]&lt;&gt;"",Table1[[#This Row],[ChgOrderPart1]],Table1[[#This Row],[ChgOrderPart2]])</f>
        <v/>
      </c>
      <c r="G1543" s="6" t="s">
        <v>8126</v>
      </c>
      <c r="H1543" s="8">
        <v>42095.584236111114</v>
      </c>
      <c r="I1543" s="6" t="s">
        <v>34</v>
      </c>
      <c r="J1543" s="8">
        <v>42099.896562499998</v>
      </c>
      <c r="K1543" s="6" t="s">
        <v>1376</v>
      </c>
      <c r="L1543" s="6" t="s">
        <v>1377</v>
      </c>
      <c r="M1543" s="6" t="s">
        <v>37</v>
      </c>
      <c r="O1543" s="6" t="s">
        <v>38</v>
      </c>
      <c r="P1543" s="6" t="s">
        <v>39</v>
      </c>
      <c r="Q1543" s="6" t="s">
        <v>1313</v>
      </c>
      <c r="R1543" s="6" t="s">
        <v>554</v>
      </c>
      <c r="S1543" s="6" t="s">
        <v>556</v>
      </c>
      <c r="T1543" s="6" t="s">
        <v>1392</v>
      </c>
      <c r="W1543" s="6" t="s">
        <v>1593</v>
      </c>
      <c r="X1543" s="6" t="s">
        <v>556</v>
      </c>
      <c r="Z1543" s="8">
        <v>42096.487893518519</v>
      </c>
      <c r="AA1543" s="6" t="s">
        <v>558</v>
      </c>
      <c r="AB1543" s="6" t="s">
        <v>1395</v>
      </c>
      <c r="AC1543" s="6" t="s">
        <v>1392</v>
      </c>
      <c r="AD1543" s="6" t="s">
        <v>43</v>
      </c>
      <c r="AE1543" s="8">
        <v>42099.896562499998</v>
      </c>
      <c r="AF1543" s="6" t="s">
        <v>6611</v>
      </c>
    </row>
    <row r="1544" spans="1:39" x14ac:dyDescent="0.2">
      <c r="A15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4" s="7" t="str">
        <f>ExtractValues(Table1[[#This Row],[Agreement Name]],".{1}\d{4,5}")</f>
        <v>20670</v>
      </c>
      <c r="C1544" s="6" t="str">
        <f>ExtractValues(Table1[[#This Row],[Agreement Name]],".{1}\d{4,5}-.{1}\d{4,5}")</f>
        <v>20670-001024</v>
      </c>
      <c r="D1544" s="6" t="str">
        <f>ExtractValues(ExtractValues(Table1[[#This Row],[Agreement Name]],"(CO\d{1,3})"),"\d+")</f>
        <v/>
      </c>
      <c r="E1544" s="6" t="str">
        <f>ExtractValues(ExtractValues(Table1[[#This Row],[Agreement Name]],"(CO.\d{1,3})"),"\d+")</f>
        <v/>
      </c>
      <c r="F1544" s="6" t="str">
        <f>IF(Table1[[#This Row],[ChgOrderPart1]]&lt;&gt;"",Table1[[#This Row],[ChgOrderPart1]],Table1[[#This Row],[ChgOrderPart2]])</f>
        <v/>
      </c>
      <c r="G1544" s="6" t="s">
        <v>8125</v>
      </c>
      <c r="H1544" s="8">
        <v>42095.583877314813</v>
      </c>
      <c r="I1544" s="6" t="s">
        <v>34</v>
      </c>
      <c r="J1544" s="8">
        <v>42096.42291666667</v>
      </c>
      <c r="K1544" s="6" t="s">
        <v>1376</v>
      </c>
      <c r="L1544" s="6" t="s">
        <v>1377</v>
      </c>
      <c r="M1544" s="6" t="s">
        <v>37</v>
      </c>
      <c r="O1544" s="6" t="s">
        <v>38</v>
      </c>
      <c r="P1544" s="6" t="s">
        <v>39</v>
      </c>
      <c r="Q1544" s="6" t="s">
        <v>2187</v>
      </c>
      <c r="R1544" s="6" t="s">
        <v>1392</v>
      </c>
      <c r="W1544" s="6" t="s">
        <v>2188</v>
      </c>
      <c r="X1544" s="6" t="s">
        <v>2187</v>
      </c>
      <c r="Y1544" s="6" t="s">
        <v>43</v>
      </c>
      <c r="Z1544" s="8">
        <v>42096.385706018518</v>
      </c>
      <c r="AA1544" s="6" t="s">
        <v>2189</v>
      </c>
      <c r="AB1544" s="6" t="s">
        <v>1395</v>
      </c>
      <c r="AC1544" s="6" t="s">
        <v>1392</v>
      </c>
      <c r="AD1544" s="6" t="s">
        <v>43</v>
      </c>
      <c r="AE1544" s="8">
        <v>42096.42291666667</v>
      </c>
      <c r="AF1544" s="6" t="s">
        <v>6611</v>
      </c>
    </row>
    <row r="1545" spans="1:39" x14ac:dyDescent="0.2">
      <c r="A15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5" s="7" t="str">
        <f>ExtractValues(Table1[[#This Row],[Agreement Name]],".{1}\d{4,5}")</f>
        <v>20670</v>
      </c>
      <c r="C1545" s="6" t="str">
        <f>ExtractValues(Table1[[#This Row],[Agreement Name]],".{1}\d{4,5}-.{1}\d{4,5}")</f>
        <v>20670-001023</v>
      </c>
      <c r="D1545" s="6" t="str">
        <f>ExtractValues(ExtractValues(Table1[[#This Row],[Agreement Name]],"(CO\d{1,3})"),"\d+")</f>
        <v/>
      </c>
      <c r="E1545" s="6" t="str">
        <f>ExtractValues(ExtractValues(Table1[[#This Row],[Agreement Name]],"(CO.\d{1,3})"),"\d+")</f>
        <v/>
      </c>
      <c r="F1545" s="6" t="str">
        <f>IF(Table1[[#This Row],[ChgOrderPart1]]&lt;&gt;"",Table1[[#This Row],[ChgOrderPart1]],Table1[[#This Row],[ChgOrderPart2]])</f>
        <v/>
      </c>
      <c r="G1545" s="6" t="s">
        <v>8123</v>
      </c>
      <c r="H1545" s="8">
        <v>42095.583402777775</v>
      </c>
      <c r="I1545" s="6" t="s">
        <v>34</v>
      </c>
      <c r="J1545" s="8">
        <v>42128.583472222221</v>
      </c>
      <c r="K1545" s="6" t="s">
        <v>1376</v>
      </c>
      <c r="L1545" s="6" t="s">
        <v>1377</v>
      </c>
      <c r="M1545" s="6" t="s">
        <v>37</v>
      </c>
      <c r="O1545" s="6" t="s">
        <v>38</v>
      </c>
      <c r="P1545" s="6" t="s">
        <v>39</v>
      </c>
      <c r="Q1545" s="6" t="s">
        <v>8124</v>
      </c>
      <c r="R1545" s="6" t="s">
        <v>999</v>
      </c>
      <c r="S1545" s="6" t="s">
        <v>313</v>
      </c>
      <c r="T1545" s="6" t="s">
        <v>1392</v>
      </c>
      <c r="W1545" s="6" t="s">
        <v>314</v>
      </c>
      <c r="X1545" s="6" t="s">
        <v>313</v>
      </c>
      <c r="Z1545" s="8">
        <v>42128.463993055557</v>
      </c>
      <c r="AA1545" s="6" t="s">
        <v>315</v>
      </c>
      <c r="AB1545" s="6" t="s">
        <v>1395</v>
      </c>
      <c r="AC1545" s="6" t="s">
        <v>1392</v>
      </c>
      <c r="AD1545" s="6" t="s">
        <v>43</v>
      </c>
      <c r="AE1545" s="8">
        <v>42128.583472222221</v>
      </c>
      <c r="AF1545" s="6" t="s">
        <v>46</v>
      </c>
    </row>
    <row r="1546" spans="1:39" x14ac:dyDescent="0.2">
      <c r="A15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6" s="7" t="str">
        <f>ExtractValues(Table1[[#This Row],[Agreement Name]],".{1}\d{4,5}")</f>
        <v>20670</v>
      </c>
      <c r="C1546" s="6" t="str">
        <f>ExtractValues(Table1[[#This Row],[Agreement Name]],".{1}\d{4,5}-.{1}\d{4,5}")</f>
        <v>20670-001022</v>
      </c>
      <c r="D1546" s="6" t="str">
        <f>ExtractValues(ExtractValues(Table1[[#This Row],[Agreement Name]],"(CO\d{1,3})"),"\d+")</f>
        <v/>
      </c>
      <c r="E1546" s="6" t="str">
        <f>ExtractValues(ExtractValues(Table1[[#This Row],[Agreement Name]],"(CO.\d{1,3})"),"\d+")</f>
        <v/>
      </c>
      <c r="F1546" s="6" t="str">
        <f>IF(Table1[[#This Row],[ChgOrderPart1]]&lt;&gt;"",Table1[[#This Row],[ChgOrderPart1]],Table1[[#This Row],[ChgOrderPart2]])</f>
        <v/>
      </c>
      <c r="G1546" s="6" t="s">
        <v>8085</v>
      </c>
      <c r="H1546" s="8">
        <v>42095.466990740744</v>
      </c>
      <c r="I1546" s="6" t="s">
        <v>34</v>
      </c>
      <c r="J1546" s="8">
        <v>42095.580648148149</v>
      </c>
      <c r="K1546" s="6" t="s">
        <v>1376</v>
      </c>
      <c r="L1546" s="6" t="s">
        <v>1377</v>
      </c>
      <c r="M1546" s="6" t="s">
        <v>37</v>
      </c>
      <c r="O1546" s="6" t="s">
        <v>38</v>
      </c>
      <c r="P1546" s="6" t="s">
        <v>39</v>
      </c>
      <c r="Q1546" s="6" t="s">
        <v>554</v>
      </c>
      <c r="R1546" s="6" t="s">
        <v>1313</v>
      </c>
      <c r="S1546" s="6" t="s">
        <v>556</v>
      </c>
      <c r="T1546" s="6" t="s">
        <v>1392</v>
      </c>
      <c r="W1546" s="6" t="s">
        <v>1593</v>
      </c>
      <c r="X1546" s="6" t="s">
        <v>556</v>
      </c>
      <c r="Z1546" s="8">
        <v>42095.57953703704</v>
      </c>
      <c r="AA1546" s="6" t="s">
        <v>558</v>
      </c>
      <c r="AB1546" s="6" t="s">
        <v>1395</v>
      </c>
      <c r="AC1546" s="6" t="s">
        <v>1392</v>
      </c>
      <c r="AD1546" s="6" t="s">
        <v>43</v>
      </c>
      <c r="AE1546" s="8">
        <v>42095.580648148149</v>
      </c>
      <c r="AF1546" s="6" t="s">
        <v>71</v>
      </c>
    </row>
    <row r="1547" spans="1:39" x14ac:dyDescent="0.2">
      <c r="A15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7" s="7" t="str">
        <f>ExtractValues(Table1[[#This Row],[Agreement Name]],".{1}\d{4,5}")</f>
        <v>20670</v>
      </c>
      <c r="C1547" s="6" t="str">
        <f>ExtractValues(Table1[[#This Row],[Agreement Name]],".{1}\d{4,5}-.{1}\d{4,5}")</f>
        <v>20670-001021</v>
      </c>
      <c r="D1547" s="6" t="str">
        <f>ExtractValues(ExtractValues(Table1[[#This Row],[Agreement Name]],"(CO\d{1,3})"),"\d+")</f>
        <v/>
      </c>
      <c r="E1547" s="6" t="str">
        <f>ExtractValues(ExtractValues(Table1[[#This Row],[Agreement Name]],"(CO.\d{1,3})"),"\d+")</f>
        <v/>
      </c>
      <c r="F1547" s="6" t="str">
        <f>IF(Table1[[#This Row],[ChgOrderPart1]]&lt;&gt;"",Table1[[#This Row],[ChgOrderPart1]],Table1[[#This Row],[ChgOrderPart2]])</f>
        <v/>
      </c>
      <c r="G1547" s="6" t="s">
        <v>8365</v>
      </c>
      <c r="H1547" s="8">
        <v>42110.527326388888</v>
      </c>
      <c r="I1547" s="6" t="s">
        <v>34</v>
      </c>
      <c r="J1547" s="8">
        <v>42113.934907407405</v>
      </c>
      <c r="K1547" s="6" t="s">
        <v>1376</v>
      </c>
      <c r="L1547" s="6" t="s">
        <v>1377</v>
      </c>
      <c r="M1547" s="6" t="s">
        <v>37</v>
      </c>
      <c r="O1547" s="6" t="s">
        <v>38</v>
      </c>
      <c r="P1547" s="6" t="s">
        <v>39</v>
      </c>
      <c r="Q1547" s="6" t="s">
        <v>8076</v>
      </c>
      <c r="R1547" s="6" t="s">
        <v>2492</v>
      </c>
      <c r="S1547" s="6" t="s">
        <v>1392</v>
      </c>
      <c r="W1547" s="6" t="s">
        <v>2424</v>
      </c>
      <c r="X1547" s="6" t="s">
        <v>2492</v>
      </c>
      <c r="Y1547" s="6" t="s">
        <v>43</v>
      </c>
      <c r="Z1547" s="8">
        <v>42110.604004629633</v>
      </c>
      <c r="AA1547" s="6" t="s">
        <v>7221</v>
      </c>
      <c r="AB1547" s="6" t="s">
        <v>1395</v>
      </c>
      <c r="AC1547" s="6" t="s">
        <v>1392</v>
      </c>
      <c r="AD1547" s="6" t="s">
        <v>43</v>
      </c>
      <c r="AE1547" s="8">
        <v>42113.934907407405</v>
      </c>
      <c r="AF1547" s="6" t="s">
        <v>8366</v>
      </c>
    </row>
    <row r="1548" spans="1:39" x14ac:dyDescent="0.2">
      <c r="A15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8" s="7" t="str">
        <f>ExtractValues(Table1[[#This Row],[Agreement Name]],".{1}\d{4,5}")</f>
        <v>20670</v>
      </c>
      <c r="C1548" s="6" t="str">
        <f>ExtractValues(Table1[[#This Row],[Agreement Name]],".{1}\d{4,5}-.{1}\d{4,5}")</f>
        <v>20670-001021</v>
      </c>
      <c r="D1548" s="6" t="str">
        <f>ExtractValues(ExtractValues(Table1[[#This Row],[Agreement Name]],"(CO\d{1,3})"),"\d+")</f>
        <v/>
      </c>
      <c r="E1548" s="6" t="str">
        <f>ExtractValues(ExtractValues(Table1[[#This Row],[Agreement Name]],"(CO.\d{1,3})"),"\d+")</f>
        <v/>
      </c>
      <c r="F1548" s="6" t="str">
        <f>IF(Table1[[#This Row],[ChgOrderPart1]]&lt;&gt;"",Table1[[#This Row],[ChgOrderPart1]],Table1[[#This Row],[ChgOrderPart2]])</f>
        <v/>
      </c>
      <c r="G1548" s="6" t="s">
        <v>8075</v>
      </c>
      <c r="H1548" s="8">
        <v>42095.400046296294</v>
      </c>
      <c r="I1548" s="6" t="s">
        <v>55</v>
      </c>
      <c r="J1548" s="8">
        <v>42110.526712962965</v>
      </c>
      <c r="K1548" s="6" t="s">
        <v>1376</v>
      </c>
      <c r="L1548" s="6" t="s">
        <v>1377</v>
      </c>
      <c r="M1548" s="6" t="s">
        <v>37</v>
      </c>
      <c r="O1548" s="6" t="s">
        <v>38</v>
      </c>
      <c r="P1548" s="6" t="s">
        <v>39</v>
      </c>
      <c r="Q1548" s="6" t="s">
        <v>8076</v>
      </c>
      <c r="R1548" s="6" t="s">
        <v>2492</v>
      </c>
      <c r="S1548" s="6" t="s">
        <v>1392</v>
      </c>
      <c r="AL1548" s="6" t="s">
        <v>8076</v>
      </c>
      <c r="AM1548" s="6" t="s">
        <v>43</v>
      </c>
    </row>
    <row r="1549" spans="1:39" x14ac:dyDescent="0.2">
      <c r="A15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49" s="7" t="str">
        <f>ExtractValues(Table1[[#This Row],[Agreement Name]],".{1}\d{4,5}")</f>
        <v>20670</v>
      </c>
      <c r="C1549" s="6" t="str">
        <f>ExtractValues(Table1[[#This Row],[Agreement Name]],".{1}\d{4,5}-.{1}\d{4,5}")</f>
        <v>20670-001020</v>
      </c>
      <c r="D1549" s="6" t="str">
        <f>ExtractValues(ExtractValues(Table1[[#This Row],[Agreement Name]],"(CO\d{1,3})"),"\d+")</f>
        <v/>
      </c>
      <c r="E1549" s="6" t="str">
        <f>ExtractValues(ExtractValues(Table1[[#This Row],[Agreement Name]],"(CO.\d{1,3})"),"\d+")</f>
        <v/>
      </c>
      <c r="F1549" s="6" t="str">
        <f>IF(Table1[[#This Row],[ChgOrderPart1]]&lt;&gt;"",Table1[[#This Row],[ChgOrderPart1]],Table1[[#This Row],[ChgOrderPart2]])</f>
        <v/>
      </c>
      <c r="G1549" s="6" t="s">
        <v>8074</v>
      </c>
      <c r="H1549" s="8">
        <v>42095.399340277778</v>
      </c>
      <c r="I1549" s="6" t="s">
        <v>34</v>
      </c>
      <c r="J1549" s="8">
        <v>42095.550081018519</v>
      </c>
      <c r="K1549" s="6" t="s">
        <v>1376</v>
      </c>
      <c r="L1549" s="6" t="s">
        <v>1377</v>
      </c>
      <c r="M1549" s="6" t="s">
        <v>37</v>
      </c>
      <c r="O1549" s="6" t="s">
        <v>38</v>
      </c>
      <c r="P1549" s="6" t="s">
        <v>39</v>
      </c>
      <c r="Q1549" s="6" t="s">
        <v>351</v>
      </c>
      <c r="R1549" s="6" t="s">
        <v>1392</v>
      </c>
      <c r="W1549" s="6" t="s">
        <v>4541</v>
      </c>
      <c r="X1549" s="6" t="s">
        <v>351</v>
      </c>
      <c r="Y1549" s="6" t="s">
        <v>43</v>
      </c>
      <c r="Z1549" s="8">
        <v>42095.50199074074</v>
      </c>
      <c r="AA1549" s="6" t="s">
        <v>46</v>
      </c>
      <c r="AB1549" s="6" t="s">
        <v>1395</v>
      </c>
      <c r="AC1549" s="6" t="s">
        <v>1392</v>
      </c>
      <c r="AD1549" s="6" t="s">
        <v>43</v>
      </c>
      <c r="AE1549" s="8">
        <v>42095.550081018519</v>
      </c>
      <c r="AF1549" s="6" t="s">
        <v>71</v>
      </c>
    </row>
    <row r="1550" spans="1:39" x14ac:dyDescent="0.2">
      <c r="A15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0" s="7" t="str">
        <f>ExtractValues(Table1[[#This Row],[Agreement Name]],".{1}\d{4,5}")</f>
        <v>20670</v>
      </c>
      <c r="C1550" s="6" t="str">
        <f>ExtractValues(Table1[[#This Row],[Agreement Name]],".{1}\d{4,5}-.{1}\d{4,5}")</f>
        <v>20670-001019</v>
      </c>
      <c r="D1550" s="6" t="str">
        <f>ExtractValues(ExtractValues(Table1[[#This Row],[Agreement Name]],"(CO\d{1,3})"),"\d+")</f>
        <v/>
      </c>
      <c r="E1550" s="6" t="str">
        <f>ExtractValues(ExtractValues(Table1[[#This Row],[Agreement Name]],"(CO.\d{1,3})"),"\d+")</f>
        <v/>
      </c>
      <c r="F1550" s="6" t="str">
        <f>IF(Table1[[#This Row],[ChgOrderPart1]]&lt;&gt;"",Table1[[#This Row],[ChgOrderPart1]],Table1[[#This Row],[ChgOrderPart2]])</f>
        <v/>
      </c>
      <c r="G1550" s="6" t="s">
        <v>8069</v>
      </c>
      <c r="H1550" s="8">
        <v>42095.393831018519</v>
      </c>
      <c r="I1550" s="6" t="s">
        <v>34</v>
      </c>
      <c r="J1550" s="8">
        <v>42106.688773148147</v>
      </c>
      <c r="K1550" s="6" t="s">
        <v>1376</v>
      </c>
      <c r="L1550" s="6" t="s">
        <v>1377</v>
      </c>
      <c r="M1550" s="6" t="s">
        <v>37</v>
      </c>
      <c r="O1550" s="6" t="s">
        <v>38</v>
      </c>
      <c r="P1550" s="6" t="s">
        <v>39</v>
      </c>
      <c r="Q1550" s="6" t="s">
        <v>461</v>
      </c>
      <c r="R1550" s="6" t="s">
        <v>1392</v>
      </c>
      <c r="W1550" s="6" t="s">
        <v>463</v>
      </c>
      <c r="X1550" s="6" t="s">
        <v>461</v>
      </c>
      <c r="Y1550" s="6" t="s">
        <v>43</v>
      </c>
      <c r="Z1550" s="8">
        <v>42100.487037037034</v>
      </c>
      <c r="AA1550" s="6" t="s">
        <v>46</v>
      </c>
      <c r="AB1550" s="6" t="s">
        <v>1395</v>
      </c>
      <c r="AC1550" s="6" t="s">
        <v>1392</v>
      </c>
      <c r="AD1550" s="6" t="s">
        <v>43</v>
      </c>
      <c r="AE1550" s="8">
        <v>42106.688773148147</v>
      </c>
      <c r="AF1550" s="6" t="s">
        <v>6611</v>
      </c>
    </row>
    <row r="1551" spans="1:39" x14ac:dyDescent="0.2">
      <c r="A15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1" s="7" t="str">
        <f>ExtractValues(Table1[[#This Row],[Agreement Name]],".{1}\d{4,5}")</f>
        <v>20670</v>
      </c>
      <c r="C1551" s="6" t="str">
        <f>ExtractValues(Table1[[#This Row],[Agreement Name]],".{1}\d{4,5}-.{1}\d{4,5}")</f>
        <v>20670-001018</v>
      </c>
      <c r="D1551" s="6" t="str">
        <f>ExtractValues(ExtractValues(Table1[[#This Row],[Agreement Name]],"(CO\d{1,3})"),"\d+")</f>
        <v/>
      </c>
      <c r="E1551" s="6" t="str">
        <f>ExtractValues(ExtractValues(Table1[[#This Row],[Agreement Name]],"(CO.\d{1,3})"),"\d+")</f>
        <v/>
      </c>
      <c r="F1551" s="6" t="str">
        <f>IF(Table1[[#This Row],[ChgOrderPart1]]&lt;&gt;"",Table1[[#This Row],[ChgOrderPart1]],Table1[[#This Row],[ChgOrderPart2]])</f>
        <v/>
      </c>
      <c r="G1551" s="6" t="s">
        <v>8007</v>
      </c>
      <c r="H1551" s="8">
        <v>42089.396574074075</v>
      </c>
      <c r="I1551" s="6" t="s">
        <v>34</v>
      </c>
      <c r="J1551" s="8">
        <v>42094.504479166666</v>
      </c>
      <c r="K1551" s="6" t="s">
        <v>1376</v>
      </c>
      <c r="L1551" s="6" t="s">
        <v>1377</v>
      </c>
      <c r="M1551" s="6" t="s">
        <v>37</v>
      </c>
      <c r="O1551" s="6" t="s">
        <v>38</v>
      </c>
      <c r="P1551" s="6" t="s">
        <v>39</v>
      </c>
      <c r="Q1551" s="6" t="s">
        <v>2166</v>
      </c>
      <c r="R1551" s="6" t="s">
        <v>1392</v>
      </c>
      <c r="W1551" s="6" t="s">
        <v>2167</v>
      </c>
      <c r="X1551" s="6" t="s">
        <v>2166</v>
      </c>
      <c r="Y1551" s="6" t="s">
        <v>43</v>
      </c>
      <c r="Z1551" s="8">
        <v>42094.429108796299</v>
      </c>
      <c r="AA1551" s="6" t="s">
        <v>2168</v>
      </c>
      <c r="AB1551" s="6" t="s">
        <v>1395</v>
      </c>
      <c r="AC1551" s="6" t="s">
        <v>1392</v>
      </c>
      <c r="AD1551" s="6" t="s">
        <v>43</v>
      </c>
      <c r="AE1551" s="8">
        <v>42094.504479166666</v>
      </c>
      <c r="AF1551" s="6" t="s">
        <v>46</v>
      </c>
    </row>
    <row r="1552" spans="1:39" x14ac:dyDescent="0.2">
      <c r="A15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2" s="7" t="str">
        <f>ExtractValues(Table1[[#This Row],[Agreement Name]],".{1}\d{4,5}")</f>
        <v>20670</v>
      </c>
      <c r="C1552" s="6" t="str">
        <f>ExtractValues(Table1[[#This Row],[Agreement Name]],".{1}\d{4,5}-.{1}\d{4,5}")</f>
        <v>20670-001017</v>
      </c>
      <c r="D1552" s="6" t="str">
        <f>ExtractValues(ExtractValues(Table1[[#This Row],[Agreement Name]],"(CO\d{1,3})"),"\d+")</f>
        <v/>
      </c>
      <c r="E1552" s="6" t="str">
        <f>ExtractValues(ExtractValues(Table1[[#This Row],[Agreement Name]],"(CO.\d{1,3})"),"\d+")</f>
        <v/>
      </c>
      <c r="F1552" s="6" t="str">
        <f>IF(Table1[[#This Row],[ChgOrderPart1]]&lt;&gt;"",Table1[[#This Row],[ChgOrderPart1]],Table1[[#This Row],[ChgOrderPart2]])</f>
        <v/>
      </c>
      <c r="G1552" s="6" t="s">
        <v>9514</v>
      </c>
      <c r="H1552" s="8">
        <v>42080.491226851853</v>
      </c>
      <c r="I1552" s="6" t="s">
        <v>34</v>
      </c>
      <c r="J1552" s="8">
        <v>42083.525856481479</v>
      </c>
      <c r="K1552" s="6" t="s">
        <v>1376</v>
      </c>
      <c r="L1552" s="6" t="s">
        <v>1377</v>
      </c>
      <c r="M1552" s="6" t="s">
        <v>37</v>
      </c>
      <c r="O1552" s="6" t="s">
        <v>38</v>
      </c>
      <c r="P1552" s="6" t="s">
        <v>39</v>
      </c>
      <c r="Q1552" s="6" t="s">
        <v>4622</v>
      </c>
      <c r="R1552" s="6" t="s">
        <v>392</v>
      </c>
      <c r="S1552" s="6" t="s">
        <v>1392</v>
      </c>
      <c r="W1552" s="6" t="s">
        <v>394</v>
      </c>
      <c r="X1552" s="6" t="s">
        <v>392</v>
      </c>
      <c r="Y1552" s="6" t="s">
        <v>43</v>
      </c>
      <c r="Z1552" s="8">
        <v>42083.517534722225</v>
      </c>
      <c r="AA1552" s="6" t="s">
        <v>3059</v>
      </c>
      <c r="AB1552" s="6" t="s">
        <v>1395</v>
      </c>
      <c r="AC1552" s="6" t="s">
        <v>1392</v>
      </c>
      <c r="AD1552" s="6" t="s">
        <v>43</v>
      </c>
      <c r="AE1552" s="8">
        <v>42083.525856481479</v>
      </c>
      <c r="AF1552" s="6" t="s">
        <v>46</v>
      </c>
    </row>
    <row r="1553" spans="1:39" x14ac:dyDescent="0.2">
      <c r="A15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3" s="7" t="str">
        <f>ExtractValues(Table1[[#This Row],[Agreement Name]],".{1}\d{4,5}")</f>
        <v>20670</v>
      </c>
      <c r="C1553" s="6" t="str">
        <f>ExtractValues(Table1[[#This Row],[Agreement Name]],".{1}\d{4,5}-.{1}\d{4,5}")</f>
        <v>20670-001016</v>
      </c>
      <c r="D1553" s="6" t="str">
        <f>ExtractValues(ExtractValues(Table1[[#This Row],[Agreement Name]],"(CO\d{1,3})"),"\d+")</f>
        <v/>
      </c>
      <c r="E1553" s="6" t="str">
        <f>ExtractValues(ExtractValues(Table1[[#This Row],[Agreement Name]],"(CO.\d{1,3})"),"\d+")</f>
        <v/>
      </c>
      <c r="F1553" s="6" t="str">
        <f>IF(Table1[[#This Row],[ChgOrderPart1]]&lt;&gt;"",Table1[[#This Row],[ChgOrderPart1]],Table1[[#This Row],[ChgOrderPart2]])</f>
        <v/>
      </c>
      <c r="G1553" s="6" t="s">
        <v>9513</v>
      </c>
      <c r="H1553" s="8">
        <v>42080.490601851852</v>
      </c>
      <c r="I1553" s="6" t="s">
        <v>34</v>
      </c>
      <c r="J1553" s="8">
        <v>42080.619108796294</v>
      </c>
      <c r="K1553" s="6" t="s">
        <v>1376</v>
      </c>
      <c r="L1553" s="6" t="s">
        <v>1377</v>
      </c>
      <c r="M1553" s="6" t="s">
        <v>37</v>
      </c>
      <c r="O1553" s="6" t="s">
        <v>38</v>
      </c>
      <c r="P1553" s="6" t="s">
        <v>39</v>
      </c>
      <c r="Q1553" s="6" t="s">
        <v>211</v>
      </c>
      <c r="R1553" s="6" t="s">
        <v>1392</v>
      </c>
      <c r="W1553" s="6" t="s">
        <v>212</v>
      </c>
      <c r="X1553" s="6" t="s">
        <v>211</v>
      </c>
      <c r="Y1553" s="6" t="s">
        <v>43</v>
      </c>
      <c r="Z1553" s="8">
        <v>42080.600486111114</v>
      </c>
      <c r="AA1553" s="6" t="s">
        <v>71</v>
      </c>
      <c r="AB1553" s="6" t="s">
        <v>1395</v>
      </c>
      <c r="AC1553" s="6" t="s">
        <v>1392</v>
      </c>
      <c r="AD1553" s="6" t="s">
        <v>43</v>
      </c>
      <c r="AE1553" s="8">
        <v>42080.619108796294</v>
      </c>
      <c r="AF1553" s="6" t="s">
        <v>46</v>
      </c>
    </row>
    <row r="1554" spans="1:39" x14ac:dyDescent="0.2">
      <c r="A15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4" s="7" t="str">
        <f>ExtractValues(Table1[[#This Row],[Agreement Name]],".{1}\d{4,5}")</f>
        <v>20670</v>
      </c>
      <c r="C1554" s="6" t="str">
        <f>ExtractValues(Table1[[#This Row],[Agreement Name]],".{1}\d{4,5}-.{1}\d{4,5}")</f>
        <v>20670-001015</v>
      </c>
      <c r="D1554" s="6" t="str">
        <f>ExtractValues(ExtractValues(Table1[[#This Row],[Agreement Name]],"(CO\d{1,3})"),"\d+")</f>
        <v/>
      </c>
      <c r="E1554" s="6" t="str">
        <f>ExtractValues(ExtractValues(Table1[[#This Row],[Agreement Name]],"(CO.\d{1,3})"),"\d+")</f>
        <v/>
      </c>
      <c r="F1554" s="6" t="str">
        <f>IF(Table1[[#This Row],[ChgOrderPart1]]&lt;&gt;"",Table1[[#This Row],[ChgOrderPart1]],Table1[[#This Row],[ChgOrderPart2]])</f>
        <v/>
      </c>
      <c r="G1554" s="6" t="s">
        <v>9440</v>
      </c>
      <c r="H1554" s="8">
        <v>42073.642777777779</v>
      </c>
      <c r="I1554" s="6" t="s">
        <v>34</v>
      </c>
      <c r="J1554" s="8">
        <v>42083.471446759257</v>
      </c>
      <c r="K1554" s="6" t="s">
        <v>1376</v>
      </c>
      <c r="L1554" s="6" t="s">
        <v>1377</v>
      </c>
      <c r="M1554" s="6" t="s">
        <v>37</v>
      </c>
      <c r="O1554" s="6" t="s">
        <v>38</v>
      </c>
      <c r="P1554" s="6" t="s">
        <v>39</v>
      </c>
      <c r="Q1554" s="6" t="s">
        <v>344</v>
      </c>
      <c r="R1554" s="6" t="s">
        <v>345</v>
      </c>
      <c r="S1554" s="6" t="s">
        <v>1392</v>
      </c>
      <c r="W1554" s="6" t="s">
        <v>347</v>
      </c>
      <c r="X1554" s="6" t="s">
        <v>345</v>
      </c>
      <c r="Y1554" s="6" t="s">
        <v>43</v>
      </c>
      <c r="Z1554" s="8">
        <v>42082.652141203704</v>
      </c>
      <c r="AA1554" s="6" t="s">
        <v>71</v>
      </c>
      <c r="AB1554" s="6" t="s">
        <v>1395</v>
      </c>
      <c r="AC1554" s="6" t="s">
        <v>1392</v>
      </c>
      <c r="AD1554" s="6" t="s">
        <v>43</v>
      </c>
      <c r="AE1554" s="8">
        <v>42083.471446759257</v>
      </c>
      <c r="AF1554" s="6" t="s">
        <v>46</v>
      </c>
    </row>
    <row r="1555" spans="1:39" x14ac:dyDescent="0.2">
      <c r="A15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5" s="7" t="str">
        <f>ExtractValues(Table1[[#This Row],[Agreement Name]],".{1}\d{4,5}")</f>
        <v>20670</v>
      </c>
      <c r="C1555" s="6" t="str">
        <f>ExtractValues(Table1[[#This Row],[Agreement Name]],".{1}\d{4,5}-.{1}\d{4,5}")</f>
        <v>20670-001014</v>
      </c>
      <c r="D1555" s="6" t="str">
        <f>ExtractValues(ExtractValues(Table1[[#This Row],[Agreement Name]],"(CO\d{1,3})"),"\d+")</f>
        <v/>
      </c>
      <c r="E1555" s="6" t="str">
        <f>ExtractValues(ExtractValues(Table1[[#This Row],[Agreement Name]],"(CO.\d{1,3})"),"\d+")</f>
        <v/>
      </c>
      <c r="F1555" s="6" t="str">
        <f>IF(Table1[[#This Row],[ChgOrderPart1]]&lt;&gt;"",Table1[[#This Row],[ChgOrderPart1]],Table1[[#This Row],[ChgOrderPart2]])</f>
        <v/>
      </c>
      <c r="G1555" s="6" t="s">
        <v>9438</v>
      </c>
      <c r="H1555" s="8">
        <v>42073.642199074071</v>
      </c>
      <c r="I1555" s="6" t="s">
        <v>55</v>
      </c>
      <c r="J1555" s="8">
        <v>42076.554201388892</v>
      </c>
      <c r="K1555" s="6" t="s">
        <v>1376</v>
      </c>
      <c r="L1555" s="6" t="s">
        <v>1377</v>
      </c>
      <c r="M1555" s="6" t="s">
        <v>37</v>
      </c>
      <c r="O1555" s="6" t="s">
        <v>38</v>
      </c>
      <c r="P1555" s="6" t="s">
        <v>39</v>
      </c>
      <c r="Q1555" s="6" t="s">
        <v>9439</v>
      </c>
      <c r="R1555" s="6" t="s">
        <v>1392</v>
      </c>
      <c r="AL1555" s="6" t="s">
        <v>9439</v>
      </c>
      <c r="AM1555" s="6" t="s">
        <v>43</v>
      </c>
    </row>
    <row r="1556" spans="1:39" x14ac:dyDescent="0.2">
      <c r="A15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6" s="7" t="str">
        <f>ExtractValues(Table1[[#This Row],[Agreement Name]],".{1}\d{4,5}")</f>
        <v>20670</v>
      </c>
      <c r="C1556" s="6" t="str">
        <f>ExtractValues(Table1[[#This Row],[Agreement Name]],".{1}\d{4,5}-.{1}\d{4,5}")</f>
        <v>20670-001013</v>
      </c>
      <c r="D1556" s="6" t="str">
        <f>ExtractValues(ExtractValues(Table1[[#This Row],[Agreement Name]],"(CO\d{1,3})"),"\d+")</f>
        <v/>
      </c>
      <c r="E1556" s="6" t="str">
        <f>ExtractValues(ExtractValues(Table1[[#This Row],[Agreement Name]],"(CO.\d{1,3})"),"\d+")</f>
        <v/>
      </c>
      <c r="F1556" s="6" t="str">
        <f>IF(Table1[[#This Row],[ChgOrderPart1]]&lt;&gt;"",Table1[[#This Row],[ChgOrderPart1]],Table1[[#This Row],[ChgOrderPart2]])</f>
        <v/>
      </c>
      <c r="G1556" s="6" t="s">
        <v>9425</v>
      </c>
      <c r="H1556" s="8">
        <v>42073.633344907408</v>
      </c>
      <c r="I1556" s="6" t="s">
        <v>34</v>
      </c>
      <c r="J1556" s="8">
        <v>42075.409502314818</v>
      </c>
      <c r="K1556" s="6" t="s">
        <v>1376</v>
      </c>
      <c r="L1556" s="6" t="s">
        <v>1377</v>
      </c>
      <c r="M1556" s="6" t="s">
        <v>37</v>
      </c>
      <c r="O1556" s="6" t="s">
        <v>38</v>
      </c>
      <c r="P1556" s="6" t="s">
        <v>39</v>
      </c>
      <c r="Q1556" s="6" t="s">
        <v>9426</v>
      </c>
      <c r="R1556" s="6" t="s">
        <v>1392</v>
      </c>
      <c r="W1556" s="6" t="s">
        <v>9427</v>
      </c>
      <c r="X1556" s="6" t="s">
        <v>9426</v>
      </c>
      <c r="Y1556" s="6" t="s">
        <v>43</v>
      </c>
      <c r="Z1556" s="8">
        <v>42074.349374999998</v>
      </c>
      <c r="AA1556" s="6" t="s">
        <v>9428</v>
      </c>
      <c r="AB1556" s="6" t="s">
        <v>1395</v>
      </c>
      <c r="AC1556" s="6" t="s">
        <v>1392</v>
      </c>
      <c r="AD1556" s="6" t="s">
        <v>43</v>
      </c>
      <c r="AE1556" s="8">
        <v>42075.409502314818</v>
      </c>
      <c r="AF1556" s="6" t="s">
        <v>46</v>
      </c>
    </row>
    <row r="1557" spans="1:39" x14ac:dyDescent="0.2">
      <c r="A15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7" s="7" t="str">
        <f>ExtractValues(Table1[[#This Row],[Agreement Name]],".{1}\d{4,5}")</f>
        <v>20670</v>
      </c>
      <c r="C1557" s="6" t="str">
        <f>ExtractValues(Table1[[#This Row],[Agreement Name]],".{1}\d{4,5}-.{1}\d{4,5}")</f>
        <v>20670-001012</v>
      </c>
      <c r="D1557" s="6" t="str">
        <f>ExtractValues(ExtractValues(Table1[[#This Row],[Agreement Name]],"(CO\d{1,3})"),"\d+")</f>
        <v/>
      </c>
      <c r="E1557" s="6" t="str">
        <f>ExtractValues(ExtractValues(Table1[[#This Row],[Agreement Name]],"(CO.\d{1,3})"),"\d+")</f>
        <v/>
      </c>
      <c r="F1557" s="6" t="str">
        <f>IF(Table1[[#This Row],[ChgOrderPart1]]&lt;&gt;"",Table1[[#This Row],[ChgOrderPart1]],Table1[[#This Row],[ChgOrderPart2]])</f>
        <v/>
      </c>
      <c r="G1557" s="6" t="s">
        <v>9237</v>
      </c>
      <c r="H1557" s="8">
        <v>42053.559050925927</v>
      </c>
      <c r="I1557" s="6" t="s">
        <v>48</v>
      </c>
      <c r="J1557" s="8">
        <v>42053.559050925927</v>
      </c>
      <c r="K1557" s="6" t="s">
        <v>1376</v>
      </c>
      <c r="L1557" s="6" t="s">
        <v>1377</v>
      </c>
      <c r="M1557" s="6" t="s">
        <v>37</v>
      </c>
      <c r="O1557" s="6" t="s">
        <v>38</v>
      </c>
      <c r="P1557" s="6" t="s">
        <v>39</v>
      </c>
      <c r="Q1557" s="6" t="s">
        <v>1313</v>
      </c>
      <c r="R1557" s="6" t="s">
        <v>1592</v>
      </c>
      <c r="S1557" s="6" t="s">
        <v>1392</v>
      </c>
      <c r="AL1557" s="6" t="s">
        <v>1313</v>
      </c>
      <c r="AM1557" s="6" t="s">
        <v>43</v>
      </c>
    </row>
    <row r="1558" spans="1:39" x14ac:dyDescent="0.2">
      <c r="A15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8" s="7" t="str">
        <f>ExtractValues(Table1[[#This Row],[Agreement Name]],".{1}\d{4,5}")</f>
        <v>20670</v>
      </c>
      <c r="C1558" s="6" t="str">
        <f>ExtractValues(Table1[[#This Row],[Agreement Name]],".{1}\d{4,5}-.{1}\d{4,5}")</f>
        <v>20670-001011</v>
      </c>
      <c r="D1558" s="6" t="str">
        <f>ExtractValues(ExtractValues(Table1[[#This Row],[Agreement Name]],"(CO\d{1,3})"),"\d+")</f>
        <v/>
      </c>
      <c r="E1558" s="6" t="str">
        <f>ExtractValues(ExtractValues(Table1[[#This Row],[Agreement Name]],"(CO.\d{1,3})"),"\d+")</f>
        <v/>
      </c>
      <c r="F1558" s="6" t="str">
        <f>IF(Table1[[#This Row],[ChgOrderPart1]]&lt;&gt;"",Table1[[#This Row],[ChgOrderPart1]],Table1[[#This Row],[ChgOrderPart2]])</f>
        <v/>
      </c>
      <c r="G1558" s="6" t="s">
        <v>9236</v>
      </c>
      <c r="H1558" s="8">
        <v>42053.558645833335</v>
      </c>
      <c r="I1558" s="6" t="s">
        <v>34</v>
      </c>
      <c r="J1558" s="8">
        <v>42061.421307870369</v>
      </c>
      <c r="K1558" s="6" t="s">
        <v>1376</v>
      </c>
      <c r="L1558" s="6" t="s">
        <v>1377</v>
      </c>
      <c r="M1558" s="6" t="s">
        <v>37</v>
      </c>
      <c r="O1558" s="6" t="s">
        <v>38</v>
      </c>
      <c r="P1558" s="6" t="s">
        <v>39</v>
      </c>
      <c r="Q1558" s="6" t="s">
        <v>554</v>
      </c>
      <c r="R1558" s="6" t="s">
        <v>1313</v>
      </c>
      <c r="S1558" s="6" t="s">
        <v>556</v>
      </c>
      <c r="T1558" s="6" t="s">
        <v>1392</v>
      </c>
      <c r="W1558" s="6" t="s">
        <v>1593</v>
      </c>
      <c r="X1558" s="6" t="s">
        <v>556</v>
      </c>
      <c r="Z1558" s="8">
        <v>42060.386736111112</v>
      </c>
      <c r="AA1558" s="6" t="s">
        <v>558</v>
      </c>
      <c r="AB1558" s="6" t="s">
        <v>1395</v>
      </c>
      <c r="AC1558" s="6" t="s">
        <v>1392</v>
      </c>
      <c r="AD1558" s="6" t="s">
        <v>43</v>
      </c>
      <c r="AE1558" s="8">
        <v>42061.421307870369</v>
      </c>
      <c r="AF1558" s="6" t="s">
        <v>46</v>
      </c>
    </row>
    <row r="1559" spans="1:39" x14ac:dyDescent="0.2">
      <c r="A15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59" s="7" t="str">
        <f>ExtractValues(Table1[[#This Row],[Agreement Name]],".{1}\d{4,5}")</f>
        <v>20670</v>
      </c>
      <c r="C1559" s="6" t="str">
        <f>ExtractValues(Table1[[#This Row],[Agreement Name]],".{1}\d{4,5}-.{1}\d{4,5}")</f>
        <v>20670-001010</v>
      </c>
      <c r="D1559" s="6" t="str">
        <f>ExtractValues(ExtractValues(Table1[[#This Row],[Agreement Name]],"(CO\d{1,3})"),"\d+")</f>
        <v/>
      </c>
      <c r="E1559" s="6" t="str">
        <f>ExtractValues(ExtractValues(Table1[[#This Row],[Agreement Name]],"(CO.\d{1,3})"),"\d+")</f>
        <v/>
      </c>
      <c r="F1559" s="6" t="str">
        <f>IF(Table1[[#This Row],[ChgOrderPart1]]&lt;&gt;"",Table1[[#This Row],[ChgOrderPart1]],Table1[[#This Row],[ChgOrderPart2]])</f>
        <v/>
      </c>
      <c r="G1559" s="6" t="s">
        <v>8644</v>
      </c>
      <c r="H1559" s="8">
        <v>42130.492569444446</v>
      </c>
      <c r="I1559" s="6" t="s">
        <v>34</v>
      </c>
      <c r="J1559" s="8">
        <v>42138.651747685188</v>
      </c>
      <c r="K1559" s="6" t="s">
        <v>1376</v>
      </c>
      <c r="L1559" s="6" t="s">
        <v>1377</v>
      </c>
      <c r="M1559" s="6" t="s">
        <v>37</v>
      </c>
      <c r="O1559" s="6" t="s">
        <v>38</v>
      </c>
      <c r="P1559" s="6" t="s">
        <v>39</v>
      </c>
      <c r="Q1559" s="6" t="s">
        <v>1586</v>
      </c>
      <c r="R1559" s="6" t="s">
        <v>8645</v>
      </c>
      <c r="S1559" s="6" t="s">
        <v>1392</v>
      </c>
      <c r="W1559" s="6" t="s">
        <v>117</v>
      </c>
      <c r="X1559" s="6" t="s">
        <v>8645</v>
      </c>
      <c r="Y1559" s="6" t="s">
        <v>43</v>
      </c>
      <c r="Z1559" s="8">
        <v>42138.47996527778</v>
      </c>
      <c r="AA1559" s="6" t="s">
        <v>2399</v>
      </c>
      <c r="AB1559" s="6" t="s">
        <v>1395</v>
      </c>
      <c r="AC1559" s="6" t="s">
        <v>1392</v>
      </c>
      <c r="AD1559" s="6" t="s">
        <v>43</v>
      </c>
      <c r="AE1559" s="8">
        <v>42138.651747685188</v>
      </c>
      <c r="AF1559" s="6" t="s">
        <v>46</v>
      </c>
    </row>
    <row r="1560" spans="1:39" x14ac:dyDescent="0.2">
      <c r="A15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0" s="7" t="str">
        <f>ExtractValues(Table1[[#This Row],[Agreement Name]],".{1}\d{4,5}")</f>
        <v>20670</v>
      </c>
      <c r="C1560" s="6" t="str">
        <f>ExtractValues(Table1[[#This Row],[Agreement Name]],".{1}\d{4,5}-.{1}\d{4,5}")</f>
        <v>20670-001010</v>
      </c>
      <c r="D1560" s="6" t="str">
        <f>ExtractValues(ExtractValues(Table1[[#This Row],[Agreement Name]],"(CO\d{1,3})"),"\d+")</f>
        <v/>
      </c>
      <c r="E1560" s="6" t="str">
        <f>ExtractValues(ExtractValues(Table1[[#This Row],[Agreement Name]],"(CO.\d{1,3})"),"\d+")</f>
        <v/>
      </c>
      <c r="F1560" s="6" t="str">
        <f>IF(Table1[[#This Row],[ChgOrderPart1]]&lt;&gt;"",Table1[[#This Row],[ChgOrderPart1]],Table1[[#This Row],[ChgOrderPart2]])</f>
        <v/>
      </c>
      <c r="G1560" s="6" t="s">
        <v>9151</v>
      </c>
      <c r="H1560" s="8">
        <v>42048.378692129627</v>
      </c>
      <c r="I1560" s="6" t="s">
        <v>55</v>
      </c>
      <c r="J1560" s="8">
        <v>42130.492175925923</v>
      </c>
      <c r="K1560" s="6" t="s">
        <v>1376</v>
      </c>
      <c r="L1560" s="6" t="s">
        <v>1377</v>
      </c>
      <c r="M1560" s="6" t="s">
        <v>37</v>
      </c>
      <c r="O1560" s="6" t="s">
        <v>38</v>
      </c>
      <c r="P1560" s="6" t="s">
        <v>39</v>
      </c>
      <c r="Q1560" s="6" t="s">
        <v>8645</v>
      </c>
      <c r="R1560" s="6" t="s">
        <v>1586</v>
      </c>
      <c r="S1560" s="6" t="s">
        <v>1392</v>
      </c>
      <c r="AL1560" s="6" t="s">
        <v>8645</v>
      </c>
      <c r="AM1560" s="6" t="s">
        <v>43</v>
      </c>
    </row>
    <row r="1561" spans="1:39" x14ac:dyDescent="0.2">
      <c r="A15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1" s="7" t="str">
        <f>ExtractValues(Table1[[#This Row],[Agreement Name]],".{1}\d{4,5}")</f>
        <v>20670</v>
      </c>
      <c r="C1561" s="6" t="str">
        <f>ExtractValues(Table1[[#This Row],[Agreement Name]],".{1}\d{4,5}-.{1}\d{4,5}")</f>
        <v>20670-001009</v>
      </c>
      <c r="D1561" s="6" t="str">
        <f>ExtractValues(ExtractValues(Table1[[#This Row],[Agreement Name]],"(CO\d{1,3})"),"\d+")</f>
        <v/>
      </c>
      <c r="E1561" s="6" t="str">
        <f>ExtractValues(ExtractValues(Table1[[#This Row],[Agreement Name]],"(CO.\d{1,3})"),"\d+")</f>
        <v/>
      </c>
      <c r="F1561" s="6" t="str">
        <f>IF(Table1[[#This Row],[ChgOrderPart1]]&lt;&gt;"",Table1[[#This Row],[ChgOrderPart1]],Table1[[#This Row],[ChgOrderPart2]])</f>
        <v/>
      </c>
      <c r="G1561" s="6" t="s">
        <v>8884</v>
      </c>
      <c r="H1561" s="8">
        <v>42033.66443287037</v>
      </c>
      <c r="I1561" s="6" t="s">
        <v>34</v>
      </c>
      <c r="J1561" s="8">
        <v>42067.438923611109</v>
      </c>
      <c r="K1561" s="6" t="s">
        <v>1376</v>
      </c>
      <c r="L1561" s="6" t="s">
        <v>1377</v>
      </c>
      <c r="M1561" s="6" t="s">
        <v>37</v>
      </c>
      <c r="O1561" s="6" t="s">
        <v>38</v>
      </c>
      <c r="P1561" s="6" t="s">
        <v>39</v>
      </c>
      <c r="Q1561" s="6" t="s">
        <v>461</v>
      </c>
      <c r="R1561" s="6" t="s">
        <v>1392</v>
      </c>
      <c r="W1561" s="6" t="s">
        <v>463</v>
      </c>
      <c r="X1561" s="6" t="s">
        <v>461</v>
      </c>
      <c r="Y1561" s="6" t="s">
        <v>43</v>
      </c>
      <c r="Z1561" s="8">
        <v>42067.437337962961</v>
      </c>
      <c r="AA1561" s="6" t="s">
        <v>46</v>
      </c>
      <c r="AB1561" s="6" t="s">
        <v>1395</v>
      </c>
      <c r="AC1561" s="6" t="s">
        <v>1392</v>
      </c>
      <c r="AD1561" s="6" t="s">
        <v>43</v>
      </c>
      <c r="AE1561" s="8">
        <v>42067.438923611109</v>
      </c>
      <c r="AF1561" s="6" t="s">
        <v>46</v>
      </c>
    </row>
    <row r="1562" spans="1:39" x14ac:dyDescent="0.2">
      <c r="A15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2" s="7" t="str">
        <f>ExtractValues(Table1[[#This Row],[Agreement Name]],".{1}\d{4,5}")</f>
        <v>20670</v>
      </c>
      <c r="C1562" s="6" t="str">
        <f>ExtractValues(Table1[[#This Row],[Agreement Name]],".{1}\d{4,5}-.{1}\d{4,5}")</f>
        <v>20670-001008</v>
      </c>
      <c r="D1562" s="6" t="str">
        <f>ExtractValues(ExtractValues(Table1[[#This Row],[Agreement Name]],"(CO\d{1,3})"),"\d+")</f>
        <v/>
      </c>
      <c r="E1562" s="6" t="str">
        <f>ExtractValues(ExtractValues(Table1[[#This Row],[Agreement Name]],"(CO.\d{1,3})"),"\d+")</f>
        <v/>
      </c>
      <c r="F1562" s="6" t="str">
        <f>IF(Table1[[#This Row],[ChgOrderPart1]]&lt;&gt;"",Table1[[#This Row],[ChgOrderPart1]],Table1[[#This Row],[ChgOrderPart2]])</f>
        <v/>
      </c>
      <c r="G1562" s="6" t="s">
        <v>8880</v>
      </c>
      <c r="H1562" s="8">
        <v>42033.662476851852</v>
      </c>
      <c r="I1562" s="6" t="s">
        <v>34</v>
      </c>
      <c r="J1562" s="8">
        <v>42067.440069444441</v>
      </c>
      <c r="K1562" s="6" t="s">
        <v>1376</v>
      </c>
      <c r="L1562" s="6" t="s">
        <v>1377</v>
      </c>
      <c r="M1562" s="6" t="s">
        <v>37</v>
      </c>
      <c r="O1562" s="6" t="s">
        <v>38</v>
      </c>
      <c r="P1562" s="6" t="s">
        <v>39</v>
      </c>
      <c r="Q1562" s="6" t="s">
        <v>461</v>
      </c>
      <c r="R1562" s="6" t="s">
        <v>1392</v>
      </c>
      <c r="W1562" s="6" t="s">
        <v>463</v>
      </c>
      <c r="X1562" s="6" t="s">
        <v>461</v>
      </c>
      <c r="Y1562" s="6" t="s">
        <v>43</v>
      </c>
      <c r="Z1562" s="8">
        <v>42067.439398148148</v>
      </c>
      <c r="AA1562" s="6" t="s">
        <v>46</v>
      </c>
      <c r="AB1562" s="6" t="s">
        <v>1395</v>
      </c>
      <c r="AC1562" s="6" t="s">
        <v>1392</v>
      </c>
      <c r="AD1562" s="6" t="s">
        <v>43</v>
      </c>
      <c r="AE1562" s="8">
        <v>42067.440069444441</v>
      </c>
      <c r="AF1562" s="6" t="s">
        <v>46</v>
      </c>
    </row>
    <row r="1563" spans="1:39" x14ac:dyDescent="0.2">
      <c r="A15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3" s="7" t="str">
        <f>ExtractValues(Table1[[#This Row],[Agreement Name]],".{1}\d{4,5}")</f>
        <v>20670</v>
      </c>
      <c r="C1563" s="6" t="str">
        <f>ExtractValues(Table1[[#This Row],[Agreement Name]],".{1}\d{4,5}-.{1}\d{4,5}")</f>
        <v>20670-001007</v>
      </c>
      <c r="D1563" s="6" t="str">
        <f>ExtractValues(ExtractValues(Table1[[#This Row],[Agreement Name]],"(CO\d{1,3})"),"\d+")</f>
        <v/>
      </c>
      <c r="E1563" s="6" t="str">
        <f>ExtractValues(ExtractValues(Table1[[#This Row],[Agreement Name]],"(CO.\d{1,3})"),"\d+")</f>
        <v/>
      </c>
      <c r="F1563" s="6" t="str">
        <f>IF(Table1[[#This Row],[ChgOrderPart1]]&lt;&gt;"",Table1[[#This Row],[ChgOrderPart1]],Table1[[#This Row],[ChgOrderPart2]])</f>
        <v/>
      </c>
      <c r="G1563" s="6" t="s">
        <v>8879</v>
      </c>
      <c r="H1563" s="8">
        <v>42033.662060185183</v>
      </c>
      <c r="I1563" s="6" t="s">
        <v>34</v>
      </c>
      <c r="J1563" s="8">
        <v>42067.446203703701</v>
      </c>
      <c r="K1563" s="6" t="s">
        <v>1376</v>
      </c>
      <c r="L1563" s="6" t="s">
        <v>1377</v>
      </c>
      <c r="M1563" s="6" t="s">
        <v>37</v>
      </c>
      <c r="O1563" s="6" t="s">
        <v>38</v>
      </c>
      <c r="P1563" s="6" t="s">
        <v>39</v>
      </c>
      <c r="Q1563" s="6" t="s">
        <v>461</v>
      </c>
      <c r="R1563" s="6" t="s">
        <v>1392</v>
      </c>
      <c r="W1563" s="6" t="s">
        <v>463</v>
      </c>
      <c r="X1563" s="6" t="s">
        <v>461</v>
      </c>
      <c r="Y1563" s="6" t="s">
        <v>43</v>
      </c>
      <c r="Z1563" s="8">
        <v>42067.441342592596</v>
      </c>
      <c r="AA1563" s="6" t="s">
        <v>46</v>
      </c>
      <c r="AB1563" s="6" t="s">
        <v>1395</v>
      </c>
      <c r="AC1563" s="6" t="s">
        <v>1392</v>
      </c>
      <c r="AD1563" s="6" t="s">
        <v>43</v>
      </c>
      <c r="AE1563" s="8">
        <v>42067.446203703701</v>
      </c>
      <c r="AF1563" s="6" t="s">
        <v>46</v>
      </c>
    </row>
    <row r="1564" spans="1:39" x14ac:dyDescent="0.2">
      <c r="A15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4" s="7" t="str">
        <f>ExtractValues(Table1[[#This Row],[Agreement Name]],".{1}\d{4,5}")</f>
        <v>20670</v>
      </c>
      <c r="C1564" s="6" t="str">
        <f>ExtractValues(Table1[[#This Row],[Agreement Name]],".{1}\d{4,5}-.{1}\d{4,5}")</f>
        <v>20670-001006</v>
      </c>
      <c r="D1564" s="6" t="str">
        <f>ExtractValues(ExtractValues(Table1[[#This Row],[Agreement Name]],"(CO\d{1,3})"),"\d+")</f>
        <v/>
      </c>
      <c r="E1564" s="6" t="str">
        <f>ExtractValues(ExtractValues(Table1[[#This Row],[Agreement Name]],"(CO.\d{1,3})"),"\d+")</f>
        <v/>
      </c>
      <c r="F1564" s="6" t="str">
        <f>IF(Table1[[#This Row],[ChgOrderPart1]]&lt;&gt;"",Table1[[#This Row],[ChgOrderPart1]],Table1[[#This Row],[ChgOrderPart2]])</f>
        <v/>
      </c>
      <c r="G1564" s="6" t="s">
        <v>8877</v>
      </c>
      <c r="H1564" s="8">
        <v>42033.661712962959</v>
      </c>
      <c r="I1564" s="6" t="s">
        <v>34</v>
      </c>
      <c r="J1564" s="8">
        <v>42206.602071759262</v>
      </c>
      <c r="K1564" s="6" t="s">
        <v>1376</v>
      </c>
      <c r="L1564" s="6" t="s">
        <v>1377</v>
      </c>
      <c r="M1564" s="6" t="s">
        <v>37</v>
      </c>
      <c r="O1564" s="6" t="s">
        <v>38</v>
      </c>
      <c r="P1564" s="6" t="s">
        <v>39</v>
      </c>
      <c r="Q1564" s="6" t="s">
        <v>2224</v>
      </c>
      <c r="R1564" s="6" t="s">
        <v>8878</v>
      </c>
      <c r="S1564" s="6" t="s">
        <v>2225</v>
      </c>
      <c r="T1564" s="6" t="s">
        <v>1392</v>
      </c>
      <c r="W1564" s="6" t="s">
        <v>2226</v>
      </c>
      <c r="X1564" s="6" t="s">
        <v>2225</v>
      </c>
      <c r="Y1564" s="6" t="s">
        <v>43</v>
      </c>
      <c r="Z1564" s="8">
        <v>42206.582754629628</v>
      </c>
      <c r="AA1564" s="6" t="s">
        <v>2227</v>
      </c>
      <c r="AB1564" s="6" t="s">
        <v>1395</v>
      </c>
      <c r="AC1564" s="6" t="s">
        <v>1392</v>
      </c>
      <c r="AD1564" s="6" t="s">
        <v>43</v>
      </c>
      <c r="AE1564" s="8">
        <v>42206.602071759262</v>
      </c>
      <c r="AF1564" s="6" t="s">
        <v>46</v>
      </c>
    </row>
    <row r="1565" spans="1:39" x14ac:dyDescent="0.2">
      <c r="A15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5" s="7" t="str">
        <f>ExtractValues(Table1[[#This Row],[Agreement Name]],".{1}\d{4,5}")</f>
        <v>20670</v>
      </c>
      <c r="C1565" s="6" t="str">
        <f>ExtractValues(Table1[[#This Row],[Agreement Name]],".{1}\d{4,5}-.{1}\d{4,5}")</f>
        <v>20670-001005</v>
      </c>
      <c r="D1565" s="6" t="str">
        <f>ExtractValues(ExtractValues(Table1[[#This Row],[Agreement Name]],"(CO\d{1,3})"),"\d+")</f>
        <v/>
      </c>
      <c r="E1565" s="6" t="str">
        <f>ExtractValues(ExtractValues(Table1[[#This Row],[Agreement Name]],"(CO.\d{1,3})"),"\d+")</f>
        <v/>
      </c>
      <c r="F1565" s="6" t="str">
        <f>IF(Table1[[#This Row],[ChgOrderPart1]]&lt;&gt;"",Table1[[#This Row],[ChgOrderPart1]],Table1[[#This Row],[ChgOrderPart2]])</f>
        <v/>
      </c>
      <c r="G1565" s="6" t="s">
        <v>8872</v>
      </c>
      <c r="H1565" s="8">
        <v>42033.661157407405</v>
      </c>
      <c r="I1565" s="6" t="s">
        <v>34</v>
      </c>
      <c r="J1565" s="8">
        <v>42044.38685185185</v>
      </c>
      <c r="K1565" s="6" t="s">
        <v>1376</v>
      </c>
      <c r="L1565" s="6" t="s">
        <v>1377</v>
      </c>
      <c r="M1565" s="6" t="s">
        <v>37</v>
      </c>
      <c r="O1565" s="6" t="s">
        <v>38</v>
      </c>
      <c r="P1565" s="6" t="s">
        <v>39</v>
      </c>
      <c r="Q1565" s="6" t="s">
        <v>4837</v>
      </c>
      <c r="R1565" s="6" t="s">
        <v>8873</v>
      </c>
      <c r="S1565" s="6" t="s">
        <v>1392</v>
      </c>
      <c r="W1565" s="6" t="s">
        <v>8874</v>
      </c>
      <c r="X1565" s="6" t="s">
        <v>8873</v>
      </c>
      <c r="Y1565" s="6" t="s">
        <v>43</v>
      </c>
      <c r="Z1565" s="8">
        <v>42041.459432870368</v>
      </c>
      <c r="AA1565" s="6" t="s">
        <v>8875</v>
      </c>
      <c r="AB1565" s="6" t="s">
        <v>1395</v>
      </c>
      <c r="AC1565" s="6" t="s">
        <v>1392</v>
      </c>
      <c r="AD1565" s="6" t="s">
        <v>43</v>
      </c>
      <c r="AE1565" s="8">
        <v>42044.38685185185</v>
      </c>
      <c r="AF1565" s="6" t="s">
        <v>8876</v>
      </c>
    </row>
    <row r="1566" spans="1:39" x14ac:dyDescent="0.2">
      <c r="A15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6" s="7" t="str">
        <f>ExtractValues(Table1[[#This Row],[Agreement Name]],".{1}\d{4,5}")</f>
        <v>20670</v>
      </c>
      <c r="C1566" s="6" t="str">
        <f>ExtractValues(Table1[[#This Row],[Agreement Name]],".{1}\d{4,5}-.{1}\d{4,5}")</f>
        <v>20670-001004</v>
      </c>
      <c r="D1566" s="6" t="str">
        <f>ExtractValues(ExtractValues(Table1[[#This Row],[Agreement Name]],"(CO\d{1,3})"),"\d+")</f>
        <v/>
      </c>
      <c r="E1566" s="6" t="str">
        <f>ExtractValues(ExtractValues(Table1[[#This Row],[Agreement Name]],"(CO.\d{1,3})"),"\d+")</f>
        <v/>
      </c>
      <c r="F1566" s="6" t="str">
        <f>IF(Table1[[#This Row],[ChgOrderPart1]]&lt;&gt;"",Table1[[#This Row],[ChgOrderPart1]],Table1[[#This Row],[ChgOrderPart2]])</f>
        <v/>
      </c>
      <c r="G1566" s="6" t="s">
        <v>7834</v>
      </c>
      <c r="H1566" s="8">
        <v>42017.5309375</v>
      </c>
      <c r="I1566" s="6" t="s">
        <v>34</v>
      </c>
      <c r="J1566" s="8">
        <v>42017.685613425929</v>
      </c>
      <c r="K1566" s="6" t="s">
        <v>1376</v>
      </c>
      <c r="L1566" s="6" t="s">
        <v>1377</v>
      </c>
      <c r="M1566" s="6" t="s">
        <v>37</v>
      </c>
      <c r="O1566" s="6" t="s">
        <v>38</v>
      </c>
      <c r="P1566" s="6" t="s">
        <v>39</v>
      </c>
      <c r="Q1566" s="6" t="s">
        <v>7835</v>
      </c>
      <c r="R1566" s="6" t="s">
        <v>1392</v>
      </c>
      <c r="W1566" s="6" t="s">
        <v>463</v>
      </c>
      <c r="X1566" s="6" t="s">
        <v>7835</v>
      </c>
      <c r="Y1566" s="6" t="s">
        <v>43</v>
      </c>
      <c r="Z1566" s="8">
        <v>42017.616053240738</v>
      </c>
      <c r="AA1566" s="6" t="s">
        <v>46</v>
      </c>
      <c r="AB1566" s="6" t="s">
        <v>1395</v>
      </c>
      <c r="AC1566" s="6" t="s">
        <v>1392</v>
      </c>
      <c r="AD1566" s="6" t="s">
        <v>43</v>
      </c>
      <c r="AE1566" s="8">
        <v>42017.685613425929</v>
      </c>
      <c r="AF1566" s="6" t="s">
        <v>46</v>
      </c>
    </row>
    <row r="1567" spans="1:39" x14ac:dyDescent="0.2">
      <c r="A15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7" s="7" t="str">
        <f>ExtractValues(Table1[[#This Row],[Agreement Name]],".{1}\d{4,5}")</f>
        <v>20670</v>
      </c>
      <c r="C1567" s="6" t="str">
        <f>ExtractValues(Table1[[#This Row],[Agreement Name]],".{1}\d{4,5}-.{1}\d{4,5}")</f>
        <v>20670-001003</v>
      </c>
      <c r="D1567" s="6" t="str">
        <f>ExtractValues(ExtractValues(Table1[[#This Row],[Agreement Name]],"(CO\d{1,3})"),"\d+")</f>
        <v/>
      </c>
      <c r="E1567" s="6" t="str">
        <f>ExtractValues(ExtractValues(Table1[[#This Row],[Agreement Name]],"(CO.\d{1,3})"),"\d+")</f>
        <v/>
      </c>
      <c r="F1567" s="6" t="str">
        <f>IF(Table1[[#This Row],[ChgOrderPart1]]&lt;&gt;"",Table1[[#This Row],[ChgOrderPart1]],Table1[[#This Row],[ChgOrderPart2]])</f>
        <v/>
      </c>
      <c r="G1567" s="6" t="s">
        <v>7826</v>
      </c>
      <c r="H1567" s="8">
        <v>42017.40315972222</v>
      </c>
      <c r="I1567" s="6" t="s">
        <v>34</v>
      </c>
      <c r="J1567" s="8">
        <v>42017.43172453704</v>
      </c>
      <c r="K1567" s="6" t="s">
        <v>1376</v>
      </c>
      <c r="L1567" s="6" t="s">
        <v>1377</v>
      </c>
      <c r="M1567" s="6" t="s">
        <v>37</v>
      </c>
      <c r="O1567" s="6" t="s">
        <v>38</v>
      </c>
      <c r="P1567" s="6" t="s">
        <v>39</v>
      </c>
      <c r="Q1567" s="6" t="s">
        <v>7827</v>
      </c>
      <c r="R1567" s="6" t="s">
        <v>1392</v>
      </c>
      <c r="W1567" s="6" t="s">
        <v>7828</v>
      </c>
      <c r="X1567" s="6" t="s">
        <v>7827</v>
      </c>
      <c r="Y1567" s="6" t="s">
        <v>43</v>
      </c>
      <c r="Z1567" s="8">
        <v>42017.43136574074</v>
      </c>
      <c r="AA1567" s="6" t="s">
        <v>7829</v>
      </c>
      <c r="AB1567" s="6" t="s">
        <v>1395</v>
      </c>
      <c r="AC1567" s="6" t="s">
        <v>1392</v>
      </c>
      <c r="AD1567" s="6" t="s">
        <v>43</v>
      </c>
      <c r="AE1567" s="8">
        <v>42017.43172453704</v>
      </c>
      <c r="AF1567" s="6" t="s">
        <v>46</v>
      </c>
    </row>
    <row r="1568" spans="1:39" x14ac:dyDescent="0.2">
      <c r="A15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8" s="7" t="str">
        <f>ExtractValues(Table1[[#This Row],[Agreement Name]],".{1}\d{4,5}")</f>
        <v>20670</v>
      </c>
      <c r="C1568" s="6" t="str">
        <f>ExtractValues(Table1[[#This Row],[Agreement Name]],".{1}\d{4,5}-.{1}\d{4,5}")</f>
        <v>20670-001002</v>
      </c>
      <c r="D1568" s="6" t="str">
        <f>ExtractValues(ExtractValues(Table1[[#This Row],[Agreement Name]],"(CO\d{1,3})"),"\d+")</f>
        <v/>
      </c>
      <c r="E1568" s="6" t="str">
        <f>ExtractValues(ExtractValues(Table1[[#This Row],[Agreement Name]],"(CO.\d{1,3})"),"\d+")</f>
        <v/>
      </c>
      <c r="F1568" s="6" t="str">
        <f>IF(Table1[[#This Row],[ChgOrderPart1]]&lt;&gt;"",Table1[[#This Row],[ChgOrderPart1]],Table1[[#This Row],[ChgOrderPart2]])</f>
        <v/>
      </c>
      <c r="G1568" s="6" t="s">
        <v>7729</v>
      </c>
      <c r="H1568" s="8">
        <v>42010.519965277781</v>
      </c>
      <c r="I1568" s="6" t="s">
        <v>34</v>
      </c>
      <c r="J1568" s="8">
        <v>42017.68582175926</v>
      </c>
      <c r="K1568" s="6" t="s">
        <v>1376</v>
      </c>
      <c r="L1568" s="6" t="s">
        <v>1377</v>
      </c>
      <c r="M1568" s="6" t="s">
        <v>37</v>
      </c>
      <c r="O1568" s="6" t="s">
        <v>38</v>
      </c>
      <c r="P1568" s="6" t="s">
        <v>39</v>
      </c>
      <c r="Q1568" s="6" t="s">
        <v>461</v>
      </c>
      <c r="R1568" s="6" t="s">
        <v>2105</v>
      </c>
      <c r="S1568" s="6" t="s">
        <v>1392</v>
      </c>
      <c r="W1568" s="6" t="s">
        <v>463</v>
      </c>
      <c r="X1568" s="6" t="s">
        <v>2105</v>
      </c>
      <c r="Y1568" s="6" t="s">
        <v>43</v>
      </c>
      <c r="Z1568" s="8">
        <v>42017.613912037035</v>
      </c>
      <c r="AA1568" s="6" t="s">
        <v>46</v>
      </c>
      <c r="AB1568" s="6" t="s">
        <v>1395</v>
      </c>
      <c r="AC1568" s="6" t="s">
        <v>1392</v>
      </c>
      <c r="AD1568" s="6" t="s">
        <v>43</v>
      </c>
      <c r="AE1568" s="8">
        <v>42017.68582175926</v>
      </c>
      <c r="AF1568" s="6" t="s">
        <v>46</v>
      </c>
    </row>
    <row r="1569" spans="1:39" x14ac:dyDescent="0.2">
      <c r="A15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69" s="7" t="str">
        <f>ExtractValues(Table1[[#This Row],[Agreement Name]],".{1}\d{4,5}")</f>
        <v>20670</v>
      </c>
      <c r="C1569" s="6" t="str">
        <f>ExtractValues(Table1[[#This Row],[Agreement Name]],".{1}\d{4,5}-.{1}\d{4,5}")</f>
        <v>20670-001001</v>
      </c>
      <c r="D1569" s="6" t="str">
        <f>ExtractValues(ExtractValues(Table1[[#This Row],[Agreement Name]],"(CO\d{1,3})"),"\d+")</f>
        <v/>
      </c>
      <c r="E1569" s="6" t="str">
        <f>ExtractValues(ExtractValues(Table1[[#This Row],[Agreement Name]],"(CO.\d{1,3})"),"\d+")</f>
        <v/>
      </c>
      <c r="F1569" s="6" t="str">
        <f>IF(Table1[[#This Row],[ChgOrderPart1]]&lt;&gt;"",Table1[[#This Row],[ChgOrderPart1]],Table1[[#This Row],[ChgOrderPart2]])</f>
        <v/>
      </c>
      <c r="G1569" s="6" t="s">
        <v>7730</v>
      </c>
      <c r="H1569" s="8">
        <v>42010.520590277774</v>
      </c>
      <c r="I1569" s="6" t="s">
        <v>34</v>
      </c>
      <c r="J1569" s="8">
        <v>42011.336782407408</v>
      </c>
      <c r="K1569" s="6" t="s">
        <v>1376</v>
      </c>
      <c r="L1569" s="6" t="s">
        <v>1377</v>
      </c>
      <c r="M1569" s="6" t="s">
        <v>37</v>
      </c>
      <c r="O1569" s="6" t="s">
        <v>38</v>
      </c>
      <c r="P1569" s="6" t="s">
        <v>39</v>
      </c>
      <c r="Q1569" s="6" t="s">
        <v>2448</v>
      </c>
      <c r="R1569" s="6" t="s">
        <v>1392</v>
      </c>
      <c r="W1569" s="6" t="s">
        <v>314</v>
      </c>
      <c r="X1569" s="6" t="s">
        <v>2448</v>
      </c>
      <c r="Y1569" s="6" t="s">
        <v>43</v>
      </c>
      <c r="Z1569" s="8">
        <v>42010.577685185184</v>
      </c>
      <c r="AA1569" s="6" t="s">
        <v>315</v>
      </c>
      <c r="AB1569" s="6" t="s">
        <v>1395</v>
      </c>
      <c r="AC1569" s="6" t="s">
        <v>1392</v>
      </c>
      <c r="AD1569" s="6" t="s">
        <v>43</v>
      </c>
      <c r="AE1569" s="8">
        <v>42011.336782407408</v>
      </c>
      <c r="AF1569" s="6" t="s">
        <v>7298</v>
      </c>
    </row>
    <row r="1570" spans="1:39" x14ac:dyDescent="0.2">
      <c r="A15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0" s="7" t="str">
        <f>ExtractValues(Table1[[#This Row],[Agreement Name]],".{1}\d{4,5}")</f>
        <v>20646</v>
      </c>
      <c r="C1570" s="6" t="str">
        <f>ExtractValues(Table1[[#This Row],[Agreement Name]],".{1}\d{4,5}-.{1}\d{4,5}")</f>
        <v>20646-001002</v>
      </c>
      <c r="D1570" s="6" t="str">
        <f>ExtractValues(ExtractValues(Table1[[#This Row],[Agreement Name]],"(CO\d{1,3})"),"\d+")</f>
        <v/>
      </c>
      <c r="E1570" s="6" t="str">
        <f>ExtractValues(ExtractValues(Table1[[#This Row],[Agreement Name]],"(CO.\d{1,3})"),"\d+")</f>
        <v/>
      </c>
      <c r="F1570" s="6" t="str">
        <f>IF(Table1[[#This Row],[ChgOrderPart1]]&lt;&gt;"",Table1[[#This Row],[ChgOrderPart1]],Table1[[#This Row],[ChgOrderPart2]])</f>
        <v/>
      </c>
      <c r="G1570" s="6" t="s">
        <v>7295</v>
      </c>
      <c r="H1570" s="8">
        <v>41976.639224537037</v>
      </c>
      <c r="I1570" s="6" t="s">
        <v>34</v>
      </c>
      <c r="J1570" s="8">
        <v>42010.374247685184</v>
      </c>
      <c r="K1570" s="6" t="s">
        <v>1376</v>
      </c>
      <c r="L1570" s="6" t="s">
        <v>1377</v>
      </c>
      <c r="M1570" s="6" t="s">
        <v>37</v>
      </c>
      <c r="O1570" s="6" t="s">
        <v>38</v>
      </c>
      <c r="P1570" s="6" t="s">
        <v>39</v>
      </c>
      <c r="Q1570" s="6" t="s">
        <v>7296</v>
      </c>
      <c r="R1570" s="6" t="s">
        <v>1392</v>
      </c>
      <c r="W1570" s="6" t="s">
        <v>7297</v>
      </c>
      <c r="X1570" s="6" t="s">
        <v>7296</v>
      </c>
      <c r="Y1570" s="6" t="s">
        <v>43</v>
      </c>
      <c r="Z1570" s="8">
        <v>42010.364745370367</v>
      </c>
      <c r="AA1570" s="6" t="s">
        <v>2801</v>
      </c>
      <c r="AB1570" s="6" t="s">
        <v>1395</v>
      </c>
      <c r="AC1570" s="6" t="s">
        <v>1392</v>
      </c>
      <c r="AD1570" s="6" t="s">
        <v>43</v>
      </c>
      <c r="AE1570" s="8">
        <v>42010.374247685184</v>
      </c>
      <c r="AF1570" s="6" t="s">
        <v>7298</v>
      </c>
    </row>
    <row r="1571" spans="1:39" x14ac:dyDescent="0.2">
      <c r="A15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1" s="7" t="str">
        <f>ExtractValues(Table1[[#This Row],[Agreement Name]],".{1}\d{4,5}")</f>
        <v>20646</v>
      </c>
      <c r="C1571" s="6" t="str">
        <f>ExtractValues(Table1[[#This Row],[Agreement Name]],".{1}\d{4,5}-.{1}\d{4,5}")</f>
        <v>20646-001001</v>
      </c>
      <c r="D1571" s="6" t="str">
        <f>ExtractValues(ExtractValues(Table1[[#This Row],[Agreement Name]],"(CO\d{1,3})"),"\d+")</f>
        <v/>
      </c>
      <c r="E1571" s="6" t="str">
        <f>ExtractValues(ExtractValues(Table1[[#This Row],[Agreement Name]],"(CO.\d{1,3})"),"\d+")</f>
        <v/>
      </c>
      <c r="F1571" s="6" t="str">
        <f>IF(Table1[[#This Row],[ChgOrderPart1]]&lt;&gt;"",Table1[[#This Row],[ChgOrderPart1]],Table1[[#This Row],[ChgOrderPart2]])</f>
        <v/>
      </c>
      <c r="G1571" s="6" t="s">
        <v>7264</v>
      </c>
      <c r="H1571" s="8">
        <v>41969.336342592593</v>
      </c>
      <c r="I1571" s="6" t="s">
        <v>34</v>
      </c>
      <c r="J1571" s="8">
        <v>41969.926099537035</v>
      </c>
      <c r="K1571" s="6" t="s">
        <v>1376</v>
      </c>
      <c r="L1571" s="6" t="s">
        <v>1377</v>
      </c>
      <c r="M1571" s="6" t="s">
        <v>37</v>
      </c>
      <c r="O1571" s="6" t="s">
        <v>38</v>
      </c>
      <c r="P1571" s="6" t="s">
        <v>39</v>
      </c>
      <c r="Q1571" s="6" t="s">
        <v>4979</v>
      </c>
      <c r="R1571" s="6" t="s">
        <v>1392</v>
      </c>
      <c r="W1571" s="6" t="s">
        <v>4980</v>
      </c>
      <c r="X1571" s="6" t="s">
        <v>4979</v>
      </c>
      <c r="Y1571" s="6" t="s">
        <v>43</v>
      </c>
      <c r="Z1571" s="8">
        <v>41969.563206018516</v>
      </c>
      <c r="AA1571" s="6" t="s">
        <v>2528</v>
      </c>
      <c r="AB1571" s="6" t="s">
        <v>1395</v>
      </c>
      <c r="AC1571" s="6" t="s">
        <v>1392</v>
      </c>
      <c r="AD1571" s="6" t="s">
        <v>43</v>
      </c>
      <c r="AE1571" s="8">
        <v>41969.926099537035</v>
      </c>
      <c r="AF1571" s="6" t="s">
        <v>6981</v>
      </c>
    </row>
    <row r="1572" spans="1:39" x14ac:dyDescent="0.2">
      <c r="A15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2" s="7" t="str">
        <f>ExtractValues(Table1[[#This Row],[Agreement Name]],".{1}\d{4,5}")</f>
        <v>20643</v>
      </c>
      <c r="C1572" s="6" t="str">
        <f>ExtractValues(Table1[[#This Row],[Agreement Name]],".{1}\d{4,5}-.{1}\d{4,5}")</f>
        <v>20643-001005</v>
      </c>
      <c r="D1572" s="6" t="str">
        <f>ExtractValues(ExtractValues(Table1[[#This Row],[Agreement Name]],"(CO\d{1,3})"),"\d+")</f>
        <v/>
      </c>
      <c r="E1572" s="6" t="str">
        <f>ExtractValues(ExtractValues(Table1[[#This Row],[Agreement Name]],"(CO.\d{1,3})"),"\d+")</f>
        <v/>
      </c>
      <c r="F1572" s="6" t="str">
        <f>IF(Table1[[#This Row],[ChgOrderPart1]]&lt;&gt;"",Table1[[#This Row],[ChgOrderPart1]],Table1[[#This Row],[ChgOrderPart2]])</f>
        <v/>
      </c>
      <c r="G1572" s="6" t="s">
        <v>4179</v>
      </c>
      <c r="H1572" s="8">
        <v>42144.457083333335</v>
      </c>
      <c r="I1572" s="6" t="s">
        <v>34</v>
      </c>
      <c r="J1572" s="8">
        <v>42198.421840277777</v>
      </c>
      <c r="K1572" s="6" t="s">
        <v>3614</v>
      </c>
      <c r="L1572" s="6" t="s">
        <v>3615</v>
      </c>
      <c r="M1572" s="6" t="s">
        <v>37</v>
      </c>
      <c r="O1572" s="6" t="s">
        <v>38</v>
      </c>
      <c r="P1572" s="6" t="s">
        <v>39</v>
      </c>
      <c r="Q1572" s="6" t="s">
        <v>1392</v>
      </c>
      <c r="R1572" s="6" t="s">
        <v>461</v>
      </c>
      <c r="W1572" s="6" t="s">
        <v>1395</v>
      </c>
      <c r="X1572" s="6" t="s">
        <v>1392</v>
      </c>
      <c r="Y1572" s="6" t="s">
        <v>43</v>
      </c>
      <c r="Z1572" s="8">
        <v>42197.878750000003</v>
      </c>
      <c r="AA1572" s="6" t="s">
        <v>2068</v>
      </c>
      <c r="AB1572" s="6" t="s">
        <v>463</v>
      </c>
      <c r="AC1572" s="6" t="s">
        <v>461</v>
      </c>
      <c r="AD1572" s="6" t="s">
        <v>43</v>
      </c>
      <c r="AE1572" s="8">
        <v>42198.421840277777</v>
      </c>
      <c r="AF1572" s="6" t="s">
        <v>46</v>
      </c>
    </row>
    <row r="1573" spans="1:39" x14ac:dyDescent="0.2">
      <c r="A15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3" s="7" t="str">
        <f>ExtractValues(Table1[[#This Row],[Agreement Name]],".{1}\d{4,5}")</f>
        <v>20643</v>
      </c>
      <c r="C1573" s="6" t="str">
        <f>ExtractValues(Table1[[#This Row],[Agreement Name]],".{1}\d{4,5}-.{1}\d{4,5}")</f>
        <v>20643-001004</v>
      </c>
      <c r="D1573" s="6" t="str">
        <f>ExtractValues(ExtractValues(Table1[[#This Row],[Agreement Name]],"(CO\d{1,3})"),"\d+")</f>
        <v/>
      </c>
      <c r="E1573" s="6" t="str">
        <f>ExtractValues(ExtractValues(Table1[[#This Row],[Agreement Name]],"(CO.\d{1,3})"),"\d+")</f>
        <v/>
      </c>
      <c r="F1573" s="6" t="str">
        <f>IF(Table1[[#This Row],[ChgOrderPart1]]&lt;&gt;"",Table1[[#This Row],[ChgOrderPart1]],Table1[[#This Row],[ChgOrderPart2]])</f>
        <v/>
      </c>
      <c r="G1573" s="6" t="s">
        <v>8570</v>
      </c>
      <c r="H1573" s="8">
        <v>42125.560729166667</v>
      </c>
      <c r="I1573" s="6" t="s">
        <v>34</v>
      </c>
      <c r="J1573" s="8">
        <v>42128.420057870368</v>
      </c>
      <c r="K1573" s="6" t="s">
        <v>1376</v>
      </c>
      <c r="L1573" s="6" t="s">
        <v>1377</v>
      </c>
      <c r="M1573" s="6" t="s">
        <v>37</v>
      </c>
      <c r="O1573" s="6" t="s">
        <v>38</v>
      </c>
      <c r="P1573" s="6" t="s">
        <v>39</v>
      </c>
      <c r="Q1573" s="6" t="s">
        <v>344</v>
      </c>
      <c r="R1573" s="6" t="s">
        <v>345</v>
      </c>
      <c r="S1573" s="6" t="s">
        <v>1392</v>
      </c>
      <c r="W1573" s="6" t="s">
        <v>347</v>
      </c>
      <c r="X1573" s="6" t="s">
        <v>345</v>
      </c>
      <c r="Y1573" s="6" t="s">
        <v>43</v>
      </c>
      <c r="Z1573" s="8">
        <v>42128.412407407406</v>
      </c>
      <c r="AA1573" s="6" t="s">
        <v>71</v>
      </c>
      <c r="AB1573" s="6" t="s">
        <v>1395</v>
      </c>
      <c r="AC1573" s="6" t="s">
        <v>1392</v>
      </c>
      <c r="AD1573" s="6" t="s">
        <v>43</v>
      </c>
      <c r="AE1573" s="8">
        <v>42128.420057870368</v>
      </c>
      <c r="AF1573" s="6" t="s">
        <v>46</v>
      </c>
    </row>
    <row r="1574" spans="1:39" x14ac:dyDescent="0.2">
      <c r="A15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4" s="7" t="str">
        <f>ExtractValues(Table1[[#This Row],[Agreement Name]],".{1}\d{4,5}")</f>
        <v>20643</v>
      </c>
      <c r="C1574" s="6" t="str">
        <f>ExtractValues(Table1[[#This Row],[Agreement Name]],".{1}\d{4,5}-.{1}\d{4,5}")</f>
        <v>20643-001003</v>
      </c>
      <c r="D1574" s="6" t="str">
        <f>ExtractValues(ExtractValues(Table1[[#This Row],[Agreement Name]],"(CO\d{1,3})"),"\d+")</f>
        <v/>
      </c>
      <c r="E1574" s="6" t="str">
        <f>ExtractValues(ExtractValues(Table1[[#This Row],[Agreement Name]],"(CO.\d{1,3})"),"\d+")</f>
        <v/>
      </c>
      <c r="F1574" s="6" t="str">
        <f>IF(Table1[[#This Row],[ChgOrderPart1]]&lt;&gt;"",Table1[[#This Row],[ChgOrderPart1]],Table1[[#This Row],[ChgOrderPart2]])</f>
        <v/>
      </c>
      <c r="G1574" s="6" t="s">
        <v>3677</v>
      </c>
      <c r="H1574" s="8">
        <v>42114.340173611112</v>
      </c>
      <c r="I1574" s="6" t="s">
        <v>34</v>
      </c>
      <c r="J1574" s="8">
        <v>42114.688344907408</v>
      </c>
      <c r="K1574" s="6" t="s">
        <v>3614</v>
      </c>
      <c r="L1574" s="6" t="s">
        <v>3615</v>
      </c>
      <c r="M1574" s="6" t="s">
        <v>37</v>
      </c>
      <c r="O1574" s="6" t="s">
        <v>38</v>
      </c>
      <c r="P1574" s="6" t="s">
        <v>39</v>
      </c>
      <c r="Q1574" s="6" t="s">
        <v>1392</v>
      </c>
      <c r="R1574" s="6" t="s">
        <v>461</v>
      </c>
      <c r="W1574" s="6" t="s">
        <v>1395</v>
      </c>
      <c r="X1574" s="6" t="s">
        <v>1392</v>
      </c>
      <c r="Y1574" s="6" t="s">
        <v>43</v>
      </c>
      <c r="Z1574" s="8">
        <v>42114.433634259258</v>
      </c>
      <c r="AA1574" s="6" t="s">
        <v>46</v>
      </c>
      <c r="AB1574" s="6" t="s">
        <v>463</v>
      </c>
      <c r="AC1574" s="6" t="s">
        <v>461</v>
      </c>
      <c r="AD1574" s="6" t="s">
        <v>43</v>
      </c>
      <c r="AE1574" s="8">
        <v>42114.688344907408</v>
      </c>
      <c r="AF1574" s="6" t="s">
        <v>46</v>
      </c>
    </row>
    <row r="1575" spans="1:39" x14ac:dyDescent="0.2">
      <c r="A15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5" s="7" t="str">
        <f>ExtractValues(Table1[[#This Row],[Agreement Name]],".{1}\d{4,5}")</f>
        <v>20643</v>
      </c>
      <c r="C1575" s="6" t="str">
        <f>ExtractValues(Table1[[#This Row],[Agreement Name]],".{1}\d{4,5}-.{1}\d{4,5}")</f>
        <v>20643-001003</v>
      </c>
      <c r="D1575" s="6" t="str">
        <f>ExtractValues(ExtractValues(Table1[[#This Row],[Agreement Name]],"(CO\d{1,3})"),"\d+")</f>
        <v/>
      </c>
      <c r="E1575" s="6" t="str">
        <f>ExtractValues(ExtractValues(Table1[[#This Row],[Agreement Name]],"(CO.\d{1,3})"),"\d+")</f>
        <v/>
      </c>
      <c r="F1575" s="6" t="str">
        <f>IF(Table1[[#This Row],[ChgOrderPart1]]&lt;&gt;"",Table1[[#This Row],[ChgOrderPart1]],Table1[[#This Row],[ChgOrderPart2]])</f>
        <v/>
      </c>
      <c r="G1575" s="6" t="s">
        <v>3677</v>
      </c>
      <c r="H1575" s="8">
        <v>42110.436111111114</v>
      </c>
      <c r="I1575" s="6" t="s">
        <v>55</v>
      </c>
      <c r="J1575" s="8">
        <v>42114.339004629626</v>
      </c>
      <c r="K1575" s="6" t="s">
        <v>3614</v>
      </c>
      <c r="L1575" s="6" t="s">
        <v>3615</v>
      </c>
      <c r="M1575" s="6" t="s">
        <v>37</v>
      </c>
      <c r="O1575" s="6" t="s">
        <v>38</v>
      </c>
      <c r="P1575" s="6" t="s">
        <v>39</v>
      </c>
      <c r="Q1575" s="6" t="s">
        <v>3678</v>
      </c>
      <c r="R1575" s="6" t="s">
        <v>1392</v>
      </c>
      <c r="AL1575" s="6" t="s">
        <v>3678</v>
      </c>
      <c r="AM1575" s="6" t="s">
        <v>43</v>
      </c>
    </row>
    <row r="1576" spans="1:39" x14ac:dyDescent="0.2">
      <c r="A15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6" s="7" t="str">
        <f>ExtractValues(Table1[[#This Row],[Agreement Name]],".{1}\d{4,5}")</f>
        <v>20643</v>
      </c>
      <c r="C1576" s="6" t="str">
        <f>ExtractValues(Table1[[#This Row],[Agreement Name]],".{1}\d{4,5}-.{1}\d{4,5}")</f>
        <v>20643-001003</v>
      </c>
      <c r="D1576" s="6" t="str">
        <f>ExtractValues(ExtractValues(Table1[[#This Row],[Agreement Name]],"(CO\d{1,3})"),"\d+")</f>
        <v/>
      </c>
      <c r="E1576" s="6" t="str">
        <f>ExtractValues(ExtractValues(Table1[[#This Row],[Agreement Name]],"(CO.\d{1,3})"),"\d+")</f>
        <v/>
      </c>
      <c r="F1576" s="6" t="str">
        <f>IF(Table1[[#This Row],[ChgOrderPart1]]&lt;&gt;"",Table1[[#This Row],[ChgOrderPart1]],Table1[[#This Row],[ChgOrderPart2]])</f>
        <v/>
      </c>
      <c r="G1576" s="6" t="s">
        <v>3677</v>
      </c>
      <c r="H1576" s="8">
        <v>42101.526875000003</v>
      </c>
      <c r="I1576" s="6" t="s">
        <v>55</v>
      </c>
      <c r="J1576" s="8">
        <v>42110.529560185183</v>
      </c>
      <c r="K1576" s="6" t="s">
        <v>1376</v>
      </c>
      <c r="L1576" s="6" t="s">
        <v>1377</v>
      </c>
      <c r="M1576" s="6" t="s">
        <v>37</v>
      </c>
      <c r="O1576" s="6" t="s">
        <v>38</v>
      </c>
      <c r="P1576" s="6" t="s">
        <v>39</v>
      </c>
      <c r="Q1576" s="6" t="s">
        <v>461</v>
      </c>
      <c r="R1576" s="6" t="s">
        <v>211</v>
      </c>
      <c r="S1576" s="6" t="s">
        <v>1392</v>
      </c>
      <c r="AL1576" s="6" t="s">
        <v>211</v>
      </c>
      <c r="AM1576" s="6" t="s">
        <v>43</v>
      </c>
    </row>
    <row r="1577" spans="1:39" x14ac:dyDescent="0.2">
      <c r="A15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7" s="7" t="str">
        <f>ExtractValues(Table1[[#This Row],[Agreement Name]],".{1}\d{4,5}")</f>
        <v>20643</v>
      </c>
      <c r="C1577" s="6" t="str">
        <f>ExtractValues(Table1[[#This Row],[Agreement Name]],".{1}\d{4,5}-.{1}\d{4,5}")</f>
        <v>20643-001002</v>
      </c>
      <c r="D1577" s="6" t="str">
        <f>ExtractValues(ExtractValues(Table1[[#This Row],[Agreement Name]],"(CO\d{1,3})"),"\d+")</f>
        <v/>
      </c>
      <c r="E1577" s="6" t="str">
        <f>ExtractValues(ExtractValues(Table1[[#This Row],[Agreement Name]],"(CO.\d{1,3})"),"\d+")</f>
        <v/>
      </c>
      <c r="F1577" s="6" t="str">
        <f>IF(Table1[[#This Row],[ChgOrderPart1]]&lt;&gt;"",Table1[[#This Row],[ChgOrderPart1]],Table1[[#This Row],[ChgOrderPart2]])</f>
        <v/>
      </c>
      <c r="G1577" s="6" t="s">
        <v>8203</v>
      </c>
      <c r="H1577" s="8">
        <v>42101.52648148148</v>
      </c>
      <c r="I1577" s="6" t="s">
        <v>34</v>
      </c>
      <c r="J1577" s="8">
        <v>42128.58320601852</v>
      </c>
      <c r="K1577" s="6" t="s">
        <v>1376</v>
      </c>
      <c r="L1577" s="6" t="s">
        <v>1377</v>
      </c>
      <c r="M1577" s="6" t="s">
        <v>37</v>
      </c>
      <c r="O1577" s="6" t="s">
        <v>38</v>
      </c>
      <c r="P1577" s="6" t="s">
        <v>39</v>
      </c>
      <c r="Q1577" s="6" t="s">
        <v>999</v>
      </c>
      <c r="R1577" s="6" t="s">
        <v>8124</v>
      </c>
      <c r="S1577" s="6" t="s">
        <v>313</v>
      </c>
      <c r="T1577" s="6" t="s">
        <v>1392</v>
      </c>
      <c r="W1577" s="6" t="s">
        <v>314</v>
      </c>
      <c r="X1577" s="6" t="s">
        <v>313</v>
      </c>
      <c r="Z1577" s="8">
        <v>42128.465428240743</v>
      </c>
      <c r="AA1577" s="6" t="s">
        <v>315</v>
      </c>
      <c r="AB1577" s="6" t="s">
        <v>1395</v>
      </c>
      <c r="AC1577" s="6" t="s">
        <v>1392</v>
      </c>
      <c r="AD1577" s="6" t="s">
        <v>43</v>
      </c>
      <c r="AE1577" s="8">
        <v>42128.58320601852</v>
      </c>
      <c r="AF1577" s="6" t="s">
        <v>46</v>
      </c>
    </row>
    <row r="1578" spans="1:39" x14ac:dyDescent="0.2">
      <c r="A15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8" s="7" t="str">
        <f>ExtractValues(Table1[[#This Row],[Agreement Name]],".{1}\d{4,5}")</f>
        <v>20643</v>
      </c>
      <c r="C1578" s="6" t="str">
        <f>ExtractValues(Table1[[#This Row],[Agreement Name]],".{1}\d{4,5}-.{1}\d{4,5}")</f>
        <v>20643-001001</v>
      </c>
      <c r="D1578" s="6" t="str">
        <f>ExtractValues(ExtractValues(Table1[[#This Row],[Agreement Name]],"(CO\d{1,3})"),"\d+")</f>
        <v/>
      </c>
      <c r="E1578" s="6" t="str">
        <f>ExtractValues(ExtractValues(Table1[[#This Row],[Agreement Name]],"(CO.\d{1,3})"),"\d+")</f>
        <v/>
      </c>
      <c r="F1578" s="6" t="str">
        <f>IF(Table1[[#This Row],[ChgOrderPart1]]&lt;&gt;"",Table1[[#This Row],[ChgOrderPart1]],Table1[[#This Row],[ChgOrderPart2]])</f>
        <v/>
      </c>
      <c r="G1578" s="6" t="s">
        <v>7807</v>
      </c>
      <c r="H1578" s="8">
        <v>42013.654340277775</v>
      </c>
      <c r="I1578" s="6" t="s">
        <v>34</v>
      </c>
      <c r="J1578" s="8">
        <v>42016.417048611111</v>
      </c>
      <c r="K1578" s="6" t="s">
        <v>1376</v>
      </c>
      <c r="L1578" s="6" t="s">
        <v>1377</v>
      </c>
      <c r="M1578" s="6" t="s">
        <v>37</v>
      </c>
      <c r="O1578" s="6" t="s">
        <v>38</v>
      </c>
      <c r="P1578" s="6" t="s">
        <v>39</v>
      </c>
      <c r="Q1578" s="6" t="s">
        <v>7808</v>
      </c>
      <c r="R1578" s="6" t="s">
        <v>1979</v>
      </c>
      <c r="S1578" s="6" t="s">
        <v>1392</v>
      </c>
      <c r="W1578" s="6" t="s">
        <v>1980</v>
      </c>
      <c r="X1578" s="6" t="s">
        <v>1979</v>
      </c>
      <c r="Y1578" s="6" t="s">
        <v>43</v>
      </c>
      <c r="Z1578" s="8">
        <v>42016.401203703703</v>
      </c>
      <c r="AA1578" s="6" t="s">
        <v>71</v>
      </c>
      <c r="AB1578" s="6" t="s">
        <v>1395</v>
      </c>
      <c r="AC1578" s="6" t="s">
        <v>1392</v>
      </c>
      <c r="AD1578" s="6" t="s">
        <v>43</v>
      </c>
      <c r="AE1578" s="8">
        <v>42016.417048611111</v>
      </c>
      <c r="AF1578" s="6" t="s">
        <v>46</v>
      </c>
    </row>
    <row r="1579" spans="1:39" x14ac:dyDescent="0.2">
      <c r="A15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79" s="7" t="str">
        <f>ExtractValues(Table1[[#This Row],[Agreement Name]],".{1}\d{4,5}")</f>
        <v>20641</v>
      </c>
      <c r="C1579" s="6" t="str">
        <f>ExtractValues(Table1[[#This Row],[Agreement Name]],".{1}\d{4,5}-.{1}\d{4,5}")</f>
        <v>20641-001009</v>
      </c>
      <c r="D1579" s="6" t="str">
        <f>ExtractValues(ExtractValues(Table1[[#This Row],[Agreement Name]],"(CO\d{1,3})"),"\d+")</f>
        <v/>
      </c>
      <c r="E1579" s="6" t="str">
        <f>ExtractValues(ExtractValues(Table1[[#This Row],[Agreement Name]],"(CO.\d{1,3})"),"\d+")</f>
        <v/>
      </c>
      <c r="F1579" s="6" t="str">
        <f>IF(Table1[[#This Row],[ChgOrderPart1]]&lt;&gt;"",Table1[[#This Row],[ChgOrderPart1]],Table1[[#This Row],[ChgOrderPart2]])</f>
        <v/>
      </c>
      <c r="G1579" s="6" t="s">
        <v>7711</v>
      </c>
      <c r="H1579" s="8">
        <v>42010.454722222225</v>
      </c>
      <c r="I1579" s="6" t="s">
        <v>34</v>
      </c>
      <c r="J1579" s="8">
        <v>42010.474594907406</v>
      </c>
      <c r="K1579" s="6" t="s">
        <v>1376</v>
      </c>
      <c r="L1579" s="6" t="s">
        <v>1377</v>
      </c>
      <c r="M1579" s="6" t="s">
        <v>37</v>
      </c>
      <c r="O1579" s="6" t="s">
        <v>38</v>
      </c>
      <c r="P1579" s="6" t="s">
        <v>39</v>
      </c>
      <c r="Q1579" s="6" t="s">
        <v>7712</v>
      </c>
      <c r="R1579" s="6" t="s">
        <v>317</v>
      </c>
      <c r="S1579" s="6" t="s">
        <v>1392</v>
      </c>
      <c r="W1579" s="6" t="s">
        <v>7713</v>
      </c>
      <c r="X1579" s="6" t="s">
        <v>317</v>
      </c>
      <c r="Y1579" s="6" t="s">
        <v>43</v>
      </c>
      <c r="Z1579" s="8">
        <v>42010.472928240742</v>
      </c>
      <c r="AA1579" s="6" t="s">
        <v>4291</v>
      </c>
      <c r="AB1579" s="6" t="s">
        <v>1395</v>
      </c>
      <c r="AC1579" s="6" t="s">
        <v>1392</v>
      </c>
      <c r="AD1579" s="6" t="s">
        <v>43</v>
      </c>
      <c r="AE1579" s="8">
        <v>42010.474594907406</v>
      </c>
      <c r="AF1579" s="6" t="s">
        <v>7298</v>
      </c>
    </row>
    <row r="1580" spans="1:39" x14ac:dyDescent="0.2">
      <c r="A15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80" s="7" t="str">
        <f>ExtractValues(Table1[[#This Row],[Agreement Name]],".{1}\d{4,5}")</f>
        <v>20641</v>
      </c>
      <c r="C1580" s="6" t="str">
        <f>ExtractValues(Table1[[#This Row],[Agreement Name]],".{1}\d{4,5}-.{1}\d{4,5}")</f>
        <v>20641-001008</v>
      </c>
      <c r="D1580" s="6" t="str">
        <f>ExtractValues(ExtractValues(Table1[[#This Row],[Agreement Name]],"(CO\d{1,3})"),"\d+")</f>
        <v>1</v>
      </c>
      <c r="E1580" s="6" t="str">
        <f>ExtractValues(ExtractValues(Table1[[#This Row],[Agreement Name]],"(CO.\d{1,3})"),"\d+")</f>
        <v/>
      </c>
      <c r="F1580" s="6" t="str">
        <f>IF(Table1[[#This Row],[ChgOrderPart1]]&lt;&gt;"",Table1[[#This Row],[ChgOrderPart1]],Table1[[#This Row],[ChgOrderPart2]])</f>
        <v>1</v>
      </c>
      <c r="G1580" s="6" t="s">
        <v>7885</v>
      </c>
      <c r="H1580" s="8">
        <v>42020.594837962963</v>
      </c>
      <c r="I1580" s="6" t="s">
        <v>34</v>
      </c>
      <c r="J1580" s="8">
        <v>42024.833703703705</v>
      </c>
      <c r="K1580" s="6" t="s">
        <v>1376</v>
      </c>
      <c r="L1580" s="6" t="s">
        <v>1377</v>
      </c>
      <c r="M1580" s="6" t="s">
        <v>37</v>
      </c>
      <c r="O1580" s="6" t="s">
        <v>38</v>
      </c>
      <c r="P1580" s="6" t="s">
        <v>39</v>
      </c>
      <c r="Q1580" s="6" t="s">
        <v>7153</v>
      </c>
      <c r="R1580" s="6" t="s">
        <v>5335</v>
      </c>
      <c r="S1580" s="6" t="s">
        <v>1392</v>
      </c>
      <c r="W1580" s="6" t="s">
        <v>7886</v>
      </c>
      <c r="X1580" s="6" t="s">
        <v>5335</v>
      </c>
      <c r="Y1580" s="6" t="s">
        <v>43</v>
      </c>
      <c r="Z1580" s="8">
        <v>42024.470613425925</v>
      </c>
      <c r="AA1580" s="6" t="s">
        <v>5337</v>
      </c>
      <c r="AB1580" s="6" t="s">
        <v>1395</v>
      </c>
      <c r="AC1580" s="6" t="s">
        <v>1392</v>
      </c>
      <c r="AD1580" s="6" t="s">
        <v>43</v>
      </c>
      <c r="AE1580" s="8">
        <v>42024.833703703705</v>
      </c>
      <c r="AF1580" s="6" t="s">
        <v>7161</v>
      </c>
    </row>
    <row r="1581" spans="1:39" x14ac:dyDescent="0.2">
      <c r="A15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81" s="7" t="str">
        <f>ExtractValues(Table1[[#This Row],[Agreement Name]],".{1}\d{4,5}")</f>
        <v>20641</v>
      </c>
      <c r="C1581" s="6" t="str">
        <f>ExtractValues(Table1[[#This Row],[Agreement Name]],".{1}\d{4,5}-.{1}\d{4,5}")</f>
        <v>20641-001008</v>
      </c>
      <c r="D1581" s="6" t="str">
        <f>ExtractValues(ExtractValues(Table1[[#This Row],[Agreement Name]],"(CO\d{1,3})"),"\d+")</f>
        <v/>
      </c>
      <c r="E1581" s="6" t="str">
        <f>ExtractValues(ExtractValues(Table1[[#This Row],[Agreement Name]],"(CO.\d{1,3})"),"\d+")</f>
        <v/>
      </c>
      <c r="F1581" s="6" t="str">
        <f>IF(Table1[[#This Row],[ChgOrderPart1]]&lt;&gt;"",Table1[[#This Row],[ChgOrderPart1]],Table1[[#This Row],[ChgOrderPart2]])</f>
        <v/>
      </c>
      <c r="G1581" s="6" t="s">
        <v>7156</v>
      </c>
      <c r="H1581" s="8">
        <v>41961.663622685184</v>
      </c>
      <c r="I1581" s="6" t="s">
        <v>34</v>
      </c>
      <c r="J1581" s="8">
        <v>42017.684467592589</v>
      </c>
      <c r="K1581" s="6" t="s">
        <v>1376</v>
      </c>
      <c r="L1581" s="6" t="s">
        <v>1377</v>
      </c>
      <c r="M1581" s="6" t="s">
        <v>37</v>
      </c>
      <c r="O1581" s="6" t="s">
        <v>38</v>
      </c>
      <c r="P1581" s="6" t="s">
        <v>39</v>
      </c>
      <c r="Q1581" s="6" t="s">
        <v>7153</v>
      </c>
      <c r="R1581" s="6" t="s">
        <v>5335</v>
      </c>
      <c r="S1581" s="6" t="s">
        <v>1392</v>
      </c>
      <c r="W1581" s="6" t="s">
        <v>5336</v>
      </c>
      <c r="X1581" s="6" t="s">
        <v>5335</v>
      </c>
      <c r="Y1581" s="6" t="s">
        <v>43</v>
      </c>
      <c r="Z1581" s="8">
        <v>42017.648321759261</v>
      </c>
      <c r="AA1581" s="6" t="s">
        <v>5337</v>
      </c>
      <c r="AB1581" s="6" t="s">
        <v>1395</v>
      </c>
      <c r="AC1581" s="6" t="s">
        <v>1392</v>
      </c>
      <c r="AD1581" s="6" t="s">
        <v>43</v>
      </c>
      <c r="AE1581" s="8">
        <v>42017.684467592589</v>
      </c>
      <c r="AF1581" s="6" t="s">
        <v>46</v>
      </c>
    </row>
    <row r="1582" spans="1:39" x14ac:dyDescent="0.2">
      <c r="A15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82" s="7" t="str">
        <f>ExtractValues(Table1[[#This Row],[Agreement Name]],".{1}\d{4,5}")</f>
        <v>20641</v>
      </c>
      <c r="C1582" s="6" t="str">
        <f>ExtractValues(Table1[[#This Row],[Agreement Name]],".{1}\d{4,5}-.{1}\d{4,5}")</f>
        <v>20641-001007</v>
      </c>
      <c r="D1582" s="6" t="str">
        <f>ExtractValues(ExtractValues(Table1[[#This Row],[Agreement Name]],"(CO\d{1,3})"),"\d+")</f>
        <v>1</v>
      </c>
      <c r="E1582" s="6" t="str">
        <f>ExtractValues(ExtractValues(Table1[[#This Row],[Agreement Name]],"(CO.\d{1,3})"),"\d+")</f>
        <v/>
      </c>
      <c r="F1582" s="6" t="str">
        <f>IF(Table1[[#This Row],[ChgOrderPart1]]&lt;&gt;"",Table1[[#This Row],[ChgOrderPart1]],Table1[[#This Row],[ChgOrderPart2]])</f>
        <v>1</v>
      </c>
      <c r="G1582" s="6" t="s">
        <v>7884</v>
      </c>
      <c r="H1582" s="8">
        <v>42020.594502314816</v>
      </c>
      <c r="I1582" s="6" t="s">
        <v>34</v>
      </c>
      <c r="J1582" s="8">
        <v>42024.834004629629</v>
      </c>
      <c r="K1582" s="6" t="s">
        <v>1376</v>
      </c>
      <c r="L1582" s="6" t="s">
        <v>1377</v>
      </c>
      <c r="M1582" s="6" t="s">
        <v>37</v>
      </c>
      <c r="O1582" s="6" t="s">
        <v>38</v>
      </c>
      <c r="P1582" s="6" t="s">
        <v>39</v>
      </c>
      <c r="Q1582" s="6" t="s">
        <v>7153</v>
      </c>
      <c r="R1582" s="6" t="s">
        <v>5335</v>
      </c>
      <c r="S1582" s="6" t="s">
        <v>1392</v>
      </c>
      <c r="W1582" s="6" t="s">
        <v>5336</v>
      </c>
      <c r="X1582" s="6" t="s">
        <v>5335</v>
      </c>
      <c r="Y1582" s="6" t="s">
        <v>43</v>
      </c>
      <c r="Z1582" s="8">
        <v>42024.469699074078</v>
      </c>
      <c r="AA1582" s="6" t="s">
        <v>5337</v>
      </c>
      <c r="AB1582" s="6" t="s">
        <v>1395</v>
      </c>
      <c r="AC1582" s="6" t="s">
        <v>1392</v>
      </c>
      <c r="AD1582" s="6" t="s">
        <v>43</v>
      </c>
      <c r="AE1582" s="8">
        <v>42024.834004629629</v>
      </c>
      <c r="AF1582" s="6" t="s">
        <v>7161</v>
      </c>
    </row>
    <row r="1583" spans="1:39" x14ac:dyDescent="0.2">
      <c r="A15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83" s="7" t="str">
        <f>ExtractValues(Table1[[#This Row],[Agreement Name]],".{1}\d{4,5}")</f>
        <v>20641</v>
      </c>
      <c r="C1583" s="6" t="str">
        <f>ExtractValues(Table1[[#This Row],[Agreement Name]],".{1}\d{4,5}-.{1}\d{4,5}")</f>
        <v>20641-001007</v>
      </c>
      <c r="D1583" s="6" t="str">
        <f>ExtractValues(ExtractValues(Table1[[#This Row],[Agreement Name]],"(CO\d{1,3})"),"\d+")</f>
        <v/>
      </c>
      <c r="E1583" s="6" t="str">
        <f>ExtractValues(ExtractValues(Table1[[#This Row],[Agreement Name]],"(CO.\d{1,3})"),"\d+")</f>
        <v/>
      </c>
      <c r="F1583" s="6" t="str">
        <f>IF(Table1[[#This Row],[ChgOrderPart1]]&lt;&gt;"",Table1[[#This Row],[ChgOrderPart1]],Table1[[#This Row],[ChgOrderPart2]])</f>
        <v/>
      </c>
      <c r="G1583" s="6" t="s">
        <v>7152</v>
      </c>
      <c r="H1583" s="8">
        <v>41961.660428240742</v>
      </c>
      <c r="I1583" s="6" t="s">
        <v>34</v>
      </c>
      <c r="J1583" s="8">
        <v>42017.684699074074</v>
      </c>
      <c r="K1583" s="6" t="s">
        <v>1376</v>
      </c>
      <c r="L1583" s="6" t="s">
        <v>1377</v>
      </c>
      <c r="M1583" s="6" t="s">
        <v>37</v>
      </c>
      <c r="O1583" s="6" t="s">
        <v>38</v>
      </c>
      <c r="P1583" s="6" t="s">
        <v>39</v>
      </c>
      <c r="Q1583" s="6" t="s">
        <v>7153</v>
      </c>
      <c r="R1583" s="6" t="s">
        <v>5335</v>
      </c>
      <c r="S1583" s="6" t="s">
        <v>1392</v>
      </c>
      <c r="W1583" s="6" t="s">
        <v>5336</v>
      </c>
      <c r="X1583" s="6" t="s">
        <v>5335</v>
      </c>
      <c r="Y1583" s="6" t="s">
        <v>43</v>
      </c>
      <c r="Z1583" s="8">
        <v>42017.646122685182</v>
      </c>
      <c r="AA1583" s="6" t="s">
        <v>5337</v>
      </c>
      <c r="AB1583" s="6" t="s">
        <v>1395</v>
      </c>
      <c r="AC1583" s="6" t="s">
        <v>1392</v>
      </c>
      <c r="AD1583" s="6" t="s">
        <v>43</v>
      </c>
      <c r="AE1583" s="8">
        <v>42017.684699074074</v>
      </c>
      <c r="AF1583" s="6" t="s">
        <v>46</v>
      </c>
    </row>
    <row r="1584" spans="1:39" x14ac:dyDescent="0.2">
      <c r="A15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84" s="7" t="str">
        <f>ExtractValues(Table1[[#This Row],[Agreement Name]],".{1}\d{4,5}")</f>
        <v>20641</v>
      </c>
      <c r="C1584" s="6" t="str">
        <f>ExtractValues(Table1[[#This Row],[Agreement Name]],".{1}\d{4,5}-.{1}\d{4,5}")</f>
        <v>20641-001006</v>
      </c>
      <c r="D1584" s="6" t="str">
        <f>ExtractValues(ExtractValues(Table1[[#This Row],[Agreement Name]],"(CO\d{1,3})"),"\d+")</f>
        <v>1</v>
      </c>
      <c r="E1584" s="6" t="str">
        <f>ExtractValues(ExtractValues(Table1[[#This Row],[Agreement Name]],"(CO.\d{1,3})"),"\d+")</f>
        <v/>
      </c>
      <c r="F1584" s="6" t="str">
        <f>IF(Table1[[#This Row],[ChgOrderPart1]]&lt;&gt;"",Table1[[#This Row],[ChgOrderPart1]],Table1[[#This Row],[ChgOrderPart2]])</f>
        <v>1</v>
      </c>
      <c r="G1584" s="6" t="s">
        <v>7883</v>
      </c>
      <c r="H1584" s="8">
        <v>42020.59101851852</v>
      </c>
      <c r="I1584" s="6" t="s">
        <v>34</v>
      </c>
      <c r="J1584" s="8">
        <v>42024.834340277775</v>
      </c>
      <c r="K1584" s="6" t="s">
        <v>1376</v>
      </c>
      <c r="L1584" s="6" t="s">
        <v>1377</v>
      </c>
      <c r="M1584" s="6" t="s">
        <v>37</v>
      </c>
      <c r="O1584" s="6" t="s">
        <v>38</v>
      </c>
      <c r="P1584" s="6" t="s">
        <v>39</v>
      </c>
      <c r="Q1584" s="6" t="s">
        <v>7153</v>
      </c>
      <c r="R1584" s="6" t="s">
        <v>5335</v>
      </c>
      <c r="S1584" s="6" t="s">
        <v>1392</v>
      </c>
      <c r="W1584" s="6" t="s">
        <v>5336</v>
      </c>
      <c r="X1584" s="6" t="s">
        <v>5335</v>
      </c>
      <c r="Y1584" s="6" t="s">
        <v>43</v>
      </c>
      <c r="Z1584" s="8">
        <v>42024.469004629631</v>
      </c>
      <c r="AA1584" s="6" t="s">
        <v>5337</v>
      </c>
      <c r="AB1584" s="6" t="s">
        <v>1395</v>
      </c>
      <c r="AC1584" s="6" t="s">
        <v>1392</v>
      </c>
      <c r="AD1584" s="6" t="s">
        <v>43</v>
      </c>
      <c r="AE1584" s="8">
        <v>42024.834340277775</v>
      </c>
      <c r="AF1584" s="6" t="s">
        <v>7161</v>
      </c>
    </row>
    <row r="1585" spans="1:39" x14ac:dyDescent="0.2">
      <c r="A15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85" s="7" t="str">
        <f>ExtractValues(Table1[[#This Row],[Agreement Name]],".{1}\d{4,5}")</f>
        <v>20641</v>
      </c>
      <c r="C1585" s="6" t="str">
        <f>ExtractValues(Table1[[#This Row],[Agreement Name]],".{1}\d{4,5}-.{1}\d{4,5}")</f>
        <v>20641-001006</v>
      </c>
      <c r="D1585" s="6" t="str">
        <f>ExtractValues(ExtractValues(Table1[[#This Row],[Agreement Name]],"(CO\d{1,3})"),"\d+")</f>
        <v/>
      </c>
      <c r="E1585" s="6" t="str">
        <f>ExtractValues(ExtractValues(Table1[[#This Row],[Agreement Name]],"(CO.\d{1,3})"),"\d+")</f>
        <v/>
      </c>
      <c r="F1585" s="6" t="str">
        <f>IF(Table1[[#This Row],[ChgOrderPart1]]&lt;&gt;"",Table1[[#This Row],[ChgOrderPart1]],Table1[[#This Row],[ChgOrderPart2]])</f>
        <v/>
      </c>
      <c r="G1585" s="6" t="s">
        <v>7155</v>
      </c>
      <c r="H1585" s="8">
        <v>41961.663194444445</v>
      </c>
      <c r="I1585" s="6" t="s">
        <v>34</v>
      </c>
      <c r="J1585" s="8">
        <v>42017.684918981482</v>
      </c>
      <c r="K1585" s="6" t="s">
        <v>1376</v>
      </c>
      <c r="L1585" s="6" t="s">
        <v>1377</v>
      </c>
      <c r="M1585" s="6" t="s">
        <v>37</v>
      </c>
      <c r="O1585" s="6" t="s">
        <v>38</v>
      </c>
      <c r="P1585" s="6" t="s">
        <v>39</v>
      </c>
      <c r="Q1585" s="6" t="s">
        <v>7153</v>
      </c>
      <c r="R1585" s="6" t="s">
        <v>5335</v>
      </c>
      <c r="S1585" s="6" t="s">
        <v>1392</v>
      </c>
      <c r="W1585" s="6" t="s">
        <v>5336</v>
      </c>
      <c r="X1585" s="6" t="s">
        <v>5335</v>
      </c>
      <c r="Y1585" s="6" t="s">
        <v>43</v>
      </c>
      <c r="Z1585" s="8">
        <v>42017.643969907411</v>
      </c>
      <c r="AA1585" s="6" t="s">
        <v>5337</v>
      </c>
      <c r="AB1585" s="6" t="s">
        <v>1395</v>
      </c>
      <c r="AC1585" s="6" t="s">
        <v>1392</v>
      </c>
      <c r="AD1585" s="6" t="s">
        <v>43</v>
      </c>
      <c r="AE1585" s="8">
        <v>42017.684918981482</v>
      </c>
      <c r="AF1585" s="6" t="s">
        <v>46</v>
      </c>
    </row>
    <row r="1586" spans="1:39" x14ac:dyDescent="0.2">
      <c r="A15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586" s="7" t="str">
        <f>ExtractValues(Table1[[#This Row],[Agreement Name]],".{1}\d{4,5}")</f>
        <v>20641</v>
      </c>
      <c r="C1586" s="6" t="str">
        <f>ExtractValues(Table1[[#This Row],[Agreement Name]],".{1}\d{4,5}-.{1}\d{4,5}")</f>
        <v>20641-001005</v>
      </c>
      <c r="D1586" s="6" t="str">
        <f>ExtractValues(ExtractValues(Table1[[#This Row],[Agreement Name]],"(CO\d{1,3})"),"\d+")</f>
        <v>1</v>
      </c>
      <c r="E1586" s="6" t="str">
        <f>ExtractValues(ExtractValues(Table1[[#This Row],[Agreement Name]],"(CO.\d{1,3})"),"\d+")</f>
        <v/>
      </c>
      <c r="F1586" s="6" t="str">
        <f>IF(Table1[[#This Row],[ChgOrderPart1]]&lt;&gt;"",Table1[[#This Row],[ChgOrderPart1]],Table1[[#This Row],[ChgOrderPart2]])</f>
        <v>1</v>
      </c>
      <c r="G1586" s="6" t="s">
        <v>7882</v>
      </c>
      <c r="H1586" s="8">
        <v>42020.590671296297</v>
      </c>
      <c r="I1586" s="6" t="s">
        <v>34</v>
      </c>
      <c r="J1586" s="8">
        <v>42024.834733796299</v>
      </c>
      <c r="K1586" s="6" t="s">
        <v>1376</v>
      </c>
      <c r="L1586" s="6" t="s">
        <v>1377</v>
      </c>
      <c r="M1586" s="6" t="s">
        <v>37</v>
      </c>
      <c r="O1586" s="6" t="s">
        <v>38</v>
      </c>
      <c r="P1586" s="6" t="s">
        <v>39</v>
      </c>
      <c r="Q1586" s="6" t="s">
        <v>7153</v>
      </c>
      <c r="R1586" s="6" t="s">
        <v>5335</v>
      </c>
      <c r="S1586" s="6" t="s">
        <v>1392</v>
      </c>
      <c r="W1586" s="6" t="s">
        <v>5336</v>
      </c>
      <c r="X1586" s="6" t="s">
        <v>5335</v>
      </c>
      <c r="Y1586" s="6" t="s">
        <v>43</v>
      </c>
      <c r="Z1586" s="8">
        <v>42024.468229166669</v>
      </c>
      <c r="AA1586" s="6" t="s">
        <v>5337</v>
      </c>
      <c r="AB1586" s="6" t="s">
        <v>1395</v>
      </c>
      <c r="AC1586" s="6" t="s">
        <v>1392</v>
      </c>
      <c r="AD1586" s="6" t="s">
        <v>43</v>
      </c>
      <c r="AE1586" s="8">
        <v>42024.834733796299</v>
      </c>
      <c r="AF1586" s="6" t="s">
        <v>7161</v>
      </c>
    </row>
    <row r="1587" spans="1:39" x14ac:dyDescent="0.2">
      <c r="A15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87" s="7" t="str">
        <f>ExtractValues(Table1[[#This Row],[Agreement Name]],".{1}\d{4,5}")</f>
        <v>20641</v>
      </c>
      <c r="C1587" s="6" t="str">
        <f>ExtractValues(Table1[[#This Row],[Agreement Name]],".{1}\d{4,5}-.{1}\d{4,5}")</f>
        <v>20641-001005</v>
      </c>
      <c r="D1587" s="6" t="str">
        <f>ExtractValues(ExtractValues(Table1[[#This Row],[Agreement Name]],"(CO\d{1,3})"),"\d+")</f>
        <v/>
      </c>
      <c r="E1587" s="6" t="str">
        <f>ExtractValues(ExtractValues(Table1[[#This Row],[Agreement Name]],"(CO.\d{1,3})"),"\d+")</f>
        <v/>
      </c>
      <c r="F1587" s="6" t="str">
        <f>IF(Table1[[#This Row],[ChgOrderPart1]]&lt;&gt;"",Table1[[#This Row],[ChgOrderPart1]],Table1[[#This Row],[ChgOrderPart2]])</f>
        <v/>
      </c>
      <c r="G1587" s="6" t="s">
        <v>7154</v>
      </c>
      <c r="H1587" s="8">
        <v>41961.662499999999</v>
      </c>
      <c r="I1587" s="6" t="s">
        <v>34</v>
      </c>
      <c r="J1587" s="8">
        <v>42017.685254629629</v>
      </c>
      <c r="K1587" s="6" t="s">
        <v>1376</v>
      </c>
      <c r="L1587" s="6" t="s">
        <v>1377</v>
      </c>
      <c r="M1587" s="6" t="s">
        <v>37</v>
      </c>
      <c r="O1587" s="6" t="s">
        <v>38</v>
      </c>
      <c r="P1587" s="6" t="s">
        <v>39</v>
      </c>
      <c r="Q1587" s="6" t="s">
        <v>7153</v>
      </c>
      <c r="R1587" s="6" t="s">
        <v>5335</v>
      </c>
      <c r="S1587" s="6" t="s">
        <v>1392</v>
      </c>
      <c r="W1587" s="6" t="s">
        <v>5336</v>
      </c>
      <c r="X1587" s="6" t="s">
        <v>5335</v>
      </c>
      <c r="Y1587" s="6" t="s">
        <v>43</v>
      </c>
      <c r="Z1587" s="8">
        <v>42017.64135416667</v>
      </c>
      <c r="AA1587" s="6" t="s">
        <v>5337</v>
      </c>
      <c r="AB1587" s="6" t="s">
        <v>1395</v>
      </c>
      <c r="AC1587" s="6" t="s">
        <v>1392</v>
      </c>
      <c r="AD1587" s="6" t="s">
        <v>43</v>
      </c>
      <c r="AE1587" s="8">
        <v>42017.685254629629</v>
      </c>
      <c r="AF1587" s="6" t="s">
        <v>46</v>
      </c>
    </row>
    <row r="1588" spans="1:39" x14ac:dyDescent="0.2">
      <c r="A15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88" s="7" t="str">
        <f>ExtractValues(Table1[[#This Row],[Agreement Name]],".{1}\d{4,5}")</f>
        <v>20641</v>
      </c>
      <c r="C1588" s="6" t="str">
        <f>ExtractValues(Table1[[#This Row],[Agreement Name]],".{1}\d{4,5}-.{1}\d{4,5}")</f>
        <v>20641-001004</v>
      </c>
      <c r="D1588" s="6" t="str">
        <f>ExtractValues(ExtractValues(Table1[[#This Row],[Agreement Name]],"(CO\d{1,3})"),"\d+")</f>
        <v/>
      </c>
      <c r="E1588" s="6" t="str">
        <f>ExtractValues(ExtractValues(Table1[[#This Row],[Agreement Name]],"(CO.\d{1,3})"),"\d+")</f>
        <v/>
      </c>
      <c r="F1588" s="6" t="str">
        <f>IF(Table1[[#This Row],[ChgOrderPart1]]&lt;&gt;"",Table1[[#This Row],[ChgOrderPart1]],Table1[[#This Row],[ChgOrderPart2]])</f>
        <v/>
      </c>
      <c r="G1588" s="6" t="s">
        <v>7162</v>
      </c>
      <c r="H1588" s="8">
        <v>41962.554201388892</v>
      </c>
      <c r="I1588" s="6" t="s">
        <v>34</v>
      </c>
      <c r="J1588" s="8">
        <v>41969.926516203705</v>
      </c>
      <c r="K1588" s="6" t="s">
        <v>1376</v>
      </c>
      <c r="L1588" s="6" t="s">
        <v>1377</v>
      </c>
      <c r="M1588" s="6" t="s">
        <v>37</v>
      </c>
      <c r="O1588" s="6" t="s">
        <v>38</v>
      </c>
      <c r="P1588" s="6" t="s">
        <v>39</v>
      </c>
      <c r="Q1588" s="6" t="s">
        <v>7163</v>
      </c>
      <c r="R1588" s="6" t="s">
        <v>1392</v>
      </c>
      <c r="W1588" s="6" t="s">
        <v>275</v>
      </c>
      <c r="X1588" s="6" t="s">
        <v>7163</v>
      </c>
      <c r="Y1588" s="6" t="s">
        <v>43</v>
      </c>
      <c r="Z1588" s="8">
        <v>41969.636412037034</v>
      </c>
      <c r="AA1588" s="6" t="s">
        <v>7164</v>
      </c>
      <c r="AB1588" s="6" t="s">
        <v>1395</v>
      </c>
      <c r="AC1588" s="6" t="s">
        <v>1392</v>
      </c>
      <c r="AD1588" s="6" t="s">
        <v>43</v>
      </c>
      <c r="AE1588" s="8">
        <v>41969.926516203705</v>
      </c>
      <c r="AF1588" s="6" t="s">
        <v>6981</v>
      </c>
    </row>
    <row r="1589" spans="1:39" x14ac:dyDescent="0.2">
      <c r="A15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89" s="7" t="str">
        <f>ExtractValues(Table1[[#This Row],[Agreement Name]],".{1}\d{4,5}")</f>
        <v>20641</v>
      </c>
      <c r="C1589" s="6" t="str">
        <f>ExtractValues(Table1[[#This Row],[Agreement Name]],".{1}\d{4,5}-.{1}\d{4,5}")</f>
        <v>20641-001003</v>
      </c>
      <c r="D1589" s="6" t="str">
        <f>ExtractValues(ExtractValues(Table1[[#This Row],[Agreement Name]],"(CO\d{1,3})"),"\d+")</f>
        <v/>
      </c>
      <c r="E1589" s="6" t="str">
        <f>ExtractValues(ExtractValues(Table1[[#This Row],[Agreement Name]],"(CO.\d{1,3})"),"\d+")</f>
        <v/>
      </c>
      <c r="F1589" s="6" t="str">
        <f>IF(Table1[[#This Row],[ChgOrderPart1]]&lt;&gt;"",Table1[[#This Row],[ChgOrderPart1]],Table1[[#This Row],[ChgOrderPart2]])</f>
        <v/>
      </c>
      <c r="G1589" s="6" t="s">
        <v>7185</v>
      </c>
      <c r="H1589" s="8">
        <v>41962.630706018521</v>
      </c>
      <c r="I1589" s="6" t="s">
        <v>34</v>
      </c>
      <c r="J1589" s="8">
        <v>42200.418043981481</v>
      </c>
      <c r="K1589" s="6" t="s">
        <v>1376</v>
      </c>
      <c r="L1589" s="6" t="s">
        <v>1377</v>
      </c>
      <c r="M1589" s="6" t="s">
        <v>37</v>
      </c>
      <c r="O1589" s="6" t="s">
        <v>38</v>
      </c>
      <c r="P1589" s="6" t="s">
        <v>39</v>
      </c>
      <c r="Q1589" s="6" t="s">
        <v>461</v>
      </c>
      <c r="R1589" s="6" t="s">
        <v>460</v>
      </c>
      <c r="W1589" s="6" t="s">
        <v>463</v>
      </c>
      <c r="X1589" s="6" t="s">
        <v>461</v>
      </c>
      <c r="Y1589" s="6" t="s">
        <v>43</v>
      </c>
      <c r="Z1589" s="8">
        <v>42026.560763888891</v>
      </c>
      <c r="AA1589" s="6" t="s">
        <v>46</v>
      </c>
      <c r="AB1589" s="6" t="s">
        <v>462</v>
      </c>
      <c r="AC1589" s="6" t="s">
        <v>460</v>
      </c>
      <c r="AD1589" s="6" t="s">
        <v>43</v>
      </c>
      <c r="AE1589" s="8">
        <v>42200.418043981481</v>
      </c>
      <c r="AF1589" s="6" t="s">
        <v>46</v>
      </c>
    </row>
    <row r="1590" spans="1:39" x14ac:dyDescent="0.2">
      <c r="A15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0" s="7" t="str">
        <f>ExtractValues(Table1[[#This Row],[Agreement Name]],".{1}\d{4,5}")</f>
        <v>20641</v>
      </c>
      <c r="C1590" s="6" t="str">
        <f>ExtractValues(Table1[[#This Row],[Agreement Name]],".{1}\d{4,5}-.{1}\d{4,5}")</f>
        <v>20641-001002</v>
      </c>
      <c r="D1590" s="6" t="str">
        <f>ExtractValues(ExtractValues(Table1[[#This Row],[Agreement Name]],"(CO\d{1,3})"),"\d+")</f>
        <v/>
      </c>
      <c r="E1590" s="6" t="str">
        <f>ExtractValues(ExtractValues(Table1[[#This Row],[Agreement Name]],"(CO.\d{1,3})"),"\d+")</f>
        <v/>
      </c>
      <c r="F1590" s="6" t="str">
        <f>IF(Table1[[#This Row],[ChgOrderPart1]]&lt;&gt;"",Table1[[#This Row],[ChgOrderPart1]],Table1[[#This Row],[ChgOrderPart2]])</f>
        <v/>
      </c>
      <c r="G1590" s="6" t="s">
        <v>7215</v>
      </c>
      <c r="H1590" s="8">
        <v>41967.516817129632</v>
      </c>
      <c r="I1590" s="6" t="s">
        <v>34</v>
      </c>
      <c r="J1590" s="8">
        <v>41967.531157407408</v>
      </c>
      <c r="K1590" s="6" t="s">
        <v>1376</v>
      </c>
      <c r="L1590" s="6" t="s">
        <v>1377</v>
      </c>
      <c r="M1590" s="6" t="s">
        <v>37</v>
      </c>
      <c r="O1590" s="6" t="s">
        <v>38</v>
      </c>
      <c r="P1590" s="6" t="s">
        <v>39</v>
      </c>
      <c r="Q1590" s="6" t="s">
        <v>2423</v>
      </c>
      <c r="R1590" s="6" t="s">
        <v>1392</v>
      </c>
      <c r="W1590" s="6" t="s">
        <v>2424</v>
      </c>
      <c r="X1590" s="6" t="s">
        <v>2423</v>
      </c>
      <c r="Y1590" s="6" t="s">
        <v>43</v>
      </c>
      <c r="Z1590" s="8">
        <v>41967.530462962961</v>
      </c>
      <c r="AA1590" s="6" t="s">
        <v>7221</v>
      </c>
      <c r="AB1590" s="6" t="s">
        <v>1395</v>
      </c>
      <c r="AC1590" s="6" t="s">
        <v>1392</v>
      </c>
      <c r="AD1590" s="6" t="s">
        <v>43</v>
      </c>
      <c r="AE1590" s="8">
        <v>41967.531157407408</v>
      </c>
      <c r="AF1590" s="6" t="s">
        <v>46</v>
      </c>
    </row>
    <row r="1591" spans="1:39" x14ac:dyDescent="0.2">
      <c r="A15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1" s="7" t="str">
        <f>ExtractValues(Table1[[#This Row],[Agreement Name]],".{1}\d{4,5}")</f>
        <v>20641</v>
      </c>
      <c r="C1591" s="6" t="str">
        <f>ExtractValues(Table1[[#This Row],[Agreement Name]],".{1}\d{4,5}-.{1}\d{4,5}")</f>
        <v>20641-001002</v>
      </c>
      <c r="D1591" s="6" t="str">
        <f>ExtractValues(ExtractValues(Table1[[#This Row],[Agreement Name]],"(CO\d{1,3})"),"\d+")</f>
        <v/>
      </c>
      <c r="E1591" s="6" t="str">
        <f>ExtractValues(ExtractValues(Table1[[#This Row],[Agreement Name]],"(CO.\d{1,3})"),"\d+")</f>
        <v/>
      </c>
      <c r="F1591" s="6" t="str">
        <f>IF(Table1[[#This Row],[ChgOrderPart1]]&lt;&gt;"",Table1[[#This Row],[ChgOrderPart1]],Table1[[#This Row],[ChgOrderPart2]])</f>
        <v/>
      </c>
      <c r="G1591" s="6" t="s">
        <v>7215</v>
      </c>
      <c r="H1591" s="8">
        <v>41967.507928240739</v>
      </c>
      <c r="I1591" s="6" t="s">
        <v>55</v>
      </c>
      <c r="J1591" s="8">
        <v>41967.515150462961</v>
      </c>
      <c r="K1591" s="6" t="s">
        <v>1376</v>
      </c>
      <c r="L1591" s="6" t="s">
        <v>1377</v>
      </c>
      <c r="M1591" s="6" t="s">
        <v>37</v>
      </c>
      <c r="O1591" s="6" t="s">
        <v>38</v>
      </c>
      <c r="P1591" s="6" t="s">
        <v>39</v>
      </c>
      <c r="Q1591" s="6" t="s">
        <v>7216</v>
      </c>
      <c r="R1591" s="6" t="s">
        <v>1392</v>
      </c>
      <c r="AL1591" s="6" t="s">
        <v>7216</v>
      </c>
      <c r="AM1591" s="6" t="s">
        <v>43</v>
      </c>
    </row>
    <row r="1592" spans="1:39" x14ac:dyDescent="0.2">
      <c r="A15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2" s="7" t="str">
        <f>ExtractValues(Table1[[#This Row],[Agreement Name]],".{1}\d{4,5}")</f>
        <v>20641</v>
      </c>
      <c r="C1592" s="6" t="str">
        <f>ExtractValues(Table1[[#This Row],[Agreement Name]],".{1}\d{4,5}-.{1}\d{4,5}")</f>
        <v>20641-001001</v>
      </c>
      <c r="D1592" s="6" t="str">
        <f>ExtractValues(ExtractValues(Table1[[#This Row],[Agreement Name]],"(CO\d{1,3})"),"\d+")</f>
        <v/>
      </c>
      <c r="E1592" s="6" t="str">
        <f>ExtractValues(ExtractValues(Table1[[#This Row],[Agreement Name]],"(CO.\d{1,3})"),"\d+")</f>
        <v/>
      </c>
      <c r="F1592" s="6" t="str">
        <f>IF(Table1[[#This Row],[ChgOrderPart1]]&lt;&gt;"",Table1[[#This Row],[ChgOrderPart1]],Table1[[#This Row],[ChgOrderPart2]])</f>
        <v/>
      </c>
      <c r="G1592" s="6" t="s">
        <v>7159</v>
      </c>
      <c r="H1592" s="8">
        <v>41962.553391203706</v>
      </c>
      <c r="I1592" s="6" t="s">
        <v>34</v>
      </c>
      <c r="J1592" s="8">
        <v>42024.833321759259</v>
      </c>
      <c r="K1592" s="6" t="s">
        <v>1376</v>
      </c>
      <c r="L1592" s="6" t="s">
        <v>1377</v>
      </c>
      <c r="M1592" s="6" t="s">
        <v>37</v>
      </c>
      <c r="O1592" s="6" t="s">
        <v>38</v>
      </c>
      <c r="P1592" s="6" t="s">
        <v>39</v>
      </c>
      <c r="Q1592" s="6" t="s">
        <v>7160</v>
      </c>
      <c r="R1592" s="6" t="s">
        <v>1392</v>
      </c>
      <c r="W1592" s="6" t="s">
        <v>279</v>
      </c>
      <c r="X1592" s="6" t="s">
        <v>7160</v>
      </c>
      <c r="Y1592" s="6" t="s">
        <v>43</v>
      </c>
      <c r="Z1592" s="8">
        <v>42024.474363425928</v>
      </c>
      <c r="AA1592" s="6" t="s">
        <v>280</v>
      </c>
      <c r="AB1592" s="6" t="s">
        <v>1395</v>
      </c>
      <c r="AC1592" s="6" t="s">
        <v>1392</v>
      </c>
      <c r="AD1592" s="6" t="s">
        <v>43</v>
      </c>
      <c r="AE1592" s="8">
        <v>42024.833321759259</v>
      </c>
      <c r="AF1592" s="6" t="s">
        <v>7161</v>
      </c>
    </row>
    <row r="1593" spans="1:39" x14ac:dyDescent="0.2">
      <c r="A15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3" s="7" t="str">
        <f>ExtractValues(Table1[[#This Row],[Agreement Name]],".{1}\d{4,5}")</f>
        <v>20485</v>
      </c>
      <c r="C1593" s="6" t="str">
        <f>ExtractValues(Table1[[#This Row],[Agreement Name]],".{1}\d{4,5}-.{1}\d{4,5}")</f>
        <v>20485-001001</v>
      </c>
      <c r="D1593" s="6" t="str">
        <f>ExtractValues(ExtractValues(Table1[[#This Row],[Agreement Name]],"(CO\d{1,3})"),"\d+")</f>
        <v/>
      </c>
      <c r="E1593" s="6" t="str">
        <f>ExtractValues(ExtractValues(Table1[[#This Row],[Agreement Name]],"(CO.\d{1,3})"),"\d+")</f>
        <v/>
      </c>
      <c r="F1593" s="6" t="str">
        <f>IF(Table1[[#This Row],[ChgOrderPart1]]&lt;&gt;"",Table1[[#This Row],[ChgOrderPart1]],Table1[[#This Row],[ChgOrderPart2]])</f>
        <v/>
      </c>
      <c r="G1593" s="6" t="s">
        <v>7727</v>
      </c>
      <c r="H1593" s="8">
        <v>42010.517685185187</v>
      </c>
      <c r="I1593" s="6" t="s">
        <v>55</v>
      </c>
      <c r="J1593" s="8">
        <v>42020.326793981483</v>
      </c>
      <c r="K1593" s="6" t="s">
        <v>1376</v>
      </c>
      <c r="L1593" s="6" t="s">
        <v>1377</v>
      </c>
      <c r="M1593" s="6" t="s">
        <v>37</v>
      </c>
      <c r="O1593" s="6" t="s">
        <v>38</v>
      </c>
      <c r="P1593" s="6" t="s">
        <v>39</v>
      </c>
      <c r="Q1593" s="6" t="s">
        <v>7728</v>
      </c>
      <c r="R1593" s="6" t="s">
        <v>6569</v>
      </c>
      <c r="AL1593" s="6" t="s">
        <v>7728</v>
      </c>
      <c r="AM1593" s="6" t="s">
        <v>43</v>
      </c>
    </row>
    <row r="1594" spans="1:39" x14ac:dyDescent="0.2">
      <c r="A15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4" s="7" t="str">
        <f>ExtractValues(Table1[[#This Row],[Agreement Name]],".{1}\d{4,5}")</f>
        <v>20419</v>
      </c>
      <c r="C1594" s="6" t="str">
        <f>ExtractValues(Table1[[#This Row],[Agreement Name]],".{1}\d{4,5}-.{1}\d{4,5}")</f>
        <v>20419-001001</v>
      </c>
      <c r="D1594" s="6" t="str">
        <f>ExtractValues(ExtractValues(Table1[[#This Row],[Agreement Name]],"(CO\d{1,3})"),"\d+")</f>
        <v/>
      </c>
      <c r="E1594" s="6" t="str">
        <f>ExtractValues(ExtractValues(Table1[[#This Row],[Agreement Name]],"(CO.\d{1,3})"),"\d+")</f>
        <v/>
      </c>
      <c r="F1594" s="6" t="str">
        <f>IF(Table1[[#This Row],[ChgOrderPart1]]&lt;&gt;"",Table1[[#This Row],[ChgOrderPart1]],Table1[[#This Row],[ChgOrderPart2]])</f>
        <v/>
      </c>
      <c r="G1594" s="6" t="s">
        <v>7709</v>
      </c>
      <c r="H1594" s="8">
        <v>42010.453773148147</v>
      </c>
      <c r="I1594" s="6" t="s">
        <v>34</v>
      </c>
      <c r="J1594" s="8">
        <v>42016.354409722226</v>
      </c>
      <c r="K1594" s="6" t="s">
        <v>1376</v>
      </c>
      <c r="L1594" s="6" t="s">
        <v>1377</v>
      </c>
      <c r="M1594" s="6" t="s">
        <v>37</v>
      </c>
      <c r="O1594" s="6" t="s">
        <v>38</v>
      </c>
      <c r="P1594" s="6" t="s">
        <v>39</v>
      </c>
      <c r="Q1594" s="6" t="s">
        <v>7147</v>
      </c>
      <c r="R1594" s="6" t="s">
        <v>2923</v>
      </c>
      <c r="W1594" s="6" t="s">
        <v>7148</v>
      </c>
      <c r="X1594" s="6" t="s">
        <v>7147</v>
      </c>
      <c r="Y1594" s="6" t="s">
        <v>43</v>
      </c>
      <c r="Z1594" s="8">
        <v>42012.69122685185</v>
      </c>
      <c r="AA1594" s="6" t="s">
        <v>7710</v>
      </c>
      <c r="AB1594" s="6" t="s">
        <v>2925</v>
      </c>
      <c r="AC1594" s="6" t="s">
        <v>2923</v>
      </c>
      <c r="AD1594" s="6" t="s">
        <v>43</v>
      </c>
      <c r="AE1594" s="8">
        <v>42016.354409722226</v>
      </c>
      <c r="AF1594" s="6" t="s">
        <v>71</v>
      </c>
    </row>
    <row r="1595" spans="1:39" x14ac:dyDescent="0.2">
      <c r="A15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5" s="7" t="str">
        <f>ExtractValues(Table1[[#This Row],[Agreement Name]],".{1}\d{4,5}")</f>
        <v>20419</v>
      </c>
      <c r="C1595" s="6" t="str">
        <f>ExtractValues(Table1[[#This Row],[Agreement Name]],".{1}\d{4,5}-.{1}\d{4,5}")</f>
        <v>20419-001001</v>
      </c>
      <c r="D1595" s="6" t="str">
        <f>ExtractValues(ExtractValues(Table1[[#This Row],[Agreement Name]],"(CO\d{1,3})"),"\d+")</f>
        <v/>
      </c>
      <c r="E1595" s="6" t="str">
        <f>ExtractValues(ExtractValues(Table1[[#This Row],[Agreement Name]],"(CO.\d{1,3})"),"\d+")</f>
        <v/>
      </c>
      <c r="F1595" s="6" t="str">
        <f>IF(Table1[[#This Row],[ChgOrderPart1]]&lt;&gt;"",Table1[[#This Row],[ChgOrderPart1]],Table1[[#This Row],[ChgOrderPart2]])</f>
        <v/>
      </c>
      <c r="G1595" s="6" t="s">
        <v>7146</v>
      </c>
      <c r="H1595" s="8">
        <v>41961.650590277779</v>
      </c>
      <c r="I1595" s="6" t="s">
        <v>55</v>
      </c>
      <c r="J1595" s="8">
        <v>41961.664131944446</v>
      </c>
      <c r="K1595" s="6" t="s">
        <v>1376</v>
      </c>
      <c r="L1595" s="6" t="s">
        <v>1377</v>
      </c>
      <c r="M1595" s="6" t="s">
        <v>37</v>
      </c>
      <c r="O1595" s="6" t="s">
        <v>38</v>
      </c>
      <c r="P1595" s="6" t="s">
        <v>39</v>
      </c>
      <c r="Q1595" s="6" t="s">
        <v>7147</v>
      </c>
      <c r="R1595" s="6" t="s">
        <v>515</v>
      </c>
      <c r="W1595" s="6" t="s">
        <v>7148</v>
      </c>
      <c r="X1595" s="6" t="s">
        <v>7147</v>
      </c>
      <c r="Y1595" s="6" t="s">
        <v>43</v>
      </c>
      <c r="Z1595" s="8">
        <v>41961.653055555558</v>
      </c>
      <c r="AA1595" s="6" t="s">
        <v>66</v>
      </c>
      <c r="AL1595" s="6" t="s">
        <v>515</v>
      </c>
      <c r="AM1595" s="6" t="s">
        <v>43</v>
      </c>
    </row>
    <row r="1596" spans="1:39" x14ac:dyDescent="0.2">
      <c r="A15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6" s="7" t="str">
        <f>ExtractValues(Table1[[#This Row],[Agreement Name]],".{1}\d{4,5}")</f>
        <v>20417</v>
      </c>
      <c r="C1596" s="6" t="str">
        <f>ExtractValues(Table1[[#This Row],[Agreement Name]],".{1}\d{4,5}-.{1}\d{4,5}")</f>
        <v>20417-001001</v>
      </c>
      <c r="D1596" s="6" t="str">
        <f>ExtractValues(ExtractValues(Table1[[#This Row],[Agreement Name]],"(CO\d{1,3})"),"\d+")</f>
        <v/>
      </c>
      <c r="E1596" s="6" t="str">
        <f>ExtractValues(ExtractValues(Table1[[#This Row],[Agreement Name]],"(CO.\d{1,3})"),"\d+")</f>
        <v/>
      </c>
      <c r="F1596" s="6" t="str">
        <f>IF(Table1[[#This Row],[ChgOrderPart1]]&lt;&gt;"",Table1[[#This Row],[ChgOrderPart1]],Table1[[#This Row],[ChgOrderPart2]])</f>
        <v/>
      </c>
      <c r="G1596" s="6" t="s">
        <v>7111</v>
      </c>
      <c r="H1596" s="8">
        <v>41960.415289351855</v>
      </c>
      <c r="I1596" s="6" t="s">
        <v>34</v>
      </c>
      <c r="J1596" s="8">
        <v>42079.647523148145</v>
      </c>
      <c r="K1596" s="6" t="s">
        <v>1376</v>
      </c>
      <c r="L1596" s="6" t="s">
        <v>1377</v>
      </c>
      <c r="M1596" s="6" t="s">
        <v>37</v>
      </c>
      <c r="O1596" s="6" t="s">
        <v>38</v>
      </c>
      <c r="P1596" s="6" t="s">
        <v>39</v>
      </c>
      <c r="Q1596" s="6" t="s">
        <v>391</v>
      </c>
      <c r="R1596" s="6" t="s">
        <v>392</v>
      </c>
      <c r="S1596" s="6" t="s">
        <v>393</v>
      </c>
      <c r="W1596" s="6" t="s">
        <v>394</v>
      </c>
      <c r="X1596" s="6" t="s">
        <v>392</v>
      </c>
      <c r="Y1596" s="6" t="s">
        <v>43</v>
      </c>
      <c r="Z1596" s="8">
        <v>42079.59884259259</v>
      </c>
      <c r="AA1596" s="6" t="s">
        <v>3476</v>
      </c>
      <c r="AB1596" s="6" t="s">
        <v>396</v>
      </c>
      <c r="AC1596" s="6" t="s">
        <v>393</v>
      </c>
      <c r="AD1596" s="6" t="s">
        <v>43</v>
      </c>
      <c r="AE1596" s="8">
        <v>42079.647523148145</v>
      </c>
      <c r="AF1596" s="6" t="s">
        <v>46</v>
      </c>
    </row>
    <row r="1597" spans="1:39" x14ac:dyDescent="0.2">
      <c r="A15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7" s="7" t="str">
        <f>ExtractValues(Table1[[#This Row],[Agreement Name]],".{1}\d{4,5}")</f>
        <v>20411</v>
      </c>
      <c r="C1597" s="6" t="str">
        <f>ExtractValues(Table1[[#This Row],[Agreement Name]],".{1}\d{4,5}-.{1}\d{4,5}")</f>
        <v>20411-001008</v>
      </c>
      <c r="D1597" s="6" t="str">
        <f>ExtractValues(ExtractValues(Table1[[#This Row],[Agreement Name]],"(CO\d{1,3})"),"\d+")</f>
        <v/>
      </c>
      <c r="E1597" s="6" t="str">
        <f>ExtractValues(ExtractValues(Table1[[#This Row],[Agreement Name]],"(CO.\d{1,3})"),"\d+")</f>
        <v/>
      </c>
      <c r="F1597" s="6" t="str">
        <f>IF(Table1[[#This Row],[ChgOrderPart1]]&lt;&gt;"",Table1[[#This Row],[ChgOrderPart1]],Table1[[#This Row],[ChgOrderPart2]])</f>
        <v/>
      </c>
      <c r="G1597" s="6" t="s">
        <v>4947</v>
      </c>
      <c r="H1597" s="8">
        <v>42235.429120370369</v>
      </c>
      <c r="I1597" s="6" t="s">
        <v>34</v>
      </c>
      <c r="J1597" s="8">
        <v>42236.535000000003</v>
      </c>
      <c r="K1597" s="6" t="s">
        <v>1376</v>
      </c>
      <c r="L1597" s="6" t="s">
        <v>1377</v>
      </c>
      <c r="M1597" s="6" t="s">
        <v>37</v>
      </c>
      <c r="O1597" s="6" t="s">
        <v>38</v>
      </c>
      <c r="P1597" s="6" t="s">
        <v>39</v>
      </c>
      <c r="Q1597" s="6" t="s">
        <v>4948</v>
      </c>
      <c r="R1597" s="6" t="s">
        <v>236</v>
      </c>
      <c r="W1597" s="6" t="s">
        <v>4949</v>
      </c>
      <c r="X1597" s="6" t="s">
        <v>4948</v>
      </c>
      <c r="Y1597" s="6" t="s">
        <v>43</v>
      </c>
      <c r="Z1597" s="8">
        <v>42236.518958333334</v>
      </c>
      <c r="AA1597" s="6" t="s">
        <v>4950</v>
      </c>
      <c r="AB1597" s="6" t="s">
        <v>975</v>
      </c>
      <c r="AC1597" s="6" t="s">
        <v>236</v>
      </c>
      <c r="AD1597" s="6" t="s">
        <v>43</v>
      </c>
      <c r="AE1597" s="8">
        <v>42236.535000000003</v>
      </c>
      <c r="AF1597" s="6" t="s">
        <v>976</v>
      </c>
    </row>
    <row r="1598" spans="1:39" x14ac:dyDescent="0.2">
      <c r="A15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8" s="7" t="str">
        <f>ExtractValues(Table1[[#This Row],[Agreement Name]],".{1}\d{4,5}")</f>
        <v>20411</v>
      </c>
      <c r="C1598" s="6" t="str">
        <f>ExtractValues(Table1[[#This Row],[Agreement Name]],".{1}\d{4,5}-.{1}\d{4,5}")</f>
        <v>20411-001007</v>
      </c>
      <c r="D1598" s="6" t="str">
        <f>ExtractValues(ExtractValues(Table1[[#This Row],[Agreement Name]],"(CO\d{1,3})"),"\d+")</f>
        <v/>
      </c>
      <c r="E1598" s="6" t="str">
        <f>ExtractValues(ExtractValues(Table1[[#This Row],[Agreement Name]],"(CO.\d{1,3})"),"\d+")</f>
        <v/>
      </c>
      <c r="F1598" s="6" t="str">
        <f>IF(Table1[[#This Row],[ChgOrderPart1]]&lt;&gt;"",Table1[[#This Row],[ChgOrderPart1]],Table1[[#This Row],[ChgOrderPart2]])</f>
        <v/>
      </c>
      <c r="G1598" s="6" t="s">
        <v>2211</v>
      </c>
      <c r="H1598" s="8">
        <v>42178.525081018517</v>
      </c>
      <c r="I1598" s="6" t="s">
        <v>34</v>
      </c>
      <c r="J1598" s="8">
        <v>42178.559004629627</v>
      </c>
      <c r="K1598" s="6" t="s">
        <v>1376</v>
      </c>
      <c r="L1598" s="6" t="s">
        <v>1377</v>
      </c>
      <c r="M1598" s="6" t="s">
        <v>37</v>
      </c>
      <c r="O1598" s="6" t="s">
        <v>38</v>
      </c>
      <c r="P1598" s="6" t="s">
        <v>39</v>
      </c>
      <c r="Q1598" s="6" t="s">
        <v>2135</v>
      </c>
      <c r="R1598" s="6" t="s">
        <v>236</v>
      </c>
      <c r="W1598" s="6" t="s">
        <v>2212</v>
      </c>
      <c r="X1598" s="6" t="s">
        <v>2135</v>
      </c>
      <c r="Y1598" s="6" t="s">
        <v>43</v>
      </c>
      <c r="Z1598" s="8">
        <v>42178.557569444441</v>
      </c>
      <c r="AA1598" s="6" t="s">
        <v>2213</v>
      </c>
      <c r="AB1598" s="6" t="s">
        <v>975</v>
      </c>
      <c r="AC1598" s="6" t="s">
        <v>236</v>
      </c>
      <c r="AD1598" s="6" t="s">
        <v>43</v>
      </c>
      <c r="AE1598" s="8">
        <v>42178.559004629627</v>
      </c>
      <c r="AF1598" s="6" t="s">
        <v>2214</v>
      </c>
    </row>
    <row r="1599" spans="1:39" x14ac:dyDescent="0.2">
      <c r="A15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599" s="7" t="str">
        <f>ExtractValues(Table1[[#This Row],[Agreement Name]],".{1}\d{4,5}")</f>
        <v>20411</v>
      </c>
      <c r="C1599" s="6" t="str">
        <f>ExtractValues(Table1[[#This Row],[Agreement Name]],".{1}\d{4,5}-.{1}\d{4,5}")</f>
        <v>20411-001007</v>
      </c>
      <c r="D1599" s="6" t="str">
        <f>ExtractValues(ExtractValues(Table1[[#This Row],[Agreement Name]],"(CO\d{1,3})"),"\d+")</f>
        <v/>
      </c>
      <c r="E1599" s="6" t="str">
        <f>ExtractValues(ExtractValues(Table1[[#This Row],[Agreement Name]],"(CO.\d{1,3})"),"\d+")</f>
        <v/>
      </c>
      <c r="F1599" s="6" t="str">
        <f>IF(Table1[[#This Row],[ChgOrderPart1]]&lt;&gt;"",Table1[[#This Row],[ChgOrderPart1]],Table1[[#This Row],[ChgOrderPart2]])</f>
        <v/>
      </c>
      <c r="G1599" s="6" t="s">
        <v>2134</v>
      </c>
      <c r="H1599" s="8">
        <v>42173.449340277781</v>
      </c>
      <c r="I1599" s="6" t="s">
        <v>55</v>
      </c>
      <c r="J1599" s="8">
        <v>42178.335775462961</v>
      </c>
      <c r="K1599" s="6" t="s">
        <v>1376</v>
      </c>
      <c r="L1599" s="6" t="s">
        <v>1377</v>
      </c>
      <c r="M1599" s="6" t="s">
        <v>37</v>
      </c>
      <c r="O1599" s="6" t="s">
        <v>38</v>
      </c>
      <c r="P1599" s="6" t="s">
        <v>39</v>
      </c>
      <c r="Q1599" s="6" t="s">
        <v>2135</v>
      </c>
      <c r="R1599" s="6" t="s">
        <v>236</v>
      </c>
      <c r="AL1599" s="6" t="s">
        <v>2135</v>
      </c>
      <c r="AM1599" s="6" t="s">
        <v>43</v>
      </c>
    </row>
    <row r="1600" spans="1:39" x14ac:dyDescent="0.2">
      <c r="A16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00" s="7" t="str">
        <f>ExtractValues(Table1[[#This Row],[Agreement Name]],".{1}\d{4,5}")</f>
        <v>20411</v>
      </c>
      <c r="C1600" s="6" t="str">
        <f>ExtractValues(Table1[[#This Row],[Agreement Name]],".{1}\d{4,5}-.{1}\d{4,5}")</f>
        <v>20411-001006</v>
      </c>
      <c r="D1600" s="6" t="str">
        <f>ExtractValues(ExtractValues(Table1[[#This Row],[Agreement Name]],"(CO\d{1,3})"),"\d+")</f>
        <v/>
      </c>
      <c r="E1600" s="6" t="str">
        <f>ExtractValues(ExtractValues(Table1[[#This Row],[Agreement Name]],"(CO.\d{1,3})"),"\d+")</f>
        <v/>
      </c>
      <c r="F1600" s="6" t="str">
        <f>IF(Table1[[#This Row],[ChgOrderPart1]]&lt;&gt;"",Table1[[#This Row],[ChgOrderPart1]],Table1[[#This Row],[ChgOrderPart2]])</f>
        <v/>
      </c>
      <c r="G1600" s="6" t="s">
        <v>9466</v>
      </c>
      <c r="H1600" s="8">
        <v>42075.574108796296</v>
      </c>
      <c r="I1600" s="6" t="s">
        <v>34</v>
      </c>
      <c r="J1600" s="8">
        <v>42076.12840277778</v>
      </c>
      <c r="K1600" s="6" t="s">
        <v>1376</v>
      </c>
      <c r="L1600" s="6" t="s">
        <v>1377</v>
      </c>
      <c r="M1600" s="6" t="s">
        <v>37</v>
      </c>
      <c r="O1600" s="6" t="s">
        <v>38</v>
      </c>
      <c r="P1600" s="6" t="s">
        <v>39</v>
      </c>
      <c r="Q1600" s="6" t="s">
        <v>9467</v>
      </c>
      <c r="R1600" s="6" t="s">
        <v>236</v>
      </c>
      <c r="W1600" s="6" t="s">
        <v>9468</v>
      </c>
      <c r="X1600" s="6" t="s">
        <v>9467</v>
      </c>
      <c r="Y1600" s="6" t="s">
        <v>43</v>
      </c>
      <c r="Z1600" s="8">
        <v>42075.720289351855</v>
      </c>
      <c r="AA1600" s="6" t="s">
        <v>8389</v>
      </c>
      <c r="AB1600" s="6" t="s">
        <v>975</v>
      </c>
      <c r="AC1600" s="6" t="s">
        <v>236</v>
      </c>
      <c r="AD1600" s="6" t="s">
        <v>43</v>
      </c>
      <c r="AE1600" s="8">
        <v>42076.12840277778</v>
      </c>
      <c r="AF1600" s="6" t="s">
        <v>7358</v>
      </c>
    </row>
    <row r="1601" spans="1:39" x14ac:dyDescent="0.2">
      <c r="A16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01" s="7" t="str">
        <f>ExtractValues(Table1[[#This Row],[Agreement Name]],".{1}\d{4,5}")</f>
        <v>20411</v>
      </c>
      <c r="C1601" s="6" t="str">
        <f>ExtractValues(Table1[[#This Row],[Agreement Name]],".{1}\d{4,5}-.{1}\d{4,5}")</f>
        <v>20411-001005</v>
      </c>
      <c r="D1601" s="6" t="str">
        <f>ExtractValues(ExtractValues(Table1[[#This Row],[Agreement Name]],"(CO\d{1,3})"),"\d+")</f>
        <v>1</v>
      </c>
      <c r="E1601" s="6" t="str">
        <f>ExtractValues(ExtractValues(Table1[[#This Row],[Agreement Name]],"(CO.\d{1,3})"),"\d+")</f>
        <v/>
      </c>
      <c r="F1601" s="6" t="str">
        <f>IF(Table1[[#This Row],[ChgOrderPart1]]&lt;&gt;"",Table1[[#This Row],[ChgOrderPart1]],Table1[[#This Row],[ChgOrderPart2]])</f>
        <v>1</v>
      </c>
      <c r="G1601" s="6" t="s">
        <v>3697</v>
      </c>
      <c r="H1601" s="8">
        <v>42110.591643518521</v>
      </c>
      <c r="I1601" s="6" t="s">
        <v>34</v>
      </c>
      <c r="J1601" s="8">
        <v>42114.441087962965</v>
      </c>
      <c r="K1601" s="6" t="s">
        <v>3614</v>
      </c>
      <c r="L1601" s="6" t="s">
        <v>3615</v>
      </c>
      <c r="M1601" s="6" t="s">
        <v>37</v>
      </c>
      <c r="O1601" s="6" t="s">
        <v>38</v>
      </c>
      <c r="P1601" s="6" t="s">
        <v>39</v>
      </c>
      <c r="Q1601" s="6" t="s">
        <v>1894</v>
      </c>
      <c r="R1601" s="6" t="s">
        <v>1861</v>
      </c>
      <c r="W1601" s="6" t="s">
        <v>3698</v>
      </c>
      <c r="X1601" s="6" t="s">
        <v>1894</v>
      </c>
      <c r="Y1601" s="6" t="s">
        <v>43</v>
      </c>
      <c r="Z1601" s="8">
        <v>42112.231782407405</v>
      </c>
      <c r="AA1601" s="6" t="s">
        <v>1897</v>
      </c>
      <c r="AB1601" s="6" t="s">
        <v>1890</v>
      </c>
      <c r="AC1601" s="6" t="s">
        <v>1861</v>
      </c>
      <c r="AD1601" s="6" t="s">
        <v>43</v>
      </c>
      <c r="AE1601" s="8">
        <v>42114.441087962965</v>
      </c>
      <c r="AF1601" s="6" t="s">
        <v>2214</v>
      </c>
    </row>
    <row r="1602" spans="1:39" x14ac:dyDescent="0.2">
      <c r="A16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02" s="7" t="str">
        <f>ExtractValues(Table1[[#This Row],[Agreement Name]],".{1}\d{4,5}")</f>
        <v>20411</v>
      </c>
      <c r="C1602" s="6" t="str">
        <f>ExtractValues(Table1[[#This Row],[Agreement Name]],".{1}\d{4,5}-.{1}\d{4,5}")</f>
        <v>20411-001005</v>
      </c>
      <c r="D1602" s="6" t="str">
        <f>ExtractValues(ExtractValues(Table1[[#This Row],[Agreement Name]],"(CO\d{1,3})"),"\d+")</f>
        <v/>
      </c>
      <c r="E1602" s="6" t="str">
        <f>ExtractValues(ExtractValues(Table1[[#This Row],[Agreement Name]],"(CO.\d{1,3})"),"\d+")</f>
        <v/>
      </c>
      <c r="F1602" s="6" t="str">
        <f>IF(Table1[[#This Row],[ChgOrderPart1]]&lt;&gt;"",Table1[[#This Row],[ChgOrderPart1]],Table1[[#This Row],[ChgOrderPart2]])</f>
        <v/>
      </c>
      <c r="G1602" s="6" t="s">
        <v>7769</v>
      </c>
      <c r="H1602" s="8">
        <v>42011.578067129631</v>
      </c>
      <c r="I1602" s="6" t="s">
        <v>34</v>
      </c>
      <c r="J1602" s="8">
        <v>42013.319421296299</v>
      </c>
      <c r="K1602" s="6" t="s">
        <v>1376</v>
      </c>
      <c r="L1602" s="6" t="s">
        <v>1377</v>
      </c>
      <c r="M1602" s="6" t="s">
        <v>37</v>
      </c>
      <c r="O1602" s="6" t="s">
        <v>38</v>
      </c>
      <c r="P1602" s="6" t="s">
        <v>39</v>
      </c>
      <c r="Q1602" s="6" t="s">
        <v>1894</v>
      </c>
      <c r="R1602" s="6" t="s">
        <v>1861</v>
      </c>
      <c r="W1602" s="6" t="s">
        <v>3698</v>
      </c>
      <c r="X1602" s="6" t="s">
        <v>1894</v>
      </c>
      <c r="Y1602" s="6" t="s">
        <v>43</v>
      </c>
      <c r="Z1602" s="8">
        <v>42013.301018518519</v>
      </c>
      <c r="AA1602" s="6" t="s">
        <v>7770</v>
      </c>
      <c r="AB1602" s="6" t="s">
        <v>1890</v>
      </c>
      <c r="AC1602" s="6" t="s">
        <v>1861</v>
      </c>
      <c r="AD1602" s="6" t="s">
        <v>43</v>
      </c>
      <c r="AE1602" s="8">
        <v>42013.319421296299</v>
      </c>
      <c r="AF1602" s="6" t="s">
        <v>976</v>
      </c>
    </row>
    <row r="1603" spans="1:39" x14ac:dyDescent="0.2">
      <c r="A16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03" s="7" t="str">
        <f>ExtractValues(Table1[[#This Row],[Agreement Name]],".{1}\d{4,5}")</f>
        <v>20411</v>
      </c>
      <c r="C1603" s="6" t="str">
        <f>ExtractValues(Table1[[#This Row],[Agreement Name]],".{1}\d{4,5}-.{1}\d{4,5}")</f>
        <v>20411-001004</v>
      </c>
      <c r="D1603" s="6" t="str">
        <f>ExtractValues(ExtractValues(Table1[[#This Row],[Agreement Name]],"(CO\d{1,3})"),"\d+")</f>
        <v/>
      </c>
      <c r="E1603" s="6" t="str">
        <f>ExtractValues(ExtractValues(Table1[[#This Row],[Agreement Name]],"(CO.\d{1,3})"),"\d+")</f>
        <v/>
      </c>
      <c r="F1603" s="6" t="str">
        <f>IF(Table1[[#This Row],[ChgOrderPart1]]&lt;&gt;"",Table1[[#This Row],[ChgOrderPart1]],Table1[[#This Row],[ChgOrderPart2]])</f>
        <v/>
      </c>
      <c r="G1603" s="6" t="s">
        <v>8781</v>
      </c>
      <c r="H1603" s="8">
        <v>42027.649918981479</v>
      </c>
      <c r="I1603" s="6" t="s">
        <v>34</v>
      </c>
      <c r="J1603" s="8">
        <v>42047.527233796296</v>
      </c>
      <c r="K1603" s="6" t="s">
        <v>1376</v>
      </c>
      <c r="L1603" s="6" t="s">
        <v>1377</v>
      </c>
      <c r="M1603" s="6" t="s">
        <v>37</v>
      </c>
      <c r="O1603" s="6" t="s">
        <v>38</v>
      </c>
      <c r="P1603" s="6" t="s">
        <v>39</v>
      </c>
      <c r="Q1603" s="6" t="s">
        <v>5133</v>
      </c>
      <c r="R1603" s="6" t="s">
        <v>236</v>
      </c>
      <c r="W1603" s="6" t="s">
        <v>5165</v>
      </c>
      <c r="X1603" s="6" t="s">
        <v>5133</v>
      </c>
      <c r="Y1603" s="6" t="s">
        <v>43</v>
      </c>
      <c r="Z1603" s="8">
        <v>42031.484074074076</v>
      </c>
      <c r="AA1603" s="6" t="s">
        <v>5135</v>
      </c>
      <c r="AB1603" s="6" t="s">
        <v>975</v>
      </c>
      <c r="AC1603" s="6" t="s">
        <v>236</v>
      </c>
      <c r="AD1603" s="6" t="s">
        <v>43</v>
      </c>
      <c r="AE1603" s="8">
        <v>42047.527233796296</v>
      </c>
      <c r="AF1603" s="6" t="s">
        <v>976</v>
      </c>
    </row>
    <row r="1604" spans="1:39" x14ac:dyDescent="0.2">
      <c r="A16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04" s="7" t="str">
        <f>ExtractValues(Table1[[#This Row],[Agreement Name]],".{1}\d{4,5}")</f>
        <v>20411</v>
      </c>
      <c r="C1604" s="6" t="str">
        <f>ExtractValues(Table1[[#This Row],[Agreement Name]],".{1}\d{4,5}-.{1}\d{4,5}")</f>
        <v>20411-001004</v>
      </c>
      <c r="D1604" s="6" t="str">
        <f>ExtractValues(ExtractValues(Table1[[#This Row],[Agreement Name]],"(CO\d{1,3})"),"\d+")</f>
        <v/>
      </c>
      <c r="E1604" s="6" t="str">
        <f>ExtractValues(ExtractValues(Table1[[#This Row],[Agreement Name]],"(CO.\d{1,3})"),"\d+")</f>
        <v/>
      </c>
      <c r="F1604" s="6" t="str">
        <f>IF(Table1[[#This Row],[ChgOrderPart1]]&lt;&gt;"",Table1[[#This Row],[ChgOrderPart1]],Table1[[#This Row],[ChgOrderPart2]])</f>
        <v/>
      </c>
      <c r="G1604" s="6" t="s">
        <v>7491</v>
      </c>
      <c r="H1604" s="8">
        <v>41985.567800925928</v>
      </c>
      <c r="I1604" s="6" t="s">
        <v>55</v>
      </c>
      <c r="J1604" s="8">
        <v>41987.391782407409</v>
      </c>
      <c r="K1604" s="6" t="s">
        <v>1376</v>
      </c>
      <c r="L1604" s="6" t="s">
        <v>1377</v>
      </c>
      <c r="M1604" s="6" t="s">
        <v>37</v>
      </c>
      <c r="O1604" s="6" t="s">
        <v>38</v>
      </c>
      <c r="P1604" s="6" t="s">
        <v>39</v>
      </c>
      <c r="Q1604" s="6" t="s">
        <v>5133</v>
      </c>
      <c r="R1604" s="6" t="s">
        <v>236</v>
      </c>
    </row>
    <row r="1605" spans="1:39" x14ac:dyDescent="0.2">
      <c r="A16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05" s="7" t="str">
        <f>ExtractValues(Table1[[#This Row],[Agreement Name]],".{1}\d{4,5}")</f>
        <v>20411</v>
      </c>
      <c r="C1605" s="6" t="str">
        <f>ExtractValues(Table1[[#This Row],[Agreement Name]],".{1}\d{4,5}-.{1}\d{4,5}")</f>
        <v>20411-001003</v>
      </c>
      <c r="D1605" s="6" t="str">
        <f>ExtractValues(ExtractValues(Table1[[#This Row],[Agreement Name]],"(CO\d{1,3})"),"\d+")</f>
        <v>1</v>
      </c>
      <c r="E1605" s="6" t="str">
        <f>ExtractValues(ExtractValues(Table1[[#This Row],[Agreement Name]],"(CO.\d{1,3})"),"\d+")</f>
        <v/>
      </c>
      <c r="F1605" s="6" t="str">
        <f>IF(Table1[[#This Row],[ChgOrderPart1]]&lt;&gt;"",Table1[[#This Row],[ChgOrderPart1]],Table1[[#This Row],[ChgOrderPart2]])</f>
        <v>1</v>
      </c>
      <c r="G1605" s="6" t="s">
        <v>1717</v>
      </c>
      <c r="H1605" s="8">
        <v>42156.605219907404</v>
      </c>
      <c r="I1605" s="6" t="s">
        <v>34</v>
      </c>
      <c r="J1605" s="8">
        <v>42156.774293981478</v>
      </c>
      <c r="K1605" s="6" t="s">
        <v>1376</v>
      </c>
      <c r="L1605" s="6" t="s">
        <v>1377</v>
      </c>
      <c r="M1605" s="6" t="s">
        <v>37</v>
      </c>
      <c r="O1605" s="6" t="s">
        <v>38</v>
      </c>
      <c r="P1605" s="6" t="s">
        <v>39</v>
      </c>
      <c r="Q1605" s="6" t="s">
        <v>1718</v>
      </c>
      <c r="R1605" s="6" t="s">
        <v>236</v>
      </c>
      <c r="W1605" s="6" t="s">
        <v>1719</v>
      </c>
      <c r="X1605" s="6" t="s">
        <v>1718</v>
      </c>
      <c r="Y1605" s="6" t="s">
        <v>43</v>
      </c>
      <c r="Z1605" s="8">
        <v>42156.757881944446</v>
      </c>
      <c r="AA1605" s="6" t="s">
        <v>1720</v>
      </c>
      <c r="AB1605" s="6" t="s">
        <v>975</v>
      </c>
      <c r="AC1605" s="6" t="s">
        <v>236</v>
      </c>
      <c r="AD1605" s="6" t="s">
        <v>43</v>
      </c>
      <c r="AE1605" s="8">
        <v>42156.774293981478</v>
      </c>
      <c r="AF1605" s="6" t="s">
        <v>46</v>
      </c>
    </row>
    <row r="1606" spans="1:39" x14ac:dyDescent="0.2">
      <c r="A16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06" s="7" t="str">
        <f>ExtractValues(Table1[[#This Row],[Agreement Name]],".{1}\d{4,5}")</f>
        <v>20411</v>
      </c>
      <c r="C1606" s="6" t="str">
        <f>ExtractValues(Table1[[#This Row],[Agreement Name]],".{1}\d{4,5}-.{1}\d{4,5}")</f>
        <v>20411-001003</v>
      </c>
      <c r="D1606" s="6" t="str">
        <f>ExtractValues(ExtractValues(Table1[[#This Row],[Agreement Name]],"(CO\d{1,3})"),"\d+")</f>
        <v/>
      </c>
      <c r="E1606" s="6" t="str">
        <f>ExtractValues(ExtractValues(Table1[[#This Row],[Agreement Name]],"(CO.\d{1,3})"),"\d+")</f>
        <v/>
      </c>
      <c r="F1606" s="6" t="str">
        <f>IF(Table1[[#This Row],[ChgOrderPart1]]&lt;&gt;"",Table1[[#This Row],[ChgOrderPart1]],Table1[[#This Row],[ChgOrderPart2]])</f>
        <v/>
      </c>
      <c r="G1606" s="6" t="s">
        <v>7856</v>
      </c>
      <c r="H1606" s="8">
        <v>42019.610266203701</v>
      </c>
      <c r="I1606" s="6" t="s">
        <v>34</v>
      </c>
      <c r="J1606" s="8">
        <v>42025.26935185185</v>
      </c>
      <c r="K1606" s="6" t="s">
        <v>1376</v>
      </c>
      <c r="L1606" s="6" t="s">
        <v>1377</v>
      </c>
      <c r="M1606" s="6" t="s">
        <v>37</v>
      </c>
      <c r="O1606" s="6" t="s">
        <v>38</v>
      </c>
      <c r="P1606" s="6" t="s">
        <v>39</v>
      </c>
      <c r="Q1606" s="6" t="s">
        <v>1718</v>
      </c>
      <c r="R1606" s="6" t="s">
        <v>1861</v>
      </c>
      <c r="W1606" s="6" t="s">
        <v>1719</v>
      </c>
      <c r="X1606" s="6" t="s">
        <v>1718</v>
      </c>
      <c r="Y1606" s="6" t="s">
        <v>43</v>
      </c>
      <c r="Z1606" s="8">
        <v>42023.506203703706</v>
      </c>
      <c r="AA1606" s="6" t="s">
        <v>7857</v>
      </c>
      <c r="AB1606" s="6" t="s">
        <v>1890</v>
      </c>
      <c r="AC1606" s="6" t="s">
        <v>1861</v>
      </c>
      <c r="AD1606" s="6" t="s">
        <v>43</v>
      </c>
      <c r="AE1606" s="8">
        <v>42025.26935185185</v>
      </c>
      <c r="AF1606" s="6" t="s">
        <v>976</v>
      </c>
    </row>
    <row r="1607" spans="1:39" x14ac:dyDescent="0.2">
      <c r="A16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07" s="7" t="str">
        <f>ExtractValues(Table1[[#This Row],[Agreement Name]],".{1}\d{4,5}")</f>
        <v>20411</v>
      </c>
      <c r="C1607" s="6" t="str">
        <f>ExtractValues(Table1[[#This Row],[Agreement Name]],".{1}\d{4,5}-.{1}\d{4,5}")</f>
        <v>20411-001003</v>
      </c>
      <c r="D1607" s="6" t="str">
        <f>ExtractValues(ExtractValues(Table1[[#This Row],[Agreement Name]],"(CO\d{1,3})"),"\d+")</f>
        <v/>
      </c>
      <c r="E1607" s="6" t="str">
        <f>ExtractValues(ExtractValues(Table1[[#This Row],[Agreement Name]],"(CO.\d{1,3})"),"\d+")</f>
        <v/>
      </c>
      <c r="F1607" s="6" t="str">
        <f>IF(Table1[[#This Row],[ChgOrderPart1]]&lt;&gt;"",Table1[[#This Row],[ChgOrderPart1]],Table1[[#This Row],[ChgOrderPart2]])</f>
        <v/>
      </c>
      <c r="G1607" s="6" t="s">
        <v>7320</v>
      </c>
      <c r="H1607" s="8">
        <v>41976.653171296297</v>
      </c>
      <c r="I1607" s="6" t="s">
        <v>55</v>
      </c>
      <c r="J1607" s="8">
        <v>42019.609722222223</v>
      </c>
      <c r="K1607" s="6" t="s">
        <v>1376</v>
      </c>
      <c r="L1607" s="6" t="s">
        <v>1377</v>
      </c>
      <c r="M1607" s="6" t="s">
        <v>37</v>
      </c>
      <c r="O1607" s="6" t="s">
        <v>38</v>
      </c>
      <c r="P1607" s="6" t="s">
        <v>39</v>
      </c>
      <c r="Q1607" s="6" t="s">
        <v>1718</v>
      </c>
      <c r="R1607" s="6" t="s">
        <v>1861</v>
      </c>
      <c r="AL1607" s="6" t="s">
        <v>1718</v>
      </c>
      <c r="AM1607" s="6" t="s">
        <v>43</v>
      </c>
    </row>
    <row r="1608" spans="1:39" x14ac:dyDescent="0.2">
      <c r="A16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08" s="7" t="str">
        <f>ExtractValues(Table1[[#This Row],[Agreement Name]],".{1}\d{4,5}")</f>
        <v>20411</v>
      </c>
      <c r="C1608" s="6" t="str">
        <f>ExtractValues(Table1[[#This Row],[Agreement Name]],".{1}\d{4,5}-.{1}\d{4,5}")</f>
        <v>20411-001002</v>
      </c>
      <c r="D1608" s="6" t="str">
        <f>ExtractValues(ExtractValues(Table1[[#This Row],[Agreement Name]],"(CO\d{1,3})"),"\d+")</f>
        <v>2</v>
      </c>
      <c r="E1608" s="6" t="str">
        <f>ExtractValues(ExtractValues(Table1[[#This Row],[Agreement Name]],"(CO.\d{1,3})"),"\d+")</f>
        <v/>
      </c>
      <c r="F1608" s="6" t="str">
        <f>IF(Table1[[#This Row],[ChgOrderPart1]]&lt;&gt;"",Table1[[#This Row],[ChgOrderPart1]],Table1[[#This Row],[ChgOrderPart2]])</f>
        <v>2</v>
      </c>
      <c r="G1608" s="6" t="s">
        <v>1779</v>
      </c>
      <c r="H1608" s="8">
        <v>42159.549560185187</v>
      </c>
      <c r="I1608" s="6" t="s">
        <v>34</v>
      </c>
      <c r="J1608" s="8">
        <v>42172.31486111111</v>
      </c>
      <c r="K1608" s="6" t="s">
        <v>1376</v>
      </c>
      <c r="L1608" s="6" t="s">
        <v>1377</v>
      </c>
      <c r="M1608" s="6" t="s">
        <v>37</v>
      </c>
      <c r="O1608" s="6" t="s">
        <v>38</v>
      </c>
      <c r="P1608" s="6" t="s">
        <v>39</v>
      </c>
      <c r="Q1608" s="6" t="s">
        <v>1492</v>
      </c>
      <c r="R1608" s="6" t="s">
        <v>236</v>
      </c>
      <c r="W1608" s="6" t="s">
        <v>1780</v>
      </c>
      <c r="X1608" s="6" t="s">
        <v>1492</v>
      </c>
      <c r="Y1608" s="6" t="s">
        <v>43</v>
      </c>
      <c r="Z1608" s="8">
        <v>42172.277094907404</v>
      </c>
      <c r="AA1608" s="6" t="s">
        <v>1781</v>
      </c>
      <c r="AB1608" s="6" t="s">
        <v>975</v>
      </c>
      <c r="AC1608" s="6" t="s">
        <v>236</v>
      </c>
      <c r="AD1608" s="6" t="s">
        <v>43</v>
      </c>
      <c r="AE1608" s="8">
        <v>42172.31486111111</v>
      </c>
      <c r="AF1608" s="6" t="s">
        <v>976</v>
      </c>
    </row>
    <row r="1609" spans="1:39" x14ac:dyDescent="0.2">
      <c r="A16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09" s="7" t="str">
        <f>ExtractValues(Table1[[#This Row],[Agreement Name]],".{1}\d{4,5}")</f>
        <v>20411</v>
      </c>
      <c r="C1609" s="6" t="str">
        <f>ExtractValues(Table1[[#This Row],[Agreement Name]],".{1}\d{4,5}-.{1}\d{4,5}")</f>
        <v>20411-001002</v>
      </c>
      <c r="D1609" s="6" t="str">
        <f>ExtractValues(ExtractValues(Table1[[#This Row],[Agreement Name]],"(CO\d{1,3})"),"\d+")</f>
        <v>1</v>
      </c>
      <c r="E1609" s="6" t="str">
        <f>ExtractValues(ExtractValues(Table1[[#This Row],[Agreement Name]],"(CO.\d{1,3})"),"\d+")</f>
        <v/>
      </c>
      <c r="F1609" s="6" t="str">
        <f>IF(Table1[[#This Row],[ChgOrderPart1]]&lt;&gt;"",Table1[[#This Row],[ChgOrderPart1]],Table1[[#This Row],[ChgOrderPart2]])</f>
        <v>1</v>
      </c>
      <c r="G1609" s="6" t="s">
        <v>7986</v>
      </c>
      <c r="H1609" s="8">
        <v>42087.491539351853</v>
      </c>
      <c r="I1609" s="6" t="s">
        <v>34</v>
      </c>
      <c r="J1609" s="8">
        <v>42088.48914351852</v>
      </c>
      <c r="K1609" s="6" t="s">
        <v>1376</v>
      </c>
      <c r="L1609" s="6" t="s">
        <v>1377</v>
      </c>
      <c r="M1609" s="6" t="s">
        <v>37</v>
      </c>
      <c r="O1609" s="6" t="s">
        <v>38</v>
      </c>
      <c r="P1609" s="6" t="s">
        <v>39</v>
      </c>
      <c r="Q1609" s="6" t="s">
        <v>1492</v>
      </c>
      <c r="R1609" s="6" t="s">
        <v>1861</v>
      </c>
      <c r="W1609" s="6" t="s">
        <v>1780</v>
      </c>
      <c r="X1609" s="6" t="s">
        <v>1492</v>
      </c>
      <c r="Y1609" s="6" t="s">
        <v>43</v>
      </c>
      <c r="Z1609" s="8">
        <v>42088.256898148145</v>
      </c>
      <c r="AA1609" s="6" t="s">
        <v>7987</v>
      </c>
      <c r="AB1609" s="6" t="s">
        <v>1890</v>
      </c>
      <c r="AC1609" s="6" t="s">
        <v>1861</v>
      </c>
      <c r="AD1609" s="6" t="s">
        <v>43</v>
      </c>
      <c r="AE1609" s="8">
        <v>42088.48914351852</v>
      </c>
      <c r="AF1609" s="6" t="s">
        <v>976</v>
      </c>
    </row>
    <row r="1610" spans="1:39" x14ac:dyDescent="0.2">
      <c r="A16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10" s="7" t="str">
        <f>ExtractValues(Table1[[#This Row],[Agreement Name]],".{1}\d{4,5}")</f>
        <v>20411</v>
      </c>
      <c r="C1610" s="6" t="str">
        <f>ExtractValues(Table1[[#This Row],[Agreement Name]],".{1}\d{4,5}-.{1}\d{4,5}")</f>
        <v>20411-001002</v>
      </c>
      <c r="D1610" s="6" t="str">
        <f>ExtractValues(ExtractValues(Table1[[#This Row],[Agreement Name]],"(CO\d{1,3})"),"\d+")</f>
        <v/>
      </c>
      <c r="E1610" s="6" t="str">
        <f>ExtractValues(ExtractValues(Table1[[#This Row],[Agreement Name]],"(CO.\d{1,3})"),"\d+")</f>
        <v/>
      </c>
      <c r="F1610" s="6" t="str">
        <f>IF(Table1[[#This Row],[ChgOrderPart1]]&lt;&gt;"",Table1[[#This Row],[ChgOrderPart1]],Table1[[#This Row],[ChgOrderPart2]])</f>
        <v/>
      </c>
      <c r="G1610" s="6" t="s">
        <v>7622</v>
      </c>
      <c r="H1610" s="8">
        <v>41995.587337962963</v>
      </c>
      <c r="I1610" s="6" t="s">
        <v>34</v>
      </c>
      <c r="J1610" s="8">
        <v>42011.273194444446</v>
      </c>
      <c r="K1610" s="6" t="s">
        <v>1376</v>
      </c>
      <c r="L1610" s="6" t="s">
        <v>1377</v>
      </c>
      <c r="M1610" s="6" t="s">
        <v>37</v>
      </c>
      <c r="O1610" s="6" t="s">
        <v>38</v>
      </c>
      <c r="P1610" s="6" t="s">
        <v>39</v>
      </c>
      <c r="Q1610" s="6" t="s">
        <v>1492</v>
      </c>
      <c r="R1610" s="6" t="s">
        <v>1861</v>
      </c>
      <c r="W1610" s="6" t="s">
        <v>1780</v>
      </c>
      <c r="X1610" s="6" t="s">
        <v>1492</v>
      </c>
      <c r="Y1610" s="6" t="s">
        <v>43</v>
      </c>
      <c r="Z1610" s="8">
        <v>42006.293287037035</v>
      </c>
      <c r="AA1610" s="6" t="s">
        <v>1781</v>
      </c>
      <c r="AB1610" s="6" t="s">
        <v>1890</v>
      </c>
      <c r="AC1610" s="6" t="s">
        <v>1861</v>
      </c>
      <c r="AD1610" s="6" t="s">
        <v>43</v>
      </c>
      <c r="AE1610" s="8">
        <v>42011.273194444446</v>
      </c>
      <c r="AF1610" s="6" t="s">
        <v>976</v>
      </c>
    </row>
    <row r="1611" spans="1:39" x14ac:dyDescent="0.2">
      <c r="A16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11" s="7" t="str">
        <f>ExtractValues(Table1[[#This Row],[Agreement Name]],".{1}\d{4,5}")</f>
        <v>20411</v>
      </c>
      <c r="C1611" s="6" t="str">
        <f>ExtractValues(Table1[[#This Row],[Agreement Name]],".{1}\d{4,5}-.{1}\d{4,5}")</f>
        <v>20411-001002</v>
      </c>
      <c r="D1611" s="6" t="str">
        <f>ExtractValues(ExtractValues(Table1[[#This Row],[Agreement Name]],"(CO\d{1,3})"),"\d+")</f>
        <v/>
      </c>
      <c r="E1611" s="6" t="str">
        <f>ExtractValues(ExtractValues(Table1[[#This Row],[Agreement Name]],"(CO.\d{1,3})"),"\d+")</f>
        <v/>
      </c>
      <c r="F1611" s="6" t="str">
        <f>IF(Table1[[#This Row],[ChgOrderPart1]]&lt;&gt;"",Table1[[#This Row],[ChgOrderPart1]],Table1[[#This Row],[ChgOrderPart2]])</f>
        <v/>
      </c>
      <c r="G1611" s="6" t="s">
        <v>7242</v>
      </c>
      <c r="H1611" s="8">
        <v>41968.525879629633</v>
      </c>
      <c r="I1611" s="6" t="s">
        <v>55</v>
      </c>
      <c r="J1611" s="8">
        <v>41995.587511574071</v>
      </c>
      <c r="K1611" s="6" t="s">
        <v>1376</v>
      </c>
      <c r="L1611" s="6" t="s">
        <v>1377</v>
      </c>
      <c r="M1611" s="6" t="s">
        <v>37</v>
      </c>
      <c r="O1611" s="6" t="s">
        <v>38</v>
      </c>
      <c r="P1611" s="6" t="s">
        <v>39</v>
      </c>
      <c r="Q1611" s="6" t="s">
        <v>1492</v>
      </c>
      <c r="R1611" s="6" t="s">
        <v>1861</v>
      </c>
      <c r="AL1611" s="6" t="s">
        <v>1492</v>
      </c>
      <c r="AM1611" s="6" t="s">
        <v>43</v>
      </c>
    </row>
    <row r="1612" spans="1:39" x14ac:dyDescent="0.2">
      <c r="A16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12" s="7" t="str">
        <f>ExtractValues(Table1[[#This Row],[Agreement Name]],".{1}\d{4,5}")</f>
        <v>20411</v>
      </c>
      <c r="C1612" s="6" t="str">
        <f>ExtractValues(Table1[[#This Row],[Agreement Name]],".{1}\d{4,5}-.{1}\d{4,5}")</f>
        <v>20411-001001</v>
      </c>
      <c r="D1612" s="6" t="str">
        <f>ExtractValues(ExtractValues(Table1[[#This Row],[Agreement Name]],"(CO\d{1,3})"),"\d+")</f>
        <v>4</v>
      </c>
      <c r="E1612" s="6" t="str">
        <f>ExtractValues(ExtractValues(Table1[[#This Row],[Agreement Name]],"(CO.\d{1,3})"),"\d+")</f>
        <v/>
      </c>
      <c r="F1612" s="6" t="str">
        <f>IF(Table1[[#This Row],[ChgOrderPart1]]&lt;&gt;"",Table1[[#This Row],[ChgOrderPart1]],Table1[[#This Row],[ChgOrderPart2]])</f>
        <v>4</v>
      </c>
      <c r="G1612" s="6" t="s">
        <v>5237</v>
      </c>
      <c r="H1612" s="8">
        <v>42165.593680555554</v>
      </c>
      <c r="I1612" s="6" t="s">
        <v>34</v>
      </c>
      <c r="J1612" s="8">
        <v>42170.83488425926</v>
      </c>
      <c r="K1612" s="6" t="s">
        <v>5082</v>
      </c>
      <c r="L1612" s="6" t="s">
        <v>5083</v>
      </c>
      <c r="M1612" s="6" t="s">
        <v>37</v>
      </c>
      <c r="O1612" s="6" t="s">
        <v>38</v>
      </c>
      <c r="P1612" s="6" t="s">
        <v>39</v>
      </c>
      <c r="Q1612" s="6" t="s">
        <v>5238</v>
      </c>
      <c r="R1612" s="6" t="s">
        <v>236</v>
      </c>
      <c r="W1612" s="6" t="s">
        <v>5239</v>
      </c>
      <c r="X1612" s="6" t="s">
        <v>5238</v>
      </c>
      <c r="Y1612" s="6" t="s">
        <v>43</v>
      </c>
      <c r="Z1612" s="8">
        <v>42166.600138888891</v>
      </c>
      <c r="AA1612" s="6" t="s">
        <v>5240</v>
      </c>
      <c r="AB1612" s="6" t="s">
        <v>975</v>
      </c>
      <c r="AC1612" s="6" t="s">
        <v>236</v>
      </c>
      <c r="AD1612" s="6" t="s">
        <v>43</v>
      </c>
      <c r="AE1612" s="8">
        <v>42170.83488425926</v>
      </c>
      <c r="AF1612" s="6" t="s">
        <v>1709</v>
      </c>
    </row>
    <row r="1613" spans="1:39" x14ac:dyDescent="0.2">
      <c r="A16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13" s="7" t="str">
        <f>ExtractValues(Table1[[#This Row],[Agreement Name]],".{1}\d{4,5}")</f>
        <v>20411</v>
      </c>
      <c r="C1613" s="6" t="str">
        <f>ExtractValues(Table1[[#This Row],[Agreement Name]],".{1}\d{4,5}-.{1}\d{4,5}")</f>
        <v>20411-001001</v>
      </c>
      <c r="D1613" s="6" t="str">
        <f>ExtractValues(ExtractValues(Table1[[#This Row],[Agreement Name]],"(CO\d{1,3})"),"\d+")</f>
        <v>3</v>
      </c>
      <c r="E1613" s="6" t="str">
        <f>ExtractValues(ExtractValues(Table1[[#This Row],[Agreement Name]],"(CO.\d{1,3})"),"\d+")</f>
        <v/>
      </c>
      <c r="F1613" s="6" t="str">
        <f>IF(Table1[[#This Row],[ChgOrderPart1]]&lt;&gt;"",Table1[[#This Row],[ChgOrderPart1]],Table1[[#This Row],[ChgOrderPart2]])</f>
        <v>3</v>
      </c>
      <c r="G1613" s="6" t="s">
        <v>8142</v>
      </c>
      <c r="H1613" s="8">
        <v>42097.448981481481</v>
      </c>
      <c r="I1613" s="6" t="s">
        <v>34</v>
      </c>
      <c r="J1613" s="8">
        <v>42100.377546296295</v>
      </c>
      <c r="K1613" s="6" t="s">
        <v>1376</v>
      </c>
      <c r="L1613" s="6" t="s">
        <v>1377</v>
      </c>
      <c r="M1613" s="6" t="s">
        <v>37</v>
      </c>
      <c r="O1613" s="6" t="s">
        <v>38</v>
      </c>
      <c r="P1613" s="6" t="s">
        <v>39</v>
      </c>
      <c r="Q1613" s="6" t="s">
        <v>5238</v>
      </c>
      <c r="R1613" s="6" t="s">
        <v>1861</v>
      </c>
      <c r="W1613" s="6" t="s">
        <v>5239</v>
      </c>
      <c r="X1613" s="6" t="s">
        <v>5238</v>
      </c>
      <c r="Y1613" s="6" t="s">
        <v>43</v>
      </c>
      <c r="Z1613" s="8">
        <v>42100.359606481485</v>
      </c>
      <c r="AA1613" s="6" t="s">
        <v>5240</v>
      </c>
      <c r="AB1613" s="6" t="s">
        <v>1890</v>
      </c>
      <c r="AC1613" s="6" t="s">
        <v>1861</v>
      </c>
      <c r="AD1613" s="6" t="s">
        <v>43</v>
      </c>
      <c r="AE1613" s="8">
        <v>42100.377546296295</v>
      </c>
      <c r="AF1613" s="6" t="s">
        <v>7101</v>
      </c>
    </row>
    <row r="1614" spans="1:39" x14ac:dyDescent="0.2">
      <c r="A16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14" s="7" t="str">
        <f>ExtractValues(Table1[[#This Row],[Agreement Name]],".{1}\d{4,5}")</f>
        <v>20411</v>
      </c>
      <c r="C1614" s="6" t="str">
        <f>ExtractValues(Table1[[#This Row],[Agreement Name]],".{1}\d{4,5}-.{1}\d{4,5}")</f>
        <v>20411-001001</v>
      </c>
      <c r="D1614" s="6" t="str">
        <f>ExtractValues(ExtractValues(Table1[[#This Row],[Agreement Name]],"(CO\d{1,3})"),"\d+")</f>
        <v>2</v>
      </c>
      <c r="E1614" s="6" t="str">
        <f>ExtractValues(ExtractValues(Table1[[#This Row],[Agreement Name]],"(CO.\d{1,3})"),"\d+")</f>
        <v/>
      </c>
      <c r="F1614" s="6" t="str">
        <f>IF(Table1[[#This Row],[ChgOrderPart1]]&lt;&gt;"",Table1[[#This Row],[ChgOrderPart1]],Table1[[#This Row],[ChgOrderPart2]])</f>
        <v>2</v>
      </c>
      <c r="G1614" s="6" t="s">
        <v>8907</v>
      </c>
      <c r="H1614" s="8">
        <v>42037.390289351853</v>
      </c>
      <c r="I1614" s="6" t="s">
        <v>34</v>
      </c>
      <c r="J1614" s="8">
        <v>42086.562824074077</v>
      </c>
      <c r="K1614" s="6" t="s">
        <v>1376</v>
      </c>
      <c r="L1614" s="6" t="s">
        <v>1377</v>
      </c>
      <c r="M1614" s="6" t="s">
        <v>37</v>
      </c>
      <c r="O1614" s="6" t="s">
        <v>38</v>
      </c>
      <c r="P1614" s="6" t="s">
        <v>39</v>
      </c>
      <c r="Q1614" s="6" t="s">
        <v>5238</v>
      </c>
      <c r="R1614" s="6" t="s">
        <v>236</v>
      </c>
      <c r="W1614" s="6" t="s">
        <v>5239</v>
      </c>
      <c r="X1614" s="6" t="s">
        <v>5238</v>
      </c>
      <c r="Y1614" s="6" t="s">
        <v>43</v>
      </c>
      <c r="Z1614" s="8">
        <v>42086.502164351848</v>
      </c>
      <c r="AA1614" s="6" t="s">
        <v>5240</v>
      </c>
      <c r="AB1614" s="6" t="s">
        <v>975</v>
      </c>
      <c r="AC1614" s="6" t="s">
        <v>236</v>
      </c>
      <c r="AD1614" s="6" t="s">
        <v>43</v>
      </c>
      <c r="AE1614" s="8">
        <v>42086.562824074077</v>
      </c>
      <c r="AF1614" s="6" t="s">
        <v>1709</v>
      </c>
    </row>
    <row r="1615" spans="1:39" x14ac:dyDescent="0.2">
      <c r="A16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15" s="7" t="str">
        <f>ExtractValues(Table1[[#This Row],[Agreement Name]],".{1}\d{4,5}")</f>
        <v>20411</v>
      </c>
      <c r="C1615" s="6" t="str">
        <f>ExtractValues(Table1[[#This Row],[Agreement Name]],".{1}\d{4,5}-.{1}\d{4,5}")</f>
        <v>20411-001001</v>
      </c>
      <c r="D1615" s="6" t="str">
        <f>ExtractValues(ExtractValues(Table1[[#This Row],[Agreement Name]],"(CO\d{1,3})"),"\d+")</f>
        <v>1</v>
      </c>
      <c r="E1615" s="6" t="str">
        <f>ExtractValues(ExtractValues(Table1[[#This Row],[Agreement Name]],"(CO.\d{1,3})"),"\d+")</f>
        <v/>
      </c>
      <c r="F1615" s="6" t="str">
        <f>IF(Table1[[#This Row],[ChgOrderPart1]]&lt;&gt;"",Table1[[#This Row],[ChgOrderPart1]],Table1[[#This Row],[ChgOrderPart2]])</f>
        <v>1</v>
      </c>
      <c r="G1615" s="6" t="s">
        <v>7861</v>
      </c>
      <c r="H1615" s="8">
        <v>42019.666435185187</v>
      </c>
      <c r="I1615" s="6" t="s">
        <v>34</v>
      </c>
      <c r="J1615" s="8">
        <v>42020.298842592594</v>
      </c>
      <c r="K1615" s="6" t="s">
        <v>1376</v>
      </c>
      <c r="L1615" s="6" t="s">
        <v>1377</v>
      </c>
      <c r="M1615" s="6" t="s">
        <v>37</v>
      </c>
      <c r="O1615" s="6" t="s">
        <v>38</v>
      </c>
      <c r="P1615" s="6" t="s">
        <v>39</v>
      </c>
      <c r="Q1615" s="6" t="s">
        <v>5238</v>
      </c>
      <c r="R1615" s="6" t="s">
        <v>236</v>
      </c>
      <c r="W1615" s="6" t="s">
        <v>7862</v>
      </c>
      <c r="X1615" s="6" t="s">
        <v>5238</v>
      </c>
      <c r="Y1615" s="6" t="s">
        <v>43</v>
      </c>
      <c r="Z1615" s="8">
        <v>42020.287546296298</v>
      </c>
      <c r="AA1615" s="6" t="s">
        <v>5240</v>
      </c>
      <c r="AB1615" s="6" t="s">
        <v>975</v>
      </c>
      <c r="AC1615" s="6" t="s">
        <v>236</v>
      </c>
      <c r="AD1615" s="6" t="s">
        <v>43</v>
      </c>
      <c r="AE1615" s="8">
        <v>42020.298842592594</v>
      </c>
      <c r="AF1615" s="6" t="s">
        <v>976</v>
      </c>
    </row>
    <row r="1616" spans="1:39" x14ac:dyDescent="0.2">
      <c r="A16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16" s="7" t="str">
        <f>ExtractValues(Table1[[#This Row],[Agreement Name]],".{1}\d{4,5}")</f>
        <v>20411</v>
      </c>
      <c r="C1616" s="6" t="str">
        <f>ExtractValues(Table1[[#This Row],[Agreement Name]],".{1}\d{4,5}-.{1}\d{4,5}")</f>
        <v>20411-001001</v>
      </c>
      <c r="D1616" s="6" t="str">
        <f>ExtractValues(ExtractValues(Table1[[#This Row],[Agreement Name]],"(CO\d{1,3})"),"\d+")</f>
        <v/>
      </c>
      <c r="E1616" s="6" t="str">
        <f>ExtractValues(ExtractValues(Table1[[#This Row],[Agreement Name]],"(CO.\d{1,3})"),"\d+")</f>
        <v/>
      </c>
      <c r="F1616" s="6" t="str">
        <f>IF(Table1[[#This Row],[ChgOrderPart1]]&lt;&gt;"",Table1[[#This Row],[ChgOrderPart1]],Table1[[#This Row],[ChgOrderPart2]])</f>
        <v/>
      </c>
      <c r="G1616" s="6" t="s">
        <v>7379</v>
      </c>
      <c r="H1616" s="8">
        <v>41981.587071759262</v>
      </c>
      <c r="I1616" s="6" t="s">
        <v>34</v>
      </c>
      <c r="J1616" s="8">
        <v>41983.602905092594</v>
      </c>
      <c r="K1616" s="6" t="s">
        <v>1376</v>
      </c>
      <c r="L1616" s="6" t="s">
        <v>1377</v>
      </c>
      <c r="M1616" s="6" t="s">
        <v>37</v>
      </c>
      <c r="O1616" s="6" t="s">
        <v>38</v>
      </c>
      <c r="P1616" s="6" t="s">
        <v>39</v>
      </c>
      <c r="Q1616" s="6" t="s">
        <v>5238</v>
      </c>
      <c r="R1616" s="6" t="s">
        <v>1861</v>
      </c>
      <c r="W1616" s="6" t="s">
        <v>5239</v>
      </c>
      <c r="X1616" s="6" t="s">
        <v>5238</v>
      </c>
      <c r="Y1616" s="6" t="s">
        <v>43</v>
      </c>
      <c r="Z1616" s="8">
        <v>41983.579837962963</v>
      </c>
      <c r="AA1616" s="6" t="s">
        <v>5240</v>
      </c>
      <c r="AB1616" s="6" t="s">
        <v>1890</v>
      </c>
      <c r="AC1616" s="6" t="s">
        <v>1861</v>
      </c>
      <c r="AD1616" s="6" t="s">
        <v>43</v>
      </c>
      <c r="AE1616" s="8">
        <v>41983.602905092594</v>
      </c>
      <c r="AF1616" s="6" t="s">
        <v>71</v>
      </c>
    </row>
    <row r="1617" spans="1:39" x14ac:dyDescent="0.2">
      <c r="A16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17" s="7" t="str">
        <f>ExtractValues(Table1[[#This Row],[Agreement Name]],".{1}\d{4,5}")</f>
        <v>20411</v>
      </c>
      <c r="C1617" s="6" t="str">
        <f>ExtractValues(Table1[[#This Row],[Agreement Name]],".{1}\d{4,5}-.{1}\d{4,5}")</f>
        <v>20411-001001</v>
      </c>
      <c r="D1617" s="6" t="str">
        <f>ExtractValues(ExtractValues(Table1[[#This Row],[Agreement Name]],"(CO\d{1,3})"),"\d+")</f>
        <v/>
      </c>
      <c r="E1617" s="6" t="str">
        <f>ExtractValues(ExtractValues(Table1[[#This Row],[Agreement Name]],"(CO.\d{1,3})"),"\d+")</f>
        <v/>
      </c>
      <c r="F1617" s="6" t="str">
        <f>IF(Table1[[#This Row],[ChgOrderPart1]]&lt;&gt;"",Table1[[#This Row],[ChgOrderPart1]],Table1[[#This Row],[ChgOrderPart2]])</f>
        <v/>
      </c>
      <c r="G1617" s="6" t="s">
        <v>7243</v>
      </c>
      <c r="H1617" s="8">
        <v>41968.532129629632</v>
      </c>
      <c r="I1617" s="6" t="s">
        <v>55</v>
      </c>
      <c r="J1617" s="8">
        <v>41981.585960648146</v>
      </c>
      <c r="K1617" s="6" t="s">
        <v>1376</v>
      </c>
      <c r="L1617" s="6" t="s">
        <v>1377</v>
      </c>
      <c r="M1617" s="6" t="s">
        <v>37</v>
      </c>
      <c r="O1617" s="6" t="s">
        <v>38</v>
      </c>
      <c r="P1617" s="6" t="s">
        <v>39</v>
      </c>
      <c r="Q1617" s="6" t="s">
        <v>5238</v>
      </c>
      <c r="R1617" s="6" t="s">
        <v>1861</v>
      </c>
      <c r="AL1617" s="6" t="s">
        <v>5238</v>
      </c>
      <c r="AM1617" s="6" t="s">
        <v>43</v>
      </c>
    </row>
    <row r="1618" spans="1:39" x14ac:dyDescent="0.2">
      <c r="A16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18" s="7" t="str">
        <f>ExtractValues(Table1[[#This Row],[Agreement Name]],".{1}\d{4,5}")</f>
        <v>20409</v>
      </c>
      <c r="C1618" s="6" t="str">
        <f>ExtractValues(Table1[[#This Row],[Agreement Name]],".{1}\d{4,5}-.{1}\d{4,5}")</f>
        <v>20409-001002</v>
      </c>
      <c r="D1618" s="6" t="str">
        <f>ExtractValues(ExtractValues(Table1[[#This Row],[Agreement Name]],"(CO\d{1,3})"),"\d+")</f>
        <v>3</v>
      </c>
      <c r="E1618" s="6" t="str">
        <f>ExtractValues(ExtractValues(Table1[[#This Row],[Agreement Name]],"(CO.\d{1,3})"),"\d+")</f>
        <v/>
      </c>
      <c r="F1618" s="6" t="str">
        <f>IF(Table1[[#This Row],[ChgOrderPart1]]&lt;&gt;"",Table1[[#This Row],[ChgOrderPart1]],Table1[[#This Row],[ChgOrderPart2]])</f>
        <v>3</v>
      </c>
      <c r="G1618" s="6" t="s">
        <v>5826</v>
      </c>
      <c r="H1618" s="8">
        <v>42213.631331018521</v>
      </c>
      <c r="I1618" s="6" t="s">
        <v>34</v>
      </c>
      <c r="J1618" s="8">
        <v>42216.639513888891</v>
      </c>
      <c r="K1618" s="6" t="s">
        <v>5082</v>
      </c>
      <c r="L1618" s="6" t="s">
        <v>5083</v>
      </c>
      <c r="M1618" s="6" t="s">
        <v>37</v>
      </c>
      <c r="O1618" s="6" t="s">
        <v>38</v>
      </c>
      <c r="P1618" s="6" t="s">
        <v>39</v>
      </c>
      <c r="Q1618" s="6" t="s">
        <v>5610</v>
      </c>
      <c r="R1618" s="6" t="s">
        <v>236</v>
      </c>
      <c r="W1618" s="6" t="s">
        <v>5827</v>
      </c>
      <c r="X1618" s="6" t="s">
        <v>5610</v>
      </c>
      <c r="Y1618" s="6" t="s">
        <v>43</v>
      </c>
      <c r="Z1618" s="8">
        <v>42213.64472222222</v>
      </c>
      <c r="AA1618" s="6" t="s">
        <v>5828</v>
      </c>
      <c r="AB1618" s="6" t="s">
        <v>975</v>
      </c>
      <c r="AC1618" s="6" t="s">
        <v>236</v>
      </c>
      <c r="AD1618" s="6" t="s">
        <v>43</v>
      </c>
      <c r="AE1618" s="8">
        <v>42216.639513888891</v>
      </c>
      <c r="AF1618" s="6" t="s">
        <v>5829</v>
      </c>
    </row>
    <row r="1619" spans="1:39" x14ac:dyDescent="0.2">
      <c r="A16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19" s="7" t="str">
        <f>ExtractValues(Table1[[#This Row],[Agreement Name]],".{1}\d{4,5}")</f>
        <v>20409</v>
      </c>
      <c r="C1619" s="6" t="str">
        <f>ExtractValues(Table1[[#This Row],[Agreement Name]],".{1}\d{4,5}-.{1}\d{4,5}")</f>
        <v>20409-001002</v>
      </c>
      <c r="D1619" s="6" t="str">
        <f>ExtractValues(ExtractValues(Table1[[#This Row],[Agreement Name]],"(CO\d{1,3})"),"\d+")</f>
        <v>2</v>
      </c>
      <c r="E1619" s="6" t="str">
        <f>ExtractValues(ExtractValues(Table1[[#This Row],[Agreement Name]],"(CO.\d{1,3})"),"\d+")</f>
        <v/>
      </c>
      <c r="F1619" s="6" t="str">
        <f>IF(Table1[[#This Row],[ChgOrderPart1]]&lt;&gt;"",Table1[[#This Row],[ChgOrderPart1]],Table1[[#This Row],[ChgOrderPart2]])</f>
        <v>2</v>
      </c>
      <c r="G1619" s="6" t="s">
        <v>5609</v>
      </c>
      <c r="H1619" s="8">
        <v>42194.369571759256</v>
      </c>
      <c r="I1619" s="6" t="s">
        <v>34</v>
      </c>
      <c r="J1619" s="8">
        <v>42194.508449074077</v>
      </c>
      <c r="K1619" s="6" t="s">
        <v>5082</v>
      </c>
      <c r="L1619" s="6" t="s">
        <v>5083</v>
      </c>
      <c r="M1619" s="6" t="s">
        <v>37</v>
      </c>
      <c r="O1619" s="6" t="s">
        <v>38</v>
      </c>
      <c r="P1619" s="6" t="s">
        <v>39</v>
      </c>
      <c r="Q1619" s="6" t="s">
        <v>5610</v>
      </c>
      <c r="R1619" s="6" t="s">
        <v>236</v>
      </c>
      <c r="W1619" s="6" t="s">
        <v>5611</v>
      </c>
      <c r="X1619" s="6" t="s">
        <v>5610</v>
      </c>
      <c r="Y1619" s="6" t="s">
        <v>43</v>
      </c>
      <c r="Z1619" s="8">
        <v>42194.386840277781</v>
      </c>
      <c r="AA1619" s="6" t="s">
        <v>5612</v>
      </c>
      <c r="AB1619" s="6" t="s">
        <v>975</v>
      </c>
      <c r="AC1619" s="6" t="s">
        <v>236</v>
      </c>
      <c r="AD1619" s="6" t="s">
        <v>43</v>
      </c>
      <c r="AE1619" s="8">
        <v>42194.508449074077</v>
      </c>
      <c r="AF1619" s="6" t="s">
        <v>5613</v>
      </c>
    </row>
    <row r="1620" spans="1:39" x14ac:dyDescent="0.2">
      <c r="A16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20" s="7" t="str">
        <f>ExtractValues(Table1[[#This Row],[Agreement Name]],".{1}\d{4,5}")</f>
        <v>20409</v>
      </c>
      <c r="C1620" s="6" t="str">
        <f>ExtractValues(Table1[[#This Row],[Agreement Name]],".{1}\d{4,5}-.{1}\d{4,5}")</f>
        <v>20409-001002</v>
      </c>
      <c r="D1620" s="6" t="str">
        <f>ExtractValues(ExtractValues(Table1[[#This Row],[Agreement Name]],"(CO\d{1,3})"),"\d+")</f>
        <v>1</v>
      </c>
      <c r="E1620" s="6" t="str">
        <f>ExtractValues(ExtractValues(Table1[[#This Row],[Agreement Name]],"(CO.\d{1,3})"),"\d+")</f>
        <v/>
      </c>
      <c r="F1620" s="6" t="str">
        <f>IF(Table1[[#This Row],[ChgOrderPart1]]&lt;&gt;"",Table1[[#This Row],[ChgOrderPart1]],Table1[[#This Row],[ChgOrderPart2]])</f>
        <v>1</v>
      </c>
      <c r="G1620" s="6" t="s">
        <v>8540</v>
      </c>
      <c r="H1620" s="8">
        <v>42123.612476851849</v>
      </c>
      <c r="I1620" s="6" t="s">
        <v>34</v>
      </c>
      <c r="J1620" s="8">
        <v>42124.298321759263</v>
      </c>
      <c r="K1620" s="6" t="s">
        <v>1376</v>
      </c>
      <c r="L1620" s="6" t="s">
        <v>1377</v>
      </c>
      <c r="M1620" s="6" t="s">
        <v>37</v>
      </c>
      <c r="O1620" s="6" t="s">
        <v>38</v>
      </c>
      <c r="P1620" s="6" t="s">
        <v>39</v>
      </c>
      <c r="Q1620" s="6" t="s">
        <v>5610</v>
      </c>
      <c r="R1620" s="6" t="s">
        <v>236</v>
      </c>
      <c r="W1620" s="6" t="s">
        <v>5827</v>
      </c>
      <c r="X1620" s="6" t="s">
        <v>5610</v>
      </c>
      <c r="Y1620" s="6" t="s">
        <v>43</v>
      </c>
      <c r="Z1620" s="8">
        <v>42124.285208333335</v>
      </c>
      <c r="AA1620" s="6" t="s">
        <v>7692</v>
      </c>
      <c r="AB1620" s="6" t="s">
        <v>975</v>
      </c>
      <c r="AC1620" s="6" t="s">
        <v>236</v>
      </c>
      <c r="AD1620" s="6" t="s">
        <v>43</v>
      </c>
      <c r="AE1620" s="8">
        <v>42124.298321759263</v>
      </c>
      <c r="AF1620" s="6" t="s">
        <v>46</v>
      </c>
    </row>
    <row r="1621" spans="1:39" x14ac:dyDescent="0.2">
      <c r="A16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1" s="7" t="str">
        <f>ExtractValues(Table1[[#This Row],[Agreement Name]],".{1}\d{4,5}")</f>
        <v>20409</v>
      </c>
      <c r="C1621" s="6" t="str">
        <f>ExtractValues(Table1[[#This Row],[Agreement Name]],".{1}\d{4,5}-.{1}\d{4,5}")</f>
        <v>20409-001002</v>
      </c>
      <c r="D1621" s="6" t="str">
        <f>ExtractValues(ExtractValues(Table1[[#This Row],[Agreement Name]],"(CO\d{1,3})"),"\d+")</f>
        <v/>
      </c>
      <c r="E1621" s="6" t="str">
        <f>ExtractValues(ExtractValues(Table1[[#This Row],[Agreement Name]],"(CO.\d{1,3})"),"\d+")</f>
        <v/>
      </c>
      <c r="F1621" s="6" t="str">
        <f>IF(Table1[[#This Row],[ChgOrderPart1]]&lt;&gt;"",Table1[[#This Row],[ChgOrderPart1]],Table1[[#This Row],[ChgOrderPart2]])</f>
        <v/>
      </c>
      <c r="G1621" s="6" t="s">
        <v>7691</v>
      </c>
      <c r="H1621" s="8">
        <v>42009.415000000001</v>
      </c>
      <c r="I1621" s="6" t="s">
        <v>34</v>
      </c>
      <c r="J1621" s="8">
        <v>42011.498773148145</v>
      </c>
      <c r="K1621" s="6" t="s">
        <v>1376</v>
      </c>
      <c r="L1621" s="6" t="s">
        <v>1377</v>
      </c>
      <c r="M1621" s="6" t="s">
        <v>37</v>
      </c>
      <c r="O1621" s="6" t="s">
        <v>38</v>
      </c>
      <c r="P1621" s="6" t="s">
        <v>39</v>
      </c>
      <c r="Q1621" s="6" t="s">
        <v>5610</v>
      </c>
      <c r="R1621" s="6" t="s">
        <v>1861</v>
      </c>
      <c r="W1621" s="6" t="s">
        <v>5611</v>
      </c>
      <c r="X1621" s="6" t="s">
        <v>5610</v>
      </c>
      <c r="Y1621" s="6" t="s">
        <v>43</v>
      </c>
      <c r="Z1621" s="8">
        <v>42010.567326388889</v>
      </c>
      <c r="AA1621" s="6" t="s">
        <v>7692</v>
      </c>
      <c r="AB1621" s="6" t="s">
        <v>1890</v>
      </c>
      <c r="AC1621" s="6" t="s">
        <v>1861</v>
      </c>
      <c r="AD1621" s="6" t="s">
        <v>43</v>
      </c>
      <c r="AE1621" s="8">
        <v>42011.498773148145</v>
      </c>
      <c r="AF1621" s="6" t="s">
        <v>976</v>
      </c>
    </row>
    <row r="1622" spans="1:39" x14ac:dyDescent="0.2">
      <c r="A16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2" s="7" t="str">
        <f>ExtractValues(Table1[[#This Row],[Agreement Name]],".{1}\d{4,5}")</f>
        <v>20409</v>
      </c>
      <c r="C1622" s="6" t="str">
        <f>ExtractValues(Table1[[#This Row],[Agreement Name]],".{1}\d{4,5}-.{1}\d{4,5}")</f>
        <v>20409-001002</v>
      </c>
      <c r="D1622" s="6" t="str">
        <f>ExtractValues(ExtractValues(Table1[[#This Row],[Agreement Name]],"(CO\d{1,3})"),"\d+")</f>
        <v/>
      </c>
      <c r="E1622" s="6" t="str">
        <f>ExtractValues(ExtractValues(Table1[[#This Row],[Agreement Name]],"(CO.\d{1,3})"),"\d+")</f>
        <v/>
      </c>
      <c r="F1622" s="6" t="str">
        <f>IF(Table1[[#This Row],[ChgOrderPart1]]&lt;&gt;"",Table1[[#This Row],[ChgOrderPart1]],Table1[[#This Row],[ChgOrderPart2]])</f>
        <v/>
      </c>
      <c r="G1622" s="6" t="s">
        <v>7330</v>
      </c>
      <c r="H1622" s="8">
        <v>41977.576898148145</v>
      </c>
      <c r="I1622" s="6" t="s">
        <v>55</v>
      </c>
      <c r="J1622" s="8">
        <v>42009.414456018516</v>
      </c>
      <c r="K1622" s="6" t="s">
        <v>1376</v>
      </c>
      <c r="L1622" s="6" t="s">
        <v>1377</v>
      </c>
      <c r="M1622" s="6" t="s">
        <v>37</v>
      </c>
      <c r="O1622" s="6" t="s">
        <v>38</v>
      </c>
      <c r="P1622" s="6" t="s">
        <v>39</v>
      </c>
      <c r="Q1622" s="6" t="s">
        <v>5610</v>
      </c>
      <c r="R1622" s="6" t="s">
        <v>1861</v>
      </c>
      <c r="AL1622" s="6" t="s">
        <v>5610</v>
      </c>
      <c r="AM1622" s="6" t="s">
        <v>43</v>
      </c>
    </row>
    <row r="1623" spans="1:39" x14ac:dyDescent="0.2">
      <c r="A16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3" s="7" t="str">
        <f>ExtractValues(Table1[[#This Row],[Agreement Name]],".{1}\d{4,5}")</f>
        <v>20409</v>
      </c>
      <c r="C1623" s="6" t="str">
        <f>ExtractValues(Table1[[#This Row],[Agreement Name]],".{1}\d{4,5}-.{1}\d{4,5}")</f>
        <v>20409-001002</v>
      </c>
      <c r="D1623" s="6" t="str">
        <f>ExtractValues(ExtractValues(Table1[[#This Row],[Agreement Name]],"(CO\d{1,3})"),"\d+")</f>
        <v/>
      </c>
      <c r="E1623" s="6" t="str">
        <f>ExtractValues(ExtractValues(Table1[[#This Row],[Agreement Name]],"(CO.\d{1,3})"),"\d+")</f>
        <v/>
      </c>
      <c r="F1623" s="6" t="str">
        <f>IF(Table1[[#This Row],[ChgOrderPart1]]&lt;&gt;"",Table1[[#This Row],[ChgOrderPart1]],Table1[[#This Row],[ChgOrderPart2]])</f>
        <v/>
      </c>
      <c r="G1623" s="6" t="s">
        <v>6999</v>
      </c>
      <c r="H1623" s="8">
        <v>41949.660520833335</v>
      </c>
      <c r="I1623" s="6" t="s">
        <v>55</v>
      </c>
      <c r="J1623" s="8">
        <v>41977.57640046296</v>
      </c>
      <c r="K1623" s="6" t="s">
        <v>1376</v>
      </c>
      <c r="L1623" s="6" t="s">
        <v>1377</v>
      </c>
      <c r="M1623" s="6" t="s">
        <v>37</v>
      </c>
      <c r="O1623" s="6" t="s">
        <v>38</v>
      </c>
      <c r="P1623" s="6" t="s">
        <v>39</v>
      </c>
      <c r="Q1623" s="6" t="s">
        <v>5610</v>
      </c>
      <c r="R1623" s="6" t="s">
        <v>1861</v>
      </c>
      <c r="AL1623" s="6" t="s">
        <v>5610</v>
      </c>
      <c r="AM1623" s="6" t="s">
        <v>43</v>
      </c>
    </row>
    <row r="1624" spans="1:39" x14ac:dyDescent="0.2">
      <c r="A16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4" s="7" t="str">
        <f>ExtractValues(Table1[[#This Row],[Agreement Name]],".{1}\d{4,5}")</f>
        <v>20409</v>
      </c>
      <c r="C1624" s="6" t="str">
        <f>ExtractValues(Table1[[#This Row],[Agreement Name]],".{1}\d{4,5}-.{1}\d{4,5}")</f>
        <v>20409-001001</v>
      </c>
      <c r="D1624" s="6" t="str">
        <f>ExtractValues(ExtractValues(Table1[[#This Row],[Agreement Name]],"(CO\d{1,3})"),"\d+")</f>
        <v/>
      </c>
      <c r="E1624" s="6" t="str">
        <f>ExtractValues(ExtractValues(Table1[[#This Row],[Agreement Name]],"(CO.\d{1,3})"),"\d+")</f>
        <v/>
      </c>
      <c r="F1624" s="6" t="str">
        <f>IF(Table1[[#This Row],[ChgOrderPart1]]&lt;&gt;"",Table1[[#This Row],[ChgOrderPart1]],Table1[[#This Row],[ChgOrderPart2]])</f>
        <v/>
      </c>
      <c r="G1624" s="6" t="s">
        <v>7281</v>
      </c>
      <c r="H1624" s="8">
        <v>41974.352326388886</v>
      </c>
      <c r="I1624" s="6" t="s">
        <v>34</v>
      </c>
      <c r="J1624" s="8">
        <v>41974.465740740743</v>
      </c>
      <c r="K1624" s="6" t="s">
        <v>1376</v>
      </c>
      <c r="L1624" s="6" t="s">
        <v>1377</v>
      </c>
      <c r="M1624" s="6" t="s">
        <v>37</v>
      </c>
      <c r="O1624" s="6" t="s">
        <v>38</v>
      </c>
      <c r="P1624" s="6" t="s">
        <v>39</v>
      </c>
      <c r="Q1624" s="6" t="s">
        <v>2063</v>
      </c>
      <c r="R1624" s="6" t="s">
        <v>1861</v>
      </c>
      <c r="W1624" s="6" t="s">
        <v>2066</v>
      </c>
      <c r="X1624" s="6" t="s">
        <v>2063</v>
      </c>
      <c r="Y1624" s="6" t="s">
        <v>43</v>
      </c>
      <c r="Z1624" s="8">
        <v>41974.359675925924</v>
      </c>
      <c r="AA1624" s="6" t="s">
        <v>2067</v>
      </c>
      <c r="AB1624" s="6" t="s">
        <v>1890</v>
      </c>
      <c r="AC1624" s="6" t="s">
        <v>1861</v>
      </c>
      <c r="AD1624" s="6" t="s">
        <v>43</v>
      </c>
      <c r="AE1624" s="8">
        <v>41974.465740740743</v>
      </c>
      <c r="AF1624" s="6" t="s">
        <v>7282</v>
      </c>
    </row>
    <row r="1625" spans="1:39" x14ac:dyDescent="0.2">
      <c r="A16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5" s="7" t="str">
        <f>ExtractValues(Table1[[#This Row],[Agreement Name]],".{1}\d{4,5}")</f>
        <v>20409</v>
      </c>
      <c r="C1625" s="6" t="str">
        <f>ExtractValues(Table1[[#This Row],[Agreement Name]],".{1}\d{4,5}-.{1}\d{4,5}")</f>
        <v>20409-001001</v>
      </c>
      <c r="D1625" s="6" t="str">
        <f>ExtractValues(ExtractValues(Table1[[#This Row],[Agreement Name]],"(CO\d{1,3})"),"\d+")</f>
        <v/>
      </c>
      <c r="E1625" s="6" t="str">
        <f>ExtractValues(ExtractValues(Table1[[#This Row],[Agreement Name]],"(CO.\d{1,3})"),"\d+")</f>
        <v/>
      </c>
      <c r="F1625" s="6" t="str">
        <f>IF(Table1[[#This Row],[ChgOrderPart1]]&lt;&gt;"",Table1[[#This Row],[ChgOrderPart1]],Table1[[#This Row],[ChgOrderPart2]])</f>
        <v/>
      </c>
      <c r="G1625" s="6" t="s">
        <v>6997</v>
      </c>
      <c r="H1625" s="8">
        <v>41949.355844907404</v>
      </c>
      <c r="I1625" s="6" t="s">
        <v>55</v>
      </c>
      <c r="J1625" s="8">
        <v>41968.56517361111</v>
      </c>
      <c r="K1625" s="6" t="s">
        <v>1376</v>
      </c>
      <c r="L1625" s="6" t="s">
        <v>1377</v>
      </c>
      <c r="M1625" s="6" t="s">
        <v>37</v>
      </c>
      <c r="O1625" s="6" t="s">
        <v>38</v>
      </c>
      <c r="P1625" s="6" t="s">
        <v>39</v>
      </c>
      <c r="Q1625" s="6" t="s">
        <v>2063</v>
      </c>
      <c r="R1625" s="6" t="s">
        <v>2065</v>
      </c>
      <c r="S1625" s="6" t="s">
        <v>1861</v>
      </c>
      <c r="AL1625" s="6" t="s">
        <v>2063</v>
      </c>
      <c r="AM1625" s="6" t="s">
        <v>43</v>
      </c>
    </row>
    <row r="1626" spans="1:39" x14ac:dyDescent="0.2">
      <c r="A16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6" s="7" t="str">
        <f>ExtractValues(Table1[[#This Row],[Agreement Name]],".{1}\d{4,5}")</f>
        <v>20406</v>
      </c>
      <c r="C1626" s="6" t="str">
        <f>ExtractValues(Table1[[#This Row],[Agreement Name]],".{1}\d{4,5}-.{1}\d{4,5}")</f>
        <v>20406-001034</v>
      </c>
      <c r="D1626" s="6" t="str">
        <f>ExtractValues(ExtractValues(Table1[[#This Row],[Agreement Name]],"(CO\d{1,3})"),"\d+")</f>
        <v/>
      </c>
      <c r="E1626" s="6" t="str">
        <f>ExtractValues(ExtractValues(Table1[[#This Row],[Agreement Name]],"(CO.\d{1,3})"),"\d+")</f>
        <v/>
      </c>
      <c r="F1626" s="6" t="str">
        <f>IF(Table1[[#This Row],[ChgOrderPart1]]&lt;&gt;"",Table1[[#This Row],[ChgOrderPart1]],Table1[[#This Row],[ChgOrderPart2]])</f>
        <v/>
      </c>
      <c r="G1626" s="6" t="s">
        <v>4758</v>
      </c>
      <c r="H1626" s="8">
        <v>42215.580474537041</v>
      </c>
      <c r="I1626" s="6" t="s">
        <v>55</v>
      </c>
      <c r="J1626" s="8">
        <v>42216.648379629631</v>
      </c>
      <c r="K1626" s="6" t="s">
        <v>1376</v>
      </c>
      <c r="L1626" s="6" t="s">
        <v>1377</v>
      </c>
      <c r="M1626" s="6" t="s">
        <v>37</v>
      </c>
      <c r="O1626" s="6" t="s">
        <v>38</v>
      </c>
      <c r="P1626" s="6" t="s">
        <v>39</v>
      </c>
      <c r="Q1626" s="6" t="s">
        <v>4759</v>
      </c>
      <c r="R1626" s="6" t="s">
        <v>1861</v>
      </c>
      <c r="AL1626" s="6" t="s">
        <v>4759</v>
      </c>
      <c r="AM1626" s="6" t="s">
        <v>43</v>
      </c>
    </row>
    <row r="1627" spans="1:39" x14ac:dyDescent="0.2">
      <c r="A16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7" s="7" t="str">
        <f>ExtractValues(Table1[[#This Row],[Agreement Name]],".{1}\d{4,5}")</f>
        <v>20406</v>
      </c>
      <c r="C1627" s="6" t="str">
        <f>ExtractValues(Table1[[#This Row],[Agreement Name]],".{1}\d{4,5}-.{1}\d{4,5}")</f>
        <v>20406-001033</v>
      </c>
      <c r="D1627" s="6" t="str">
        <f>ExtractValues(ExtractValues(Table1[[#This Row],[Agreement Name]],"(CO\d{1,3})"),"\d+")</f>
        <v/>
      </c>
      <c r="E1627" s="6" t="str">
        <f>ExtractValues(ExtractValues(Table1[[#This Row],[Agreement Name]],"(CO.\d{1,3})"),"\d+")</f>
        <v/>
      </c>
      <c r="F1627" s="6" t="str">
        <f>IF(Table1[[#This Row],[ChgOrderPart1]]&lt;&gt;"",Table1[[#This Row],[ChgOrderPart1]],Table1[[#This Row],[ChgOrderPart2]])</f>
        <v/>
      </c>
      <c r="G1627" s="6" t="s">
        <v>4906</v>
      </c>
      <c r="H1627" s="8">
        <v>42234.628935185188</v>
      </c>
      <c r="I1627" s="6" t="s">
        <v>34</v>
      </c>
      <c r="J1627" s="8">
        <v>42234.64366898148</v>
      </c>
      <c r="K1627" s="6" t="s">
        <v>1376</v>
      </c>
      <c r="L1627" s="6" t="s">
        <v>1377</v>
      </c>
      <c r="M1627" s="6" t="s">
        <v>37</v>
      </c>
      <c r="O1627" s="6" t="s">
        <v>38</v>
      </c>
      <c r="P1627" s="6" t="s">
        <v>39</v>
      </c>
      <c r="Q1627" s="6" t="s">
        <v>4907</v>
      </c>
      <c r="R1627" s="6" t="s">
        <v>236</v>
      </c>
      <c r="W1627" s="6" t="s">
        <v>4908</v>
      </c>
      <c r="X1627" s="6" t="s">
        <v>4907</v>
      </c>
      <c r="Y1627" s="6" t="s">
        <v>43</v>
      </c>
      <c r="Z1627" s="8">
        <v>42234.642071759263</v>
      </c>
      <c r="AA1627" s="6" t="s">
        <v>4909</v>
      </c>
      <c r="AB1627" s="6" t="s">
        <v>975</v>
      </c>
      <c r="AC1627" s="6" t="s">
        <v>236</v>
      </c>
      <c r="AD1627" s="6" t="s">
        <v>43</v>
      </c>
      <c r="AE1627" s="8">
        <v>42234.64366898148</v>
      </c>
      <c r="AF1627" s="6" t="s">
        <v>976</v>
      </c>
    </row>
    <row r="1628" spans="1:39" x14ac:dyDescent="0.2">
      <c r="A16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8" s="7" t="str">
        <f>ExtractValues(Table1[[#This Row],[Agreement Name]],".{1}\d{4,5}")</f>
        <v>20406</v>
      </c>
      <c r="C1628" s="6" t="str">
        <f>ExtractValues(Table1[[#This Row],[Agreement Name]],".{1}\d{4,5}-.{1}\d{4,5}")</f>
        <v>20406-001032</v>
      </c>
      <c r="D1628" s="6" t="str">
        <f>ExtractValues(ExtractValues(Table1[[#This Row],[Agreement Name]],"(CO\d{1,3})"),"\d+")</f>
        <v/>
      </c>
      <c r="E1628" s="6" t="str">
        <f>ExtractValues(ExtractValues(Table1[[#This Row],[Agreement Name]],"(CO.\d{1,3})"),"\d+")</f>
        <v/>
      </c>
      <c r="F1628" s="6" t="str">
        <f>IF(Table1[[#This Row],[ChgOrderPart1]]&lt;&gt;"",Table1[[#This Row],[ChgOrderPart1]],Table1[[#This Row],[ChgOrderPart2]])</f>
        <v/>
      </c>
      <c r="G1628" s="6" t="s">
        <v>4692</v>
      </c>
      <c r="H1628" s="8">
        <v>42215.526192129626</v>
      </c>
      <c r="I1628" s="6" t="s">
        <v>34</v>
      </c>
      <c r="J1628" s="8">
        <v>42216.278969907406</v>
      </c>
      <c r="K1628" s="6" t="s">
        <v>1376</v>
      </c>
      <c r="L1628" s="6" t="s">
        <v>1377</v>
      </c>
      <c r="M1628" s="6" t="s">
        <v>37</v>
      </c>
      <c r="O1628" s="6" t="s">
        <v>38</v>
      </c>
      <c r="P1628" s="6" t="s">
        <v>39</v>
      </c>
      <c r="Q1628" s="6" t="s">
        <v>4693</v>
      </c>
      <c r="R1628" s="6" t="s">
        <v>236</v>
      </c>
      <c r="W1628" s="6" t="s">
        <v>4694</v>
      </c>
      <c r="X1628" s="6" t="s">
        <v>4693</v>
      </c>
      <c r="Y1628" s="6" t="s">
        <v>43</v>
      </c>
      <c r="Z1628" s="8">
        <v>42216.27621527778</v>
      </c>
      <c r="AA1628" s="6" t="s">
        <v>4695</v>
      </c>
      <c r="AB1628" s="6" t="s">
        <v>975</v>
      </c>
      <c r="AC1628" s="6" t="s">
        <v>236</v>
      </c>
      <c r="AD1628" s="6" t="s">
        <v>43</v>
      </c>
      <c r="AE1628" s="8">
        <v>42216.278969907406</v>
      </c>
      <c r="AF1628" s="6" t="s">
        <v>4696</v>
      </c>
    </row>
    <row r="1629" spans="1:39" x14ac:dyDescent="0.2">
      <c r="A16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29" s="7" t="str">
        <f>ExtractValues(Table1[[#This Row],[Agreement Name]],".{1}\d{4,5}")</f>
        <v>20406</v>
      </c>
      <c r="C1629" s="6" t="str">
        <f>ExtractValues(Table1[[#This Row],[Agreement Name]],".{1}\d{4,5}-.{1}\d{4,5}")</f>
        <v>20406-001031</v>
      </c>
      <c r="D1629" s="6" t="str">
        <f>ExtractValues(ExtractValues(Table1[[#This Row],[Agreement Name]],"(CO\d{1,3})"),"\d+")</f>
        <v/>
      </c>
      <c r="E1629" s="6" t="str">
        <f>ExtractValues(ExtractValues(Table1[[#This Row],[Agreement Name]],"(CO.\d{1,3})"),"\d+")</f>
        <v/>
      </c>
      <c r="F1629" s="6" t="str">
        <f>IF(Table1[[#This Row],[ChgOrderPart1]]&lt;&gt;"",Table1[[#This Row],[ChgOrderPart1]],Table1[[#This Row],[ChgOrderPart2]])</f>
        <v/>
      </c>
      <c r="G1629" s="6" t="s">
        <v>4676</v>
      </c>
      <c r="H1629" s="8">
        <v>42212.67690972222</v>
      </c>
      <c r="I1629" s="6" t="s">
        <v>48</v>
      </c>
      <c r="J1629" s="8">
        <v>42212.67690972222</v>
      </c>
      <c r="K1629" s="6" t="s">
        <v>1376</v>
      </c>
      <c r="L1629" s="6" t="s">
        <v>1377</v>
      </c>
      <c r="M1629" s="6" t="s">
        <v>37</v>
      </c>
      <c r="O1629" s="6" t="s">
        <v>38</v>
      </c>
      <c r="P1629" s="6" t="s">
        <v>39</v>
      </c>
      <c r="Q1629" s="6" t="s">
        <v>4677</v>
      </c>
      <c r="R1629" s="6" t="s">
        <v>236</v>
      </c>
      <c r="AL1629" s="6" t="s">
        <v>4677</v>
      </c>
      <c r="AM1629" s="6" t="s">
        <v>43</v>
      </c>
    </row>
    <row r="1630" spans="1:39" x14ac:dyDescent="0.2">
      <c r="A16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0" s="7" t="str">
        <f>ExtractValues(Table1[[#This Row],[Agreement Name]],".{1}\d{4,5}")</f>
        <v>20406</v>
      </c>
      <c r="C1630" s="6" t="str">
        <f>ExtractValues(Table1[[#This Row],[Agreement Name]],".{1}\d{4,5}-.{1}\d{4,5}")</f>
        <v>20406-001030</v>
      </c>
      <c r="D1630" s="6" t="str">
        <f>ExtractValues(ExtractValues(Table1[[#This Row],[Agreement Name]],"(CO\d{1,3})"),"\d+")</f>
        <v/>
      </c>
      <c r="E1630" s="6" t="str">
        <f>ExtractValues(ExtractValues(Table1[[#This Row],[Agreement Name]],"(CO.\d{1,3})"),"\d+")</f>
        <v/>
      </c>
      <c r="F1630" s="6" t="str">
        <f>IF(Table1[[#This Row],[ChgOrderPart1]]&lt;&gt;"",Table1[[#This Row],[ChgOrderPart1]],Table1[[#This Row],[ChgOrderPart2]])</f>
        <v/>
      </c>
      <c r="G1630" s="6" t="s">
        <v>2666</v>
      </c>
      <c r="H1630" s="8">
        <v>42207.641504629632</v>
      </c>
      <c r="I1630" s="6" t="s">
        <v>34</v>
      </c>
      <c r="J1630" s="8">
        <v>42212.784722222219</v>
      </c>
      <c r="K1630" s="6" t="s">
        <v>1376</v>
      </c>
      <c r="L1630" s="6" t="s">
        <v>1377</v>
      </c>
      <c r="M1630" s="6" t="s">
        <v>37</v>
      </c>
      <c r="O1630" s="6" t="s">
        <v>38</v>
      </c>
      <c r="P1630" s="6" t="s">
        <v>39</v>
      </c>
      <c r="Q1630" s="6" t="s">
        <v>2667</v>
      </c>
      <c r="R1630" s="6" t="s">
        <v>236</v>
      </c>
      <c r="W1630" s="6" t="s">
        <v>2668</v>
      </c>
      <c r="X1630" s="6" t="s">
        <v>2667</v>
      </c>
      <c r="Y1630" s="6" t="s">
        <v>43</v>
      </c>
      <c r="Z1630" s="8">
        <v>42212.476851851854</v>
      </c>
      <c r="AA1630" s="6" t="s">
        <v>2669</v>
      </c>
      <c r="AB1630" s="6" t="s">
        <v>975</v>
      </c>
      <c r="AC1630" s="6" t="s">
        <v>236</v>
      </c>
      <c r="AD1630" s="6" t="s">
        <v>43</v>
      </c>
      <c r="AE1630" s="8">
        <v>42212.784722222219</v>
      </c>
      <c r="AF1630" s="6" t="s">
        <v>1709</v>
      </c>
    </row>
    <row r="1631" spans="1:39" x14ac:dyDescent="0.2">
      <c r="A16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1" s="7" t="str">
        <f>ExtractValues(Table1[[#This Row],[Agreement Name]],".{1}\d{4,5}")</f>
        <v>20406</v>
      </c>
      <c r="C1631" s="6" t="str">
        <f>ExtractValues(Table1[[#This Row],[Agreement Name]],".{1}\d{4,5}-.{1}\d{4,5}")</f>
        <v>20406-001029</v>
      </c>
      <c r="D1631" s="6" t="str">
        <f>ExtractValues(ExtractValues(Table1[[#This Row],[Agreement Name]],"(CO\d{1,3})"),"\d+")</f>
        <v/>
      </c>
      <c r="E1631" s="6" t="str">
        <f>ExtractValues(ExtractValues(Table1[[#This Row],[Agreement Name]],"(CO.\d{1,3})"),"\d+")</f>
        <v/>
      </c>
      <c r="F1631" s="6" t="str">
        <f>IF(Table1[[#This Row],[ChgOrderPart1]]&lt;&gt;"",Table1[[#This Row],[ChgOrderPart1]],Table1[[#This Row],[ChgOrderPart2]])</f>
        <v/>
      </c>
      <c r="G1631" s="6" t="s">
        <v>4844</v>
      </c>
      <c r="H1631" s="8">
        <v>42223.569988425923</v>
      </c>
      <c r="I1631" s="6" t="s">
        <v>48</v>
      </c>
      <c r="J1631" s="8">
        <v>42223.569988425923</v>
      </c>
      <c r="K1631" s="6" t="s">
        <v>1376</v>
      </c>
      <c r="L1631" s="6" t="s">
        <v>1377</v>
      </c>
      <c r="M1631" s="6" t="s">
        <v>37</v>
      </c>
      <c r="O1631" s="6" t="s">
        <v>38</v>
      </c>
      <c r="P1631" s="6" t="s">
        <v>39</v>
      </c>
      <c r="Q1631" s="6" t="s">
        <v>2133</v>
      </c>
      <c r="R1631" s="6" t="s">
        <v>236</v>
      </c>
      <c r="AL1631" s="6" t="s">
        <v>2133</v>
      </c>
      <c r="AM1631" s="6" t="s">
        <v>43</v>
      </c>
    </row>
    <row r="1632" spans="1:39" x14ac:dyDescent="0.2">
      <c r="A16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2" s="7" t="str">
        <f>ExtractValues(Table1[[#This Row],[Agreement Name]],".{1}\d{4,5}")</f>
        <v>20406</v>
      </c>
      <c r="C1632" s="6" t="str">
        <f>ExtractValues(Table1[[#This Row],[Agreement Name]],".{1}\d{4,5}-.{1}\d{4,5}")</f>
        <v>20406-001029</v>
      </c>
      <c r="D1632" s="6" t="str">
        <f>ExtractValues(ExtractValues(Table1[[#This Row],[Agreement Name]],"(CO\d{1,3})"),"\d+")</f>
        <v/>
      </c>
      <c r="E1632" s="6" t="str">
        <f>ExtractValues(ExtractValues(Table1[[#This Row],[Agreement Name]],"(CO.\d{1,3})"),"\d+")</f>
        <v/>
      </c>
      <c r="F1632" s="6" t="str">
        <f>IF(Table1[[#This Row],[ChgOrderPart1]]&lt;&gt;"",Table1[[#This Row],[ChgOrderPart1]],Table1[[#This Row],[ChgOrderPart2]])</f>
        <v/>
      </c>
      <c r="G1632" s="6" t="s">
        <v>2132</v>
      </c>
      <c r="H1632" s="8">
        <v>42173.44872685185</v>
      </c>
      <c r="I1632" s="6" t="s">
        <v>55</v>
      </c>
      <c r="J1632" s="8">
        <v>42215.630057870374</v>
      </c>
      <c r="K1632" s="6" t="s">
        <v>1376</v>
      </c>
      <c r="L1632" s="6" t="s">
        <v>1377</v>
      </c>
      <c r="M1632" s="6" t="s">
        <v>37</v>
      </c>
      <c r="O1632" s="6" t="s">
        <v>38</v>
      </c>
      <c r="P1632" s="6" t="s">
        <v>39</v>
      </c>
      <c r="Q1632" s="6" t="s">
        <v>2133</v>
      </c>
      <c r="R1632" s="6" t="s">
        <v>236</v>
      </c>
      <c r="AL1632" s="6" t="s">
        <v>2133</v>
      </c>
      <c r="AM1632" s="6" t="s">
        <v>43</v>
      </c>
    </row>
    <row r="1633" spans="1:39" x14ac:dyDescent="0.2">
      <c r="A16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3" s="7" t="str">
        <f>ExtractValues(Table1[[#This Row],[Agreement Name]],".{1}\d{4,5}")</f>
        <v>20406</v>
      </c>
      <c r="C1633" s="6" t="str">
        <f>ExtractValues(Table1[[#This Row],[Agreement Name]],".{1}\d{4,5}-.{1}\d{4,5}")</f>
        <v>20406-001028</v>
      </c>
      <c r="D1633" s="6" t="str">
        <f>ExtractValues(ExtractValues(Table1[[#This Row],[Agreement Name]],"(CO\d{1,3})"),"\d+")</f>
        <v/>
      </c>
      <c r="E1633" s="6" t="str">
        <f>ExtractValues(ExtractValues(Table1[[#This Row],[Agreement Name]],"(CO.\d{1,3})"),"\d+")</f>
        <v/>
      </c>
      <c r="F1633" s="6" t="str">
        <f>IF(Table1[[#This Row],[ChgOrderPart1]]&lt;&gt;"",Table1[[#This Row],[ChgOrderPart1]],Table1[[#This Row],[ChgOrderPart2]])</f>
        <v/>
      </c>
      <c r="G1633" s="6" t="s">
        <v>2514</v>
      </c>
      <c r="H1633" s="8">
        <v>42195.685636574075</v>
      </c>
      <c r="I1633" s="6" t="s">
        <v>34</v>
      </c>
      <c r="J1633" s="8">
        <v>42198.405219907407</v>
      </c>
      <c r="K1633" s="6" t="s">
        <v>1376</v>
      </c>
      <c r="L1633" s="6" t="s">
        <v>1377</v>
      </c>
      <c r="M1633" s="6" t="s">
        <v>37</v>
      </c>
      <c r="O1633" s="6" t="s">
        <v>38</v>
      </c>
      <c r="P1633" s="6" t="s">
        <v>39</v>
      </c>
      <c r="Q1633" s="6" t="s">
        <v>1972</v>
      </c>
      <c r="R1633" s="6" t="s">
        <v>1861</v>
      </c>
      <c r="W1633" s="6" t="s">
        <v>2515</v>
      </c>
      <c r="X1633" s="6" t="s">
        <v>1972</v>
      </c>
      <c r="Y1633" s="6" t="s">
        <v>43</v>
      </c>
      <c r="Z1633" s="8">
        <v>42198.270879629628</v>
      </c>
      <c r="AA1633" s="6" t="s">
        <v>2516</v>
      </c>
      <c r="AB1633" s="6" t="s">
        <v>1890</v>
      </c>
      <c r="AC1633" s="6" t="s">
        <v>1861</v>
      </c>
      <c r="AD1633" s="6" t="s">
        <v>43</v>
      </c>
      <c r="AE1633" s="8">
        <v>42198.405219907407</v>
      </c>
      <c r="AF1633" s="6" t="s">
        <v>976</v>
      </c>
    </row>
    <row r="1634" spans="1:39" x14ac:dyDescent="0.2">
      <c r="A16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4" s="7" t="str">
        <f>ExtractValues(Table1[[#This Row],[Agreement Name]],".{1}\d{4,5}")</f>
        <v>20406</v>
      </c>
      <c r="C1634" s="6" t="str">
        <f>ExtractValues(Table1[[#This Row],[Agreement Name]],".{1}\d{4,5}-.{1}\d{4,5}")</f>
        <v>20406-001028</v>
      </c>
      <c r="D1634" s="6" t="str">
        <f>ExtractValues(ExtractValues(Table1[[#This Row],[Agreement Name]],"(CO\d{1,3})"),"\d+")</f>
        <v/>
      </c>
      <c r="E1634" s="6" t="str">
        <f>ExtractValues(ExtractValues(Table1[[#This Row],[Agreement Name]],"(CO.\d{1,3})"),"\d+")</f>
        <v/>
      </c>
      <c r="F1634" s="6" t="str">
        <f>IF(Table1[[#This Row],[ChgOrderPart1]]&lt;&gt;"",Table1[[#This Row],[ChgOrderPart1]],Table1[[#This Row],[ChgOrderPart2]])</f>
        <v/>
      </c>
      <c r="G1634" s="6" t="s">
        <v>1971</v>
      </c>
      <c r="H1634" s="8">
        <v>42170.607141203705</v>
      </c>
      <c r="I1634" s="6" t="s">
        <v>55</v>
      </c>
      <c r="J1634" s="8">
        <v>42184.675405092596</v>
      </c>
      <c r="K1634" s="6" t="s">
        <v>1376</v>
      </c>
      <c r="L1634" s="6" t="s">
        <v>1377</v>
      </c>
      <c r="M1634" s="6" t="s">
        <v>37</v>
      </c>
      <c r="O1634" s="6" t="s">
        <v>38</v>
      </c>
      <c r="P1634" s="6" t="s">
        <v>39</v>
      </c>
      <c r="Q1634" s="6" t="s">
        <v>1972</v>
      </c>
      <c r="R1634" s="6" t="s">
        <v>1861</v>
      </c>
      <c r="AL1634" s="6" t="s">
        <v>1972</v>
      </c>
      <c r="AM1634" s="6" t="s">
        <v>43</v>
      </c>
    </row>
    <row r="1635" spans="1:39" x14ac:dyDescent="0.2">
      <c r="A16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5" s="7" t="str">
        <f>ExtractValues(Table1[[#This Row],[Agreement Name]],".{1}\d{4,5}")</f>
        <v>20406</v>
      </c>
      <c r="C1635" s="6" t="str">
        <f>ExtractValues(Table1[[#This Row],[Agreement Name]],".{1}\d{4,5}-.{1}\d{4,5}")</f>
        <v>20406-001027</v>
      </c>
      <c r="D1635" s="6" t="str">
        <f>ExtractValues(ExtractValues(Table1[[#This Row],[Agreement Name]],"(CO\d{1,3})"),"\d+")</f>
        <v/>
      </c>
      <c r="E1635" s="6" t="str">
        <f>ExtractValues(ExtractValues(Table1[[#This Row],[Agreement Name]],"(CO.\d{1,3})"),"\d+")</f>
        <v/>
      </c>
      <c r="F1635" s="6" t="str">
        <f>IF(Table1[[#This Row],[ChgOrderPart1]]&lt;&gt;"",Table1[[#This Row],[ChgOrderPart1]],Table1[[#This Row],[ChgOrderPart2]])</f>
        <v/>
      </c>
      <c r="G1635" s="6" t="s">
        <v>1892</v>
      </c>
      <c r="H1635" s="8">
        <v>42165.640636574077</v>
      </c>
      <c r="I1635" s="6" t="s">
        <v>34</v>
      </c>
      <c r="J1635" s="8">
        <v>42172.525891203702</v>
      </c>
      <c r="K1635" s="6" t="s">
        <v>1376</v>
      </c>
      <c r="L1635" s="6" t="s">
        <v>1377</v>
      </c>
      <c r="M1635" s="6" t="s">
        <v>37</v>
      </c>
      <c r="O1635" s="6" t="s">
        <v>38</v>
      </c>
      <c r="P1635" s="6" t="s">
        <v>39</v>
      </c>
      <c r="Q1635" s="6" t="s">
        <v>1702</v>
      </c>
      <c r="R1635" s="6" t="s">
        <v>236</v>
      </c>
      <c r="W1635" s="6" t="s">
        <v>1703</v>
      </c>
      <c r="X1635" s="6" t="s">
        <v>1702</v>
      </c>
      <c r="Y1635" s="6" t="s">
        <v>43</v>
      </c>
      <c r="Z1635" s="8">
        <v>42172.505937499998</v>
      </c>
      <c r="AA1635" s="6" t="s">
        <v>1704</v>
      </c>
      <c r="AB1635" s="6" t="s">
        <v>975</v>
      </c>
      <c r="AC1635" s="6" t="s">
        <v>236</v>
      </c>
      <c r="AD1635" s="6" t="s">
        <v>43</v>
      </c>
      <c r="AE1635" s="8">
        <v>42172.525891203702</v>
      </c>
      <c r="AF1635" s="6" t="s">
        <v>976</v>
      </c>
    </row>
    <row r="1636" spans="1:39" x14ac:dyDescent="0.2">
      <c r="A16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6" s="7" t="str">
        <f>ExtractValues(Table1[[#This Row],[Agreement Name]],".{1}\d{4,5}")</f>
        <v>20406</v>
      </c>
      <c r="C1636" s="6" t="str">
        <f>ExtractValues(Table1[[#This Row],[Agreement Name]],".{1}\d{4,5}-.{1}\d{4,5}")</f>
        <v>20406-001026</v>
      </c>
      <c r="D1636" s="6" t="str">
        <f>ExtractValues(ExtractValues(Table1[[#This Row],[Agreement Name]],"(CO\d{1,3})"),"\d+")</f>
        <v/>
      </c>
      <c r="E1636" s="6" t="str">
        <f>ExtractValues(ExtractValues(Table1[[#This Row],[Agreement Name]],"(CO.\d{1,3})"),"\d+")</f>
        <v/>
      </c>
      <c r="F1636" s="6" t="str">
        <f>IF(Table1[[#This Row],[ChgOrderPart1]]&lt;&gt;"",Table1[[#This Row],[ChgOrderPart1]],Table1[[#This Row],[ChgOrderPart2]])</f>
        <v/>
      </c>
      <c r="G1636" s="6" t="s">
        <v>1952</v>
      </c>
      <c r="H1636" s="8">
        <v>42170.601724537039</v>
      </c>
      <c r="I1636" s="6" t="s">
        <v>34</v>
      </c>
      <c r="J1636" s="8">
        <v>42172.609502314815</v>
      </c>
      <c r="K1636" s="6" t="s">
        <v>1376</v>
      </c>
      <c r="L1636" s="6" t="s">
        <v>1377</v>
      </c>
      <c r="M1636" s="6" t="s">
        <v>37</v>
      </c>
      <c r="O1636" s="6" t="s">
        <v>38</v>
      </c>
      <c r="P1636" s="6" t="s">
        <v>39</v>
      </c>
      <c r="Q1636" s="6" t="s">
        <v>1953</v>
      </c>
      <c r="R1636" s="6" t="s">
        <v>236</v>
      </c>
      <c r="W1636" s="6" t="s">
        <v>1954</v>
      </c>
      <c r="X1636" s="6" t="s">
        <v>1953</v>
      </c>
      <c r="Y1636" s="6" t="s">
        <v>43</v>
      </c>
      <c r="Z1636" s="8">
        <v>42170.794189814813</v>
      </c>
      <c r="AA1636" s="6" t="s">
        <v>1955</v>
      </c>
      <c r="AB1636" s="6" t="s">
        <v>975</v>
      </c>
      <c r="AC1636" s="6" t="s">
        <v>236</v>
      </c>
      <c r="AD1636" s="6" t="s">
        <v>43</v>
      </c>
      <c r="AE1636" s="8">
        <v>42172.609502314815</v>
      </c>
      <c r="AF1636" s="6" t="s">
        <v>976</v>
      </c>
    </row>
    <row r="1637" spans="1:39" x14ac:dyDescent="0.2">
      <c r="A16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7" s="7" t="str">
        <f>ExtractValues(Table1[[#This Row],[Agreement Name]],".{1}\d{4,5}")</f>
        <v>20406</v>
      </c>
      <c r="C1637" s="6" t="str">
        <f>ExtractValues(Table1[[#This Row],[Agreement Name]],".{1}\d{4,5}-.{1}\d{4,5}")</f>
        <v>20406-001025</v>
      </c>
      <c r="D1637" s="6" t="str">
        <f>ExtractValues(ExtractValues(Table1[[#This Row],[Agreement Name]],"(CO\d{1,3})"),"\d+")</f>
        <v/>
      </c>
      <c r="E1637" s="6" t="str">
        <f>ExtractValues(ExtractValues(Table1[[#This Row],[Agreement Name]],"(CO.\d{1,3})"),"\d+")</f>
        <v/>
      </c>
      <c r="F1637" s="6" t="str">
        <f>IF(Table1[[#This Row],[ChgOrderPart1]]&lt;&gt;"",Table1[[#This Row],[ChgOrderPart1]],Table1[[#This Row],[ChgOrderPart2]])</f>
        <v/>
      </c>
      <c r="G1637" s="6" t="s">
        <v>1943</v>
      </c>
      <c r="H1637" s="8">
        <v>42170.599733796298</v>
      </c>
      <c r="I1637" s="6" t="s">
        <v>48</v>
      </c>
      <c r="J1637" s="8">
        <v>42170.599733796298</v>
      </c>
      <c r="K1637" s="6" t="s">
        <v>1376</v>
      </c>
      <c r="L1637" s="6" t="s">
        <v>1377</v>
      </c>
      <c r="M1637" s="6" t="s">
        <v>37</v>
      </c>
      <c r="O1637" s="6" t="s">
        <v>38</v>
      </c>
      <c r="P1637" s="6" t="s">
        <v>39</v>
      </c>
      <c r="Q1637" s="6" t="s">
        <v>1944</v>
      </c>
      <c r="R1637" s="6" t="s">
        <v>236</v>
      </c>
      <c r="AL1637" s="6" t="s">
        <v>1944</v>
      </c>
      <c r="AM1637" s="6" t="s">
        <v>43</v>
      </c>
    </row>
    <row r="1638" spans="1:39" x14ac:dyDescent="0.2">
      <c r="A16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8" s="7" t="str">
        <f>ExtractValues(Table1[[#This Row],[Agreement Name]],".{1}\d{4,5}")</f>
        <v>20406</v>
      </c>
      <c r="C1638" s="6" t="str">
        <f>ExtractValues(Table1[[#This Row],[Agreement Name]],".{1}\d{4,5}-.{1}\d{4,5}")</f>
        <v>20406-001024</v>
      </c>
      <c r="D1638" s="6" t="str">
        <f>ExtractValues(ExtractValues(Table1[[#This Row],[Agreement Name]],"(CO\d{1,3})"),"\d+")</f>
        <v/>
      </c>
      <c r="E1638" s="6" t="str">
        <f>ExtractValues(ExtractValues(Table1[[#This Row],[Agreement Name]],"(CO.\d{1,3})"),"\d+")</f>
        <v/>
      </c>
      <c r="F1638" s="6" t="str">
        <f>IF(Table1[[#This Row],[ChgOrderPart1]]&lt;&gt;"",Table1[[#This Row],[ChgOrderPart1]],Table1[[#This Row],[ChgOrderPart2]])</f>
        <v/>
      </c>
      <c r="G1638" s="6" t="s">
        <v>1859</v>
      </c>
      <c r="H1638" s="8">
        <v>42164.64744212963</v>
      </c>
      <c r="I1638" s="6" t="s">
        <v>48</v>
      </c>
      <c r="J1638" s="8">
        <v>42164.64744212963</v>
      </c>
      <c r="K1638" s="6" t="s">
        <v>1376</v>
      </c>
      <c r="L1638" s="6" t="s">
        <v>1377</v>
      </c>
      <c r="M1638" s="6" t="s">
        <v>37</v>
      </c>
      <c r="O1638" s="6" t="s">
        <v>38</v>
      </c>
      <c r="P1638" s="6" t="s">
        <v>39</v>
      </c>
      <c r="Q1638" s="6" t="s">
        <v>1860</v>
      </c>
      <c r="R1638" s="6" t="s">
        <v>1861</v>
      </c>
      <c r="AL1638" s="6" t="s">
        <v>1860</v>
      </c>
      <c r="AM1638" s="6" t="s">
        <v>43</v>
      </c>
    </row>
    <row r="1639" spans="1:39" x14ac:dyDescent="0.2">
      <c r="A16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39" s="7" t="str">
        <f>ExtractValues(Table1[[#This Row],[Agreement Name]],".{1}\d{4,5}")</f>
        <v>20406</v>
      </c>
      <c r="C1639" s="6" t="str">
        <f>ExtractValues(Table1[[#This Row],[Agreement Name]],".{1}\d{4,5}-.{1}\d{4,5}")</f>
        <v>20406-001023</v>
      </c>
      <c r="D1639" s="6" t="str">
        <f>ExtractValues(ExtractValues(Table1[[#This Row],[Agreement Name]],"(CO\d{1,3})"),"\d+")</f>
        <v/>
      </c>
      <c r="E1639" s="6" t="str">
        <f>ExtractValues(ExtractValues(Table1[[#This Row],[Agreement Name]],"(CO.\d{1,3})"),"\d+")</f>
        <v/>
      </c>
      <c r="F1639" s="6" t="str">
        <f>IF(Table1[[#This Row],[ChgOrderPart1]]&lt;&gt;"",Table1[[#This Row],[ChgOrderPart1]],Table1[[#This Row],[ChgOrderPart2]])</f>
        <v/>
      </c>
      <c r="G1639" s="6" t="s">
        <v>1886</v>
      </c>
      <c r="H1639" s="8">
        <v>42165.640173611115</v>
      </c>
      <c r="I1639" s="6" t="s">
        <v>34</v>
      </c>
      <c r="J1639" s="8">
        <v>42174.691203703704</v>
      </c>
      <c r="K1639" s="6" t="s">
        <v>1376</v>
      </c>
      <c r="L1639" s="6" t="s">
        <v>1377</v>
      </c>
      <c r="M1639" s="6" t="s">
        <v>37</v>
      </c>
      <c r="O1639" s="6" t="s">
        <v>38</v>
      </c>
      <c r="P1639" s="6" t="s">
        <v>39</v>
      </c>
      <c r="Q1639" s="6" t="s">
        <v>1887</v>
      </c>
      <c r="R1639" s="6" t="s">
        <v>1861</v>
      </c>
      <c r="W1639" s="6" t="s">
        <v>1888</v>
      </c>
      <c r="X1639" s="6" t="s">
        <v>1887</v>
      </c>
      <c r="Y1639" s="6" t="s">
        <v>43</v>
      </c>
      <c r="Z1639" s="8">
        <v>42172.249236111114</v>
      </c>
      <c r="AA1639" s="6" t="s">
        <v>1889</v>
      </c>
      <c r="AB1639" s="6" t="s">
        <v>1890</v>
      </c>
      <c r="AC1639" s="6" t="s">
        <v>1861</v>
      </c>
      <c r="AD1639" s="6" t="s">
        <v>43</v>
      </c>
      <c r="AE1639" s="8">
        <v>42174.691203703704</v>
      </c>
      <c r="AF1639" s="6" t="s">
        <v>1891</v>
      </c>
    </row>
    <row r="1640" spans="1:39" x14ac:dyDescent="0.2">
      <c r="A16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40" s="7" t="str">
        <f>ExtractValues(Table1[[#This Row],[Agreement Name]],".{1}\d{4,5}")</f>
        <v>20406</v>
      </c>
      <c r="C1640" s="6" t="str">
        <f>ExtractValues(Table1[[#This Row],[Agreement Name]],".{1}\d{4,5}-.{1}\d{4,5}")</f>
        <v>20406-001022</v>
      </c>
      <c r="D1640" s="6" t="str">
        <f>ExtractValues(ExtractValues(Table1[[#This Row],[Agreement Name]],"(CO\d{1,3})"),"\d+")</f>
        <v/>
      </c>
      <c r="E1640" s="6" t="str">
        <f>ExtractValues(ExtractValues(Table1[[#This Row],[Agreement Name]],"(CO.\d{1,3})"),"\d+")</f>
        <v/>
      </c>
      <c r="F1640" s="6" t="str">
        <f>IF(Table1[[#This Row],[ChgOrderPart1]]&lt;&gt;"",Table1[[#This Row],[ChgOrderPart1]],Table1[[#This Row],[ChgOrderPart2]])</f>
        <v/>
      </c>
      <c r="G1640" s="6" t="s">
        <v>1968</v>
      </c>
      <c r="H1640" s="8">
        <v>42170.606666666667</v>
      </c>
      <c r="I1640" s="6" t="s">
        <v>48</v>
      </c>
      <c r="J1640" s="8">
        <v>42170.60665509259</v>
      </c>
      <c r="K1640" s="6" t="s">
        <v>1376</v>
      </c>
      <c r="L1640" s="6" t="s">
        <v>1377</v>
      </c>
      <c r="M1640" s="6" t="s">
        <v>37</v>
      </c>
      <c r="O1640" s="6" t="s">
        <v>38</v>
      </c>
      <c r="P1640" s="6" t="s">
        <v>39</v>
      </c>
      <c r="Q1640" s="6" t="s">
        <v>1969</v>
      </c>
      <c r="R1640" s="6" t="s">
        <v>1970</v>
      </c>
      <c r="S1640" s="6" t="s">
        <v>1861</v>
      </c>
      <c r="AL1640" s="6" t="s">
        <v>1969</v>
      </c>
      <c r="AM1640" s="6" t="s">
        <v>43</v>
      </c>
    </row>
    <row r="1641" spans="1:39" x14ac:dyDescent="0.2">
      <c r="A16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41" s="7" t="str">
        <f>ExtractValues(Table1[[#This Row],[Agreement Name]],".{1}\d{4,5}")</f>
        <v>20406</v>
      </c>
      <c r="C1641" s="6" t="str">
        <f>ExtractValues(Table1[[#This Row],[Agreement Name]],".{1}\d{4,5}-.{1}\d{4,5}")</f>
        <v>20406-001021</v>
      </c>
      <c r="D1641" s="6" t="str">
        <f>ExtractValues(ExtractValues(Table1[[#This Row],[Agreement Name]],"(CO\d{1,3})"),"\d+")</f>
        <v/>
      </c>
      <c r="E1641" s="6" t="str">
        <f>ExtractValues(ExtractValues(Table1[[#This Row],[Agreement Name]],"(CO.\d{1,3})"),"\d+")</f>
        <v/>
      </c>
      <c r="F1641" s="6" t="str">
        <f>IF(Table1[[#This Row],[ChgOrderPart1]]&lt;&gt;"",Table1[[#This Row],[ChgOrderPart1]],Table1[[#This Row],[ChgOrderPart2]])</f>
        <v/>
      </c>
      <c r="G1641" s="6" t="s">
        <v>8498</v>
      </c>
      <c r="H1641" s="8">
        <v>42118.626631944448</v>
      </c>
      <c r="I1641" s="6" t="s">
        <v>48</v>
      </c>
      <c r="J1641" s="8">
        <v>42118.626631944448</v>
      </c>
      <c r="K1641" s="6" t="s">
        <v>1376</v>
      </c>
      <c r="L1641" s="6" t="s">
        <v>1377</v>
      </c>
      <c r="M1641" s="6" t="s">
        <v>37</v>
      </c>
      <c r="O1641" s="6" t="s">
        <v>38</v>
      </c>
      <c r="P1641" s="6" t="s">
        <v>39</v>
      </c>
      <c r="Q1641" s="6" t="s">
        <v>8499</v>
      </c>
      <c r="R1641" s="6" t="s">
        <v>236</v>
      </c>
      <c r="AL1641" s="6" t="s">
        <v>8499</v>
      </c>
      <c r="AM1641" s="6" t="s">
        <v>43</v>
      </c>
    </row>
    <row r="1642" spans="1:39" x14ac:dyDescent="0.2">
      <c r="A16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42" s="7" t="str">
        <f>ExtractValues(Table1[[#This Row],[Agreement Name]],".{1}\d{4,5}")</f>
        <v>20406</v>
      </c>
      <c r="C1642" s="6" t="str">
        <f>ExtractValues(Table1[[#This Row],[Agreement Name]],".{1}\d{4,5}-.{1}\d{4,5}")</f>
        <v>20406-001020</v>
      </c>
      <c r="D1642" s="6" t="str">
        <f>ExtractValues(ExtractValues(Table1[[#This Row],[Agreement Name]],"(CO\d{1,3})"),"\d+")</f>
        <v/>
      </c>
      <c r="E1642" s="6" t="str">
        <f>ExtractValues(ExtractValues(Table1[[#This Row],[Agreement Name]],"(CO.\d{1,3})"),"\d+")</f>
        <v/>
      </c>
      <c r="F1642" s="6" t="str">
        <f>IF(Table1[[#This Row],[ChgOrderPart1]]&lt;&gt;"",Table1[[#This Row],[ChgOrderPart1]],Table1[[#This Row],[ChgOrderPart2]])</f>
        <v/>
      </c>
      <c r="G1642" s="6" t="s">
        <v>8311</v>
      </c>
      <c r="H1642" s="8">
        <v>42108.432060185187</v>
      </c>
      <c r="I1642" s="6" t="s">
        <v>34</v>
      </c>
      <c r="J1642" s="8">
        <v>42121.777175925927</v>
      </c>
      <c r="K1642" s="6" t="s">
        <v>1376</v>
      </c>
      <c r="L1642" s="6" t="s">
        <v>1377</v>
      </c>
      <c r="M1642" s="6" t="s">
        <v>37</v>
      </c>
      <c r="O1642" s="6" t="s">
        <v>38</v>
      </c>
      <c r="P1642" s="6" t="s">
        <v>39</v>
      </c>
      <c r="Q1642" s="6" t="s">
        <v>8312</v>
      </c>
      <c r="R1642" s="6" t="s">
        <v>8313</v>
      </c>
      <c r="S1642" s="6" t="s">
        <v>8314</v>
      </c>
      <c r="T1642" s="6" t="s">
        <v>1861</v>
      </c>
      <c r="W1642" s="6" t="s">
        <v>8315</v>
      </c>
      <c r="X1642" s="6" t="s">
        <v>8314</v>
      </c>
      <c r="Z1642" s="8">
        <v>42116.209004629629</v>
      </c>
      <c r="AA1642" s="6" t="s">
        <v>8316</v>
      </c>
      <c r="AB1642" s="6" t="s">
        <v>1890</v>
      </c>
      <c r="AC1642" s="6" t="s">
        <v>1861</v>
      </c>
      <c r="AD1642" s="6" t="s">
        <v>43</v>
      </c>
      <c r="AE1642" s="8">
        <v>42121.777175925927</v>
      </c>
      <c r="AF1642" s="6" t="s">
        <v>8237</v>
      </c>
    </row>
    <row r="1643" spans="1:39" x14ac:dyDescent="0.2">
      <c r="A16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43" s="7" t="str">
        <f>ExtractValues(Table1[[#This Row],[Agreement Name]],".{1}\d{4,5}")</f>
        <v>20406</v>
      </c>
      <c r="C1643" s="6" t="str">
        <f>ExtractValues(Table1[[#This Row],[Agreement Name]],".{1}\d{4,5}-.{1}\d{4,5}")</f>
        <v>20406-001019</v>
      </c>
      <c r="D1643" s="6" t="str">
        <f>ExtractValues(ExtractValues(Table1[[#This Row],[Agreement Name]],"(CO\d{1,3})"),"\d+")</f>
        <v>2</v>
      </c>
      <c r="E1643" s="6" t="str">
        <f>ExtractValues(ExtractValues(Table1[[#This Row],[Agreement Name]],"(CO.\d{1,3})"),"\d+")</f>
        <v/>
      </c>
      <c r="F1643" s="6" t="str">
        <f>IF(Table1[[#This Row],[ChgOrderPart1]]&lt;&gt;"",Table1[[#This Row],[ChgOrderPart1]],Table1[[#This Row],[ChgOrderPart2]])</f>
        <v>2</v>
      </c>
      <c r="G1643" s="6" t="s">
        <v>5923</v>
      </c>
      <c r="H1643" s="8">
        <v>42220.400069444448</v>
      </c>
      <c r="I1643" s="6" t="s">
        <v>34</v>
      </c>
      <c r="J1643" s="8">
        <v>42223.325659722221</v>
      </c>
      <c r="K1643" s="6" t="s">
        <v>5082</v>
      </c>
      <c r="L1643" s="6" t="s">
        <v>5083</v>
      </c>
      <c r="M1643" s="6" t="s">
        <v>37</v>
      </c>
      <c r="O1643" s="6" t="s">
        <v>38</v>
      </c>
      <c r="P1643" s="6" t="s">
        <v>39</v>
      </c>
      <c r="Q1643" s="6" t="s">
        <v>1500</v>
      </c>
      <c r="R1643" s="6" t="s">
        <v>236</v>
      </c>
      <c r="W1643" s="6" t="s">
        <v>1501</v>
      </c>
      <c r="X1643" s="6" t="s">
        <v>1500</v>
      </c>
      <c r="Y1643" s="6" t="s">
        <v>43</v>
      </c>
      <c r="Z1643" s="8">
        <v>42223.309907407405</v>
      </c>
      <c r="AA1643" s="6" t="s">
        <v>1502</v>
      </c>
      <c r="AB1643" s="6" t="s">
        <v>975</v>
      </c>
      <c r="AC1643" s="6" t="s">
        <v>236</v>
      </c>
      <c r="AD1643" s="6" t="s">
        <v>43</v>
      </c>
      <c r="AE1643" s="8">
        <v>42223.325659722221</v>
      </c>
      <c r="AF1643" s="6" t="s">
        <v>1709</v>
      </c>
    </row>
    <row r="1644" spans="1:39" x14ac:dyDescent="0.2">
      <c r="A16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44" s="7" t="str">
        <f>ExtractValues(Table1[[#This Row],[Agreement Name]],".{1}\d{4,5}")</f>
        <v>20406</v>
      </c>
      <c r="C1644" s="6" t="str">
        <f>ExtractValues(Table1[[#This Row],[Agreement Name]],".{1}\d{4,5}-.{1}\d{4,5}")</f>
        <v>20406-001019</v>
      </c>
      <c r="D1644" s="6" t="str">
        <f>ExtractValues(ExtractValues(Table1[[#This Row],[Agreement Name]],"(CO\d{1,3})"),"\d+")</f>
        <v>1</v>
      </c>
      <c r="E1644" s="6" t="str">
        <f>ExtractValues(ExtractValues(Table1[[#This Row],[Agreement Name]],"(CO.\d{1,3})"),"\d+")</f>
        <v/>
      </c>
      <c r="F1644" s="6" t="str">
        <f>IF(Table1[[#This Row],[ChgOrderPart1]]&lt;&gt;"",Table1[[#This Row],[ChgOrderPart1]],Table1[[#This Row],[ChgOrderPart2]])</f>
        <v>1</v>
      </c>
      <c r="G1644" s="6" t="s">
        <v>5550</v>
      </c>
      <c r="H1644" s="8">
        <v>42191.599733796298</v>
      </c>
      <c r="I1644" s="6" t="s">
        <v>34</v>
      </c>
      <c r="J1644" s="8">
        <v>42194.222453703704</v>
      </c>
      <c r="K1644" s="6" t="s">
        <v>5082</v>
      </c>
      <c r="L1644" s="6" t="s">
        <v>5083</v>
      </c>
      <c r="M1644" s="6" t="s">
        <v>37</v>
      </c>
      <c r="O1644" s="6" t="s">
        <v>38</v>
      </c>
      <c r="P1644" s="6" t="s">
        <v>39</v>
      </c>
      <c r="Q1644" s="6" t="s">
        <v>1500</v>
      </c>
      <c r="R1644" s="6" t="s">
        <v>236</v>
      </c>
      <c r="W1644" s="6" t="s">
        <v>5551</v>
      </c>
      <c r="X1644" s="6" t="s">
        <v>1500</v>
      </c>
      <c r="Y1644" s="6" t="s">
        <v>43</v>
      </c>
      <c r="Z1644" s="8">
        <v>42194.21266203704</v>
      </c>
      <c r="AA1644" s="6" t="s">
        <v>1502</v>
      </c>
      <c r="AB1644" s="6" t="s">
        <v>975</v>
      </c>
      <c r="AC1644" s="6" t="s">
        <v>236</v>
      </c>
      <c r="AD1644" s="6" t="s">
        <v>43</v>
      </c>
      <c r="AE1644" s="8">
        <v>42194.222453703704</v>
      </c>
      <c r="AF1644" s="6" t="s">
        <v>5413</v>
      </c>
    </row>
    <row r="1645" spans="1:39" x14ac:dyDescent="0.2">
      <c r="A16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45" s="7" t="str">
        <f>ExtractValues(Table1[[#This Row],[Agreement Name]],".{1}\d{4,5}")</f>
        <v>20406</v>
      </c>
      <c r="C1645" s="6" t="str">
        <f>ExtractValues(Table1[[#This Row],[Agreement Name]],".{1}\d{4,5}-.{1}\d{4,5}")</f>
        <v>20406-001019</v>
      </c>
      <c r="D1645" s="6" t="str">
        <f>ExtractValues(ExtractValues(Table1[[#This Row],[Agreement Name]],"(CO\d{1,3})"),"\d+")</f>
        <v/>
      </c>
      <c r="E1645" s="6" t="str">
        <f>ExtractValues(ExtractValues(Table1[[#This Row],[Agreement Name]],"(CO.\d{1,3})"),"\d+")</f>
        <v/>
      </c>
      <c r="F1645" s="6" t="str">
        <f>IF(Table1[[#This Row],[ChgOrderPart1]]&lt;&gt;"",Table1[[#This Row],[ChgOrderPart1]],Table1[[#This Row],[ChgOrderPart2]])</f>
        <v/>
      </c>
      <c r="G1645" s="6" t="s">
        <v>8236</v>
      </c>
      <c r="H1645" s="8">
        <v>42103.57309027778</v>
      </c>
      <c r="I1645" s="6" t="s">
        <v>34</v>
      </c>
      <c r="J1645" s="8">
        <v>42121.779479166667</v>
      </c>
      <c r="K1645" s="6" t="s">
        <v>1376</v>
      </c>
      <c r="L1645" s="6" t="s">
        <v>1377</v>
      </c>
      <c r="M1645" s="6" t="s">
        <v>37</v>
      </c>
      <c r="O1645" s="6" t="s">
        <v>38</v>
      </c>
      <c r="P1645" s="6" t="s">
        <v>39</v>
      </c>
      <c r="Q1645" s="6" t="s">
        <v>1500</v>
      </c>
      <c r="R1645" s="6" t="s">
        <v>1861</v>
      </c>
      <c r="W1645" s="6" t="s">
        <v>1501</v>
      </c>
      <c r="X1645" s="6" t="s">
        <v>1500</v>
      </c>
      <c r="Y1645" s="6" t="s">
        <v>43</v>
      </c>
      <c r="Z1645" s="8">
        <v>42117.366319444445</v>
      </c>
      <c r="AA1645" s="6" t="s">
        <v>1502</v>
      </c>
      <c r="AB1645" s="6" t="s">
        <v>1890</v>
      </c>
      <c r="AC1645" s="6" t="s">
        <v>1861</v>
      </c>
      <c r="AD1645" s="6" t="s">
        <v>43</v>
      </c>
      <c r="AE1645" s="8">
        <v>42121.779479166667</v>
      </c>
      <c r="AF1645" s="6" t="s">
        <v>8237</v>
      </c>
    </row>
    <row r="1646" spans="1:39" x14ac:dyDescent="0.2">
      <c r="A16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46" s="7" t="str">
        <f>ExtractValues(Table1[[#This Row],[Agreement Name]],".{1}\d{4,5}")</f>
        <v>20406</v>
      </c>
      <c r="C1646" s="6" t="str">
        <f>ExtractValues(Table1[[#This Row],[Agreement Name]],".{1}\d{4,5}-.{1}\d{4,5}")</f>
        <v>20406-001018</v>
      </c>
      <c r="D1646" s="6" t="str">
        <f>ExtractValues(ExtractValues(Table1[[#This Row],[Agreement Name]],"(CO\d{1,3})"),"\d+")</f>
        <v>2</v>
      </c>
      <c r="E1646" s="6" t="str">
        <f>ExtractValues(ExtractValues(Table1[[#This Row],[Agreement Name]],"(CO.\d{1,3})"),"\d+")</f>
        <v/>
      </c>
      <c r="F1646" s="6" t="str">
        <f>IF(Table1[[#This Row],[ChgOrderPart1]]&lt;&gt;"",Table1[[#This Row],[ChgOrderPart1]],Table1[[#This Row],[ChgOrderPart2]])</f>
        <v>2</v>
      </c>
      <c r="G1646" s="6" t="s">
        <v>6101</v>
      </c>
      <c r="H1646" s="8">
        <v>42233.474074074074</v>
      </c>
      <c r="I1646" s="6" t="s">
        <v>34</v>
      </c>
      <c r="J1646" s="8">
        <v>42235.663668981484</v>
      </c>
      <c r="K1646" s="6" t="s">
        <v>5082</v>
      </c>
      <c r="L1646" s="6" t="s">
        <v>5083</v>
      </c>
      <c r="M1646" s="6" t="s">
        <v>37</v>
      </c>
      <c r="O1646" s="6" t="s">
        <v>38</v>
      </c>
      <c r="P1646" s="6" t="s">
        <v>39</v>
      </c>
      <c r="Q1646" s="6" t="s">
        <v>5553</v>
      </c>
      <c r="R1646" s="6" t="s">
        <v>236</v>
      </c>
      <c r="W1646" s="6" t="s">
        <v>5554</v>
      </c>
      <c r="X1646" s="6" t="s">
        <v>5553</v>
      </c>
      <c r="Y1646" s="6" t="s">
        <v>43</v>
      </c>
      <c r="Z1646" s="8">
        <v>42235.590509259258</v>
      </c>
      <c r="AA1646" s="6" t="s">
        <v>1897</v>
      </c>
      <c r="AB1646" s="6" t="s">
        <v>975</v>
      </c>
      <c r="AC1646" s="6" t="s">
        <v>236</v>
      </c>
      <c r="AD1646" s="6" t="s">
        <v>43</v>
      </c>
      <c r="AE1646" s="8">
        <v>42235.663668981484</v>
      </c>
      <c r="AF1646" s="6" t="s">
        <v>976</v>
      </c>
    </row>
    <row r="1647" spans="1:39" x14ac:dyDescent="0.2">
      <c r="A16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47" s="7" t="str">
        <f>ExtractValues(Table1[[#This Row],[Agreement Name]],".{1}\d{4,5}")</f>
        <v>20406</v>
      </c>
      <c r="C1647" s="6" t="str">
        <f>ExtractValues(Table1[[#This Row],[Agreement Name]],".{1}\d{4,5}-.{1}\d{4,5}")</f>
        <v>20406-001018</v>
      </c>
      <c r="D1647" s="6" t="str">
        <f>ExtractValues(ExtractValues(Table1[[#This Row],[Agreement Name]],"(CO\d{1,3})"),"\d+")</f>
        <v>1</v>
      </c>
      <c r="E1647" s="6" t="str">
        <f>ExtractValues(ExtractValues(Table1[[#This Row],[Agreement Name]],"(CO.\d{1,3})"),"\d+")</f>
        <v/>
      </c>
      <c r="F1647" s="6" t="str">
        <f>IF(Table1[[#This Row],[ChgOrderPart1]]&lt;&gt;"",Table1[[#This Row],[ChgOrderPart1]],Table1[[#This Row],[ChgOrderPart2]])</f>
        <v>1</v>
      </c>
      <c r="G1647" s="6" t="s">
        <v>5552</v>
      </c>
      <c r="H1647" s="8">
        <v>42191.621203703704</v>
      </c>
      <c r="I1647" s="6" t="s">
        <v>34</v>
      </c>
      <c r="J1647" s="8">
        <v>42207.83</v>
      </c>
      <c r="K1647" s="6" t="s">
        <v>5082</v>
      </c>
      <c r="L1647" s="6" t="s">
        <v>5083</v>
      </c>
      <c r="M1647" s="6" t="s">
        <v>37</v>
      </c>
      <c r="O1647" s="6" t="s">
        <v>38</v>
      </c>
      <c r="P1647" s="6" t="s">
        <v>39</v>
      </c>
      <c r="Q1647" s="6" t="s">
        <v>5553</v>
      </c>
      <c r="R1647" s="6" t="s">
        <v>236</v>
      </c>
      <c r="W1647" s="6" t="s">
        <v>5554</v>
      </c>
      <c r="X1647" s="6" t="s">
        <v>5553</v>
      </c>
      <c r="Y1647" s="6" t="s">
        <v>43</v>
      </c>
      <c r="Z1647" s="8">
        <v>42207.595868055556</v>
      </c>
      <c r="AA1647" s="6" t="s">
        <v>1897</v>
      </c>
      <c r="AB1647" s="6" t="s">
        <v>975</v>
      </c>
      <c r="AC1647" s="6" t="s">
        <v>236</v>
      </c>
      <c r="AD1647" s="6" t="s">
        <v>43</v>
      </c>
      <c r="AE1647" s="8">
        <v>42207.83</v>
      </c>
      <c r="AF1647" s="6" t="s">
        <v>1709</v>
      </c>
    </row>
    <row r="1648" spans="1:39" x14ac:dyDescent="0.2">
      <c r="A16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48" s="7" t="str">
        <f>ExtractValues(Table1[[#This Row],[Agreement Name]],".{1}\d{4,5}")</f>
        <v>20406</v>
      </c>
      <c r="C1648" s="6" t="str">
        <f>ExtractValues(Table1[[#This Row],[Agreement Name]],".{1}\d{4,5}-.{1}\d{4,5}")</f>
        <v>20406-001018</v>
      </c>
      <c r="D1648" s="6" t="str">
        <f>ExtractValues(ExtractValues(Table1[[#This Row],[Agreement Name]],"(CO\d{1,3})"),"\d+")</f>
        <v/>
      </c>
      <c r="E1648" s="6" t="str">
        <f>ExtractValues(ExtractValues(Table1[[#This Row],[Agreement Name]],"(CO.\d{1,3})"),"\d+")</f>
        <v/>
      </c>
      <c r="F1648" s="6" t="str">
        <f>IF(Table1[[#This Row],[ChgOrderPart1]]&lt;&gt;"",Table1[[#This Row],[ChgOrderPart1]],Table1[[#This Row],[ChgOrderPart2]])</f>
        <v/>
      </c>
      <c r="G1648" s="6" t="s">
        <v>8250</v>
      </c>
      <c r="H1648" s="8">
        <v>42103.643645833334</v>
      </c>
      <c r="I1648" s="6" t="s">
        <v>34</v>
      </c>
      <c r="J1648" s="8">
        <v>42109.403877314813</v>
      </c>
      <c r="K1648" s="6" t="s">
        <v>1376</v>
      </c>
      <c r="L1648" s="6" t="s">
        <v>1377</v>
      </c>
      <c r="M1648" s="6" t="s">
        <v>37</v>
      </c>
      <c r="O1648" s="6" t="s">
        <v>38</v>
      </c>
      <c r="P1648" s="6" t="s">
        <v>39</v>
      </c>
      <c r="Q1648" s="6" t="s">
        <v>5553</v>
      </c>
      <c r="R1648" s="6" t="s">
        <v>1895</v>
      </c>
      <c r="S1648" s="6" t="s">
        <v>1493</v>
      </c>
      <c r="W1648" s="6" t="s">
        <v>1896</v>
      </c>
      <c r="X1648" s="6" t="s">
        <v>1895</v>
      </c>
      <c r="Y1648" s="6" t="s">
        <v>43</v>
      </c>
      <c r="Z1648" s="8">
        <v>42109.352500000001</v>
      </c>
      <c r="AA1648" s="6" t="s">
        <v>1897</v>
      </c>
      <c r="AB1648" s="6" t="s">
        <v>128</v>
      </c>
      <c r="AC1648" s="6" t="s">
        <v>1493</v>
      </c>
      <c r="AD1648" s="6" t="s">
        <v>43</v>
      </c>
      <c r="AE1648" s="8">
        <v>42109.403877314813</v>
      </c>
      <c r="AF1648" s="6" t="s">
        <v>66</v>
      </c>
    </row>
    <row r="1649" spans="1:39" x14ac:dyDescent="0.2">
      <c r="A16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49" s="7" t="str">
        <f>ExtractValues(Table1[[#This Row],[Agreement Name]],".{1}\d{4,5}")</f>
        <v>20406</v>
      </c>
      <c r="C1649" s="6" t="str">
        <f>ExtractValues(Table1[[#This Row],[Agreement Name]],".{1}\d{4,5}-.{1}\d{4,5}")</f>
        <v>20406-001017</v>
      </c>
      <c r="D1649" s="6" t="str">
        <f>ExtractValues(ExtractValues(Table1[[#This Row],[Agreement Name]],"(CO\d{1,3})"),"\d+")</f>
        <v>1</v>
      </c>
      <c r="E1649" s="6" t="str">
        <f>ExtractValues(ExtractValues(Table1[[#This Row],[Agreement Name]],"(CO.\d{1,3})"),"\d+")</f>
        <v/>
      </c>
      <c r="F1649" s="6" t="str">
        <f>IF(Table1[[#This Row],[ChgOrderPart1]]&lt;&gt;"",Table1[[#This Row],[ChgOrderPart1]],Table1[[#This Row],[ChgOrderPart2]])</f>
        <v>1</v>
      </c>
      <c r="G1649" s="6" t="s">
        <v>5891</v>
      </c>
      <c r="H1649" s="8">
        <v>42216.454861111109</v>
      </c>
      <c r="I1649" s="6" t="s">
        <v>34</v>
      </c>
      <c r="J1649" s="8">
        <v>42219.886874999997</v>
      </c>
      <c r="K1649" s="6" t="s">
        <v>5082</v>
      </c>
      <c r="L1649" s="6" t="s">
        <v>5083</v>
      </c>
      <c r="M1649" s="6" t="s">
        <v>37</v>
      </c>
      <c r="O1649" s="6" t="s">
        <v>38</v>
      </c>
      <c r="P1649" s="6" t="s">
        <v>39</v>
      </c>
      <c r="Q1649" s="6" t="s">
        <v>5892</v>
      </c>
      <c r="R1649" s="6" t="s">
        <v>236</v>
      </c>
      <c r="W1649" s="6" t="s">
        <v>5893</v>
      </c>
      <c r="X1649" s="6" t="s">
        <v>5892</v>
      </c>
      <c r="Y1649" s="6" t="s">
        <v>43</v>
      </c>
      <c r="Z1649" s="8">
        <v>42219.358541666668</v>
      </c>
      <c r="AA1649" s="6" t="s">
        <v>5894</v>
      </c>
      <c r="AB1649" s="6" t="s">
        <v>975</v>
      </c>
      <c r="AC1649" s="6" t="s">
        <v>236</v>
      </c>
      <c r="AD1649" s="6" t="s">
        <v>43</v>
      </c>
      <c r="AE1649" s="8">
        <v>42219.886874999997</v>
      </c>
      <c r="AF1649" s="6" t="s">
        <v>46</v>
      </c>
    </row>
    <row r="1650" spans="1:39" x14ac:dyDescent="0.2">
      <c r="A16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50" s="7" t="str">
        <f>ExtractValues(Table1[[#This Row],[Agreement Name]],".{1}\d{4,5}")</f>
        <v>20406</v>
      </c>
      <c r="C1650" s="6" t="str">
        <f>ExtractValues(Table1[[#This Row],[Agreement Name]],".{1}\d{4,5}-.{1}\d{4,5}")</f>
        <v>20406-001017</v>
      </c>
      <c r="D1650" s="6" t="str">
        <f>ExtractValues(ExtractValues(Table1[[#This Row],[Agreement Name]],"(CO\d{1,3})"),"\d+")</f>
        <v/>
      </c>
      <c r="E1650" s="6" t="str">
        <f>ExtractValues(ExtractValues(Table1[[#This Row],[Agreement Name]],"(CO.\d{1,3})"),"\d+")</f>
        <v/>
      </c>
      <c r="F1650" s="6" t="str">
        <f>IF(Table1[[#This Row],[ChgOrderPart1]]&lt;&gt;"",Table1[[#This Row],[ChgOrderPart1]],Table1[[#This Row],[ChgOrderPart2]])</f>
        <v/>
      </c>
      <c r="G1650" s="6" t="s">
        <v>7909</v>
      </c>
      <c r="H1650" s="8">
        <v>42083.56322916667</v>
      </c>
      <c r="I1650" s="6" t="s">
        <v>34</v>
      </c>
      <c r="J1650" s="8">
        <v>42086.364432870374</v>
      </c>
      <c r="K1650" s="6" t="s">
        <v>1376</v>
      </c>
      <c r="L1650" s="6" t="s">
        <v>1377</v>
      </c>
      <c r="M1650" s="6" t="s">
        <v>37</v>
      </c>
      <c r="O1650" s="6" t="s">
        <v>38</v>
      </c>
      <c r="P1650" s="6" t="s">
        <v>39</v>
      </c>
      <c r="Q1650" s="6" t="s">
        <v>5892</v>
      </c>
      <c r="R1650" s="6" t="s">
        <v>236</v>
      </c>
      <c r="W1650" s="6" t="s">
        <v>5893</v>
      </c>
      <c r="X1650" s="6" t="s">
        <v>5892</v>
      </c>
      <c r="Y1650" s="6" t="s">
        <v>43</v>
      </c>
      <c r="Z1650" s="8">
        <v>42086.330196759256</v>
      </c>
      <c r="AA1650" s="6" t="s">
        <v>5894</v>
      </c>
      <c r="AB1650" s="6" t="s">
        <v>975</v>
      </c>
      <c r="AC1650" s="6" t="s">
        <v>236</v>
      </c>
      <c r="AD1650" s="6" t="s">
        <v>43</v>
      </c>
      <c r="AE1650" s="8">
        <v>42086.364432870374</v>
      </c>
      <c r="AF1650" s="6" t="s">
        <v>7910</v>
      </c>
    </row>
    <row r="1651" spans="1:39" x14ac:dyDescent="0.2">
      <c r="A16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51" s="7" t="str">
        <f>ExtractValues(Table1[[#This Row],[Agreement Name]],".{1}\d{4,5}")</f>
        <v>20406</v>
      </c>
      <c r="C1651" s="6" t="str">
        <f>ExtractValues(Table1[[#This Row],[Agreement Name]],".{1}\d{4,5}-.{1}\d{4,5}")</f>
        <v>20406-001017</v>
      </c>
      <c r="D1651" s="6" t="str">
        <f>ExtractValues(ExtractValues(Table1[[#This Row],[Agreement Name]],"(CO\d{1,3})"),"\d+")</f>
        <v/>
      </c>
      <c r="E1651" s="6" t="str">
        <f>ExtractValues(ExtractValues(Table1[[#This Row],[Agreement Name]],"(CO.\d{1,3})"),"\d+")</f>
        <v/>
      </c>
      <c r="F1651" s="6" t="str">
        <f>IF(Table1[[#This Row],[ChgOrderPart1]]&lt;&gt;"",Table1[[#This Row],[ChgOrderPart1]],Table1[[#This Row],[ChgOrderPart2]])</f>
        <v/>
      </c>
      <c r="G1651" s="6" t="s">
        <v>9463</v>
      </c>
      <c r="H1651" s="8">
        <v>42075.572199074071</v>
      </c>
      <c r="I1651" s="6" t="s">
        <v>55</v>
      </c>
      <c r="J1651" s="8">
        <v>42080.542615740742</v>
      </c>
      <c r="K1651" s="6" t="s">
        <v>1376</v>
      </c>
      <c r="L1651" s="6" t="s">
        <v>1377</v>
      </c>
      <c r="M1651" s="6" t="s">
        <v>37</v>
      </c>
      <c r="O1651" s="6" t="s">
        <v>38</v>
      </c>
      <c r="P1651" s="6" t="s">
        <v>39</v>
      </c>
      <c r="Q1651" s="6" t="s">
        <v>5892</v>
      </c>
      <c r="R1651" s="6" t="s">
        <v>236</v>
      </c>
    </row>
    <row r="1652" spans="1:39" x14ac:dyDescent="0.2">
      <c r="A16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52" s="7" t="str">
        <f>ExtractValues(Table1[[#This Row],[Agreement Name]],".{1}\d{4,5}")</f>
        <v>20406</v>
      </c>
      <c r="C1652" s="6" t="str">
        <f>ExtractValues(Table1[[#This Row],[Agreement Name]],".{1}\d{4,5}-.{1}\d{4,5}")</f>
        <v>20406-001016</v>
      </c>
      <c r="D1652" s="6" t="str">
        <f>ExtractValues(ExtractValues(Table1[[#This Row],[Agreement Name]],"(CO\d{1,3})"),"\d+")</f>
        <v/>
      </c>
      <c r="E1652" s="6" t="str">
        <f>ExtractValues(ExtractValues(Table1[[#This Row],[Agreement Name]],"(CO.\d{1,3})"),"\d+")</f>
        <v/>
      </c>
      <c r="F1652" s="6" t="str">
        <f>IF(Table1[[#This Row],[ChgOrderPart1]]&lt;&gt;"",Table1[[#This Row],[ChgOrderPart1]],Table1[[#This Row],[ChgOrderPart2]])</f>
        <v/>
      </c>
      <c r="G1652" s="6" t="s">
        <v>7954</v>
      </c>
      <c r="H1652" s="8">
        <v>42086.602824074071</v>
      </c>
      <c r="I1652" s="6" t="s">
        <v>34</v>
      </c>
      <c r="J1652" s="8">
        <v>42089.376504629632</v>
      </c>
      <c r="K1652" s="6" t="s">
        <v>1376</v>
      </c>
      <c r="L1652" s="6" t="s">
        <v>1377</v>
      </c>
      <c r="M1652" s="6" t="s">
        <v>37</v>
      </c>
      <c r="O1652" s="6" t="s">
        <v>38</v>
      </c>
      <c r="P1652" s="6" t="s">
        <v>39</v>
      </c>
      <c r="Q1652" s="6" t="s">
        <v>1706</v>
      </c>
      <c r="R1652" s="6" t="s">
        <v>236</v>
      </c>
      <c r="W1652" s="6" t="s">
        <v>1707</v>
      </c>
      <c r="X1652" s="6" t="s">
        <v>1706</v>
      </c>
      <c r="Y1652" s="6" t="s">
        <v>43</v>
      </c>
      <c r="Z1652" s="8">
        <v>42089.374791666669</v>
      </c>
      <c r="AA1652" s="6" t="s">
        <v>976</v>
      </c>
      <c r="AB1652" s="6" t="s">
        <v>975</v>
      </c>
      <c r="AC1652" s="6" t="s">
        <v>236</v>
      </c>
      <c r="AD1652" s="6" t="s">
        <v>43</v>
      </c>
      <c r="AE1652" s="8">
        <v>42089.376504629632</v>
      </c>
      <c r="AF1652" s="6" t="s">
        <v>976</v>
      </c>
    </row>
    <row r="1653" spans="1:39" x14ac:dyDescent="0.2">
      <c r="A16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53" s="7" t="str">
        <f>ExtractValues(Table1[[#This Row],[Agreement Name]],".{1}\d{4,5}")</f>
        <v>20406</v>
      </c>
      <c r="C1653" s="6" t="str">
        <f>ExtractValues(Table1[[#This Row],[Agreement Name]],".{1}\d{4,5}-.{1}\d{4,5}")</f>
        <v>20406-001016</v>
      </c>
      <c r="D1653" s="6" t="str">
        <f>ExtractValues(ExtractValues(Table1[[#This Row],[Agreement Name]],"(CO\d{1,3})"),"\d+")</f>
        <v/>
      </c>
      <c r="E1653" s="6" t="str">
        <f>ExtractValues(ExtractValues(Table1[[#This Row],[Agreement Name]],"(CO.\d{1,3})"),"\d+")</f>
        <v/>
      </c>
      <c r="F1653" s="6" t="str">
        <f>IF(Table1[[#This Row],[ChgOrderPart1]]&lt;&gt;"",Table1[[#This Row],[ChgOrderPart1]],Table1[[#This Row],[ChgOrderPart2]])</f>
        <v/>
      </c>
      <c r="G1653" s="6" t="s">
        <v>7954</v>
      </c>
      <c r="H1653" s="8">
        <v>42086.560613425929</v>
      </c>
      <c r="I1653" s="6" t="s">
        <v>55</v>
      </c>
      <c r="J1653" s="8">
        <v>42086.601990740739</v>
      </c>
      <c r="K1653" s="6" t="s">
        <v>1376</v>
      </c>
      <c r="L1653" s="6" t="s">
        <v>1377</v>
      </c>
      <c r="M1653" s="6" t="s">
        <v>37</v>
      </c>
      <c r="O1653" s="6" t="s">
        <v>38</v>
      </c>
      <c r="P1653" s="6" t="s">
        <v>39</v>
      </c>
      <c r="Q1653" s="6" t="s">
        <v>1706</v>
      </c>
      <c r="R1653" s="6" t="s">
        <v>236</v>
      </c>
      <c r="AL1653" s="6" t="s">
        <v>1706</v>
      </c>
      <c r="AM1653" s="6" t="s">
        <v>43</v>
      </c>
    </row>
    <row r="1654" spans="1:39" x14ac:dyDescent="0.2">
      <c r="A16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54" s="7" t="str">
        <f>ExtractValues(Table1[[#This Row],[Agreement Name]],".{1}\d{4,5}")</f>
        <v>20406</v>
      </c>
      <c r="C1654" s="6" t="str">
        <f>ExtractValues(Table1[[#This Row],[Agreement Name]],".{1}\d{4,5}-.{1}\d{4,5}")</f>
        <v>20406-001015</v>
      </c>
      <c r="D1654" s="6" t="str">
        <f>ExtractValues(ExtractValues(Table1[[#This Row],[Agreement Name]],"(CO\d{1,3})"),"\d+")</f>
        <v>2</v>
      </c>
      <c r="E1654" s="6" t="str">
        <f>ExtractValues(ExtractValues(Table1[[#This Row],[Agreement Name]],"(CO.\d{1,3})"),"\d+")</f>
        <v/>
      </c>
      <c r="F1654" s="6" t="str">
        <f>IF(Table1[[#This Row],[ChgOrderPart1]]&lt;&gt;"",Table1[[#This Row],[ChgOrderPart1]],Table1[[#This Row],[ChgOrderPart2]])</f>
        <v>2</v>
      </c>
      <c r="G1654" s="6" t="s">
        <v>5544</v>
      </c>
      <c r="H1654" s="8">
        <v>42191.588680555556</v>
      </c>
      <c r="I1654" s="6" t="s">
        <v>55</v>
      </c>
      <c r="J1654" s="8">
        <v>42215.306504629632</v>
      </c>
      <c r="K1654" s="6" t="s">
        <v>5082</v>
      </c>
      <c r="L1654" s="6" t="s">
        <v>5083</v>
      </c>
      <c r="M1654" s="6" t="s">
        <v>37</v>
      </c>
      <c r="O1654" s="6" t="s">
        <v>38</v>
      </c>
      <c r="P1654" s="6" t="s">
        <v>39</v>
      </c>
      <c r="Q1654" s="6" t="s">
        <v>4036</v>
      </c>
      <c r="R1654" s="6" t="s">
        <v>236</v>
      </c>
      <c r="AL1654" s="6" t="s">
        <v>4036</v>
      </c>
      <c r="AM1654" s="6" t="s">
        <v>43</v>
      </c>
    </row>
    <row r="1655" spans="1:39" x14ac:dyDescent="0.2">
      <c r="A16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55" s="7" t="str">
        <f>ExtractValues(Table1[[#This Row],[Agreement Name]],".{1}\d{4,5}")</f>
        <v>20406</v>
      </c>
      <c r="C1655" s="6" t="str">
        <f>ExtractValues(Table1[[#This Row],[Agreement Name]],".{1}\d{4,5}-.{1}\d{4,5}")</f>
        <v>20406-001015</v>
      </c>
      <c r="D1655" s="6" t="str">
        <f>ExtractValues(ExtractValues(Table1[[#This Row],[Agreement Name]],"(CO\d{1,3})"),"\d+")</f>
        <v>2</v>
      </c>
      <c r="E1655" s="6" t="str">
        <f>ExtractValues(ExtractValues(Table1[[#This Row],[Agreement Name]],"(CO.\d{1,3})"),"\d+")</f>
        <v/>
      </c>
      <c r="F1655" s="6" t="str">
        <f>IF(Table1[[#This Row],[ChgOrderPart1]]&lt;&gt;"",Table1[[#This Row],[ChgOrderPart1]],Table1[[#This Row],[ChgOrderPart2]])</f>
        <v>2</v>
      </c>
      <c r="G1655" s="6" t="s">
        <v>5602</v>
      </c>
      <c r="H1655" s="8">
        <v>42193.539583333331</v>
      </c>
      <c r="I1655" s="6" t="s">
        <v>34</v>
      </c>
      <c r="J1655" s="8">
        <v>42193.824780092589</v>
      </c>
      <c r="K1655" s="6" t="s">
        <v>5082</v>
      </c>
      <c r="L1655" s="6" t="s">
        <v>5083</v>
      </c>
      <c r="M1655" s="6" t="s">
        <v>37</v>
      </c>
      <c r="O1655" s="6" t="s">
        <v>38</v>
      </c>
      <c r="P1655" s="6" t="s">
        <v>39</v>
      </c>
      <c r="Q1655" s="6" t="s">
        <v>4036</v>
      </c>
      <c r="R1655" s="6" t="s">
        <v>236</v>
      </c>
      <c r="W1655" s="6" t="s">
        <v>4037</v>
      </c>
      <c r="X1655" s="6" t="s">
        <v>4036</v>
      </c>
      <c r="Y1655" s="6" t="s">
        <v>43</v>
      </c>
      <c r="Z1655" s="8">
        <v>42193.594166666669</v>
      </c>
      <c r="AA1655" s="6" t="s">
        <v>4038</v>
      </c>
      <c r="AB1655" s="6" t="s">
        <v>975</v>
      </c>
      <c r="AC1655" s="6" t="s">
        <v>236</v>
      </c>
      <c r="AD1655" s="6" t="s">
        <v>43</v>
      </c>
      <c r="AE1655" s="8">
        <v>42193.824780092589</v>
      </c>
      <c r="AF1655" s="6" t="s">
        <v>5549</v>
      </c>
    </row>
    <row r="1656" spans="1:39" x14ac:dyDescent="0.2">
      <c r="A16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56" s="7" t="str">
        <f>ExtractValues(Table1[[#This Row],[Agreement Name]],".{1}\d{4,5}")</f>
        <v>20406</v>
      </c>
      <c r="C1656" s="6" t="str">
        <f>ExtractValues(Table1[[#This Row],[Agreement Name]],".{1}\d{4,5}-.{1}\d{4,5}")</f>
        <v>20406-001015</v>
      </c>
      <c r="D1656" s="6" t="str">
        <f>ExtractValues(ExtractValues(Table1[[#This Row],[Agreement Name]],"(CO\d{1,3})"),"\d+")</f>
        <v>1</v>
      </c>
      <c r="E1656" s="6" t="str">
        <f>ExtractValues(ExtractValues(Table1[[#This Row],[Agreement Name]],"(CO.\d{1,3})"),"\d+")</f>
        <v/>
      </c>
      <c r="F1656" s="6" t="str">
        <f>IF(Table1[[#This Row],[ChgOrderPart1]]&lt;&gt;"",Table1[[#This Row],[ChgOrderPart1]],Table1[[#This Row],[ChgOrderPart2]])</f>
        <v>1</v>
      </c>
      <c r="G1656" s="6" t="s">
        <v>9372</v>
      </c>
      <c r="H1656" s="8">
        <v>42068.469085648147</v>
      </c>
      <c r="I1656" s="6" t="s">
        <v>34</v>
      </c>
      <c r="J1656" s="8">
        <v>42068.562824074077</v>
      </c>
      <c r="K1656" s="6" t="s">
        <v>1376</v>
      </c>
      <c r="L1656" s="6" t="s">
        <v>1377</v>
      </c>
      <c r="M1656" s="6" t="s">
        <v>37</v>
      </c>
      <c r="O1656" s="6" t="s">
        <v>38</v>
      </c>
      <c r="P1656" s="6" t="s">
        <v>39</v>
      </c>
      <c r="Q1656" s="6" t="s">
        <v>4036</v>
      </c>
      <c r="R1656" s="6" t="s">
        <v>236</v>
      </c>
      <c r="W1656" s="6" t="s">
        <v>9193</v>
      </c>
      <c r="X1656" s="6" t="s">
        <v>4036</v>
      </c>
      <c r="Y1656" s="6" t="s">
        <v>43</v>
      </c>
      <c r="Z1656" s="8">
        <v>42068.562199074076</v>
      </c>
      <c r="AA1656" s="6" t="s">
        <v>4038</v>
      </c>
      <c r="AB1656" s="6" t="s">
        <v>975</v>
      </c>
      <c r="AC1656" s="6" t="s">
        <v>236</v>
      </c>
      <c r="AD1656" s="6" t="s">
        <v>43</v>
      </c>
      <c r="AE1656" s="8">
        <v>42068.562824074077</v>
      </c>
      <c r="AF1656" s="6" t="s">
        <v>976</v>
      </c>
    </row>
    <row r="1657" spans="1:39" x14ac:dyDescent="0.2">
      <c r="A16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57" s="7" t="str">
        <f>ExtractValues(Table1[[#This Row],[Agreement Name]],".{1}\d{4,5}")</f>
        <v>20406</v>
      </c>
      <c r="C1657" s="6" t="str">
        <f>ExtractValues(Table1[[#This Row],[Agreement Name]],".{1}\d{4,5}-.{1}\d{4,5}")</f>
        <v>20406-001015</v>
      </c>
      <c r="D1657" s="6" t="str">
        <f>ExtractValues(ExtractValues(Table1[[#This Row],[Agreement Name]],"(CO\d{1,3})"),"\d+")</f>
        <v/>
      </c>
      <c r="E1657" s="6" t="str">
        <f>ExtractValues(ExtractValues(Table1[[#This Row],[Agreement Name]],"(CO.\d{1,3})"),"\d+")</f>
        <v/>
      </c>
      <c r="F1657" s="6" t="str">
        <f>IF(Table1[[#This Row],[ChgOrderPart1]]&lt;&gt;"",Table1[[#This Row],[ChgOrderPart1]],Table1[[#This Row],[ChgOrderPart2]])</f>
        <v/>
      </c>
      <c r="G1657" s="6" t="s">
        <v>9192</v>
      </c>
      <c r="H1657" s="8">
        <v>42051.405057870368</v>
      </c>
      <c r="I1657" s="6" t="s">
        <v>34</v>
      </c>
      <c r="J1657" s="8">
        <v>42059.293738425928</v>
      </c>
      <c r="K1657" s="6" t="s">
        <v>1376</v>
      </c>
      <c r="L1657" s="6" t="s">
        <v>1377</v>
      </c>
      <c r="M1657" s="6" t="s">
        <v>37</v>
      </c>
      <c r="O1657" s="6" t="s">
        <v>38</v>
      </c>
      <c r="P1657" s="6" t="s">
        <v>39</v>
      </c>
      <c r="Q1657" s="6" t="s">
        <v>4036</v>
      </c>
      <c r="R1657" s="6" t="s">
        <v>1861</v>
      </c>
      <c r="W1657" s="6" t="s">
        <v>9193</v>
      </c>
      <c r="X1657" s="6" t="s">
        <v>4036</v>
      </c>
      <c r="Y1657" s="6" t="s">
        <v>43</v>
      </c>
      <c r="Z1657" s="8">
        <v>42051.501689814817</v>
      </c>
      <c r="AA1657" s="6" t="s">
        <v>4038</v>
      </c>
      <c r="AB1657" s="6" t="s">
        <v>1890</v>
      </c>
      <c r="AC1657" s="6" t="s">
        <v>1861</v>
      </c>
      <c r="AD1657" s="6" t="s">
        <v>43</v>
      </c>
      <c r="AE1657" s="8">
        <v>42059.293738425928</v>
      </c>
      <c r="AF1657" s="6" t="s">
        <v>976</v>
      </c>
    </row>
    <row r="1658" spans="1:39" x14ac:dyDescent="0.2">
      <c r="A16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58" s="7" t="str">
        <f>ExtractValues(Table1[[#This Row],[Agreement Name]],".{1}\d{4,5}")</f>
        <v>20406</v>
      </c>
      <c r="C1658" s="6" t="str">
        <f>ExtractValues(Table1[[#This Row],[Agreement Name]],".{1}\d{4,5}-.{1}\d{4,5}")</f>
        <v>20406-001014</v>
      </c>
      <c r="D1658" s="6" t="str">
        <f>ExtractValues(ExtractValues(Table1[[#This Row],[Agreement Name]],"(CO\d{1,3})"),"\d+")</f>
        <v/>
      </c>
      <c r="E1658" s="6" t="str">
        <f>ExtractValues(ExtractValues(Table1[[#This Row],[Agreement Name]],"(CO.\d{1,3})"),"\d+")</f>
        <v/>
      </c>
      <c r="F1658" s="6" t="str">
        <f>IF(Table1[[#This Row],[ChgOrderPart1]]&lt;&gt;"",Table1[[#This Row],[ChgOrderPart1]],Table1[[#This Row],[ChgOrderPart2]])</f>
        <v/>
      </c>
      <c r="G1658" s="6" t="s">
        <v>9122</v>
      </c>
      <c r="H1658" s="8">
        <v>42047.63071759259</v>
      </c>
      <c r="I1658" s="6" t="s">
        <v>34</v>
      </c>
      <c r="J1658" s="8">
        <v>42069.353391203702</v>
      </c>
      <c r="K1658" s="6" t="s">
        <v>1376</v>
      </c>
      <c r="L1658" s="6" t="s">
        <v>1377</v>
      </c>
      <c r="M1658" s="6" t="s">
        <v>37</v>
      </c>
      <c r="O1658" s="6" t="s">
        <v>38</v>
      </c>
      <c r="P1658" s="6" t="s">
        <v>39</v>
      </c>
      <c r="Q1658" s="6" t="s">
        <v>9123</v>
      </c>
      <c r="R1658" s="6" t="s">
        <v>1861</v>
      </c>
      <c r="W1658" s="6" t="s">
        <v>9124</v>
      </c>
      <c r="X1658" s="6" t="s">
        <v>9123</v>
      </c>
      <c r="Y1658" s="6" t="s">
        <v>43</v>
      </c>
      <c r="Z1658" s="8">
        <v>42068.597349537034</v>
      </c>
      <c r="AA1658" s="6" t="s">
        <v>9125</v>
      </c>
      <c r="AB1658" s="6" t="s">
        <v>1890</v>
      </c>
      <c r="AC1658" s="6" t="s">
        <v>1861</v>
      </c>
      <c r="AD1658" s="6" t="s">
        <v>43</v>
      </c>
      <c r="AE1658" s="8">
        <v>42069.353391203702</v>
      </c>
      <c r="AF1658" s="6" t="s">
        <v>976</v>
      </c>
    </row>
    <row r="1659" spans="1:39" x14ac:dyDescent="0.2">
      <c r="A16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59" s="7" t="str">
        <f>ExtractValues(Table1[[#This Row],[Agreement Name]],".{1}\d{4,5}")</f>
        <v>20406</v>
      </c>
      <c r="C1659" s="6" t="str">
        <f>ExtractValues(Table1[[#This Row],[Agreement Name]],".{1}\d{4,5}-.{1}\d{4,5}")</f>
        <v>20406-001013</v>
      </c>
      <c r="D1659" s="6" t="str">
        <f>ExtractValues(ExtractValues(Table1[[#This Row],[Agreement Name]],"(CO\d{1,3})"),"\d+")</f>
        <v/>
      </c>
      <c r="E1659" s="6" t="str">
        <f>ExtractValues(ExtractValues(Table1[[#This Row],[Agreement Name]],"(CO.\d{1,3})"),"\d+")</f>
        <v/>
      </c>
      <c r="F1659" s="6" t="str">
        <f>IF(Table1[[#This Row],[ChgOrderPart1]]&lt;&gt;"",Table1[[#This Row],[ChgOrderPart1]],Table1[[#This Row],[ChgOrderPart2]])</f>
        <v/>
      </c>
      <c r="G1659" s="6" t="s">
        <v>9131</v>
      </c>
      <c r="H1659" s="8">
        <v>42047.633472222224</v>
      </c>
      <c r="I1659" s="6" t="s">
        <v>34</v>
      </c>
      <c r="J1659" s="8">
        <v>42056.591736111113</v>
      </c>
      <c r="K1659" s="6" t="s">
        <v>1376</v>
      </c>
      <c r="L1659" s="6" t="s">
        <v>1377</v>
      </c>
      <c r="M1659" s="6" t="s">
        <v>37</v>
      </c>
      <c r="O1659" s="6" t="s">
        <v>38</v>
      </c>
      <c r="P1659" s="6" t="s">
        <v>39</v>
      </c>
      <c r="Q1659" s="6" t="s">
        <v>9132</v>
      </c>
      <c r="R1659" s="6" t="s">
        <v>236</v>
      </c>
      <c r="W1659" s="6" t="s">
        <v>9133</v>
      </c>
      <c r="X1659" s="6" t="s">
        <v>9132</v>
      </c>
      <c r="Y1659" s="6" t="s">
        <v>43</v>
      </c>
      <c r="Z1659" s="8">
        <v>42055.50372685185</v>
      </c>
      <c r="AA1659" s="6" t="s">
        <v>9134</v>
      </c>
      <c r="AB1659" s="6" t="s">
        <v>975</v>
      </c>
      <c r="AC1659" s="6" t="s">
        <v>236</v>
      </c>
      <c r="AD1659" s="6" t="s">
        <v>43</v>
      </c>
      <c r="AE1659" s="8">
        <v>42056.591736111113</v>
      </c>
      <c r="AF1659" s="6" t="s">
        <v>7358</v>
      </c>
    </row>
    <row r="1660" spans="1:39" x14ac:dyDescent="0.2">
      <c r="A16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0" s="7" t="str">
        <f>ExtractValues(Table1[[#This Row],[Agreement Name]],".{1}\d{4,5}")</f>
        <v>20406</v>
      </c>
      <c r="C1660" s="6" t="str">
        <f>ExtractValues(Table1[[#This Row],[Agreement Name]],".{1}\d{4,5}-.{1}\d{4,5}")</f>
        <v>20406-001012</v>
      </c>
      <c r="D1660" s="6" t="str">
        <f>ExtractValues(ExtractValues(Table1[[#This Row],[Agreement Name]],"(CO\d{1,3})"),"\d+")</f>
        <v>1</v>
      </c>
      <c r="E1660" s="6" t="str">
        <f>ExtractValues(ExtractValues(Table1[[#This Row],[Agreement Name]],"(CO.\d{1,3})"),"\d+")</f>
        <v/>
      </c>
      <c r="F1660" s="6" t="str">
        <f>IF(Table1[[#This Row],[ChgOrderPart1]]&lt;&gt;"",Table1[[#This Row],[ChgOrderPart1]],Table1[[#This Row],[ChgOrderPart2]])</f>
        <v>1</v>
      </c>
      <c r="G1660" s="6" t="s">
        <v>9221</v>
      </c>
      <c r="H1660" s="8">
        <v>42052.613240740742</v>
      </c>
      <c r="I1660" s="6" t="s">
        <v>34</v>
      </c>
      <c r="J1660" s="8">
        <v>42087.506342592591</v>
      </c>
      <c r="K1660" s="6" t="s">
        <v>1376</v>
      </c>
      <c r="L1660" s="6" t="s">
        <v>1377</v>
      </c>
      <c r="M1660" s="6" t="s">
        <v>37</v>
      </c>
      <c r="O1660" s="6" t="s">
        <v>38</v>
      </c>
      <c r="P1660" s="6" t="s">
        <v>39</v>
      </c>
      <c r="Q1660" s="6" t="s">
        <v>9000</v>
      </c>
      <c r="R1660" s="6" t="s">
        <v>236</v>
      </c>
      <c r="W1660" s="6" t="s">
        <v>9001</v>
      </c>
      <c r="X1660" s="6" t="s">
        <v>9000</v>
      </c>
      <c r="Y1660" s="6" t="s">
        <v>43</v>
      </c>
      <c r="Z1660" s="8">
        <v>42087.505590277775</v>
      </c>
      <c r="AA1660" s="6" t="s">
        <v>9002</v>
      </c>
      <c r="AB1660" s="6" t="s">
        <v>975</v>
      </c>
      <c r="AC1660" s="6" t="s">
        <v>236</v>
      </c>
      <c r="AD1660" s="6" t="s">
        <v>43</v>
      </c>
      <c r="AE1660" s="8">
        <v>42087.506342592591</v>
      </c>
      <c r="AF1660" s="6" t="s">
        <v>7982</v>
      </c>
    </row>
    <row r="1661" spans="1:39" x14ac:dyDescent="0.2">
      <c r="A16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61" s="7" t="str">
        <f>ExtractValues(Table1[[#This Row],[Agreement Name]],".{1}\d{4,5}")</f>
        <v>20406</v>
      </c>
      <c r="C1661" s="6" t="str">
        <f>ExtractValues(Table1[[#This Row],[Agreement Name]],".{1}\d{4,5}-.{1}\d{4,5}")</f>
        <v>20406-001012</v>
      </c>
      <c r="D1661" s="6" t="str">
        <f>ExtractValues(ExtractValues(Table1[[#This Row],[Agreement Name]],"(CO\d{1,3})"),"\d+")</f>
        <v/>
      </c>
      <c r="E1661" s="6" t="str">
        <f>ExtractValues(ExtractValues(Table1[[#This Row],[Agreement Name]],"(CO.\d{1,3})"),"\d+")</f>
        <v/>
      </c>
      <c r="F1661" s="6" t="str">
        <f>IF(Table1[[#This Row],[ChgOrderPart1]]&lt;&gt;"",Table1[[#This Row],[ChgOrderPart1]],Table1[[#This Row],[ChgOrderPart2]])</f>
        <v/>
      </c>
      <c r="G1661" s="6" t="s">
        <v>8998</v>
      </c>
      <c r="H1661" s="8">
        <v>42041.557002314818</v>
      </c>
      <c r="I1661" s="6" t="s">
        <v>34</v>
      </c>
      <c r="J1661" s="8">
        <v>42047.659814814811</v>
      </c>
      <c r="K1661" s="6" t="s">
        <v>1376</v>
      </c>
      <c r="L1661" s="6" t="s">
        <v>1377</v>
      </c>
      <c r="M1661" s="6" t="s">
        <v>37</v>
      </c>
      <c r="O1661" s="6" t="s">
        <v>38</v>
      </c>
      <c r="P1661" s="6" t="s">
        <v>39</v>
      </c>
      <c r="Q1661" s="6" t="s">
        <v>8999</v>
      </c>
      <c r="R1661" s="6" t="s">
        <v>9000</v>
      </c>
      <c r="S1661" s="6" t="s">
        <v>236</v>
      </c>
      <c r="W1661" s="6" t="s">
        <v>9001</v>
      </c>
      <c r="X1661" s="6" t="s">
        <v>9000</v>
      </c>
      <c r="Y1661" s="6" t="s">
        <v>43</v>
      </c>
      <c r="Z1661" s="8">
        <v>42047.630300925928</v>
      </c>
      <c r="AA1661" s="6" t="s">
        <v>9002</v>
      </c>
      <c r="AB1661" s="6" t="s">
        <v>975</v>
      </c>
      <c r="AC1661" s="6" t="s">
        <v>236</v>
      </c>
      <c r="AD1661" s="6" t="s">
        <v>43</v>
      </c>
      <c r="AE1661" s="8">
        <v>42047.659814814811</v>
      </c>
      <c r="AF1661" s="6" t="s">
        <v>976</v>
      </c>
    </row>
    <row r="1662" spans="1:39" x14ac:dyDescent="0.2">
      <c r="A16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2" s="7" t="str">
        <f>ExtractValues(Table1[[#This Row],[Agreement Name]],".{1}\d{4,5}")</f>
        <v>20406</v>
      </c>
      <c r="C1662" s="6" t="str">
        <f>ExtractValues(Table1[[#This Row],[Agreement Name]],".{1}\d{4,5}-.{1}\d{4,5}")</f>
        <v>20406-001011</v>
      </c>
      <c r="D1662" s="6" t="str">
        <f>ExtractValues(ExtractValues(Table1[[#This Row],[Agreement Name]],"(CO\d{1,3})"),"\d+")</f>
        <v>1</v>
      </c>
      <c r="E1662" s="6" t="str">
        <f>ExtractValues(ExtractValues(Table1[[#This Row],[Agreement Name]],"(CO.\d{1,3})"),"\d+")</f>
        <v/>
      </c>
      <c r="F1662" s="6" t="str">
        <f>IF(Table1[[#This Row],[ChgOrderPart1]]&lt;&gt;"",Table1[[#This Row],[ChgOrderPart1]],Table1[[#This Row],[ChgOrderPart2]])</f>
        <v>1</v>
      </c>
      <c r="G1662" s="6" t="s">
        <v>5621</v>
      </c>
      <c r="H1662" s="8">
        <v>42195.411817129629</v>
      </c>
      <c r="I1662" s="6" t="s">
        <v>34</v>
      </c>
      <c r="J1662" s="8">
        <v>42195.647268518522</v>
      </c>
      <c r="K1662" s="6" t="s">
        <v>5082</v>
      </c>
      <c r="L1662" s="6" t="s">
        <v>5083</v>
      </c>
      <c r="M1662" s="6" t="s">
        <v>37</v>
      </c>
      <c r="O1662" s="6" t="s">
        <v>38</v>
      </c>
      <c r="P1662" s="6" t="s">
        <v>39</v>
      </c>
      <c r="Q1662" s="6" t="s">
        <v>5622</v>
      </c>
      <c r="R1662" s="6" t="s">
        <v>236</v>
      </c>
      <c r="W1662" s="6" t="s">
        <v>5623</v>
      </c>
      <c r="X1662" s="6" t="s">
        <v>5622</v>
      </c>
      <c r="Y1662" s="6" t="s">
        <v>43</v>
      </c>
      <c r="Z1662" s="8">
        <v>42195.527569444443</v>
      </c>
      <c r="AA1662" s="6" t="s">
        <v>5624</v>
      </c>
      <c r="AB1662" s="6" t="s">
        <v>975</v>
      </c>
      <c r="AC1662" s="6" t="s">
        <v>236</v>
      </c>
      <c r="AD1662" s="6" t="s">
        <v>43</v>
      </c>
      <c r="AE1662" s="8">
        <v>42195.647268518522</v>
      </c>
      <c r="AF1662" s="6" t="s">
        <v>46</v>
      </c>
    </row>
    <row r="1663" spans="1:39" x14ac:dyDescent="0.2">
      <c r="A16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63" s="7" t="str">
        <f>ExtractValues(Table1[[#This Row],[Agreement Name]],".{1}\d{4,5}")</f>
        <v>20406</v>
      </c>
      <c r="C1663" s="6" t="str">
        <f>ExtractValues(Table1[[#This Row],[Agreement Name]],".{1}\d{4,5}-.{1}\d{4,5}")</f>
        <v>20406-001011</v>
      </c>
      <c r="D1663" s="6" t="str">
        <f>ExtractValues(ExtractValues(Table1[[#This Row],[Agreement Name]],"(CO\d{1,3})"),"\d+")</f>
        <v/>
      </c>
      <c r="E1663" s="6" t="str">
        <f>ExtractValues(ExtractValues(Table1[[#This Row],[Agreement Name]],"(CO.\d{1,3})"),"\d+")</f>
        <v/>
      </c>
      <c r="F1663" s="6" t="str">
        <f>IF(Table1[[#This Row],[ChgOrderPart1]]&lt;&gt;"",Table1[[#This Row],[ChgOrderPart1]],Table1[[#This Row],[ChgOrderPart2]])</f>
        <v/>
      </c>
      <c r="G1663" s="6" t="s">
        <v>8934</v>
      </c>
      <c r="H1663" s="8">
        <v>42037.414131944446</v>
      </c>
      <c r="I1663" s="6" t="s">
        <v>34</v>
      </c>
      <c r="J1663" s="8">
        <v>42037.837858796294</v>
      </c>
      <c r="K1663" s="6" t="s">
        <v>1376</v>
      </c>
      <c r="L1663" s="6" t="s">
        <v>1377</v>
      </c>
      <c r="M1663" s="6" t="s">
        <v>37</v>
      </c>
      <c r="O1663" s="6" t="s">
        <v>38</v>
      </c>
      <c r="P1663" s="6" t="s">
        <v>39</v>
      </c>
      <c r="Q1663" s="6" t="s">
        <v>5622</v>
      </c>
      <c r="R1663" s="6" t="s">
        <v>236</v>
      </c>
      <c r="W1663" s="6" t="s">
        <v>5623</v>
      </c>
      <c r="X1663" s="6" t="s">
        <v>5622</v>
      </c>
      <c r="Y1663" s="6" t="s">
        <v>43</v>
      </c>
      <c r="Z1663" s="8">
        <v>42037.466851851852</v>
      </c>
      <c r="AA1663" s="6" t="s">
        <v>5624</v>
      </c>
      <c r="AB1663" s="6" t="s">
        <v>975</v>
      </c>
      <c r="AC1663" s="6" t="s">
        <v>236</v>
      </c>
      <c r="AD1663" s="6" t="s">
        <v>43</v>
      </c>
      <c r="AE1663" s="8">
        <v>42037.837858796294</v>
      </c>
      <c r="AF1663" s="6" t="s">
        <v>46</v>
      </c>
    </row>
    <row r="1664" spans="1:39" x14ac:dyDescent="0.2">
      <c r="A16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4" s="7" t="str">
        <f>ExtractValues(Table1[[#This Row],[Agreement Name]],".{1}\d{4,5}")</f>
        <v>20406</v>
      </c>
      <c r="C1664" s="6" t="str">
        <f>ExtractValues(Table1[[#This Row],[Agreement Name]],".{1}\d{4,5}-.{1}\d{4,5}")</f>
        <v>20406-001010</v>
      </c>
      <c r="D1664" s="6" t="str">
        <f>ExtractValues(ExtractValues(Table1[[#This Row],[Agreement Name]],"(CO\d{1,3})"),"\d+")</f>
        <v>6</v>
      </c>
      <c r="E1664" s="6" t="str">
        <f>ExtractValues(ExtractValues(Table1[[#This Row],[Agreement Name]],"(CO.\d{1,3})"),"\d+")</f>
        <v/>
      </c>
      <c r="F1664" s="6" t="str">
        <f>IF(Table1[[#This Row],[ChgOrderPart1]]&lt;&gt;"",Table1[[#This Row],[ChgOrderPart1]],Table1[[#This Row],[ChgOrderPart2]])</f>
        <v>6</v>
      </c>
      <c r="G1664" s="6" t="s">
        <v>5652</v>
      </c>
      <c r="H1664" s="8">
        <v>42199.538368055553</v>
      </c>
      <c r="I1664" s="6" t="s">
        <v>34</v>
      </c>
      <c r="J1664" s="8">
        <v>42205.276909722219</v>
      </c>
      <c r="K1664" s="6" t="s">
        <v>5082</v>
      </c>
      <c r="L1664" s="6" t="s">
        <v>5083</v>
      </c>
      <c r="M1664" s="6" t="s">
        <v>37</v>
      </c>
      <c r="O1664" s="6" t="s">
        <v>38</v>
      </c>
      <c r="P1664" s="6" t="s">
        <v>39</v>
      </c>
      <c r="Q1664" s="6" t="s">
        <v>1661</v>
      </c>
      <c r="R1664" s="6" t="s">
        <v>236</v>
      </c>
      <c r="W1664" s="6" t="s">
        <v>1662</v>
      </c>
      <c r="X1664" s="6" t="s">
        <v>1661</v>
      </c>
      <c r="Y1664" s="6" t="s">
        <v>43</v>
      </c>
      <c r="Z1664" s="8">
        <v>42205.222893518519</v>
      </c>
      <c r="AA1664" s="6" t="s">
        <v>5258</v>
      </c>
      <c r="AB1664" s="6" t="s">
        <v>975</v>
      </c>
      <c r="AC1664" s="6" t="s">
        <v>236</v>
      </c>
      <c r="AD1664" s="6" t="s">
        <v>43</v>
      </c>
      <c r="AE1664" s="8">
        <v>42205.276909722219</v>
      </c>
      <c r="AF1664" s="6" t="s">
        <v>976</v>
      </c>
    </row>
    <row r="1665" spans="1:39" x14ac:dyDescent="0.2">
      <c r="A16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5" s="7" t="str">
        <f>ExtractValues(Table1[[#This Row],[Agreement Name]],".{1}\d{4,5}")</f>
        <v>20406</v>
      </c>
      <c r="C1665" s="6" t="str">
        <f>ExtractValues(Table1[[#This Row],[Agreement Name]],".{1}\d{4,5}-.{1}\d{4,5}")</f>
        <v>20406-001010</v>
      </c>
      <c r="D1665" s="6" t="str">
        <f>ExtractValues(ExtractValues(Table1[[#This Row],[Agreement Name]],"(CO\d{1,3})"),"\d+")</f>
        <v>5</v>
      </c>
      <c r="E1665" s="6" t="str">
        <f>ExtractValues(ExtractValues(Table1[[#This Row],[Agreement Name]],"(CO.\d{1,3})"),"\d+")</f>
        <v/>
      </c>
      <c r="F1665" s="6" t="str">
        <f>IF(Table1[[#This Row],[ChgOrderPart1]]&lt;&gt;"",Table1[[#This Row],[ChgOrderPart1]],Table1[[#This Row],[ChgOrderPart2]])</f>
        <v>5</v>
      </c>
      <c r="G1665" s="6" t="s">
        <v>5599</v>
      </c>
      <c r="H1665" s="8">
        <v>42193.343553240738</v>
      </c>
      <c r="I1665" s="6" t="s">
        <v>34</v>
      </c>
      <c r="J1665" s="8">
        <v>42199.437164351853</v>
      </c>
      <c r="K1665" s="6" t="s">
        <v>5082</v>
      </c>
      <c r="L1665" s="6" t="s">
        <v>5083</v>
      </c>
      <c r="M1665" s="6" t="s">
        <v>37</v>
      </c>
      <c r="O1665" s="6" t="s">
        <v>38</v>
      </c>
      <c r="P1665" s="6" t="s">
        <v>39</v>
      </c>
      <c r="Q1665" s="6" t="s">
        <v>1661</v>
      </c>
      <c r="R1665" s="6" t="s">
        <v>236</v>
      </c>
      <c r="W1665" s="6" t="s">
        <v>1662</v>
      </c>
      <c r="X1665" s="6" t="s">
        <v>1661</v>
      </c>
      <c r="Y1665" s="6" t="s">
        <v>43</v>
      </c>
      <c r="Z1665" s="8">
        <v>42199.35083333333</v>
      </c>
      <c r="AA1665" s="6" t="s">
        <v>5258</v>
      </c>
      <c r="AB1665" s="6" t="s">
        <v>975</v>
      </c>
      <c r="AC1665" s="6" t="s">
        <v>236</v>
      </c>
      <c r="AD1665" s="6" t="s">
        <v>43</v>
      </c>
      <c r="AE1665" s="8">
        <v>42199.437164351853</v>
      </c>
      <c r="AF1665" s="6" t="s">
        <v>976</v>
      </c>
    </row>
    <row r="1666" spans="1:39" x14ac:dyDescent="0.2">
      <c r="A16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6" s="7" t="str">
        <f>ExtractValues(Table1[[#This Row],[Agreement Name]],".{1}\d{4,5}")</f>
        <v>20406</v>
      </c>
      <c r="C1666" s="6" t="str">
        <f>ExtractValues(Table1[[#This Row],[Agreement Name]],".{1}\d{4,5}-.{1}\d{4,5}")</f>
        <v>20406-001010</v>
      </c>
      <c r="D1666" s="6" t="str">
        <f>ExtractValues(ExtractValues(Table1[[#This Row],[Agreement Name]],"(CO\d{1,3})"),"\d+")</f>
        <v>3</v>
      </c>
      <c r="E1666" s="6" t="str">
        <f>ExtractValues(ExtractValues(Table1[[#This Row],[Agreement Name]],"(CO.\d{1,3})"),"\d+")</f>
        <v/>
      </c>
      <c r="F1666" s="6" t="str">
        <f>IF(Table1[[#This Row],[ChgOrderPart1]]&lt;&gt;"",Table1[[#This Row],[ChgOrderPart1]],Table1[[#This Row],[ChgOrderPart2]])</f>
        <v>3</v>
      </c>
      <c r="G1666" s="6" t="s">
        <v>5257</v>
      </c>
      <c r="H1666" s="8">
        <v>42167.344097222223</v>
      </c>
      <c r="I1666" s="6" t="s">
        <v>34</v>
      </c>
      <c r="J1666" s="8">
        <v>42198.347187500003</v>
      </c>
      <c r="K1666" s="6" t="s">
        <v>5082</v>
      </c>
      <c r="L1666" s="6" t="s">
        <v>5083</v>
      </c>
      <c r="M1666" s="6" t="s">
        <v>37</v>
      </c>
      <c r="O1666" s="6" t="s">
        <v>38</v>
      </c>
      <c r="P1666" s="6" t="s">
        <v>39</v>
      </c>
      <c r="Q1666" s="6" t="s">
        <v>1661</v>
      </c>
      <c r="R1666" s="6" t="s">
        <v>236</v>
      </c>
      <c r="W1666" s="6" t="s">
        <v>1662</v>
      </c>
      <c r="X1666" s="6" t="s">
        <v>1661</v>
      </c>
      <c r="Y1666" s="6" t="s">
        <v>43</v>
      </c>
      <c r="Z1666" s="8">
        <v>42198.336550925924</v>
      </c>
      <c r="AA1666" s="6" t="s">
        <v>5258</v>
      </c>
      <c r="AB1666" s="6" t="s">
        <v>975</v>
      </c>
      <c r="AC1666" s="6" t="s">
        <v>236</v>
      </c>
      <c r="AD1666" s="6" t="s">
        <v>43</v>
      </c>
      <c r="AE1666" s="8">
        <v>42198.347187500003</v>
      </c>
      <c r="AF1666" s="6" t="s">
        <v>976</v>
      </c>
    </row>
    <row r="1667" spans="1:39" x14ac:dyDescent="0.2">
      <c r="A16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7" s="7" t="str">
        <f>ExtractValues(Table1[[#This Row],[Agreement Name]],".{1}\d{4,5}")</f>
        <v>20406</v>
      </c>
      <c r="C1667" s="6" t="str">
        <f>ExtractValues(Table1[[#This Row],[Agreement Name]],".{1}\d{4,5}-.{1}\d{4,5}")</f>
        <v>20406-001010</v>
      </c>
      <c r="D1667" s="6" t="str">
        <f>ExtractValues(ExtractValues(Table1[[#This Row],[Agreement Name]],"(CO\d{1,3})"),"\d+")</f>
        <v>4</v>
      </c>
      <c r="E1667" s="6" t="str">
        <f>ExtractValues(ExtractValues(Table1[[#This Row],[Agreement Name]],"(CO.\d{1,3})"),"\d+")</f>
        <v/>
      </c>
      <c r="F1667" s="6" t="str">
        <f>IF(Table1[[#This Row],[ChgOrderPart1]]&lt;&gt;"",Table1[[#This Row],[ChgOrderPart1]],Table1[[#This Row],[ChgOrderPart2]])</f>
        <v>4</v>
      </c>
      <c r="G1667" s="6" t="s">
        <v>5259</v>
      </c>
      <c r="H1667" s="8">
        <v>42167.349432870367</v>
      </c>
      <c r="I1667" s="6" t="s">
        <v>34</v>
      </c>
      <c r="J1667" s="8">
        <v>42168.450162037036</v>
      </c>
      <c r="K1667" s="6" t="s">
        <v>5082</v>
      </c>
      <c r="L1667" s="6" t="s">
        <v>5083</v>
      </c>
      <c r="M1667" s="6" t="s">
        <v>37</v>
      </c>
      <c r="O1667" s="6" t="s">
        <v>38</v>
      </c>
      <c r="P1667" s="6" t="s">
        <v>39</v>
      </c>
      <c r="Q1667" s="6" t="s">
        <v>1661</v>
      </c>
      <c r="R1667" s="6" t="s">
        <v>236</v>
      </c>
      <c r="W1667" s="6" t="s">
        <v>1662</v>
      </c>
      <c r="X1667" s="6" t="s">
        <v>1661</v>
      </c>
      <c r="Y1667" s="6" t="s">
        <v>43</v>
      </c>
      <c r="Z1667" s="8">
        <v>42167.394236111111</v>
      </c>
      <c r="AA1667" s="6" t="s">
        <v>1663</v>
      </c>
      <c r="AB1667" s="6" t="s">
        <v>975</v>
      </c>
      <c r="AC1667" s="6" t="s">
        <v>236</v>
      </c>
      <c r="AD1667" s="6" t="s">
        <v>43</v>
      </c>
      <c r="AE1667" s="8">
        <v>42168.450162037036</v>
      </c>
      <c r="AF1667" s="6" t="s">
        <v>5260</v>
      </c>
    </row>
    <row r="1668" spans="1:39" x14ac:dyDescent="0.2">
      <c r="A16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8" s="7" t="str">
        <f>ExtractValues(Table1[[#This Row],[Agreement Name]],".{1}\d{4,5}")</f>
        <v>20406</v>
      </c>
      <c r="C1668" s="6" t="str">
        <f>ExtractValues(Table1[[#This Row],[Agreement Name]],".{1}\d{4,5}-.{1}\d{4,5}")</f>
        <v>20406-001010</v>
      </c>
      <c r="D1668" s="6" t="str">
        <f>ExtractValues(ExtractValues(Table1[[#This Row],[Agreement Name]],"(CO\d{1,3})"),"\d+")</f>
        <v>2</v>
      </c>
      <c r="E1668" s="6" t="str">
        <f>ExtractValues(ExtractValues(Table1[[#This Row],[Agreement Name]],"(CO.\d{1,3})"),"\d+")</f>
        <v/>
      </c>
      <c r="F1668" s="6" t="str">
        <f>IF(Table1[[#This Row],[ChgOrderPart1]]&lt;&gt;"",Table1[[#This Row],[ChgOrderPart1]],Table1[[#This Row],[ChgOrderPart2]])</f>
        <v>2</v>
      </c>
      <c r="G1668" s="6" t="s">
        <v>1495</v>
      </c>
      <c r="H1668" s="8">
        <v>42139.630358796298</v>
      </c>
      <c r="I1668" s="6" t="s">
        <v>34</v>
      </c>
      <c r="J1668" s="8">
        <v>42142.262303240743</v>
      </c>
      <c r="K1668" s="6" t="s">
        <v>1376</v>
      </c>
      <c r="L1668" s="6" t="s">
        <v>1377</v>
      </c>
      <c r="M1668" s="6" t="s">
        <v>37</v>
      </c>
      <c r="O1668" s="6" t="s">
        <v>38</v>
      </c>
      <c r="P1668" s="6" t="s">
        <v>39</v>
      </c>
      <c r="Q1668" s="6" t="s">
        <v>1496</v>
      </c>
      <c r="R1668" s="6" t="s">
        <v>236</v>
      </c>
      <c r="W1668" s="6" t="s">
        <v>1497</v>
      </c>
      <c r="X1668" s="6" t="s">
        <v>1496</v>
      </c>
      <c r="Y1668" s="6" t="s">
        <v>43</v>
      </c>
      <c r="Z1668" s="8">
        <v>42142.214629629627</v>
      </c>
      <c r="AA1668" s="6" t="s">
        <v>1498</v>
      </c>
      <c r="AB1668" s="6" t="s">
        <v>975</v>
      </c>
      <c r="AC1668" s="6" t="s">
        <v>236</v>
      </c>
      <c r="AD1668" s="6" t="s">
        <v>43</v>
      </c>
      <c r="AE1668" s="8">
        <v>42142.262303240743</v>
      </c>
      <c r="AF1668" s="6" t="s">
        <v>976</v>
      </c>
    </row>
    <row r="1669" spans="1:39" x14ac:dyDescent="0.2">
      <c r="A16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69" s="7" t="str">
        <f>ExtractValues(Table1[[#This Row],[Agreement Name]],".{1}\d{4,5}")</f>
        <v>20406</v>
      </c>
      <c r="C1669" s="6" t="str">
        <f>ExtractValues(Table1[[#This Row],[Agreement Name]],".{1}\d{4,5}-.{1}\d{4,5}")</f>
        <v>20406-001010</v>
      </c>
      <c r="D1669" s="6" t="str">
        <f>ExtractValues(ExtractValues(Table1[[#This Row],[Agreement Name]],"(CO\d{1,3})"),"\d+")</f>
        <v>1</v>
      </c>
      <c r="E1669" s="6" t="str">
        <f>ExtractValues(ExtractValues(Table1[[#This Row],[Agreement Name]],"(CO.\d{1,3})"),"\d+")</f>
        <v/>
      </c>
      <c r="F1669" s="6" t="str">
        <f>IF(Table1[[#This Row],[ChgOrderPart1]]&lt;&gt;"",Table1[[#This Row],[ChgOrderPart1]],Table1[[#This Row],[ChgOrderPart2]])</f>
        <v>1</v>
      </c>
      <c r="G1669" s="6" t="s">
        <v>8309</v>
      </c>
      <c r="H1669" s="8">
        <v>42108.430902777778</v>
      </c>
      <c r="I1669" s="6" t="s">
        <v>34</v>
      </c>
      <c r="J1669" s="8">
        <v>42114.448784722219</v>
      </c>
      <c r="K1669" s="6" t="s">
        <v>1376</v>
      </c>
      <c r="L1669" s="6" t="s">
        <v>1377</v>
      </c>
      <c r="M1669" s="6" t="s">
        <v>37</v>
      </c>
      <c r="O1669" s="6" t="s">
        <v>38</v>
      </c>
      <c r="P1669" s="6" t="s">
        <v>39</v>
      </c>
      <c r="Q1669" s="6" t="s">
        <v>1496</v>
      </c>
      <c r="R1669" s="6" t="s">
        <v>236</v>
      </c>
      <c r="W1669" s="6" t="s">
        <v>1497</v>
      </c>
      <c r="X1669" s="6" t="s">
        <v>1496</v>
      </c>
      <c r="Y1669" s="6" t="s">
        <v>43</v>
      </c>
      <c r="Z1669" s="8">
        <v>42110.883159722223</v>
      </c>
      <c r="AA1669" s="6" t="s">
        <v>8310</v>
      </c>
      <c r="AB1669" s="6" t="s">
        <v>975</v>
      </c>
      <c r="AC1669" s="6" t="s">
        <v>236</v>
      </c>
      <c r="AD1669" s="6" t="s">
        <v>43</v>
      </c>
      <c r="AE1669" s="8">
        <v>42114.448784722219</v>
      </c>
      <c r="AF1669" s="6" t="s">
        <v>976</v>
      </c>
    </row>
    <row r="1670" spans="1:39" x14ac:dyDescent="0.2">
      <c r="A16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70" s="7" t="str">
        <f>ExtractValues(Table1[[#This Row],[Agreement Name]],".{1}\d{4,5}")</f>
        <v>20406</v>
      </c>
      <c r="C1670" s="6" t="str">
        <f>ExtractValues(Table1[[#This Row],[Agreement Name]],".{1}\d{4,5}-.{1}\d{4,5}")</f>
        <v>20406-001010</v>
      </c>
      <c r="D1670" s="6" t="str">
        <f>ExtractValues(ExtractValues(Table1[[#This Row],[Agreement Name]],"(CO\d{1,3})"),"\d+")</f>
        <v/>
      </c>
      <c r="E1670" s="6" t="str">
        <f>ExtractValues(ExtractValues(Table1[[#This Row],[Agreement Name]],"(CO.\d{1,3})"),"\d+")</f>
        <v/>
      </c>
      <c r="F1670" s="6" t="str">
        <f>IF(Table1[[#This Row],[ChgOrderPart1]]&lt;&gt;"",Table1[[#This Row],[ChgOrderPart1]],Table1[[#This Row],[ChgOrderPart2]])</f>
        <v/>
      </c>
      <c r="G1670" s="6" t="s">
        <v>9120</v>
      </c>
      <c r="H1670" s="8">
        <v>42047.630162037036</v>
      </c>
      <c r="I1670" s="6" t="s">
        <v>34</v>
      </c>
      <c r="J1670" s="8">
        <v>42073.854305555556</v>
      </c>
      <c r="K1670" s="6" t="s">
        <v>1376</v>
      </c>
      <c r="L1670" s="6" t="s">
        <v>1377</v>
      </c>
      <c r="M1670" s="6" t="s">
        <v>37</v>
      </c>
      <c r="O1670" s="6" t="s">
        <v>38</v>
      </c>
      <c r="P1670" s="6" t="s">
        <v>39</v>
      </c>
      <c r="Q1670" s="6" t="s">
        <v>1496</v>
      </c>
      <c r="R1670" s="6" t="s">
        <v>1861</v>
      </c>
      <c r="W1670" s="6" t="s">
        <v>1662</v>
      </c>
      <c r="X1670" s="6" t="s">
        <v>1496</v>
      </c>
      <c r="Y1670" s="6" t="s">
        <v>43</v>
      </c>
      <c r="Z1670" s="8">
        <v>42073.522893518515</v>
      </c>
      <c r="AA1670" s="6" t="s">
        <v>9121</v>
      </c>
      <c r="AB1670" s="6" t="s">
        <v>1890</v>
      </c>
      <c r="AC1670" s="6" t="s">
        <v>1861</v>
      </c>
      <c r="AD1670" s="6" t="s">
        <v>43</v>
      </c>
      <c r="AE1670" s="8">
        <v>42073.854305555556</v>
      </c>
      <c r="AF1670" s="6" t="s">
        <v>7101</v>
      </c>
    </row>
    <row r="1671" spans="1:39" x14ac:dyDescent="0.2">
      <c r="A16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71" s="7" t="str">
        <f>ExtractValues(Table1[[#This Row],[Agreement Name]],".{1}\d{4,5}")</f>
        <v>20406</v>
      </c>
      <c r="C1671" s="6" t="str">
        <f>ExtractValues(Table1[[#This Row],[Agreement Name]],".{1}\d{4,5}-.{1}\d{4,5}")</f>
        <v>20406-001010</v>
      </c>
      <c r="D1671" s="6" t="str">
        <f>ExtractValues(ExtractValues(Table1[[#This Row],[Agreement Name]],"(CO\d{1,3})"),"\d+")</f>
        <v/>
      </c>
      <c r="E1671" s="6" t="str">
        <f>ExtractValues(ExtractValues(Table1[[#This Row],[Agreement Name]],"(CO.\d{1,3})"),"\d+")</f>
        <v/>
      </c>
      <c r="F1671" s="6" t="str">
        <f>IF(Table1[[#This Row],[ChgOrderPart1]]&lt;&gt;"",Table1[[#This Row],[ChgOrderPart1]],Table1[[#This Row],[ChgOrderPart2]])</f>
        <v/>
      </c>
      <c r="G1671" s="6" t="s">
        <v>9120</v>
      </c>
      <c r="H1671" s="8">
        <v>42047.62903935185</v>
      </c>
      <c r="I1671" s="6" t="s">
        <v>55</v>
      </c>
      <c r="J1671" s="8">
        <v>42047.629479166666</v>
      </c>
      <c r="K1671" s="6" t="s">
        <v>1376</v>
      </c>
      <c r="L1671" s="6" t="s">
        <v>1377</v>
      </c>
      <c r="M1671" s="6" t="s">
        <v>37</v>
      </c>
      <c r="O1671" s="6" t="s">
        <v>38</v>
      </c>
      <c r="P1671" s="6" t="s">
        <v>39</v>
      </c>
      <c r="Q1671" s="6" t="s">
        <v>1496</v>
      </c>
      <c r="R1671" s="6" t="s">
        <v>236</v>
      </c>
      <c r="AL1671" s="6" t="s">
        <v>1496</v>
      </c>
      <c r="AM1671" s="6" t="s">
        <v>43</v>
      </c>
    </row>
    <row r="1672" spans="1:39" x14ac:dyDescent="0.2">
      <c r="A16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72" s="7" t="str">
        <f>ExtractValues(Table1[[#This Row],[Agreement Name]],".{1}\d{4,5}")</f>
        <v>20406</v>
      </c>
      <c r="C1672" s="6" t="str">
        <f>ExtractValues(Table1[[#This Row],[Agreement Name]],".{1}\d{4,5}-.{1}\d{4,5}")</f>
        <v>20406-001009</v>
      </c>
      <c r="D1672" s="6" t="str">
        <f>ExtractValues(ExtractValues(Table1[[#This Row],[Agreement Name]],"(CO\d{1,3})"),"\d+")</f>
        <v>1</v>
      </c>
      <c r="E1672" s="6" t="str">
        <f>ExtractValues(ExtractValues(Table1[[#This Row],[Agreement Name]],"(CO.\d{1,3})"),"\d+")</f>
        <v/>
      </c>
      <c r="F1672" s="6" t="str">
        <f>IF(Table1[[#This Row],[ChgOrderPart1]]&lt;&gt;"",Table1[[#This Row],[ChgOrderPart1]],Table1[[#This Row],[ChgOrderPart2]])</f>
        <v>1</v>
      </c>
      <c r="G1672" s="6" t="s">
        <v>5545</v>
      </c>
      <c r="H1672" s="8">
        <v>42191.592812499999</v>
      </c>
      <c r="I1672" s="6" t="s">
        <v>34</v>
      </c>
      <c r="J1672" s="8">
        <v>42193.822835648149</v>
      </c>
      <c r="K1672" s="6" t="s">
        <v>5082</v>
      </c>
      <c r="L1672" s="6" t="s">
        <v>5083</v>
      </c>
      <c r="M1672" s="6" t="s">
        <v>37</v>
      </c>
      <c r="O1672" s="6" t="s">
        <v>38</v>
      </c>
      <c r="P1672" s="6" t="s">
        <v>39</v>
      </c>
      <c r="Q1672" s="6" t="s">
        <v>5546</v>
      </c>
      <c r="R1672" s="6" t="s">
        <v>236</v>
      </c>
      <c r="W1672" s="6" t="s">
        <v>5547</v>
      </c>
      <c r="X1672" s="6" t="s">
        <v>5546</v>
      </c>
      <c r="Y1672" s="6" t="s">
        <v>43</v>
      </c>
      <c r="Z1672" s="8">
        <v>42193.796261574076</v>
      </c>
      <c r="AA1672" s="6" t="s">
        <v>5548</v>
      </c>
      <c r="AB1672" s="6" t="s">
        <v>975</v>
      </c>
      <c r="AC1672" s="6" t="s">
        <v>236</v>
      </c>
      <c r="AD1672" s="6" t="s">
        <v>43</v>
      </c>
      <c r="AE1672" s="8">
        <v>42193.822835648149</v>
      </c>
      <c r="AF1672" s="6" t="s">
        <v>5549</v>
      </c>
    </row>
    <row r="1673" spans="1:39" x14ac:dyDescent="0.2">
      <c r="A16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73" s="7" t="str">
        <f>ExtractValues(Table1[[#This Row],[Agreement Name]],".{1}\d{4,5}")</f>
        <v>20406</v>
      </c>
      <c r="C1673" s="6" t="str">
        <f>ExtractValues(Table1[[#This Row],[Agreement Name]],".{1}\d{4,5}-.{1}\d{4,5}")</f>
        <v>20406-001009</v>
      </c>
      <c r="D1673" s="6" t="str">
        <f>ExtractValues(ExtractValues(Table1[[#This Row],[Agreement Name]],"(CO\d{1,3})"),"\d+")</f>
        <v/>
      </c>
      <c r="E1673" s="6" t="str">
        <f>ExtractValues(ExtractValues(Table1[[#This Row],[Agreement Name]],"(CO.\d{1,3})"),"\d+")</f>
        <v/>
      </c>
      <c r="F1673" s="6" t="str">
        <f>IF(Table1[[#This Row],[ChgOrderPart1]]&lt;&gt;"",Table1[[#This Row],[ChgOrderPart1]],Table1[[#This Row],[ChgOrderPart2]])</f>
        <v/>
      </c>
      <c r="G1673" s="6" t="s">
        <v>9003</v>
      </c>
      <c r="H1673" s="8">
        <v>42041.558530092596</v>
      </c>
      <c r="I1673" s="6" t="s">
        <v>34</v>
      </c>
      <c r="J1673" s="8">
        <v>42072.839918981481</v>
      </c>
      <c r="K1673" s="6" t="s">
        <v>1376</v>
      </c>
      <c r="L1673" s="6" t="s">
        <v>1377</v>
      </c>
      <c r="M1673" s="6" t="s">
        <v>37</v>
      </c>
      <c r="O1673" s="6" t="s">
        <v>38</v>
      </c>
      <c r="P1673" s="6" t="s">
        <v>39</v>
      </c>
      <c r="Q1673" s="6" t="s">
        <v>5546</v>
      </c>
      <c r="R1673" s="6" t="s">
        <v>236</v>
      </c>
      <c r="W1673" s="6" t="s">
        <v>5547</v>
      </c>
      <c r="X1673" s="6" t="s">
        <v>5546</v>
      </c>
      <c r="Y1673" s="6" t="s">
        <v>43</v>
      </c>
      <c r="Z1673" s="8">
        <v>42072.341458333336</v>
      </c>
      <c r="AA1673" s="6" t="s">
        <v>9004</v>
      </c>
      <c r="AB1673" s="6" t="s">
        <v>975</v>
      </c>
      <c r="AC1673" s="6" t="s">
        <v>236</v>
      </c>
      <c r="AD1673" s="6" t="s">
        <v>43</v>
      </c>
      <c r="AE1673" s="8">
        <v>42072.839918981481</v>
      </c>
      <c r="AF1673" s="6" t="s">
        <v>7358</v>
      </c>
    </row>
    <row r="1674" spans="1:39" x14ac:dyDescent="0.2">
      <c r="A16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74" s="7" t="str">
        <f>ExtractValues(Table1[[#This Row],[Agreement Name]],".{1}\d{4,5}")</f>
        <v>20406</v>
      </c>
      <c r="C1674" s="6" t="str">
        <f>ExtractValues(Table1[[#This Row],[Agreement Name]],".{1}\d{4,5}-.{1}\d{4,5}")</f>
        <v>20406-001008</v>
      </c>
      <c r="D1674" s="6" t="str">
        <f>ExtractValues(ExtractValues(Table1[[#This Row],[Agreement Name]],"(CO\d{1,3})"),"\d+")</f>
        <v/>
      </c>
      <c r="E1674" s="6" t="str">
        <f>ExtractValues(ExtractValues(Table1[[#This Row],[Agreement Name]],"(CO.\d{1,3})"),"\d+")</f>
        <v/>
      </c>
      <c r="F1674" s="6" t="str">
        <f>IF(Table1[[#This Row],[ChgOrderPart1]]&lt;&gt;"",Table1[[#This Row],[ChgOrderPart1]],Table1[[#This Row],[ChgOrderPart2]])</f>
        <v/>
      </c>
      <c r="G1674" s="6" t="s">
        <v>9200</v>
      </c>
      <c r="H1674" s="8">
        <v>42052.377071759256</v>
      </c>
      <c r="I1674" s="6" t="s">
        <v>34</v>
      </c>
      <c r="J1674" s="8">
        <v>42052.451782407406</v>
      </c>
      <c r="K1674" s="6" t="s">
        <v>1376</v>
      </c>
      <c r="L1674" s="6" t="s">
        <v>1377</v>
      </c>
      <c r="M1674" s="6" t="s">
        <v>37</v>
      </c>
      <c r="O1674" s="6" t="s">
        <v>38</v>
      </c>
      <c r="P1674" s="6" t="s">
        <v>39</v>
      </c>
      <c r="Q1674" s="6" t="s">
        <v>8905</v>
      </c>
      <c r="R1674" s="6" t="s">
        <v>236</v>
      </c>
      <c r="W1674" s="6" t="s">
        <v>9201</v>
      </c>
      <c r="X1674" s="6" t="s">
        <v>8905</v>
      </c>
      <c r="Y1674" s="6" t="s">
        <v>43</v>
      </c>
      <c r="Z1674" s="8">
        <v>42052.419618055559</v>
      </c>
      <c r="AA1674" s="6" t="s">
        <v>9202</v>
      </c>
      <c r="AB1674" s="6" t="s">
        <v>975</v>
      </c>
      <c r="AC1674" s="6" t="s">
        <v>236</v>
      </c>
      <c r="AD1674" s="6" t="s">
        <v>43</v>
      </c>
      <c r="AE1674" s="8">
        <v>42052.451782407406</v>
      </c>
      <c r="AF1674" s="6" t="s">
        <v>9203</v>
      </c>
    </row>
    <row r="1675" spans="1:39" x14ac:dyDescent="0.2">
      <c r="A16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75" s="7" t="str">
        <f>ExtractValues(Table1[[#This Row],[Agreement Name]],".{1}\d{4,5}")</f>
        <v>20406</v>
      </c>
      <c r="C1675" s="6" t="str">
        <f>ExtractValues(Table1[[#This Row],[Agreement Name]],".{1}\d{4,5}-.{1}\d{4,5}")</f>
        <v>20406-001008</v>
      </c>
      <c r="D1675" s="6" t="str">
        <f>ExtractValues(ExtractValues(Table1[[#This Row],[Agreement Name]],"(CO\d{1,3})"),"\d+")</f>
        <v/>
      </c>
      <c r="E1675" s="6" t="str">
        <f>ExtractValues(ExtractValues(Table1[[#This Row],[Agreement Name]],"(CO.\d{1,3})"),"\d+")</f>
        <v/>
      </c>
      <c r="F1675" s="6" t="str">
        <f>IF(Table1[[#This Row],[ChgOrderPart1]]&lt;&gt;"",Table1[[#This Row],[ChgOrderPart1]],Table1[[#This Row],[ChgOrderPart2]])</f>
        <v/>
      </c>
      <c r="G1675" s="6" t="s">
        <v>8904</v>
      </c>
      <c r="H1675" s="8">
        <v>42037.389074074075</v>
      </c>
      <c r="I1675" s="6" t="s">
        <v>55</v>
      </c>
      <c r="J1675" s="8">
        <v>42052.376689814817</v>
      </c>
      <c r="K1675" s="6" t="s">
        <v>1376</v>
      </c>
      <c r="L1675" s="6" t="s">
        <v>1377</v>
      </c>
      <c r="M1675" s="6" t="s">
        <v>37</v>
      </c>
      <c r="O1675" s="6" t="s">
        <v>38</v>
      </c>
      <c r="P1675" s="6" t="s">
        <v>39</v>
      </c>
      <c r="Q1675" s="6" t="s">
        <v>8905</v>
      </c>
      <c r="R1675" s="6" t="s">
        <v>236</v>
      </c>
      <c r="AL1675" s="6" t="s">
        <v>8905</v>
      </c>
      <c r="AM1675" s="6" t="s">
        <v>43</v>
      </c>
    </row>
    <row r="1676" spans="1:39" x14ac:dyDescent="0.2">
      <c r="A16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76" s="7" t="str">
        <f>ExtractValues(Table1[[#This Row],[Agreement Name]],".{1}\d{4,5}")</f>
        <v>20406</v>
      </c>
      <c r="C1676" s="6" t="str">
        <f>ExtractValues(Table1[[#This Row],[Agreement Name]],".{1}\d{4,5}-.{1}\d{4,5}")</f>
        <v>20406-001007</v>
      </c>
      <c r="D1676" s="6" t="str">
        <f>ExtractValues(ExtractValues(Table1[[#This Row],[Agreement Name]],"(CO\d{1,3})"),"\d+")</f>
        <v>2</v>
      </c>
      <c r="E1676" s="6" t="str">
        <f>ExtractValues(ExtractValues(Table1[[#This Row],[Agreement Name]],"(CO.\d{1,3})"),"\d+")</f>
        <v/>
      </c>
      <c r="F1676" s="6" t="str">
        <f>IF(Table1[[#This Row],[ChgOrderPart1]]&lt;&gt;"",Table1[[#This Row],[ChgOrderPart1]],Table1[[#This Row],[ChgOrderPart2]])</f>
        <v>2</v>
      </c>
      <c r="G1676" s="6" t="s">
        <v>8670</v>
      </c>
      <c r="H1676" s="8">
        <v>42130.51357638889</v>
      </c>
      <c r="I1676" s="6" t="s">
        <v>34</v>
      </c>
      <c r="J1676" s="8">
        <v>42130.643611111111</v>
      </c>
      <c r="K1676" s="6" t="s">
        <v>1376</v>
      </c>
      <c r="L1676" s="6" t="s">
        <v>1377</v>
      </c>
      <c r="M1676" s="6" t="s">
        <v>37</v>
      </c>
      <c r="O1676" s="6" t="s">
        <v>38</v>
      </c>
      <c r="P1676" s="6" t="s">
        <v>39</v>
      </c>
      <c r="Q1676" s="6" t="s">
        <v>7965</v>
      </c>
      <c r="R1676" s="6" t="s">
        <v>1861</v>
      </c>
      <c r="W1676" s="6" t="s">
        <v>7966</v>
      </c>
      <c r="X1676" s="6" t="s">
        <v>7965</v>
      </c>
      <c r="Y1676" s="6" t="s">
        <v>43</v>
      </c>
      <c r="Z1676" s="8">
        <v>42130.514398148145</v>
      </c>
      <c r="AA1676" s="6" t="s">
        <v>8671</v>
      </c>
      <c r="AB1676" s="6" t="s">
        <v>1890</v>
      </c>
      <c r="AC1676" s="6" t="s">
        <v>1861</v>
      </c>
      <c r="AD1676" s="6" t="s">
        <v>43</v>
      </c>
      <c r="AE1676" s="8">
        <v>42130.643611111111</v>
      </c>
      <c r="AF1676" s="6" t="s">
        <v>976</v>
      </c>
    </row>
    <row r="1677" spans="1:39" x14ac:dyDescent="0.2">
      <c r="A16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77" s="7" t="str">
        <f>ExtractValues(Table1[[#This Row],[Agreement Name]],".{1}\d{4,5}")</f>
        <v>20406</v>
      </c>
      <c r="C1677" s="6" t="str">
        <f>ExtractValues(Table1[[#This Row],[Agreement Name]],".{1}\d{4,5}-.{1}\d{4,5}")</f>
        <v>20406-001007</v>
      </c>
      <c r="D1677" s="6" t="str">
        <f>ExtractValues(ExtractValues(Table1[[#This Row],[Agreement Name]],"(CO\d{1,3})"),"\d+")</f>
        <v>1</v>
      </c>
      <c r="E1677" s="6" t="str">
        <f>ExtractValues(ExtractValues(Table1[[#This Row],[Agreement Name]],"(CO.\d{1,3})"),"\d+")</f>
        <v/>
      </c>
      <c r="F1677" s="6" t="str">
        <f>IF(Table1[[#This Row],[ChgOrderPart1]]&lt;&gt;"",Table1[[#This Row],[ChgOrderPart1]],Table1[[#This Row],[ChgOrderPart2]])</f>
        <v>1</v>
      </c>
      <c r="G1677" s="6" t="s">
        <v>8508</v>
      </c>
      <c r="H1677" s="8">
        <v>42118.635729166665</v>
      </c>
      <c r="I1677" s="6" t="s">
        <v>34</v>
      </c>
      <c r="J1677" s="8">
        <v>42118.790497685186</v>
      </c>
      <c r="K1677" s="6" t="s">
        <v>1376</v>
      </c>
      <c r="L1677" s="6" t="s">
        <v>1377</v>
      </c>
      <c r="M1677" s="6" t="s">
        <v>37</v>
      </c>
      <c r="O1677" s="6" t="s">
        <v>38</v>
      </c>
      <c r="P1677" s="6" t="s">
        <v>39</v>
      </c>
      <c r="Q1677" s="6" t="s">
        <v>7965</v>
      </c>
      <c r="R1677" s="6" t="s">
        <v>236</v>
      </c>
      <c r="W1677" s="6" t="s">
        <v>7966</v>
      </c>
      <c r="X1677" s="6" t="s">
        <v>7965</v>
      </c>
      <c r="Y1677" s="6" t="s">
        <v>43</v>
      </c>
      <c r="Z1677" s="8">
        <v>42118.639131944445</v>
      </c>
      <c r="AA1677" s="6" t="s">
        <v>8509</v>
      </c>
      <c r="AB1677" s="6" t="s">
        <v>975</v>
      </c>
      <c r="AC1677" s="6" t="s">
        <v>236</v>
      </c>
      <c r="AD1677" s="6" t="s">
        <v>43</v>
      </c>
      <c r="AE1677" s="8">
        <v>42118.790497685186</v>
      </c>
      <c r="AF1677" s="6" t="s">
        <v>1709</v>
      </c>
    </row>
    <row r="1678" spans="1:39" x14ac:dyDescent="0.2">
      <c r="A16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78" s="7" t="str">
        <f>ExtractValues(Table1[[#This Row],[Agreement Name]],".{1}\d{4,5}")</f>
        <v>20406</v>
      </c>
      <c r="C1678" s="6" t="str">
        <f>ExtractValues(Table1[[#This Row],[Agreement Name]],".{1}\d{4,5}-.{1}\d{4,5}")</f>
        <v>20406-001007</v>
      </c>
      <c r="D1678" s="6" t="str">
        <f>ExtractValues(ExtractValues(Table1[[#This Row],[Agreement Name]],"(CO\d{1,3})"),"\d+")</f>
        <v/>
      </c>
      <c r="E1678" s="6" t="str">
        <f>ExtractValues(ExtractValues(Table1[[#This Row],[Agreement Name]],"(CO.\d{1,3})"),"\d+")</f>
        <v/>
      </c>
      <c r="F1678" s="6" t="str">
        <f>IF(Table1[[#This Row],[ChgOrderPart1]]&lt;&gt;"",Table1[[#This Row],[ChgOrderPart1]],Table1[[#This Row],[ChgOrderPart2]])</f>
        <v/>
      </c>
      <c r="G1678" s="6" t="s">
        <v>7963</v>
      </c>
      <c r="H1678" s="8">
        <v>42086.603784722225</v>
      </c>
      <c r="I1678" s="6" t="s">
        <v>34</v>
      </c>
      <c r="J1678" s="8">
        <v>42093.321898148148</v>
      </c>
      <c r="K1678" s="6" t="s">
        <v>1376</v>
      </c>
      <c r="L1678" s="6" t="s">
        <v>1377</v>
      </c>
      <c r="M1678" s="6" t="s">
        <v>37</v>
      </c>
      <c r="O1678" s="6" t="s">
        <v>38</v>
      </c>
      <c r="P1678" s="6" t="s">
        <v>39</v>
      </c>
      <c r="Q1678" s="6" t="s">
        <v>7964</v>
      </c>
      <c r="R1678" s="6" t="s">
        <v>7965</v>
      </c>
      <c r="S1678" s="6" t="s">
        <v>1861</v>
      </c>
      <c r="W1678" s="6" t="s">
        <v>7966</v>
      </c>
      <c r="X1678" s="6" t="s">
        <v>7965</v>
      </c>
      <c r="Y1678" s="6" t="s">
        <v>43</v>
      </c>
      <c r="Z1678" s="8">
        <v>42090.635081018518</v>
      </c>
      <c r="AA1678" s="6" t="s">
        <v>7967</v>
      </c>
      <c r="AB1678" s="6" t="s">
        <v>1890</v>
      </c>
      <c r="AC1678" s="6" t="s">
        <v>1861</v>
      </c>
      <c r="AD1678" s="6" t="s">
        <v>43</v>
      </c>
      <c r="AE1678" s="8">
        <v>42093.321898148148</v>
      </c>
      <c r="AF1678" s="6" t="s">
        <v>7968</v>
      </c>
    </row>
    <row r="1679" spans="1:39" x14ac:dyDescent="0.2">
      <c r="A16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79" s="7" t="str">
        <f>ExtractValues(Table1[[#This Row],[Agreement Name]],".{1}\d{4,5}")</f>
        <v>20406</v>
      </c>
      <c r="C1679" s="6" t="str">
        <f>ExtractValues(Table1[[#This Row],[Agreement Name]],".{1}\d{4,5}-.{1}\d{4,5}")</f>
        <v>20406-001007</v>
      </c>
      <c r="D1679" s="6" t="str">
        <f>ExtractValues(ExtractValues(Table1[[#This Row],[Agreement Name]],"(CO\d{1,3})"),"\d+")</f>
        <v/>
      </c>
      <c r="E1679" s="6" t="str">
        <f>ExtractValues(ExtractValues(Table1[[#This Row],[Agreement Name]],"(CO.\d{1,3})"),"\d+")</f>
        <v/>
      </c>
      <c r="F1679" s="6" t="str">
        <f>IF(Table1[[#This Row],[ChgOrderPart1]]&lt;&gt;"",Table1[[#This Row],[ChgOrderPart1]],Table1[[#This Row],[ChgOrderPart2]])</f>
        <v/>
      </c>
      <c r="G1679" s="6" t="s">
        <v>8773</v>
      </c>
      <c r="H1679" s="8">
        <v>42026.677557870367</v>
      </c>
      <c r="I1679" s="6" t="s">
        <v>55</v>
      </c>
      <c r="J1679" s="8">
        <v>42086.603171296294</v>
      </c>
      <c r="K1679" s="6" t="s">
        <v>1376</v>
      </c>
      <c r="L1679" s="6" t="s">
        <v>1377</v>
      </c>
      <c r="M1679" s="6" t="s">
        <v>37</v>
      </c>
      <c r="O1679" s="6" t="s">
        <v>38</v>
      </c>
      <c r="P1679" s="6" t="s">
        <v>39</v>
      </c>
      <c r="Q1679" s="6" t="s">
        <v>7965</v>
      </c>
      <c r="R1679" s="6" t="s">
        <v>7964</v>
      </c>
      <c r="S1679" s="6" t="s">
        <v>1861</v>
      </c>
      <c r="AL1679" s="6" t="s">
        <v>7964</v>
      </c>
      <c r="AM1679" s="6" t="s">
        <v>43</v>
      </c>
    </row>
    <row r="1680" spans="1:39" x14ac:dyDescent="0.2">
      <c r="A16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0" s="7" t="str">
        <f>ExtractValues(Table1[[#This Row],[Agreement Name]],".{1}\d{4,5}")</f>
        <v>20406</v>
      </c>
      <c r="C1680" s="6" t="str">
        <f>ExtractValues(Table1[[#This Row],[Agreement Name]],".{1}\d{4,5}-.{1}\d{4,5}")</f>
        <v>20406-001006</v>
      </c>
      <c r="D1680" s="6" t="str">
        <f>ExtractValues(ExtractValues(Table1[[#This Row],[Agreement Name]],"(CO\d{1,3})"),"\d+")</f>
        <v>2</v>
      </c>
      <c r="E1680" s="6" t="str">
        <f>ExtractValues(ExtractValues(Table1[[#This Row],[Agreement Name]],"(CO.\d{1,3})"),"\d+")</f>
        <v/>
      </c>
      <c r="F1680" s="6" t="str">
        <f>IF(Table1[[#This Row],[ChgOrderPart1]]&lt;&gt;"",Table1[[#This Row],[ChgOrderPart1]],Table1[[#This Row],[ChgOrderPart2]])</f>
        <v>2</v>
      </c>
      <c r="G1680" s="6" t="s">
        <v>5415</v>
      </c>
      <c r="H1680" s="8">
        <v>42178.374398148146</v>
      </c>
      <c r="I1680" s="6" t="s">
        <v>34</v>
      </c>
      <c r="J1680" s="8">
        <v>42178.387453703705</v>
      </c>
      <c r="K1680" s="6" t="s">
        <v>5082</v>
      </c>
      <c r="L1680" s="6" t="s">
        <v>5083</v>
      </c>
      <c r="M1680" s="6" t="s">
        <v>37</v>
      </c>
      <c r="O1680" s="6" t="s">
        <v>38</v>
      </c>
      <c r="P1680" s="6" t="s">
        <v>39</v>
      </c>
      <c r="Q1680" s="6" t="s">
        <v>4495</v>
      </c>
      <c r="R1680" s="6" t="s">
        <v>236</v>
      </c>
      <c r="W1680" s="6" t="s">
        <v>5416</v>
      </c>
      <c r="X1680" s="6" t="s">
        <v>4495</v>
      </c>
      <c r="Y1680" s="6" t="s">
        <v>43</v>
      </c>
      <c r="Z1680" s="8">
        <v>42178.383321759262</v>
      </c>
      <c r="AA1680" s="6" t="s">
        <v>4531</v>
      </c>
      <c r="AB1680" s="6" t="s">
        <v>975</v>
      </c>
      <c r="AC1680" s="6" t="s">
        <v>236</v>
      </c>
      <c r="AD1680" s="6" t="s">
        <v>43</v>
      </c>
      <c r="AE1680" s="8">
        <v>42178.387453703705</v>
      </c>
      <c r="AF1680" s="6" t="s">
        <v>2214</v>
      </c>
    </row>
    <row r="1681" spans="1:39" x14ac:dyDescent="0.2">
      <c r="A16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1" s="7" t="str">
        <f>ExtractValues(Table1[[#This Row],[Agreement Name]],".{1}\d{4,5}")</f>
        <v>20406</v>
      </c>
      <c r="C1681" s="6" t="str">
        <f>ExtractValues(Table1[[#This Row],[Agreement Name]],".{1}\d{4,5}-.{1}\d{4,5}")</f>
        <v>20406-001006</v>
      </c>
      <c r="D1681" s="6" t="str">
        <f>ExtractValues(ExtractValues(Table1[[#This Row],[Agreement Name]],"(CO\d{1,3})"),"\d+")</f>
        <v>1</v>
      </c>
      <c r="E1681" s="6" t="str">
        <f>ExtractValues(ExtractValues(Table1[[#This Row],[Agreement Name]],"(CO.\d{1,3})"),"\d+")</f>
        <v/>
      </c>
      <c r="F1681" s="6" t="str">
        <f>IF(Table1[[#This Row],[ChgOrderPart1]]&lt;&gt;"",Table1[[#This Row],[ChgOrderPart1]],Table1[[#This Row],[ChgOrderPart2]])</f>
        <v>1</v>
      </c>
      <c r="G1681" s="6" t="s">
        <v>9500</v>
      </c>
      <c r="H1681" s="8">
        <v>42080.486354166664</v>
      </c>
      <c r="I1681" s="6" t="s">
        <v>34</v>
      </c>
      <c r="J1681" s="8">
        <v>42080.496666666666</v>
      </c>
      <c r="K1681" s="6" t="s">
        <v>1376</v>
      </c>
      <c r="L1681" s="6" t="s">
        <v>1377</v>
      </c>
      <c r="M1681" s="6" t="s">
        <v>37</v>
      </c>
      <c r="O1681" s="6" t="s">
        <v>38</v>
      </c>
      <c r="P1681" s="6" t="s">
        <v>39</v>
      </c>
      <c r="Q1681" s="6" t="s">
        <v>4495</v>
      </c>
      <c r="R1681" s="6" t="s">
        <v>236</v>
      </c>
      <c r="W1681" s="6" t="s">
        <v>5416</v>
      </c>
      <c r="X1681" s="6" t="s">
        <v>4495</v>
      </c>
      <c r="Y1681" s="6" t="s">
        <v>43</v>
      </c>
      <c r="Z1681" s="8">
        <v>42080.494467592594</v>
      </c>
      <c r="AA1681" s="6" t="s">
        <v>4531</v>
      </c>
      <c r="AB1681" s="6" t="s">
        <v>975</v>
      </c>
      <c r="AC1681" s="6" t="s">
        <v>236</v>
      </c>
      <c r="AD1681" s="6" t="s">
        <v>43</v>
      </c>
      <c r="AE1681" s="8">
        <v>42080.496666666666</v>
      </c>
      <c r="AF1681" s="6" t="s">
        <v>976</v>
      </c>
    </row>
    <row r="1682" spans="1:39" x14ac:dyDescent="0.2">
      <c r="A16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82" s="7" t="str">
        <f>ExtractValues(Table1[[#This Row],[Agreement Name]],".{1}\d{4,5}")</f>
        <v>20406</v>
      </c>
      <c r="C1682" s="6" t="str">
        <f>ExtractValues(Table1[[#This Row],[Agreement Name]],".{1}\d{4,5}-.{1}\d{4,5}")</f>
        <v>20406-001006</v>
      </c>
      <c r="D1682" s="6" t="str">
        <f>ExtractValues(ExtractValues(Table1[[#This Row],[Agreement Name]],"(CO\d{1,3})"),"\d+")</f>
        <v/>
      </c>
      <c r="E1682" s="6" t="str">
        <f>ExtractValues(ExtractValues(Table1[[#This Row],[Agreement Name]],"(CO.\d{1,3})"),"\d+")</f>
        <v/>
      </c>
      <c r="F1682" s="6" t="str">
        <f>IF(Table1[[#This Row],[ChgOrderPart1]]&lt;&gt;"",Table1[[#This Row],[ChgOrderPart1]],Table1[[#This Row],[ChgOrderPart2]])</f>
        <v/>
      </c>
      <c r="G1682" s="6" t="s">
        <v>7719</v>
      </c>
      <c r="H1682" s="8">
        <v>42010.460185185184</v>
      </c>
      <c r="I1682" s="6" t="s">
        <v>34</v>
      </c>
      <c r="J1682" s="8">
        <v>42019.299467592595</v>
      </c>
      <c r="K1682" s="6" t="s">
        <v>1376</v>
      </c>
      <c r="L1682" s="6" t="s">
        <v>1377</v>
      </c>
      <c r="M1682" s="6" t="s">
        <v>37</v>
      </c>
      <c r="O1682" s="6" t="s">
        <v>38</v>
      </c>
      <c r="P1682" s="6" t="s">
        <v>39</v>
      </c>
      <c r="Q1682" s="6" t="s">
        <v>4495</v>
      </c>
      <c r="R1682" s="6" t="s">
        <v>1861</v>
      </c>
      <c r="W1682" s="6" t="s">
        <v>5416</v>
      </c>
      <c r="X1682" s="6" t="s">
        <v>4495</v>
      </c>
      <c r="Y1682" s="6" t="s">
        <v>43</v>
      </c>
      <c r="Z1682" s="8">
        <v>42019.298032407409</v>
      </c>
      <c r="AA1682" s="6" t="s">
        <v>4531</v>
      </c>
      <c r="AB1682" s="6" t="s">
        <v>1890</v>
      </c>
      <c r="AC1682" s="6" t="s">
        <v>1861</v>
      </c>
      <c r="AD1682" s="6" t="s">
        <v>43</v>
      </c>
      <c r="AE1682" s="8">
        <v>42019.299467592595</v>
      </c>
      <c r="AF1682" s="6" t="s">
        <v>976</v>
      </c>
    </row>
    <row r="1683" spans="1:39" x14ac:dyDescent="0.2">
      <c r="A16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3" s="7" t="str">
        <f>ExtractValues(Table1[[#This Row],[Agreement Name]],".{1}\d{4,5}")</f>
        <v>20406</v>
      </c>
      <c r="C1683" s="6" t="str">
        <f>ExtractValues(Table1[[#This Row],[Agreement Name]],".{1}\d{4,5}-.{1}\d{4,5}")</f>
        <v>20406-001005</v>
      </c>
      <c r="D1683" s="6" t="str">
        <f>ExtractValues(ExtractValues(Table1[[#This Row],[Agreement Name]],"(CO\d{1,3})"),"\d+")</f>
        <v>4</v>
      </c>
      <c r="E1683" s="6" t="str">
        <f>ExtractValues(ExtractValues(Table1[[#This Row],[Agreement Name]],"(CO.\d{1,3})"),"\d+")</f>
        <v/>
      </c>
      <c r="F1683" s="6" t="str">
        <f>IF(Table1[[#This Row],[ChgOrderPart1]]&lt;&gt;"",Table1[[#This Row],[ChgOrderPart1]],Table1[[#This Row],[ChgOrderPart2]])</f>
        <v>4</v>
      </c>
      <c r="G1683" s="6" t="s">
        <v>5924</v>
      </c>
      <c r="H1683" s="8">
        <v>42220.41978009259</v>
      </c>
      <c r="I1683" s="6" t="s">
        <v>34</v>
      </c>
      <c r="J1683" s="8">
        <v>42230.307638888888</v>
      </c>
      <c r="K1683" s="6" t="s">
        <v>5082</v>
      </c>
      <c r="L1683" s="6" t="s">
        <v>5083</v>
      </c>
      <c r="M1683" s="6" t="s">
        <v>37</v>
      </c>
      <c r="O1683" s="6" t="s">
        <v>38</v>
      </c>
      <c r="P1683" s="6" t="s">
        <v>39</v>
      </c>
      <c r="Q1683" s="6" t="s">
        <v>5631</v>
      </c>
      <c r="R1683" s="6" t="s">
        <v>1861</v>
      </c>
      <c r="W1683" s="6" t="s">
        <v>5632</v>
      </c>
      <c r="X1683" s="6" t="s">
        <v>5631</v>
      </c>
      <c r="Y1683" s="6" t="s">
        <v>43</v>
      </c>
      <c r="Z1683" s="8">
        <v>42229.26599537037</v>
      </c>
      <c r="AA1683" s="6" t="s">
        <v>5633</v>
      </c>
      <c r="AB1683" s="6" t="s">
        <v>1890</v>
      </c>
      <c r="AC1683" s="6" t="s">
        <v>1861</v>
      </c>
      <c r="AD1683" s="6" t="s">
        <v>43</v>
      </c>
      <c r="AE1683" s="8">
        <v>42230.307638888888</v>
      </c>
      <c r="AF1683" s="6" t="s">
        <v>5925</v>
      </c>
    </row>
    <row r="1684" spans="1:39" x14ac:dyDescent="0.2">
      <c r="A16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4" s="7" t="str">
        <f>ExtractValues(Table1[[#This Row],[Agreement Name]],".{1}\d{4,5}")</f>
        <v>20406</v>
      </c>
      <c r="C1684" s="6" t="str">
        <f>ExtractValues(Table1[[#This Row],[Agreement Name]],".{1}\d{4,5}-.{1}\d{4,5}")</f>
        <v>20406-001005</v>
      </c>
      <c r="D1684" s="6" t="str">
        <f>ExtractValues(ExtractValues(Table1[[#This Row],[Agreement Name]],"(CO\d{1,3})"),"\d+")</f>
        <v>3</v>
      </c>
      <c r="E1684" s="6" t="str">
        <f>ExtractValues(ExtractValues(Table1[[#This Row],[Agreement Name]],"(CO.\d{1,3})"),"\d+")</f>
        <v/>
      </c>
      <c r="F1684" s="6" t="str">
        <f>IF(Table1[[#This Row],[ChgOrderPart1]]&lt;&gt;"",Table1[[#This Row],[ChgOrderPart1]],Table1[[#This Row],[ChgOrderPart2]])</f>
        <v>3</v>
      </c>
      <c r="G1684" s="6" t="s">
        <v>5630</v>
      </c>
      <c r="H1684" s="8">
        <v>42195.593564814815</v>
      </c>
      <c r="I1684" s="6" t="s">
        <v>34</v>
      </c>
      <c r="J1684" s="8">
        <v>42198.362349537034</v>
      </c>
      <c r="K1684" s="6" t="s">
        <v>5082</v>
      </c>
      <c r="L1684" s="6" t="s">
        <v>5083</v>
      </c>
      <c r="M1684" s="6" t="s">
        <v>37</v>
      </c>
      <c r="O1684" s="6" t="s">
        <v>38</v>
      </c>
      <c r="P1684" s="6" t="s">
        <v>39</v>
      </c>
      <c r="Q1684" s="6" t="s">
        <v>5631</v>
      </c>
      <c r="R1684" s="6" t="s">
        <v>236</v>
      </c>
      <c r="W1684" s="6" t="s">
        <v>5632</v>
      </c>
      <c r="X1684" s="6" t="s">
        <v>5631</v>
      </c>
      <c r="Y1684" s="6" t="s">
        <v>43</v>
      </c>
      <c r="Z1684" s="8">
        <v>42198.285729166666</v>
      </c>
      <c r="AA1684" s="6" t="s">
        <v>5633</v>
      </c>
      <c r="AB1684" s="6" t="s">
        <v>975</v>
      </c>
      <c r="AC1684" s="6" t="s">
        <v>236</v>
      </c>
      <c r="AD1684" s="6" t="s">
        <v>43</v>
      </c>
      <c r="AE1684" s="8">
        <v>42198.362349537034</v>
      </c>
      <c r="AF1684" s="6" t="s">
        <v>976</v>
      </c>
    </row>
    <row r="1685" spans="1:39" x14ac:dyDescent="0.2">
      <c r="A16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5" s="7" t="str">
        <f>ExtractValues(Table1[[#This Row],[Agreement Name]],".{1}\d{4,5}")</f>
        <v>20406</v>
      </c>
      <c r="C1685" s="6" t="str">
        <f>ExtractValues(Table1[[#This Row],[Agreement Name]],".{1}\d{4,5}-.{1}\d{4,5}")</f>
        <v>20406-001005</v>
      </c>
      <c r="D1685" s="6" t="str">
        <f>ExtractValues(ExtractValues(Table1[[#This Row],[Agreement Name]],"(CO\d{1,3})"),"\d+")</f>
        <v>2</v>
      </c>
      <c r="E1685" s="6" t="str">
        <f>ExtractValues(ExtractValues(Table1[[#This Row],[Agreement Name]],"(CO.\d{1,3})"),"\d+")</f>
        <v/>
      </c>
      <c r="F1685" s="6" t="str">
        <f>IF(Table1[[#This Row],[ChgOrderPart1]]&lt;&gt;"",Table1[[#This Row],[ChgOrderPart1]],Table1[[#This Row],[ChgOrderPart2]])</f>
        <v>2</v>
      </c>
      <c r="G1685" s="6" t="s">
        <v>8672</v>
      </c>
      <c r="H1685" s="8">
        <v>42130.608310185184</v>
      </c>
      <c r="I1685" s="6" t="s">
        <v>34</v>
      </c>
      <c r="J1685" s="8">
        <v>42132.295312499999</v>
      </c>
      <c r="K1685" s="6" t="s">
        <v>1376</v>
      </c>
      <c r="L1685" s="6" t="s">
        <v>1377</v>
      </c>
      <c r="M1685" s="6" t="s">
        <v>37</v>
      </c>
      <c r="O1685" s="6" t="s">
        <v>38</v>
      </c>
      <c r="P1685" s="6" t="s">
        <v>39</v>
      </c>
      <c r="Q1685" s="6" t="s">
        <v>5631</v>
      </c>
      <c r="R1685" s="6" t="s">
        <v>1493</v>
      </c>
      <c r="W1685" s="6" t="s">
        <v>5632</v>
      </c>
      <c r="X1685" s="6" t="s">
        <v>5631</v>
      </c>
      <c r="Y1685" s="6" t="s">
        <v>43</v>
      </c>
      <c r="Z1685" s="8">
        <v>42132.274305555555</v>
      </c>
      <c r="AA1685" s="6" t="s">
        <v>5633</v>
      </c>
      <c r="AB1685" s="6" t="s">
        <v>128</v>
      </c>
      <c r="AC1685" s="6" t="s">
        <v>1493</v>
      </c>
      <c r="AD1685" s="6" t="s">
        <v>43</v>
      </c>
      <c r="AE1685" s="8">
        <v>42132.295312499999</v>
      </c>
      <c r="AF1685" s="6" t="s">
        <v>8673</v>
      </c>
    </row>
    <row r="1686" spans="1:39" x14ac:dyDescent="0.2">
      <c r="A16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6" s="7" t="str">
        <f>ExtractValues(Table1[[#This Row],[Agreement Name]],".{1}\d{4,5}")</f>
        <v>20406</v>
      </c>
      <c r="C1686" s="6" t="str">
        <f>ExtractValues(Table1[[#This Row],[Agreement Name]],".{1}\d{4,5}-.{1}\d{4,5}")</f>
        <v>20406-001005</v>
      </c>
      <c r="D1686" s="6" t="str">
        <f>ExtractValues(ExtractValues(Table1[[#This Row],[Agreement Name]],"(CO\d{1,3})"),"\d+")</f>
        <v>1</v>
      </c>
      <c r="E1686" s="6" t="str">
        <f>ExtractValues(ExtractValues(Table1[[#This Row],[Agreement Name]],"(CO.\d{1,3})"),"\d+")</f>
        <v/>
      </c>
      <c r="F1686" s="6" t="str">
        <f>IF(Table1[[#This Row],[ChgOrderPart1]]&lt;&gt;"",Table1[[#This Row],[ChgOrderPart1]],Table1[[#This Row],[ChgOrderPart2]])</f>
        <v>1</v>
      </c>
      <c r="G1686" s="6" t="s">
        <v>9234</v>
      </c>
      <c r="H1686" s="8">
        <v>42053.555219907408</v>
      </c>
      <c r="I1686" s="6" t="s">
        <v>34</v>
      </c>
      <c r="J1686" s="8">
        <v>42058.726805555554</v>
      </c>
      <c r="K1686" s="6" t="s">
        <v>1376</v>
      </c>
      <c r="L1686" s="6" t="s">
        <v>1377</v>
      </c>
      <c r="M1686" s="6" t="s">
        <v>37</v>
      </c>
      <c r="O1686" s="6" t="s">
        <v>38</v>
      </c>
      <c r="P1686" s="6" t="s">
        <v>39</v>
      </c>
      <c r="Q1686" s="6" t="s">
        <v>5631</v>
      </c>
      <c r="R1686" s="6" t="s">
        <v>236</v>
      </c>
      <c r="W1686" s="6" t="s">
        <v>5632</v>
      </c>
      <c r="X1686" s="6" t="s">
        <v>5631</v>
      </c>
      <c r="Y1686" s="6" t="s">
        <v>43</v>
      </c>
      <c r="Z1686" s="8">
        <v>42058.291631944441</v>
      </c>
      <c r="AA1686" s="6" t="s">
        <v>5633</v>
      </c>
      <c r="AB1686" s="6" t="s">
        <v>975</v>
      </c>
      <c r="AC1686" s="6" t="s">
        <v>236</v>
      </c>
      <c r="AD1686" s="6" t="s">
        <v>43</v>
      </c>
      <c r="AE1686" s="8">
        <v>42058.726805555554</v>
      </c>
      <c r="AF1686" s="6" t="s">
        <v>7358</v>
      </c>
    </row>
    <row r="1687" spans="1:39" x14ac:dyDescent="0.2">
      <c r="A16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87" s="7" t="str">
        <f>ExtractValues(Table1[[#This Row],[Agreement Name]],".{1}\d{4,5}")</f>
        <v>20406</v>
      </c>
      <c r="C1687" s="6" t="str">
        <f>ExtractValues(Table1[[#This Row],[Agreement Name]],".{1}\d{4,5}-.{1}\d{4,5}")</f>
        <v>20406-001005</v>
      </c>
      <c r="D1687" s="6" t="str">
        <f>ExtractValues(ExtractValues(Table1[[#This Row],[Agreement Name]],"(CO\d{1,3})"),"\d+")</f>
        <v/>
      </c>
      <c r="E1687" s="6" t="str">
        <f>ExtractValues(ExtractValues(Table1[[#This Row],[Agreement Name]],"(CO.\d{1,3})"),"\d+")</f>
        <v/>
      </c>
      <c r="F1687" s="6" t="str">
        <f>IF(Table1[[#This Row],[ChgOrderPart1]]&lt;&gt;"",Table1[[#This Row],[ChgOrderPart1]],Table1[[#This Row],[ChgOrderPart2]])</f>
        <v/>
      </c>
      <c r="G1687" s="6" t="s">
        <v>7227</v>
      </c>
      <c r="H1687" s="8">
        <v>41967.655115740738</v>
      </c>
      <c r="I1687" s="6" t="s">
        <v>55</v>
      </c>
      <c r="J1687" s="8">
        <v>41992.455405092594</v>
      </c>
      <c r="K1687" s="6" t="s">
        <v>1376</v>
      </c>
      <c r="L1687" s="6" t="s">
        <v>1377</v>
      </c>
      <c r="M1687" s="6" t="s">
        <v>37</v>
      </c>
      <c r="O1687" s="6" t="s">
        <v>38</v>
      </c>
      <c r="P1687" s="6" t="s">
        <v>39</v>
      </c>
      <c r="Q1687" s="6" t="s">
        <v>5631</v>
      </c>
      <c r="R1687" s="6" t="s">
        <v>1861</v>
      </c>
      <c r="AL1687" s="6" t="s">
        <v>5631</v>
      </c>
      <c r="AM1687" s="6" t="s">
        <v>43</v>
      </c>
    </row>
    <row r="1688" spans="1:39" x14ac:dyDescent="0.2">
      <c r="A16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88" s="7" t="str">
        <f>ExtractValues(Table1[[#This Row],[Agreement Name]],".{1}\d{4,5}")</f>
        <v>20406</v>
      </c>
      <c r="C1688" s="6" t="str">
        <f>ExtractValues(Table1[[#This Row],[Agreement Name]],".{1}\d{4,5}-.{1}\d{4,5}")</f>
        <v>20406-001005</v>
      </c>
      <c r="D1688" s="6" t="str">
        <f>ExtractValues(ExtractValues(Table1[[#This Row],[Agreement Name]],"(CO\d{1,3})"),"\d+")</f>
        <v/>
      </c>
      <c r="E1688" s="6" t="str">
        <f>ExtractValues(ExtractValues(Table1[[#This Row],[Agreement Name]],"(CO.\d{1,3})"),"\d+")</f>
        <v/>
      </c>
      <c r="F1688" s="6" t="str">
        <f>IF(Table1[[#This Row],[ChgOrderPart1]]&lt;&gt;"",Table1[[#This Row],[ChgOrderPart1]],Table1[[#This Row],[ChgOrderPart2]])</f>
        <v/>
      </c>
      <c r="G1688" s="6" t="s">
        <v>7342</v>
      </c>
      <c r="H1688" s="8">
        <v>41978.405636574076</v>
      </c>
      <c r="I1688" s="6" t="s">
        <v>34</v>
      </c>
      <c r="J1688" s="8">
        <v>41978.563402777778</v>
      </c>
      <c r="K1688" s="6" t="s">
        <v>1376</v>
      </c>
      <c r="L1688" s="6" t="s">
        <v>1377</v>
      </c>
      <c r="M1688" s="6" t="s">
        <v>37</v>
      </c>
      <c r="O1688" s="6" t="s">
        <v>38</v>
      </c>
      <c r="P1688" s="6" t="s">
        <v>39</v>
      </c>
      <c r="Q1688" s="6" t="s">
        <v>5631</v>
      </c>
      <c r="R1688" s="6" t="s">
        <v>1861</v>
      </c>
      <c r="W1688" s="6" t="s">
        <v>5632</v>
      </c>
      <c r="X1688" s="6" t="s">
        <v>5631</v>
      </c>
      <c r="Y1688" s="6" t="s">
        <v>43</v>
      </c>
      <c r="Z1688" s="8">
        <v>41978.50508101852</v>
      </c>
      <c r="AA1688" s="6" t="s">
        <v>5633</v>
      </c>
      <c r="AB1688" s="6" t="s">
        <v>1890</v>
      </c>
      <c r="AC1688" s="6" t="s">
        <v>1861</v>
      </c>
      <c r="AD1688" s="6" t="s">
        <v>43</v>
      </c>
      <c r="AE1688" s="8">
        <v>41978.563402777778</v>
      </c>
      <c r="AF1688" s="6" t="s">
        <v>976</v>
      </c>
    </row>
    <row r="1689" spans="1:39" x14ac:dyDescent="0.2">
      <c r="A16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89" s="7" t="str">
        <f>ExtractValues(Table1[[#This Row],[Agreement Name]],".{1}\d{4,5}")</f>
        <v>20406</v>
      </c>
      <c r="C1689" s="6" t="str">
        <f>ExtractValues(Table1[[#This Row],[Agreement Name]],".{1}\d{4,5}-.{1}\d{4,5}")</f>
        <v>20406-001004</v>
      </c>
      <c r="D1689" s="6" t="str">
        <f>ExtractValues(ExtractValues(Table1[[#This Row],[Agreement Name]],"(CO\d{1,3})"),"\d+")</f>
        <v>4</v>
      </c>
      <c r="E1689" s="6" t="str">
        <f>ExtractValues(ExtractValues(Table1[[#This Row],[Agreement Name]],"(CO.\d{1,3})"),"\d+")</f>
        <v/>
      </c>
      <c r="F1689" s="6" t="str">
        <f>IF(Table1[[#This Row],[ChgOrderPart1]]&lt;&gt;"",Table1[[#This Row],[ChgOrderPart1]],Table1[[#This Row],[ChgOrderPart2]])</f>
        <v>4</v>
      </c>
      <c r="G1689" s="6" t="s">
        <v>5603</v>
      </c>
      <c r="H1689" s="8">
        <v>42193.549699074072</v>
      </c>
      <c r="I1689" s="6" t="s">
        <v>34</v>
      </c>
      <c r="J1689" s="8">
        <v>42197.610474537039</v>
      </c>
      <c r="K1689" s="6" t="s">
        <v>5082</v>
      </c>
      <c r="L1689" s="6" t="s">
        <v>5083</v>
      </c>
      <c r="M1689" s="6" t="s">
        <v>37</v>
      </c>
      <c r="O1689" s="6" t="s">
        <v>38</v>
      </c>
      <c r="P1689" s="6" t="s">
        <v>39</v>
      </c>
      <c r="Q1689" s="6" t="s">
        <v>5142</v>
      </c>
      <c r="R1689" s="6" t="s">
        <v>236</v>
      </c>
      <c r="W1689" s="6" t="s">
        <v>5153</v>
      </c>
      <c r="X1689" s="6" t="s">
        <v>5142</v>
      </c>
      <c r="Y1689" s="6" t="s">
        <v>43</v>
      </c>
      <c r="Z1689" s="8">
        <v>42197.6096875</v>
      </c>
      <c r="AA1689" s="6" t="s">
        <v>5604</v>
      </c>
      <c r="AB1689" s="6" t="s">
        <v>975</v>
      </c>
      <c r="AC1689" s="6" t="s">
        <v>236</v>
      </c>
      <c r="AD1689" s="6" t="s">
        <v>43</v>
      </c>
      <c r="AE1689" s="8">
        <v>42197.610474537039</v>
      </c>
      <c r="AF1689" s="6" t="s">
        <v>46</v>
      </c>
    </row>
    <row r="1690" spans="1:39" x14ac:dyDescent="0.2">
      <c r="A16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0" s="7" t="str">
        <f>ExtractValues(Table1[[#This Row],[Agreement Name]],".{1}\d{4,5}")</f>
        <v>20406</v>
      </c>
      <c r="C1690" s="6" t="str">
        <f>ExtractValues(Table1[[#This Row],[Agreement Name]],".{1}\d{4,5}-.{1}\d{4,5}")</f>
        <v>20406-001004</v>
      </c>
      <c r="D1690" s="6" t="str">
        <f>ExtractValues(ExtractValues(Table1[[#This Row],[Agreement Name]],"(CO\d{1,3})"),"\d+")</f>
        <v>2</v>
      </c>
      <c r="E1690" s="6" t="str">
        <f>ExtractValues(ExtractValues(Table1[[#This Row],[Agreement Name]],"(CO.\d{1,3})"),"\d+")</f>
        <v/>
      </c>
      <c r="F1690" s="6" t="str">
        <f>IF(Table1[[#This Row],[ChgOrderPart1]]&lt;&gt;"",Table1[[#This Row],[ChgOrderPart1]],Table1[[#This Row],[ChgOrderPart2]])</f>
        <v>2</v>
      </c>
      <c r="G1690" s="6" t="s">
        <v>5152</v>
      </c>
      <c r="H1690" s="8">
        <v>42159.454270833332</v>
      </c>
      <c r="I1690" s="6" t="s">
        <v>34</v>
      </c>
      <c r="J1690" s="8">
        <v>42159.514837962961</v>
      </c>
      <c r="K1690" s="6" t="s">
        <v>5082</v>
      </c>
      <c r="L1690" s="6" t="s">
        <v>5083</v>
      </c>
      <c r="M1690" s="6" t="s">
        <v>37</v>
      </c>
      <c r="O1690" s="6" t="s">
        <v>38</v>
      </c>
      <c r="P1690" s="6" t="s">
        <v>39</v>
      </c>
      <c r="Q1690" s="6" t="s">
        <v>5142</v>
      </c>
      <c r="R1690" s="6" t="s">
        <v>236</v>
      </c>
      <c r="W1690" s="6" t="s">
        <v>5153</v>
      </c>
      <c r="X1690" s="6" t="s">
        <v>5142</v>
      </c>
      <c r="Y1690" s="6" t="s">
        <v>43</v>
      </c>
      <c r="Z1690" s="8">
        <v>42159.469606481478</v>
      </c>
      <c r="AA1690" s="6" t="s">
        <v>5154</v>
      </c>
      <c r="AB1690" s="6" t="s">
        <v>975</v>
      </c>
      <c r="AC1690" s="6" t="s">
        <v>236</v>
      </c>
      <c r="AD1690" s="6" t="s">
        <v>43</v>
      </c>
      <c r="AE1690" s="8">
        <v>42159.514837962961</v>
      </c>
      <c r="AF1690" s="6" t="s">
        <v>976</v>
      </c>
    </row>
    <row r="1691" spans="1:39" x14ac:dyDescent="0.2">
      <c r="A16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1" s="7" t="str">
        <f>ExtractValues(Table1[[#This Row],[Agreement Name]],".{1}\d{4,5}")</f>
        <v>20406</v>
      </c>
      <c r="C1691" s="6" t="str">
        <f>ExtractValues(Table1[[#This Row],[Agreement Name]],".{1}\d{4,5}-.{1}\d{4,5}")</f>
        <v>20406-001004</v>
      </c>
      <c r="D1691" s="6" t="str">
        <f>ExtractValues(ExtractValues(Table1[[#This Row],[Agreement Name]],"(CO\d{1,3})"),"\d+")</f>
        <v>3</v>
      </c>
      <c r="E1691" s="6" t="str">
        <f>ExtractValues(ExtractValues(Table1[[#This Row],[Agreement Name]],"(CO.\d{1,3})"),"\d+")</f>
        <v/>
      </c>
      <c r="F1691" s="6" t="str">
        <f>IF(Table1[[#This Row],[ChgOrderPart1]]&lt;&gt;"",Table1[[#This Row],[ChgOrderPart1]],Table1[[#This Row],[ChgOrderPart2]])</f>
        <v>3</v>
      </c>
      <c r="G1691" s="6" t="s">
        <v>5141</v>
      </c>
      <c r="H1691" s="8">
        <v>42159.355590277781</v>
      </c>
      <c r="I1691" s="6" t="s">
        <v>34</v>
      </c>
      <c r="J1691" s="8">
        <v>42159.421203703707</v>
      </c>
      <c r="K1691" s="6" t="s">
        <v>5082</v>
      </c>
      <c r="L1691" s="6" t="s">
        <v>5083</v>
      </c>
      <c r="M1691" s="6" t="s">
        <v>37</v>
      </c>
      <c r="O1691" s="6" t="s">
        <v>38</v>
      </c>
      <c r="P1691" s="6" t="s">
        <v>39</v>
      </c>
      <c r="Q1691" s="6" t="s">
        <v>5142</v>
      </c>
      <c r="R1691" s="6" t="s">
        <v>236</v>
      </c>
      <c r="W1691" s="6" t="s">
        <v>5143</v>
      </c>
      <c r="X1691" s="6" t="s">
        <v>5142</v>
      </c>
      <c r="Y1691" s="6" t="s">
        <v>43</v>
      </c>
      <c r="Z1691" s="8">
        <v>42159.38622685185</v>
      </c>
      <c r="AA1691" s="6" t="s">
        <v>5144</v>
      </c>
      <c r="AB1691" s="6" t="s">
        <v>975</v>
      </c>
      <c r="AC1691" s="6" t="s">
        <v>236</v>
      </c>
      <c r="AD1691" s="6" t="s">
        <v>43</v>
      </c>
      <c r="AE1691" s="8">
        <v>42159.421203703707</v>
      </c>
      <c r="AF1691" s="6" t="s">
        <v>5145</v>
      </c>
    </row>
    <row r="1692" spans="1:39" x14ac:dyDescent="0.2">
      <c r="A16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2" s="7" t="str">
        <f>ExtractValues(Table1[[#This Row],[Agreement Name]],".{1}\d{4,5}")</f>
        <v>20406</v>
      </c>
      <c r="C1692" s="6" t="str">
        <f>ExtractValues(Table1[[#This Row],[Agreement Name]],".{1}\d{4,5}-.{1}\d{4,5}")</f>
        <v>20406-001004</v>
      </c>
      <c r="D1692" s="6" t="str">
        <f>ExtractValues(ExtractValues(Table1[[#This Row],[Agreement Name]],"(CO\d{1,3})"),"\d+")</f>
        <v>1</v>
      </c>
      <c r="E1692" s="6" t="str">
        <f>ExtractValues(ExtractValues(Table1[[#This Row],[Agreement Name]],"(CO.\d{1,3})"),"\d+")</f>
        <v/>
      </c>
      <c r="F1692" s="6" t="str">
        <f>IF(Table1[[#This Row],[ChgOrderPart1]]&lt;&gt;"",Table1[[#This Row],[ChgOrderPart1]],Table1[[#This Row],[ChgOrderPart2]])</f>
        <v>1</v>
      </c>
      <c r="G1692" s="6" t="s">
        <v>8608</v>
      </c>
      <c r="H1692" s="8">
        <v>42128.425138888888</v>
      </c>
      <c r="I1692" s="6" t="s">
        <v>34</v>
      </c>
      <c r="J1692" s="8">
        <v>42155.797974537039</v>
      </c>
      <c r="K1692" s="6" t="s">
        <v>1376</v>
      </c>
      <c r="L1692" s="6" t="s">
        <v>1377</v>
      </c>
      <c r="M1692" s="6" t="s">
        <v>37</v>
      </c>
      <c r="O1692" s="6" t="s">
        <v>38</v>
      </c>
      <c r="P1692" s="6" t="s">
        <v>39</v>
      </c>
      <c r="Q1692" s="6" t="s">
        <v>5142</v>
      </c>
      <c r="R1692" s="6" t="s">
        <v>236</v>
      </c>
      <c r="W1692" s="6" t="s">
        <v>975</v>
      </c>
      <c r="X1692" s="6" t="s">
        <v>236</v>
      </c>
      <c r="Y1692" s="6" t="s">
        <v>43</v>
      </c>
      <c r="Z1692" s="8">
        <v>42155.797974537039</v>
      </c>
      <c r="AA1692" s="6" t="s">
        <v>1709</v>
      </c>
    </row>
    <row r="1693" spans="1:39" x14ac:dyDescent="0.2">
      <c r="A16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93" s="7" t="str">
        <f>ExtractValues(Table1[[#This Row],[Agreement Name]],".{1}\d{4,5}")</f>
        <v>20406</v>
      </c>
      <c r="C1693" s="6" t="str">
        <f>ExtractValues(Table1[[#This Row],[Agreement Name]],".{1}\d{4,5}-.{1}\d{4,5}")</f>
        <v>20406-001004</v>
      </c>
      <c r="D1693" s="6" t="str">
        <f>ExtractValues(ExtractValues(Table1[[#This Row],[Agreement Name]],"(CO\d{1,3})"),"\d+")</f>
        <v/>
      </c>
      <c r="E1693" s="6" t="str">
        <f>ExtractValues(ExtractValues(Table1[[#This Row],[Agreement Name]],"(CO.\d{1,3})"),"\d+")</f>
        <v/>
      </c>
      <c r="F1693" s="6" t="str">
        <f>IF(Table1[[#This Row],[ChgOrderPart1]]&lt;&gt;"",Table1[[#This Row],[ChgOrderPart1]],Table1[[#This Row],[ChgOrderPart2]])</f>
        <v/>
      </c>
      <c r="G1693" s="6" t="s">
        <v>7157</v>
      </c>
      <c r="H1693" s="8">
        <v>41962.551817129628</v>
      </c>
      <c r="I1693" s="6" t="s">
        <v>34</v>
      </c>
      <c r="J1693" s="8">
        <v>41964.312708333331</v>
      </c>
      <c r="K1693" s="6" t="s">
        <v>1376</v>
      </c>
      <c r="L1693" s="6" t="s">
        <v>1377</v>
      </c>
      <c r="M1693" s="6" t="s">
        <v>37</v>
      </c>
      <c r="O1693" s="6" t="s">
        <v>38</v>
      </c>
      <c r="P1693" s="6" t="s">
        <v>39</v>
      </c>
      <c r="Q1693" s="6" t="s">
        <v>5142</v>
      </c>
      <c r="R1693" s="6" t="s">
        <v>1861</v>
      </c>
      <c r="W1693" s="6" t="s">
        <v>5153</v>
      </c>
      <c r="X1693" s="6" t="s">
        <v>5142</v>
      </c>
      <c r="Y1693" s="6" t="s">
        <v>43</v>
      </c>
      <c r="Z1693" s="8">
        <v>41964.270231481481</v>
      </c>
      <c r="AA1693" s="6" t="s">
        <v>7158</v>
      </c>
      <c r="AB1693" s="6" t="s">
        <v>1890</v>
      </c>
      <c r="AC1693" s="6" t="s">
        <v>1861</v>
      </c>
      <c r="AD1693" s="6" t="s">
        <v>43</v>
      </c>
      <c r="AE1693" s="8">
        <v>41964.312708333331</v>
      </c>
      <c r="AF1693" s="6" t="s">
        <v>976</v>
      </c>
    </row>
    <row r="1694" spans="1:39" x14ac:dyDescent="0.2">
      <c r="A16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4" s="7" t="str">
        <f>ExtractValues(Table1[[#This Row],[Agreement Name]],".{1}\d{4,5}")</f>
        <v>20406</v>
      </c>
      <c r="C1694" s="6" t="str">
        <f>ExtractValues(Table1[[#This Row],[Agreement Name]],".{1}\d{4,5}-.{1}\d{4,5}")</f>
        <v>20406-001003</v>
      </c>
      <c r="D1694" s="6" t="str">
        <f>ExtractValues(ExtractValues(Table1[[#This Row],[Agreement Name]],"(CO\d{1,3})"),"\d+")</f>
        <v>4</v>
      </c>
      <c r="E1694" s="6" t="str">
        <f>ExtractValues(ExtractValues(Table1[[#This Row],[Agreement Name]],"(CO.\d{1,3})"),"\d+")</f>
        <v/>
      </c>
      <c r="F1694" s="6" t="str">
        <f>IF(Table1[[#This Row],[ChgOrderPart1]]&lt;&gt;"",Table1[[#This Row],[ChgOrderPart1]],Table1[[#This Row],[ChgOrderPart2]])</f>
        <v>4</v>
      </c>
      <c r="G1694" s="6" t="s">
        <v>5534</v>
      </c>
      <c r="H1694" s="8">
        <v>42187.555520833332</v>
      </c>
      <c r="I1694" s="6" t="s">
        <v>34</v>
      </c>
      <c r="J1694" s="8">
        <v>42191.65284722222</v>
      </c>
      <c r="K1694" s="6" t="s">
        <v>5082</v>
      </c>
      <c r="L1694" s="6" t="s">
        <v>5083</v>
      </c>
      <c r="M1694" s="6" t="s">
        <v>37</v>
      </c>
      <c r="O1694" s="6" t="s">
        <v>38</v>
      </c>
      <c r="P1694" s="6" t="s">
        <v>39</v>
      </c>
      <c r="Q1694" s="6" t="s">
        <v>1722</v>
      </c>
      <c r="R1694" s="6" t="s">
        <v>236</v>
      </c>
      <c r="W1694" s="6" t="s">
        <v>1723</v>
      </c>
      <c r="X1694" s="6" t="s">
        <v>1722</v>
      </c>
      <c r="Y1694" s="6" t="s">
        <v>43</v>
      </c>
      <c r="Z1694" s="8">
        <v>42191.600659722222</v>
      </c>
      <c r="AA1694" s="6" t="s">
        <v>5535</v>
      </c>
      <c r="AB1694" s="6" t="s">
        <v>975</v>
      </c>
      <c r="AC1694" s="6" t="s">
        <v>236</v>
      </c>
      <c r="AD1694" s="6" t="s">
        <v>43</v>
      </c>
      <c r="AE1694" s="8">
        <v>42191.65284722222</v>
      </c>
      <c r="AF1694" s="6" t="s">
        <v>46</v>
      </c>
    </row>
    <row r="1695" spans="1:39" x14ac:dyDescent="0.2">
      <c r="A16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5" s="7" t="str">
        <f>ExtractValues(Table1[[#This Row],[Agreement Name]],".{1}\d{4,5}")</f>
        <v>20406</v>
      </c>
      <c r="C1695" s="6" t="str">
        <f>ExtractValues(Table1[[#This Row],[Agreement Name]],".{1}\d{4,5}-.{1}\d{4,5}")</f>
        <v>20406-001003</v>
      </c>
      <c r="D1695" s="6" t="str">
        <f>ExtractValues(ExtractValues(Table1[[#This Row],[Agreement Name]],"(CO\d{1,3})"),"\d+")</f>
        <v>4</v>
      </c>
      <c r="E1695" s="6" t="str">
        <f>ExtractValues(ExtractValues(Table1[[#This Row],[Agreement Name]],"(CO.\d{1,3})"),"\d+")</f>
        <v/>
      </c>
      <c r="F1695" s="6" t="str">
        <f>IF(Table1[[#This Row],[ChgOrderPart1]]&lt;&gt;"",Table1[[#This Row],[ChgOrderPart1]],Table1[[#This Row],[ChgOrderPart2]])</f>
        <v>4</v>
      </c>
      <c r="G1695" s="6" t="s">
        <v>6607</v>
      </c>
      <c r="H1695" s="8">
        <v>42082.536053240743</v>
      </c>
      <c r="I1695" s="6" t="s">
        <v>55</v>
      </c>
      <c r="J1695" s="8">
        <v>42132.624409722222</v>
      </c>
      <c r="K1695" s="6" t="s">
        <v>1284</v>
      </c>
      <c r="L1695" s="6" t="s">
        <v>1285</v>
      </c>
      <c r="M1695" s="6" t="s">
        <v>37</v>
      </c>
      <c r="O1695" s="6" t="s">
        <v>38</v>
      </c>
      <c r="P1695" s="6" t="s">
        <v>39</v>
      </c>
      <c r="Q1695" s="6" t="s">
        <v>1722</v>
      </c>
      <c r="R1695" s="6" t="s">
        <v>1861</v>
      </c>
      <c r="AL1695" s="6" t="s">
        <v>1722</v>
      </c>
      <c r="AM1695" s="6" t="s">
        <v>43</v>
      </c>
    </row>
    <row r="1696" spans="1:39" x14ac:dyDescent="0.2">
      <c r="A16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6" s="7" t="str">
        <f>ExtractValues(Table1[[#This Row],[Agreement Name]],".{1}\d{4,5}")</f>
        <v>20406</v>
      </c>
      <c r="C1696" s="6" t="str">
        <f>ExtractValues(Table1[[#This Row],[Agreement Name]],".{1}\d{4,5}-.{1}\d{4,5}")</f>
        <v>20406-001003</v>
      </c>
      <c r="D1696" s="6" t="str">
        <f>ExtractValues(ExtractValues(Table1[[#This Row],[Agreement Name]],"(CO\d{1,3})"),"\d+")</f>
        <v>3</v>
      </c>
      <c r="E1696" s="6" t="str">
        <f>ExtractValues(ExtractValues(Table1[[#This Row],[Agreement Name]],"(CO.\d{1,3})"),"\d+")</f>
        <v/>
      </c>
      <c r="F1696" s="6" t="str">
        <f>IF(Table1[[#This Row],[ChgOrderPart1]]&lt;&gt;"",Table1[[#This Row],[ChgOrderPart1]],Table1[[#This Row],[ChgOrderPart2]])</f>
        <v>3</v>
      </c>
      <c r="G1696" s="6" t="s">
        <v>9265</v>
      </c>
      <c r="H1696" s="8">
        <v>42055.574594907404</v>
      </c>
      <c r="I1696" s="6" t="s">
        <v>34</v>
      </c>
      <c r="J1696" s="8">
        <v>42058.352719907409</v>
      </c>
      <c r="K1696" s="6" t="s">
        <v>1376</v>
      </c>
      <c r="L1696" s="6" t="s">
        <v>1377</v>
      </c>
      <c r="M1696" s="6" t="s">
        <v>37</v>
      </c>
      <c r="O1696" s="6" t="s">
        <v>38</v>
      </c>
      <c r="P1696" s="6" t="s">
        <v>39</v>
      </c>
      <c r="Q1696" s="6" t="s">
        <v>7127</v>
      </c>
      <c r="R1696" s="6" t="s">
        <v>236</v>
      </c>
      <c r="W1696" s="6" t="s">
        <v>1723</v>
      </c>
      <c r="X1696" s="6" t="s">
        <v>7127</v>
      </c>
      <c r="Y1696" s="6" t="s">
        <v>43</v>
      </c>
      <c r="Z1696" s="8">
        <v>42058.349317129629</v>
      </c>
      <c r="AA1696" s="6" t="s">
        <v>1724</v>
      </c>
      <c r="AB1696" s="6" t="s">
        <v>975</v>
      </c>
      <c r="AC1696" s="6" t="s">
        <v>236</v>
      </c>
      <c r="AD1696" s="6" t="s">
        <v>43</v>
      </c>
      <c r="AE1696" s="8">
        <v>42058.352719907409</v>
      </c>
      <c r="AF1696" s="6" t="s">
        <v>7358</v>
      </c>
    </row>
    <row r="1697" spans="1:39" x14ac:dyDescent="0.2">
      <c r="A16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7" s="7" t="str">
        <f>ExtractValues(Table1[[#This Row],[Agreement Name]],".{1}\d{4,5}")</f>
        <v>20406</v>
      </c>
      <c r="C1697" s="6" t="str">
        <f>ExtractValues(Table1[[#This Row],[Agreement Name]],".{1}\d{4,5}-.{1}\d{4,5}")</f>
        <v>20406-001003</v>
      </c>
      <c r="D1697" s="6" t="str">
        <f>ExtractValues(ExtractValues(Table1[[#This Row],[Agreement Name]],"(CO\d{1,3})"),"\d+")</f>
        <v>2</v>
      </c>
      <c r="E1697" s="6" t="str">
        <f>ExtractValues(ExtractValues(Table1[[#This Row],[Agreement Name]],"(CO.\d{1,3})"),"\d+")</f>
        <v/>
      </c>
      <c r="F1697" s="6" t="str">
        <f>IF(Table1[[#This Row],[ChgOrderPart1]]&lt;&gt;"",Table1[[#This Row],[ChgOrderPart1]],Table1[[#This Row],[ChgOrderPart2]])</f>
        <v>2</v>
      </c>
      <c r="G1697" s="6" t="s">
        <v>7833</v>
      </c>
      <c r="H1697" s="8">
        <v>42017.529988425929</v>
      </c>
      <c r="I1697" s="6" t="s">
        <v>34</v>
      </c>
      <c r="J1697" s="8">
        <v>42018.271562499998</v>
      </c>
      <c r="K1697" s="6" t="s">
        <v>1376</v>
      </c>
      <c r="L1697" s="6" t="s">
        <v>1377</v>
      </c>
      <c r="M1697" s="6" t="s">
        <v>37</v>
      </c>
      <c r="O1697" s="6" t="s">
        <v>38</v>
      </c>
      <c r="P1697" s="6" t="s">
        <v>39</v>
      </c>
      <c r="Q1697" s="6" t="s">
        <v>7127</v>
      </c>
      <c r="R1697" s="6" t="s">
        <v>236</v>
      </c>
      <c r="W1697" s="6" t="s">
        <v>1723</v>
      </c>
      <c r="X1697" s="6" t="s">
        <v>7127</v>
      </c>
      <c r="Y1697" s="6" t="s">
        <v>43</v>
      </c>
      <c r="Z1697" s="8">
        <v>42018.270844907405</v>
      </c>
      <c r="AA1697" s="6" t="s">
        <v>7463</v>
      </c>
      <c r="AB1697" s="6" t="s">
        <v>975</v>
      </c>
      <c r="AC1697" s="6" t="s">
        <v>236</v>
      </c>
      <c r="AD1697" s="6" t="s">
        <v>43</v>
      </c>
      <c r="AE1697" s="8">
        <v>42018.271562499998</v>
      </c>
      <c r="AF1697" s="6" t="s">
        <v>976</v>
      </c>
    </row>
    <row r="1698" spans="1:39" x14ac:dyDescent="0.2">
      <c r="A16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698" s="7" t="str">
        <f>ExtractValues(Table1[[#This Row],[Agreement Name]],".{1}\d{4,5}")</f>
        <v>20406</v>
      </c>
      <c r="C1698" s="6" t="str">
        <f>ExtractValues(Table1[[#This Row],[Agreement Name]],".{1}\d{4,5}-.{1}\d{4,5}")</f>
        <v>20406-001003</v>
      </c>
      <c r="D1698" s="6" t="str">
        <f>ExtractValues(ExtractValues(Table1[[#This Row],[Agreement Name]],"(CO\d{1,3})"),"\d+")</f>
        <v>1</v>
      </c>
      <c r="E1698" s="6" t="str">
        <f>ExtractValues(ExtractValues(Table1[[#This Row],[Agreement Name]],"(CO.\d{1,3})"),"\d+")</f>
        <v/>
      </c>
      <c r="F1698" s="6" t="str">
        <f>IF(Table1[[#This Row],[ChgOrderPart1]]&lt;&gt;"",Table1[[#This Row],[ChgOrderPart1]],Table1[[#This Row],[ChgOrderPart2]])</f>
        <v>1</v>
      </c>
      <c r="G1698" s="6" t="s">
        <v>7516</v>
      </c>
      <c r="H1698" s="8">
        <v>41988.434467592589</v>
      </c>
      <c r="I1698" s="6" t="s">
        <v>34</v>
      </c>
      <c r="J1698" s="8">
        <v>41988.747418981482</v>
      </c>
      <c r="K1698" s="6" t="s">
        <v>1376</v>
      </c>
      <c r="L1698" s="6" t="s">
        <v>1377</v>
      </c>
      <c r="M1698" s="6" t="s">
        <v>37</v>
      </c>
      <c r="O1698" s="6" t="s">
        <v>38</v>
      </c>
      <c r="P1698" s="6" t="s">
        <v>39</v>
      </c>
      <c r="Q1698" s="6" t="s">
        <v>7127</v>
      </c>
      <c r="R1698" s="6" t="s">
        <v>236</v>
      </c>
      <c r="W1698" s="6" t="s">
        <v>1723</v>
      </c>
      <c r="X1698" s="6" t="s">
        <v>7127</v>
      </c>
      <c r="Y1698" s="6" t="s">
        <v>43</v>
      </c>
      <c r="Z1698" s="8">
        <v>41988.557129629633</v>
      </c>
      <c r="AA1698" s="6" t="s">
        <v>7463</v>
      </c>
      <c r="AB1698" s="6" t="s">
        <v>975</v>
      </c>
      <c r="AC1698" s="6" t="s">
        <v>236</v>
      </c>
      <c r="AD1698" s="6" t="s">
        <v>43</v>
      </c>
      <c r="AE1698" s="8">
        <v>41988.747418981482</v>
      </c>
      <c r="AF1698" s="6" t="s">
        <v>7517</v>
      </c>
    </row>
    <row r="1699" spans="1:39" x14ac:dyDescent="0.2">
      <c r="A16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699" s="7" t="str">
        <f>ExtractValues(Table1[[#This Row],[Agreement Name]],".{1}\d{4,5}")</f>
        <v>20406</v>
      </c>
      <c r="C1699" s="6" t="str">
        <f>ExtractValues(Table1[[#This Row],[Agreement Name]],".{1}\d{4,5}-.{1}\d{4,5}")</f>
        <v>20406-001003</v>
      </c>
      <c r="D1699" s="6" t="str">
        <f>ExtractValues(ExtractValues(Table1[[#This Row],[Agreement Name]],"(CO\d{1,3})"),"\d+")</f>
        <v/>
      </c>
      <c r="E1699" s="6" t="str">
        <f>ExtractValues(ExtractValues(Table1[[#This Row],[Agreement Name]],"(CO.\d{1,3})"),"\d+")</f>
        <v/>
      </c>
      <c r="F1699" s="6" t="str">
        <f>IF(Table1[[#This Row],[ChgOrderPart1]]&lt;&gt;"",Table1[[#This Row],[ChgOrderPart1]],Table1[[#This Row],[ChgOrderPart2]])</f>
        <v/>
      </c>
      <c r="G1699" s="6" t="s">
        <v>7126</v>
      </c>
      <c r="H1699" s="8">
        <v>41960.622986111113</v>
      </c>
      <c r="I1699" s="6" t="s">
        <v>34</v>
      </c>
      <c r="J1699" s="8">
        <v>41961.862233796295</v>
      </c>
      <c r="K1699" s="6" t="s">
        <v>1376</v>
      </c>
      <c r="L1699" s="6" t="s">
        <v>1377</v>
      </c>
      <c r="M1699" s="6" t="s">
        <v>37</v>
      </c>
      <c r="O1699" s="6" t="s">
        <v>38</v>
      </c>
      <c r="P1699" s="6" t="s">
        <v>39</v>
      </c>
      <c r="Q1699" s="6" t="s">
        <v>7127</v>
      </c>
      <c r="R1699" s="6" t="s">
        <v>1861</v>
      </c>
      <c r="W1699" s="6" t="s">
        <v>1723</v>
      </c>
      <c r="X1699" s="6" t="s">
        <v>7127</v>
      </c>
      <c r="Y1699" s="6" t="s">
        <v>43</v>
      </c>
      <c r="Z1699" s="8">
        <v>41961.63417824074</v>
      </c>
      <c r="AA1699" s="6" t="s">
        <v>7128</v>
      </c>
      <c r="AB1699" s="6" t="s">
        <v>1890</v>
      </c>
      <c r="AC1699" s="6" t="s">
        <v>1861</v>
      </c>
      <c r="AD1699" s="6" t="s">
        <v>43</v>
      </c>
      <c r="AE1699" s="8">
        <v>41961.862233796295</v>
      </c>
      <c r="AF1699" s="6" t="s">
        <v>7101</v>
      </c>
    </row>
    <row r="1700" spans="1:39" x14ac:dyDescent="0.2">
      <c r="A17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00" s="7" t="str">
        <f>ExtractValues(Table1[[#This Row],[Agreement Name]],".{1}\d{4,5}")</f>
        <v>20406</v>
      </c>
      <c r="C1700" s="6" t="str">
        <f>ExtractValues(Table1[[#This Row],[Agreement Name]],".{1}\d{4,5}-.{1}\d{4,5}")</f>
        <v>20406-001002</v>
      </c>
      <c r="D1700" s="6" t="str">
        <f>ExtractValues(ExtractValues(Table1[[#This Row],[Agreement Name]],"(CO\d{1,3})"),"\d+")</f>
        <v>1</v>
      </c>
      <c r="E1700" s="6" t="str">
        <f>ExtractValues(ExtractValues(Table1[[#This Row],[Agreement Name]],"(CO.\d{1,3})"),"\d+")</f>
        <v/>
      </c>
      <c r="F1700" s="6" t="str">
        <f>IF(Table1[[#This Row],[ChgOrderPart1]]&lt;&gt;"",Table1[[#This Row],[ChgOrderPart1]],Table1[[#This Row],[ChgOrderPart2]])</f>
        <v>1</v>
      </c>
      <c r="G1700" s="6" t="s">
        <v>7950</v>
      </c>
      <c r="H1700" s="8">
        <v>42086.559965277775</v>
      </c>
      <c r="I1700" s="6" t="s">
        <v>34</v>
      </c>
      <c r="J1700" s="8">
        <v>42086.760868055557</v>
      </c>
      <c r="K1700" s="6" t="s">
        <v>1376</v>
      </c>
      <c r="L1700" s="6" t="s">
        <v>1377</v>
      </c>
      <c r="M1700" s="6" t="s">
        <v>37</v>
      </c>
      <c r="O1700" s="6" t="s">
        <v>38</v>
      </c>
      <c r="P1700" s="6" t="s">
        <v>39</v>
      </c>
      <c r="Q1700" s="6" t="s">
        <v>7098</v>
      </c>
      <c r="R1700" s="6" t="s">
        <v>236</v>
      </c>
      <c r="W1700" s="6" t="s">
        <v>7951</v>
      </c>
      <c r="X1700" s="6" t="s">
        <v>7098</v>
      </c>
      <c r="Y1700" s="6" t="s">
        <v>43</v>
      </c>
      <c r="Z1700" s="8">
        <v>42086.620752314811</v>
      </c>
      <c r="AA1700" s="6" t="s">
        <v>7952</v>
      </c>
      <c r="AB1700" s="6" t="s">
        <v>975</v>
      </c>
      <c r="AC1700" s="6" t="s">
        <v>236</v>
      </c>
      <c r="AD1700" s="6" t="s">
        <v>43</v>
      </c>
      <c r="AE1700" s="8">
        <v>42086.760868055557</v>
      </c>
      <c r="AF1700" s="6" t="s">
        <v>7953</v>
      </c>
    </row>
    <row r="1701" spans="1:39" x14ac:dyDescent="0.2">
      <c r="A17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01" s="7" t="str">
        <f>ExtractValues(Table1[[#This Row],[Agreement Name]],".{1}\d{4,5}")</f>
        <v>20406</v>
      </c>
      <c r="C1701" s="6" t="str">
        <f>ExtractValues(Table1[[#This Row],[Agreement Name]],".{1}\d{4,5}-.{1}\d{4,5}")</f>
        <v>20406-001002</v>
      </c>
      <c r="D1701" s="6" t="str">
        <f>ExtractValues(ExtractValues(Table1[[#This Row],[Agreement Name]],"(CO\d{1,3})"),"\d+")</f>
        <v/>
      </c>
      <c r="E1701" s="6" t="str">
        <f>ExtractValues(ExtractValues(Table1[[#This Row],[Agreement Name]],"(CO.\d{1,3})"),"\d+")</f>
        <v/>
      </c>
      <c r="F1701" s="6" t="str">
        <f>IF(Table1[[#This Row],[ChgOrderPart1]]&lt;&gt;"",Table1[[#This Row],[ChgOrderPart1]],Table1[[#This Row],[ChgOrderPart2]])</f>
        <v/>
      </c>
      <c r="G1701" s="6" t="s">
        <v>7097</v>
      </c>
      <c r="H1701" s="8">
        <v>41960.406550925924</v>
      </c>
      <c r="I1701" s="6" t="s">
        <v>34</v>
      </c>
      <c r="J1701" s="8">
        <v>41960.850601851853</v>
      </c>
      <c r="K1701" s="6" t="s">
        <v>1376</v>
      </c>
      <c r="L1701" s="6" t="s">
        <v>1377</v>
      </c>
      <c r="M1701" s="6" t="s">
        <v>37</v>
      </c>
      <c r="O1701" s="6" t="s">
        <v>38</v>
      </c>
      <c r="P1701" s="6" t="s">
        <v>39</v>
      </c>
      <c r="Q1701" s="6" t="s">
        <v>7098</v>
      </c>
      <c r="R1701" s="6" t="s">
        <v>1861</v>
      </c>
      <c r="W1701" s="6" t="s">
        <v>7099</v>
      </c>
      <c r="X1701" s="6" t="s">
        <v>7098</v>
      </c>
      <c r="Y1701" s="6" t="s">
        <v>43</v>
      </c>
      <c r="Z1701" s="8">
        <v>41960.810740740744</v>
      </c>
      <c r="AA1701" s="6" t="s">
        <v>7100</v>
      </c>
      <c r="AB1701" s="6" t="s">
        <v>1890</v>
      </c>
      <c r="AC1701" s="6" t="s">
        <v>1861</v>
      </c>
      <c r="AD1701" s="6" t="s">
        <v>43</v>
      </c>
      <c r="AE1701" s="8">
        <v>41960.850601851853</v>
      </c>
      <c r="AF1701" s="6" t="s">
        <v>7101</v>
      </c>
    </row>
    <row r="1702" spans="1:39" x14ac:dyDescent="0.2">
      <c r="A17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02" s="7" t="str">
        <f>ExtractValues(Table1[[#This Row],[Agreement Name]],".{1}\d{4,5}")</f>
        <v>20406</v>
      </c>
      <c r="C1702" s="6" t="str">
        <f>ExtractValues(Table1[[#This Row],[Agreement Name]],".{1}\d{4,5}-.{1}\d{4,5}")</f>
        <v>20406-001001</v>
      </c>
      <c r="D1702" s="6" t="str">
        <f>ExtractValues(ExtractValues(Table1[[#This Row],[Agreement Name]],"(CO\d{1,3})"),"\d+")</f>
        <v>1</v>
      </c>
      <c r="E1702" s="6" t="str">
        <f>ExtractValues(ExtractValues(Table1[[#This Row],[Agreement Name]],"(CO.\d{1,3})"),"\d+")</f>
        <v/>
      </c>
      <c r="F1702" s="6" t="str">
        <f>IF(Table1[[#This Row],[ChgOrderPart1]]&lt;&gt;"",Table1[[#This Row],[ChgOrderPart1]],Table1[[#This Row],[ChgOrderPart2]])</f>
        <v>1</v>
      </c>
      <c r="G1702" s="6" t="s">
        <v>5459</v>
      </c>
      <c r="H1702" s="8">
        <v>42180.447465277779</v>
      </c>
      <c r="I1702" s="6" t="s">
        <v>34</v>
      </c>
      <c r="J1702" s="8">
        <v>42181.516111111108</v>
      </c>
      <c r="K1702" s="6" t="s">
        <v>5082</v>
      </c>
      <c r="L1702" s="6" t="s">
        <v>5083</v>
      </c>
      <c r="M1702" s="6" t="s">
        <v>37</v>
      </c>
      <c r="O1702" s="6" t="s">
        <v>38</v>
      </c>
      <c r="P1702" s="6" t="s">
        <v>39</v>
      </c>
      <c r="Q1702" s="6" t="s">
        <v>5460</v>
      </c>
      <c r="R1702" s="6" t="s">
        <v>236</v>
      </c>
      <c r="W1702" s="6" t="s">
        <v>3851</v>
      </c>
      <c r="X1702" s="6" t="s">
        <v>5460</v>
      </c>
      <c r="Y1702" s="6" t="s">
        <v>43</v>
      </c>
      <c r="Z1702" s="8">
        <v>42181.515416666669</v>
      </c>
      <c r="AA1702" s="6" t="s">
        <v>3852</v>
      </c>
      <c r="AB1702" s="6" t="s">
        <v>975</v>
      </c>
      <c r="AC1702" s="6" t="s">
        <v>236</v>
      </c>
      <c r="AD1702" s="6" t="s">
        <v>43</v>
      </c>
      <c r="AE1702" s="8">
        <v>42181.516111111108</v>
      </c>
      <c r="AF1702" s="6" t="s">
        <v>976</v>
      </c>
    </row>
    <row r="1703" spans="1:39" x14ac:dyDescent="0.2">
      <c r="A17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03" s="7" t="str">
        <f>ExtractValues(Table1[[#This Row],[Agreement Name]],".{1}\d{4,5}")</f>
        <v>20406</v>
      </c>
      <c r="C1703" s="6" t="str">
        <f>ExtractValues(Table1[[#This Row],[Agreement Name]],".{1}\d{4,5}-.{1}\d{4,5}")</f>
        <v>20406-001001</v>
      </c>
      <c r="D1703" s="6" t="str">
        <f>ExtractValues(ExtractValues(Table1[[#This Row],[Agreement Name]],"(CO\d{1,3})"),"\d+")</f>
        <v/>
      </c>
      <c r="E1703" s="6" t="str">
        <f>ExtractValues(ExtractValues(Table1[[#This Row],[Agreement Name]],"(CO.\d{1,3})"),"\d+")</f>
        <v/>
      </c>
      <c r="F1703" s="6" t="str">
        <f>IF(Table1[[#This Row],[ChgOrderPart1]]&lt;&gt;"",Table1[[#This Row],[ChgOrderPart1]],Table1[[#This Row],[ChgOrderPart2]])</f>
        <v/>
      </c>
      <c r="G1703" s="6" t="s">
        <v>7179</v>
      </c>
      <c r="H1703" s="8">
        <v>41962.623854166668</v>
      </c>
      <c r="I1703" s="6" t="s">
        <v>34</v>
      </c>
      <c r="J1703" s="8">
        <v>42053.615266203706</v>
      </c>
      <c r="K1703" s="6" t="s">
        <v>1376</v>
      </c>
      <c r="L1703" s="6" t="s">
        <v>1377</v>
      </c>
      <c r="M1703" s="6" t="s">
        <v>37</v>
      </c>
      <c r="O1703" s="6" t="s">
        <v>38</v>
      </c>
      <c r="P1703" s="6" t="s">
        <v>39</v>
      </c>
      <c r="Q1703" s="6" t="s">
        <v>7180</v>
      </c>
      <c r="R1703" s="6" t="s">
        <v>5460</v>
      </c>
      <c r="S1703" s="6" t="s">
        <v>7181</v>
      </c>
      <c r="T1703" s="6" t="s">
        <v>1861</v>
      </c>
      <c r="W1703" s="6" t="s">
        <v>3851</v>
      </c>
      <c r="X1703" s="6" t="s">
        <v>7181</v>
      </c>
      <c r="Z1703" s="8">
        <v>42053.495069444441</v>
      </c>
      <c r="AA1703" s="6" t="s">
        <v>3852</v>
      </c>
      <c r="AB1703" s="6" t="s">
        <v>1890</v>
      </c>
      <c r="AC1703" s="6" t="s">
        <v>1861</v>
      </c>
      <c r="AD1703" s="6" t="s">
        <v>43</v>
      </c>
      <c r="AE1703" s="8">
        <v>42053.615266203706</v>
      </c>
      <c r="AF1703" s="6" t="s">
        <v>976</v>
      </c>
    </row>
    <row r="1704" spans="1:39" x14ac:dyDescent="0.2">
      <c r="A17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04" s="7" t="str">
        <f>ExtractValues(Table1[[#This Row],[Agreement Name]],".{1}\d{4,5}")</f>
        <v>20402</v>
      </c>
      <c r="C1704" s="6" t="str">
        <f>ExtractValues(Table1[[#This Row],[Agreement Name]],".{1}\d{4,5}-.{1}\d{4,5}")</f>
        <v>20402-001005</v>
      </c>
      <c r="D1704" s="6" t="str">
        <f>ExtractValues(ExtractValues(Table1[[#This Row],[Agreement Name]],"(CO\d{1,3})"),"\d+")</f>
        <v/>
      </c>
      <c r="E1704" s="6" t="str">
        <f>ExtractValues(ExtractValues(Table1[[#This Row],[Agreement Name]],"(CO.\d{1,3})"),"\d+")</f>
        <v/>
      </c>
      <c r="F1704" s="6" t="str">
        <f>IF(Table1[[#This Row],[ChgOrderPart1]]&lt;&gt;"",Table1[[#This Row],[ChgOrderPart1]],Table1[[#This Row],[ChgOrderPart2]])</f>
        <v/>
      </c>
      <c r="G1704" s="6" t="s">
        <v>1705</v>
      </c>
      <c r="H1704" s="8">
        <v>42156.603032407409</v>
      </c>
      <c r="I1704" s="6" t="s">
        <v>34</v>
      </c>
      <c r="J1704" s="8">
        <v>42157.779687499999</v>
      </c>
      <c r="K1704" s="6" t="s">
        <v>1376</v>
      </c>
      <c r="L1704" s="6" t="s">
        <v>1377</v>
      </c>
      <c r="M1704" s="6" t="s">
        <v>37</v>
      </c>
      <c r="O1704" s="6" t="s">
        <v>38</v>
      </c>
      <c r="P1704" s="6" t="s">
        <v>39</v>
      </c>
      <c r="Q1704" s="6" t="s">
        <v>1706</v>
      </c>
      <c r="R1704" s="6" t="s">
        <v>236</v>
      </c>
      <c r="W1704" s="6" t="s">
        <v>1707</v>
      </c>
      <c r="X1704" s="6" t="s">
        <v>1706</v>
      </c>
      <c r="Y1704" s="6" t="s">
        <v>43</v>
      </c>
      <c r="Z1704" s="8">
        <v>42157.779120370367</v>
      </c>
      <c r="AA1704" s="6" t="s">
        <v>1708</v>
      </c>
      <c r="AB1704" s="6" t="s">
        <v>975</v>
      </c>
      <c r="AC1704" s="6" t="s">
        <v>236</v>
      </c>
      <c r="AD1704" s="6" t="s">
        <v>43</v>
      </c>
      <c r="AE1704" s="8">
        <v>42157.779687499999</v>
      </c>
      <c r="AF1704" s="6" t="s">
        <v>1709</v>
      </c>
    </row>
    <row r="1705" spans="1:39" x14ac:dyDescent="0.2">
      <c r="A17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05" s="7" t="str">
        <f>ExtractValues(Table1[[#This Row],[Agreement Name]],".{1}\d{4,5}")</f>
        <v>20402</v>
      </c>
      <c r="C1705" s="6" t="str">
        <f>ExtractValues(Table1[[#This Row],[Agreement Name]],".{1}\d{4,5}-.{1}\d{4,5}")</f>
        <v>20402-001004</v>
      </c>
      <c r="D1705" s="6" t="str">
        <f>ExtractValues(ExtractValues(Table1[[#This Row],[Agreement Name]],"(CO\d{1,3})"),"\d+")</f>
        <v/>
      </c>
      <c r="E1705" s="6" t="str">
        <f>ExtractValues(ExtractValues(Table1[[#This Row],[Agreement Name]],"(CO.\d{1,3})"),"\d+")</f>
        <v/>
      </c>
      <c r="F1705" s="6" t="str">
        <f>IF(Table1[[#This Row],[ChgOrderPart1]]&lt;&gt;"",Table1[[#This Row],[ChgOrderPart1]],Table1[[#This Row],[ChgOrderPart2]])</f>
        <v/>
      </c>
      <c r="G1705" s="6" t="s">
        <v>1701</v>
      </c>
      <c r="H1705" s="8">
        <v>42156.602465277778</v>
      </c>
      <c r="I1705" s="6" t="s">
        <v>34</v>
      </c>
      <c r="J1705" s="8">
        <v>42160.631053240744</v>
      </c>
      <c r="K1705" s="6" t="s">
        <v>1376</v>
      </c>
      <c r="L1705" s="6" t="s">
        <v>1377</v>
      </c>
      <c r="M1705" s="6" t="s">
        <v>37</v>
      </c>
      <c r="O1705" s="6" t="s">
        <v>38</v>
      </c>
      <c r="P1705" s="6" t="s">
        <v>39</v>
      </c>
      <c r="Q1705" s="6" t="s">
        <v>1702</v>
      </c>
      <c r="R1705" s="6" t="s">
        <v>236</v>
      </c>
      <c r="W1705" s="6" t="s">
        <v>1703</v>
      </c>
      <c r="X1705" s="6" t="s">
        <v>1702</v>
      </c>
      <c r="Y1705" s="6" t="s">
        <v>43</v>
      </c>
      <c r="Z1705" s="8">
        <v>42160.57953703704</v>
      </c>
      <c r="AA1705" s="6" t="s">
        <v>1704</v>
      </c>
      <c r="AB1705" s="6" t="s">
        <v>975</v>
      </c>
      <c r="AC1705" s="6" t="s">
        <v>236</v>
      </c>
      <c r="AD1705" s="6" t="s">
        <v>43</v>
      </c>
      <c r="AE1705" s="8">
        <v>42160.631053240744</v>
      </c>
      <c r="AF1705" s="6" t="s">
        <v>976</v>
      </c>
    </row>
    <row r="1706" spans="1:39" x14ac:dyDescent="0.2">
      <c r="A17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06" s="7" t="str">
        <f>ExtractValues(Table1[[#This Row],[Agreement Name]],".{1}\d{4,5}")</f>
        <v>20402</v>
      </c>
      <c r="C1706" s="6" t="str">
        <f>ExtractValues(Table1[[#This Row],[Agreement Name]],".{1}\d{4,5}-.{1}\d{4,5}")</f>
        <v>20402-001003</v>
      </c>
      <c r="D1706" s="6" t="str">
        <f>ExtractValues(ExtractValues(Table1[[#This Row],[Agreement Name]],"(CO\d{1,3})"),"\d+")</f>
        <v>1</v>
      </c>
      <c r="E1706" s="6" t="str">
        <f>ExtractValues(ExtractValues(Table1[[#This Row],[Agreement Name]],"(CO.\d{1,3})"),"\d+")</f>
        <v/>
      </c>
      <c r="F1706" s="6" t="str">
        <f>IF(Table1[[#This Row],[ChgOrderPart1]]&lt;&gt;"",Table1[[#This Row],[ChgOrderPart1]],Table1[[#This Row],[ChgOrderPart2]])</f>
        <v>1</v>
      </c>
      <c r="G1706" s="6" t="s">
        <v>5233</v>
      </c>
      <c r="H1706" s="8">
        <v>42165.589120370372</v>
      </c>
      <c r="I1706" s="6" t="s">
        <v>34</v>
      </c>
      <c r="J1706" s="8">
        <v>42167.256493055553</v>
      </c>
      <c r="K1706" s="6" t="s">
        <v>5082</v>
      </c>
      <c r="L1706" s="6" t="s">
        <v>5083</v>
      </c>
      <c r="M1706" s="6" t="s">
        <v>37</v>
      </c>
      <c r="O1706" s="6" t="s">
        <v>38</v>
      </c>
      <c r="P1706" s="6" t="s">
        <v>39</v>
      </c>
      <c r="Q1706" s="6" t="s">
        <v>3841</v>
      </c>
      <c r="R1706" s="6" t="s">
        <v>236</v>
      </c>
      <c r="W1706" s="6" t="s">
        <v>5234</v>
      </c>
      <c r="X1706" s="6" t="s">
        <v>3841</v>
      </c>
      <c r="Y1706" s="6" t="s">
        <v>43</v>
      </c>
      <c r="Z1706" s="8">
        <v>42167.251817129632</v>
      </c>
      <c r="AA1706" s="6" t="s">
        <v>5235</v>
      </c>
      <c r="AB1706" s="6" t="s">
        <v>975</v>
      </c>
      <c r="AC1706" s="6" t="s">
        <v>236</v>
      </c>
      <c r="AD1706" s="6" t="s">
        <v>43</v>
      </c>
      <c r="AE1706" s="8">
        <v>42167.256493055553</v>
      </c>
      <c r="AF1706" s="6" t="s">
        <v>5236</v>
      </c>
    </row>
    <row r="1707" spans="1:39" x14ac:dyDescent="0.2">
      <c r="A17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07" s="7" t="str">
        <f>ExtractValues(Table1[[#This Row],[Agreement Name]],".{1}\d{4,5}")</f>
        <v>20402</v>
      </c>
      <c r="C1707" s="6" t="str">
        <f>ExtractValues(Table1[[#This Row],[Agreement Name]],".{1}\d{4,5}-.{1}\d{4,5}")</f>
        <v>20402-001003</v>
      </c>
      <c r="D1707" s="6" t="str">
        <f>ExtractValues(ExtractValues(Table1[[#This Row],[Agreement Name]],"(CO\d{1,3})"),"\d+")</f>
        <v/>
      </c>
      <c r="E1707" s="6" t="str">
        <f>ExtractValues(ExtractValues(Table1[[#This Row],[Agreement Name]],"(CO.\d{1,3})"),"\d+")</f>
        <v/>
      </c>
      <c r="F1707" s="6" t="str">
        <f>IF(Table1[[#This Row],[ChgOrderPart1]]&lt;&gt;"",Table1[[#This Row],[ChgOrderPart1]],Table1[[#This Row],[ChgOrderPart2]])</f>
        <v/>
      </c>
      <c r="G1707" s="6" t="s">
        <v>3840</v>
      </c>
      <c r="H1707" s="8">
        <v>42124.465578703705</v>
      </c>
      <c r="I1707" s="6" t="s">
        <v>34</v>
      </c>
      <c r="J1707" s="8">
        <v>42128.283252314817</v>
      </c>
      <c r="K1707" s="6" t="s">
        <v>3614</v>
      </c>
      <c r="L1707" s="6" t="s">
        <v>3615</v>
      </c>
      <c r="M1707" s="6" t="s">
        <v>37</v>
      </c>
      <c r="O1707" s="6" t="s">
        <v>38</v>
      </c>
      <c r="P1707" s="6" t="s">
        <v>39</v>
      </c>
      <c r="Q1707" s="6" t="s">
        <v>3841</v>
      </c>
      <c r="R1707" s="6" t="s">
        <v>236</v>
      </c>
      <c r="W1707" s="6" t="s">
        <v>3842</v>
      </c>
      <c r="X1707" s="6" t="s">
        <v>3841</v>
      </c>
      <c r="Y1707" s="6" t="s">
        <v>43</v>
      </c>
      <c r="Z1707" s="8">
        <v>42128.278784722221</v>
      </c>
      <c r="AA1707" s="6" t="s">
        <v>3843</v>
      </c>
      <c r="AB1707" s="6" t="s">
        <v>975</v>
      </c>
      <c r="AC1707" s="6" t="s">
        <v>236</v>
      </c>
      <c r="AD1707" s="6" t="s">
        <v>43</v>
      </c>
      <c r="AE1707" s="8">
        <v>42128.283252314817</v>
      </c>
      <c r="AF1707" s="6" t="s">
        <v>976</v>
      </c>
    </row>
    <row r="1708" spans="1:39" x14ac:dyDescent="0.2">
      <c r="A17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08" s="7" t="str">
        <f>ExtractValues(Table1[[#This Row],[Agreement Name]],".{1}\d{4,5}")</f>
        <v>20402</v>
      </c>
      <c r="C1708" s="6" t="str">
        <f>ExtractValues(Table1[[#This Row],[Agreement Name]],".{1}\d{4,5}-.{1}\d{4,5}")</f>
        <v>20402-001002</v>
      </c>
      <c r="D1708" s="6" t="str">
        <f>ExtractValues(ExtractValues(Table1[[#This Row],[Agreement Name]],"(CO\d{1,3})"),"\d+")</f>
        <v/>
      </c>
      <c r="E1708" s="6" t="str">
        <f>ExtractValues(ExtractValues(Table1[[#This Row],[Agreement Name]],"(CO.\d{1,3})"),"\d+")</f>
        <v/>
      </c>
      <c r="F1708" s="6" t="str">
        <f>IF(Table1[[#This Row],[ChgOrderPart1]]&lt;&gt;"",Table1[[#This Row],[ChgOrderPart1]],Table1[[#This Row],[ChgOrderPart2]])</f>
        <v/>
      </c>
      <c r="G1708" s="6" t="s">
        <v>8385</v>
      </c>
      <c r="H1708" s="8">
        <v>42111.529444444444</v>
      </c>
      <c r="I1708" s="6" t="s">
        <v>34</v>
      </c>
      <c r="J1708" s="8">
        <v>42115.554675925923</v>
      </c>
      <c r="K1708" s="6" t="s">
        <v>1376</v>
      </c>
      <c r="L1708" s="6" t="s">
        <v>1377</v>
      </c>
      <c r="M1708" s="6" t="s">
        <v>37</v>
      </c>
      <c r="O1708" s="6" t="s">
        <v>38</v>
      </c>
      <c r="P1708" s="6" t="s">
        <v>39</v>
      </c>
      <c r="Q1708" s="6" t="s">
        <v>8386</v>
      </c>
      <c r="R1708" s="6" t="s">
        <v>236</v>
      </c>
      <c r="W1708" s="6" t="s">
        <v>8387</v>
      </c>
      <c r="X1708" s="6" t="s">
        <v>8386</v>
      </c>
      <c r="Y1708" s="6" t="s">
        <v>43</v>
      </c>
      <c r="Z1708" s="8">
        <v>42115.550578703704</v>
      </c>
      <c r="AA1708" s="6" t="s">
        <v>8388</v>
      </c>
      <c r="AB1708" s="6" t="s">
        <v>975</v>
      </c>
      <c r="AC1708" s="6" t="s">
        <v>236</v>
      </c>
      <c r="AD1708" s="6" t="s">
        <v>43</v>
      </c>
      <c r="AE1708" s="8">
        <v>42115.554675925923</v>
      </c>
      <c r="AF1708" s="6" t="s">
        <v>8389</v>
      </c>
    </row>
    <row r="1709" spans="1:39" x14ac:dyDescent="0.2">
      <c r="A17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09" s="7" t="str">
        <f>ExtractValues(Table1[[#This Row],[Agreement Name]],".{1}\d{4,5}")</f>
        <v>20402</v>
      </c>
      <c r="C1709" s="6" t="str">
        <f>ExtractValues(Table1[[#This Row],[Agreement Name]],".{1}\d{4,5}-.{1}\d{4,5}")</f>
        <v>20402-001001</v>
      </c>
      <c r="D1709" s="6" t="str">
        <f>ExtractValues(ExtractValues(Table1[[#This Row],[Agreement Name]],"(CO\d{1,3})"),"\d+")</f>
        <v/>
      </c>
      <c r="E1709" s="6" t="str">
        <f>ExtractValues(ExtractValues(Table1[[#This Row],[Agreement Name]],"(CO.\d{1,3})"),"\d+")</f>
        <v/>
      </c>
      <c r="F1709" s="6" t="str">
        <f>IF(Table1[[#This Row],[ChgOrderPart1]]&lt;&gt;"",Table1[[#This Row],[ChgOrderPart1]],Table1[[#This Row],[ChgOrderPart2]])</f>
        <v/>
      </c>
      <c r="G1709" s="6" t="s">
        <v>7091</v>
      </c>
      <c r="H1709" s="8">
        <v>41960.425798611112</v>
      </c>
      <c r="I1709" s="6" t="s">
        <v>34</v>
      </c>
      <c r="J1709" s="8">
        <v>41960.501562500001</v>
      </c>
      <c r="K1709" s="6" t="s">
        <v>1376</v>
      </c>
      <c r="L1709" s="6" t="s">
        <v>1377</v>
      </c>
      <c r="M1709" s="6" t="s">
        <v>37</v>
      </c>
      <c r="O1709" s="6" t="s">
        <v>38</v>
      </c>
      <c r="P1709" s="6" t="s">
        <v>39</v>
      </c>
      <c r="Q1709" s="6" t="s">
        <v>7120</v>
      </c>
      <c r="R1709" s="6" t="s">
        <v>1861</v>
      </c>
      <c r="W1709" s="6" t="s">
        <v>7121</v>
      </c>
      <c r="X1709" s="6" t="s">
        <v>7120</v>
      </c>
      <c r="Y1709" s="6" t="s">
        <v>43</v>
      </c>
      <c r="Z1709" s="8">
        <v>41960.497129629628</v>
      </c>
      <c r="AA1709" s="6" t="s">
        <v>7122</v>
      </c>
      <c r="AB1709" s="6" t="s">
        <v>1890</v>
      </c>
      <c r="AC1709" s="6" t="s">
        <v>1861</v>
      </c>
      <c r="AD1709" s="6" t="s">
        <v>43</v>
      </c>
      <c r="AE1709" s="8">
        <v>41960.501562500001</v>
      </c>
      <c r="AF1709" s="6" t="s">
        <v>976</v>
      </c>
    </row>
    <row r="1710" spans="1:39" x14ac:dyDescent="0.2">
      <c r="A17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0" s="7" t="str">
        <f>ExtractValues(Table1[[#This Row],[Agreement Name]],".{1}\d{4,5}")</f>
        <v>20402</v>
      </c>
      <c r="C1710" s="6" t="str">
        <f>ExtractValues(Table1[[#This Row],[Agreement Name]],".{1}\d{4,5}-.{1}\d{4,5}")</f>
        <v>20402-001001</v>
      </c>
      <c r="D1710" s="6" t="str">
        <f>ExtractValues(ExtractValues(Table1[[#This Row],[Agreement Name]],"(CO\d{1,3})"),"\d+")</f>
        <v/>
      </c>
      <c r="E1710" s="6" t="str">
        <f>ExtractValues(ExtractValues(Table1[[#This Row],[Agreement Name]],"(CO.\d{1,3})"),"\d+")</f>
        <v/>
      </c>
      <c r="F1710" s="6" t="str">
        <f>IF(Table1[[#This Row],[ChgOrderPart1]]&lt;&gt;"",Table1[[#This Row],[ChgOrderPart1]],Table1[[#This Row],[ChgOrderPart2]])</f>
        <v/>
      </c>
      <c r="G1710" s="6" t="s">
        <v>7091</v>
      </c>
      <c r="H1710" s="8">
        <v>41960.392847222225</v>
      </c>
      <c r="I1710" s="6" t="s">
        <v>55</v>
      </c>
      <c r="J1710" s="8">
        <v>41960.425127314818</v>
      </c>
      <c r="K1710" s="6" t="s">
        <v>1376</v>
      </c>
      <c r="L1710" s="6" t="s">
        <v>1377</v>
      </c>
      <c r="M1710" s="6" t="s">
        <v>37</v>
      </c>
      <c r="O1710" s="6" t="s">
        <v>38</v>
      </c>
      <c r="P1710" s="6" t="s">
        <v>39</v>
      </c>
      <c r="Q1710" s="6" t="s">
        <v>7092</v>
      </c>
      <c r="R1710" s="6" t="s">
        <v>1861</v>
      </c>
      <c r="AL1710" s="6" t="s">
        <v>7092</v>
      </c>
      <c r="AM1710" s="6" t="s">
        <v>43</v>
      </c>
    </row>
    <row r="1711" spans="1:39" x14ac:dyDescent="0.2">
      <c r="A17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1" s="7" t="str">
        <f>ExtractValues(Table1[[#This Row],[Agreement Name]],".{1}\d{4,5}")</f>
        <v>20400</v>
      </c>
      <c r="C1711" s="6" t="str">
        <f>ExtractValues(Table1[[#This Row],[Agreement Name]],".{1}\d{4,5}-.{1}\d{4,5}")</f>
        <v>20400-001003</v>
      </c>
      <c r="D1711" s="6" t="str">
        <f>ExtractValues(ExtractValues(Table1[[#This Row],[Agreement Name]],"(CO\d{1,3})"),"\d+")</f>
        <v/>
      </c>
      <c r="E1711" s="6" t="str">
        <f>ExtractValues(ExtractValues(Table1[[#This Row],[Agreement Name]],"(CO.\d{1,3})"),"\d+")</f>
        <v/>
      </c>
      <c r="F1711" s="6" t="str">
        <f>IF(Table1[[#This Row],[ChgOrderPart1]]&lt;&gt;"",Table1[[#This Row],[ChgOrderPart1]],Table1[[#This Row],[ChgOrderPart2]])</f>
        <v/>
      </c>
      <c r="G1711" s="6" t="s">
        <v>8211</v>
      </c>
      <c r="H1711" s="8">
        <v>42102.404398148145</v>
      </c>
      <c r="I1711" s="6" t="s">
        <v>34</v>
      </c>
      <c r="J1711" s="8">
        <v>42102.452650462961</v>
      </c>
      <c r="K1711" s="6" t="s">
        <v>1376</v>
      </c>
      <c r="L1711" s="6" t="s">
        <v>1377</v>
      </c>
      <c r="M1711" s="6" t="s">
        <v>37</v>
      </c>
      <c r="O1711" s="6" t="s">
        <v>38</v>
      </c>
      <c r="P1711" s="6" t="s">
        <v>39</v>
      </c>
      <c r="Q1711" s="6" t="s">
        <v>8212</v>
      </c>
      <c r="R1711" s="6" t="s">
        <v>236</v>
      </c>
      <c r="W1711" s="6" t="s">
        <v>8213</v>
      </c>
      <c r="X1711" s="6" t="s">
        <v>8212</v>
      </c>
      <c r="Y1711" s="6" t="s">
        <v>43</v>
      </c>
      <c r="Z1711" s="8">
        <v>42102.439965277779</v>
      </c>
      <c r="AA1711" s="6" t="s">
        <v>8214</v>
      </c>
      <c r="AB1711" s="6" t="s">
        <v>975</v>
      </c>
      <c r="AC1711" s="6" t="s">
        <v>236</v>
      </c>
      <c r="AD1711" s="6" t="s">
        <v>43</v>
      </c>
      <c r="AE1711" s="8">
        <v>42102.452650462961</v>
      </c>
      <c r="AF1711" s="6" t="s">
        <v>976</v>
      </c>
    </row>
    <row r="1712" spans="1:39" x14ac:dyDescent="0.2">
      <c r="A17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12" s="7" t="str">
        <f>ExtractValues(Table1[[#This Row],[Agreement Name]],".{1}\d{4,5}")</f>
        <v>20400</v>
      </c>
      <c r="C1712" s="6" t="str">
        <f>ExtractValues(Table1[[#This Row],[Agreement Name]],".{1}\d{4,5}-.{1}\d{4,5}")</f>
        <v>20400-001002</v>
      </c>
      <c r="D1712" s="6" t="str">
        <f>ExtractValues(ExtractValues(Table1[[#This Row],[Agreement Name]],"(CO\d{1,3})"),"\d+")</f>
        <v>1</v>
      </c>
      <c r="E1712" s="6" t="str">
        <f>ExtractValues(ExtractValues(Table1[[#This Row],[Agreement Name]],"(CO.\d{1,3})"),"\d+")</f>
        <v/>
      </c>
      <c r="F1712" s="6" t="str">
        <f>IF(Table1[[#This Row],[ChgOrderPart1]]&lt;&gt;"",Table1[[#This Row],[ChgOrderPart1]],Table1[[#This Row],[ChgOrderPart2]])</f>
        <v>1</v>
      </c>
      <c r="G1712" s="6" t="s">
        <v>8766</v>
      </c>
      <c r="H1712" s="8">
        <v>42026.667280092595</v>
      </c>
      <c r="I1712" s="6" t="s">
        <v>34</v>
      </c>
      <c r="J1712" s="8">
        <v>42027.52306712963</v>
      </c>
      <c r="K1712" s="6" t="s">
        <v>1376</v>
      </c>
      <c r="L1712" s="6" t="s">
        <v>1377</v>
      </c>
      <c r="M1712" s="6" t="s">
        <v>37</v>
      </c>
      <c r="O1712" s="6" t="s">
        <v>38</v>
      </c>
      <c r="P1712" s="6" t="s">
        <v>39</v>
      </c>
      <c r="Q1712" s="6" t="s">
        <v>1665</v>
      </c>
      <c r="R1712" s="6" t="s">
        <v>236</v>
      </c>
      <c r="W1712" s="6" t="s">
        <v>7009</v>
      </c>
      <c r="X1712" s="6" t="s">
        <v>1665</v>
      </c>
      <c r="Y1712" s="6" t="s">
        <v>43</v>
      </c>
      <c r="Z1712" s="8">
        <v>42027.231724537036</v>
      </c>
      <c r="AA1712" s="6" t="s">
        <v>255</v>
      </c>
      <c r="AB1712" s="6" t="s">
        <v>975</v>
      </c>
      <c r="AC1712" s="6" t="s">
        <v>236</v>
      </c>
      <c r="AD1712" s="6" t="s">
        <v>43</v>
      </c>
      <c r="AE1712" s="8">
        <v>42027.52306712963</v>
      </c>
      <c r="AF1712" s="6" t="s">
        <v>976</v>
      </c>
    </row>
    <row r="1713" spans="1:39" x14ac:dyDescent="0.2">
      <c r="A17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3" s="7" t="str">
        <f>ExtractValues(Table1[[#This Row],[Agreement Name]],".{1}\d{4,5}")</f>
        <v>20400</v>
      </c>
      <c r="C1713" s="6" t="str">
        <f>ExtractValues(Table1[[#This Row],[Agreement Name]],".{1}\d{4,5}-.{1}\d{4,5}")</f>
        <v>20400-001002</v>
      </c>
      <c r="D1713" s="6" t="str">
        <f>ExtractValues(ExtractValues(Table1[[#This Row],[Agreement Name]],"(CO\d{1,3})"),"\d+")</f>
        <v/>
      </c>
      <c r="E1713" s="6" t="str">
        <f>ExtractValues(ExtractValues(Table1[[#This Row],[Agreement Name]],"(CO.\d{1,3})"),"\d+")</f>
        <v/>
      </c>
      <c r="F1713" s="6" t="str">
        <f>IF(Table1[[#This Row],[ChgOrderPart1]]&lt;&gt;"",Table1[[#This Row],[ChgOrderPart1]],Table1[[#This Row],[ChgOrderPart2]])</f>
        <v/>
      </c>
      <c r="G1713" s="6" t="s">
        <v>7482</v>
      </c>
      <c r="H1713" s="8">
        <v>41985.563969907409</v>
      </c>
      <c r="I1713" s="6" t="s">
        <v>34</v>
      </c>
      <c r="J1713" s="8">
        <v>42018.273726851854</v>
      </c>
      <c r="K1713" s="6" t="s">
        <v>1376</v>
      </c>
      <c r="L1713" s="6" t="s">
        <v>1377</v>
      </c>
      <c r="M1713" s="6" t="s">
        <v>37</v>
      </c>
      <c r="O1713" s="6" t="s">
        <v>38</v>
      </c>
      <c r="P1713" s="6" t="s">
        <v>39</v>
      </c>
      <c r="Q1713" s="6" t="s">
        <v>1665</v>
      </c>
      <c r="R1713" s="6" t="s">
        <v>236</v>
      </c>
      <c r="W1713" s="6" t="s">
        <v>7009</v>
      </c>
      <c r="X1713" s="6" t="s">
        <v>1665</v>
      </c>
      <c r="Y1713" s="6" t="s">
        <v>43</v>
      </c>
      <c r="Z1713" s="8">
        <v>41988.224282407406</v>
      </c>
      <c r="AA1713" s="6" t="s">
        <v>255</v>
      </c>
      <c r="AB1713" s="6" t="s">
        <v>975</v>
      </c>
      <c r="AC1713" s="6" t="s">
        <v>236</v>
      </c>
      <c r="AD1713" s="6" t="s">
        <v>43</v>
      </c>
      <c r="AE1713" s="8">
        <v>42018.273726851854</v>
      </c>
      <c r="AF1713" s="6" t="s">
        <v>976</v>
      </c>
    </row>
    <row r="1714" spans="1:39" x14ac:dyDescent="0.2">
      <c r="A17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4" s="7" t="str">
        <f>ExtractValues(Table1[[#This Row],[Agreement Name]],".{1}\d{4,5}")</f>
        <v>20400</v>
      </c>
      <c r="C1714" s="6" t="str">
        <f>ExtractValues(Table1[[#This Row],[Agreement Name]],".{1}\d{4,5}-.{1}\d{4,5}")</f>
        <v>20400-001001</v>
      </c>
      <c r="D1714" s="6" t="str">
        <f>ExtractValues(ExtractValues(Table1[[#This Row],[Agreement Name]],"(CO\d{1,3})"),"\d+")</f>
        <v/>
      </c>
      <c r="E1714" s="6" t="str">
        <f>ExtractValues(ExtractValues(Table1[[#This Row],[Agreement Name]],"(CO.\d{1,3})"),"\d+")</f>
        <v/>
      </c>
      <c r="F1714" s="6" t="str">
        <f>IF(Table1[[#This Row],[ChgOrderPart1]]&lt;&gt;"",Table1[[#This Row],[ChgOrderPart1]],Table1[[#This Row],[ChgOrderPart2]])</f>
        <v/>
      </c>
      <c r="G1714" s="6" t="s">
        <v>7478</v>
      </c>
      <c r="H1714" s="8">
        <v>41985.561562499999</v>
      </c>
      <c r="I1714" s="6" t="s">
        <v>34</v>
      </c>
      <c r="J1714" s="8">
        <v>41991.565995370373</v>
      </c>
      <c r="K1714" s="6" t="s">
        <v>1376</v>
      </c>
      <c r="L1714" s="6" t="s">
        <v>1377</v>
      </c>
      <c r="M1714" s="6" t="s">
        <v>37</v>
      </c>
      <c r="O1714" s="6" t="s">
        <v>38</v>
      </c>
      <c r="P1714" s="6" t="s">
        <v>39</v>
      </c>
      <c r="Q1714" s="6" t="s">
        <v>7479</v>
      </c>
      <c r="R1714" s="6" t="s">
        <v>236</v>
      </c>
      <c r="W1714" s="6" t="s">
        <v>7480</v>
      </c>
      <c r="X1714" s="6" t="s">
        <v>7479</v>
      </c>
      <c r="Y1714" s="6" t="s">
        <v>43</v>
      </c>
      <c r="Z1714" s="8">
        <v>41988.376759259256</v>
      </c>
      <c r="AA1714" s="6" t="s">
        <v>7481</v>
      </c>
      <c r="AB1714" s="6" t="s">
        <v>975</v>
      </c>
      <c r="AC1714" s="6" t="s">
        <v>236</v>
      </c>
      <c r="AD1714" s="6" t="s">
        <v>43</v>
      </c>
      <c r="AE1714" s="8">
        <v>41991.565995370373</v>
      </c>
      <c r="AF1714" s="6" t="s">
        <v>976</v>
      </c>
    </row>
    <row r="1715" spans="1:39" x14ac:dyDescent="0.2">
      <c r="A17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15" s="7" t="str">
        <f>ExtractValues(Table1[[#This Row],[Agreement Name]],".{1}\d{4,5}")</f>
        <v>20399</v>
      </c>
      <c r="C1715" s="6" t="str">
        <f>ExtractValues(Table1[[#This Row],[Agreement Name]],".{1}\d{4,5}-.{1}\d{4,5}")</f>
        <v>20399-001005</v>
      </c>
      <c r="D1715" s="6" t="str">
        <f>ExtractValues(ExtractValues(Table1[[#This Row],[Agreement Name]],"(CO\d{1,3})"),"\d+")</f>
        <v>1</v>
      </c>
      <c r="E1715" s="6" t="str">
        <f>ExtractValues(ExtractValues(Table1[[#This Row],[Agreement Name]],"(CO.\d{1,3})"),"\d+")</f>
        <v/>
      </c>
      <c r="F1715" s="6" t="str">
        <f>IF(Table1[[#This Row],[ChgOrderPart1]]&lt;&gt;"",Table1[[#This Row],[ChgOrderPart1]],Table1[[#This Row],[ChgOrderPart2]])</f>
        <v>1</v>
      </c>
      <c r="G1715" s="6" t="s">
        <v>5794</v>
      </c>
      <c r="H1715" s="8">
        <v>42212.337129629632</v>
      </c>
      <c r="I1715" s="6" t="s">
        <v>34</v>
      </c>
      <c r="J1715" s="8">
        <v>42214.411122685182</v>
      </c>
      <c r="K1715" s="6" t="s">
        <v>5082</v>
      </c>
      <c r="L1715" s="6" t="s">
        <v>5083</v>
      </c>
      <c r="M1715" s="6" t="s">
        <v>37</v>
      </c>
      <c r="O1715" s="6" t="s">
        <v>38</v>
      </c>
      <c r="P1715" s="6" t="s">
        <v>39</v>
      </c>
      <c r="Q1715" s="6" t="s">
        <v>4036</v>
      </c>
      <c r="R1715" s="6" t="s">
        <v>236</v>
      </c>
      <c r="W1715" s="6" t="s">
        <v>4037</v>
      </c>
      <c r="X1715" s="6" t="s">
        <v>4036</v>
      </c>
      <c r="Y1715" s="6" t="s">
        <v>43</v>
      </c>
      <c r="Z1715" s="8">
        <v>42212.344976851855</v>
      </c>
      <c r="AA1715" s="6" t="s">
        <v>4038</v>
      </c>
      <c r="AB1715" s="6" t="s">
        <v>975</v>
      </c>
      <c r="AC1715" s="6" t="s">
        <v>236</v>
      </c>
      <c r="AD1715" s="6" t="s">
        <v>43</v>
      </c>
      <c r="AE1715" s="8">
        <v>42214.411122685182</v>
      </c>
      <c r="AF1715" s="6" t="s">
        <v>976</v>
      </c>
    </row>
    <row r="1716" spans="1:39" x14ac:dyDescent="0.2">
      <c r="A17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6" s="7" t="str">
        <f>ExtractValues(Table1[[#This Row],[Agreement Name]],".{1}\d{4,5}")</f>
        <v>20399</v>
      </c>
      <c r="C1716" s="6" t="str">
        <f>ExtractValues(Table1[[#This Row],[Agreement Name]],".{1}\d{4,5}-.{1}\d{4,5}")</f>
        <v>20399-001005</v>
      </c>
      <c r="D1716" s="6" t="str">
        <f>ExtractValues(ExtractValues(Table1[[#This Row],[Agreement Name]],"(CO\d{1,3})"),"\d+")</f>
        <v/>
      </c>
      <c r="E1716" s="6" t="str">
        <f>ExtractValues(ExtractValues(Table1[[#This Row],[Agreement Name]],"(CO.\d{1,3})"),"\d+")</f>
        <v/>
      </c>
      <c r="F1716" s="6" t="str">
        <f>IF(Table1[[#This Row],[ChgOrderPart1]]&lt;&gt;"",Table1[[#This Row],[ChgOrderPart1]],Table1[[#This Row],[ChgOrderPart2]])</f>
        <v/>
      </c>
      <c r="G1716" s="6" t="s">
        <v>4035</v>
      </c>
      <c r="H1716" s="8">
        <v>42139.487534722219</v>
      </c>
      <c r="I1716" s="6" t="s">
        <v>34</v>
      </c>
      <c r="J1716" s="8">
        <v>42142.259120370371</v>
      </c>
      <c r="K1716" s="6" t="s">
        <v>3614</v>
      </c>
      <c r="L1716" s="6" t="s">
        <v>3615</v>
      </c>
      <c r="M1716" s="6" t="s">
        <v>37</v>
      </c>
      <c r="O1716" s="6" t="s">
        <v>38</v>
      </c>
      <c r="P1716" s="6" t="s">
        <v>39</v>
      </c>
      <c r="Q1716" s="6" t="s">
        <v>4036</v>
      </c>
      <c r="R1716" s="6" t="s">
        <v>236</v>
      </c>
      <c r="W1716" s="6" t="s">
        <v>4037</v>
      </c>
      <c r="X1716" s="6" t="s">
        <v>4036</v>
      </c>
      <c r="Y1716" s="6" t="s">
        <v>43</v>
      </c>
      <c r="Z1716" s="8">
        <v>42142.251400462963</v>
      </c>
      <c r="AA1716" s="6" t="s">
        <v>4038</v>
      </c>
      <c r="AB1716" s="6" t="s">
        <v>975</v>
      </c>
      <c r="AC1716" s="6" t="s">
        <v>236</v>
      </c>
      <c r="AD1716" s="6" t="s">
        <v>43</v>
      </c>
      <c r="AE1716" s="8">
        <v>42142.259120370371</v>
      </c>
      <c r="AF1716" s="6" t="s">
        <v>976</v>
      </c>
    </row>
    <row r="1717" spans="1:39" x14ac:dyDescent="0.2">
      <c r="A17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7" s="7" t="str">
        <f>ExtractValues(Table1[[#This Row],[Agreement Name]],".{1}\d{4,5}")</f>
        <v>20399</v>
      </c>
      <c r="C1717" s="6" t="str">
        <f>ExtractValues(Table1[[#This Row],[Agreement Name]],".{1}\d{4,5}-.{1}\d{4,5}")</f>
        <v>20399-001004</v>
      </c>
      <c r="D1717" s="6" t="str">
        <f>ExtractValues(ExtractValues(Table1[[#This Row],[Agreement Name]],"(CO\d{1,3})"),"\d+")</f>
        <v/>
      </c>
      <c r="E1717" s="6" t="str">
        <f>ExtractValues(ExtractValues(Table1[[#This Row],[Agreement Name]],"(CO.\d{1,3})"),"\d+")</f>
        <v/>
      </c>
      <c r="F1717" s="6" t="str">
        <f>IF(Table1[[#This Row],[ChgOrderPart1]]&lt;&gt;"",Table1[[#This Row],[ChgOrderPart1]],Table1[[#This Row],[ChgOrderPart2]])</f>
        <v/>
      </c>
      <c r="G1717" s="6" t="s">
        <v>8491</v>
      </c>
      <c r="H1717" s="8">
        <v>42118.62300925926</v>
      </c>
      <c r="I1717" s="6" t="s">
        <v>34</v>
      </c>
      <c r="J1717" s="8">
        <v>42123.651226851849</v>
      </c>
      <c r="K1717" s="6" t="s">
        <v>1376</v>
      </c>
      <c r="L1717" s="6" t="s">
        <v>1377</v>
      </c>
      <c r="M1717" s="6" t="s">
        <v>37</v>
      </c>
      <c r="O1717" s="6" t="s">
        <v>38</v>
      </c>
      <c r="P1717" s="6" t="s">
        <v>39</v>
      </c>
      <c r="Q1717" s="6" t="s">
        <v>7484</v>
      </c>
      <c r="R1717" s="6" t="s">
        <v>236</v>
      </c>
      <c r="W1717" s="6" t="s">
        <v>8492</v>
      </c>
      <c r="X1717" s="6" t="s">
        <v>7484</v>
      </c>
      <c r="Y1717" s="6" t="s">
        <v>43</v>
      </c>
      <c r="Z1717" s="8">
        <v>42121.298368055555</v>
      </c>
      <c r="AA1717" s="6" t="s">
        <v>8493</v>
      </c>
      <c r="AB1717" s="6" t="s">
        <v>975</v>
      </c>
      <c r="AC1717" s="6" t="s">
        <v>236</v>
      </c>
      <c r="AD1717" s="6" t="s">
        <v>43</v>
      </c>
      <c r="AE1717" s="8">
        <v>42123.651226851849</v>
      </c>
      <c r="AF1717" s="6" t="s">
        <v>46</v>
      </c>
    </row>
    <row r="1718" spans="1:39" x14ac:dyDescent="0.2">
      <c r="A17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8" s="7" t="str">
        <f>ExtractValues(Table1[[#This Row],[Agreement Name]],".{1}\d{4,5}")</f>
        <v>20399</v>
      </c>
      <c r="C1718" s="6" t="str">
        <f>ExtractValues(Table1[[#This Row],[Agreement Name]],".{1}\d{4,5}-.{1}\d{4,5}")</f>
        <v>20399-001003</v>
      </c>
      <c r="D1718" s="6" t="str">
        <f>ExtractValues(ExtractValues(Table1[[#This Row],[Agreement Name]],"(CO\d{1,3})"),"\d+")</f>
        <v/>
      </c>
      <c r="E1718" s="6" t="str">
        <f>ExtractValues(ExtractValues(Table1[[#This Row],[Agreement Name]],"(CO.\d{1,3})"),"\d+")</f>
        <v/>
      </c>
      <c r="F1718" s="6" t="str">
        <f>IF(Table1[[#This Row],[ChgOrderPart1]]&lt;&gt;"",Table1[[#This Row],[ChgOrderPart1]],Table1[[#This Row],[ChgOrderPart2]])</f>
        <v/>
      </c>
      <c r="G1718" s="6" t="s">
        <v>7980</v>
      </c>
      <c r="H1718" s="8">
        <v>42086.607233796298</v>
      </c>
      <c r="I1718" s="6" t="s">
        <v>34</v>
      </c>
      <c r="J1718" s="8">
        <v>42087.6483912037</v>
      </c>
      <c r="K1718" s="6" t="s">
        <v>1376</v>
      </c>
      <c r="L1718" s="6" t="s">
        <v>1377</v>
      </c>
      <c r="M1718" s="6" t="s">
        <v>37</v>
      </c>
      <c r="O1718" s="6" t="s">
        <v>38</v>
      </c>
      <c r="P1718" s="6" t="s">
        <v>39</v>
      </c>
      <c r="Q1718" s="6" t="s">
        <v>3841</v>
      </c>
      <c r="R1718" s="6" t="s">
        <v>236</v>
      </c>
      <c r="W1718" s="6" t="s">
        <v>7981</v>
      </c>
      <c r="X1718" s="6" t="s">
        <v>3841</v>
      </c>
      <c r="Y1718" s="6" t="s">
        <v>43</v>
      </c>
      <c r="Z1718" s="8">
        <v>42087.573634259257</v>
      </c>
      <c r="AA1718" s="6" t="s">
        <v>3843</v>
      </c>
      <c r="AB1718" s="6" t="s">
        <v>975</v>
      </c>
      <c r="AC1718" s="6" t="s">
        <v>236</v>
      </c>
      <c r="AD1718" s="6" t="s">
        <v>43</v>
      </c>
      <c r="AE1718" s="8">
        <v>42087.6483912037</v>
      </c>
      <c r="AF1718" s="6" t="s">
        <v>7982</v>
      </c>
    </row>
    <row r="1719" spans="1:39" x14ac:dyDescent="0.2">
      <c r="A17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19" s="7" t="str">
        <f>ExtractValues(Table1[[#This Row],[Agreement Name]],".{1}\d{4,5}")</f>
        <v>20399</v>
      </c>
      <c r="C1719" s="6" t="str">
        <f>ExtractValues(Table1[[#This Row],[Agreement Name]],".{1}\d{4,5}-.{1}\d{4,5}")</f>
        <v>20399-001002</v>
      </c>
      <c r="D1719" s="6" t="str">
        <f>ExtractValues(ExtractValues(Table1[[#This Row],[Agreement Name]],"(CO\d{1,3})"),"\d+")</f>
        <v/>
      </c>
      <c r="E1719" s="6" t="str">
        <f>ExtractValues(ExtractValues(Table1[[#This Row],[Agreement Name]],"(CO.\d{1,3})"),"\d+")</f>
        <v/>
      </c>
      <c r="F1719" s="6" t="str">
        <f>IF(Table1[[#This Row],[ChgOrderPart1]]&lt;&gt;"",Table1[[#This Row],[ChgOrderPart1]],Table1[[#This Row],[ChgOrderPart2]])</f>
        <v/>
      </c>
      <c r="G1719" s="6" t="s">
        <v>2653</v>
      </c>
      <c r="H1719" s="8">
        <v>42207.630983796298</v>
      </c>
      <c r="I1719" s="6" t="s">
        <v>34</v>
      </c>
      <c r="J1719" s="8">
        <v>42222.545787037037</v>
      </c>
      <c r="K1719" s="6" t="s">
        <v>1376</v>
      </c>
      <c r="L1719" s="6" t="s">
        <v>1377</v>
      </c>
      <c r="M1719" s="6" t="s">
        <v>37</v>
      </c>
      <c r="O1719" s="6" t="s">
        <v>38</v>
      </c>
      <c r="P1719" s="6" t="s">
        <v>39</v>
      </c>
      <c r="Q1719" s="6" t="s">
        <v>1755</v>
      </c>
      <c r="R1719" s="6" t="s">
        <v>236</v>
      </c>
      <c r="W1719" s="6" t="s">
        <v>975</v>
      </c>
      <c r="X1719" s="6" t="s">
        <v>236</v>
      </c>
      <c r="Y1719" s="6" t="s">
        <v>43</v>
      </c>
      <c r="Z1719" s="8">
        <v>42222.545787037037</v>
      </c>
      <c r="AA1719" s="6" t="s">
        <v>976</v>
      </c>
    </row>
    <row r="1720" spans="1:39" x14ac:dyDescent="0.2">
      <c r="A17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20" s="7" t="str">
        <f>ExtractValues(Table1[[#This Row],[Agreement Name]],".{1}\d{4,5}")</f>
        <v>20399</v>
      </c>
      <c r="C1720" s="6" t="str">
        <f>ExtractValues(Table1[[#This Row],[Agreement Name]],".{1}\d{4,5}-.{1}\d{4,5}")</f>
        <v>20399-001002</v>
      </c>
      <c r="D1720" s="6" t="str">
        <f>ExtractValues(ExtractValues(Table1[[#This Row],[Agreement Name]],"(CO\d{1,3})"),"\d+")</f>
        <v/>
      </c>
      <c r="E1720" s="6" t="str">
        <f>ExtractValues(ExtractValues(Table1[[#This Row],[Agreement Name]],"(CO.\d{1,3})"),"\d+")</f>
        <v/>
      </c>
      <c r="F1720" s="6" t="str">
        <f>IF(Table1[[#This Row],[ChgOrderPart1]]&lt;&gt;"",Table1[[#This Row],[ChgOrderPart1]],Table1[[#This Row],[ChgOrderPart2]])</f>
        <v/>
      </c>
      <c r="G1720" s="6" t="s">
        <v>1754</v>
      </c>
      <c r="H1720" s="8">
        <v>42159.453506944446</v>
      </c>
      <c r="I1720" s="6" t="s">
        <v>55</v>
      </c>
      <c r="J1720" s="8">
        <v>42207.630358796298</v>
      </c>
      <c r="K1720" s="6" t="s">
        <v>1376</v>
      </c>
      <c r="L1720" s="6" t="s">
        <v>1377</v>
      </c>
      <c r="M1720" s="6" t="s">
        <v>37</v>
      </c>
      <c r="O1720" s="6" t="s">
        <v>38</v>
      </c>
      <c r="P1720" s="6" t="s">
        <v>39</v>
      </c>
      <c r="Q1720" s="6" t="s">
        <v>1755</v>
      </c>
      <c r="R1720" s="6" t="s">
        <v>236</v>
      </c>
      <c r="AL1720" s="6" t="s">
        <v>1755</v>
      </c>
      <c r="AM1720" s="6" t="s">
        <v>43</v>
      </c>
    </row>
    <row r="1721" spans="1:39" x14ac:dyDescent="0.2">
      <c r="A17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21" s="7" t="str">
        <f>ExtractValues(Table1[[#This Row],[Agreement Name]],".{1}\d{4,5}")</f>
        <v>20399</v>
      </c>
      <c r="C1721" s="6" t="str">
        <f>ExtractValues(Table1[[#This Row],[Agreement Name]],".{1}\d{4,5}-.{1}\d{4,5}")</f>
        <v>20399-001002</v>
      </c>
      <c r="D1721" s="6" t="str">
        <f>ExtractValues(ExtractValues(Table1[[#This Row],[Agreement Name]],"(CO\d{1,3})"),"\d+")</f>
        <v/>
      </c>
      <c r="E1721" s="6" t="str">
        <f>ExtractValues(ExtractValues(Table1[[#This Row],[Agreement Name]],"(CO.\d{1,3})"),"\d+")</f>
        <v/>
      </c>
      <c r="F1721" s="6" t="str">
        <f>IF(Table1[[#This Row],[ChgOrderPart1]]&lt;&gt;"",Table1[[#This Row],[ChgOrderPart1]],Table1[[#This Row],[ChgOrderPart2]])</f>
        <v/>
      </c>
      <c r="G1721" s="6" t="s">
        <v>1754</v>
      </c>
      <c r="H1721" s="8">
        <v>42087.410416666666</v>
      </c>
      <c r="I1721" s="6" t="s">
        <v>55</v>
      </c>
      <c r="J1721" s="8">
        <v>42159.452835648146</v>
      </c>
      <c r="K1721" s="6" t="s">
        <v>1376</v>
      </c>
      <c r="L1721" s="6" t="s">
        <v>1377</v>
      </c>
      <c r="M1721" s="6" t="s">
        <v>37</v>
      </c>
      <c r="O1721" s="6" t="s">
        <v>38</v>
      </c>
      <c r="P1721" s="6" t="s">
        <v>39</v>
      </c>
      <c r="Q1721" s="6" t="s">
        <v>7984</v>
      </c>
      <c r="R1721" s="6" t="s">
        <v>236</v>
      </c>
      <c r="AL1721" s="6" t="s">
        <v>7984</v>
      </c>
      <c r="AM1721" s="6" t="s">
        <v>43</v>
      </c>
    </row>
    <row r="1722" spans="1:39" x14ac:dyDescent="0.2">
      <c r="A17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22" s="7" t="str">
        <f>ExtractValues(Table1[[#This Row],[Agreement Name]],".{1}\d{4,5}")</f>
        <v>20399</v>
      </c>
      <c r="C1722" s="6" t="str">
        <f>ExtractValues(Table1[[#This Row],[Agreement Name]],".{1}\d{4,5}-.{1}\d{4,5}")</f>
        <v>20399-001002</v>
      </c>
      <c r="D1722" s="6" t="str">
        <f>ExtractValues(ExtractValues(Table1[[#This Row],[Agreement Name]],"(CO\d{1,3})"),"\d+")</f>
        <v/>
      </c>
      <c r="E1722" s="6" t="str">
        <f>ExtractValues(ExtractValues(Table1[[#This Row],[Agreement Name]],"(CO.\d{1,3})"),"\d+")</f>
        <v/>
      </c>
      <c r="F1722" s="6" t="str">
        <f>IF(Table1[[#This Row],[ChgOrderPart1]]&lt;&gt;"",Table1[[#This Row],[ChgOrderPart1]],Table1[[#This Row],[ChgOrderPart2]])</f>
        <v/>
      </c>
      <c r="G1722" s="6" t="s">
        <v>7367</v>
      </c>
      <c r="H1722" s="8">
        <v>41978.674201388887</v>
      </c>
      <c r="I1722" s="6" t="s">
        <v>55</v>
      </c>
      <c r="J1722" s="8">
        <v>42087.409166666665</v>
      </c>
      <c r="K1722" s="6" t="s">
        <v>1376</v>
      </c>
      <c r="L1722" s="6" t="s">
        <v>1377</v>
      </c>
      <c r="M1722" s="6" t="s">
        <v>37</v>
      </c>
      <c r="O1722" s="6" t="s">
        <v>38</v>
      </c>
      <c r="P1722" s="6" t="s">
        <v>39</v>
      </c>
      <c r="Q1722" s="6" t="s">
        <v>1755</v>
      </c>
      <c r="R1722" s="6" t="s">
        <v>236</v>
      </c>
      <c r="AL1722" s="6" t="s">
        <v>1755</v>
      </c>
      <c r="AM1722" s="6" t="s">
        <v>43</v>
      </c>
    </row>
    <row r="1723" spans="1:39" x14ac:dyDescent="0.2">
      <c r="A17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23" s="7" t="str">
        <f>ExtractValues(Table1[[#This Row],[Agreement Name]],".{1}\d{4,5}")</f>
        <v>20399</v>
      </c>
      <c r="C1723" s="6" t="str">
        <f>ExtractValues(Table1[[#This Row],[Agreement Name]],".{1}\d{4,5}-.{1}\d{4,5}")</f>
        <v>20399-001001</v>
      </c>
      <c r="D1723" s="6" t="str">
        <f>ExtractValues(ExtractValues(Table1[[#This Row],[Agreement Name]],"(CO\d{1,3})"),"\d+")</f>
        <v>1</v>
      </c>
      <c r="E1723" s="6" t="str">
        <f>ExtractValues(ExtractValues(Table1[[#This Row],[Agreement Name]],"(CO.\d{1,3})"),"\d+")</f>
        <v/>
      </c>
      <c r="F1723" s="6" t="str">
        <f>IF(Table1[[#This Row],[ChgOrderPart1]]&lt;&gt;"",Table1[[#This Row],[ChgOrderPart1]],Table1[[#This Row],[ChgOrderPart2]])</f>
        <v>1</v>
      </c>
      <c r="G1723" s="6" t="s">
        <v>7443</v>
      </c>
      <c r="H1723" s="8">
        <v>41984.517222222225</v>
      </c>
      <c r="I1723" s="6" t="s">
        <v>34</v>
      </c>
      <c r="J1723" s="8">
        <v>41984.54109953704</v>
      </c>
      <c r="K1723" s="6" t="s">
        <v>1376</v>
      </c>
      <c r="L1723" s="6" t="s">
        <v>1377</v>
      </c>
      <c r="M1723" s="6" t="s">
        <v>37</v>
      </c>
      <c r="O1723" s="6" t="s">
        <v>38</v>
      </c>
      <c r="P1723" s="6" t="s">
        <v>39</v>
      </c>
      <c r="Q1723" s="6" t="s">
        <v>7260</v>
      </c>
      <c r="R1723" s="6" t="s">
        <v>236</v>
      </c>
      <c r="W1723" s="6" t="s">
        <v>7261</v>
      </c>
      <c r="X1723" s="6" t="s">
        <v>7260</v>
      </c>
      <c r="Y1723" s="6" t="s">
        <v>43</v>
      </c>
      <c r="Z1723" s="8">
        <v>41984.526516203703</v>
      </c>
      <c r="AA1723" s="6" t="s">
        <v>7262</v>
      </c>
      <c r="AB1723" s="6" t="s">
        <v>975</v>
      </c>
      <c r="AC1723" s="6" t="s">
        <v>236</v>
      </c>
      <c r="AD1723" s="6" t="s">
        <v>43</v>
      </c>
      <c r="AE1723" s="8">
        <v>41984.54109953704</v>
      </c>
      <c r="AF1723" s="6" t="s">
        <v>71</v>
      </c>
    </row>
    <row r="1724" spans="1:39" x14ac:dyDescent="0.2">
      <c r="A17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24" s="7" t="str">
        <f>ExtractValues(Table1[[#This Row],[Agreement Name]],".{1}\d{4,5}")</f>
        <v>20399</v>
      </c>
      <c r="C1724" s="6" t="str">
        <f>ExtractValues(Table1[[#This Row],[Agreement Name]],".{1}\d{4,5}-.{1}\d{4,5}")</f>
        <v>20399-001001</v>
      </c>
      <c r="D1724" s="6" t="str">
        <f>ExtractValues(ExtractValues(Table1[[#This Row],[Agreement Name]],"(CO\d{1,3})"),"\d+")</f>
        <v/>
      </c>
      <c r="E1724" s="6" t="str">
        <f>ExtractValues(ExtractValues(Table1[[#This Row],[Agreement Name]],"(CO.\d{1,3})"),"\d+")</f>
        <v/>
      </c>
      <c r="F1724" s="6" t="str">
        <f>IF(Table1[[#This Row],[ChgOrderPart1]]&lt;&gt;"",Table1[[#This Row],[ChgOrderPart1]],Table1[[#This Row],[ChgOrderPart2]])</f>
        <v/>
      </c>
      <c r="G1724" s="6" t="s">
        <v>7259</v>
      </c>
      <c r="H1724" s="8">
        <v>41968.549618055556</v>
      </c>
      <c r="I1724" s="6" t="s">
        <v>34</v>
      </c>
      <c r="J1724" s="8">
        <v>41972.807928240742</v>
      </c>
      <c r="K1724" s="6" t="s">
        <v>1376</v>
      </c>
      <c r="L1724" s="6" t="s">
        <v>1377</v>
      </c>
      <c r="M1724" s="6" t="s">
        <v>37</v>
      </c>
      <c r="O1724" s="6" t="s">
        <v>38</v>
      </c>
      <c r="P1724" s="6" t="s">
        <v>39</v>
      </c>
      <c r="Q1724" s="6" t="s">
        <v>7260</v>
      </c>
      <c r="R1724" s="6" t="s">
        <v>1861</v>
      </c>
      <c r="W1724" s="6" t="s">
        <v>7261</v>
      </c>
      <c r="X1724" s="6" t="s">
        <v>7260</v>
      </c>
      <c r="Y1724" s="6" t="s">
        <v>43</v>
      </c>
      <c r="Z1724" s="8">
        <v>41969.317789351851</v>
      </c>
      <c r="AA1724" s="6" t="s">
        <v>7262</v>
      </c>
      <c r="AB1724" s="6" t="s">
        <v>1890</v>
      </c>
      <c r="AC1724" s="6" t="s">
        <v>1861</v>
      </c>
      <c r="AD1724" s="6" t="s">
        <v>43</v>
      </c>
      <c r="AE1724" s="8">
        <v>41972.807928240742</v>
      </c>
      <c r="AF1724" s="6" t="s">
        <v>7101</v>
      </c>
    </row>
    <row r="1725" spans="1:39" x14ac:dyDescent="0.2">
      <c r="A17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25" s="7" t="str">
        <f>ExtractValues(Table1[[#This Row],[Agreement Name]],".{1}\d{4,5}")</f>
        <v>20397</v>
      </c>
      <c r="C1725" s="6" t="str">
        <f>ExtractValues(Table1[[#This Row],[Agreement Name]],".{1}\d{4,5}-.{1}\d{4,5}")</f>
        <v>20397-001002</v>
      </c>
      <c r="D1725" s="6" t="str">
        <f>ExtractValues(ExtractValues(Table1[[#This Row],[Agreement Name]],"(CO\d{1,3})"),"\d+")</f>
        <v/>
      </c>
      <c r="E1725" s="6" t="str">
        <f>ExtractValues(ExtractValues(Table1[[#This Row],[Agreement Name]],"(CO.\d{1,3})"),"\d+")</f>
        <v/>
      </c>
      <c r="F1725" s="6" t="str">
        <f>IF(Table1[[#This Row],[ChgOrderPart1]]&lt;&gt;"",Table1[[#This Row],[ChgOrderPart1]],Table1[[#This Row],[ChgOrderPart2]])</f>
        <v/>
      </c>
      <c r="G1725" s="6" t="s">
        <v>1696</v>
      </c>
      <c r="H1725" s="8">
        <v>42156.601898148147</v>
      </c>
      <c r="I1725" s="6" t="s">
        <v>34</v>
      </c>
      <c r="J1725" s="8">
        <v>42165.508587962962</v>
      </c>
      <c r="K1725" s="6" t="s">
        <v>1376</v>
      </c>
      <c r="L1725" s="6" t="s">
        <v>1377</v>
      </c>
      <c r="M1725" s="6" t="s">
        <v>37</v>
      </c>
      <c r="O1725" s="6" t="s">
        <v>38</v>
      </c>
      <c r="P1725" s="6" t="s">
        <v>39</v>
      </c>
      <c r="Q1725" s="6" t="s">
        <v>1697</v>
      </c>
      <c r="R1725" s="6" t="s">
        <v>236</v>
      </c>
      <c r="W1725" s="6" t="s">
        <v>1698</v>
      </c>
      <c r="X1725" s="6" t="s">
        <v>1697</v>
      </c>
      <c r="Y1725" s="6" t="s">
        <v>43</v>
      </c>
      <c r="Z1725" s="8">
        <v>42165.410960648151</v>
      </c>
      <c r="AA1725" s="6" t="s">
        <v>1699</v>
      </c>
      <c r="AB1725" s="6" t="s">
        <v>975</v>
      </c>
      <c r="AC1725" s="6" t="s">
        <v>236</v>
      </c>
      <c r="AD1725" s="6" t="s">
        <v>43</v>
      </c>
      <c r="AE1725" s="8">
        <v>42165.508587962962</v>
      </c>
      <c r="AF1725" s="6" t="s">
        <v>1700</v>
      </c>
    </row>
    <row r="1726" spans="1:39" x14ac:dyDescent="0.2">
      <c r="A17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26" s="7" t="str">
        <f>ExtractValues(Table1[[#This Row],[Agreement Name]],".{1}\d{4,5}")</f>
        <v>20397</v>
      </c>
      <c r="C1726" s="6" t="str">
        <f>ExtractValues(Table1[[#This Row],[Agreement Name]],".{1}\d{4,5}-.{1}\d{4,5}")</f>
        <v>20397-001001</v>
      </c>
      <c r="D1726" s="6" t="str">
        <f>ExtractValues(ExtractValues(Table1[[#This Row],[Agreement Name]],"(CO\d{1,3})"),"\d+")</f>
        <v/>
      </c>
      <c r="E1726" s="6" t="str">
        <f>ExtractValues(ExtractValues(Table1[[#This Row],[Agreement Name]],"(CO.\d{1,3})"),"\d+")</f>
        <v/>
      </c>
      <c r="F1726" s="6" t="str">
        <f>IF(Table1[[#This Row],[ChgOrderPart1]]&lt;&gt;"",Table1[[#This Row],[ChgOrderPart1]],Table1[[#This Row],[ChgOrderPart2]])</f>
        <v/>
      </c>
      <c r="G1726" s="6" t="s">
        <v>9497</v>
      </c>
      <c r="H1726" s="8">
        <v>42080.484155092592</v>
      </c>
      <c r="I1726" s="6" t="s">
        <v>34</v>
      </c>
      <c r="J1726" s="8">
        <v>42081.814016203702</v>
      </c>
      <c r="K1726" s="6" t="s">
        <v>1376</v>
      </c>
      <c r="L1726" s="6" t="s">
        <v>1377</v>
      </c>
      <c r="M1726" s="6" t="s">
        <v>37</v>
      </c>
      <c r="O1726" s="6" t="s">
        <v>38</v>
      </c>
      <c r="P1726" s="6" t="s">
        <v>39</v>
      </c>
      <c r="Q1726" s="6" t="s">
        <v>8544</v>
      </c>
      <c r="R1726" s="6" t="s">
        <v>236</v>
      </c>
      <c r="W1726" s="6" t="s">
        <v>9498</v>
      </c>
      <c r="X1726" s="6" t="s">
        <v>8544</v>
      </c>
      <c r="Y1726" s="6" t="s">
        <v>43</v>
      </c>
      <c r="Z1726" s="8">
        <v>42081.281377314815</v>
      </c>
      <c r="AA1726" s="6" t="s">
        <v>8546</v>
      </c>
      <c r="AB1726" s="6" t="s">
        <v>975</v>
      </c>
      <c r="AC1726" s="6" t="s">
        <v>236</v>
      </c>
      <c r="AD1726" s="6" t="s">
        <v>43</v>
      </c>
      <c r="AE1726" s="8">
        <v>42081.814016203702</v>
      </c>
      <c r="AF1726" s="6" t="s">
        <v>9499</v>
      </c>
    </row>
    <row r="1727" spans="1:39" x14ac:dyDescent="0.2">
      <c r="A17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27" s="7" t="str">
        <f>ExtractValues(Table1[[#This Row],[Agreement Name]],".{1}\d{4,5}")</f>
        <v>20374</v>
      </c>
      <c r="C1727" s="6" t="str">
        <f>ExtractValues(Table1[[#This Row],[Agreement Name]],".{1}\d{4,5}-.{1}\d{4,5}")</f>
        <v>20374-001002</v>
      </c>
      <c r="D1727" s="6" t="str">
        <f>ExtractValues(ExtractValues(Table1[[#This Row],[Agreement Name]],"(CO\d{1,3})"),"\d+")</f>
        <v>4</v>
      </c>
      <c r="E1727" s="6" t="str">
        <f>ExtractValues(ExtractValues(Table1[[#This Row],[Agreement Name]],"(CO.\d{1,3})"),"\d+")</f>
        <v/>
      </c>
      <c r="F1727" s="6" t="str">
        <f>IF(Table1[[#This Row],[ChgOrderPart1]]&lt;&gt;"",Table1[[#This Row],[ChgOrderPart1]],Table1[[#This Row],[ChgOrderPart2]])</f>
        <v>4</v>
      </c>
      <c r="G1727" s="6" t="s">
        <v>1632</v>
      </c>
      <c r="H1727" s="8">
        <v>42151.661712962959</v>
      </c>
      <c r="I1727" s="6" t="s">
        <v>34</v>
      </c>
      <c r="J1727" s="8">
        <v>42153.706226851849</v>
      </c>
      <c r="K1727" s="6" t="s">
        <v>1376</v>
      </c>
      <c r="L1727" s="6" t="s">
        <v>1377</v>
      </c>
      <c r="M1727" s="6" t="s">
        <v>37</v>
      </c>
      <c r="O1727" s="6" t="s">
        <v>38</v>
      </c>
      <c r="P1727" s="6" t="s">
        <v>39</v>
      </c>
      <c r="Q1727" s="6" t="s">
        <v>1628</v>
      </c>
      <c r="R1727" s="6" t="s">
        <v>1470</v>
      </c>
      <c r="W1727" s="6" t="s">
        <v>1629</v>
      </c>
      <c r="X1727" s="6" t="s">
        <v>1628</v>
      </c>
      <c r="Y1727" s="6" t="s">
        <v>43</v>
      </c>
      <c r="Z1727" s="8">
        <v>42152.398032407407</v>
      </c>
      <c r="AA1727" s="6" t="s">
        <v>1630</v>
      </c>
      <c r="AB1727" s="6" t="s">
        <v>1473</v>
      </c>
      <c r="AC1727" s="6" t="s">
        <v>1470</v>
      </c>
      <c r="AD1727" s="6" t="s">
        <v>43</v>
      </c>
      <c r="AE1727" s="8">
        <v>42153.706226851849</v>
      </c>
      <c r="AF1727" s="6" t="s">
        <v>1631</v>
      </c>
    </row>
    <row r="1728" spans="1:39" x14ac:dyDescent="0.2">
      <c r="A17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28" s="7" t="str">
        <f>ExtractValues(Table1[[#This Row],[Agreement Name]],".{1}\d{4,5}")</f>
        <v>20374</v>
      </c>
      <c r="C1728" s="6" t="str">
        <f>ExtractValues(Table1[[#This Row],[Agreement Name]],".{1}\d{4,5}-.{1}\d{4,5}")</f>
        <v>20374-001002</v>
      </c>
      <c r="D1728" s="6" t="str">
        <f>ExtractValues(ExtractValues(Table1[[#This Row],[Agreement Name]],"(CO\d{1,3})"),"\d+")</f>
        <v>5</v>
      </c>
      <c r="E1728" s="6" t="str">
        <f>ExtractValues(ExtractValues(Table1[[#This Row],[Agreement Name]],"(CO.\d{1,3})"),"\d+")</f>
        <v/>
      </c>
      <c r="F1728" s="6" t="str">
        <f>IF(Table1[[#This Row],[ChgOrderPart1]]&lt;&gt;"",Table1[[#This Row],[ChgOrderPart1]],Table1[[#This Row],[ChgOrderPart2]])</f>
        <v>5</v>
      </c>
      <c r="G1728" s="6" t="s">
        <v>1633</v>
      </c>
      <c r="H1728" s="8">
        <v>42151.662280092591</v>
      </c>
      <c r="I1728" s="6" t="s">
        <v>34</v>
      </c>
      <c r="J1728" s="8">
        <v>42153.70548611111</v>
      </c>
      <c r="K1728" s="6" t="s">
        <v>1376</v>
      </c>
      <c r="L1728" s="6" t="s">
        <v>1377</v>
      </c>
      <c r="M1728" s="6" t="s">
        <v>37</v>
      </c>
      <c r="O1728" s="6" t="s">
        <v>38</v>
      </c>
      <c r="P1728" s="6" t="s">
        <v>39</v>
      </c>
      <c r="Q1728" s="6" t="s">
        <v>1628</v>
      </c>
      <c r="R1728" s="6" t="s">
        <v>1470</v>
      </c>
      <c r="W1728" s="6" t="s">
        <v>1629</v>
      </c>
      <c r="X1728" s="6" t="s">
        <v>1628</v>
      </c>
      <c r="Y1728" s="6" t="s">
        <v>43</v>
      </c>
      <c r="Z1728" s="8">
        <v>42152.398946759262</v>
      </c>
      <c r="AA1728" s="6" t="s">
        <v>1630</v>
      </c>
      <c r="AB1728" s="6" t="s">
        <v>1473</v>
      </c>
      <c r="AC1728" s="6" t="s">
        <v>1470</v>
      </c>
      <c r="AD1728" s="6" t="s">
        <v>43</v>
      </c>
      <c r="AE1728" s="8">
        <v>42153.70548611111</v>
      </c>
      <c r="AF1728" s="6" t="s">
        <v>1631</v>
      </c>
    </row>
    <row r="1729" spans="1:39" x14ac:dyDescent="0.2">
      <c r="A17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29" s="7" t="str">
        <f>ExtractValues(Table1[[#This Row],[Agreement Name]],".{1}\d{4,5}")</f>
        <v>20374</v>
      </c>
      <c r="C1729" s="6" t="str">
        <f>ExtractValues(Table1[[#This Row],[Agreement Name]],".{1}\d{4,5}-.{1}\d{4,5}")</f>
        <v>20374-001002</v>
      </c>
      <c r="D1729" s="6" t="str">
        <f>ExtractValues(ExtractValues(Table1[[#This Row],[Agreement Name]],"(CO\d{1,3})"),"\d+")</f>
        <v>3</v>
      </c>
      <c r="E1729" s="6" t="str">
        <f>ExtractValues(ExtractValues(Table1[[#This Row],[Agreement Name]],"(CO.\d{1,3})"),"\d+")</f>
        <v/>
      </c>
      <c r="F1729" s="6" t="str">
        <f>IF(Table1[[#This Row],[ChgOrderPart1]]&lt;&gt;"",Table1[[#This Row],[ChgOrderPart1]],Table1[[#This Row],[ChgOrderPart2]])</f>
        <v>3</v>
      </c>
      <c r="G1729" s="6" t="s">
        <v>1627</v>
      </c>
      <c r="H1729" s="8">
        <v>42151.66134259259</v>
      </c>
      <c r="I1729" s="6" t="s">
        <v>34</v>
      </c>
      <c r="J1729" s="8">
        <v>42153.704791666663</v>
      </c>
      <c r="K1729" s="6" t="s">
        <v>1376</v>
      </c>
      <c r="L1729" s="6" t="s">
        <v>1377</v>
      </c>
      <c r="M1729" s="6" t="s">
        <v>37</v>
      </c>
      <c r="O1729" s="6" t="s">
        <v>38</v>
      </c>
      <c r="P1729" s="6" t="s">
        <v>39</v>
      </c>
      <c r="Q1729" s="6" t="s">
        <v>1628</v>
      </c>
      <c r="R1729" s="6" t="s">
        <v>1470</v>
      </c>
      <c r="W1729" s="6" t="s">
        <v>1629</v>
      </c>
      <c r="X1729" s="6" t="s">
        <v>1628</v>
      </c>
      <c r="Y1729" s="6" t="s">
        <v>43</v>
      </c>
      <c r="Z1729" s="8">
        <v>42152.39634259259</v>
      </c>
      <c r="AA1729" s="6" t="s">
        <v>1630</v>
      </c>
      <c r="AB1729" s="6" t="s">
        <v>1473</v>
      </c>
      <c r="AC1729" s="6" t="s">
        <v>1470</v>
      </c>
      <c r="AD1729" s="6" t="s">
        <v>43</v>
      </c>
      <c r="AE1729" s="8">
        <v>42153.704791666663</v>
      </c>
      <c r="AF1729" s="6" t="s">
        <v>1631</v>
      </c>
    </row>
    <row r="1730" spans="1:39" x14ac:dyDescent="0.2">
      <c r="A17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30" s="7" t="str">
        <f>ExtractValues(Table1[[#This Row],[Agreement Name]],".{1}\d{4,5}")</f>
        <v>20374</v>
      </c>
      <c r="C1730" s="6" t="str">
        <f>ExtractValues(Table1[[#This Row],[Agreement Name]],".{1}\d{4,5}-.{1}\d{4,5}")</f>
        <v>20374-001002</v>
      </c>
      <c r="D1730" s="6" t="str">
        <f>ExtractValues(ExtractValues(Table1[[#This Row],[Agreement Name]],"(CO\d{1,3})"),"\d+")</f>
        <v>6</v>
      </c>
      <c r="E1730" s="6" t="str">
        <f>ExtractValues(ExtractValues(Table1[[#This Row],[Agreement Name]],"(CO.\d{1,3})"),"\d+")</f>
        <v/>
      </c>
      <c r="F1730" s="6" t="str">
        <f>IF(Table1[[#This Row],[ChgOrderPart1]]&lt;&gt;"",Table1[[#This Row],[ChgOrderPart1]],Table1[[#This Row],[ChgOrderPart2]])</f>
        <v>6</v>
      </c>
      <c r="G1730" s="6" t="s">
        <v>1634</v>
      </c>
      <c r="H1730" s="8">
        <v>42151.66269675926</v>
      </c>
      <c r="I1730" s="6" t="s">
        <v>34</v>
      </c>
      <c r="J1730" s="8">
        <v>42153.704004629632</v>
      </c>
      <c r="K1730" s="6" t="s">
        <v>1376</v>
      </c>
      <c r="L1730" s="6" t="s">
        <v>1377</v>
      </c>
      <c r="M1730" s="6" t="s">
        <v>37</v>
      </c>
      <c r="O1730" s="6" t="s">
        <v>38</v>
      </c>
      <c r="P1730" s="6" t="s">
        <v>39</v>
      </c>
      <c r="Q1730" s="6" t="s">
        <v>1628</v>
      </c>
      <c r="R1730" s="6" t="s">
        <v>1470</v>
      </c>
      <c r="W1730" s="6" t="s">
        <v>1629</v>
      </c>
      <c r="X1730" s="6" t="s">
        <v>1628</v>
      </c>
      <c r="Y1730" s="6" t="s">
        <v>43</v>
      </c>
      <c r="Z1730" s="8">
        <v>42152.399652777778</v>
      </c>
      <c r="AA1730" s="6" t="s">
        <v>1630</v>
      </c>
      <c r="AB1730" s="6" t="s">
        <v>1473</v>
      </c>
      <c r="AC1730" s="6" t="s">
        <v>1470</v>
      </c>
      <c r="AD1730" s="6" t="s">
        <v>43</v>
      </c>
      <c r="AE1730" s="8">
        <v>42153.704004629632</v>
      </c>
      <c r="AF1730" s="6" t="s">
        <v>1631</v>
      </c>
    </row>
    <row r="1731" spans="1:39" x14ac:dyDescent="0.2">
      <c r="A17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31" s="7" t="str">
        <f>ExtractValues(Table1[[#This Row],[Agreement Name]],".{1}\d{4,5}")</f>
        <v>20374</v>
      </c>
      <c r="C1731" s="6" t="str">
        <f>ExtractValues(Table1[[#This Row],[Agreement Name]],".{1}\d{4,5}-.{1}\d{4,5}")</f>
        <v>20374-001002</v>
      </c>
      <c r="D1731" s="6" t="str">
        <f>ExtractValues(ExtractValues(Table1[[#This Row],[Agreement Name]],"(CO\d{1,3})"),"\d+")</f>
        <v>2</v>
      </c>
      <c r="E1731" s="6" t="str">
        <f>ExtractValues(ExtractValues(Table1[[#This Row],[Agreement Name]],"(CO.\d{1,3})"),"\d+")</f>
        <v/>
      </c>
      <c r="F1731" s="6" t="str">
        <f>IF(Table1[[#This Row],[ChgOrderPart1]]&lt;&gt;"",Table1[[#This Row],[ChgOrderPart1]],Table1[[#This Row],[ChgOrderPart2]])</f>
        <v>2</v>
      </c>
      <c r="G1731" s="6" t="s">
        <v>9015</v>
      </c>
      <c r="H1731" s="8">
        <v>42041.612534722219</v>
      </c>
      <c r="I1731" s="6" t="s">
        <v>34</v>
      </c>
      <c r="J1731" s="8">
        <v>42054.471087962964</v>
      </c>
      <c r="K1731" s="6" t="s">
        <v>1376</v>
      </c>
      <c r="L1731" s="6" t="s">
        <v>1377</v>
      </c>
      <c r="M1731" s="6" t="s">
        <v>37</v>
      </c>
      <c r="O1731" s="6" t="s">
        <v>38</v>
      </c>
      <c r="P1731" s="6" t="s">
        <v>39</v>
      </c>
      <c r="Q1731" s="6" t="s">
        <v>1628</v>
      </c>
      <c r="R1731" s="6" t="s">
        <v>1470</v>
      </c>
      <c r="W1731" s="6" t="s">
        <v>1629</v>
      </c>
      <c r="X1731" s="6" t="s">
        <v>1628</v>
      </c>
      <c r="Y1731" s="6" t="s">
        <v>43</v>
      </c>
      <c r="Z1731" s="8">
        <v>42053.463113425925</v>
      </c>
      <c r="AA1731" s="6" t="s">
        <v>1630</v>
      </c>
      <c r="AB1731" s="6" t="s">
        <v>1473</v>
      </c>
      <c r="AC1731" s="6" t="s">
        <v>1470</v>
      </c>
      <c r="AD1731" s="6" t="s">
        <v>43</v>
      </c>
      <c r="AE1731" s="8">
        <v>42054.471087962964</v>
      </c>
      <c r="AF1731" s="6" t="s">
        <v>9016</v>
      </c>
    </row>
    <row r="1732" spans="1:39" x14ac:dyDescent="0.2">
      <c r="A17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32" s="7" t="str">
        <f>ExtractValues(Table1[[#This Row],[Agreement Name]],".{1}\d{4,5}")</f>
        <v>20374</v>
      </c>
      <c r="C1732" s="6" t="str">
        <f>ExtractValues(Table1[[#This Row],[Agreement Name]],".{1}\d{4,5}-.{1}\d{4,5}")</f>
        <v>20374-001002</v>
      </c>
      <c r="D1732" s="6" t="str">
        <f>ExtractValues(ExtractValues(Table1[[#This Row],[Agreement Name]],"(CO\d{1,3})"),"\d+")</f>
        <v>1</v>
      </c>
      <c r="E1732" s="6" t="str">
        <f>ExtractValues(ExtractValues(Table1[[#This Row],[Agreement Name]],"(CO.\d{1,3})"),"\d+")</f>
        <v/>
      </c>
      <c r="F1732" s="6" t="str">
        <f>IF(Table1[[#This Row],[ChgOrderPart1]]&lt;&gt;"",Table1[[#This Row],[ChgOrderPart1]],Table1[[#This Row],[ChgOrderPart2]])</f>
        <v>1</v>
      </c>
      <c r="G1732" s="6" t="s">
        <v>7864</v>
      </c>
      <c r="H1732" s="8">
        <v>42019.668206018519</v>
      </c>
      <c r="I1732" s="6" t="s">
        <v>34</v>
      </c>
      <c r="J1732" s="8">
        <v>42025.606423611112</v>
      </c>
      <c r="K1732" s="6" t="s">
        <v>1376</v>
      </c>
      <c r="L1732" s="6" t="s">
        <v>1377</v>
      </c>
      <c r="M1732" s="6" t="s">
        <v>37</v>
      </c>
      <c r="O1732" s="6" t="s">
        <v>38</v>
      </c>
      <c r="P1732" s="6" t="s">
        <v>39</v>
      </c>
      <c r="Q1732" s="6" t="s">
        <v>1628</v>
      </c>
      <c r="R1732" s="6" t="s">
        <v>1470</v>
      </c>
      <c r="W1732" s="6" t="s">
        <v>1629</v>
      </c>
      <c r="X1732" s="6" t="s">
        <v>1628</v>
      </c>
      <c r="Y1732" s="6" t="s">
        <v>43</v>
      </c>
      <c r="Z1732" s="8">
        <v>42019.70071759259</v>
      </c>
      <c r="AA1732" s="6" t="s">
        <v>1630</v>
      </c>
      <c r="AB1732" s="6" t="s">
        <v>1473</v>
      </c>
      <c r="AC1732" s="6" t="s">
        <v>1470</v>
      </c>
      <c r="AD1732" s="6" t="s">
        <v>43</v>
      </c>
      <c r="AE1732" s="8">
        <v>42025.606423611112</v>
      </c>
      <c r="AF1732" s="6" t="s">
        <v>7546</v>
      </c>
    </row>
    <row r="1733" spans="1:39" x14ac:dyDescent="0.2">
      <c r="A17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33" s="7" t="str">
        <f>ExtractValues(Table1[[#This Row],[Agreement Name]],".{1}\d{4,5}")</f>
        <v>20374</v>
      </c>
      <c r="C1733" s="6" t="str">
        <f>ExtractValues(Table1[[#This Row],[Agreement Name]],".{1}\d{4,5}-.{1}\d{4,5}")</f>
        <v>20374-001002</v>
      </c>
      <c r="D1733" s="6" t="str">
        <f>ExtractValues(ExtractValues(Table1[[#This Row],[Agreement Name]],"(CO\d{1,3})"),"\d+")</f>
        <v/>
      </c>
      <c r="E1733" s="6" t="str">
        <f>ExtractValues(ExtractValues(Table1[[#This Row],[Agreement Name]],"(CO.\d{1,3})"),"\d+")</f>
        <v/>
      </c>
      <c r="F1733" s="6" t="str">
        <f>IF(Table1[[#This Row],[ChgOrderPart1]]&lt;&gt;"",Table1[[#This Row],[ChgOrderPart1]],Table1[[#This Row],[ChgOrderPart2]])</f>
        <v/>
      </c>
      <c r="G1733" s="6" t="s">
        <v>7544</v>
      </c>
      <c r="H1733" s="8">
        <v>41989.447488425925</v>
      </c>
      <c r="I1733" s="6" t="s">
        <v>34</v>
      </c>
      <c r="J1733" s="8">
        <v>41991.261608796296</v>
      </c>
      <c r="K1733" s="6" t="s">
        <v>1376</v>
      </c>
      <c r="L1733" s="6" t="s">
        <v>1377</v>
      </c>
      <c r="M1733" s="6" t="s">
        <v>37</v>
      </c>
      <c r="O1733" s="6" t="s">
        <v>38</v>
      </c>
      <c r="P1733" s="6" t="s">
        <v>39</v>
      </c>
      <c r="Q1733" s="6" t="s">
        <v>1628</v>
      </c>
      <c r="R1733" s="6" t="s">
        <v>1470</v>
      </c>
      <c r="W1733" s="6" t="s">
        <v>1629</v>
      </c>
      <c r="X1733" s="6" t="s">
        <v>1628</v>
      </c>
      <c r="Y1733" s="6" t="s">
        <v>43</v>
      </c>
      <c r="Z1733" s="8">
        <v>41990.381516203706</v>
      </c>
      <c r="AA1733" s="6" t="s">
        <v>7545</v>
      </c>
      <c r="AB1733" s="6" t="s">
        <v>1473</v>
      </c>
      <c r="AC1733" s="6" t="s">
        <v>1470</v>
      </c>
      <c r="AD1733" s="6" t="s">
        <v>43</v>
      </c>
      <c r="AE1733" s="8">
        <v>41991.261608796296</v>
      </c>
      <c r="AF1733" s="6" t="s">
        <v>7546</v>
      </c>
    </row>
    <row r="1734" spans="1:39" x14ac:dyDescent="0.2">
      <c r="A17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34" s="7" t="str">
        <f>ExtractValues(Table1[[#This Row],[Agreement Name]],".{1}\d{4,5}")</f>
        <v>20374</v>
      </c>
      <c r="C1734" s="6" t="str">
        <f>ExtractValues(Table1[[#This Row],[Agreement Name]],".{1}\d{4,5}-.{1}\d{4,5}")</f>
        <v>20374-001002</v>
      </c>
      <c r="D1734" s="6" t="str">
        <f>ExtractValues(ExtractValues(Table1[[#This Row],[Agreement Name]],"(CO\d{1,3})"),"\d+")</f>
        <v/>
      </c>
      <c r="E1734" s="6" t="str">
        <f>ExtractValues(ExtractValues(Table1[[#This Row],[Agreement Name]],"(CO.\d{1,3})"),"\d+")</f>
        <v/>
      </c>
      <c r="F1734" s="6" t="str">
        <f>IF(Table1[[#This Row],[ChgOrderPart1]]&lt;&gt;"",Table1[[#This Row],[ChgOrderPart1]],Table1[[#This Row],[ChgOrderPart2]])</f>
        <v/>
      </c>
      <c r="G1734" s="6" t="s">
        <v>7417</v>
      </c>
      <c r="H1734" s="8">
        <v>41983.486574074072</v>
      </c>
      <c r="I1734" s="6" t="s">
        <v>55</v>
      </c>
      <c r="J1734" s="8">
        <v>41989.446956018517</v>
      </c>
      <c r="K1734" s="6" t="s">
        <v>1376</v>
      </c>
      <c r="L1734" s="6" t="s">
        <v>1377</v>
      </c>
      <c r="M1734" s="6" t="s">
        <v>37</v>
      </c>
      <c r="O1734" s="6" t="s">
        <v>38</v>
      </c>
      <c r="P1734" s="6" t="s">
        <v>39</v>
      </c>
      <c r="Q1734" s="6" t="s">
        <v>1628</v>
      </c>
      <c r="R1734" s="6" t="s">
        <v>1470</v>
      </c>
      <c r="AL1734" s="6" t="s">
        <v>1628</v>
      </c>
      <c r="AM1734" s="6" t="s">
        <v>43</v>
      </c>
    </row>
    <row r="1735" spans="1:39" x14ac:dyDescent="0.2">
      <c r="A17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35" s="7" t="str">
        <f>ExtractValues(Table1[[#This Row],[Agreement Name]],".{1}\d{4,5}")</f>
        <v>20374</v>
      </c>
      <c r="C1735" s="6" t="str">
        <f>ExtractValues(Table1[[#This Row],[Agreement Name]],".{1}\d{4,5}-.{1}\d{4,5}")</f>
        <v>20374-001001</v>
      </c>
      <c r="D1735" s="6" t="str">
        <f>ExtractValues(ExtractValues(Table1[[#This Row],[Agreement Name]],"(CO\d{1,3})"),"\d+")</f>
        <v/>
      </c>
      <c r="E1735" s="6" t="str">
        <f>ExtractValues(ExtractValues(Table1[[#This Row],[Agreement Name]],"(CO.\d{1,3})"),"\d+")</f>
        <v/>
      </c>
      <c r="F1735" s="6" t="str">
        <f>IF(Table1[[#This Row],[ChgOrderPart1]]&lt;&gt;"",Table1[[#This Row],[ChgOrderPart1]],Table1[[#This Row],[ChgOrderPart2]])</f>
        <v/>
      </c>
      <c r="G1735" s="6" t="s">
        <v>7129</v>
      </c>
      <c r="H1735" s="8">
        <v>41960.624722222223</v>
      </c>
      <c r="I1735" s="6" t="s">
        <v>34</v>
      </c>
      <c r="J1735" s="8">
        <v>41963.430868055555</v>
      </c>
      <c r="K1735" s="6" t="s">
        <v>1376</v>
      </c>
      <c r="L1735" s="6" t="s">
        <v>1377</v>
      </c>
      <c r="M1735" s="6" t="s">
        <v>37</v>
      </c>
      <c r="O1735" s="6" t="s">
        <v>38</v>
      </c>
      <c r="P1735" s="6" t="s">
        <v>39</v>
      </c>
      <c r="Q1735" s="6" t="s">
        <v>7083</v>
      </c>
      <c r="R1735" s="6" t="s">
        <v>1470</v>
      </c>
      <c r="W1735" s="6" t="s">
        <v>7084</v>
      </c>
      <c r="X1735" s="6" t="s">
        <v>7083</v>
      </c>
      <c r="Y1735" s="6" t="s">
        <v>43</v>
      </c>
      <c r="Z1735" s="8">
        <v>41962.280856481484</v>
      </c>
      <c r="AA1735" s="6" t="s">
        <v>7085</v>
      </c>
      <c r="AB1735" s="6" t="s">
        <v>1473</v>
      </c>
      <c r="AC1735" s="6" t="s">
        <v>1470</v>
      </c>
      <c r="AD1735" s="6" t="s">
        <v>43</v>
      </c>
      <c r="AE1735" s="8">
        <v>41963.430868055555</v>
      </c>
      <c r="AF1735" s="6" t="s">
        <v>46</v>
      </c>
    </row>
    <row r="1736" spans="1:39" x14ac:dyDescent="0.2">
      <c r="A17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36" s="7" t="str">
        <f>ExtractValues(Table1[[#This Row],[Agreement Name]],".{1}\d{4,5}")</f>
        <v>20373</v>
      </c>
      <c r="C1736" s="6" t="str">
        <f>ExtractValues(Table1[[#This Row],[Agreement Name]],".{1}\d{4,5}-.{1}\d{4,5}")</f>
        <v>20373-001002</v>
      </c>
      <c r="D1736" s="6" t="str">
        <f>ExtractValues(ExtractValues(Table1[[#This Row],[Agreement Name]],"(CO\d{1,3})"),"\d+")</f>
        <v/>
      </c>
      <c r="E1736" s="6" t="str">
        <f>ExtractValues(ExtractValues(Table1[[#This Row],[Agreement Name]],"(CO.\d{1,3})"),"\d+")</f>
        <v/>
      </c>
      <c r="F1736" s="6" t="str">
        <f>IF(Table1[[#This Row],[ChgOrderPart1]]&lt;&gt;"",Table1[[#This Row],[ChgOrderPart1]],Table1[[#This Row],[ChgOrderPart2]])</f>
        <v/>
      </c>
      <c r="G1736" s="6" t="s">
        <v>2069</v>
      </c>
      <c r="H1736" s="8">
        <v>42173.64806712963</v>
      </c>
      <c r="I1736" s="6" t="s">
        <v>34</v>
      </c>
      <c r="J1736" s="8">
        <v>42174.511550925927</v>
      </c>
      <c r="K1736" s="6" t="s">
        <v>1376</v>
      </c>
      <c r="L1736" s="6" t="s">
        <v>1377</v>
      </c>
      <c r="M1736" s="6" t="s">
        <v>37</v>
      </c>
      <c r="O1736" s="6" t="s">
        <v>38</v>
      </c>
      <c r="P1736" s="6" t="s">
        <v>39</v>
      </c>
      <c r="Q1736" s="6" t="s">
        <v>1695</v>
      </c>
      <c r="R1736" s="6" t="s">
        <v>1470</v>
      </c>
      <c r="W1736" s="6" t="s">
        <v>2141</v>
      </c>
      <c r="X1736" s="6" t="s">
        <v>1695</v>
      </c>
      <c r="Y1736" s="6" t="s">
        <v>43</v>
      </c>
      <c r="Z1736" s="8">
        <v>42174.498159722221</v>
      </c>
      <c r="AA1736" s="6" t="s">
        <v>2142</v>
      </c>
      <c r="AB1736" s="6" t="s">
        <v>1473</v>
      </c>
      <c r="AC1736" s="6" t="s">
        <v>1470</v>
      </c>
      <c r="AD1736" s="6" t="s">
        <v>43</v>
      </c>
      <c r="AE1736" s="8">
        <v>42174.511550925927</v>
      </c>
      <c r="AF1736" s="6" t="s">
        <v>2143</v>
      </c>
    </row>
    <row r="1737" spans="1:39" x14ac:dyDescent="0.2">
      <c r="A17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37" s="7" t="str">
        <f>ExtractValues(Table1[[#This Row],[Agreement Name]],".{1}\d{4,5}")</f>
        <v>20373</v>
      </c>
      <c r="C1737" s="6" t="str">
        <f>ExtractValues(Table1[[#This Row],[Agreement Name]],".{1}\d{4,5}-.{1}\d{4,5}")</f>
        <v>20373-001002</v>
      </c>
      <c r="D1737" s="6" t="str">
        <f>ExtractValues(ExtractValues(Table1[[#This Row],[Agreement Name]],"(CO\d{1,3})"),"\d+")</f>
        <v/>
      </c>
      <c r="E1737" s="6" t="str">
        <f>ExtractValues(ExtractValues(Table1[[#This Row],[Agreement Name]],"(CO.\d{1,3})"),"\d+")</f>
        <v/>
      </c>
      <c r="F1737" s="6" t="str">
        <f>IF(Table1[[#This Row],[ChgOrderPart1]]&lt;&gt;"",Table1[[#This Row],[ChgOrderPart1]],Table1[[#This Row],[ChgOrderPart2]])</f>
        <v/>
      </c>
      <c r="G1737" s="6" t="s">
        <v>2069</v>
      </c>
      <c r="H1737" s="8">
        <v>42173.353622685187</v>
      </c>
      <c r="I1737" s="6" t="s">
        <v>55</v>
      </c>
      <c r="J1737" s="8">
        <v>42173.647662037038</v>
      </c>
      <c r="K1737" s="6" t="s">
        <v>1376</v>
      </c>
      <c r="L1737" s="6" t="s">
        <v>1377</v>
      </c>
      <c r="M1737" s="6" t="s">
        <v>37</v>
      </c>
      <c r="O1737" s="6" t="s">
        <v>38</v>
      </c>
      <c r="P1737" s="6" t="s">
        <v>39</v>
      </c>
      <c r="Q1737" s="6" t="s">
        <v>1695</v>
      </c>
      <c r="R1737" s="6" t="s">
        <v>1470</v>
      </c>
      <c r="AL1737" s="6" t="s">
        <v>1695</v>
      </c>
      <c r="AM1737" s="6" t="s">
        <v>43</v>
      </c>
    </row>
    <row r="1738" spans="1:39" x14ac:dyDescent="0.2">
      <c r="A17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38" s="7" t="str">
        <f>ExtractValues(Table1[[#This Row],[Agreement Name]],".{1}\d{4,5}")</f>
        <v>20373</v>
      </c>
      <c r="C1738" s="6" t="str">
        <f>ExtractValues(Table1[[#This Row],[Agreement Name]],".{1}\d{4,5}-.{1}\d{4,5}")</f>
        <v>20373-001002</v>
      </c>
      <c r="D1738" s="6" t="str">
        <f>ExtractValues(ExtractValues(Table1[[#This Row],[Agreement Name]],"(CO\d{1,3})"),"\d+")</f>
        <v/>
      </c>
      <c r="E1738" s="6" t="str">
        <f>ExtractValues(ExtractValues(Table1[[#This Row],[Agreement Name]],"(CO.\d{1,3})"),"\d+")</f>
        <v/>
      </c>
      <c r="F1738" s="6" t="str">
        <f>IF(Table1[[#This Row],[ChgOrderPart1]]&lt;&gt;"",Table1[[#This Row],[ChgOrderPart1]],Table1[[#This Row],[ChgOrderPart2]])</f>
        <v/>
      </c>
      <c r="G1738" s="6" t="s">
        <v>1694</v>
      </c>
      <c r="H1738" s="8">
        <v>42156.600740740738</v>
      </c>
      <c r="I1738" s="6" t="s">
        <v>55</v>
      </c>
      <c r="J1738" s="8">
        <v>42158.413414351853</v>
      </c>
      <c r="K1738" s="6" t="s">
        <v>1376</v>
      </c>
      <c r="L1738" s="6" t="s">
        <v>1377</v>
      </c>
      <c r="M1738" s="6" t="s">
        <v>37</v>
      </c>
      <c r="O1738" s="6" t="s">
        <v>38</v>
      </c>
      <c r="P1738" s="6" t="s">
        <v>39</v>
      </c>
      <c r="Q1738" s="6" t="s">
        <v>1695</v>
      </c>
      <c r="R1738" s="6" t="s">
        <v>1470</v>
      </c>
      <c r="AL1738" s="6" t="s">
        <v>1695</v>
      </c>
      <c r="AM1738" s="6" t="s">
        <v>43</v>
      </c>
    </row>
    <row r="1739" spans="1:39" x14ac:dyDescent="0.2">
      <c r="A17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39" s="7" t="str">
        <f>ExtractValues(Table1[[#This Row],[Agreement Name]],".{1}\d{4,5}")</f>
        <v>20373</v>
      </c>
      <c r="C1739" s="6" t="str">
        <f>ExtractValues(Table1[[#This Row],[Agreement Name]],".{1}\d{4,5}-.{1}\d{4,5}")</f>
        <v>20373-001001</v>
      </c>
      <c r="D1739" s="6" t="str">
        <f>ExtractValues(ExtractValues(Table1[[#This Row],[Agreement Name]],"(CO\d{1,3})"),"\d+")</f>
        <v>1</v>
      </c>
      <c r="E1739" s="6" t="str">
        <f>ExtractValues(ExtractValues(Table1[[#This Row],[Agreement Name]],"(CO.\d{1,3})"),"\d+")</f>
        <v/>
      </c>
      <c r="F1739" s="6" t="str">
        <f>IF(Table1[[#This Row],[ChgOrderPart1]]&lt;&gt;"",Table1[[#This Row],[ChgOrderPart1]],Table1[[#This Row],[ChgOrderPart2]])</f>
        <v>1</v>
      </c>
      <c r="G1739" s="6" t="s">
        <v>9452</v>
      </c>
      <c r="H1739" s="8">
        <v>42075.567766203705</v>
      </c>
      <c r="I1739" s="6" t="s">
        <v>34</v>
      </c>
      <c r="J1739" s="8">
        <v>42132.577280092592</v>
      </c>
      <c r="K1739" s="6" t="s">
        <v>1376</v>
      </c>
      <c r="L1739" s="6" t="s">
        <v>1377</v>
      </c>
      <c r="M1739" s="6" t="s">
        <v>37</v>
      </c>
      <c r="O1739" s="6" t="s">
        <v>38</v>
      </c>
      <c r="P1739" s="6" t="s">
        <v>39</v>
      </c>
      <c r="Q1739" s="6" t="s">
        <v>1628</v>
      </c>
      <c r="R1739" s="6" t="s">
        <v>1470</v>
      </c>
      <c r="W1739" s="6" t="s">
        <v>1629</v>
      </c>
      <c r="X1739" s="6" t="s">
        <v>1628</v>
      </c>
      <c r="Y1739" s="6" t="s">
        <v>43</v>
      </c>
      <c r="Z1739" s="8">
        <v>42077.641886574071</v>
      </c>
      <c r="AA1739" s="6" t="s">
        <v>9453</v>
      </c>
      <c r="AB1739" s="6" t="s">
        <v>1473</v>
      </c>
      <c r="AC1739" s="6" t="s">
        <v>1470</v>
      </c>
      <c r="AD1739" s="6" t="s">
        <v>43</v>
      </c>
      <c r="AE1739" s="8">
        <v>42132.577280092592</v>
      </c>
      <c r="AF1739" s="6" t="s">
        <v>9454</v>
      </c>
    </row>
    <row r="1740" spans="1:39" x14ac:dyDescent="0.2">
      <c r="A17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0" s="7" t="str">
        <f>ExtractValues(Table1[[#This Row],[Agreement Name]],".{1}\d{4,5}")</f>
        <v>20373</v>
      </c>
      <c r="C1740" s="6" t="str">
        <f>ExtractValues(Table1[[#This Row],[Agreement Name]],".{1}\d{4,5}-.{1}\d{4,5}")</f>
        <v>20373-001001</v>
      </c>
      <c r="D1740" s="6" t="str">
        <f>ExtractValues(ExtractValues(Table1[[#This Row],[Agreement Name]],"(CO\d{1,3})"),"\d+")</f>
        <v/>
      </c>
      <c r="E1740" s="6" t="str">
        <f>ExtractValues(ExtractValues(Table1[[#This Row],[Agreement Name]],"(CO.\d{1,3})"),"\d+")</f>
        <v/>
      </c>
      <c r="F1740" s="6" t="str">
        <f>IF(Table1[[#This Row],[ChgOrderPart1]]&lt;&gt;"",Table1[[#This Row],[ChgOrderPart1]],Table1[[#This Row],[ChgOrderPart2]])</f>
        <v/>
      </c>
      <c r="G1740" s="6" t="s">
        <v>7414</v>
      </c>
      <c r="H1740" s="8">
        <v>41983.484247685185</v>
      </c>
      <c r="I1740" s="6" t="s">
        <v>34</v>
      </c>
      <c r="J1740" s="8">
        <v>42039.448506944442</v>
      </c>
      <c r="K1740" s="6" t="s">
        <v>1376</v>
      </c>
      <c r="L1740" s="6" t="s">
        <v>1377</v>
      </c>
      <c r="M1740" s="6" t="s">
        <v>37</v>
      </c>
      <c r="O1740" s="6" t="s">
        <v>38</v>
      </c>
      <c r="P1740" s="6" t="s">
        <v>39</v>
      </c>
      <c r="Q1740" s="6" t="s">
        <v>1628</v>
      </c>
      <c r="R1740" s="6" t="s">
        <v>7415</v>
      </c>
      <c r="S1740" s="6" t="s">
        <v>1470</v>
      </c>
      <c r="W1740" s="6" t="s">
        <v>1629</v>
      </c>
      <c r="X1740" s="6" t="s">
        <v>1628</v>
      </c>
      <c r="Y1740" s="6" t="s">
        <v>43</v>
      </c>
      <c r="Z1740" s="8">
        <v>41983.582708333335</v>
      </c>
      <c r="AA1740" s="6" t="s">
        <v>1630</v>
      </c>
      <c r="AB1740" s="6" t="s">
        <v>1473</v>
      </c>
      <c r="AC1740" s="6" t="s">
        <v>1470</v>
      </c>
      <c r="AD1740" s="6" t="s">
        <v>43</v>
      </c>
      <c r="AE1740" s="8">
        <v>42039.448506944442</v>
      </c>
      <c r="AF1740" s="6" t="s">
        <v>7416</v>
      </c>
    </row>
    <row r="1741" spans="1:39" x14ac:dyDescent="0.2">
      <c r="A17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1" s="7" t="str">
        <f>ExtractValues(Table1[[#This Row],[Agreement Name]],".{1}\d{4,5}")</f>
        <v>20373</v>
      </c>
      <c r="C1741" s="6" t="str">
        <f>ExtractValues(Table1[[#This Row],[Agreement Name]],".{1}\d{4,5}-.{1}\d{4,5}")</f>
        <v>20373-001001</v>
      </c>
      <c r="D1741" s="6" t="str">
        <f>ExtractValues(ExtractValues(Table1[[#This Row],[Agreement Name]],"(CO\d{1,3})"),"\d+")</f>
        <v/>
      </c>
      <c r="E1741" s="6" t="str">
        <f>ExtractValues(ExtractValues(Table1[[#This Row],[Agreement Name]],"(CO.\d{1,3})"),"\d+")</f>
        <v/>
      </c>
      <c r="F1741" s="6" t="str">
        <f>IF(Table1[[#This Row],[ChgOrderPart1]]&lt;&gt;"",Table1[[#This Row],[ChgOrderPart1]],Table1[[#This Row],[ChgOrderPart2]])</f>
        <v/>
      </c>
      <c r="G1741" s="6" t="s">
        <v>7335</v>
      </c>
      <c r="H1741" s="8">
        <v>41978.39738425926</v>
      </c>
      <c r="I1741" s="6" t="s">
        <v>55</v>
      </c>
      <c r="J1741" s="8">
        <v>41983.483796296299</v>
      </c>
      <c r="K1741" s="6" t="s">
        <v>1376</v>
      </c>
      <c r="L1741" s="6" t="s">
        <v>1377</v>
      </c>
      <c r="M1741" s="6" t="s">
        <v>37</v>
      </c>
      <c r="O1741" s="6" t="s">
        <v>38</v>
      </c>
      <c r="P1741" s="6" t="s">
        <v>39</v>
      </c>
      <c r="Q1741" s="6" t="s">
        <v>1628</v>
      </c>
      <c r="R1741" s="6" t="s">
        <v>1470</v>
      </c>
      <c r="AL1741" s="6" t="s">
        <v>1628</v>
      </c>
      <c r="AM1741" s="6" t="s">
        <v>43</v>
      </c>
    </row>
    <row r="1742" spans="1:39" x14ac:dyDescent="0.2">
      <c r="A17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2" s="7" t="str">
        <f>ExtractValues(Table1[[#This Row],[Agreement Name]],".{1}\d{4,5}")</f>
        <v>20372</v>
      </c>
      <c r="C1742" s="6" t="str">
        <f>ExtractValues(Table1[[#This Row],[Agreement Name]],".{1}\d{4,5}-.{1}\d{4,5}")</f>
        <v>20372-001002</v>
      </c>
      <c r="D1742" s="6" t="str">
        <f>ExtractValues(ExtractValues(Table1[[#This Row],[Agreement Name]],"(CO\d{1,3})"),"\d+")</f>
        <v/>
      </c>
      <c r="E1742" s="6" t="str">
        <f>ExtractValues(ExtractValues(Table1[[#This Row],[Agreement Name]],"(CO.\d{1,3})"),"\d+")</f>
        <v/>
      </c>
      <c r="F1742" s="6" t="str">
        <f>IF(Table1[[#This Row],[ChgOrderPart1]]&lt;&gt;"",Table1[[#This Row],[ChgOrderPart1]],Table1[[#This Row],[ChgOrderPart2]])</f>
        <v/>
      </c>
      <c r="G1742" s="6" t="s">
        <v>7186</v>
      </c>
      <c r="H1742" s="8">
        <v>41962.641631944447</v>
      </c>
      <c r="I1742" s="6" t="s">
        <v>34</v>
      </c>
      <c r="J1742" s="8">
        <v>41963.429351851853</v>
      </c>
      <c r="K1742" s="6" t="s">
        <v>1376</v>
      </c>
      <c r="L1742" s="6" t="s">
        <v>1377</v>
      </c>
      <c r="M1742" s="6" t="s">
        <v>37</v>
      </c>
      <c r="O1742" s="6" t="s">
        <v>38</v>
      </c>
      <c r="P1742" s="6" t="s">
        <v>39</v>
      </c>
      <c r="Q1742" s="6" t="s">
        <v>7063</v>
      </c>
      <c r="R1742" s="6" t="s">
        <v>1470</v>
      </c>
      <c r="W1742" s="6" t="s">
        <v>7187</v>
      </c>
      <c r="X1742" s="6" t="s">
        <v>7063</v>
      </c>
      <c r="Y1742" s="6" t="s">
        <v>43</v>
      </c>
      <c r="Z1742" s="8">
        <v>41962.748738425929</v>
      </c>
      <c r="AA1742" s="6" t="s">
        <v>7188</v>
      </c>
      <c r="AB1742" s="6" t="s">
        <v>1473</v>
      </c>
      <c r="AC1742" s="6" t="s">
        <v>1470</v>
      </c>
      <c r="AD1742" s="6" t="s">
        <v>43</v>
      </c>
      <c r="AE1742" s="8">
        <v>41963.429351851853</v>
      </c>
      <c r="AF1742" s="6" t="s">
        <v>46</v>
      </c>
    </row>
    <row r="1743" spans="1:39" x14ac:dyDescent="0.2">
      <c r="A17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3" s="7" t="str">
        <f>ExtractValues(Table1[[#This Row],[Agreement Name]],".{1}\d{4,5}")</f>
        <v>20372</v>
      </c>
      <c r="C1743" s="6" t="str">
        <f>ExtractValues(Table1[[#This Row],[Agreement Name]],".{1}\d{4,5}-.{1}\d{4,5}")</f>
        <v>20372-001002</v>
      </c>
      <c r="D1743" s="6" t="str">
        <f>ExtractValues(ExtractValues(Table1[[#This Row],[Agreement Name]],"(CO\d{1,3})"),"\d+")</f>
        <v/>
      </c>
      <c r="E1743" s="6" t="str">
        <f>ExtractValues(ExtractValues(Table1[[#This Row],[Agreement Name]],"(CO.\d{1,3})"),"\d+")</f>
        <v/>
      </c>
      <c r="F1743" s="6" t="str">
        <f>IF(Table1[[#This Row],[ChgOrderPart1]]&lt;&gt;"",Table1[[#This Row],[ChgOrderPart1]],Table1[[#This Row],[ChgOrderPart2]])</f>
        <v/>
      </c>
      <c r="G1743" s="6" t="s">
        <v>7062</v>
      </c>
      <c r="H1743" s="8">
        <v>41955.649386574078</v>
      </c>
      <c r="I1743" s="6" t="s">
        <v>55</v>
      </c>
      <c r="J1743" s="8">
        <v>41962.641030092593</v>
      </c>
      <c r="K1743" s="6" t="s">
        <v>1376</v>
      </c>
      <c r="L1743" s="6" t="s">
        <v>1377</v>
      </c>
      <c r="M1743" s="6" t="s">
        <v>37</v>
      </c>
      <c r="O1743" s="6" t="s">
        <v>38</v>
      </c>
      <c r="P1743" s="6" t="s">
        <v>39</v>
      </c>
      <c r="Q1743" s="6" t="s">
        <v>7063</v>
      </c>
      <c r="R1743" s="6" t="s">
        <v>1470</v>
      </c>
      <c r="AL1743" s="6" t="s">
        <v>7063</v>
      </c>
      <c r="AM1743" s="6" t="s">
        <v>43</v>
      </c>
    </row>
    <row r="1744" spans="1:39" x14ac:dyDescent="0.2">
      <c r="A17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4" s="7" t="str">
        <f>ExtractValues(Table1[[#This Row],[Agreement Name]],".{1}\d{4,5}")</f>
        <v>20372</v>
      </c>
      <c r="C1744" s="6" t="str">
        <f>ExtractValues(Table1[[#This Row],[Agreement Name]],".{1}\d{4,5}-.{1}\d{4,5}")</f>
        <v>20372-001001</v>
      </c>
      <c r="D1744" s="6" t="str">
        <f>ExtractValues(ExtractValues(Table1[[#This Row],[Agreement Name]],"(CO\d{1,3})"),"\d+")</f>
        <v/>
      </c>
      <c r="E1744" s="6" t="str">
        <f>ExtractValues(ExtractValues(Table1[[#This Row],[Agreement Name]],"(CO.\d{1,3})"),"\d+")</f>
        <v/>
      </c>
      <c r="F1744" s="6" t="str">
        <f>IF(Table1[[#This Row],[ChgOrderPart1]]&lt;&gt;"",Table1[[#This Row],[ChgOrderPart1]],Table1[[#This Row],[ChgOrderPart2]])</f>
        <v/>
      </c>
      <c r="G1744" s="6" t="s">
        <v>7071</v>
      </c>
      <c r="H1744" s="8">
        <v>41957.396249999998</v>
      </c>
      <c r="I1744" s="6" t="s">
        <v>34</v>
      </c>
      <c r="J1744" s="8">
        <v>41959.50104166667</v>
      </c>
      <c r="K1744" s="6" t="s">
        <v>1376</v>
      </c>
      <c r="L1744" s="6" t="s">
        <v>1377</v>
      </c>
      <c r="M1744" s="6" t="s">
        <v>37</v>
      </c>
      <c r="O1744" s="6" t="s">
        <v>38</v>
      </c>
      <c r="P1744" s="6" t="s">
        <v>39</v>
      </c>
      <c r="Q1744" s="6" t="s">
        <v>7083</v>
      </c>
      <c r="R1744" s="6" t="s">
        <v>1470</v>
      </c>
      <c r="W1744" s="6" t="s">
        <v>7084</v>
      </c>
      <c r="X1744" s="6" t="s">
        <v>7083</v>
      </c>
      <c r="Y1744" s="6" t="s">
        <v>43</v>
      </c>
      <c r="Z1744" s="8">
        <v>41957.492847222224</v>
      </c>
      <c r="AA1744" s="6" t="s">
        <v>7085</v>
      </c>
      <c r="AB1744" s="6" t="s">
        <v>1473</v>
      </c>
      <c r="AC1744" s="6" t="s">
        <v>1470</v>
      </c>
      <c r="AD1744" s="6" t="s">
        <v>43</v>
      </c>
      <c r="AE1744" s="8">
        <v>41959.50104166667</v>
      </c>
      <c r="AF1744" s="6" t="s">
        <v>7086</v>
      </c>
    </row>
    <row r="1745" spans="1:39" x14ac:dyDescent="0.2">
      <c r="A17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5" s="7" t="str">
        <f>ExtractValues(Table1[[#This Row],[Agreement Name]],".{1}\d{4,5}")</f>
        <v>20372</v>
      </c>
      <c r="C1745" s="6" t="str">
        <f>ExtractValues(Table1[[#This Row],[Agreement Name]],".{1}\d{4,5}-.{1}\d{4,5}")</f>
        <v>20372-001001</v>
      </c>
      <c r="D1745" s="6" t="str">
        <f>ExtractValues(ExtractValues(Table1[[#This Row],[Agreement Name]],"(CO\d{1,3})"),"\d+")</f>
        <v/>
      </c>
      <c r="E1745" s="6" t="str">
        <f>ExtractValues(ExtractValues(Table1[[#This Row],[Agreement Name]],"(CO.\d{1,3})"),"\d+")</f>
        <v/>
      </c>
      <c r="F1745" s="6" t="str">
        <f>IF(Table1[[#This Row],[ChgOrderPart1]]&lt;&gt;"",Table1[[#This Row],[ChgOrderPart1]],Table1[[#This Row],[ChgOrderPart2]])</f>
        <v/>
      </c>
      <c r="G1745" s="6" t="s">
        <v>7071</v>
      </c>
      <c r="H1745" s="8">
        <v>41956.62190972222</v>
      </c>
      <c r="I1745" s="6" t="s">
        <v>55</v>
      </c>
      <c r="J1745" s="8">
        <v>41957.393645833334</v>
      </c>
      <c r="K1745" s="6" t="s">
        <v>1376</v>
      </c>
      <c r="L1745" s="6" t="s">
        <v>1377</v>
      </c>
      <c r="M1745" s="6" t="s">
        <v>37</v>
      </c>
      <c r="O1745" s="6" t="s">
        <v>38</v>
      </c>
      <c r="P1745" s="6" t="s">
        <v>39</v>
      </c>
      <c r="Q1745" s="6" t="s">
        <v>7072</v>
      </c>
      <c r="R1745" s="6" t="s">
        <v>1470</v>
      </c>
      <c r="AL1745" s="6" t="s">
        <v>7072</v>
      </c>
      <c r="AM1745" s="6" t="s">
        <v>43</v>
      </c>
    </row>
    <row r="1746" spans="1:39" x14ac:dyDescent="0.2">
      <c r="A17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6" s="7" t="str">
        <f>ExtractValues(Table1[[#This Row],[Agreement Name]],".{1}\d{4,5}")</f>
        <v>20360</v>
      </c>
      <c r="C1746" s="6" t="str">
        <f>ExtractValues(Table1[[#This Row],[Agreement Name]],".{1}\d{4,5}-.{1}\d{4,5}")</f>
        <v>20360-001001</v>
      </c>
      <c r="D1746" s="6" t="str">
        <f>ExtractValues(ExtractValues(Table1[[#This Row],[Agreement Name]],"(CO\d{1,3})"),"\d+")</f>
        <v/>
      </c>
      <c r="E1746" s="6" t="str">
        <f>ExtractValues(ExtractValues(Table1[[#This Row],[Agreement Name]],"(CO.\d{1,3})"),"\d+")</f>
        <v/>
      </c>
      <c r="F1746" s="6" t="str">
        <f>IF(Table1[[#This Row],[ChgOrderPart1]]&lt;&gt;"",Table1[[#This Row],[ChgOrderPart1]],Table1[[#This Row],[ChgOrderPart2]])</f>
        <v/>
      </c>
      <c r="G1746" s="6" t="s">
        <v>8340</v>
      </c>
      <c r="H1746" s="8">
        <v>42110.341909722221</v>
      </c>
      <c r="I1746" s="6" t="s">
        <v>34</v>
      </c>
      <c r="J1746" s="8">
        <v>42111.589849537035</v>
      </c>
      <c r="K1746" s="6" t="s">
        <v>1376</v>
      </c>
      <c r="L1746" s="6" t="s">
        <v>1377</v>
      </c>
      <c r="M1746" s="6" t="s">
        <v>37</v>
      </c>
      <c r="O1746" s="6" t="s">
        <v>38</v>
      </c>
      <c r="P1746" s="6" t="s">
        <v>39</v>
      </c>
      <c r="Q1746" s="6" t="s">
        <v>8341</v>
      </c>
      <c r="R1746" s="6" t="s">
        <v>8342</v>
      </c>
      <c r="S1746" s="6" t="s">
        <v>1613</v>
      </c>
      <c r="W1746" s="6" t="s">
        <v>8343</v>
      </c>
      <c r="X1746" s="6" t="s">
        <v>8342</v>
      </c>
      <c r="Y1746" s="6" t="s">
        <v>43</v>
      </c>
      <c r="Z1746" s="8">
        <v>42110.546643518515</v>
      </c>
      <c r="AA1746" s="6" t="s">
        <v>8344</v>
      </c>
      <c r="AB1746" s="6" t="s">
        <v>1614</v>
      </c>
      <c r="AC1746" s="6" t="s">
        <v>1613</v>
      </c>
      <c r="AD1746" s="6" t="s">
        <v>43</v>
      </c>
      <c r="AE1746" s="8">
        <v>42111.589849537035</v>
      </c>
      <c r="AF1746" s="6" t="s">
        <v>8345</v>
      </c>
    </row>
    <row r="1747" spans="1:39" x14ac:dyDescent="0.2">
      <c r="A17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47" s="7" t="str">
        <f>ExtractValues(Table1[[#This Row],[Agreement Name]],".{1}\d{4,5}")</f>
        <v>20355</v>
      </c>
      <c r="C1747" s="6" t="str">
        <f>ExtractValues(Table1[[#This Row],[Agreement Name]],".{1}\d{4,5}-.{1}\d{4,5}")</f>
        <v>20355-001002</v>
      </c>
      <c r="D1747" s="6" t="str">
        <f>ExtractValues(ExtractValues(Table1[[#This Row],[Agreement Name]],"(CO\d{1,3})"),"\d+")</f>
        <v/>
      </c>
      <c r="E1747" s="6" t="str">
        <f>ExtractValues(ExtractValues(Table1[[#This Row],[Agreement Name]],"(CO.\d{1,3})"),"\d+")</f>
        <v/>
      </c>
      <c r="F1747" s="6" t="str">
        <f>IF(Table1[[#This Row],[ChgOrderPart1]]&lt;&gt;"",Table1[[#This Row],[ChgOrderPart1]],Table1[[#This Row],[ChgOrderPart2]])</f>
        <v/>
      </c>
      <c r="G1747" s="6" t="s">
        <v>2075</v>
      </c>
      <c r="H1747" s="8">
        <v>42173.360173611109</v>
      </c>
      <c r="I1747" s="6" t="s">
        <v>34</v>
      </c>
      <c r="J1747" s="8">
        <v>42177.444826388892</v>
      </c>
      <c r="K1747" s="6" t="s">
        <v>1376</v>
      </c>
      <c r="L1747" s="6" t="s">
        <v>1377</v>
      </c>
      <c r="M1747" s="6" t="s">
        <v>37</v>
      </c>
      <c r="O1747" s="6" t="s">
        <v>38</v>
      </c>
      <c r="P1747" s="6" t="s">
        <v>39</v>
      </c>
      <c r="Q1747" s="6" t="s">
        <v>2076</v>
      </c>
      <c r="R1747" s="6" t="s">
        <v>1740</v>
      </c>
      <c r="W1747" s="6" t="s">
        <v>2077</v>
      </c>
      <c r="X1747" s="6" t="s">
        <v>2076</v>
      </c>
      <c r="Y1747" s="6" t="s">
        <v>43</v>
      </c>
      <c r="Z1747" s="8">
        <v>42177.352569444447</v>
      </c>
      <c r="AA1747" s="6" t="s">
        <v>2078</v>
      </c>
      <c r="AB1747" s="6" t="s">
        <v>1743</v>
      </c>
      <c r="AC1747" s="6" t="s">
        <v>1740</v>
      </c>
      <c r="AD1747" s="6" t="s">
        <v>43</v>
      </c>
      <c r="AE1747" s="8">
        <v>42177.444826388892</v>
      </c>
      <c r="AF1747" s="6" t="s">
        <v>1744</v>
      </c>
    </row>
    <row r="1748" spans="1:39" x14ac:dyDescent="0.2">
      <c r="A17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48" s="7" t="str">
        <f>ExtractValues(Table1[[#This Row],[Agreement Name]],".{1}\d{4,5}")</f>
        <v>20355</v>
      </c>
      <c r="C1748" s="6" t="str">
        <f>ExtractValues(Table1[[#This Row],[Agreement Name]],".{1}\d{4,5}-.{1}\d{4,5}")</f>
        <v>20355-001001</v>
      </c>
      <c r="D1748" s="6" t="str">
        <f>ExtractValues(ExtractValues(Table1[[#This Row],[Agreement Name]],"(CO\d{1,3})"),"\d+")</f>
        <v>1</v>
      </c>
      <c r="E1748" s="6" t="str">
        <f>ExtractValues(ExtractValues(Table1[[#This Row],[Agreement Name]],"(CO.\d{1,3})"),"\d+")</f>
        <v/>
      </c>
      <c r="F1748" s="6" t="str">
        <f>IF(Table1[[#This Row],[ChgOrderPart1]]&lt;&gt;"",Table1[[#This Row],[ChgOrderPart1]],Table1[[#This Row],[ChgOrderPart2]])</f>
        <v>1</v>
      </c>
      <c r="G1748" s="6" t="s">
        <v>5169</v>
      </c>
      <c r="H1748" s="8">
        <v>42160.484976851854</v>
      </c>
      <c r="I1748" s="6" t="s">
        <v>34</v>
      </c>
      <c r="J1748" s="8">
        <v>42170.282534722224</v>
      </c>
      <c r="K1748" s="6" t="s">
        <v>5082</v>
      </c>
      <c r="L1748" s="6" t="s">
        <v>5083</v>
      </c>
      <c r="M1748" s="6" t="s">
        <v>37</v>
      </c>
      <c r="O1748" s="6" t="s">
        <v>38</v>
      </c>
      <c r="P1748" s="6" t="s">
        <v>39</v>
      </c>
      <c r="Q1748" s="6" t="s">
        <v>5170</v>
      </c>
      <c r="R1748" s="6" t="s">
        <v>1740</v>
      </c>
      <c r="W1748" s="6" t="s">
        <v>5171</v>
      </c>
      <c r="X1748" s="6" t="s">
        <v>5170</v>
      </c>
      <c r="Y1748" s="6" t="s">
        <v>43</v>
      </c>
      <c r="Z1748" s="8">
        <v>42164.577291666668</v>
      </c>
      <c r="AA1748" s="6" t="s">
        <v>5172</v>
      </c>
      <c r="AB1748" s="6" t="s">
        <v>1743</v>
      </c>
      <c r="AC1748" s="6" t="s">
        <v>1740</v>
      </c>
      <c r="AD1748" s="6" t="s">
        <v>43</v>
      </c>
      <c r="AE1748" s="8">
        <v>42170.282534722224</v>
      </c>
      <c r="AF1748" s="6" t="s">
        <v>1744</v>
      </c>
    </row>
    <row r="1749" spans="1:39" x14ac:dyDescent="0.2">
      <c r="A17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49" s="7" t="str">
        <f>ExtractValues(Table1[[#This Row],[Agreement Name]],".{1}\d{4,5}")</f>
        <v>20355</v>
      </c>
      <c r="C1749" s="6" t="str">
        <f>ExtractValues(Table1[[#This Row],[Agreement Name]],".{1}\d{4,5}-.{1}\d{4,5}")</f>
        <v>20355-001001</v>
      </c>
      <c r="D1749" s="6" t="str">
        <f>ExtractValues(ExtractValues(Table1[[#This Row],[Agreement Name]],"(CO\d{1,3})"),"\d+")</f>
        <v>2</v>
      </c>
      <c r="E1749" s="6" t="str">
        <f>ExtractValues(ExtractValues(Table1[[#This Row],[Agreement Name]],"(CO.\d{1,3})"),"\d+")</f>
        <v/>
      </c>
      <c r="F1749" s="6" t="str">
        <f>IF(Table1[[#This Row],[ChgOrderPart1]]&lt;&gt;"",Table1[[#This Row],[ChgOrderPart1]],Table1[[#This Row],[ChgOrderPart2]])</f>
        <v>2</v>
      </c>
      <c r="G1749" s="6" t="s">
        <v>5173</v>
      </c>
      <c r="H1749" s="8">
        <v>42160.491203703707</v>
      </c>
      <c r="I1749" s="6" t="s">
        <v>34</v>
      </c>
      <c r="J1749" s="8">
        <v>42163.372662037036</v>
      </c>
      <c r="K1749" s="6" t="s">
        <v>5082</v>
      </c>
      <c r="L1749" s="6" t="s">
        <v>5083</v>
      </c>
      <c r="M1749" s="6" t="s">
        <v>37</v>
      </c>
      <c r="O1749" s="6" t="s">
        <v>38</v>
      </c>
      <c r="P1749" s="6" t="s">
        <v>39</v>
      </c>
      <c r="Q1749" s="6" t="s">
        <v>5170</v>
      </c>
      <c r="R1749" s="6" t="s">
        <v>1740</v>
      </c>
      <c r="W1749" s="6" t="s">
        <v>5171</v>
      </c>
      <c r="X1749" s="6" t="s">
        <v>5170</v>
      </c>
      <c r="Y1749" s="6" t="s">
        <v>43</v>
      </c>
      <c r="Z1749" s="8">
        <v>42160.525740740741</v>
      </c>
      <c r="AA1749" s="6" t="s">
        <v>5172</v>
      </c>
      <c r="AB1749" s="6" t="s">
        <v>1743</v>
      </c>
      <c r="AC1749" s="6" t="s">
        <v>1740</v>
      </c>
      <c r="AD1749" s="6" t="s">
        <v>43</v>
      </c>
      <c r="AE1749" s="8">
        <v>42163.372662037036</v>
      </c>
      <c r="AF1749" s="6" t="s">
        <v>1744</v>
      </c>
    </row>
    <row r="1750" spans="1:39" x14ac:dyDescent="0.2">
      <c r="A17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0" s="7" t="str">
        <f>ExtractValues(Table1[[#This Row],[Agreement Name]],".{1}\d{4,5}")</f>
        <v>20355</v>
      </c>
      <c r="C1750" s="6" t="str">
        <f>ExtractValues(Table1[[#This Row],[Agreement Name]],".{1}\d{4,5}-.{1}\d{4,5}")</f>
        <v>20355-001001</v>
      </c>
      <c r="D1750" s="6" t="str">
        <f>ExtractValues(ExtractValues(Table1[[#This Row],[Agreement Name]],"(CO\d{1,3})"),"\d+")</f>
        <v/>
      </c>
      <c r="E1750" s="6" t="str">
        <f>ExtractValues(ExtractValues(Table1[[#This Row],[Agreement Name]],"(CO.\d{1,3})"),"\d+")</f>
        <v/>
      </c>
      <c r="F1750" s="6" t="str">
        <f>IF(Table1[[#This Row],[ChgOrderPart1]]&lt;&gt;"",Table1[[#This Row],[ChgOrderPart1]],Table1[[#This Row],[ChgOrderPart2]])</f>
        <v/>
      </c>
      <c r="G1750" s="6" t="s">
        <v>9032</v>
      </c>
      <c r="H1750" s="8">
        <v>42045.392418981479</v>
      </c>
      <c r="I1750" s="6" t="s">
        <v>34</v>
      </c>
      <c r="J1750" s="8">
        <v>42046.473553240743</v>
      </c>
      <c r="K1750" s="6" t="s">
        <v>1376</v>
      </c>
      <c r="L1750" s="6" t="s">
        <v>1377</v>
      </c>
      <c r="M1750" s="6" t="s">
        <v>37</v>
      </c>
      <c r="O1750" s="6" t="s">
        <v>38</v>
      </c>
      <c r="P1750" s="6" t="s">
        <v>39</v>
      </c>
      <c r="Q1750" s="6" t="s">
        <v>5170</v>
      </c>
      <c r="R1750" s="6" t="s">
        <v>1740</v>
      </c>
      <c r="W1750" s="6" t="s">
        <v>9033</v>
      </c>
      <c r="X1750" s="6" t="s">
        <v>5170</v>
      </c>
      <c r="Y1750" s="6" t="s">
        <v>43</v>
      </c>
      <c r="Z1750" s="8">
        <v>42046.293692129628</v>
      </c>
      <c r="AA1750" s="6" t="s">
        <v>9034</v>
      </c>
      <c r="AB1750" s="6" t="s">
        <v>1743</v>
      </c>
      <c r="AC1750" s="6" t="s">
        <v>1740</v>
      </c>
      <c r="AD1750" s="6" t="s">
        <v>43</v>
      </c>
      <c r="AE1750" s="8">
        <v>42046.473553240743</v>
      </c>
      <c r="AF1750" s="6" t="s">
        <v>1744</v>
      </c>
    </row>
    <row r="1751" spans="1:39" x14ac:dyDescent="0.2">
      <c r="A17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1" s="7" t="str">
        <f>ExtractValues(Table1[[#This Row],[Agreement Name]],".{1}\d{4,5}")</f>
        <v>20355</v>
      </c>
      <c r="C1751" s="6" t="str">
        <f>ExtractValues(Table1[[#This Row],[Agreement Name]],".{1}\d{4,5}-.{1}\d{4,5}")</f>
        <v>20355-001001</v>
      </c>
      <c r="D1751" s="6" t="str">
        <f>ExtractValues(ExtractValues(Table1[[#This Row],[Agreement Name]],"(CO\d{1,3})"),"\d+")</f>
        <v/>
      </c>
      <c r="E1751" s="6" t="str">
        <f>ExtractValues(ExtractValues(Table1[[#This Row],[Agreement Name]],"(CO.\d{1,3})"),"\d+")</f>
        <v/>
      </c>
      <c r="F1751" s="6" t="str">
        <f>IF(Table1[[#This Row],[ChgOrderPart1]]&lt;&gt;"",Table1[[#This Row],[ChgOrderPart1]],Table1[[#This Row],[ChgOrderPart2]])</f>
        <v/>
      </c>
      <c r="G1751" s="6" t="s">
        <v>8896</v>
      </c>
      <c r="H1751" s="8">
        <v>42037.385057870371</v>
      </c>
      <c r="I1751" s="6" t="s">
        <v>55</v>
      </c>
      <c r="J1751" s="8">
        <v>42041.545567129629</v>
      </c>
      <c r="K1751" s="6" t="s">
        <v>1376</v>
      </c>
      <c r="L1751" s="6" t="s">
        <v>1377</v>
      </c>
      <c r="M1751" s="6" t="s">
        <v>37</v>
      </c>
      <c r="O1751" s="6" t="s">
        <v>38</v>
      </c>
      <c r="P1751" s="6" t="s">
        <v>39</v>
      </c>
      <c r="Q1751" s="6" t="s">
        <v>5170</v>
      </c>
      <c r="R1751" s="6" t="s">
        <v>1740</v>
      </c>
      <c r="AL1751" s="6" t="s">
        <v>5170</v>
      </c>
      <c r="AM1751" s="6" t="s">
        <v>43</v>
      </c>
    </row>
    <row r="1752" spans="1:39" x14ac:dyDescent="0.2">
      <c r="A17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2" s="7" t="str">
        <f>ExtractValues(Table1[[#This Row],[Agreement Name]],".{1}\d{4,5}")</f>
        <v>20338</v>
      </c>
      <c r="C1752" s="6" t="str">
        <f>ExtractValues(Table1[[#This Row],[Agreement Name]],".{1}\d{4,5}-.{1}\d{4,5}")</f>
        <v>20338-001002</v>
      </c>
      <c r="D1752" s="6" t="str">
        <f>ExtractValues(ExtractValues(Table1[[#This Row],[Agreement Name]],"(CO\d{1,3})"),"\d+")</f>
        <v/>
      </c>
      <c r="E1752" s="6" t="str">
        <f>ExtractValues(ExtractValues(Table1[[#This Row],[Agreement Name]],"(CO.\d{1,3})"),"\d+")</f>
        <v/>
      </c>
      <c r="F1752" s="6" t="str">
        <f>IF(Table1[[#This Row],[ChgOrderPart1]]&lt;&gt;"",Table1[[#This Row],[ChgOrderPart1]],Table1[[#This Row],[ChgOrderPart2]])</f>
        <v/>
      </c>
      <c r="G1752" s="6" t="s">
        <v>4637</v>
      </c>
      <c r="H1752" s="8">
        <v>42212.651782407411</v>
      </c>
      <c r="I1752" s="6" t="s">
        <v>34</v>
      </c>
      <c r="J1752" s="8">
        <v>42233.496851851851</v>
      </c>
      <c r="K1752" s="6" t="s">
        <v>1376</v>
      </c>
      <c r="L1752" s="6" t="s">
        <v>1377</v>
      </c>
      <c r="M1752" s="6" t="s">
        <v>37</v>
      </c>
      <c r="O1752" s="6" t="s">
        <v>38</v>
      </c>
      <c r="P1752" s="6" t="s">
        <v>39</v>
      </c>
      <c r="Q1752" s="6" t="s">
        <v>4638</v>
      </c>
      <c r="R1752" s="6" t="s">
        <v>1402</v>
      </c>
      <c r="W1752" s="6" t="s">
        <v>1405</v>
      </c>
      <c r="X1752" s="6" t="s">
        <v>1402</v>
      </c>
      <c r="Y1752" s="6" t="s">
        <v>43</v>
      </c>
      <c r="Z1752" s="8">
        <v>42233.496851851851</v>
      </c>
      <c r="AA1752" s="6" t="s">
        <v>46</v>
      </c>
    </row>
    <row r="1753" spans="1:39" x14ac:dyDescent="0.2">
      <c r="A17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3" s="7" t="str">
        <f>ExtractValues(Table1[[#This Row],[Agreement Name]],".{1}\d{4,5}")</f>
        <v>20338</v>
      </c>
      <c r="C1753" s="6" t="str">
        <f>ExtractValues(Table1[[#This Row],[Agreement Name]],".{1}\d{4,5}-.{1}\d{4,5}")</f>
        <v>20338-001001</v>
      </c>
      <c r="D1753" s="6" t="str">
        <f>ExtractValues(ExtractValues(Table1[[#This Row],[Agreement Name]],"(CO\d{1,3})"),"\d+")</f>
        <v/>
      </c>
      <c r="E1753" s="6" t="str">
        <f>ExtractValues(ExtractValues(Table1[[#This Row],[Agreement Name]],"(CO.\d{1,3})"),"\d+")</f>
        <v/>
      </c>
      <c r="F1753" s="6" t="str">
        <f>IF(Table1[[#This Row],[ChgOrderPart1]]&lt;&gt;"",Table1[[#This Row],[ChgOrderPart1]],Table1[[#This Row],[ChgOrderPart2]])</f>
        <v/>
      </c>
      <c r="G1753" s="6" t="s">
        <v>9155</v>
      </c>
      <c r="H1753" s="8">
        <v>42051.363657407404</v>
      </c>
      <c r="I1753" s="6" t="s">
        <v>34</v>
      </c>
      <c r="J1753" s="8">
        <v>42053.594571759262</v>
      </c>
      <c r="K1753" s="6" t="s">
        <v>1376</v>
      </c>
      <c r="L1753" s="6" t="s">
        <v>1377</v>
      </c>
      <c r="M1753" s="6" t="s">
        <v>37</v>
      </c>
      <c r="O1753" s="6" t="s">
        <v>38</v>
      </c>
      <c r="P1753" s="6" t="s">
        <v>39</v>
      </c>
      <c r="Q1753" s="6" t="s">
        <v>9156</v>
      </c>
      <c r="R1753" s="6" t="s">
        <v>1402</v>
      </c>
      <c r="W1753" s="6" t="s">
        <v>9157</v>
      </c>
      <c r="X1753" s="6" t="s">
        <v>9156</v>
      </c>
      <c r="Y1753" s="6" t="s">
        <v>43</v>
      </c>
      <c r="Z1753" s="8">
        <v>42051.3674537037</v>
      </c>
      <c r="AA1753" s="6" t="s">
        <v>4801</v>
      </c>
      <c r="AB1753" s="6" t="s">
        <v>1405</v>
      </c>
      <c r="AC1753" s="6" t="s">
        <v>1402</v>
      </c>
      <c r="AD1753" s="6" t="s">
        <v>43</v>
      </c>
      <c r="AE1753" s="8">
        <v>42053.594571759262</v>
      </c>
      <c r="AF1753" s="6" t="s">
        <v>46</v>
      </c>
    </row>
    <row r="1754" spans="1:39" x14ac:dyDescent="0.2">
      <c r="A17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4" s="7" t="str">
        <f>ExtractValues(Table1[[#This Row],[Agreement Name]],".{1}\d{4,5}")</f>
        <v>20336</v>
      </c>
      <c r="C1754" s="6" t="str">
        <f>ExtractValues(Table1[[#This Row],[Agreement Name]],".{1}\d{4,5}-.{1}\d{4,5}")</f>
        <v>20336-001006</v>
      </c>
      <c r="D1754" s="6" t="str">
        <f>ExtractValues(ExtractValues(Table1[[#This Row],[Agreement Name]],"(CO\d{1,3})"),"\d+")</f>
        <v/>
      </c>
      <c r="E1754" s="6" t="str">
        <f>ExtractValues(ExtractValues(Table1[[#This Row],[Agreement Name]],"(CO.\d{1,3})"),"\d+")</f>
        <v/>
      </c>
      <c r="F1754" s="6" t="str">
        <f>IF(Table1[[#This Row],[ChgOrderPart1]]&lt;&gt;"",Table1[[#This Row],[ChgOrderPart1]],Table1[[#This Row],[ChgOrderPart2]])</f>
        <v/>
      </c>
      <c r="G1754" s="6" t="s">
        <v>7943</v>
      </c>
      <c r="H1754" s="8">
        <v>42086.558217592596</v>
      </c>
      <c r="I1754" s="6" t="s">
        <v>34</v>
      </c>
      <c r="J1754" s="8">
        <v>42090.513784722221</v>
      </c>
      <c r="K1754" s="6" t="s">
        <v>1376</v>
      </c>
      <c r="L1754" s="6" t="s">
        <v>1377</v>
      </c>
      <c r="M1754" s="6" t="s">
        <v>37</v>
      </c>
      <c r="O1754" s="6" t="s">
        <v>38</v>
      </c>
      <c r="P1754" s="6" t="s">
        <v>39</v>
      </c>
      <c r="Q1754" s="6" t="s">
        <v>7944</v>
      </c>
      <c r="R1754" s="6" t="s">
        <v>1402</v>
      </c>
      <c r="W1754" s="6" t="s">
        <v>7945</v>
      </c>
      <c r="X1754" s="6" t="s">
        <v>7944</v>
      </c>
      <c r="Y1754" s="6" t="s">
        <v>43</v>
      </c>
      <c r="Z1754" s="8">
        <v>42090.450208333335</v>
      </c>
      <c r="AA1754" s="6" t="s">
        <v>7946</v>
      </c>
      <c r="AB1754" s="6" t="s">
        <v>1405</v>
      </c>
      <c r="AC1754" s="6" t="s">
        <v>1402</v>
      </c>
      <c r="AD1754" s="6" t="s">
        <v>43</v>
      </c>
      <c r="AE1754" s="8">
        <v>42090.513784722221</v>
      </c>
      <c r="AF1754" s="6" t="s">
        <v>46</v>
      </c>
    </row>
    <row r="1755" spans="1:39" x14ac:dyDescent="0.2">
      <c r="A17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55" s="7" t="str">
        <f>ExtractValues(Table1[[#This Row],[Agreement Name]],".{1}\d{4,5}")</f>
        <v>20336</v>
      </c>
      <c r="C1755" s="6" t="str">
        <f>ExtractValues(Table1[[#This Row],[Agreement Name]],".{1}\d{4,5}-.{1}\d{4,5}")</f>
        <v>20336-001005</v>
      </c>
      <c r="D1755" s="6" t="str">
        <f>ExtractValues(ExtractValues(Table1[[#This Row],[Agreement Name]],"(CO\d{1,3})"),"\d+")</f>
        <v>1</v>
      </c>
      <c r="E1755" s="6" t="str">
        <f>ExtractValues(ExtractValues(Table1[[#This Row],[Agreement Name]],"(CO.\d{1,3})"),"\d+")</f>
        <v/>
      </c>
      <c r="F1755" s="6" t="str">
        <f>IF(Table1[[#This Row],[ChgOrderPart1]]&lt;&gt;"",Table1[[#This Row],[ChgOrderPart1]],Table1[[#This Row],[ChgOrderPart2]])</f>
        <v>1</v>
      </c>
      <c r="G1755" s="6" t="s">
        <v>9320</v>
      </c>
      <c r="H1755" s="8">
        <v>42062.475821759261</v>
      </c>
      <c r="I1755" s="6" t="s">
        <v>34</v>
      </c>
      <c r="J1755" s="8">
        <v>42062.578796296293</v>
      </c>
      <c r="K1755" s="6" t="s">
        <v>1376</v>
      </c>
      <c r="L1755" s="6" t="s">
        <v>1377</v>
      </c>
      <c r="M1755" s="6" t="s">
        <v>37</v>
      </c>
      <c r="O1755" s="6" t="s">
        <v>38</v>
      </c>
      <c r="P1755" s="6" t="s">
        <v>39</v>
      </c>
      <c r="Q1755" s="6" t="s">
        <v>8753</v>
      </c>
      <c r="R1755" s="6" t="s">
        <v>1402</v>
      </c>
      <c r="W1755" s="6" t="s">
        <v>9321</v>
      </c>
      <c r="X1755" s="6" t="s">
        <v>8753</v>
      </c>
      <c r="Y1755" s="6" t="s">
        <v>43</v>
      </c>
      <c r="Z1755" s="8">
        <v>42062.478831018518</v>
      </c>
      <c r="AA1755" s="6" t="s">
        <v>8755</v>
      </c>
      <c r="AB1755" s="6" t="s">
        <v>1405</v>
      </c>
      <c r="AC1755" s="6" t="s">
        <v>1402</v>
      </c>
      <c r="AD1755" s="6" t="s">
        <v>43</v>
      </c>
      <c r="AE1755" s="8">
        <v>42062.578796296293</v>
      </c>
      <c r="AF1755" s="6" t="s">
        <v>46</v>
      </c>
    </row>
    <row r="1756" spans="1:39" x14ac:dyDescent="0.2">
      <c r="A17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6" s="7" t="str">
        <f>ExtractValues(Table1[[#This Row],[Agreement Name]],".{1}\d{4,5}")</f>
        <v>20336</v>
      </c>
      <c r="C1756" s="6" t="str">
        <f>ExtractValues(Table1[[#This Row],[Agreement Name]],".{1}\d{4,5}-.{1}\d{4,5}")</f>
        <v>20336-001005</v>
      </c>
      <c r="D1756" s="6" t="str">
        <f>ExtractValues(ExtractValues(Table1[[#This Row],[Agreement Name]],"(CO\d{1,3})"),"\d+")</f>
        <v/>
      </c>
      <c r="E1756" s="6" t="str">
        <f>ExtractValues(ExtractValues(Table1[[#This Row],[Agreement Name]],"(CO.\d{1,3})"),"\d+")</f>
        <v/>
      </c>
      <c r="F1756" s="6" t="str">
        <f>IF(Table1[[#This Row],[ChgOrderPart1]]&lt;&gt;"",Table1[[#This Row],[ChgOrderPart1]],Table1[[#This Row],[ChgOrderPart2]])</f>
        <v/>
      </c>
      <c r="G1756" s="6" t="s">
        <v>8752</v>
      </c>
      <c r="H1756" s="8">
        <v>42023.640416666669</v>
      </c>
      <c r="I1756" s="6" t="s">
        <v>34</v>
      </c>
      <c r="J1756" s="8">
        <v>42025.483159722222</v>
      </c>
      <c r="K1756" s="6" t="s">
        <v>1376</v>
      </c>
      <c r="L1756" s="6" t="s">
        <v>1377</v>
      </c>
      <c r="M1756" s="6" t="s">
        <v>37</v>
      </c>
      <c r="O1756" s="6" t="s">
        <v>38</v>
      </c>
      <c r="P1756" s="6" t="s">
        <v>39</v>
      </c>
      <c r="Q1756" s="6" t="s">
        <v>8753</v>
      </c>
      <c r="R1756" s="6" t="s">
        <v>1402</v>
      </c>
      <c r="W1756" s="6" t="s">
        <v>8754</v>
      </c>
      <c r="X1756" s="6" t="s">
        <v>8753</v>
      </c>
      <c r="Y1756" s="6" t="s">
        <v>43</v>
      </c>
      <c r="Z1756" s="8">
        <v>42024.216550925928</v>
      </c>
      <c r="AA1756" s="6" t="s">
        <v>8755</v>
      </c>
      <c r="AB1756" s="6" t="s">
        <v>1405</v>
      </c>
      <c r="AC1756" s="6" t="s">
        <v>1402</v>
      </c>
      <c r="AD1756" s="6" t="s">
        <v>43</v>
      </c>
      <c r="AE1756" s="8">
        <v>42025.483159722222</v>
      </c>
      <c r="AF1756" s="6" t="s">
        <v>46</v>
      </c>
    </row>
    <row r="1757" spans="1:39" x14ac:dyDescent="0.2">
      <c r="A17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7" s="7" t="str">
        <f>ExtractValues(Table1[[#This Row],[Agreement Name]],".{1}\d{4,5}")</f>
        <v>20336</v>
      </c>
      <c r="C1757" s="6" t="str">
        <f>ExtractValues(Table1[[#This Row],[Agreement Name]],".{1}\d{4,5}-.{1}\d{4,5}")</f>
        <v>20336-001004</v>
      </c>
      <c r="D1757" s="6" t="str">
        <f>ExtractValues(ExtractValues(Table1[[#This Row],[Agreement Name]],"(CO\d{1,3})"),"\d+")</f>
        <v/>
      </c>
      <c r="E1757" s="6" t="str">
        <f>ExtractValues(ExtractValues(Table1[[#This Row],[Agreement Name]],"(CO.\d{1,3})"),"\d+")</f>
        <v/>
      </c>
      <c r="F1757" s="6" t="str">
        <f>IF(Table1[[#This Row],[ChgOrderPart1]]&lt;&gt;"",Table1[[#This Row],[ChgOrderPart1]],Table1[[#This Row],[ChgOrderPart2]])</f>
        <v/>
      </c>
      <c r="G1757" s="6" t="s">
        <v>7792</v>
      </c>
      <c r="H1757" s="8">
        <v>42013.337384259263</v>
      </c>
      <c r="I1757" s="6" t="s">
        <v>55</v>
      </c>
      <c r="J1757" s="8">
        <v>42205.583032407405</v>
      </c>
      <c r="K1757" s="6" t="s">
        <v>1376</v>
      </c>
      <c r="L1757" s="6" t="s">
        <v>1377</v>
      </c>
      <c r="M1757" s="6" t="s">
        <v>37</v>
      </c>
      <c r="O1757" s="6" t="s">
        <v>38</v>
      </c>
      <c r="P1757" s="6" t="s">
        <v>39</v>
      </c>
      <c r="Q1757" s="6" t="s">
        <v>3817</v>
      </c>
      <c r="R1757" s="6" t="s">
        <v>1402</v>
      </c>
      <c r="AL1757" s="6" t="s">
        <v>3817</v>
      </c>
      <c r="AM1757" s="6" t="s">
        <v>43</v>
      </c>
    </row>
    <row r="1758" spans="1:39" x14ac:dyDescent="0.2">
      <c r="A17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58" s="7" t="str">
        <f>ExtractValues(Table1[[#This Row],[Agreement Name]],".{1}\d{4,5}")</f>
        <v>20336</v>
      </c>
      <c r="C1758" s="6" t="str">
        <f>ExtractValues(Table1[[#This Row],[Agreement Name]],".{1}\d{4,5}-.{1}\d{4,5}")</f>
        <v>20336-001002</v>
      </c>
      <c r="D1758" s="6" t="str">
        <f>ExtractValues(ExtractValues(Table1[[#This Row],[Agreement Name]],"(CO\d{1,3})"),"\d+")</f>
        <v>1</v>
      </c>
      <c r="E1758" s="6" t="str">
        <f>ExtractValues(ExtractValues(Table1[[#This Row],[Agreement Name]],"(CO.\d{1,3})"),"\d+")</f>
        <v/>
      </c>
      <c r="F1758" s="6" t="str">
        <f>IF(Table1[[#This Row],[ChgOrderPart1]]&lt;&gt;"",Table1[[#This Row],[ChgOrderPart1]],Table1[[#This Row],[ChgOrderPart2]])</f>
        <v>1</v>
      </c>
      <c r="G1758" s="6" t="s">
        <v>8334</v>
      </c>
      <c r="H1758" s="8">
        <v>42110.334618055553</v>
      </c>
      <c r="I1758" s="6" t="s">
        <v>34</v>
      </c>
      <c r="J1758" s="8">
        <v>42116.441701388889</v>
      </c>
      <c r="K1758" s="6" t="s">
        <v>1376</v>
      </c>
      <c r="L1758" s="6" t="s">
        <v>1377</v>
      </c>
      <c r="M1758" s="6" t="s">
        <v>37</v>
      </c>
      <c r="O1758" s="6" t="s">
        <v>38</v>
      </c>
      <c r="P1758" s="6" t="s">
        <v>39</v>
      </c>
      <c r="Q1758" s="6" t="s">
        <v>7308</v>
      </c>
      <c r="R1758" s="6" t="s">
        <v>1402</v>
      </c>
      <c r="W1758" s="6" t="s">
        <v>8335</v>
      </c>
      <c r="X1758" s="6" t="s">
        <v>7308</v>
      </c>
      <c r="Y1758" s="6" t="s">
        <v>43</v>
      </c>
      <c r="Z1758" s="8">
        <v>42115.37736111111</v>
      </c>
      <c r="AA1758" s="6" t="s">
        <v>5771</v>
      </c>
      <c r="AB1758" s="6" t="s">
        <v>1405</v>
      </c>
      <c r="AC1758" s="6" t="s">
        <v>1402</v>
      </c>
      <c r="AD1758" s="6" t="s">
        <v>43</v>
      </c>
      <c r="AE1758" s="8">
        <v>42116.441701388889</v>
      </c>
      <c r="AF1758" s="6" t="s">
        <v>46</v>
      </c>
    </row>
    <row r="1759" spans="1:39" x14ac:dyDescent="0.2">
      <c r="A17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59" s="7" t="str">
        <f>ExtractValues(Table1[[#This Row],[Agreement Name]],".{1}\d{4,5}")</f>
        <v>20336</v>
      </c>
      <c r="C1759" s="6" t="str">
        <f>ExtractValues(Table1[[#This Row],[Agreement Name]],".{1}\d{4,5}-.{1}\d{4,5}")</f>
        <v>20336-001002</v>
      </c>
      <c r="D1759" s="6" t="str">
        <f>ExtractValues(ExtractValues(Table1[[#This Row],[Agreement Name]],"(CO\d{1,3})"),"\d+")</f>
        <v/>
      </c>
      <c r="E1759" s="6" t="str">
        <f>ExtractValues(ExtractValues(Table1[[#This Row],[Agreement Name]],"(CO.\d{1,3})"),"\d+")</f>
        <v/>
      </c>
      <c r="F1759" s="6" t="str">
        <f>IF(Table1[[#This Row],[ChgOrderPart1]]&lt;&gt;"",Table1[[#This Row],[ChgOrderPart1]],Table1[[#This Row],[ChgOrderPart2]])</f>
        <v/>
      </c>
      <c r="G1759" s="6" t="s">
        <v>7307</v>
      </c>
      <c r="H1759" s="8">
        <v>41976.647569444445</v>
      </c>
      <c r="I1759" s="6" t="s">
        <v>34</v>
      </c>
      <c r="J1759" s="8">
        <v>41984.119826388887</v>
      </c>
      <c r="K1759" s="6" t="s">
        <v>1376</v>
      </c>
      <c r="L1759" s="6" t="s">
        <v>1377</v>
      </c>
      <c r="M1759" s="6" t="s">
        <v>37</v>
      </c>
      <c r="O1759" s="6" t="s">
        <v>38</v>
      </c>
      <c r="P1759" s="6" t="s">
        <v>39</v>
      </c>
      <c r="Q1759" s="6" t="s">
        <v>7308</v>
      </c>
      <c r="R1759" s="6" t="s">
        <v>1402</v>
      </c>
      <c r="W1759" s="6" t="s">
        <v>7309</v>
      </c>
      <c r="X1759" s="6" t="s">
        <v>7308</v>
      </c>
      <c r="Y1759" s="6" t="s">
        <v>43</v>
      </c>
      <c r="Z1759" s="8">
        <v>41982.583275462966</v>
      </c>
      <c r="AA1759" s="6" t="s">
        <v>5771</v>
      </c>
      <c r="AB1759" s="6" t="s">
        <v>1405</v>
      </c>
      <c r="AC1759" s="6" t="s">
        <v>1402</v>
      </c>
      <c r="AD1759" s="6" t="s">
        <v>43</v>
      </c>
      <c r="AE1759" s="8">
        <v>41984.119826388887</v>
      </c>
      <c r="AF1759" s="6" t="s">
        <v>46</v>
      </c>
    </row>
    <row r="1760" spans="1:39" x14ac:dyDescent="0.2">
      <c r="A17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60" s="7" t="str">
        <f>ExtractValues(Table1[[#This Row],[Agreement Name]],".{1}\d{4,5}")</f>
        <v>20336</v>
      </c>
      <c r="C1760" s="6" t="str">
        <f>ExtractValues(Table1[[#This Row],[Agreement Name]],".{1}\d{4,5}-.{1}\d{4,5}")</f>
        <v>20336-001001</v>
      </c>
      <c r="D1760" s="6" t="str">
        <f>ExtractValues(ExtractValues(Table1[[#This Row],[Agreement Name]],"(CO\d{1,3})"),"\d+")</f>
        <v/>
      </c>
      <c r="E1760" s="6" t="str">
        <f>ExtractValues(ExtractValues(Table1[[#This Row],[Agreement Name]],"(CO.\d{1,3})"),"\d+")</f>
        <v/>
      </c>
      <c r="F1760" s="6" t="str">
        <f>IF(Table1[[#This Row],[ChgOrderPart1]]&lt;&gt;"",Table1[[#This Row],[ChgOrderPart1]],Table1[[#This Row],[ChgOrderPart2]])</f>
        <v/>
      </c>
      <c r="G1760" s="6" t="s">
        <v>7165</v>
      </c>
      <c r="H1760" s="8">
        <v>41962.556203703702</v>
      </c>
      <c r="I1760" s="6" t="s">
        <v>55</v>
      </c>
      <c r="J1760" s="8">
        <v>41981.493530092594</v>
      </c>
      <c r="K1760" s="6" t="s">
        <v>1376</v>
      </c>
      <c r="L1760" s="6" t="s">
        <v>1377</v>
      </c>
      <c r="M1760" s="6" t="s">
        <v>37</v>
      </c>
      <c r="O1760" s="6" t="s">
        <v>38</v>
      </c>
      <c r="P1760" s="6" t="s">
        <v>39</v>
      </c>
      <c r="Q1760" s="6" t="s">
        <v>2816</v>
      </c>
      <c r="R1760" s="6" t="s">
        <v>1402</v>
      </c>
    </row>
    <row r="1761" spans="1:39" x14ac:dyDescent="0.2">
      <c r="A17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61" s="7" t="str">
        <f>ExtractValues(Table1[[#This Row],[Agreement Name]],".{1}\d{4,5}")</f>
        <v>20333</v>
      </c>
      <c r="C1761" s="6" t="str">
        <f>ExtractValues(Table1[[#This Row],[Agreement Name]],".{1}\d{4,5}-.{1}\d{4,5}")</f>
        <v>20333-001001</v>
      </c>
      <c r="D1761" s="6" t="str">
        <f>ExtractValues(ExtractValues(Table1[[#This Row],[Agreement Name]],"(CO\d{1,3})"),"\d+")</f>
        <v>1</v>
      </c>
      <c r="E1761" s="6" t="str">
        <f>ExtractValues(ExtractValues(Table1[[#This Row],[Agreement Name]],"(CO.\d{1,3})"),"\d+")</f>
        <v/>
      </c>
      <c r="F1761" s="6" t="str">
        <f>IF(Table1[[#This Row],[ChgOrderPart1]]&lt;&gt;"",Table1[[#This Row],[ChgOrderPart1]],Table1[[#This Row],[ChgOrderPart2]])</f>
        <v>1</v>
      </c>
      <c r="G1761" s="6" t="s">
        <v>5693</v>
      </c>
      <c r="H1761" s="8">
        <v>42202.361493055556</v>
      </c>
      <c r="I1761" s="6" t="s">
        <v>34</v>
      </c>
      <c r="J1761" s="8">
        <v>42219.708993055552</v>
      </c>
      <c r="K1761" s="6" t="s">
        <v>5082</v>
      </c>
      <c r="L1761" s="6" t="s">
        <v>5083</v>
      </c>
      <c r="M1761" s="6" t="s">
        <v>37</v>
      </c>
      <c r="O1761" s="6" t="s">
        <v>38</v>
      </c>
      <c r="P1761" s="6" t="s">
        <v>39</v>
      </c>
      <c r="Q1761" s="6" t="s">
        <v>5694</v>
      </c>
      <c r="R1761" s="6" t="s">
        <v>1402</v>
      </c>
      <c r="W1761" s="6" t="s">
        <v>5695</v>
      </c>
      <c r="X1761" s="6" t="s">
        <v>5694</v>
      </c>
      <c r="Y1761" s="6" t="s">
        <v>43</v>
      </c>
      <c r="Z1761" s="8">
        <v>42219.590532407405</v>
      </c>
      <c r="AA1761" s="6" t="s">
        <v>5696</v>
      </c>
      <c r="AB1761" s="6" t="s">
        <v>1405</v>
      </c>
      <c r="AC1761" s="6" t="s">
        <v>1402</v>
      </c>
      <c r="AD1761" s="6" t="s">
        <v>43</v>
      </c>
      <c r="AE1761" s="8">
        <v>42219.708993055552</v>
      </c>
      <c r="AF1761" s="6" t="s">
        <v>46</v>
      </c>
    </row>
    <row r="1762" spans="1:39" x14ac:dyDescent="0.2">
      <c r="A17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62" s="7" t="str">
        <f>ExtractValues(Table1[[#This Row],[Agreement Name]],".{1}\d{4,5}")</f>
        <v>20333</v>
      </c>
      <c r="C1762" s="6" t="str">
        <f>ExtractValues(Table1[[#This Row],[Agreement Name]],".{1}\d{4,5}-.{1}\d{4,5}")</f>
        <v>20333-001001</v>
      </c>
      <c r="D1762" s="6" t="str">
        <f>ExtractValues(ExtractValues(Table1[[#This Row],[Agreement Name]],"(CO\d{1,3})"),"\d+")</f>
        <v/>
      </c>
      <c r="E1762" s="6" t="str">
        <f>ExtractValues(ExtractValues(Table1[[#This Row],[Agreement Name]],"(CO.\d{1,3})"),"\d+")</f>
        <v/>
      </c>
      <c r="F1762" s="6" t="str">
        <f>IF(Table1[[#This Row],[ChgOrderPart1]]&lt;&gt;"",Table1[[#This Row],[ChgOrderPart1]],Table1[[#This Row],[ChgOrderPart2]])</f>
        <v/>
      </c>
      <c r="G1762" s="6" t="s">
        <v>9296</v>
      </c>
      <c r="H1762" s="8">
        <v>42061.596226851849</v>
      </c>
      <c r="I1762" s="6" t="s">
        <v>34</v>
      </c>
      <c r="J1762" s="8">
        <v>42066.30773148148</v>
      </c>
      <c r="K1762" s="6" t="s">
        <v>1376</v>
      </c>
      <c r="L1762" s="6" t="s">
        <v>1377</v>
      </c>
      <c r="M1762" s="6" t="s">
        <v>37</v>
      </c>
      <c r="O1762" s="6" t="s">
        <v>38</v>
      </c>
      <c r="P1762" s="6" t="s">
        <v>39</v>
      </c>
      <c r="Q1762" s="6" t="s">
        <v>5694</v>
      </c>
      <c r="R1762" s="6" t="s">
        <v>1402</v>
      </c>
      <c r="W1762" s="6" t="s">
        <v>5695</v>
      </c>
      <c r="X1762" s="6" t="s">
        <v>5694</v>
      </c>
      <c r="Y1762" s="6" t="s">
        <v>43</v>
      </c>
      <c r="Z1762" s="8">
        <v>42066.286516203705</v>
      </c>
      <c r="AA1762" s="6" t="s">
        <v>9297</v>
      </c>
      <c r="AB1762" s="6" t="s">
        <v>1405</v>
      </c>
      <c r="AC1762" s="6" t="s">
        <v>1402</v>
      </c>
      <c r="AD1762" s="6" t="s">
        <v>43</v>
      </c>
      <c r="AE1762" s="8">
        <v>42066.30773148148</v>
      </c>
      <c r="AF1762" s="6" t="s">
        <v>46</v>
      </c>
    </row>
    <row r="1763" spans="1:39" x14ac:dyDescent="0.2">
      <c r="A17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63" s="7" t="str">
        <f>ExtractValues(Table1[[#This Row],[Agreement Name]],".{1}\d{4,5}")</f>
        <v>20333</v>
      </c>
      <c r="C1763" s="6" t="str">
        <f>ExtractValues(Table1[[#This Row],[Agreement Name]],".{1}\d{4,5}-.{1}\d{4,5}")</f>
        <v>20333-001001</v>
      </c>
      <c r="D1763" s="6" t="str">
        <f>ExtractValues(ExtractValues(Table1[[#This Row],[Agreement Name]],"(CO\d{1,3})"),"\d+")</f>
        <v/>
      </c>
      <c r="E1763" s="6" t="str">
        <f>ExtractValues(ExtractValues(Table1[[#This Row],[Agreement Name]],"(CO.\d{1,3})"),"\d+")</f>
        <v/>
      </c>
      <c r="F1763" s="6" t="str">
        <f>IF(Table1[[#This Row],[ChgOrderPart1]]&lt;&gt;"",Table1[[#This Row],[ChgOrderPart1]],Table1[[#This Row],[ChgOrderPart2]])</f>
        <v/>
      </c>
      <c r="G1763" s="6" t="s">
        <v>7116</v>
      </c>
      <c r="H1763" s="8">
        <v>42041.369988425926</v>
      </c>
      <c r="I1763" s="6" t="s">
        <v>55</v>
      </c>
      <c r="J1763" s="8">
        <v>42061.59579861111</v>
      </c>
      <c r="K1763" s="6" t="s">
        <v>1376</v>
      </c>
      <c r="L1763" s="6" t="s">
        <v>1377</v>
      </c>
      <c r="M1763" s="6" t="s">
        <v>37</v>
      </c>
      <c r="O1763" s="6" t="s">
        <v>38</v>
      </c>
      <c r="P1763" s="6" t="s">
        <v>39</v>
      </c>
      <c r="Q1763" s="6" t="s">
        <v>5694</v>
      </c>
      <c r="R1763" s="6" t="s">
        <v>1402</v>
      </c>
      <c r="AL1763" s="6" t="s">
        <v>5694</v>
      </c>
      <c r="AM1763" s="6" t="s">
        <v>43</v>
      </c>
    </row>
    <row r="1764" spans="1:39" x14ac:dyDescent="0.2">
      <c r="A17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64" s="7" t="str">
        <f>ExtractValues(Table1[[#This Row],[Agreement Name]],".{1}\d{4,5}")</f>
        <v>20333</v>
      </c>
      <c r="C1764" s="6" t="str">
        <f>ExtractValues(Table1[[#This Row],[Agreement Name]],".{1}\d{4,5}-.{1}\d{4,5}")</f>
        <v>20333-001001</v>
      </c>
      <c r="D1764" s="6" t="str">
        <f>ExtractValues(ExtractValues(Table1[[#This Row],[Agreement Name]],"(CO\d{1,3})"),"\d+")</f>
        <v/>
      </c>
      <c r="E1764" s="6" t="str">
        <f>ExtractValues(ExtractValues(Table1[[#This Row],[Agreement Name]],"(CO.\d{1,3})"),"\d+")</f>
        <v/>
      </c>
      <c r="F1764" s="6" t="str">
        <f>IF(Table1[[#This Row],[ChgOrderPart1]]&lt;&gt;"",Table1[[#This Row],[ChgOrderPart1]],Table1[[#This Row],[ChgOrderPart2]])</f>
        <v/>
      </c>
      <c r="G1764" s="6" t="s">
        <v>7116</v>
      </c>
      <c r="H1764" s="8">
        <v>41960.422048611108</v>
      </c>
      <c r="I1764" s="6" t="s">
        <v>55</v>
      </c>
      <c r="J1764" s="8">
        <v>42041.36954861111</v>
      </c>
      <c r="K1764" s="6" t="s">
        <v>1376</v>
      </c>
      <c r="L1764" s="6" t="s">
        <v>1377</v>
      </c>
      <c r="M1764" s="6" t="s">
        <v>37</v>
      </c>
      <c r="O1764" s="6" t="s">
        <v>38</v>
      </c>
      <c r="P1764" s="6" t="s">
        <v>39</v>
      </c>
      <c r="Q1764" s="6" t="s">
        <v>5694</v>
      </c>
      <c r="R1764" s="6" t="s">
        <v>1402</v>
      </c>
      <c r="AL1764" s="6" t="s">
        <v>5694</v>
      </c>
      <c r="AM1764" s="6" t="s">
        <v>43</v>
      </c>
    </row>
    <row r="1765" spans="1:39" x14ac:dyDescent="0.2">
      <c r="A17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65" s="7" t="str">
        <f>ExtractValues(Table1[[#This Row],[Agreement Name]],".{1}\d{4,5}")</f>
        <v>20329</v>
      </c>
      <c r="C1765" s="6" t="str">
        <f>ExtractValues(Table1[[#This Row],[Agreement Name]],".{1}\d{4,5}-.{1}\d{4,5}")</f>
        <v>20329-001003</v>
      </c>
      <c r="D1765" s="6" t="str">
        <f>ExtractValues(ExtractValues(Table1[[#This Row],[Agreement Name]],"(CO\d{1,3})"),"\d+")</f>
        <v/>
      </c>
      <c r="E1765" s="6" t="str">
        <f>ExtractValues(ExtractValues(Table1[[#This Row],[Agreement Name]],"(CO.\d{1,3})"),"\d+")</f>
        <v/>
      </c>
      <c r="F1765" s="6" t="str">
        <f>IF(Table1[[#This Row],[ChgOrderPart1]]&lt;&gt;"",Table1[[#This Row],[ChgOrderPart1]],Table1[[#This Row],[ChgOrderPart2]])</f>
        <v/>
      </c>
      <c r="G1765" s="6" t="s">
        <v>9506</v>
      </c>
      <c r="H1765" s="8">
        <v>42080.487384259257</v>
      </c>
      <c r="I1765" s="6" t="s">
        <v>34</v>
      </c>
      <c r="J1765" s="8">
        <v>42086.528634259259</v>
      </c>
      <c r="K1765" s="6" t="s">
        <v>1376</v>
      </c>
      <c r="L1765" s="6" t="s">
        <v>1377</v>
      </c>
      <c r="M1765" s="6" t="s">
        <v>37</v>
      </c>
      <c r="O1765" s="6" t="s">
        <v>38</v>
      </c>
      <c r="P1765" s="6" t="s">
        <v>39</v>
      </c>
      <c r="Q1765" s="6" t="s">
        <v>9507</v>
      </c>
      <c r="R1765" s="6" t="s">
        <v>1402</v>
      </c>
      <c r="W1765" s="6" t="s">
        <v>9508</v>
      </c>
      <c r="X1765" s="6" t="s">
        <v>9507</v>
      </c>
      <c r="Y1765" s="6" t="s">
        <v>43</v>
      </c>
      <c r="Z1765" s="8">
        <v>42086.327118055553</v>
      </c>
      <c r="AA1765" s="6" t="s">
        <v>9509</v>
      </c>
      <c r="AB1765" s="6" t="s">
        <v>1405</v>
      </c>
      <c r="AC1765" s="6" t="s">
        <v>1402</v>
      </c>
      <c r="AD1765" s="6" t="s">
        <v>43</v>
      </c>
      <c r="AE1765" s="8">
        <v>42086.528634259259</v>
      </c>
      <c r="AF1765" s="6" t="s">
        <v>46</v>
      </c>
    </row>
    <row r="1766" spans="1:39" x14ac:dyDescent="0.2">
      <c r="A17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66" s="7" t="str">
        <f>ExtractValues(Table1[[#This Row],[Agreement Name]],".{1}\d{4,5}")</f>
        <v>20329</v>
      </c>
      <c r="C1766" s="6" t="str">
        <f>ExtractValues(Table1[[#This Row],[Agreement Name]],".{1}\d{4,5}-.{1}\d{4,5}")</f>
        <v>20329-001002</v>
      </c>
      <c r="D1766" s="6" t="str">
        <f>ExtractValues(ExtractValues(Table1[[#This Row],[Agreement Name]],"(CO\d{1,3})"),"\d+")</f>
        <v/>
      </c>
      <c r="E1766" s="6" t="str">
        <f>ExtractValues(ExtractValues(Table1[[#This Row],[Agreement Name]],"(CO.\d{1,3})"),"\d+")</f>
        <v/>
      </c>
      <c r="F1766" s="6" t="str">
        <f>IF(Table1[[#This Row],[ChgOrderPart1]]&lt;&gt;"",Table1[[#This Row],[ChgOrderPart1]],Table1[[#This Row],[ChgOrderPart2]])</f>
        <v/>
      </c>
      <c r="G1766" s="6" t="s">
        <v>7761</v>
      </c>
      <c r="H1766" s="8">
        <v>42011.438969907409</v>
      </c>
      <c r="I1766" s="6" t="s">
        <v>34</v>
      </c>
      <c r="J1766" s="8">
        <v>42014.229467592595</v>
      </c>
      <c r="K1766" s="6" t="s">
        <v>1376</v>
      </c>
      <c r="L1766" s="6" t="s">
        <v>1377</v>
      </c>
      <c r="M1766" s="6" t="s">
        <v>37</v>
      </c>
      <c r="O1766" s="6" t="s">
        <v>38</v>
      </c>
      <c r="P1766" s="6" t="s">
        <v>39</v>
      </c>
      <c r="Q1766" s="6" t="s">
        <v>7762</v>
      </c>
      <c r="R1766" s="6" t="s">
        <v>1402</v>
      </c>
      <c r="W1766" s="6" t="s">
        <v>7763</v>
      </c>
      <c r="X1766" s="6" t="s">
        <v>7762</v>
      </c>
      <c r="Y1766" s="6" t="s">
        <v>43</v>
      </c>
      <c r="Z1766" s="8">
        <v>42012.464583333334</v>
      </c>
      <c r="AA1766" s="6" t="s">
        <v>7764</v>
      </c>
      <c r="AB1766" s="6" t="s">
        <v>7685</v>
      </c>
      <c r="AC1766" s="6" t="s">
        <v>1402</v>
      </c>
      <c r="AD1766" s="6" t="s">
        <v>43</v>
      </c>
      <c r="AE1766" s="8">
        <v>42014.229467592595</v>
      </c>
      <c r="AF1766" s="6" t="s">
        <v>7686</v>
      </c>
    </row>
    <row r="1767" spans="1:39" x14ac:dyDescent="0.2">
      <c r="A17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67" s="7" t="str">
        <f>ExtractValues(Table1[[#This Row],[Agreement Name]],".{1}\d{4,5}")</f>
        <v>20329</v>
      </c>
      <c r="C1767" s="6" t="str">
        <f>ExtractValues(Table1[[#This Row],[Agreement Name]],".{1}\d{4,5}-.{1}\d{4,5}")</f>
        <v>20329-001001</v>
      </c>
      <c r="D1767" s="6" t="str">
        <f>ExtractValues(ExtractValues(Table1[[#This Row],[Agreement Name]],"(CO\d{1,3})"),"\d+")</f>
        <v>2</v>
      </c>
      <c r="E1767" s="6" t="str">
        <f>ExtractValues(ExtractValues(Table1[[#This Row],[Agreement Name]],"(CO.\d{1,3})"),"\d+")</f>
        <v/>
      </c>
      <c r="F1767" s="6" t="str">
        <f>IF(Table1[[#This Row],[ChgOrderPart1]]&lt;&gt;"",Table1[[#This Row],[ChgOrderPart1]],Table1[[#This Row],[ChgOrderPart2]])</f>
        <v>2</v>
      </c>
      <c r="G1767" s="6" t="s">
        <v>1637</v>
      </c>
      <c r="H1767" s="8">
        <v>42151.664861111109</v>
      </c>
      <c r="I1767" s="6" t="s">
        <v>34</v>
      </c>
      <c r="J1767" s="8">
        <v>42152.60664351852</v>
      </c>
      <c r="K1767" s="6" t="s">
        <v>1376</v>
      </c>
      <c r="L1767" s="6" t="s">
        <v>1377</v>
      </c>
      <c r="M1767" s="6" t="s">
        <v>37</v>
      </c>
      <c r="O1767" s="6" t="s">
        <v>38</v>
      </c>
      <c r="P1767" s="6" t="s">
        <v>39</v>
      </c>
      <c r="Q1767" s="6" t="s">
        <v>1638</v>
      </c>
      <c r="R1767" s="6" t="s">
        <v>1402</v>
      </c>
      <c r="W1767" s="6" t="s">
        <v>1639</v>
      </c>
      <c r="X1767" s="6" t="s">
        <v>1638</v>
      </c>
      <c r="Y1767" s="6" t="s">
        <v>43</v>
      </c>
      <c r="Z1767" s="8">
        <v>42152.503761574073</v>
      </c>
      <c r="AA1767" s="6" t="s">
        <v>1640</v>
      </c>
      <c r="AB1767" s="6" t="s">
        <v>1405</v>
      </c>
      <c r="AC1767" s="6" t="s">
        <v>1402</v>
      </c>
      <c r="AD1767" s="6" t="s">
        <v>43</v>
      </c>
      <c r="AE1767" s="8">
        <v>42152.60664351852</v>
      </c>
      <c r="AF1767" s="6" t="s">
        <v>46</v>
      </c>
    </row>
    <row r="1768" spans="1:39" x14ac:dyDescent="0.2">
      <c r="A17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68" s="7" t="str">
        <f>ExtractValues(Table1[[#This Row],[Agreement Name]],".{1}\d{4,5}")</f>
        <v>20329</v>
      </c>
      <c r="C1768" s="6" t="str">
        <f>ExtractValues(Table1[[#This Row],[Agreement Name]],".{1}\d{4,5}-.{1}\d{4,5}")</f>
        <v>20329-001001</v>
      </c>
      <c r="D1768" s="6" t="str">
        <f>ExtractValues(ExtractValues(Table1[[#This Row],[Agreement Name]],"(CO\d{1,3})"),"\d+")</f>
        <v>1</v>
      </c>
      <c r="E1768" s="6" t="str">
        <f>ExtractValues(ExtractValues(Table1[[#This Row],[Agreement Name]],"(CO.\d{1,3})"),"\d+")</f>
        <v/>
      </c>
      <c r="F1768" s="6" t="str">
        <f>IF(Table1[[#This Row],[ChgOrderPart1]]&lt;&gt;"",Table1[[#This Row],[ChgOrderPart1]],Table1[[#This Row],[ChgOrderPart2]])</f>
        <v>1</v>
      </c>
      <c r="G1768" s="6" t="s">
        <v>8956</v>
      </c>
      <c r="H1768" s="8">
        <v>42040.469629629632</v>
      </c>
      <c r="I1768" s="6" t="s">
        <v>34</v>
      </c>
      <c r="J1768" s="8">
        <v>42040.477395833332</v>
      </c>
      <c r="K1768" s="6" t="s">
        <v>1376</v>
      </c>
      <c r="L1768" s="6" t="s">
        <v>1377</v>
      </c>
      <c r="M1768" s="6" t="s">
        <v>37</v>
      </c>
      <c r="O1768" s="6" t="s">
        <v>38</v>
      </c>
      <c r="P1768" s="6" t="s">
        <v>39</v>
      </c>
      <c r="Q1768" s="6" t="s">
        <v>1638</v>
      </c>
      <c r="R1768" s="6" t="s">
        <v>1402</v>
      </c>
      <c r="W1768" s="6" t="s">
        <v>1639</v>
      </c>
      <c r="X1768" s="6" t="s">
        <v>1638</v>
      </c>
      <c r="Y1768" s="6" t="s">
        <v>43</v>
      </c>
      <c r="Z1768" s="8">
        <v>42040.475462962961</v>
      </c>
      <c r="AA1768" s="6" t="s">
        <v>1640</v>
      </c>
      <c r="AB1768" s="6" t="s">
        <v>1405</v>
      </c>
      <c r="AC1768" s="6" t="s">
        <v>1402</v>
      </c>
      <c r="AD1768" s="6" t="s">
        <v>43</v>
      </c>
      <c r="AE1768" s="8">
        <v>42040.477395833332</v>
      </c>
      <c r="AF1768" s="6" t="s">
        <v>219</v>
      </c>
    </row>
    <row r="1769" spans="1:39" x14ac:dyDescent="0.2">
      <c r="A17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69" s="7" t="str">
        <f>ExtractValues(Table1[[#This Row],[Agreement Name]],".{1}\d{4,5}")</f>
        <v>20329</v>
      </c>
      <c r="C1769" s="6" t="str">
        <f>ExtractValues(Table1[[#This Row],[Agreement Name]],".{1}\d{4,5}-.{1}\d{4,5}")</f>
        <v>20329-001001</v>
      </c>
      <c r="D1769" s="6" t="str">
        <f>ExtractValues(ExtractValues(Table1[[#This Row],[Agreement Name]],"(CO\d{1,3})"),"\d+")</f>
        <v/>
      </c>
      <c r="E1769" s="6" t="str">
        <f>ExtractValues(ExtractValues(Table1[[#This Row],[Agreement Name]],"(CO.\d{1,3})"),"\d+")</f>
        <v/>
      </c>
      <c r="F1769" s="6" t="str">
        <f>IF(Table1[[#This Row],[ChgOrderPart1]]&lt;&gt;"",Table1[[#This Row],[ChgOrderPart1]],Table1[[#This Row],[ChgOrderPart2]])</f>
        <v/>
      </c>
      <c r="G1769" s="6" t="s">
        <v>7561</v>
      </c>
      <c r="H1769" s="8">
        <v>41989.575150462966</v>
      </c>
      <c r="I1769" s="6" t="s">
        <v>34</v>
      </c>
      <c r="J1769" s="8">
        <v>41990.372928240744</v>
      </c>
      <c r="K1769" s="6" t="s">
        <v>1376</v>
      </c>
      <c r="L1769" s="6" t="s">
        <v>1377</v>
      </c>
      <c r="M1769" s="6" t="s">
        <v>37</v>
      </c>
      <c r="O1769" s="6" t="s">
        <v>38</v>
      </c>
      <c r="P1769" s="6" t="s">
        <v>39</v>
      </c>
      <c r="Q1769" s="6" t="s">
        <v>1638</v>
      </c>
      <c r="R1769" s="6" t="s">
        <v>1402</v>
      </c>
      <c r="W1769" s="6" t="s">
        <v>1639</v>
      </c>
      <c r="X1769" s="6" t="s">
        <v>1638</v>
      </c>
      <c r="Y1769" s="6" t="s">
        <v>43</v>
      </c>
      <c r="Z1769" s="8">
        <v>41990.321689814817</v>
      </c>
      <c r="AA1769" s="6" t="s">
        <v>1640</v>
      </c>
      <c r="AB1769" s="6" t="s">
        <v>1405</v>
      </c>
      <c r="AC1769" s="6" t="s">
        <v>1402</v>
      </c>
      <c r="AD1769" s="6" t="s">
        <v>43</v>
      </c>
      <c r="AE1769" s="8">
        <v>41990.372928240744</v>
      </c>
      <c r="AF1769" s="6" t="s">
        <v>46</v>
      </c>
    </row>
    <row r="1770" spans="1:39" x14ac:dyDescent="0.2">
      <c r="A17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70" s="7" t="str">
        <f>ExtractValues(Table1[[#This Row],[Agreement Name]],".{1}\d{4,5}")</f>
        <v>20329</v>
      </c>
      <c r="C1770" s="6" t="str">
        <f>ExtractValues(Table1[[#This Row],[Agreement Name]],".{1}\d{4,5}-.{1}\d{4,5}")</f>
        <v>20329-001001</v>
      </c>
      <c r="D1770" s="6" t="str">
        <f>ExtractValues(ExtractValues(Table1[[#This Row],[Agreement Name]],"(CO\d{1,3})"),"\d+")</f>
        <v/>
      </c>
      <c r="E1770" s="6" t="str">
        <f>ExtractValues(ExtractValues(Table1[[#This Row],[Agreement Name]],"(CO.\d{1,3})"),"\d+")</f>
        <v/>
      </c>
      <c r="F1770" s="6" t="str">
        <f>IF(Table1[[#This Row],[ChgOrderPart1]]&lt;&gt;"",Table1[[#This Row],[ChgOrderPart1]],Table1[[#This Row],[ChgOrderPart2]])</f>
        <v/>
      </c>
      <c r="G1770" s="6" t="s">
        <v>7393</v>
      </c>
      <c r="H1770" s="8">
        <v>41982.391817129632</v>
      </c>
      <c r="I1770" s="6" t="s">
        <v>55</v>
      </c>
      <c r="J1770" s="8">
        <v>41985.331041666665</v>
      </c>
      <c r="K1770" s="6" t="s">
        <v>1376</v>
      </c>
      <c r="L1770" s="6" t="s">
        <v>1377</v>
      </c>
      <c r="M1770" s="6" t="s">
        <v>37</v>
      </c>
      <c r="O1770" s="6" t="s">
        <v>38</v>
      </c>
      <c r="P1770" s="6" t="s">
        <v>39</v>
      </c>
      <c r="Q1770" s="6" t="s">
        <v>1638</v>
      </c>
      <c r="R1770" s="6" t="s">
        <v>1402</v>
      </c>
      <c r="AL1770" s="6" t="s">
        <v>1638</v>
      </c>
      <c r="AM1770" s="6" t="s">
        <v>43</v>
      </c>
    </row>
    <row r="1771" spans="1:39" x14ac:dyDescent="0.2">
      <c r="A17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71" s="7" t="str">
        <f>ExtractValues(Table1[[#This Row],[Agreement Name]],".{1}\d{4,5}")</f>
        <v>20328</v>
      </c>
      <c r="C1771" s="6" t="str">
        <f>ExtractValues(Table1[[#This Row],[Agreement Name]],".{1}\d{4,5}-.{1}\d{4,5}")</f>
        <v>20328-001004</v>
      </c>
      <c r="D1771" s="6" t="str">
        <f>ExtractValues(ExtractValues(Table1[[#This Row],[Agreement Name]],"(CO\d{1,3})"),"\d+")</f>
        <v/>
      </c>
      <c r="E1771" s="6" t="str">
        <f>ExtractValues(ExtractValues(Table1[[#This Row],[Agreement Name]],"(CO.\d{1,3})"),"\d+")</f>
        <v/>
      </c>
      <c r="F1771" s="6" t="str">
        <f>IF(Table1[[#This Row],[ChgOrderPart1]]&lt;&gt;"",Table1[[#This Row],[ChgOrderPart1]],Table1[[#This Row],[ChgOrderPart2]])</f>
        <v/>
      </c>
      <c r="G1771" s="6" t="s">
        <v>4615</v>
      </c>
      <c r="H1771" s="8">
        <v>42212.642777777779</v>
      </c>
      <c r="I1771" s="6" t="s">
        <v>34</v>
      </c>
      <c r="J1771" s="8">
        <v>42220.323229166665</v>
      </c>
      <c r="K1771" s="6" t="s">
        <v>1376</v>
      </c>
      <c r="L1771" s="6" t="s">
        <v>1377</v>
      </c>
      <c r="M1771" s="6" t="s">
        <v>37</v>
      </c>
      <c r="O1771" s="6" t="s">
        <v>38</v>
      </c>
      <c r="P1771" s="6" t="s">
        <v>39</v>
      </c>
      <c r="Q1771" s="6" t="s">
        <v>4616</v>
      </c>
      <c r="R1771" s="6" t="s">
        <v>1402</v>
      </c>
      <c r="W1771" s="6" t="s">
        <v>4617</v>
      </c>
      <c r="X1771" s="6" t="s">
        <v>4616</v>
      </c>
      <c r="Y1771" s="6" t="s">
        <v>43</v>
      </c>
      <c r="Z1771" s="8">
        <v>42220.319386574076</v>
      </c>
      <c r="AA1771" s="6" t="s">
        <v>4618</v>
      </c>
      <c r="AB1771" s="6" t="s">
        <v>1405</v>
      </c>
      <c r="AC1771" s="6" t="s">
        <v>1402</v>
      </c>
      <c r="AD1771" s="6" t="s">
        <v>43</v>
      </c>
      <c r="AE1771" s="8">
        <v>42220.323229166665</v>
      </c>
      <c r="AF1771" s="6" t="s">
        <v>46</v>
      </c>
    </row>
    <row r="1772" spans="1:39" x14ac:dyDescent="0.2">
      <c r="A17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72" s="7" t="str">
        <f>ExtractValues(Table1[[#This Row],[Agreement Name]],".{1}\d{4,5}")</f>
        <v>20328</v>
      </c>
      <c r="C1772" s="6" t="str">
        <f>ExtractValues(Table1[[#This Row],[Agreement Name]],".{1}\d{4,5}-.{1}\d{4,5}")</f>
        <v>20328-001003</v>
      </c>
      <c r="D1772" s="6" t="str">
        <f>ExtractValues(ExtractValues(Table1[[#This Row],[Agreement Name]],"(CO\d{1,3})"),"\d+")</f>
        <v>1</v>
      </c>
      <c r="E1772" s="6" t="str">
        <f>ExtractValues(ExtractValues(Table1[[#This Row],[Agreement Name]],"(CO.\d{1,3})"),"\d+")</f>
        <v/>
      </c>
      <c r="F1772" s="6" t="str">
        <f>IF(Table1[[#This Row],[ChgOrderPart1]]&lt;&gt;"",Table1[[#This Row],[ChgOrderPart1]],Table1[[#This Row],[ChgOrderPart2]])</f>
        <v>1</v>
      </c>
      <c r="G1772" s="6" t="s">
        <v>6002</v>
      </c>
      <c r="H1772" s="8">
        <v>42227.628923611112</v>
      </c>
      <c r="I1772" s="6" t="s">
        <v>34</v>
      </c>
      <c r="J1772" s="8">
        <v>42227.769004629627</v>
      </c>
      <c r="K1772" s="6" t="s">
        <v>5082</v>
      </c>
      <c r="L1772" s="6" t="s">
        <v>5083</v>
      </c>
      <c r="M1772" s="6" t="s">
        <v>37</v>
      </c>
      <c r="O1772" s="6" t="s">
        <v>38</v>
      </c>
      <c r="P1772" s="6" t="s">
        <v>39</v>
      </c>
      <c r="Q1772" s="6" t="s">
        <v>4585</v>
      </c>
      <c r="R1772" s="6" t="s">
        <v>1402</v>
      </c>
      <c r="W1772" s="6" t="s">
        <v>4586</v>
      </c>
      <c r="X1772" s="6" t="s">
        <v>4585</v>
      </c>
      <c r="Y1772" s="6" t="s">
        <v>43</v>
      </c>
      <c r="Z1772" s="8">
        <v>42227.741828703707</v>
      </c>
      <c r="AA1772" s="6" t="s">
        <v>4587</v>
      </c>
      <c r="AB1772" s="6" t="s">
        <v>1405</v>
      </c>
      <c r="AC1772" s="6" t="s">
        <v>1402</v>
      </c>
      <c r="AD1772" s="6" t="s">
        <v>43</v>
      </c>
      <c r="AE1772" s="8">
        <v>42227.769004629627</v>
      </c>
      <c r="AF1772" s="6" t="s">
        <v>46</v>
      </c>
    </row>
    <row r="1773" spans="1:39" x14ac:dyDescent="0.2">
      <c r="A17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73" s="7" t="str">
        <f>ExtractValues(Table1[[#This Row],[Agreement Name]],".{1}\d{4,5}")</f>
        <v>20328</v>
      </c>
      <c r="C1773" s="6" t="str">
        <f>ExtractValues(Table1[[#This Row],[Agreement Name]],".{1}\d{4,5}-.{1}\d{4,5}")</f>
        <v>20328-001003</v>
      </c>
      <c r="D1773" s="6" t="str">
        <f>ExtractValues(ExtractValues(Table1[[#This Row],[Agreement Name]],"(CO\d{1,3})"),"\d+")</f>
        <v>1</v>
      </c>
      <c r="E1773" s="6" t="str">
        <f>ExtractValues(ExtractValues(Table1[[#This Row],[Agreement Name]],"(CO.\d{1,3})"),"\d+")</f>
        <v/>
      </c>
      <c r="F1773" s="6" t="str">
        <f>IF(Table1[[#This Row],[ChgOrderPart1]]&lt;&gt;"",Table1[[#This Row],[ChgOrderPart1]],Table1[[#This Row],[ChgOrderPart2]])</f>
        <v>1</v>
      </c>
      <c r="G1773" s="6" t="s">
        <v>6002</v>
      </c>
      <c r="H1773" s="8">
        <v>42226.554872685185</v>
      </c>
      <c r="I1773" s="6" t="s">
        <v>55</v>
      </c>
      <c r="J1773" s="8">
        <v>42227.624745370369</v>
      </c>
      <c r="K1773" s="6" t="s">
        <v>5082</v>
      </c>
      <c r="L1773" s="6" t="s">
        <v>5083</v>
      </c>
      <c r="M1773" s="6" t="s">
        <v>37</v>
      </c>
      <c r="O1773" s="6" t="s">
        <v>38</v>
      </c>
      <c r="P1773" s="6" t="s">
        <v>39</v>
      </c>
      <c r="Q1773" s="6" t="s">
        <v>4585</v>
      </c>
      <c r="R1773" s="6" t="s">
        <v>1402</v>
      </c>
      <c r="AL1773" s="6" t="s">
        <v>4585</v>
      </c>
      <c r="AM1773" s="6" t="s">
        <v>43</v>
      </c>
    </row>
    <row r="1774" spans="1:39" x14ac:dyDescent="0.2">
      <c r="A17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74" s="7" t="str">
        <f>ExtractValues(Table1[[#This Row],[Agreement Name]],".{1}\d{4,5}")</f>
        <v>20328</v>
      </c>
      <c r="C1774" s="6" t="str">
        <f>ExtractValues(Table1[[#This Row],[Agreement Name]],".{1}\d{4,5}-.{1}\d{4,5}")</f>
        <v>20328-001003</v>
      </c>
      <c r="D1774" s="6" t="str">
        <f>ExtractValues(ExtractValues(Table1[[#This Row],[Agreement Name]],"(CO\d{1,3})"),"\d+")</f>
        <v/>
      </c>
      <c r="E1774" s="6" t="str">
        <f>ExtractValues(ExtractValues(Table1[[#This Row],[Agreement Name]],"(CO.\d{1,3})"),"\d+")</f>
        <v/>
      </c>
      <c r="F1774" s="6" t="str">
        <f>IF(Table1[[#This Row],[ChgOrderPart1]]&lt;&gt;"",Table1[[#This Row],[ChgOrderPart1]],Table1[[#This Row],[ChgOrderPart2]])</f>
        <v/>
      </c>
      <c r="G1774" s="6" t="s">
        <v>4584</v>
      </c>
      <c r="H1774" s="8">
        <v>42207.683576388888</v>
      </c>
      <c r="I1774" s="6" t="s">
        <v>34</v>
      </c>
      <c r="J1774" s="8">
        <v>42208.732986111114</v>
      </c>
      <c r="K1774" s="6" t="s">
        <v>1376</v>
      </c>
      <c r="L1774" s="6" t="s">
        <v>1377</v>
      </c>
      <c r="M1774" s="6" t="s">
        <v>37</v>
      </c>
      <c r="O1774" s="6" t="s">
        <v>38</v>
      </c>
      <c r="P1774" s="6" t="s">
        <v>39</v>
      </c>
      <c r="Q1774" s="6" t="s">
        <v>4585</v>
      </c>
      <c r="R1774" s="6" t="s">
        <v>1402</v>
      </c>
      <c r="W1774" s="6" t="s">
        <v>4586</v>
      </c>
      <c r="X1774" s="6" t="s">
        <v>4585</v>
      </c>
      <c r="Y1774" s="6" t="s">
        <v>43</v>
      </c>
      <c r="Z1774" s="8">
        <v>42207.785266203704</v>
      </c>
      <c r="AA1774" s="6" t="s">
        <v>4587</v>
      </c>
      <c r="AB1774" s="6" t="s">
        <v>1405</v>
      </c>
      <c r="AC1774" s="6" t="s">
        <v>1402</v>
      </c>
      <c r="AD1774" s="6" t="s">
        <v>43</v>
      </c>
      <c r="AE1774" s="8">
        <v>42208.732986111114</v>
      </c>
      <c r="AF1774" s="6" t="s">
        <v>46</v>
      </c>
    </row>
    <row r="1775" spans="1:39" x14ac:dyDescent="0.2">
      <c r="A17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75" s="7" t="str">
        <f>ExtractValues(Table1[[#This Row],[Agreement Name]],".{1}\d{4,5}")</f>
        <v>20328</v>
      </c>
      <c r="C1775" s="6" t="str">
        <f>ExtractValues(Table1[[#This Row],[Agreement Name]],".{1}\d{4,5}-.{1}\d{4,5}")</f>
        <v>20328-001002</v>
      </c>
      <c r="D1775" s="6" t="str">
        <f>ExtractValues(ExtractValues(Table1[[#This Row],[Agreement Name]],"(CO\d{1,3})"),"\d+")</f>
        <v/>
      </c>
      <c r="E1775" s="6" t="str">
        <f>ExtractValues(ExtractValues(Table1[[#This Row],[Agreement Name]],"(CO.\d{1,3})"),"\d+")</f>
        <v/>
      </c>
      <c r="F1775" s="6" t="str">
        <f>IF(Table1[[#This Row],[ChgOrderPart1]]&lt;&gt;"",Table1[[#This Row],[ChgOrderPart1]],Table1[[#This Row],[ChgOrderPart2]])</f>
        <v/>
      </c>
      <c r="G1775" s="6" t="s">
        <v>2395</v>
      </c>
      <c r="H1775" s="8">
        <v>42191.597650462965</v>
      </c>
      <c r="I1775" s="6" t="s">
        <v>34</v>
      </c>
      <c r="J1775" s="8">
        <v>42199.616840277777</v>
      </c>
      <c r="K1775" s="6" t="s">
        <v>1376</v>
      </c>
      <c r="L1775" s="6" t="s">
        <v>1377</v>
      </c>
      <c r="M1775" s="6" t="s">
        <v>37</v>
      </c>
      <c r="O1775" s="6" t="s">
        <v>38</v>
      </c>
      <c r="P1775" s="6" t="s">
        <v>39</v>
      </c>
      <c r="Q1775" s="6" t="s">
        <v>2271</v>
      </c>
      <c r="R1775" s="6" t="s">
        <v>1402</v>
      </c>
      <c r="W1775" s="6" t="s">
        <v>2272</v>
      </c>
      <c r="X1775" s="6" t="s">
        <v>2271</v>
      </c>
      <c r="Y1775" s="6" t="s">
        <v>43</v>
      </c>
      <c r="Z1775" s="8">
        <v>42199.610856481479</v>
      </c>
      <c r="AA1775" s="6" t="s">
        <v>2273</v>
      </c>
      <c r="AB1775" s="6" t="s">
        <v>1405</v>
      </c>
      <c r="AC1775" s="6" t="s">
        <v>1402</v>
      </c>
      <c r="AD1775" s="6" t="s">
        <v>43</v>
      </c>
      <c r="AE1775" s="8">
        <v>42199.616840277777</v>
      </c>
      <c r="AF1775" s="6" t="s">
        <v>2396</v>
      </c>
    </row>
    <row r="1776" spans="1:39" x14ac:dyDescent="0.2">
      <c r="A17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76" s="7" t="str">
        <f>ExtractValues(Table1[[#This Row],[Agreement Name]],".{1}\d{4,5}")</f>
        <v>20328</v>
      </c>
      <c r="C1776" s="6" t="str">
        <f>ExtractValues(Table1[[#This Row],[Agreement Name]],".{1}\d{4,5}-.{1}\d{4,5}")</f>
        <v>20328-001002</v>
      </c>
      <c r="D1776" s="6" t="str">
        <f>ExtractValues(ExtractValues(Table1[[#This Row],[Agreement Name]],"(CO\d{1,3})"),"\d+")</f>
        <v/>
      </c>
      <c r="E1776" s="6" t="str">
        <f>ExtractValues(ExtractValues(Table1[[#This Row],[Agreement Name]],"(CO.\d{1,3})"),"\d+")</f>
        <v/>
      </c>
      <c r="F1776" s="6" t="str">
        <f>IF(Table1[[#This Row],[ChgOrderPart1]]&lt;&gt;"",Table1[[#This Row],[ChgOrderPart1]],Table1[[#This Row],[ChgOrderPart2]])</f>
        <v/>
      </c>
      <c r="G1776" s="6" t="s">
        <v>2270</v>
      </c>
      <c r="H1776" s="8">
        <v>42180.355567129627</v>
      </c>
      <c r="I1776" s="6" t="s">
        <v>55</v>
      </c>
      <c r="J1776" s="8">
        <v>42191.596979166665</v>
      </c>
      <c r="K1776" s="6" t="s">
        <v>1376</v>
      </c>
      <c r="L1776" s="6" t="s">
        <v>1377</v>
      </c>
      <c r="M1776" s="6" t="s">
        <v>37</v>
      </c>
      <c r="O1776" s="6" t="s">
        <v>38</v>
      </c>
      <c r="P1776" s="6" t="s">
        <v>39</v>
      </c>
      <c r="Q1776" s="6" t="s">
        <v>2271</v>
      </c>
      <c r="R1776" s="6" t="s">
        <v>1402</v>
      </c>
      <c r="W1776" s="6" t="s">
        <v>2272</v>
      </c>
      <c r="X1776" s="6" t="s">
        <v>2271</v>
      </c>
      <c r="Y1776" s="6" t="s">
        <v>43</v>
      </c>
      <c r="Z1776" s="8">
        <v>42186.374745370369</v>
      </c>
      <c r="AA1776" s="6" t="s">
        <v>2273</v>
      </c>
      <c r="AL1776" s="6" t="s">
        <v>1402</v>
      </c>
      <c r="AM1776" s="6" t="s">
        <v>43</v>
      </c>
    </row>
    <row r="1777" spans="1:39" x14ac:dyDescent="0.2">
      <c r="A17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77" s="7" t="str">
        <f>ExtractValues(Table1[[#This Row],[Agreement Name]],".{1}\d{4,5}")</f>
        <v>20328</v>
      </c>
      <c r="C1777" s="6" t="str">
        <f>ExtractValues(Table1[[#This Row],[Agreement Name]],".{1}\d{4,5}-.{1}\d{4,5}")</f>
        <v>20328-001001</v>
      </c>
      <c r="D1777" s="6" t="str">
        <f>ExtractValues(ExtractValues(Table1[[#This Row],[Agreement Name]],"(CO\d{1,3})"),"\d+")</f>
        <v/>
      </c>
      <c r="E1777" s="6" t="str">
        <f>ExtractValues(ExtractValues(Table1[[#This Row],[Agreement Name]],"(CO.\d{1,3})"),"\d+")</f>
        <v/>
      </c>
      <c r="F1777" s="6" t="str">
        <f>IF(Table1[[#This Row],[ChgOrderPart1]]&lt;&gt;"",Table1[[#This Row],[ChgOrderPart1]],Table1[[#This Row],[ChgOrderPart2]])</f>
        <v/>
      </c>
      <c r="G1777" s="6" t="s">
        <v>9242</v>
      </c>
      <c r="H1777" s="8">
        <v>42053.561203703706</v>
      </c>
      <c r="I1777" s="6" t="s">
        <v>34</v>
      </c>
      <c r="J1777" s="8">
        <v>42062.274965277778</v>
      </c>
      <c r="K1777" s="6" t="s">
        <v>1376</v>
      </c>
      <c r="L1777" s="6" t="s">
        <v>1377</v>
      </c>
      <c r="M1777" s="6" t="s">
        <v>37</v>
      </c>
      <c r="O1777" s="6" t="s">
        <v>38</v>
      </c>
      <c r="P1777" s="6" t="s">
        <v>39</v>
      </c>
      <c r="Q1777" s="6" t="s">
        <v>9243</v>
      </c>
      <c r="R1777" s="6" t="s">
        <v>1402</v>
      </c>
      <c r="W1777" s="6" t="s">
        <v>9244</v>
      </c>
      <c r="X1777" s="6" t="s">
        <v>9243</v>
      </c>
      <c r="Y1777" s="6" t="s">
        <v>43</v>
      </c>
      <c r="Z1777" s="8">
        <v>42061.610115740739</v>
      </c>
      <c r="AA1777" s="6" t="s">
        <v>9245</v>
      </c>
      <c r="AB1777" s="6" t="s">
        <v>1405</v>
      </c>
      <c r="AC1777" s="6" t="s">
        <v>1402</v>
      </c>
      <c r="AD1777" s="6" t="s">
        <v>43</v>
      </c>
      <c r="AE1777" s="8">
        <v>42062.274965277778</v>
      </c>
      <c r="AF1777" s="6" t="s">
        <v>219</v>
      </c>
    </row>
    <row r="1778" spans="1:39" x14ac:dyDescent="0.2">
      <c r="A17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78" s="7" t="str">
        <f>ExtractValues(Table1[[#This Row],[Agreement Name]],".{1}\d{4,5}")</f>
        <v>20327</v>
      </c>
      <c r="C1778" s="6" t="str">
        <f>ExtractValues(Table1[[#This Row],[Agreement Name]],".{1}\d{4,5}-.{1}\d{4,5}")</f>
        <v>20327-001001</v>
      </c>
      <c r="D1778" s="6" t="str">
        <f>ExtractValues(ExtractValues(Table1[[#This Row],[Agreement Name]],"(CO\d{1,3})"),"\d+")</f>
        <v>1</v>
      </c>
      <c r="E1778" s="6" t="str">
        <f>ExtractValues(ExtractValues(Table1[[#This Row],[Agreement Name]],"(CO.\d{1,3})"),"\d+")</f>
        <v/>
      </c>
      <c r="F1778" s="6" t="str">
        <f>IF(Table1[[#This Row],[ChgOrderPart1]]&lt;&gt;"",Table1[[#This Row],[ChgOrderPart1]],Table1[[#This Row],[ChgOrderPart2]])</f>
        <v>1</v>
      </c>
      <c r="G1778" s="6" t="s">
        <v>5768</v>
      </c>
      <c r="H1778" s="8">
        <v>42208.469282407408</v>
      </c>
      <c r="I1778" s="6" t="s">
        <v>34</v>
      </c>
      <c r="J1778" s="8">
        <v>42209.499432870369</v>
      </c>
      <c r="K1778" s="6" t="s">
        <v>5082</v>
      </c>
      <c r="L1778" s="6" t="s">
        <v>5083</v>
      </c>
      <c r="M1778" s="6" t="s">
        <v>37</v>
      </c>
      <c r="O1778" s="6" t="s">
        <v>38</v>
      </c>
      <c r="P1778" s="6" t="s">
        <v>39</v>
      </c>
      <c r="Q1778" s="6" t="s">
        <v>5769</v>
      </c>
      <c r="R1778" s="6" t="s">
        <v>1402</v>
      </c>
      <c r="W1778" s="6" t="s">
        <v>5770</v>
      </c>
      <c r="X1778" s="6" t="s">
        <v>5769</v>
      </c>
      <c r="Y1778" s="6" t="s">
        <v>43</v>
      </c>
      <c r="Z1778" s="8">
        <v>42209.43072916667</v>
      </c>
      <c r="AA1778" s="6" t="s">
        <v>5771</v>
      </c>
      <c r="AB1778" s="6" t="s">
        <v>1405</v>
      </c>
      <c r="AC1778" s="6" t="s">
        <v>1402</v>
      </c>
      <c r="AD1778" s="6" t="s">
        <v>43</v>
      </c>
      <c r="AE1778" s="8">
        <v>42209.499432870369</v>
      </c>
      <c r="AF1778" s="6" t="s">
        <v>46</v>
      </c>
    </row>
    <row r="1779" spans="1:39" x14ac:dyDescent="0.2">
      <c r="A17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79" s="7" t="str">
        <f>ExtractValues(Table1[[#This Row],[Agreement Name]],".{1}\d{4,5}")</f>
        <v>20327</v>
      </c>
      <c r="C1779" s="6" t="str">
        <f>ExtractValues(Table1[[#This Row],[Agreement Name]],".{1}\d{4,5}-.{1}\d{4,5}")</f>
        <v>20327-001001</v>
      </c>
      <c r="D1779" s="6" t="str">
        <f>ExtractValues(ExtractValues(Table1[[#This Row],[Agreement Name]],"(CO\d{1,3})"),"\d+")</f>
        <v/>
      </c>
      <c r="E1779" s="6" t="str">
        <f>ExtractValues(ExtractValues(Table1[[#This Row],[Agreement Name]],"(CO.\d{1,3})"),"\d+")</f>
        <v/>
      </c>
      <c r="F1779" s="6" t="str">
        <f>IF(Table1[[#This Row],[ChgOrderPart1]]&lt;&gt;"",Table1[[#This Row],[ChgOrderPart1]],Table1[[#This Row],[ChgOrderPart2]])</f>
        <v/>
      </c>
      <c r="G1779" s="6" t="s">
        <v>7408</v>
      </c>
      <c r="H1779" s="8">
        <v>41985.54173611111</v>
      </c>
      <c r="I1779" s="6" t="s">
        <v>34</v>
      </c>
      <c r="J1779" s="8">
        <v>41991.374155092592</v>
      </c>
      <c r="K1779" s="6" t="s">
        <v>1376</v>
      </c>
      <c r="L1779" s="6" t="s">
        <v>1377</v>
      </c>
      <c r="M1779" s="6" t="s">
        <v>37</v>
      </c>
      <c r="O1779" s="6" t="s">
        <v>38</v>
      </c>
      <c r="P1779" s="6" t="s">
        <v>39</v>
      </c>
      <c r="Q1779" s="6" t="s">
        <v>7409</v>
      </c>
      <c r="R1779" s="6" t="s">
        <v>1402</v>
      </c>
      <c r="W1779" s="6" t="s">
        <v>7469</v>
      </c>
      <c r="X1779" s="6" t="s">
        <v>7409</v>
      </c>
      <c r="Y1779" s="6" t="s">
        <v>43</v>
      </c>
      <c r="Z1779" s="8">
        <v>41991.367546296293</v>
      </c>
      <c r="AA1779" s="6" t="s">
        <v>5771</v>
      </c>
      <c r="AB1779" s="6" t="s">
        <v>1405</v>
      </c>
      <c r="AC1779" s="6" t="s">
        <v>1402</v>
      </c>
      <c r="AD1779" s="6" t="s">
        <v>43</v>
      </c>
      <c r="AE1779" s="8">
        <v>41991.374155092592</v>
      </c>
      <c r="AF1779" s="6" t="s">
        <v>219</v>
      </c>
    </row>
    <row r="1780" spans="1:39" x14ac:dyDescent="0.2">
      <c r="A17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80" s="7" t="str">
        <f>ExtractValues(Table1[[#This Row],[Agreement Name]],".{1}\d{4,5}")</f>
        <v>20327</v>
      </c>
      <c r="C1780" s="6" t="str">
        <f>ExtractValues(Table1[[#This Row],[Agreement Name]],".{1}\d{4,5}-.{1}\d{4,5}")</f>
        <v>20327-001001</v>
      </c>
      <c r="D1780" s="6" t="str">
        <f>ExtractValues(ExtractValues(Table1[[#This Row],[Agreement Name]],"(CO\d{1,3})"),"\d+")</f>
        <v/>
      </c>
      <c r="E1780" s="6" t="str">
        <f>ExtractValues(ExtractValues(Table1[[#This Row],[Agreement Name]],"(CO.\d{1,3})"),"\d+")</f>
        <v/>
      </c>
      <c r="F1780" s="6" t="str">
        <f>IF(Table1[[#This Row],[ChgOrderPart1]]&lt;&gt;"",Table1[[#This Row],[ChgOrderPart1]],Table1[[#This Row],[ChgOrderPart2]])</f>
        <v/>
      </c>
      <c r="G1780" s="6" t="s">
        <v>7408</v>
      </c>
      <c r="H1780" s="8">
        <v>41982.538958333331</v>
      </c>
      <c r="I1780" s="6" t="s">
        <v>55</v>
      </c>
      <c r="J1780" s="8">
        <v>41985.54109953704</v>
      </c>
      <c r="K1780" s="6" t="s">
        <v>1376</v>
      </c>
      <c r="L1780" s="6" t="s">
        <v>1377</v>
      </c>
      <c r="M1780" s="6" t="s">
        <v>37</v>
      </c>
      <c r="O1780" s="6" t="s">
        <v>38</v>
      </c>
      <c r="P1780" s="6" t="s">
        <v>39</v>
      </c>
      <c r="Q1780" s="6" t="s">
        <v>7409</v>
      </c>
      <c r="R1780" s="6" t="s">
        <v>1402</v>
      </c>
      <c r="AL1780" s="6" t="s">
        <v>7409</v>
      </c>
      <c r="AM1780" s="6" t="s">
        <v>43</v>
      </c>
    </row>
    <row r="1781" spans="1:39" x14ac:dyDescent="0.2">
      <c r="A17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81" s="7" t="str">
        <f>ExtractValues(Table1[[#This Row],[Agreement Name]],".{1}\d{4,5}")</f>
        <v>20313</v>
      </c>
      <c r="C1781" s="6" t="str">
        <f>ExtractValues(Table1[[#This Row],[Agreement Name]],".{1}\d{4,5}-.{1}\d{4,5}")</f>
        <v>20313-001002</v>
      </c>
      <c r="D1781" s="6" t="str">
        <f>ExtractValues(ExtractValues(Table1[[#This Row],[Agreement Name]],"(CO\d{1,3})"),"\d+")</f>
        <v/>
      </c>
      <c r="E1781" s="6" t="str">
        <f>ExtractValues(ExtractValues(Table1[[#This Row],[Agreement Name]],"(CO.\d{1,3})"),"\d+")</f>
        <v/>
      </c>
      <c r="F1781" s="6" t="str">
        <f>IF(Table1[[#This Row],[ChgOrderPart1]]&lt;&gt;"",Table1[[#This Row],[ChgOrderPart1]],Table1[[#This Row],[ChgOrderPart2]])</f>
        <v/>
      </c>
      <c r="G1781" s="6" t="s">
        <v>8522</v>
      </c>
      <c r="H1781" s="8">
        <v>42122.450370370374</v>
      </c>
      <c r="I1781" s="6" t="s">
        <v>34</v>
      </c>
      <c r="J1781" s="8">
        <v>42123.547210648147</v>
      </c>
      <c r="K1781" s="6" t="s">
        <v>1376</v>
      </c>
      <c r="L1781" s="6" t="s">
        <v>1377</v>
      </c>
      <c r="M1781" s="6" t="s">
        <v>37</v>
      </c>
      <c r="O1781" s="6" t="s">
        <v>38</v>
      </c>
      <c r="P1781" s="6" t="s">
        <v>39</v>
      </c>
      <c r="Q1781" s="6" t="s">
        <v>8523</v>
      </c>
      <c r="R1781" s="6" t="s">
        <v>1402</v>
      </c>
      <c r="W1781" s="6" t="s">
        <v>8524</v>
      </c>
      <c r="X1781" s="6" t="s">
        <v>8523</v>
      </c>
      <c r="Y1781" s="6" t="s">
        <v>43</v>
      </c>
      <c r="Z1781" s="8">
        <v>42123.505300925928</v>
      </c>
      <c r="AA1781" s="6" t="s">
        <v>8525</v>
      </c>
      <c r="AB1781" s="6" t="s">
        <v>1405</v>
      </c>
      <c r="AC1781" s="6" t="s">
        <v>1402</v>
      </c>
      <c r="AD1781" s="6" t="s">
        <v>43</v>
      </c>
      <c r="AE1781" s="8">
        <v>42123.547210648147</v>
      </c>
      <c r="AF1781" s="6" t="s">
        <v>46</v>
      </c>
    </row>
    <row r="1782" spans="1:39" x14ac:dyDescent="0.2">
      <c r="A17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82" s="7" t="str">
        <f>ExtractValues(Table1[[#This Row],[Agreement Name]],".{1}\d{4,5}")</f>
        <v>20313</v>
      </c>
      <c r="C1782" s="6" t="str">
        <f>ExtractValues(Table1[[#This Row],[Agreement Name]],".{1}\d{4,5}-.{1}\d{4,5}")</f>
        <v>20313-001001</v>
      </c>
      <c r="D1782" s="6" t="str">
        <f>ExtractValues(ExtractValues(Table1[[#This Row],[Agreement Name]],"(CO\d{1,3})"),"\d+")</f>
        <v>1</v>
      </c>
      <c r="E1782" s="6" t="str">
        <f>ExtractValues(ExtractValues(Table1[[#This Row],[Agreement Name]],"(CO.\d{1,3})"),"\d+")</f>
        <v/>
      </c>
      <c r="F1782" s="6" t="str">
        <f>IF(Table1[[#This Row],[ChgOrderPart1]]&lt;&gt;"",Table1[[#This Row],[ChgOrderPart1]],Table1[[#This Row],[ChgOrderPart2]])</f>
        <v>1</v>
      </c>
      <c r="G1782" s="6" t="s">
        <v>5397</v>
      </c>
      <c r="H1782" s="8">
        <v>42174.464826388888</v>
      </c>
      <c r="I1782" s="6" t="s">
        <v>34</v>
      </c>
      <c r="J1782" s="8">
        <v>42177.186747685184</v>
      </c>
      <c r="K1782" s="6" t="s">
        <v>5082</v>
      </c>
      <c r="L1782" s="6" t="s">
        <v>5083</v>
      </c>
      <c r="M1782" s="6" t="s">
        <v>37</v>
      </c>
      <c r="O1782" s="6" t="s">
        <v>38</v>
      </c>
      <c r="P1782" s="6" t="s">
        <v>39</v>
      </c>
      <c r="Q1782" s="6" t="s">
        <v>5385</v>
      </c>
      <c r="R1782" s="6" t="s">
        <v>1402</v>
      </c>
      <c r="W1782" s="6" t="s">
        <v>5386</v>
      </c>
      <c r="X1782" s="6" t="s">
        <v>5385</v>
      </c>
      <c r="Y1782" s="6" t="s">
        <v>43</v>
      </c>
      <c r="Z1782" s="8">
        <v>42174.476481481484</v>
      </c>
      <c r="AA1782" s="6" t="s">
        <v>1431</v>
      </c>
      <c r="AB1782" s="6" t="s">
        <v>1405</v>
      </c>
      <c r="AC1782" s="6" t="s">
        <v>1402</v>
      </c>
      <c r="AD1782" s="6" t="s">
        <v>43</v>
      </c>
      <c r="AE1782" s="8">
        <v>42177.186747685184</v>
      </c>
      <c r="AF1782" s="6" t="s">
        <v>46</v>
      </c>
    </row>
    <row r="1783" spans="1:39" x14ac:dyDescent="0.2">
      <c r="A17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83" s="7" t="str">
        <f>ExtractValues(Table1[[#This Row],[Agreement Name]],".{1}\d{4,5}")</f>
        <v>20313</v>
      </c>
      <c r="C1783" s="6" t="str">
        <f>ExtractValues(Table1[[#This Row],[Agreement Name]],".{1}\d{4,5}-.{1}\d{4,5}")</f>
        <v>20313-001001</v>
      </c>
      <c r="D1783" s="6" t="str">
        <f>ExtractValues(ExtractValues(Table1[[#This Row],[Agreement Name]],"(CO\d{1,3})"),"\d+")</f>
        <v>2</v>
      </c>
      <c r="E1783" s="6" t="str">
        <f>ExtractValues(ExtractValues(Table1[[#This Row],[Agreement Name]],"(CO.\d{1,3})"),"\d+")</f>
        <v/>
      </c>
      <c r="F1783" s="6" t="str">
        <f>IF(Table1[[#This Row],[ChgOrderPart1]]&lt;&gt;"",Table1[[#This Row],[ChgOrderPart1]],Table1[[#This Row],[ChgOrderPart2]])</f>
        <v>2</v>
      </c>
      <c r="G1783" s="6" t="s">
        <v>5384</v>
      </c>
      <c r="H1783" s="8">
        <v>42173.536550925928</v>
      </c>
      <c r="I1783" s="6" t="s">
        <v>34</v>
      </c>
      <c r="J1783" s="8">
        <v>42173.549675925926</v>
      </c>
      <c r="K1783" s="6" t="s">
        <v>5082</v>
      </c>
      <c r="L1783" s="6" t="s">
        <v>5083</v>
      </c>
      <c r="M1783" s="6" t="s">
        <v>37</v>
      </c>
      <c r="O1783" s="6" t="s">
        <v>38</v>
      </c>
      <c r="P1783" s="6" t="s">
        <v>39</v>
      </c>
      <c r="Q1783" s="6" t="s">
        <v>5385</v>
      </c>
      <c r="R1783" s="6" t="s">
        <v>1402</v>
      </c>
      <c r="W1783" s="6" t="s">
        <v>5386</v>
      </c>
      <c r="X1783" s="6" t="s">
        <v>5385</v>
      </c>
      <c r="Y1783" s="6" t="s">
        <v>43</v>
      </c>
      <c r="Z1783" s="8">
        <v>42173.546643518515</v>
      </c>
      <c r="AA1783" s="6" t="s">
        <v>1431</v>
      </c>
      <c r="AB1783" s="6" t="s">
        <v>1405</v>
      </c>
      <c r="AC1783" s="6" t="s">
        <v>1402</v>
      </c>
      <c r="AD1783" s="6" t="s">
        <v>43</v>
      </c>
      <c r="AE1783" s="8">
        <v>42173.549675925926</v>
      </c>
      <c r="AF1783" s="6" t="s">
        <v>46</v>
      </c>
    </row>
    <row r="1784" spans="1:39" x14ac:dyDescent="0.2">
      <c r="A17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84" s="7" t="str">
        <f>ExtractValues(Table1[[#This Row],[Agreement Name]],".{1}\d{4,5}")</f>
        <v>20313</v>
      </c>
      <c r="C1784" s="6" t="str">
        <f>ExtractValues(Table1[[#This Row],[Agreement Name]],".{1}\d{4,5}-.{1}\d{4,5}")</f>
        <v>20313-001001</v>
      </c>
      <c r="D1784" s="6" t="str">
        <f>ExtractValues(ExtractValues(Table1[[#This Row],[Agreement Name]],"(CO\d{1,3})"),"\d+")</f>
        <v/>
      </c>
      <c r="E1784" s="6" t="str">
        <f>ExtractValues(ExtractValues(Table1[[#This Row],[Agreement Name]],"(CO.\d{1,3})"),"\d+")</f>
        <v/>
      </c>
      <c r="F1784" s="6" t="str">
        <f>IF(Table1[[#This Row],[ChgOrderPart1]]&lt;&gt;"",Table1[[#This Row],[ChgOrderPart1]],Table1[[#This Row],[ChgOrderPart2]])</f>
        <v/>
      </c>
      <c r="G1784" s="6" t="s">
        <v>9490</v>
      </c>
      <c r="H1784" s="8">
        <v>42080.474166666667</v>
      </c>
      <c r="I1784" s="6" t="s">
        <v>34</v>
      </c>
      <c r="J1784" s="8">
        <v>42086.52957175926</v>
      </c>
      <c r="K1784" s="6" t="s">
        <v>1376</v>
      </c>
      <c r="L1784" s="6" t="s">
        <v>1377</v>
      </c>
      <c r="M1784" s="6" t="s">
        <v>37</v>
      </c>
      <c r="O1784" s="6" t="s">
        <v>38</v>
      </c>
      <c r="P1784" s="6" t="s">
        <v>39</v>
      </c>
      <c r="Q1784" s="6" t="s">
        <v>9491</v>
      </c>
      <c r="R1784" s="6" t="s">
        <v>1402</v>
      </c>
      <c r="W1784" s="6" t="s">
        <v>8711</v>
      </c>
      <c r="X1784" s="6" t="s">
        <v>9491</v>
      </c>
      <c r="Y1784" s="6" t="s">
        <v>43</v>
      </c>
      <c r="Z1784" s="8">
        <v>42086.48778935185</v>
      </c>
      <c r="AA1784" s="6" t="s">
        <v>1431</v>
      </c>
      <c r="AB1784" s="6" t="s">
        <v>1405</v>
      </c>
      <c r="AC1784" s="6" t="s">
        <v>1402</v>
      </c>
      <c r="AD1784" s="6" t="s">
        <v>43</v>
      </c>
      <c r="AE1784" s="8">
        <v>42086.52957175926</v>
      </c>
      <c r="AF1784" s="6" t="s">
        <v>46</v>
      </c>
    </row>
    <row r="1785" spans="1:39" x14ac:dyDescent="0.2">
      <c r="A17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85" s="7" t="str">
        <f>ExtractValues(Table1[[#This Row],[Agreement Name]],".{1}\d{4,5}")</f>
        <v>20313</v>
      </c>
      <c r="C1785" s="6" t="str">
        <f>ExtractValues(Table1[[#This Row],[Agreement Name]],".{1}\d{4,5}-.{1}\d{4,5}")</f>
        <v>20313-001000</v>
      </c>
      <c r="D1785" s="6" t="str">
        <f>ExtractValues(ExtractValues(Table1[[#This Row],[Agreement Name]],"(CO\d{1,3})"),"\d+")</f>
        <v>2</v>
      </c>
      <c r="E1785" s="6" t="str">
        <f>ExtractValues(ExtractValues(Table1[[#This Row],[Agreement Name]],"(CO.\d{1,3})"),"\d+")</f>
        <v/>
      </c>
      <c r="F1785" s="6" t="str">
        <f>IF(Table1[[#This Row],[ChgOrderPart1]]&lt;&gt;"",Table1[[#This Row],[ChgOrderPart1]],Table1[[#This Row],[ChgOrderPart2]])</f>
        <v>2</v>
      </c>
      <c r="G1785" s="6" t="s">
        <v>5317</v>
      </c>
      <c r="H1785" s="8">
        <v>42212.379560185182</v>
      </c>
      <c r="I1785" s="6" t="s">
        <v>34</v>
      </c>
      <c r="J1785" s="8">
        <v>42213.268692129626</v>
      </c>
      <c r="K1785" s="6" t="s">
        <v>5082</v>
      </c>
      <c r="L1785" s="6" t="s">
        <v>5083</v>
      </c>
      <c r="M1785" s="6" t="s">
        <v>37</v>
      </c>
      <c r="O1785" s="6" t="s">
        <v>38</v>
      </c>
      <c r="P1785" s="6" t="s">
        <v>39</v>
      </c>
      <c r="Q1785" s="6" t="s">
        <v>5801</v>
      </c>
      <c r="R1785" s="6" t="s">
        <v>5367</v>
      </c>
      <c r="S1785" s="6" t="s">
        <v>5318</v>
      </c>
      <c r="T1785" s="6" t="s">
        <v>1402</v>
      </c>
      <c r="W1785" s="6" t="s">
        <v>5368</v>
      </c>
      <c r="X1785" s="6" t="s">
        <v>5318</v>
      </c>
      <c r="Y1785" s="6" t="s">
        <v>43</v>
      </c>
      <c r="Z1785" s="8">
        <v>42213.235520833332</v>
      </c>
      <c r="AA1785" s="6" t="s">
        <v>1431</v>
      </c>
      <c r="AB1785" s="6" t="s">
        <v>1405</v>
      </c>
      <c r="AC1785" s="6" t="s">
        <v>1402</v>
      </c>
      <c r="AD1785" s="6" t="s">
        <v>43</v>
      </c>
      <c r="AE1785" s="8">
        <v>42213.268692129626</v>
      </c>
      <c r="AF1785" s="6" t="s">
        <v>46</v>
      </c>
    </row>
    <row r="1786" spans="1:39" x14ac:dyDescent="0.2">
      <c r="A17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86" s="7" t="str">
        <f>ExtractValues(Table1[[#This Row],[Agreement Name]],".{1}\d{4,5}")</f>
        <v>20313</v>
      </c>
      <c r="C1786" s="6" t="str">
        <f>ExtractValues(Table1[[#This Row],[Agreement Name]],".{1}\d{4,5}-.{1}\d{4,5}")</f>
        <v>20313-001000</v>
      </c>
      <c r="D1786" s="6" t="str">
        <f>ExtractValues(ExtractValues(Table1[[#This Row],[Agreement Name]],"(CO\d{1,3})"),"\d+")</f>
        <v>2</v>
      </c>
      <c r="E1786" s="6" t="str">
        <f>ExtractValues(ExtractValues(Table1[[#This Row],[Agreement Name]],"(CO.\d{1,3})"),"\d+")</f>
        <v/>
      </c>
      <c r="F1786" s="6" t="str">
        <f>IF(Table1[[#This Row],[ChgOrderPart1]]&lt;&gt;"",Table1[[#This Row],[ChgOrderPart1]],Table1[[#This Row],[ChgOrderPart2]])</f>
        <v>2</v>
      </c>
      <c r="G1786" s="6" t="s">
        <v>5317</v>
      </c>
      <c r="H1786" s="8">
        <v>42171.430243055554</v>
      </c>
      <c r="I1786" s="6" t="s">
        <v>55</v>
      </c>
      <c r="J1786" s="8">
        <v>42180.469328703701</v>
      </c>
      <c r="K1786" s="6" t="s">
        <v>5082</v>
      </c>
      <c r="L1786" s="6" t="s">
        <v>5083</v>
      </c>
      <c r="M1786" s="6" t="s">
        <v>37</v>
      </c>
      <c r="O1786" s="6" t="s">
        <v>38</v>
      </c>
      <c r="P1786" s="6" t="s">
        <v>39</v>
      </c>
      <c r="Q1786" s="6" t="s">
        <v>5318</v>
      </c>
      <c r="R1786" s="6" t="s">
        <v>5319</v>
      </c>
      <c r="S1786" s="6" t="s">
        <v>1402</v>
      </c>
      <c r="AL1786" s="6" t="s">
        <v>5318</v>
      </c>
      <c r="AM1786" s="6" t="s">
        <v>43</v>
      </c>
    </row>
    <row r="1787" spans="1:39" x14ac:dyDescent="0.2">
      <c r="A17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87" s="7" t="str">
        <f>ExtractValues(Table1[[#This Row],[Agreement Name]],".{1}\d{4,5}")</f>
        <v>20313</v>
      </c>
      <c r="C1787" s="6" t="str">
        <f>ExtractValues(Table1[[#This Row],[Agreement Name]],".{1}\d{4,5}-.{1}\d{4,5}")</f>
        <v>20313-001000</v>
      </c>
      <c r="D1787" s="6" t="str">
        <f>ExtractValues(ExtractValues(Table1[[#This Row],[Agreement Name]],"(CO\d{1,3})"),"\d+")</f>
        <v>1</v>
      </c>
      <c r="E1787" s="6" t="str">
        <f>ExtractValues(ExtractValues(Table1[[#This Row],[Agreement Name]],"(CO.\d{1,3})"),"\d+")</f>
        <v/>
      </c>
      <c r="F1787" s="6" t="str">
        <f>IF(Table1[[#This Row],[ChgOrderPart1]]&lt;&gt;"",Table1[[#This Row],[ChgOrderPart1]],Table1[[#This Row],[ChgOrderPart2]])</f>
        <v>1</v>
      </c>
      <c r="G1787" s="6" t="s">
        <v>5366</v>
      </c>
      <c r="H1787" s="8">
        <v>42173.349143518521</v>
      </c>
      <c r="I1787" s="6" t="s">
        <v>34</v>
      </c>
      <c r="J1787" s="8">
        <v>42173.504479166666</v>
      </c>
      <c r="K1787" s="6" t="s">
        <v>5082</v>
      </c>
      <c r="L1787" s="6" t="s">
        <v>5083</v>
      </c>
      <c r="M1787" s="6" t="s">
        <v>37</v>
      </c>
      <c r="O1787" s="6" t="s">
        <v>38</v>
      </c>
      <c r="P1787" s="6" t="s">
        <v>39</v>
      </c>
      <c r="Q1787" s="6" t="s">
        <v>5318</v>
      </c>
      <c r="R1787" s="6" t="s">
        <v>5367</v>
      </c>
      <c r="S1787" s="6" t="s">
        <v>5319</v>
      </c>
      <c r="T1787" s="6" t="s">
        <v>1402</v>
      </c>
      <c r="W1787" s="6" t="s">
        <v>5368</v>
      </c>
      <c r="X1787" s="6" t="s">
        <v>5319</v>
      </c>
      <c r="Y1787" s="6" t="s">
        <v>43</v>
      </c>
      <c r="Z1787" s="8">
        <v>42173.488009259258</v>
      </c>
      <c r="AA1787" s="6" t="s">
        <v>1431</v>
      </c>
      <c r="AB1787" s="6" t="s">
        <v>1405</v>
      </c>
      <c r="AC1787" s="6" t="s">
        <v>1402</v>
      </c>
      <c r="AD1787" s="6" t="s">
        <v>43</v>
      </c>
      <c r="AE1787" s="8">
        <v>42173.504479166666</v>
      </c>
      <c r="AF1787" s="6" t="s">
        <v>46</v>
      </c>
    </row>
    <row r="1788" spans="1:39" x14ac:dyDescent="0.2">
      <c r="A17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88" s="7" t="str">
        <f>ExtractValues(Table1[[#This Row],[Agreement Name]],".{1}\d{4,5}")</f>
        <v>20313</v>
      </c>
      <c r="C1788" s="6" t="str">
        <f>ExtractValues(Table1[[#This Row],[Agreement Name]],".{1}\d{4,5}-.{1}\d{4,5}")</f>
        <v>20313-001000</v>
      </c>
      <c r="D1788" s="6" t="str">
        <f>ExtractValues(ExtractValues(Table1[[#This Row],[Agreement Name]],"(CO\d{1,3})"),"\d+")</f>
        <v/>
      </c>
      <c r="E1788" s="6" t="str">
        <f>ExtractValues(ExtractValues(Table1[[#This Row],[Agreement Name]],"(CO.\d{1,3})"),"\d+")</f>
        <v/>
      </c>
      <c r="F1788" s="6" t="str">
        <f>IF(Table1[[#This Row],[ChgOrderPart1]]&lt;&gt;"",Table1[[#This Row],[ChgOrderPart1]],Table1[[#This Row],[ChgOrderPart2]])</f>
        <v/>
      </c>
      <c r="G1788" s="6" t="s">
        <v>9476</v>
      </c>
      <c r="H1788" s="8">
        <v>42080.46607638889</v>
      </c>
      <c r="I1788" s="6" t="s">
        <v>34</v>
      </c>
      <c r="J1788" s="8">
        <v>42087.472708333335</v>
      </c>
      <c r="K1788" s="6" t="s">
        <v>1376</v>
      </c>
      <c r="L1788" s="6" t="s">
        <v>1377</v>
      </c>
      <c r="M1788" s="6" t="s">
        <v>37</v>
      </c>
      <c r="O1788" s="6" t="s">
        <v>38</v>
      </c>
      <c r="P1788" s="6" t="s">
        <v>39</v>
      </c>
      <c r="Q1788" s="6" t="s">
        <v>5318</v>
      </c>
      <c r="R1788" s="6" t="s">
        <v>5367</v>
      </c>
      <c r="S1788" s="6" t="s">
        <v>1402</v>
      </c>
      <c r="W1788" s="6" t="s">
        <v>8711</v>
      </c>
      <c r="X1788" s="6" t="s">
        <v>5367</v>
      </c>
      <c r="Y1788" s="6" t="s">
        <v>43</v>
      </c>
      <c r="Z1788" s="8">
        <v>42087.267708333333</v>
      </c>
      <c r="AA1788" s="6" t="s">
        <v>1431</v>
      </c>
      <c r="AB1788" s="6" t="s">
        <v>1405</v>
      </c>
      <c r="AC1788" s="6" t="s">
        <v>1402</v>
      </c>
      <c r="AD1788" s="6" t="s">
        <v>43</v>
      </c>
      <c r="AE1788" s="8">
        <v>42087.472708333335</v>
      </c>
      <c r="AF1788" s="6" t="s">
        <v>219</v>
      </c>
    </row>
    <row r="1789" spans="1:39" x14ac:dyDescent="0.2">
      <c r="A17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89" s="7" t="str">
        <f>ExtractValues(Table1[[#This Row],[Agreement Name]],".{1}\d{4,5}")</f>
        <v>20307</v>
      </c>
      <c r="C1789" s="6" t="str">
        <f>ExtractValues(Table1[[#This Row],[Agreement Name]],".{1}\d{4,5}-.{1}\d{4,5}")</f>
        <v>20307-001005</v>
      </c>
      <c r="D1789" s="6" t="str">
        <f>ExtractValues(ExtractValues(Table1[[#This Row],[Agreement Name]],"(CO\d{1,3})"),"\d+")</f>
        <v>1</v>
      </c>
      <c r="E1789" s="6" t="str">
        <f>ExtractValues(ExtractValues(Table1[[#This Row],[Agreement Name]],"(CO.\d{1,3})"),"\d+")</f>
        <v/>
      </c>
      <c r="F1789" s="6" t="str">
        <f>IF(Table1[[#This Row],[ChgOrderPart1]]&lt;&gt;"",Table1[[#This Row],[ChgOrderPart1]],Table1[[#This Row],[ChgOrderPart2]])</f>
        <v>1</v>
      </c>
      <c r="G1789" s="6" t="s">
        <v>1730</v>
      </c>
      <c r="H1789" s="8">
        <v>42156.638055555559</v>
      </c>
      <c r="I1789" s="6" t="s">
        <v>34</v>
      </c>
      <c r="J1789" s="8">
        <v>42158.32708333333</v>
      </c>
      <c r="K1789" s="6" t="s">
        <v>1376</v>
      </c>
      <c r="L1789" s="6" t="s">
        <v>1377</v>
      </c>
      <c r="M1789" s="6" t="s">
        <v>37</v>
      </c>
      <c r="O1789" s="6" t="s">
        <v>38</v>
      </c>
      <c r="P1789" s="6" t="s">
        <v>39</v>
      </c>
      <c r="Q1789" s="6" t="s">
        <v>1731</v>
      </c>
      <c r="R1789" s="6" t="s">
        <v>1477</v>
      </c>
      <c r="W1789" s="6" t="s">
        <v>1732</v>
      </c>
      <c r="X1789" s="6" t="s">
        <v>1731</v>
      </c>
      <c r="Y1789" s="6" t="s">
        <v>43</v>
      </c>
      <c r="Z1789" s="8">
        <v>42157.658807870372</v>
      </c>
      <c r="AA1789" s="6" t="s">
        <v>1733</v>
      </c>
      <c r="AB1789" s="6" t="s">
        <v>1480</v>
      </c>
      <c r="AC1789" s="6" t="s">
        <v>1477</v>
      </c>
      <c r="AD1789" s="6" t="s">
        <v>43</v>
      </c>
      <c r="AE1789" s="8">
        <v>42158.32708333333</v>
      </c>
      <c r="AF1789" s="6" t="s">
        <v>66</v>
      </c>
    </row>
    <row r="1790" spans="1:39" x14ac:dyDescent="0.2">
      <c r="A17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90" s="7" t="str">
        <f>ExtractValues(Table1[[#This Row],[Agreement Name]],".{1}\d{4,5}")</f>
        <v>20307</v>
      </c>
      <c r="C1790" s="6" t="str">
        <f>ExtractValues(Table1[[#This Row],[Agreement Name]],".{1}\d{4,5}-.{1}\d{4,5}")</f>
        <v>20307-001005</v>
      </c>
      <c r="D1790" s="6" t="str">
        <f>ExtractValues(ExtractValues(Table1[[#This Row],[Agreement Name]],"(CO\d{1,3})"),"\d+")</f>
        <v/>
      </c>
      <c r="E1790" s="6" t="str">
        <f>ExtractValues(ExtractValues(Table1[[#This Row],[Agreement Name]],"(CO.\d{1,3})"),"\d+")</f>
        <v/>
      </c>
      <c r="F1790" s="6" t="str">
        <f>IF(Table1[[#This Row],[ChgOrderPart1]]&lt;&gt;"",Table1[[#This Row],[ChgOrderPart1]],Table1[[#This Row],[ChgOrderPart2]])</f>
        <v/>
      </c>
      <c r="G1790" s="6" t="s">
        <v>8330</v>
      </c>
      <c r="H1790" s="8">
        <v>42110.331400462965</v>
      </c>
      <c r="I1790" s="6" t="s">
        <v>34</v>
      </c>
      <c r="J1790" s="8">
        <v>42112.507233796299</v>
      </c>
      <c r="K1790" s="6" t="s">
        <v>1376</v>
      </c>
      <c r="L1790" s="6" t="s">
        <v>1377</v>
      </c>
      <c r="M1790" s="6" t="s">
        <v>37</v>
      </c>
      <c r="O1790" s="6" t="s">
        <v>38</v>
      </c>
      <c r="P1790" s="6" t="s">
        <v>39</v>
      </c>
      <c r="Q1790" s="6" t="s">
        <v>1731</v>
      </c>
      <c r="R1790" s="6" t="s">
        <v>1477</v>
      </c>
      <c r="W1790" s="6" t="s">
        <v>1732</v>
      </c>
      <c r="X1790" s="6" t="s">
        <v>1731</v>
      </c>
      <c r="Y1790" s="6" t="s">
        <v>43</v>
      </c>
      <c r="Z1790" s="8">
        <v>42112.35428240741</v>
      </c>
      <c r="AA1790" s="6" t="s">
        <v>1733</v>
      </c>
      <c r="AB1790" s="6" t="s">
        <v>1480</v>
      </c>
      <c r="AC1790" s="6" t="s">
        <v>1477</v>
      </c>
      <c r="AD1790" s="6" t="s">
        <v>43</v>
      </c>
      <c r="AE1790" s="8">
        <v>42112.507233796299</v>
      </c>
      <c r="AF1790" s="6" t="s">
        <v>1481</v>
      </c>
    </row>
    <row r="1791" spans="1:39" x14ac:dyDescent="0.2">
      <c r="A17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91" s="7" t="str">
        <f>ExtractValues(Table1[[#This Row],[Agreement Name]],".{1}\d{4,5}")</f>
        <v>20307</v>
      </c>
      <c r="C1791" s="6" t="str">
        <f>ExtractValues(Table1[[#This Row],[Agreement Name]],".{1}\d{4,5}-.{1}\d{4,5}")</f>
        <v>20307-001004</v>
      </c>
      <c r="D1791" s="6" t="str">
        <f>ExtractValues(ExtractValues(Table1[[#This Row],[Agreement Name]],"(CO\d{1,3})"),"\d+")</f>
        <v/>
      </c>
      <c r="E1791" s="6" t="str">
        <f>ExtractValues(ExtractValues(Table1[[#This Row],[Agreement Name]],"(CO.\d{1,3})"),"\d+")</f>
        <v/>
      </c>
      <c r="F1791" s="6" t="str">
        <f>IF(Table1[[#This Row],[ChgOrderPart1]]&lt;&gt;"",Table1[[#This Row],[ChgOrderPart1]],Table1[[#This Row],[ChgOrderPart2]])</f>
        <v/>
      </c>
      <c r="G1791" s="6" t="s">
        <v>8756</v>
      </c>
      <c r="H1791" s="8">
        <v>42023.655393518522</v>
      </c>
      <c r="I1791" s="6" t="s">
        <v>34</v>
      </c>
      <c r="J1791" s="8">
        <v>42041.560150462959</v>
      </c>
      <c r="K1791" s="6" t="s">
        <v>1376</v>
      </c>
      <c r="L1791" s="6" t="s">
        <v>1377</v>
      </c>
      <c r="M1791" s="6" t="s">
        <v>37</v>
      </c>
      <c r="O1791" s="6" t="s">
        <v>38</v>
      </c>
      <c r="P1791" s="6" t="s">
        <v>39</v>
      </c>
      <c r="Q1791" s="6" t="s">
        <v>8757</v>
      </c>
      <c r="R1791" s="6" t="s">
        <v>1477</v>
      </c>
      <c r="W1791" s="6" t="s">
        <v>8758</v>
      </c>
      <c r="X1791" s="6" t="s">
        <v>8757</v>
      </c>
      <c r="Y1791" s="6" t="s">
        <v>43</v>
      </c>
      <c r="Z1791" s="8">
        <v>42039.426759259259</v>
      </c>
      <c r="AA1791" s="6" t="s">
        <v>8759</v>
      </c>
      <c r="AB1791" s="6" t="s">
        <v>1480</v>
      </c>
      <c r="AC1791" s="6" t="s">
        <v>1477</v>
      </c>
      <c r="AD1791" s="6" t="s">
        <v>43</v>
      </c>
      <c r="AE1791" s="8">
        <v>42041.560150462959</v>
      </c>
      <c r="AF1791" s="6" t="s">
        <v>1481</v>
      </c>
    </row>
    <row r="1792" spans="1:39" x14ac:dyDescent="0.2">
      <c r="A17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92" s="7" t="str">
        <f>ExtractValues(Table1[[#This Row],[Agreement Name]],".{1}\d{4,5}")</f>
        <v>20307</v>
      </c>
      <c r="C1792" s="6" t="str">
        <f>ExtractValues(Table1[[#This Row],[Agreement Name]],".{1}\d{4,5}-.{1}\d{4,5}")</f>
        <v>20307-001003</v>
      </c>
      <c r="D1792" s="6" t="str">
        <f>ExtractValues(ExtractValues(Table1[[#This Row],[Agreement Name]],"(CO\d{1,3})"),"\d+")</f>
        <v>1</v>
      </c>
      <c r="E1792" s="6" t="str">
        <f>ExtractValues(ExtractValues(Table1[[#This Row],[Agreement Name]],"(CO.\d{1,3})"),"\d+")</f>
        <v/>
      </c>
      <c r="F1792" s="6" t="str">
        <f>IF(Table1[[#This Row],[ChgOrderPart1]]&lt;&gt;"",Table1[[#This Row],[ChgOrderPart1]],Table1[[#This Row],[ChgOrderPart2]])</f>
        <v>1</v>
      </c>
      <c r="G1792" s="6" t="s">
        <v>8976</v>
      </c>
      <c r="H1792" s="8">
        <v>42040.53460648148</v>
      </c>
      <c r="I1792" s="6" t="s">
        <v>34</v>
      </c>
      <c r="J1792" s="8">
        <v>42074.508391203701</v>
      </c>
      <c r="K1792" s="6" t="s">
        <v>1376</v>
      </c>
      <c r="L1792" s="6" t="s">
        <v>1377</v>
      </c>
      <c r="M1792" s="6" t="s">
        <v>37</v>
      </c>
      <c r="O1792" s="6" t="s">
        <v>38</v>
      </c>
      <c r="P1792" s="6" t="s">
        <v>39</v>
      </c>
      <c r="Q1792" s="6" t="s">
        <v>8837</v>
      </c>
      <c r="R1792" s="6" t="s">
        <v>1477</v>
      </c>
      <c r="W1792" s="6" t="s">
        <v>8838</v>
      </c>
      <c r="X1792" s="6" t="s">
        <v>8837</v>
      </c>
      <c r="Y1792" s="6" t="s">
        <v>43</v>
      </c>
      <c r="Z1792" s="8">
        <v>42074.500300925924</v>
      </c>
      <c r="AA1792" s="6" t="s">
        <v>8977</v>
      </c>
      <c r="AB1792" s="6" t="s">
        <v>1480</v>
      </c>
      <c r="AC1792" s="6" t="s">
        <v>1477</v>
      </c>
      <c r="AD1792" s="6" t="s">
        <v>43</v>
      </c>
      <c r="AE1792" s="8">
        <v>42074.508391203701</v>
      </c>
      <c r="AF1792" s="6" t="s">
        <v>66</v>
      </c>
    </row>
    <row r="1793" spans="1:39" x14ac:dyDescent="0.2">
      <c r="A17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93" s="7" t="str">
        <f>ExtractValues(Table1[[#This Row],[Agreement Name]],".{1}\d{4,5}")</f>
        <v>20307</v>
      </c>
      <c r="C1793" s="6" t="str">
        <f>ExtractValues(Table1[[#This Row],[Agreement Name]],".{1}\d{4,5}-.{1}\d{4,5}")</f>
        <v>20307-001003</v>
      </c>
      <c r="D1793" s="6" t="str">
        <f>ExtractValues(ExtractValues(Table1[[#This Row],[Agreement Name]],"(CO\d{1,3})"),"\d+")</f>
        <v/>
      </c>
      <c r="E1793" s="6" t="str">
        <f>ExtractValues(ExtractValues(Table1[[#This Row],[Agreement Name]],"(CO.\d{1,3})"),"\d+")</f>
        <v/>
      </c>
      <c r="F1793" s="6" t="str">
        <f>IF(Table1[[#This Row],[ChgOrderPart1]]&lt;&gt;"",Table1[[#This Row],[ChgOrderPart1]],Table1[[#This Row],[ChgOrderPart2]])</f>
        <v/>
      </c>
      <c r="G1793" s="6" t="s">
        <v>8836</v>
      </c>
      <c r="H1793" s="8">
        <v>42033.338113425925</v>
      </c>
      <c r="I1793" s="6" t="s">
        <v>34</v>
      </c>
      <c r="J1793" s="8">
        <v>42037.332824074074</v>
      </c>
      <c r="K1793" s="6" t="s">
        <v>1376</v>
      </c>
      <c r="L1793" s="6" t="s">
        <v>1377</v>
      </c>
      <c r="M1793" s="6" t="s">
        <v>37</v>
      </c>
      <c r="O1793" s="6" t="s">
        <v>38</v>
      </c>
      <c r="P1793" s="6" t="s">
        <v>39</v>
      </c>
      <c r="Q1793" s="6" t="s">
        <v>8837</v>
      </c>
      <c r="R1793" s="6" t="s">
        <v>1477</v>
      </c>
      <c r="W1793" s="6" t="s">
        <v>8838</v>
      </c>
      <c r="X1793" s="6" t="s">
        <v>8837</v>
      </c>
      <c r="Y1793" s="6" t="s">
        <v>43</v>
      </c>
      <c r="Z1793" s="8">
        <v>42037.314409722225</v>
      </c>
      <c r="AA1793" s="6" t="s">
        <v>8839</v>
      </c>
      <c r="AB1793" s="6" t="s">
        <v>1480</v>
      </c>
      <c r="AC1793" s="6" t="s">
        <v>1477</v>
      </c>
      <c r="AD1793" s="6" t="s">
        <v>43</v>
      </c>
      <c r="AE1793" s="8">
        <v>42037.332824074074</v>
      </c>
      <c r="AF1793" s="6" t="s">
        <v>66</v>
      </c>
    </row>
    <row r="1794" spans="1:39" x14ac:dyDescent="0.2">
      <c r="A17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94" s="7" t="str">
        <f>ExtractValues(Table1[[#This Row],[Agreement Name]],".{1}\d{4,5}")</f>
        <v>20307</v>
      </c>
      <c r="C1794" s="6" t="str">
        <f>ExtractValues(Table1[[#This Row],[Agreement Name]],".{1}\d{4,5}-.{1}\d{4,5}")</f>
        <v>20307-001002</v>
      </c>
      <c r="D1794" s="6" t="str">
        <f>ExtractValues(ExtractValues(Table1[[#This Row],[Agreement Name]],"(CO\d{1,3})"),"\d+")</f>
        <v/>
      </c>
      <c r="E1794" s="6" t="str">
        <f>ExtractValues(ExtractValues(Table1[[#This Row],[Agreement Name]],"(CO.\d{1,3})"),"\d+")</f>
        <v/>
      </c>
      <c r="F1794" s="6" t="str">
        <f>IF(Table1[[#This Row],[ChgOrderPart1]]&lt;&gt;"",Table1[[#This Row],[ChgOrderPart1]],Table1[[#This Row],[ChgOrderPart2]])</f>
        <v/>
      </c>
      <c r="G1794" s="6" t="s">
        <v>7350</v>
      </c>
      <c r="H1794" s="8">
        <v>41978.41574074074</v>
      </c>
      <c r="I1794" s="6" t="s">
        <v>34</v>
      </c>
      <c r="J1794" s="8">
        <v>41982.615925925929</v>
      </c>
      <c r="K1794" s="6" t="s">
        <v>1376</v>
      </c>
      <c r="L1794" s="6" t="s">
        <v>1377</v>
      </c>
      <c r="M1794" s="6" t="s">
        <v>37</v>
      </c>
      <c r="O1794" s="6" t="s">
        <v>38</v>
      </c>
      <c r="P1794" s="6" t="s">
        <v>39</v>
      </c>
      <c r="Q1794" s="6" t="s">
        <v>7351</v>
      </c>
      <c r="R1794" s="6" t="s">
        <v>1477</v>
      </c>
      <c r="W1794" s="6" t="s">
        <v>7352</v>
      </c>
      <c r="X1794" s="6" t="s">
        <v>7351</v>
      </c>
      <c r="Y1794" s="6" t="s">
        <v>43</v>
      </c>
      <c r="Z1794" s="8">
        <v>41982.61445601852</v>
      </c>
      <c r="AA1794" s="6" t="s">
        <v>7353</v>
      </c>
      <c r="AB1794" s="6" t="s">
        <v>1480</v>
      </c>
      <c r="AC1794" s="6" t="s">
        <v>1477</v>
      </c>
      <c r="AD1794" s="6" t="s">
        <v>43</v>
      </c>
      <c r="AE1794" s="8">
        <v>41982.615925925929</v>
      </c>
      <c r="AF1794" s="6" t="s">
        <v>66</v>
      </c>
    </row>
    <row r="1795" spans="1:39" x14ac:dyDescent="0.2">
      <c r="A17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95" s="7" t="str">
        <f>ExtractValues(Table1[[#This Row],[Agreement Name]],".{1}\d{4,5}")</f>
        <v>20307</v>
      </c>
      <c r="C1795" s="6" t="str">
        <f>ExtractValues(Table1[[#This Row],[Agreement Name]],".{1}\d{4,5}-.{1}\d{4,5}")</f>
        <v>20307-001001</v>
      </c>
      <c r="D1795" s="6" t="str">
        <f>ExtractValues(ExtractValues(Table1[[#This Row],[Agreement Name]],"(CO\d{1,3})"),"\d+")</f>
        <v>1</v>
      </c>
      <c r="E1795" s="6" t="str">
        <f>ExtractValues(ExtractValues(Table1[[#This Row],[Agreement Name]],"(CO.\d{1,3})"),"\d+")</f>
        <v/>
      </c>
      <c r="F1795" s="6" t="str">
        <f>IF(Table1[[#This Row],[ChgOrderPart1]]&lt;&gt;"",Table1[[#This Row],[ChgOrderPart1]],Table1[[#This Row],[ChgOrderPart2]])</f>
        <v>1</v>
      </c>
      <c r="G1795" s="6" t="s">
        <v>1734</v>
      </c>
      <c r="H1795" s="8">
        <v>42156.639976851853</v>
      </c>
      <c r="I1795" s="6" t="s">
        <v>34</v>
      </c>
      <c r="J1795" s="8">
        <v>42158.326701388891</v>
      </c>
      <c r="K1795" s="6" t="s">
        <v>1376</v>
      </c>
      <c r="L1795" s="6" t="s">
        <v>1377</v>
      </c>
      <c r="M1795" s="6" t="s">
        <v>37</v>
      </c>
      <c r="O1795" s="6" t="s">
        <v>38</v>
      </c>
      <c r="P1795" s="6" t="s">
        <v>39</v>
      </c>
      <c r="Q1795" s="6" t="s">
        <v>1735</v>
      </c>
      <c r="R1795" s="6" t="s">
        <v>1477</v>
      </c>
      <c r="W1795" s="6" t="s">
        <v>1736</v>
      </c>
      <c r="X1795" s="6" t="s">
        <v>1735</v>
      </c>
      <c r="Y1795" s="6" t="s">
        <v>43</v>
      </c>
      <c r="Z1795" s="8">
        <v>42157.646620370368</v>
      </c>
      <c r="AA1795" s="6" t="s">
        <v>1737</v>
      </c>
      <c r="AB1795" s="6" t="s">
        <v>1480</v>
      </c>
      <c r="AC1795" s="6" t="s">
        <v>1477</v>
      </c>
      <c r="AD1795" s="6" t="s">
        <v>43</v>
      </c>
      <c r="AE1795" s="8">
        <v>42158.326701388891</v>
      </c>
      <c r="AF1795" s="6" t="s">
        <v>66</v>
      </c>
    </row>
    <row r="1796" spans="1:39" x14ac:dyDescent="0.2">
      <c r="A17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96" s="7" t="str">
        <f>ExtractValues(Table1[[#This Row],[Agreement Name]],".{1}\d{4,5}")</f>
        <v>20307</v>
      </c>
      <c r="C1796" s="6" t="str">
        <f>ExtractValues(Table1[[#This Row],[Agreement Name]],".{1}\d{4,5}-.{1}\d{4,5}")</f>
        <v>20307-001001</v>
      </c>
      <c r="D1796" s="6" t="str">
        <f>ExtractValues(ExtractValues(Table1[[#This Row],[Agreement Name]],"(CO\d{1,3})"),"\d+")</f>
        <v/>
      </c>
      <c r="E1796" s="6" t="str">
        <f>ExtractValues(ExtractValues(Table1[[#This Row],[Agreement Name]],"(CO.\d{1,3})"),"\d+")</f>
        <v/>
      </c>
      <c r="F1796" s="6" t="str">
        <f>IF(Table1[[#This Row],[ChgOrderPart1]]&lt;&gt;"",Table1[[#This Row],[ChgOrderPart1]],Table1[[#This Row],[ChgOrderPart2]])</f>
        <v/>
      </c>
      <c r="G1796" s="6" t="s">
        <v>7222</v>
      </c>
      <c r="H1796" s="8">
        <v>41967.651597222219</v>
      </c>
      <c r="I1796" s="6" t="s">
        <v>34</v>
      </c>
      <c r="J1796" s="8">
        <v>41974.297349537039</v>
      </c>
      <c r="K1796" s="6" t="s">
        <v>1376</v>
      </c>
      <c r="L1796" s="6" t="s">
        <v>1377</v>
      </c>
      <c r="M1796" s="6" t="s">
        <v>37</v>
      </c>
      <c r="O1796" s="6" t="s">
        <v>38</v>
      </c>
      <c r="P1796" s="6" t="s">
        <v>39</v>
      </c>
      <c r="Q1796" s="6" t="s">
        <v>1735</v>
      </c>
      <c r="R1796" s="6" t="s">
        <v>1477</v>
      </c>
      <c r="W1796" s="6" t="s">
        <v>1736</v>
      </c>
      <c r="X1796" s="6" t="s">
        <v>1735</v>
      </c>
      <c r="Y1796" s="6" t="s">
        <v>43</v>
      </c>
      <c r="Z1796" s="8">
        <v>41967.669166666667</v>
      </c>
      <c r="AA1796" s="6" t="s">
        <v>7223</v>
      </c>
      <c r="AB1796" s="6" t="s">
        <v>1480</v>
      </c>
      <c r="AC1796" s="6" t="s">
        <v>1477</v>
      </c>
      <c r="AD1796" s="6" t="s">
        <v>43</v>
      </c>
      <c r="AE1796" s="8">
        <v>41974.297349537039</v>
      </c>
      <c r="AF1796" s="6" t="s">
        <v>66</v>
      </c>
    </row>
    <row r="1797" spans="1:39" x14ac:dyDescent="0.2">
      <c r="A17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97" s="7" t="str">
        <f>ExtractValues(Table1[[#This Row],[Agreement Name]],".{1}\d{4,5}")</f>
        <v>20306</v>
      </c>
      <c r="C1797" s="6" t="str">
        <f>ExtractValues(Table1[[#This Row],[Agreement Name]],".{1}\d{4,5}-.{1}\d{4,5}")</f>
        <v>20306-002001</v>
      </c>
      <c r="D1797" s="6" t="str">
        <f>ExtractValues(ExtractValues(Table1[[#This Row],[Agreement Name]],"(CO\d{1,3})"),"\d+")</f>
        <v/>
      </c>
      <c r="E1797" s="6" t="str">
        <f>ExtractValues(ExtractValues(Table1[[#This Row],[Agreement Name]],"(CO.\d{1,3})"),"\d+")</f>
        <v/>
      </c>
      <c r="F1797" s="6" t="str">
        <f>IF(Table1[[#This Row],[ChgOrderPart1]]&lt;&gt;"",Table1[[#This Row],[ChgOrderPart1]],Table1[[#This Row],[ChgOrderPart2]])</f>
        <v/>
      </c>
      <c r="G1797" s="6" t="s">
        <v>8269</v>
      </c>
      <c r="H1797" s="8">
        <v>42107.466307870367</v>
      </c>
      <c r="I1797" s="6" t="s">
        <v>34</v>
      </c>
      <c r="J1797" s="8">
        <v>42108.52888888889</v>
      </c>
      <c r="K1797" s="6" t="s">
        <v>1376</v>
      </c>
      <c r="L1797" s="6" t="s">
        <v>1377</v>
      </c>
      <c r="M1797" s="6" t="s">
        <v>37</v>
      </c>
      <c r="O1797" s="6" t="s">
        <v>38</v>
      </c>
      <c r="P1797" s="6" t="s">
        <v>39</v>
      </c>
      <c r="Q1797" s="6" t="s">
        <v>4089</v>
      </c>
      <c r="R1797" s="6" t="s">
        <v>4090</v>
      </c>
      <c r="S1797" s="6" t="s">
        <v>1477</v>
      </c>
      <c r="W1797" s="6" t="s">
        <v>4073</v>
      </c>
      <c r="X1797" s="6" t="s">
        <v>4090</v>
      </c>
      <c r="Y1797" s="6" t="s">
        <v>43</v>
      </c>
      <c r="Z1797" s="8">
        <v>42108.518946759257</v>
      </c>
      <c r="AA1797" s="6" t="s">
        <v>4274</v>
      </c>
      <c r="AB1797" s="6" t="s">
        <v>1480</v>
      </c>
      <c r="AC1797" s="6" t="s">
        <v>1477</v>
      </c>
      <c r="AD1797" s="6" t="s">
        <v>43</v>
      </c>
      <c r="AE1797" s="8">
        <v>42108.52888888889</v>
      </c>
      <c r="AF1797" s="6" t="s">
        <v>66</v>
      </c>
    </row>
    <row r="1798" spans="1:39" x14ac:dyDescent="0.2">
      <c r="A17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798" s="7" t="str">
        <f>ExtractValues(Table1[[#This Row],[Agreement Name]],".{1}\d{4,5}")</f>
        <v>20306</v>
      </c>
      <c r="C1798" s="6" t="str">
        <f>ExtractValues(Table1[[#This Row],[Agreement Name]],".{1}\d{4,5}-.{1}\d{4,5}")</f>
        <v>20306-001006</v>
      </c>
      <c r="D1798" s="6" t="str">
        <f>ExtractValues(ExtractValues(Table1[[#This Row],[Agreement Name]],"(CO\d{1,3})"),"\d+")</f>
        <v>1</v>
      </c>
      <c r="E1798" s="6" t="str">
        <f>ExtractValues(ExtractValues(Table1[[#This Row],[Agreement Name]],"(CO.\d{1,3})"),"\d+")</f>
        <v/>
      </c>
      <c r="F1798" s="6" t="str">
        <f>IF(Table1[[#This Row],[ChgOrderPart1]]&lt;&gt;"",Table1[[#This Row],[ChgOrderPart1]],Table1[[#This Row],[ChgOrderPart2]])</f>
        <v>1</v>
      </c>
      <c r="G1798" s="6" t="s">
        <v>6146</v>
      </c>
      <c r="H1798" s="8">
        <v>42237.361909722225</v>
      </c>
      <c r="I1798" s="6" t="s">
        <v>48</v>
      </c>
      <c r="J1798" s="8">
        <v>42237.361909722225</v>
      </c>
      <c r="K1798" s="6" t="s">
        <v>5082</v>
      </c>
      <c r="L1798" s="6" t="s">
        <v>5083</v>
      </c>
      <c r="M1798" s="6" t="s">
        <v>37</v>
      </c>
      <c r="O1798" s="6" t="s">
        <v>38</v>
      </c>
      <c r="P1798" s="6" t="s">
        <v>39</v>
      </c>
      <c r="Q1798" s="6" t="s">
        <v>4774</v>
      </c>
      <c r="R1798" s="6" t="s">
        <v>1477</v>
      </c>
      <c r="AL1798" s="6" t="s">
        <v>4774</v>
      </c>
      <c r="AM1798" s="6" t="s">
        <v>43</v>
      </c>
    </row>
    <row r="1799" spans="1:39" x14ac:dyDescent="0.2">
      <c r="A17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799" s="7" t="str">
        <f>ExtractValues(Table1[[#This Row],[Agreement Name]],".{1}\d{4,5}")</f>
        <v>20306</v>
      </c>
      <c r="C1799" s="6" t="str">
        <f>ExtractValues(Table1[[#This Row],[Agreement Name]],".{1}\d{4,5}-.{1}\d{4,5}")</f>
        <v>20306-001006</v>
      </c>
      <c r="D1799" s="6" t="str">
        <f>ExtractValues(ExtractValues(Table1[[#This Row],[Agreement Name]],"(CO\d{1,3})"),"\d+")</f>
        <v/>
      </c>
      <c r="E1799" s="6" t="str">
        <f>ExtractValues(ExtractValues(Table1[[#This Row],[Agreement Name]],"(CO.\d{1,3})"),"\d+")</f>
        <v/>
      </c>
      <c r="F1799" s="6" t="str">
        <f>IF(Table1[[#This Row],[ChgOrderPart1]]&lt;&gt;"",Table1[[#This Row],[ChgOrderPart1]],Table1[[#This Row],[ChgOrderPart2]])</f>
        <v/>
      </c>
      <c r="G1799" s="6" t="s">
        <v>4773</v>
      </c>
      <c r="H1799" s="8">
        <v>42215.585185185184</v>
      </c>
      <c r="I1799" s="6" t="s">
        <v>34</v>
      </c>
      <c r="J1799" s="8">
        <v>42231.357291666667</v>
      </c>
      <c r="K1799" s="6" t="s">
        <v>1376</v>
      </c>
      <c r="L1799" s="6" t="s">
        <v>1377</v>
      </c>
      <c r="M1799" s="6" t="s">
        <v>37</v>
      </c>
      <c r="O1799" s="6" t="s">
        <v>38</v>
      </c>
      <c r="P1799" s="6" t="s">
        <v>39</v>
      </c>
      <c r="Q1799" s="6" t="s">
        <v>4774</v>
      </c>
      <c r="R1799" s="6" t="s">
        <v>1477</v>
      </c>
      <c r="W1799" s="6" t="s">
        <v>1480</v>
      </c>
      <c r="X1799" s="6" t="s">
        <v>1477</v>
      </c>
      <c r="Y1799" s="6" t="s">
        <v>43</v>
      </c>
      <c r="Z1799" s="8">
        <v>42231.357291666667</v>
      </c>
      <c r="AA1799" s="6" t="s">
        <v>1481</v>
      </c>
    </row>
    <row r="1800" spans="1:39" x14ac:dyDescent="0.2">
      <c r="A18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00" s="7" t="str">
        <f>ExtractValues(Table1[[#This Row],[Agreement Name]],".{1}\d{4,5}")</f>
        <v>20306</v>
      </c>
      <c r="C1800" s="6" t="str">
        <f>ExtractValues(Table1[[#This Row],[Agreement Name]],".{1}\d{4,5}-.{1}\d{4,5}")</f>
        <v>20306-001005</v>
      </c>
      <c r="D1800" s="6" t="str">
        <f>ExtractValues(ExtractValues(Table1[[#This Row],[Agreement Name]],"(CO\d{1,3})"),"\d+")</f>
        <v/>
      </c>
      <c r="E1800" s="6" t="str">
        <f>ExtractValues(ExtractValues(Table1[[#This Row],[Agreement Name]],"(CO.\d{1,3})"),"\d+")</f>
        <v/>
      </c>
      <c r="F1800" s="6" t="str">
        <f>IF(Table1[[#This Row],[ChgOrderPart1]]&lt;&gt;"",Table1[[#This Row],[ChgOrderPart1]],Table1[[#This Row],[ChgOrderPart2]])</f>
        <v/>
      </c>
      <c r="G1800" s="6" t="s">
        <v>4769</v>
      </c>
      <c r="H1800" s="8">
        <v>42215.584560185183</v>
      </c>
      <c r="I1800" s="6" t="s">
        <v>34</v>
      </c>
      <c r="J1800" s="8">
        <v>42215.644918981481</v>
      </c>
      <c r="K1800" s="6" t="s">
        <v>1376</v>
      </c>
      <c r="L1800" s="6" t="s">
        <v>1377</v>
      </c>
      <c r="M1800" s="6" t="s">
        <v>37</v>
      </c>
      <c r="O1800" s="6" t="s">
        <v>38</v>
      </c>
      <c r="P1800" s="6" t="s">
        <v>39</v>
      </c>
      <c r="Q1800" s="6" t="s">
        <v>4770</v>
      </c>
      <c r="R1800" s="6" t="s">
        <v>1477</v>
      </c>
      <c r="W1800" s="6" t="s">
        <v>4771</v>
      </c>
      <c r="X1800" s="6" t="s">
        <v>4770</v>
      </c>
      <c r="Y1800" s="6" t="s">
        <v>43</v>
      </c>
      <c r="Z1800" s="8">
        <v>42215.628969907404</v>
      </c>
      <c r="AA1800" s="6" t="s">
        <v>4772</v>
      </c>
      <c r="AB1800" s="6" t="s">
        <v>1480</v>
      </c>
      <c r="AC1800" s="6" t="s">
        <v>1477</v>
      </c>
      <c r="AD1800" s="6" t="s">
        <v>43</v>
      </c>
      <c r="AE1800" s="8">
        <v>42215.644918981481</v>
      </c>
      <c r="AF1800" s="6" t="s">
        <v>66</v>
      </c>
    </row>
    <row r="1801" spans="1:39" x14ac:dyDescent="0.2">
      <c r="A18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01" s="7" t="str">
        <f>ExtractValues(Table1[[#This Row],[Agreement Name]],".{1}\d{4,5}")</f>
        <v>20306</v>
      </c>
      <c r="C1801" s="6" t="str">
        <f>ExtractValues(Table1[[#This Row],[Agreement Name]],".{1}\d{4,5}-.{1}\d{4,5}")</f>
        <v>20306-001004</v>
      </c>
      <c r="D1801" s="6" t="str">
        <f>ExtractValues(ExtractValues(Table1[[#This Row],[Agreement Name]],"(CO\d{1,3})"),"\d+")</f>
        <v>3</v>
      </c>
      <c r="E1801" s="6" t="str">
        <f>ExtractValues(ExtractValues(Table1[[#This Row],[Agreement Name]],"(CO.\d{1,3})"),"\d+")</f>
        <v/>
      </c>
      <c r="F1801" s="6" t="str">
        <f>IF(Table1[[#This Row],[ChgOrderPart1]]&lt;&gt;"",Table1[[#This Row],[ChgOrderPart1]],Table1[[#This Row],[ChgOrderPart2]])</f>
        <v>3</v>
      </c>
      <c r="G1801" s="6" t="s">
        <v>5510</v>
      </c>
      <c r="H1801" s="8">
        <v>42185.591203703705</v>
      </c>
      <c r="I1801" s="6" t="s">
        <v>34</v>
      </c>
      <c r="J1801" s="8">
        <v>42185.623576388891</v>
      </c>
      <c r="K1801" s="6" t="s">
        <v>5082</v>
      </c>
      <c r="L1801" s="6" t="s">
        <v>5083</v>
      </c>
      <c r="M1801" s="6" t="s">
        <v>37</v>
      </c>
      <c r="O1801" s="6" t="s">
        <v>38</v>
      </c>
      <c r="P1801" s="6" t="s">
        <v>39</v>
      </c>
      <c r="Q1801" s="6" t="s">
        <v>1533</v>
      </c>
      <c r="R1801" s="6" t="s">
        <v>1477</v>
      </c>
      <c r="W1801" s="6" t="s">
        <v>1535</v>
      </c>
      <c r="X1801" s="6" t="s">
        <v>1533</v>
      </c>
      <c r="Y1801" s="6" t="s">
        <v>43</v>
      </c>
      <c r="Z1801" s="8">
        <v>42185.623206018521</v>
      </c>
      <c r="AA1801" s="6" t="s">
        <v>1536</v>
      </c>
      <c r="AB1801" s="6" t="s">
        <v>1480</v>
      </c>
      <c r="AC1801" s="6" t="s">
        <v>1477</v>
      </c>
      <c r="AD1801" s="6" t="s">
        <v>43</v>
      </c>
      <c r="AE1801" s="8">
        <v>42185.623576388891</v>
      </c>
      <c r="AF1801" s="6" t="s">
        <v>66</v>
      </c>
    </row>
    <row r="1802" spans="1:39" x14ac:dyDescent="0.2">
      <c r="A18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02" s="7" t="str">
        <f>ExtractValues(Table1[[#This Row],[Agreement Name]],".{1}\d{4,5}")</f>
        <v>20306</v>
      </c>
      <c r="C1802" s="6" t="str">
        <f>ExtractValues(Table1[[#This Row],[Agreement Name]],".{1}\d{4,5}-.{1}\d{4,5}")</f>
        <v>20306-001004</v>
      </c>
      <c r="D1802" s="6" t="str">
        <f>ExtractValues(ExtractValues(Table1[[#This Row],[Agreement Name]],"(CO\d{1,3})"),"\d+")</f>
        <v>2</v>
      </c>
      <c r="E1802" s="6" t="str">
        <f>ExtractValues(ExtractValues(Table1[[#This Row],[Agreement Name]],"(CO.\d{1,3})"),"\d+")</f>
        <v/>
      </c>
      <c r="F1802" s="6" t="str">
        <f>IF(Table1[[#This Row],[ChgOrderPart1]]&lt;&gt;"",Table1[[#This Row],[ChgOrderPart1]],Table1[[#This Row],[ChgOrderPart2]])</f>
        <v>2</v>
      </c>
      <c r="G1802" s="6" t="s">
        <v>1532</v>
      </c>
      <c r="H1802" s="8">
        <v>42139.637835648151</v>
      </c>
      <c r="I1802" s="6" t="s">
        <v>34</v>
      </c>
      <c r="J1802" s="8">
        <v>42142.437604166669</v>
      </c>
      <c r="K1802" s="6" t="s">
        <v>1376</v>
      </c>
      <c r="L1802" s="6" t="s">
        <v>1377</v>
      </c>
      <c r="M1802" s="6" t="s">
        <v>37</v>
      </c>
      <c r="O1802" s="6" t="s">
        <v>38</v>
      </c>
      <c r="P1802" s="6" t="s">
        <v>39</v>
      </c>
      <c r="Q1802" s="6" t="s">
        <v>1533</v>
      </c>
      <c r="R1802" s="6" t="s">
        <v>1534</v>
      </c>
      <c r="W1802" s="6" t="s">
        <v>1535</v>
      </c>
      <c r="X1802" s="6" t="s">
        <v>1533</v>
      </c>
      <c r="Y1802" s="6" t="s">
        <v>43</v>
      </c>
      <c r="Z1802" s="8">
        <v>42142.413263888891</v>
      </c>
      <c r="AA1802" s="6" t="s">
        <v>1536</v>
      </c>
      <c r="AB1802" s="6" t="s">
        <v>1537</v>
      </c>
      <c r="AC1802" s="6" t="s">
        <v>1534</v>
      </c>
      <c r="AD1802" s="6" t="s">
        <v>43</v>
      </c>
      <c r="AE1802" s="8">
        <v>42142.437604166669</v>
      </c>
      <c r="AF1802" s="6" t="s">
        <v>66</v>
      </c>
    </row>
    <row r="1803" spans="1:39" x14ac:dyDescent="0.2">
      <c r="A18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03" s="7" t="str">
        <f>ExtractValues(Table1[[#This Row],[Agreement Name]],".{1}\d{4,5}")</f>
        <v>20306</v>
      </c>
      <c r="C1803" s="6" t="str">
        <f>ExtractValues(Table1[[#This Row],[Agreement Name]],".{1}\d{4,5}-.{1}\d{4,5}")</f>
        <v>20306-001004</v>
      </c>
      <c r="D1803" s="6" t="str">
        <f>ExtractValues(ExtractValues(Table1[[#This Row],[Agreement Name]],"(CO\d{1,3})"),"\d+")</f>
        <v>1</v>
      </c>
      <c r="E1803" s="6" t="str">
        <f>ExtractValues(ExtractValues(Table1[[#This Row],[Agreement Name]],"(CO.\d{1,3})"),"\d+")</f>
        <v/>
      </c>
      <c r="F1803" s="6" t="str">
        <f>IF(Table1[[#This Row],[ChgOrderPart1]]&lt;&gt;"",Table1[[#This Row],[ChgOrderPart1]],Table1[[#This Row],[ChgOrderPart2]])</f>
        <v>1</v>
      </c>
      <c r="G1803" s="6" t="s">
        <v>8613</v>
      </c>
      <c r="H1803" s="8">
        <v>42128.581446759257</v>
      </c>
      <c r="I1803" s="6" t="s">
        <v>34</v>
      </c>
      <c r="J1803" s="8">
        <v>42131.624861111108</v>
      </c>
      <c r="K1803" s="6" t="s">
        <v>1376</v>
      </c>
      <c r="L1803" s="6" t="s">
        <v>1377</v>
      </c>
      <c r="M1803" s="6" t="s">
        <v>37</v>
      </c>
      <c r="O1803" s="6" t="s">
        <v>38</v>
      </c>
      <c r="P1803" s="6" t="s">
        <v>39</v>
      </c>
      <c r="Q1803" s="6" t="s">
        <v>1533</v>
      </c>
      <c r="R1803" s="6" t="s">
        <v>1477</v>
      </c>
      <c r="W1803" s="6" t="s">
        <v>1535</v>
      </c>
      <c r="X1803" s="6" t="s">
        <v>1533</v>
      </c>
      <c r="Y1803" s="6" t="s">
        <v>43</v>
      </c>
      <c r="Z1803" s="8">
        <v>42131.472083333334</v>
      </c>
      <c r="AA1803" s="6" t="s">
        <v>1536</v>
      </c>
      <c r="AB1803" s="6" t="s">
        <v>1480</v>
      </c>
      <c r="AC1803" s="6" t="s">
        <v>1477</v>
      </c>
      <c r="AD1803" s="6" t="s">
        <v>43</v>
      </c>
      <c r="AE1803" s="8">
        <v>42131.624861111108</v>
      </c>
      <c r="AF1803" s="6" t="s">
        <v>71</v>
      </c>
    </row>
    <row r="1804" spans="1:39" x14ac:dyDescent="0.2">
      <c r="A18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04" s="7" t="str">
        <f>ExtractValues(Table1[[#This Row],[Agreement Name]],".{1}\d{4,5}")</f>
        <v>20306</v>
      </c>
      <c r="C1804" s="6" t="str">
        <f>ExtractValues(Table1[[#This Row],[Agreement Name]],".{1}\d{4,5}-.{1}\d{4,5}")</f>
        <v>20306-001004</v>
      </c>
      <c r="D1804" s="6" t="str">
        <f>ExtractValues(ExtractValues(Table1[[#This Row],[Agreement Name]],"(CO\d{1,3})"),"\d+")</f>
        <v/>
      </c>
      <c r="E1804" s="6" t="str">
        <f>ExtractValues(ExtractValues(Table1[[#This Row],[Agreement Name]],"(CO.\d{1,3})"),"\d+")</f>
        <v/>
      </c>
      <c r="F1804" s="6" t="str">
        <f>IF(Table1[[#This Row],[ChgOrderPart1]]&lt;&gt;"",Table1[[#This Row],[ChgOrderPart1]],Table1[[#This Row],[ChgOrderPart2]])</f>
        <v/>
      </c>
      <c r="G1804" s="6" t="s">
        <v>8417</v>
      </c>
      <c r="H1804" s="8">
        <v>42114.430173611108</v>
      </c>
      <c r="I1804" s="6" t="s">
        <v>34</v>
      </c>
      <c r="J1804" s="8">
        <v>42115.359606481485</v>
      </c>
      <c r="K1804" s="6" t="s">
        <v>1376</v>
      </c>
      <c r="L1804" s="6" t="s">
        <v>1377</v>
      </c>
      <c r="M1804" s="6" t="s">
        <v>37</v>
      </c>
      <c r="O1804" s="6" t="s">
        <v>38</v>
      </c>
      <c r="P1804" s="6" t="s">
        <v>39</v>
      </c>
      <c r="Q1804" s="6" t="s">
        <v>1533</v>
      </c>
      <c r="R1804" s="6" t="s">
        <v>1534</v>
      </c>
      <c r="W1804" s="6" t="s">
        <v>1535</v>
      </c>
      <c r="X1804" s="6" t="s">
        <v>1533</v>
      </c>
      <c r="Y1804" s="6" t="s">
        <v>43</v>
      </c>
      <c r="Z1804" s="8">
        <v>42115.354560185187</v>
      </c>
      <c r="AA1804" s="6" t="s">
        <v>1536</v>
      </c>
      <c r="AB1804" s="6" t="s">
        <v>1537</v>
      </c>
      <c r="AC1804" s="6" t="s">
        <v>1534</v>
      </c>
      <c r="AD1804" s="6" t="s">
        <v>43</v>
      </c>
      <c r="AE1804" s="8">
        <v>42115.359606481485</v>
      </c>
      <c r="AF1804" s="6" t="s">
        <v>66</v>
      </c>
    </row>
    <row r="1805" spans="1:39" x14ac:dyDescent="0.2">
      <c r="A18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05" s="7" t="str">
        <f>ExtractValues(Table1[[#This Row],[Agreement Name]],".{1}\d{4,5}")</f>
        <v>20306</v>
      </c>
      <c r="C1805" s="6" t="str">
        <f>ExtractValues(Table1[[#This Row],[Agreement Name]],".{1}\d{4,5}-.{1}\d{4,5}")</f>
        <v>20306-001004</v>
      </c>
      <c r="D1805" s="6" t="str">
        <f>ExtractValues(ExtractValues(Table1[[#This Row],[Agreement Name]],"(CO\d{1,3})"),"\d+")</f>
        <v/>
      </c>
      <c r="E1805" s="6" t="str">
        <f>ExtractValues(ExtractValues(Table1[[#This Row],[Agreement Name]],"(CO.\d{1,3})"),"\d+")</f>
        <v/>
      </c>
      <c r="F1805" s="6" t="str">
        <f>IF(Table1[[#This Row],[ChgOrderPart1]]&lt;&gt;"",Table1[[#This Row],[ChgOrderPart1]],Table1[[#This Row],[ChgOrderPart2]])</f>
        <v/>
      </c>
      <c r="G1805" s="6" t="s">
        <v>9538</v>
      </c>
      <c r="H1805" s="8">
        <v>42082.428124999999</v>
      </c>
      <c r="I1805" s="6" t="s">
        <v>55</v>
      </c>
      <c r="J1805" s="8">
        <v>42114.429745370369</v>
      </c>
      <c r="K1805" s="6" t="s">
        <v>1376</v>
      </c>
      <c r="L1805" s="6" t="s">
        <v>1377</v>
      </c>
      <c r="M1805" s="6" t="s">
        <v>37</v>
      </c>
      <c r="O1805" s="6" t="s">
        <v>38</v>
      </c>
      <c r="P1805" s="6" t="s">
        <v>39</v>
      </c>
      <c r="Q1805" s="6" t="s">
        <v>1533</v>
      </c>
      <c r="R1805" s="6" t="s">
        <v>1534</v>
      </c>
      <c r="AL1805" s="6" t="s">
        <v>1533</v>
      </c>
      <c r="AM1805" s="6" t="s">
        <v>43</v>
      </c>
    </row>
    <row r="1806" spans="1:39" x14ac:dyDescent="0.2">
      <c r="A18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06" s="7" t="str">
        <f>ExtractValues(Table1[[#This Row],[Agreement Name]],".{1}\d{4,5}")</f>
        <v>20306</v>
      </c>
      <c r="C1806" s="6" t="str">
        <f>ExtractValues(Table1[[#This Row],[Agreement Name]],".{1}\d{4,5}-.{1}\d{4,5}")</f>
        <v>20306-001004</v>
      </c>
      <c r="D1806" s="6" t="str">
        <f>ExtractValues(ExtractValues(Table1[[#This Row],[Agreement Name]],"(CO\d{1,3})"),"\d+")</f>
        <v/>
      </c>
      <c r="E1806" s="6" t="str">
        <f>ExtractValues(ExtractValues(Table1[[#This Row],[Agreement Name]],"(CO.\d{1,3})"),"\d+")</f>
        <v/>
      </c>
      <c r="F1806" s="6" t="str">
        <f>IF(Table1[[#This Row],[ChgOrderPart1]]&lt;&gt;"",Table1[[#This Row],[ChgOrderPart1]],Table1[[#This Row],[ChgOrderPart2]])</f>
        <v/>
      </c>
      <c r="G1806" s="6" t="s">
        <v>9519</v>
      </c>
      <c r="H1806" s="8">
        <v>42081.609513888892</v>
      </c>
      <c r="I1806" s="6" t="s">
        <v>55</v>
      </c>
      <c r="J1806" s="8">
        <v>42082.425671296296</v>
      </c>
      <c r="K1806" s="6" t="s">
        <v>1376</v>
      </c>
      <c r="L1806" s="6" t="s">
        <v>1377</v>
      </c>
      <c r="M1806" s="6" t="s">
        <v>37</v>
      </c>
      <c r="O1806" s="6" t="s">
        <v>38</v>
      </c>
      <c r="P1806" s="6" t="s">
        <v>39</v>
      </c>
      <c r="Q1806" s="6" t="s">
        <v>1533</v>
      </c>
      <c r="R1806" s="6" t="s">
        <v>1534</v>
      </c>
      <c r="AL1806" s="6" t="s">
        <v>1533</v>
      </c>
      <c r="AM1806" s="6" t="s">
        <v>43</v>
      </c>
    </row>
    <row r="1807" spans="1:39" x14ac:dyDescent="0.2">
      <c r="A18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07" s="7" t="str">
        <f>ExtractValues(Table1[[#This Row],[Agreement Name]],".{1}\d{4,5}")</f>
        <v>20306</v>
      </c>
      <c r="C1807" s="6" t="str">
        <f>ExtractValues(Table1[[#This Row],[Agreement Name]],".{1}\d{4,5}-.{1}\d{4,5}")</f>
        <v>20306-001003</v>
      </c>
      <c r="D1807" s="6" t="str">
        <f>ExtractValues(ExtractValues(Table1[[#This Row],[Agreement Name]],"(CO\d{1,3})"),"\d+")</f>
        <v/>
      </c>
      <c r="E1807" s="6" t="str">
        <f>ExtractValues(ExtractValues(Table1[[#This Row],[Agreement Name]],"(CO.\d{1,3})"),"\d+")</f>
        <v/>
      </c>
      <c r="F1807" s="6" t="str">
        <f>IF(Table1[[#This Row],[ChgOrderPart1]]&lt;&gt;"",Table1[[#This Row],[ChgOrderPart1]],Table1[[#This Row],[ChgOrderPart2]])</f>
        <v/>
      </c>
      <c r="G1807" s="6" t="s">
        <v>9273</v>
      </c>
      <c r="H1807" s="8">
        <v>42058.404224537036</v>
      </c>
      <c r="I1807" s="6" t="s">
        <v>34</v>
      </c>
      <c r="J1807" s="8">
        <v>42105.096192129633</v>
      </c>
      <c r="K1807" s="6" t="s">
        <v>1376</v>
      </c>
      <c r="L1807" s="6" t="s">
        <v>1377</v>
      </c>
      <c r="M1807" s="6" t="s">
        <v>37</v>
      </c>
      <c r="O1807" s="6" t="s">
        <v>38</v>
      </c>
      <c r="P1807" s="6" t="s">
        <v>39</v>
      </c>
      <c r="Q1807" s="6" t="s">
        <v>9274</v>
      </c>
      <c r="R1807" s="6" t="s">
        <v>9275</v>
      </c>
      <c r="S1807" s="6" t="s">
        <v>1477</v>
      </c>
      <c r="W1807" s="6" t="s">
        <v>9276</v>
      </c>
      <c r="X1807" s="6" t="s">
        <v>9275</v>
      </c>
      <c r="Y1807" s="6" t="s">
        <v>43</v>
      </c>
      <c r="Z1807" s="8">
        <v>42086.524745370371</v>
      </c>
      <c r="AA1807" s="6" t="s">
        <v>9277</v>
      </c>
      <c r="AB1807" s="6" t="s">
        <v>1480</v>
      </c>
      <c r="AC1807" s="6" t="s">
        <v>1477</v>
      </c>
      <c r="AD1807" s="6" t="s">
        <v>43</v>
      </c>
      <c r="AE1807" s="8">
        <v>42105.096192129633</v>
      </c>
      <c r="AF1807" s="6" t="s">
        <v>1481</v>
      </c>
    </row>
    <row r="1808" spans="1:39" x14ac:dyDescent="0.2">
      <c r="A18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08" s="7" t="str">
        <f>ExtractValues(Table1[[#This Row],[Agreement Name]],".{1}\d{4,5}")</f>
        <v>20306</v>
      </c>
      <c r="C1808" s="6" t="str">
        <f>ExtractValues(Table1[[#This Row],[Agreement Name]],".{1}\d{4,5}-.{1}\d{4,5}")</f>
        <v>20306-001002</v>
      </c>
      <c r="D1808" s="6" t="str">
        <f>ExtractValues(ExtractValues(Table1[[#This Row],[Agreement Name]],"(CO\d{1,3})"),"\d+")</f>
        <v>1</v>
      </c>
      <c r="E1808" s="6" t="str">
        <f>ExtractValues(ExtractValues(Table1[[#This Row],[Agreement Name]],"(CO.\d{1,3})"),"\d+")</f>
        <v/>
      </c>
      <c r="F1808" s="6" t="str">
        <f>IF(Table1[[#This Row],[ChgOrderPart1]]&lt;&gt;"",Table1[[#This Row],[ChgOrderPart1]],Table1[[#This Row],[ChgOrderPart2]])</f>
        <v>1</v>
      </c>
      <c r="G1808" s="6" t="s">
        <v>9305</v>
      </c>
      <c r="H1808" s="8">
        <v>42061.610613425924</v>
      </c>
      <c r="I1808" s="6" t="s">
        <v>34</v>
      </c>
      <c r="J1808" s="8">
        <v>42105.094641203701</v>
      </c>
      <c r="K1808" s="6" t="s">
        <v>1376</v>
      </c>
      <c r="L1808" s="6" t="s">
        <v>1377</v>
      </c>
      <c r="M1808" s="6" t="s">
        <v>37</v>
      </c>
      <c r="O1808" s="6" t="s">
        <v>38</v>
      </c>
      <c r="P1808" s="6" t="s">
        <v>39</v>
      </c>
      <c r="Q1808" s="6" t="s">
        <v>7103</v>
      </c>
      <c r="R1808" s="6" t="s">
        <v>1477</v>
      </c>
      <c r="W1808" s="6" t="s">
        <v>7104</v>
      </c>
      <c r="X1808" s="6" t="s">
        <v>7103</v>
      </c>
      <c r="Y1808" s="6" t="s">
        <v>43</v>
      </c>
      <c r="Z1808" s="8">
        <v>42065.347291666665</v>
      </c>
      <c r="AA1808" s="6" t="s">
        <v>9306</v>
      </c>
      <c r="AB1808" s="6" t="s">
        <v>1480</v>
      </c>
      <c r="AC1808" s="6" t="s">
        <v>1477</v>
      </c>
      <c r="AD1808" s="6" t="s">
        <v>43</v>
      </c>
      <c r="AE1808" s="8">
        <v>42105.094641203701</v>
      </c>
      <c r="AF1808" s="6" t="s">
        <v>1481</v>
      </c>
    </row>
    <row r="1809" spans="1:39" x14ac:dyDescent="0.2">
      <c r="A18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09" s="7" t="str">
        <f>ExtractValues(Table1[[#This Row],[Agreement Name]],".{1}\d{4,5}")</f>
        <v>20306</v>
      </c>
      <c r="C1809" s="6" t="str">
        <f>ExtractValues(Table1[[#This Row],[Agreement Name]],".{1}\d{4,5}-.{1}\d{4,5}")</f>
        <v>20306-001002</v>
      </c>
      <c r="D1809" s="6" t="str">
        <f>ExtractValues(ExtractValues(Table1[[#This Row],[Agreement Name]],"(CO\d{1,3})"),"\d+")</f>
        <v/>
      </c>
      <c r="E1809" s="6" t="str">
        <f>ExtractValues(ExtractValues(Table1[[#This Row],[Agreement Name]],"(CO.\d{1,3})"),"\d+")</f>
        <v/>
      </c>
      <c r="F1809" s="6" t="str">
        <f>IF(Table1[[#This Row],[ChgOrderPart1]]&lt;&gt;"",Table1[[#This Row],[ChgOrderPart1]],Table1[[#This Row],[ChgOrderPart2]])</f>
        <v/>
      </c>
      <c r="G1809" s="6" t="s">
        <v>7102</v>
      </c>
      <c r="H1809" s="8">
        <v>41960.40834490741</v>
      </c>
      <c r="I1809" s="6" t="s">
        <v>34</v>
      </c>
      <c r="J1809" s="8">
        <v>41961.361342592594</v>
      </c>
      <c r="K1809" s="6" t="s">
        <v>1376</v>
      </c>
      <c r="L1809" s="6" t="s">
        <v>1377</v>
      </c>
      <c r="M1809" s="6" t="s">
        <v>37</v>
      </c>
      <c r="O1809" s="6" t="s">
        <v>38</v>
      </c>
      <c r="P1809" s="6" t="s">
        <v>39</v>
      </c>
      <c r="Q1809" s="6" t="s">
        <v>7103</v>
      </c>
      <c r="R1809" s="6" t="s">
        <v>1477</v>
      </c>
      <c r="W1809" s="6" t="s">
        <v>7104</v>
      </c>
      <c r="X1809" s="6" t="s">
        <v>7103</v>
      </c>
      <c r="Y1809" s="6" t="s">
        <v>43</v>
      </c>
      <c r="Z1809" s="8">
        <v>41960.519699074073</v>
      </c>
      <c r="AA1809" s="6" t="s">
        <v>7105</v>
      </c>
      <c r="AB1809" s="6" t="s">
        <v>1480</v>
      </c>
      <c r="AC1809" s="6" t="s">
        <v>1477</v>
      </c>
      <c r="AD1809" s="6" t="s">
        <v>43</v>
      </c>
      <c r="AE1809" s="8">
        <v>41961.361342592594</v>
      </c>
      <c r="AF1809" s="6" t="s">
        <v>66</v>
      </c>
    </row>
    <row r="1810" spans="1:39" x14ac:dyDescent="0.2">
      <c r="A18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10" s="7" t="str">
        <f>ExtractValues(Table1[[#This Row],[Agreement Name]],".{1}\d{4,5}")</f>
        <v>20306</v>
      </c>
      <c r="C1810" s="6" t="str">
        <f>ExtractValues(Table1[[#This Row],[Agreement Name]],".{1}\d{4,5}-.{1}\d{4,5}")</f>
        <v>20306-001001</v>
      </c>
      <c r="D1810" s="6" t="str">
        <f>ExtractValues(ExtractValues(Table1[[#This Row],[Agreement Name]],"(CO\d{1,3})"),"\d+")</f>
        <v>1</v>
      </c>
      <c r="E1810" s="6" t="str">
        <f>ExtractValues(ExtractValues(Table1[[#This Row],[Agreement Name]],"(CO.\d{1,3})"),"\d+")</f>
        <v/>
      </c>
      <c r="F1810" s="6" t="str">
        <f>IF(Table1[[#This Row],[ChgOrderPart1]]&lt;&gt;"",Table1[[#This Row],[ChgOrderPart1]],Table1[[#This Row],[ChgOrderPart2]])</f>
        <v>1</v>
      </c>
      <c r="G1810" s="6" t="s">
        <v>7538</v>
      </c>
      <c r="H1810" s="8">
        <v>41988.523599537039</v>
      </c>
      <c r="I1810" s="6" t="s">
        <v>34</v>
      </c>
      <c r="J1810" s="8">
        <v>41990.647488425922</v>
      </c>
      <c r="K1810" s="6" t="s">
        <v>1376</v>
      </c>
      <c r="L1810" s="6" t="s">
        <v>1377</v>
      </c>
      <c r="M1810" s="6" t="s">
        <v>37</v>
      </c>
      <c r="O1810" s="6" t="s">
        <v>38</v>
      </c>
      <c r="P1810" s="6" t="s">
        <v>39</v>
      </c>
      <c r="Q1810" s="6" t="s">
        <v>7322</v>
      </c>
      <c r="R1810" s="6" t="s">
        <v>1477</v>
      </c>
      <c r="W1810" s="6" t="s">
        <v>7539</v>
      </c>
      <c r="X1810" s="6" t="s">
        <v>7322</v>
      </c>
      <c r="Y1810" s="6" t="s">
        <v>43</v>
      </c>
      <c r="Z1810" s="8">
        <v>41989.348449074074</v>
      </c>
      <c r="AA1810" s="6" t="s">
        <v>7540</v>
      </c>
      <c r="AB1810" s="6" t="s">
        <v>1480</v>
      </c>
      <c r="AC1810" s="6" t="s">
        <v>1477</v>
      </c>
      <c r="AD1810" s="6" t="s">
        <v>43</v>
      </c>
      <c r="AE1810" s="8">
        <v>41990.647488425922</v>
      </c>
      <c r="AF1810" s="6" t="s">
        <v>7251</v>
      </c>
    </row>
    <row r="1811" spans="1:39" x14ac:dyDescent="0.2">
      <c r="A18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11" s="7" t="str">
        <f>ExtractValues(Table1[[#This Row],[Agreement Name]],".{1}\d{4,5}")</f>
        <v>20306</v>
      </c>
      <c r="C1811" s="6" t="str">
        <f>ExtractValues(Table1[[#This Row],[Agreement Name]],".{1}\d{4,5}-.{1}\d{4,5}")</f>
        <v>20306-001001</v>
      </c>
      <c r="D1811" s="6" t="str">
        <f>ExtractValues(ExtractValues(Table1[[#This Row],[Agreement Name]],"(CO\d{1,3})"),"\d+")</f>
        <v/>
      </c>
      <c r="E1811" s="6" t="str">
        <f>ExtractValues(ExtractValues(Table1[[#This Row],[Agreement Name]],"(CO.\d{1,3})"),"\d+")</f>
        <v/>
      </c>
      <c r="F1811" s="6" t="str">
        <f>IF(Table1[[#This Row],[ChgOrderPart1]]&lt;&gt;"",Table1[[#This Row],[ChgOrderPart1]],Table1[[#This Row],[ChgOrderPart2]])</f>
        <v/>
      </c>
      <c r="G1811" s="6" t="s">
        <v>7321</v>
      </c>
      <c r="H1811" s="8">
        <v>41976.65452546296</v>
      </c>
      <c r="I1811" s="6" t="s">
        <v>34</v>
      </c>
      <c r="J1811" s="8">
        <v>41978.340196759258</v>
      </c>
      <c r="K1811" s="6" t="s">
        <v>1376</v>
      </c>
      <c r="L1811" s="6" t="s">
        <v>1377</v>
      </c>
      <c r="M1811" s="6" t="s">
        <v>37</v>
      </c>
      <c r="O1811" s="6" t="s">
        <v>38</v>
      </c>
      <c r="P1811" s="6" t="s">
        <v>39</v>
      </c>
      <c r="Q1811" s="6" t="s">
        <v>7322</v>
      </c>
      <c r="R1811" s="6" t="s">
        <v>1534</v>
      </c>
      <c r="W1811" s="6" t="s">
        <v>7323</v>
      </c>
      <c r="X1811" s="6" t="s">
        <v>7322</v>
      </c>
      <c r="Y1811" s="6" t="s">
        <v>43</v>
      </c>
      <c r="Z1811" s="8">
        <v>41976.688449074078</v>
      </c>
      <c r="AA1811" s="6" t="s">
        <v>7324</v>
      </c>
      <c r="AB1811" s="6" t="s">
        <v>1537</v>
      </c>
      <c r="AC1811" s="6" t="s">
        <v>1534</v>
      </c>
      <c r="AD1811" s="6" t="s">
        <v>43</v>
      </c>
      <c r="AE1811" s="8">
        <v>41978.340196759258</v>
      </c>
      <c r="AF1811" s="6" t="s">
        <v>66</v>
      </c>
    </row>
    <row r="1812" spans="1:39" x14ac:dyDescent="0.2">
      <c r="A18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12" s="7" t="str">
        <f>ExtractValues(Table1[[#This Row],[Agreement Name]],".{1}\d{4,5}")</f>
        <v>20279</v>
      </c>
      <c r="C1812" s="6" t="str">
        <f>ExtractValues(Table1[[#This Row],[Agreement Name]],".{1}\d{4,5}-.{1}\d{4,5}")</f>
        <v>20279-002006</v>
      </c>
      <c r="D1812" s="6" t="str">
        <f>ExtractValues(ExtractValues(Table1[[#This Row],[Agreement Name]],"(CO\d{1,3})"),"\d+")</f>
        <v/>
      </c>
      <c r="E1812" s="6" t="str">
        <f>ExtractValues(ExtractValues(Table1[[#This Row],[Agreement Name]],"(CO.\d{1,3})"),"\d+")</f>
        <v/>
      </c>
      <c r="F1812" s="6" t="str">
        <f>IF(Table1[[#This Row],[ChgOrderPart1]]&lt;&gt;"",Table1[[#This Row],[ChgOrderPart1]],Table1[[#This Row],[ChgOrderPart2]])</f>
        <v/>
      </c>
      <c r="G1812" s="6" t="s">
        <v>4667</v>
      </c>
      <c r="H1812" s="8">
        <v>42212.674340277779</v>
      </c>
      <c r="I1812" s="6" t="s">
        <v>34</v>
      </c>
      <c r="J1812" s="8">
        <v>42213.304513888892</v>
      </c>
      <c r="K1812" s="6" t="s">
        <v>1376</v>
      </c>
      <c r="L1812" s="6" t="s">
        <v>1377</v>
      </c>
      <c r="M1812" s="6" t="s">
        <v>37</v>
      </c>
      <c r="O1812" s="6" t="s">
        <v>38</v>
      </c>
      <c r="P1812" s="6" t="s">
        <v>39</v>
      </c>
      <c r="Q1812" s="6" t="s">
        <v>4660</v>
      </c>
      <c r="R1812" s="6" t="s">
        <v>432</v>
      </c>
      <c r="W1812" s="6" t="s">
        <v>4661</v>
      </c>
      <c r="X1812" s="6" t="s">
        <v>4660</v>
      </c>
      <c r="Y1812" s="6" t="s">
        <v>43</v>
      </c>
      <c r="Z1812" s="8">
        <v>42212.678553240738</v>
      </c>
      <c r="AA1812" s="6" t="s">
        <v>4662</v>
      </c>
      <c r="AB1812" s="6" t="s">
        <v>1381</v>
      </c>
      <c r="AC1812" s="6" t="s">
        <v>432</v>
      </c>
      <c r="AD1812" s="6" t="s">
        <v>43</v>
      </c>
      <c r="AE1812" s="8">
        <v>42213.304513888892</v>
      </c>
      <c r="AF1812" s="6" t="s">
        <v>397</v>
      </c>
    </row>
    <row r="1813" spans="1:39" x14ac:dyDescent="0.2">
      <c r="A18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13" s="7" t="str">
        <f>ExtractValues(Table1[[#This Row],[Agreement Name]],".{1}\d{4,5}")</f>
        <v>20279</v>
      </c>
      <c r="C1813" s="6" t="str">
        <f>ExtractValues(Table1[[#This Row],[Agreement Name]],".{1}\d{4,5}-.{1}\d{4,5}")</f>
        <v>20279-002005</v>
      </c>
      <c r="D1813" s="6" t="str">
        <f>ExtractValues(ExtractValues(Table1[[#This Row],[Agreement Name]],"(CO\d{1,3})"),"\d+")</f>
        <v>1</v>
      </c>
      <c r="E1813" s="6" t="str">
        <f>ExtractValues(ExtractValues(Table1[[#This Row],[Agreement Name]],"(CO.\d{1,3})"),"\d+")</f>
        <v/>
      </c>
      <c r="F1813" s="6" t="str">
        <f>IF(Table1[[#This Row],[ChgOrderPart1]]&lt;&gt;"",Table1[[#This Row],[ChgOrderPart1]],Table1[[#This Row],[ChgOrderPart2]])</f>
        <v>1</v>
      </c>
      <c r="G1813" s="6" t="s">
        <v>6157</v>
      </c>
      <c r="H1813" s="8">
        <v>42237.560381944444</v>
      </c>
      <c r="I1813" s="6" t="s">
        <v>48</v>
      </c>
      <c r="J1813" s="8">
        <v>42237.560381944444</v>
      </c>
      <c r="K1813" s="6" t="s">
        <v>5082</v>
      </c>
      <c r="L1813" s="6" t="s">
        <v>5083</v>
      </c>
      <c r="M1813" s="6" t="s">
        <v>37</v>
      </c>
      <c r="O1813" s="6" t="s">
        <v>38</v>
      </c>
      <c r="P1813" s="6" t="s">
        <v>39</v>
      </c>
      <c r="Q1813" s="6" t="s">
        <v>4664</v>
      </c>
      <c r="R1813" s="6" t="s">
        <v>432</v>
      </c>
      <c r="AL1813" s="6" t="s">
        <v>4664</v>
      </c>
      <c r="AM1813" s="6" t="s">
        <v>43</v>
      </c>
    </row>
    <row r="1814" spans="1:39" x14ac:dyDescent="0.2">
      <c r="A18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14" s="7" t="str">
        <f>ExtractValues(Table1[[#This Row],[Agreement Name]],".{1}\d{4,5}")</f>
        <v>20279</v>
      </c>
      <c r="C1814" s="6" t="str">
        <f>ExtractValues(Table1[[#This Row],[Agreement Name]],".{1}\d{4,5}-.{1}\d{4,5}")</f>
        <v>20279-002005</v>
      </c>
      <c r="D1814" s="6" t="str">
        <f>ExtractValues(ExtractValues(Table1[[#This Row],[Agreement Name]],"(CO\d{1,3})"),"\d+")</f>
        <v/>
      </c>
      <c r="E1814" s="6" t="str">
        <f>ExtractValues(ExtractValues(Table1[[#This Row],[Agreement Name]],"(CO.\d{1,3})"),"\d+")</f>
        <v/>
      </c>
      <c r="F1814" s="6" t="str">
        <f>IF(Table1[[#This Row],[ChgOrderPart1]]&lt;&gt;"",Table1[[#This Row],[ChgOrderPart1]],Table1[[#This Row],[ChgOrderPart2]])</f>
        <v/>
      </c>
      <c r="G1814" s="6" t="s">
        <v>4818</v>
      </c>
      <c r="H1814" s="8">
        <v>42220.653275462966</v>
      </c>
      <c r="I1814" s="6" t="s">
        <v>34</v>
      </c>
      <c r="J1814" s="8">
        <v>42227.640393518515</v>
      </c>
      <c r="K1814" s="6" t="s">
        <v>1376</v>
      </c>
      <c r="L1814" s="6" t="s">
        <v>1377</v>
      </c>
      <c r="M1814" s="6" t="s">
        <v>37</v>
      </c>
      <c r="O1814" s="6" t="s">
        <v>38</v>
      </c>
      <c r="P1814" s="6" t="s">
        <v>39</v>
      </c>
      <c r="Q1814" s="6" t="s">
        <v>4664</v>
      </c>
      <c r="R1814" s="6" t="s">
        <v>1577</v>
      </c>
      <c r="W1814" s="6" t="s">
        <v>4665</v>
      </c>
      <c r="X1814" s="6" t="s">
        <v>4664</v>
      </c>
      <c r="Y1814" s="6" t="s">
        <v>43</v>
      </c>
      <c r="Z1814" s="8">
        <v>42227.634768518517</v>
      </c>
      <c r="AA1814" s="6" t="s">
        <v>4666</v>
      </c>
      <c r="AB1814" s="6" t="s">
        <v>1580</v>
      </c>
      <c r="AC1814" s="6" t="s">
        <v>1577</v>
      </c>
      <c r="AD1814" s="6" t="s">
        <v>43</v>
      </c>
      <c r="AE1814" s="8">
        <v>42227.640393518515</v>
      </c>
      <c r="AF1814" s="6" t="s">
        <v>397</v>
      </c>
    </row>
    <row r="1815" spans="1:39" x14ac:dyDescent="0.2">
      <c r="A18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15" s="7" t="str">
        <f>ExtractValues(Table1[[#This Row],[Agreement Name]],".{1}\d{4,5}")</f>
        <v>20279</v>
      </c>
      <c r="C1815" s="6" t="str">
        <f>ExtractValues(Table1[[#This Row],[Agreement Name]],".{1}\d{4,5}-.{1}\d{4,5}")</f>
        <v>20279-002005</v>
      </c>
      <c r="D1815" s="6" t="str">
        <f>ExtractValues(ExtractValues(Table1[[#This Row],[Agreement Name]],"(CO\d{1,3})"),"\d+")</f>
        <v/>
      </c>
      <c r="E1815" s="6" t="str">
        <f>ExtractValues(ExtractValues(Table1[[#This Row],[Agreement Name]],"(CO.\d{1,3})"),"\d+")</f>
        <v/>
      </c>
      <c r="F1815" s="6" t="str">
        <f>IF(Table1[[#This Row],[ChgOrderPart1]]&lt;&gt;"",Table1[[#This Row],[ChgOrderPart1]],Table1[[#This Row],[ChgOrderPart2]])</f>
        <v/>
      </c>
      <c r="G1815" s="6" t="s">
        <v>4663</v>
      </c>
      <c r="H1815" s="8">
        <v>42212.67392361111</v>
      </c>
      <c r="I1815" s="6" t="s">
        <v>55</v>
      </c>
      <c r="J1815" s="8">
        <v>42216.592546296299</v>
      </c>
      <c r="K1815" s="6" t="s">
        <v>1376</v>
      </c>
      <c r="L1815" s="6" t="s">
        <v>1377</v>
      </c>
      <c r="M1815" s="6" t="s">
        <v>37</v>
      </c>
      <c r="O1815" s="6" t="s">
        <v>38</v>
      </c>
      <c r="P1815" s="6" t="s">
        <v>39</v>
      </c>
      <c r="Q1815" s="6" t="s">
        <v>4664</v>
      </c>
      <c r="R1815" s="6" t="s">
        <v>432</v>
      </c>
      <c r="W1815" s="6" t="s">
        <v>4665</v>
      </c>
      <c r="X1815" s="6" t="s">
        <v>4664</v>
      </c>
      <c r="Y1815" s="6" t="s">
        <v>43</v>
      </c>
      <c r="Z1815" s="8">
        <v>42213.431458333333</v>
      </c>
      <c r="AA1815" s="6" t="s">
        <v>4666</v>
      </c>
      <c r="AL1815" s="6" t="s">
        <v>432</v>
      </c>
      <c r="AM1815" s="6" t="s">
        <v>43</v>
      </c>
    </row>
    <row r="1816" spans="1:39" x14ac:dyDescent="0.2">
      <c r="A18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16" s="7" t="str">
        <f>ExtractValues(Table1[[#This Row],[Agreement Name]],".{1}\d{4,5}")</f>
        <v>20279</v>
      </c>
      <c r="C1816" s="6" t="str">
        <f>ExtractValues(Table1[[#This Row],[Agreement Name]],".{1}\d{4,5}-.{1}\d{4,5}")</f>
        <v>20279-002004</v>
      </c>
      <c r="D1816" s="6" t="str">
        <f>ExtractValues(ExtractValues(Table1[[#This Row],[Agreement Name]],"(CO\d{1,3})"),"\d+")</f>
        <v/>
      </c>
      <c r="E1816" s="6" t="str">
        <f>ExtractValues(ExtractValues(Table1[[#This Row],[Agreement Name]],"(CO.\d{1,3})"),"\d+")</f>
        <v/>
      </c>
      <c r="F1816" s="6" t="str">
        <f>IF(Table1[[#This Row],[ChgOrderPart1]]&lt;&gt;"",Table1[[#This Row],[ChgOrderPart1]],Table1[[#This Row],[ChgOrderPart2]])</f>
        <v/>
      </c>
      <c r="G1816" s="6" t="s">
        <v>4659</v>
      </c>
      <c r="H1816" s="8">
        <v>42212.673495370371</v>
      </c>
      <c r="I1816" s="6" t="s">
        <v>34</v>
      </c>
      <c r="J1816" s="8">
        <v>42213.30296296296</v>
      </c>
      <c r="K1816" s="6" t="s">
        <v>1376</v>
      </c>
      <c r="L1816" s="6" t="s">
        <v>1377</v>
      </c>
      <c r="M1816" s="6" t="s">
        <v>37</v>
      </c>
      <c r="O1816" s="6" t="s">
        <v>38</v>
      </c>
      <c r="P1816" s="6" t="s">
        <v>39</v>
      </c>
      <c r="Q1816" s="6" t="s">
        <v>4660</v>
      </c>
      <c r="R1816" s="6" t="s">
        <v>432</v>
      </c>
      <c r="W1816" s="6" t="s">
        <v>4661</v>
      </c>
      <c r="X1816" s="6" t="s">
        <v>4660</v>
      </c>
      <c r="Y1816" s="6" t="s">
        <v>43</v>
      </c>
      <c r="Z1816" s="8">
        <v>42212.679965277777</v>
      </c>
      <c r="AA1816" s="6" t="s">
        <v>4662</v>
      </c>
      <c r="AB1816" s="6" t="s">
        <v>1381</v>
      </c>
      <c r="AC1816" s="6" t="s">
        <v>432</v>
      </c>
      <c r="AD1816" s="6" t="s">
        <v>43</v>
      </c>
      <c r="AE1816" s="8">
        <v>42213.30296296296</v>
      </c>
      <c r="AF1816" s="6" t="s">
        <v>397</v>
      </c>
    </row>
    <row r="1817" spans="1:39" x14ac:dyDescent="0.2">
      <c r="A18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17" s="7" t="str">
        <f>ExtractValues(Table1[[#This Row],[Agreement Name]],".{1}\d{4,5}")</f>
        <v>20279</v>
      </c>
      <c r="C1817" s="6" t="str">
        <f>ExtractValues(Table1[[#This Row],[Agreement Name]],".{1}\d{4,5}-.{1}\d{4,5}")</f>
        <v>20279-002003</v>
      </c>
      <c r="D1817" s="6" t="str">
        <f>ExtractValues(ExtractValues(Table1[[#This Row],[Agreement Name]],"(CO\d{1,3})"),"\d+")</f>
        <v/>
      </c>
      <c r="E1817" s="6" t="str">
        <f>ExtractValues(ExtractValues(Table1[[#This Row],[Agreement Name]],"(CO.\d{1,3})"),"\d+")</f>
        <v/>
      </c>
      <c r="F1817" s="6" t="str">
        <f>IF(Table1[[#This Row],[ChgOrderPart1]]&lt;&gt;"",Table1[[#This Row],[ChgOrderPart1]],Table1[[#This Row],[ChgOrderPart2]])</f>
        <v/>
      </c>
      <c r="G1817" s="6" t="s">
        <v>1997</v>
      </c>
      <c r="H1817" s="8">
        <v>42170.613310185188</v>
      </c>
      <c r="I1817" s="6" t="s">
        <v>34</v>
      </c>
      <c r="J1817" s="8">
        <v>42178.287280092591</v>
      </c>
      <c r="K1817" s="6" t="s">
        <v>1376</v>
      </c>
      <c r="L1817" s="6" t="s">
        <v>1377</v>
      </c>
      <c r="M1817" s="6" t="s">
        <v>37</v>
      </c>
      <c r="O1817" s="6" t="s">
        <v>38</v>
      </c>
      <c r="P1817" s="6" t="s">
        <v>39</v>
      </c>
      <c r="Q1817" s="6" t="s">
        <v>1998</v>
      </c>
      <c r="R1817" s="6" t="s">
        <v>432</v>
      </c>
      <c r="W1817" s="6" t="s">
        <v>1999</v>
      </c>
      <c r="X1817" s="6" t="s">
        <v>1998</v>
      </c>
      <c r="Y1817" s="6" t="s">
        <v>43</v>
      </c>
      <c r="Z1817" s="8">
        <v>42177.681342592594</v>
      </c>
      <c r="AA1817" s="6" t="s">
        <v>2000</v>
      </c>
      <c r="AB1817" s="6" t="s">
        <v>1381</v>
      </c>
      <c r="AC1817" s="6" t="s">
        <v>432</v>
      </c>
      <c r="AD1817" s="6" t="s">
        <v>43</v>
      </c>
      <c r="AE1817" s="8">
        <v>42178.287280092591</v>
      </c>
      <c r="AF1817" s="6" t="s">
        <v>2001</v>
      </c>
    </row>
    <row r="1818" spans="1:39" x14ac:dyDescent="0.2">
      <c r="A18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18" s="7" t="str">
        <f>ExtractValues(Table1[[#This Row],[Agreement Name]],".{1}\d{4,5}")</f>
        <v>20279</v>
      </c>
      <c r="C1818" s="6" t="str">
        <f>ExtractValues(Table1[[#This Row],[Agreement Name]],".{1}\d{4,5}-.{1}\d{4,5}")</f>
        <v>20279-002002</v>
      </c>
      <c r="D1818" s="6" t="str">
        <f>ExtractValues(ExtractValues(Table1[[#This Row],[Agreement Name]],"(CO\d{1,3})"),"\d+")</f>
        <v>1</v>
      </c>
      <c r="E1818" s="6" t="str">
        <f>ExtractValues(ExtractValues(Table1[[#This Row],[Agreement Name]],"(CO.\d{1,3})"),"\d+")</f>
        <v/>
      </c>
      <c r="F1818" s="6" t="str">
        <f>IF(Table1[[#This Row],[ChgOrderPart1]]&lt;&gt;"",Table1[[#This Row],[ChgOrderPart1]],Table1[[#This Row],[ChgOrderPart2]])</f>
        <v>1</v>
      </c>
      <c r="G1818" s="6" t="s">
        <v>5998</v>
      </c>
      <c r="H1818" s="8">
        <v>42226.357534722221</v>
      </c>
      <c r="I1818" s="6" t="s">
        <v>34</v>
      </c>
      <c r="J1818" s="8">
        <v>42227.279432870368</v>
      </c>
      <c r="K1818" s="6" t="s">
        <v>5082</v>
      </c>
      <c r="L1818" s="6" t="s">
        <v>5083</v>
      </c>
      <c r="M1818" s="6" t="s">
        <v>37</v>
      </c>
      <c r="O1818" s="6" t="s">
        <v>38</v>
      </c>
      <c r="P1818" s="6" t="s">
        <v>39</v>
      </c>
      <c r="Q1818" s="6" t="s">
        <v>1994</v>
      </c>
      <c r="R1818" s="6" t="s">
        <v>432</v>
      </c>
      <c r="W1818" s="6" t="s">
        <v>1995</v>
      </c>
      <c r="X1818" s="6" t="s">
        <v>1994</v>
      </c>
      <c r="Y1818" s="6" t="s">
        <v>43</v>
      </c>
      <c r="Z1818" s="8">
        <v>42226.837812500002</v>
      </c>
      <c r="AA1818" s="6" t="s">
        <v>1996</v>
      </c>
      <c r="AB1818" s="6" t="s">
        <v>1381</v>
      </c>
      <c r="AC1818" s="6" t="s">
        <v>432</v>
      </c>
      <c r="AD1818" s="6" t="s">
        <v>43</v>
      </c>
      <c r="AE1818" s="8">
        <v>42227.279432870368</v>
      </c>
      <c r="AF1818" s="6" t="s">
        <v>1461</v>
      </c>
    </row>
    <row r="1819" spans="1:39" x14ac:dyDescent="0.2">
      <c r="A18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19" s="7" t="str">
        <f>ExtractValues(Table1[[#This Row],[Agreement Name]],".{1}\d{4,5}")</f>
        <v>20279</v>
      </c>
      <c r="C1819" s="6" t="str">
        <f>ExtractValues(Table1[[#This Row],[Agreement Name]],".{1}\d{4,5}-.{1}\d{4,5}")</f>
        <v>20279-002002</v>
      </c>
      <c r="D1819" s="6" t="str">
        <f>ExtractValues(ExtractValues(Table1[[#This Row],[Agreement Name]],"(CO\d{1,3})"),"\d+")</f>
        <v/>
      </c>
      <c r="E1819" s="6" t="str">
        <f>ExtractValues(ExtractValues(Table1[[#This Row],[Agreement Name]],"(CO.\d{1,3})"),"\d+")</f>
        <v/>
      </c>
      <c r="F1819" s="6" t="str">
        <f>IF(Table1[[#This Row],[ChgOrderPart1]]&lt;&gt;"",Table1[[#This Row],[ChgOrderPart1]],Table1[[#This Row],[ChgOrderPart2]])</f>
        <v/>
      </c>
      <c r="G1819" s="6" t="s">
        <v>1993</v>
      </c>
      <c r="H1819" s="8">
        <v>42170.612847222219</v>
      </c>
      <c r="I1819" s="6" t="s">
        <v>34</v>
      </c>
      <c r="J1819" s="8">
        <v>42171.384108796294</v>
      </c>
      <c r="K1819" s="6" t="s">
        <v>1376</v>
      </c>
      <c r="L1819" s="6" t="s">
        <v>1377</v>
      </c>
      <c r="M1819" s="6" t="s">
        <v>37</v>
      </c>
      <c r="O1819" s="6" t="s">
        <v>38</v>
      </c>
      <c r="P1819" s="6" t="s">
        <v>39</v>
      </c>
      <c r="Q1819" s="6" t="s">
        <v>1994</v>
      </c>
      <c r="R1819" s="6" t="s">
        <v>432</v>
      </c>
      <c r="W1819" s="6" t="s">
        <v>1995</v>
      </c>
      <c r="X1819" s="6" t="s">
        <v>1994</v>
      </c>
      <c r="Y1819" s="6" t="s">
        <v>43</v>
      </c>
      <c r="Z1819" s="8">
        <v>42170.816018518519</v>
      </c>
      <c r="AA1819" s="6" t="s">
        <v>1996</v>
      </c>
      <c r="AB1819" s="6" t="s">
        <v>1381</v>
      </c>
      <c r="AC1819" s="6" t="s">
        <v>432</v>
      </c>
      <c r="AD1819" s="6" t="s">
        <v>43</v>
      </c>
      <c r="AE1819" s="8">
        <v>42171.384108796294</v>
      </c>
      <c r="AF1819" s="6" t="s">
        <v>1461</v>
      </c>
    </row>
    <row r="1820" spans="1:39" x14ac:dyDescent="0.2">
      <c r="A18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20" s="7" t="str">
        <f>ExtractValues(Table1[[#This Row],[Agreement Name]],".{1}\d{4,5}")</f>
        <v>20279</v>
      </c>
      <c r="C1820" s="6" t="str">
        <f>ExtractValues(Table1[[#This Row],[Agreement Name]],".{1}\d{4,5}-.{1}\d{4,5}")</f>
        <v>20279-002001</v>
      </c>
      <c r="D1820" s="6" t="str">
        <f>ExtractValues(ExtractValues(Table1[[#This Row],[Agreement Name]],"(CO\d{1,3})"),"\d+")</f>
        <v>1</v>
      </c>
      <c r="E1820" s="6" t="str">
        <f>ExtractValues(ExtractValues(Table1[[#This Row],[Agreement Name]],"(CO.\d{1,3})"),"\d+")</f>
        <v/>
      </c>
      <c r="F1820" s="6" t="str">
        <f>IF(Table1[[#This Row],[ChgOrderPart1]]&lt;&gt;"",Table1[[#This Row],[ChgOrderPart1]],Table1[[#This Row],[ChgOrderPart2]])</f>
        <v>1</v>
      </c>
      <c r="G1820" s="6" t="s">
        <v>5180</v>
      </c>
      <c r="H1820" s="8">
        <v>42160.632222222222</v>
      </c>
      <c r="I1820" s="6" t="s">
        <v>34</v>
      </c>
      <c r="J1820" s="8">
        <v>42163.635011574072</v>
      </c>
      <c r="K1820" s="6" t="s">
        <v>5082</v>
      </c>
      <c r="L1820" s="6" t="s">
        <v>5083</v>
      </c>
      <c r="M1820" s="6" t="s">
        <v>37</v>
      </c>
      <c r="O1820" s="6" t="s">
        <v>38</v>
      </c>
      <c r="P1820" s="6" t="s">
        <v>39</v>
      </c>
      <c r="Q1820" s="6" t="s">
        <v>5159</v>
      </c>
      <c r="R1820" s="6" t="s">
        <v>1577</v>
      </c>
      <c r="W1820" s="6" t="s">
        <v>5161</v>
      </c>
      <c r="X1820" s="6" t="s">
        <v>5159</v>
      </c>
      <c r="Y1820" s="6" t="s">
        <v>43</v>
      </c>
      <c r="Z1820" s="8">
        <v>42163.306435185186</v>
      </c>
      <c r="AA1820" s="6" t="s">
        <v>174</v>
      </c>
      <c r="AB1820" s="6" t="s">
        <v>1580</v>
      </c>
      <c r="AC1820" s="6" t="s">
        <v>1577</v>
      </c>
      <c r="AD1820" s="6" t="s">
        <v>43</v>
      </c>
      <c r="AE1820" s="8">
        <v>42163.635011574072</v>
      </c>
      <c r="AF1820" s="6" t="s">
        <v>397</v>
      </c>
    </row>
    <row r="1821" spans="1:39" x14ac:dyDescent="0.2">
      <c r="A18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21" s="7" t="str">
        <f>ExtractValues(Table1[[#This Row],[Agreement Name]],".{1}\d{4,5}")</f>
        <v>20279</v>
      </c>
      <c r="C1821" s="6" t="str">
        <f>ExtractValues(Table1[[#This Row],[Agreement Name]],".{1}\d{4,5}-.{1}\d{4,5}")</f>
        <v>20279-002001</v>
      </c>
      <c r="D1821" s="6" t="str">
        <f>ExtractValues(ExtractValues(Table1[[#This Row],[Agreement Name]],"(CO\d{1,3})"),"\d+")</f>
        <v>1</v>
      </c>
      <c r="E1821" s="6" t="str">
        <f>ExtractValues(ExtractValues(Table1[[#This Row],[Agreement Name]],"(CO.\d{1,3})"),"\d+")</f>
        <v/>
      </c>
      <c r="F1821" s="6" t="str">
        <f>IF(Table1[[#This Row],[ChgOrderPart1]]&lt;&gt;"",Table1[[#This Row],[ChgOrderPart1]],Table1[[#This Row],[ChgOrderPart2]])</f>
        <v>1</v>
      </c>
      <c r="G1821" s="6" t="s">
        <v>5160</v>
      </c>
      <c r="H1821" s="8">
        <v>42159.565324074072</v>
      </c>
      <c r="I1821" s="6" t="s">
        <v>55</v>
      </c>
      <c r="J1821" s="8">
        <v>42160.424189814818</v>
      </c>
      <c r="K1821" s="6" t="s">
        <v>5082</v>
      </c>
      <c r="L1821" s="6" t="s">
        <v>5083</v>
      </c>
      <c r="M1821" s="6" t="s">
        <v>37</v>
      </c>
      <c r="O1821" s="6" t="s">
        <v>38</v>
      </c>
      <c r="P1821" s="6" t="s">
        <v>39</v>
      </c>
      <c r="Q1821" s="6" t="s">
        <v>5159</v>
      </c>
      <c r="R1821" s="6" t="s">
        <v>1577</v>
      </c>
      <c r="W1821" s="6" t="s">
        <v>5161</v>
      </c>
      <c r="X1821" s="6" t="s">
        <v>5159</v>
      </c>
      <c r="Y1821" s="6" t="s">
        <v>43</v>
      </c>
      <c r="Z1821" s="8">
        <v>42159.663159722222</v>
      </c>
      <c r="AA1821" s="6" t="s">
        <v>174</v>
      </c>
      <c r="AL1821" s="6" t="s">
        <v>1577</v>
      </c>
      <c r="AM1821" s="6" t="s">
        <v>43</v>
      </c>
    </row>
    <row r="1822" spans="1:39" x14ac:dyDescent="0.2">
      <c r="A18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22" s="7" t="str">
        <f>ExtractValues(Table1[[#This Row],[Agreement Name]],".{1}\d{4,5}")</f>
        <v>20279</v>
      </c>
      <c r="C1822" s="6" t="str">
        <f>ExtractValues(Table1[[#This Row],[Agreement Name]],".{1}\d{4,5}-.{1}\d{4,5}")</f>
        <v>20279-002001</v>
      </c>
      <c r="D1822" s="6" t="str">
        <f>ExtractValues(ExtractValues(Table1[[#This Row],[Agreement Name]],"(CO\d{1,3})"),"\d+")</f>
        <v/>
      </c>
      <c r="E1822" s="6" t="str">
        <f>ExtractValues(ExtractValues(Table1[[#This Row],[Agreement Name]],"(CO.\d{1,3})"),"\d+")</f>
        <v/>
      </c>
      <c r="F1822" s="6" t="str">
        <f>IF(Table1[[#This Row],[ChgOrderPart1]]&lt;&gt;"",Table1[[#This Row],[ChgOrderPart1]],Table1[[#This Row],[ChgOrderPart2]])</f>
        <v/>
      </c>
      <c r="G1822" s="6" t="s">
        <v>8952</v>
      </c>
      <c r="H1822" s="8">
        <v>42040.404236111113</v>
      </c>
      <c r="I1822" s="6" t="s">
        <v>34</v>
      </c>
      <c r="J1822" s="8">
        <v>42041.578032407408</v>
      </c>
      <c r="K1822" s="6" t="s">
        <v>1376</v>
      </c>
      <c r="L1822" s="6" t="s">
        <v>1377</v>
      </c>
      <c r="M1822" s="6" t="s">
        <v>37</v>
      </c>
      <c r="O1822" s="6" t="s">
        <v>38</v>
      </c>
      <c r="P1822" s="6" t="s">
        <v>39</v>
      </c>
      <c r="Q1822" s="6" t="s">
        <v>5159</v>
      </c>
      <c r="R1822" s="6" t="s">
        <v>432</v>
      </c>
      <c r="W1822" s="6" t="s">
        <v>5161</v>
      </c>
      <c r="X1822" s="6" t="s">
        <v>5159</v>
      </c>
      <c r="Y1822" s="6" t="s">
        <v>43</v>
      </c>
      <c r="Z1822" s="8">
        <v>42040.429189814815</v>
      </c>
      <c r="AA1822" s="6" t="s">
        <v>174</v>
      </c>
      <c r="AB1822" s="6" t="s">
        <v>1381</v>
      </c>
      <c r="AC1822" s="6" t="s">
        <v>432</v>
      </c>
      <c r="AD1822" s="6" t="s">
        <v>43</v>
      </c>
      <c r="AE1822" s="8">
        <v>42041.578032407408</v>
      </c>
      <c r="AF1822" s="6" t="s">
        <v>397</v>
      </c>
    </row>
    <row r="1823" spans="1:39" x14ac:dyDescent="0.2">
      <c r="A18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23" s="7" t="str">
        <f>ExtractValues(Table1[[#This Row],[Agreement Name]],".{1}\d{4,5}")</f>
        <v>20279</v>
      </c>
      <c r="C1823" s="6" t="str">
        <f>ExtractValues(Table1[[#This Row],[Agreement Name]],".{1}\d{4,5}-.{1}\d{4,5}")</f>
        <v>20279-002001</v>
      </c>
      <c r="D1823" s="6" t="str">
        <f>ExtractValues(ExtractValues(Table1[[#This Row],[Agreement Name]],"(CO\d{1,3})"),"\d+")</f>
        <v/>
      </c>
      <c r="E1823" s="6" t="str">
        <f>ExtractValues(ExtractValues(Table1[[#This Row],[Agreement Name]],"(CO.\d{1,3})"),"\d+")</f>
        <v/>
      </c>
      <c r="F1823" s="6" t="str">
        <f>IF(Table1[[#This Row],[ChgOrderPart1]]&lt;&gt;"",Table1[[#This Row],[ChgOrderPart1]],Table1[[#This Row],[ChgOrderPart2]])</f>
        <v/>
      </c>
      <c r="G1823" s="6" t="s">
        <v>8938</v>
      </c>
      <c r="H1823" s="8">
        <v>42039.454733796294</v>
      </c>
      <c r="I1823" s="6" t="s">
        <v>55</v>
      </c>
      <c r="J1823" s="8">
        <v>42040.403749999998</v>
      </c>
      <c r="K1823" s="6" t="s">
        <v>1376</v>
      </c>
      <c r="L1823" s="6" t="s">
        <v>1377</v>
      </c>
      <c r="M1823" s="6" t="s">
        <v>37</v>
      </c>
      <c r="O1823" s="6" t="s">
        <v>38</v>
      </c>
      <c r="P1823" s="6" t="s">
        <v>39</v>
      </c>
      <c r="Q1823" s="6" t="s">
        <v>5159</v>
      </c>
      <c r="R1823" s="6" t="s">
        <v>432</v>
      </c>
      <c r="AL1823" s="6" t="s">
        <v>5159</v>
      </c>
      <c r="AM1823" s="6" t="s">
        <v>43</v>
      </c>
    </row>
    <row r="1824" spans="1:39" x14ac:dyDescent="0.2">
      <c r="A18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24" s="7" t="str">
        <f>ExtractValues(Table1[[#This Row],[Agreement Name]],".{1}\d{4,5}")</f>
        <v>20279</v>
      </c>
      <c r="C1824" s="6" t="str">
        <f>ExtractValues(Table1[[#This Row],[Agreement Name]],".{1}\d{4,5}-.{1}\d{4,5}")</f>
        <v>20279-001001</v>
      </c>
      <c r="D1824" s="6" t="str">
        <f>ExtractValues(ExtractValues(Table1[[#This Row],[Agreement Name]],"(CO\d{1,3})"),"\d+")</f>
        <v/>
      </c>
      <c r="E1824" s="6" t="str">
        <f>ExtractValues(ExtractValues(Table1[[#This Row],[Agreement Name]],"(CO.\d{1,3})"),"\d+")</f>
        <v/>
      </c>
      <c r="F1824" s="6" t="str">
        <f>IF(Table1[[#This Row],[ChgOrderPart1]]&lt;&gt;"",Table1[[#This Row],[ChgOrderPart1]],Table1[[#This Row],[ChgOrderPart2]])</f>
        <v/>
      </c>
      <c r="G1824" s="6" t="s">
        <v>7421</v>
      </c>
      <c r="H1824" s="8">
        <v>41983.493564814817</v>
      </c>
      <c r="I1824" s="6" t="s">
        <v>34</v>
      </c>
      <c r="J1824" s="8">
        <v>41985.33090277778</v>
      </c>
      <c r="K1824" s="6" t="s">
        <v>1376</v>
      </c>
      <c r="L1824" s="6" t="s">
        <v>1377</v>
      </c>
      <c r="M1824" s="6" t="s">
        <v>37</v>
      </c>
      <c r="O1824" s="6" t="s">
        <v>38</v>
      </c>
      <c r="P1824" s="6" t="s">
        <v>39</v>
      </c>
      <c r="Q1824" s="6" t="s">
        <v>7422</v>
      </c>
      <c r="R1824" s="6" t="s">
        <v>432</v>
      </c>
      <c r="W1824" s="6" t="s">
        <v>7423</v>
      </c>
      <c r="X1824" s="6" t="s">
        <v>7422</v>
      </c>
      <c r="Y1824" s="6" t="s">
        <v>43</v>
      </c>
      <c r="Z1824" s="8">
        <v>41985.273923611108</v>
      </c>
      <c r="AA1824" s="6" t="s">
        <v>7424</v>
      </c>
      <c r="AB1824" s="6" t="s">
        <v>1381</v>
      </c>
      <c r="AC1824" s="6" t="s">
        <v>432</v>
      </c>
      <c r="AD1824" s="6" t="s">
        <v>43</v>
      </c>
      <c r="AE1824" s="8">
        <v>41985.33090277778</v>
      </c>
      <c r="AF1824" s="6" t="s">
        <v>1461</v>
      </c>
    </row>
    <row r="1825" spans="1:39" x14ac:dyDescent="0.2">
      <c r="A18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25" s="7" t="str">
        <f>ExtractValues(Table1[[#This Row],[Agreement Name]],".{1}\d{4,5}")</f>
        <v>20278</v>
      </c>
      <c r="C1825" s="6" t="str">
        <f>ExtractValues(Table1[[#This Row],[Agreement Name]],".{1}\d{4,5}-.{1}\d{4,5}")</f>
        <v>20278-003001</v>
      </c>
      <c r="D1825" s="6" t="str">
        <f>ExtractValues(ExtractValues(Table1[[#This Row],[Agreement Name]],"(CO\d{1,3})"),"\d+")</f>
        <v/>
      </c>
      <c r="E1825" s="6" t="str">
        <f>ExtractValues(ExtractValues(Table1[[#This Row],[Agreement Name]],"(CO.\d{1,3})"),"\d+")</f>
        <v/>
      </c>
      <c r="F1825" s="6" t="str">
        <f>IF(Table1[[#This Row],[ChgOrderPart1]]&lt;&gt;"",Table1[[#This Row],[ChgOrderPart1]],Table1[[#This Row],[ChgOrderPart2]])</f>
        <v/>
      </c>
      <c r="G1825" s="6" t="s">
        <v>4881</v>
      </c>
      <c r="H1825" s="8">
        <v>42228.63380787037</v>
      </c>
      <c r="I1825" s="6" t="s">
        <v>55</v>
      </c>
      <c r="J1825" s="8">
        <v>42233.455254629633</v>
      </c>
      <c r="K1825" s="6" t="s">
        <v>1376</v>
      </c>
      <c r="L1825" s="6" t="s">
        <v>1377</v>
      </c>
      <c r="M1825" s="6" t="s">
        <v>37</v>
      </c>
      <c r="O1825" s="6" t="s">
        <v>38</v>
      </c>
      <c r="P1825" s="6" t="s">
        <v>39</v>
      </c>
      <c r="Q1825" s="6" t="s">
        <v>4882</v>
      </c>
      <c r="R1825" s="6" t="s">
        <v>62</v>
      </c>
      <c r="AL1825" s="6" t="s">
        <v>4882</v>
      </c>
      <c r="AM1825" s="6" t="s">
        <v>43</v>
      </c>
    </row>
    <row r="1826" spans="1:39" x14ac:dyDescent="0.2">
      <c r="A18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26" s="7" t="str">
        <f>ExtractValues(Table1[[#This Row],[Agreement Name]],".{1}\d{4,5}")</f>
        <v>20270</v>
      </c>
      <c r="C1826" s="6" t="str">
        <f>ExtractValues(Table1[[#This Row],[Agreement Name]],".{1}\d{4,5}-.{1}\d{4,5}")</f>
        <v>20270-001001</v>
      </c>
      <c r="D1826" s="6" t="str">
        <f>ExtractValues(ExtractValues(Table1[[#This Row],[Agreement Name]],"(CO\d{1,3})"),"\d+")</f>
        <v/>
      </c>
      <c r="E1826" s="6" t="str">
        <f>ExtractValues(ExtractValues(Table1[[#This Row],[Agreement Name]],"(CO.\d{1,3})"),"\d+")</f>
        <v/>
      </c>
      <c r="F1826" s="6" t="str">
        <f>IF(Table1[[#This Row],[ChgOrderPart1]]&lt;&gt;"",Table1[[#This Row],[ChgOrderPart1]],Table1[[#This Row],[ChgOrderPart2]])</f>
        <v/>
      </c>
      <c r="G1826" s="6" t="s">
        <v>8948</v>
      </c>
      <c r="H1826" s="8">
        <v>42039.575115740743</v>
      </c>
      <c r="I1826" s="6" t="s">
        <v>34</v>
      </c>
      <c r="J1826" s="8">
        <v>42040.273541666669</v>
      </c>
      <c r="K1826" s="6" t="s">
        <v>1376</v>
      </c>
      <c r="L1826" s="6" t="s">
        <v>1377</v>
      </c>
      <c r="M1826" s="6" t="s">
        <v>37</v>
      </c>
      <c r="O1826" s="6" t="s">
        <v>38</v>
      </c>
      <c r="P1826" s="6" t="s">
        <v>39</v>
      </c>
      <c r="Q1826" s="6" t="s">
        <v>8949</v>
      </c>
      <c r="R1826" s="6" t="s">
        <v>432</v>
      </c>
      <c r="W1826" s="6" t="s">
        <v>8950</v>
      </c>
      <c r="X1826" s="6" t="s">
        <v>8949</v>
      </c>
      <c r="Y1826" s="6" t="s">
        <v>43</v>
      </c>
      <c r="Z1826" s="8">
        <v>42039.672974537039</v>
      </c>
      <c r="AA1826" s="6" t="s">
        <v>397</v>
      </c>
      <c r="AB1826" s="6" t="s">
        <v>1381</v>
      </c>
      <c r="AC1826" s="6" t="s">
        <v>432</v>
      </c>
      <c r="AD1826" s="6" t="s">
        <v>43</v>
      </c>
      <c r="AE1826" s="8">
        <v>42040.273541666669</v>
      </c>
      <c r="AF1826" s="6" t="s">
        <v>1461</v>
      </c>
    </row>
    <row r="1827" spans="1:39" x14ac:dyDescent="0.2">
      <c r="A18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27" s="7" t="str">
        <f>ExtractValues(Table1[[#This Row],[Agreement Name]],".{1}\d{4,5}")</f>
        <v>20251</v>
      </c>
      <c r="C1827" s="6" t="str">
        <f>ExtractValues(Table1[[#This Row],[Agreement Name]],".{1}\d{4,5}-.{1}\d{4,5}")</f>
        <v>20251-001006</v>
      </c>
      <c r="D1827" s="6" t="str">
        <f>ExtractValues(ExtractValues(Table1[[#This Row],[Agreement Name]],"(CO\d{1,3})"),"\d+")</f>
        <v>1</v>
      </c>
      <c r="E1827" s="6" t="str">
        <f>ExtractValues(ExtractValues(Table1[[#This Row],[Agreement Name]],"(CO.\d{1,3})"),"\d+")</f>
        <v/>
      </c>
      <c r="F1827" s="6" t="str">
        <f>IF(Table1[[#This Row],[ChgOrderPart1]]&lt;&gt;"",Table1[[#This Row],[ChgOrderPart1]],Table1[[#This Row],[ChgOrderPart2]])</f>
        <v>1</v>
      </c>
      <c r="G1827" s="6" t="s">
        <v>6046</v>
      </c>
      <c r="H1827" s="8">
        <v>42228.450289351851</v>
      </c>
      <c r="I1827" s="6" t="s">
        <v>34</v>
      </c>
      <c r="J1827" s="8">
        <v>42236.557789351849</v>
      </c>
      <c r="K1827" s="6" t="s">
        <v>5082</v>
      </c>
      <c r="L1827" s="6" t="s">
        <v>5083</v>
      </c>
      <c r="M1827" s="6" t="s">
        <v>37</v>
      </c>
      <c r="O1827" s="6" t="s">
        <v>38</v>
      </c>
      <c r="P1827" s="6" t="s">
        <v>39</v>
      </c>
      <c r="Q1827" s="6" t="s">
        <v>6043</v>
      </c>
      <c r="R1827" s="6" t="s">
        <v>1411</v>
      </c>
      <c r="W1827" s="6" t="s">
        <v>6044</v>
      </c>
      <c r="X1827" s="6" t="s">
        <v>6043</v>
      </c>
      <c r="Y1827" s="6" t="s">
        <v>43</v>
      </c>
      <c r="Z1827" s="8">
        <v>42236.55364583333</v>
      </c>
      <c r="AA1827" s="6" t="s">
        <v>6045</v>
      </c>
      <c r="AB1827" s="6" t="s">
        <v>1413</v>
      </c>
      <c r="AC1827" s="6" t="s">
        <v>1411</v>
      </c>
      <c r="AD1827" s="6" t="s">
        <v>43</v>
      </c>
      <c r="AE1827" s="8">
        <v>42236.557789351849</v>
      </c>
      <c r="AF1827" s="6" t="s">
        <v>358</v>
      </c>
    </row>
    <row r="1828" spans="1:39" x14ac:dyDescent="0.2">
      <c r="A18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28" s="7" t="str">
        <f>ExtractValues(Table1[[#This Row],[Agreement Name]],".{1}\d{4,5}")</f>
        <v>20251</v>
      </c>
      <c r="C1828" s="6" t="str">
        <f>ExtractValues(Table1[[#This Row],[Agreement Name]],".{1}\d{4,5}-.{1}\d{4,5}")</f>
        <v>20251-001006</v>
      </c>
      <c r="D1828" s="6" t="str">
        <f>ExtractValues(ExtractValues(Table1[[#This Row],[Agreement Name]],"(CO\d{1,3})"),"\d+")</f>
        <v/>
      </c>
      <c r="E1828" s="6" t="str">
        <f>ExtractValues(ExtractValues(Table1[[#This Row],[Agreement Name]],"(CO.\d{1,3})"),"\d+")</f>
        <v/>
      </c>
      <c r="F1828" s="6" t="str">
        <f>IF(Table1[[#This Row],[ChgOrderPart1]]&lt;&gt;"",Table1[[#This Row],[ChgOrderPart1]],Table1[[#This Row],[ChgOrderPart2]])</f>
        <v/>
      </c>
      <c r="G1828" s="6" t="s">
        <v>9041</v>
      </c>
      <c r="H1828" s="8">
        <v>42045.397731481484</v>
      </c>
      <c r="I1828" s="6" t="s">
        <v>34</v>
      </c>
      <c r="J1828" s="8">
        <v>42065.444791666669</v>
      </c>
      <c r="K1828" s="6" t="s">
        <v>1376</v>
      </c>
      <c r="L1828" s="6" t="s">
        <v>1377</v>
      </c>
      <c r="M1828" s="6" t="s">
        <v>37</v>
      </c>
      <c r="O1828" s="6" t="s">
        <v>38</v>
      </c>
      <c r="P1828" s="6" t="s">
        <v>39</v>
      </c>
      <c r="Q1828" s="6" t="s">
        <v>6043</v>
      </c>
      <c r="R1828" s="6" t="s">
        <v>9038</v>
      </c>
      <c r="S1828" s="6" t="s">
        <v>1411</v>
      </c>
      <c r="W1828" s="6" t="s">
        <v>9042</v>
      </c>
      <c r="X1828" s="6" t="s">
        <v>9038</v>
      </c>
      <c r="Y1828" s="6" t="s">
        <v>43</v>
      </c>
      <c r="Z1828" s="8">
        <v>42065.410717592589</v>
      </c>
      <c r="AA1828" s="6" t="s">
        <v>9040</v>
      </c>
      <c r="AB1828" s="6" t="s">
        <v>603</v>
      </c>
      <c r="AC1828" s="6" t="s">
        <v>1411</v>
      </c>
      <c r="AD1828" s="6" t="s">
        <v>43</v>
      </c>
      <c r="AE1828" s="8">
        <v>42065.444791666669</v>
      </c>
      <c r="AF1828" s="6" t="s">
        <v>358</v>
      </c>
    </row>
    <row r="1829" spans="1:39" x14ac:dyDescent="0.2">
      <c r="A18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29" s="7" t="str">
        <f>ExtractValues(Table1[[#This Row],[Agreement Name]],".{1}\d{4,5}")</f>
        <v>20251</v>
      </c>
      <c r="C1829" s="6" t="str">
        <f>ExtractValues(Table1[[#This Row],[Agreement Name]],".{1}\d{4,5}-.{1}\d{4,5}")</f>
        <v>20251-001005</v>
      </c>
      <c r="D1829" s="6" t="str">
        <f>ExtractValues(ExtractValues(Table1[[#This Row],[Agreement Name]],"(CO\d{1,3})"),"\d+")</f>
        <v>1</v>
      </c>
      <c r="E1829" s="6" t="str">
        <f>ExtractValues(ExtractValues(Table1[[#This Row],[Agreement Name]],"(CO.\d{1,3})"),"\d+")</f>
        <v/>
      </c>
      <c r="F1829" s="6" t="str">
        <f>IF(Table1[[#This Row],[ChgOrderPart1]]&lt;&gt;"",Table1[[#This Row],[ChgOrderPart1]],Table1[[#This Row],[ChgOrderPart2]])</f>
        <v>1</v>
      </c>
      <c r="G1829" s="6" t="s">
        <v>8207</v>
      </c>
      <c r="H1829" s="8">
        <v>42102.401342592595</v>
      </c>
      <c r="I1829" s="6" t="s">
        <v>34</v>
      </c>
      <c r="J1829" s="8">
        <v>42102.604710648149</v>
      </c>
      <c r="K1829" s="6" t="s">
        <v>1376</v>
      </c>
      <c r="L1829" s="6" t="s">
        <v>1377</v>
      </c>
      <c r="M1829" s="6" t="s">
        <v>37</v>
      </c>
      <c r="O1829" s="6" t="s">
        <v>38</v>
      </c>
      <c r="P1829" s="6" t="s">
        <v>39</v>
      </c>
      <c r="Q1829" s="6" t="s">
        <v>5615</v>
      </c>
      <c r="R1829" s="6" t="s">
        <v>1411</v>
      </c>
      <c r="W1829" s="6" t="s">
        <v>8206</v>
      </c>
      <c r="X1829" s="6" t="s">
        <v>5615</v>
      </c>
      <c r="Y1829" s="6" t="s">
        <v>43</v>
      </c>
      <c r="Z1829" s="8">
        <v>42102.467129629629</v>
      </c>
      <c r="AA1829" s="6" t="s">
        <v>5617</v>
      </c>
      <c r="AB1829" s="6" t="s">
        <v>1413</v>
      </c>
      <c r="AC1829" s="6" t="s">
        <v>1411</v>
      </c>
      <c r="AD1829" s="6" t="s">
        <v>43</v>
      </c>
      <c r="AE1829" s="8">
        <v>42102.604710648149</v>
      </c>
      <c r="AF1829" s="6" t="s">
        <v>358</v>
      </c>
    </row>
    <row r="1830" spans="1:39" x14ac:dyDescent="0.2">
      <c r="A18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30" s="7" t="str">
        <f>ExtractValues(Table1[[#This Row],[Agreement Name]],".{1}\d{4,5}")</f>
        <v>20251</v>
      </c>
      <c r="C1830" s="6" t="str">
        <f>ExtractValues(Table1[[#This Row],[Agreement Name]],".{1}\d{4,5}-.{1}\d{4,5}")</f>
        <v>20251-001005</v>
      </c>
      <c r="D1830" s="6" t="str">
        <f>ExtractValues(ExtractValues(Table1[[#This Row],[Agreement Name]],"(CO\d{1,3})"),"\d+")</f>
        <v/>
      </c>
      <c r="E1830" s="6" t="str">
        <f>ExtractValues(ExtractValues(Table1[[#This Row],[Agreement Name]],"(CO.\d{1,3})"),"\d+")</f>
        <v/>
      </c>
      <c r="F1830" s="6" t="str">
        <f>IF(Table1[[#This Row],[ChgOrderPart1]]&lt;&gt;"",Table1[[#This Row],[ChgOrderPart1]],Table1[[#This Row],[ChgOrderPart2]])</f>
        <v/>
      </c>
      <c r="G1830" s="6" t="s">
        <v>8972</v>
      </c>
      <c r="H1830" s="8">
        <v>42040.524259259262</v>
      </c>
      <c r="I1830" s="6" t="s">
        <v>34</v>
      </c>
      <c r="J1830" s="8">
        <v>42040.624652777777</v>
      </c>
      <c r="K1830" s="6" t="s">
        <v>1376</v>
      </c>
      <c r="L1830" s="6" t="s">
        <v>1377</v>
      </c>
      <c r="M1830" s="6" t="s">
        <v>37</v>
      </c>
      <c r="O1830" s="6" t="s">
        <v>38</v>
      </c>
      <c r="P1830" s="6" t="s">
        <v>39</v>
      </c>
      <c r="Q1830" s="6" t="s">
        <v>5615</v>
      </c>
      <c r="R1830" s="6" t="s">
        <v>1411</v>
      </c>
      <c r="W1830" s="6" t="s">
        <v>5616</v>
      </c>
      <c r="X1830" s="6" t="s">
        <v>5615</v>
      </c>
      <c r="Y1830" s="6" t="s">
        <v>43</v>
      </c>
      <c r="Z1830" s="8">
        <v>42040.623333333337</v>
      </c>
      <c r="AA1830" s="6" t="s">
        <v>5617</v>
      </c>
      <c r="AB1830" s="6" t="s">
        <v>1413</v>
      </c>
      <c r="AC1830" s="6" t="s">
        <v>1411</v>
      </c>
      <c r="AD1830" s="6" t="s">
        <v>43</v>
      </c>
      <c r="AE1830" s="8">
        <v>42040.624652777777</v>
      </c>
      <c r="AF1830" s="6" t="s">
        <v>358</v>
      </c>
    </row>
    <row r="1831" spans="1:39" x14ac:dyDescent="0.2">
      <c r="A18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31" s="7" t="str">
        <f>ExtractValues(Table1[[#This Row],[Agreement Name]],".{1}\d{4,5}")</f>
        <v>20251</v>
      </c>
      <c r="C1831" s="6" t="str">
        <f>ExtractValues(Table1[[#This Row],[Agreement Name]],".{1}\d{4,5}-.{1}\d{4,5}")</f>
        <v>20251-001004</v>
      </c>
      <c r="D1831" s="6" t="str">
        <f>ExtractValues(ExtractValues(Table1[[#This Row],[Agreement Name]],"(CO\d{1,3})"),"\d+")</f>
        <v/>
      </c>
      <c r="E1831" s="6" t="str">
        <f>ExtractValues(ExtractValues(Table1[[#This Row],[Agreement Name]],"(CO.\d{1,3})"),"\d+")</f>
        <v/>
      </c>
      <c r="F1831" s="6" t="str">
        <f>IF(Table1[[#This Row],[ChgOrderPart1]]&lt;&gt;"",Table1[[#This Row],[ChgOrderPart1]],Table1[[#This Row],[ChgOrderPart2]])</f>
        <v/>
      </c>
      <c r="G1831" s="6" t="s">
        <v>8849</v>
      </c>
      <c r="H1831" s="8">
        <v>42033.351527777777</v>
      </c>
      <c r="I1831" s="6" t="s">
        <v>34</v>
      </c>
      <c r="J1831" s="8">
        <v>42045.63857638889</v>
      </c>
      <c r="K1831" s="6" t="s">
        <v>1376</v>
      </c>
      <c r="L1831" s="6" t="s">
        <v>1377</v>
      </c>
      <c r="M1831" s="6" t="s">
        <v>37</v>
      </c>
      <c r="O1831" s="6" t="s">
        <v>38</v>
      </c>
      <c r="P1831" s="6" t="s">
        <v>39</v>
      </c>
      <c r="Q1831" s="6" t="s">
        <v>780</v>
      </c>
      <c r="R1831" s="6" t="s">
        <v>1411</v>
      </c>
      <c r="W1831" s="6" t="s">
        <v>140</v>
      </c>
      <c r="X1831" s="6" t="s">
        <v>780</v>
      </c>
      <c r="Y1831" s="6" t="s">
        <v>43</v>
      </c>
      <c r="Z1831" s="8">
        <v>42045.636956018519</v>
      </c>
      <c r="AA1831" s="6" t="s">
        <v>141</v>
      </c>
      <c r="AB1831" s="6" t="s">
        <v>1413</v>
      </c>
      <c r="AC1831" s="6" t="s">
        <v>1411</v>
      </c>
      <c r="AD1831" s="6" t="s">
        <v>43</v>
      </c>
      <c r="AE1831" s="8">
        <v>42045.63857638889</v>
      </c>
      <c r="AF1831" s="6" t="s">
        <v>358</v>
      </c>
    </row>
    <row r="1832" spans="1:39" x14ac:dyDescent="0.2">
      <c r="A18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32" s="7" t="str">
        <f>ExtractValues(Table1[[#This Row],[Agreement Name]],".{1}\d{4,5}")</f>
        <v>20251</v>
      </c>
      <c r="C1832" s="6" t="str">
        <f>ExtractValues(Table1[[#This Row],[Agreement Name]],".{1}\d{4,5}-.{1}\d{4,5}")</f>
        <v>20251-001003</v>
      </c>
      <c r="D1832" s="6" t="str">
        <f>ExtractValues(ExtractValues(Table1[[#This Row],[Agreement Name]],"(CO\d{1,3})"),"\d+")</f>
        <v/>
      </c>
      <c r="E1832" s="6" t="str">
        <f>ExtractValues(ExtractValues(Table1[[#This Row],[Agreement Name]],"(CO.\d{1,3})"),"\d+")</f>
        <v/>
      </c>
      <c r="F1832" s="6" t="str">
        <f>IF(Table1[[#This Row],[ChgOrderPart1]]&lt;&gt;"",Table1[[#This Row],[ChgOrderPart1]],Table1[[#This Row],[ChgOrderPart2]])</f>
        <v/>
      </c>
      <c r="G1832" s="6" t="s">
        <v>8945</v>
      </c>
      <c r="H1832" s="8">
        <v>42039.568055555559</v>
      </c>
      <c r="I1832" s="6" t="s">
        <v>34</v>
      </c>
      <c r="J1832" s="8">
        <v>42039.667650462965</v>
      </c>
      <c r="K1832" s="6" t="s">
        <v>1376</v>
      </c>
      <c r="L1832" s="6" t="s">
        <v>1377</v>
      </c>
      <c r="M1832" s="6" t="s">
        <v>37</v>
      </c>
      <c r="O1832" s="6" t="s">
        <v>38</v>
      </c>
      <c r="P1832" s="6" t="s">
        <v>39</v>
      </c>
      <c r="Q1832" s="6" t="s">
        <v>636</v>
      </c>
      <c r="R1832" s="6" t="s">
        <v>1411</v>
      </c>
      <c r="W1832" s="6" t="s">
        <v>302</v>
      </c>
      <c r="X1832" s="6" t="s">
        <v>636</v>
      </c>
      <c r="Y1832" s="6" t="s">
        <v>43</v>
      </c>
      <c r="Z1832" s="8">
        <v>42039.629259259258</v>
      </c>
      <c r="AA1832" s="6" t="s">
        <v>303</v>
      </c>
      <c r="AB1832" s="6" t="s">
        <v>1413</v>
      </c>
      <c r="AC1832" s="6" t="s">
        <v>1411</v>
      </c>
      <c r="AD1832" s="6" t="s">
        <v>43</v>
      </c>
      <c r="AE1832" s="8">
        <v>42039.667650462965</v>
      </c>
      <c r="AF1832" s="6" t="s">
        <v>358</v>
      </c>
    </row>
    <row r="1833" spans="1:39" x14ac:dyDescent="0.2">
      <c r="A18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33" s="7" t="str">
        <f>ExtractValues(Table1[[#This Row],[Agreement Name]],".{1}\d{4,5}")</f>
        <v>20251</v>
      </c>
      <c r="C1833" s="6" t="str">
        <f>ExtractValues(Table1[[#This Row],[Agreement Name]],".{1}\d{4,5}-.{1}\d{4,5}")</f>
        <v>20251-001002</v>
      </c>
      <c r="D1833" s="6" t="str">
        <f>ExtractValues(ExtractValues(Table1[[#This Row],[Agreement Name]],"(CO\d{1,3})"),"\d+")</f>
        <v>7</v>
      </c>
      <c r="E1833" s="6" t="str">
        <f>ExtractValues(ExtractValues(Table1[[#This Row],[Agreement Name]],"(CO.\d{1,3})"),"\d+")</f>
        <v/>
      </c>
      <c r="F1833" s="6" t="str">
        <f>IF(Table1[[#This Row],[ChgOrderPart1]]&lt;&gt;"",Table1[[#This Row],[ChgOrderPart1]],Table1[[#This Row],[ChgOrderPart2]])</f>
        <v>7</v>
      </c>
      <c r="G1833" s="6" t="s">
        <v>5688</v>
      </c>
      <c r="H1833" s="8">
        <v>42201.646319444444</v>
      </c>
      <c r="I1833" s="6" t="s">
        <v>34</v>
      </c>
      <c r="J1833" s="8">
        <v>42205.540891203702</v>
      </c>
      <c r="K1833" s="6" t="s">
        <v>5082</v>
      </c>
      <c r="L1833" s="6" t="s">
        <v>5083</v>
      </c>
      <c r="M1833" s="6" t="s">
        <v>37</v>
      </c>
      <c r="O1833" s="6" t="s">
        <v>38</v>
      </c>
      <c r="P1833" s="6" t="s">
        <v>39</v>
      </c>
      <c r="Q1833" s="6" t="s">
        <v>2486</v>
      </c>
      <c r="R1833" s="6" t="s">
        <v>1402</v>
      </c>
      <c r="S1833" s="6" t="s">
        <v>1411</v>
      </c>
      <c r="W1833" s="6" t="s">
        <v>2690</v>
      </c>
      <c r="X1833" s="6" t="s">
        <v>2486</v>
      </c>
      <c r="Y1833" s="6" t="s">
        <v>43</v>
      </c>
      <c r="Z1833" s="8">
        <v>42205.418761574074</v>
      </c>
      <c r="AA1833" s="6" t="s">
        <v>2394</v>
      </c>
      <c r="AB1833" s="6" t="s">
        <v>1413</v>
      </c>
      <c r="AC1833" s="6" t="s">
        <v>1411</v>
      </c>
      <c r="AD1833" s="6" t="s">
        <v>43</v>
      </c>
      <c r="AE1833" s="8">
        <v>42205.540891203702</v>
      </c>
      <c r="AF1833" s="6" t="s">
        <v>358</v>
      </c>
    </row>
    <row r="1834" spans="1:39" x14ac:dyDescent="0.2">
      <c r="A18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34" s="7" t="str">
        <f>ExtractValues(Table1[[#This Row],[Agreement Name]],".{1}\d{4,5}")</f>
        <v>20251</v>
      </c>
      <c r="C1834" s="6" t="str">
        <f>ExtractValues(Table1[[#This Row],[Agreement Name]],".{1}\d{4,5}-.{1}\d{4,5}")</f>
        <v>20251-001002</v>
      </c>
      <c r="D1834" s="6" t="str">
        <f>ExtractValues(ExtractValues(Table1[[#This Row],[Agreement Name]],"(CO\d{1,3})"),"\d+")</f>
        <v>6</v>
      </c>
      <c r="E1834" s="6" t="str">
        <f>ExtractValues(ExtractValues(Table1[[#This Row],[Agreement Name]],"(CO.\d{1,3})"),"\d+")</f>
        <v/>
      </c>
      <c r="F1834" s="6" t="str">
        <f>IF(Table1[[#This Row],[ChgOrderPart1]]&lt;&gt;"",Table1[[#This Row],[ChgOrderPart1]],Table1[[#This Row],[ChgOrderPart2]])</f>
        <v>6</v>
      </c>
      <c r="G1834" s="6" t="s">
        <v>5638</v>
      </c>
      <c r="H1834" s="8">
        <v>42198.44902777778</v>
      </c>
      <c r="I1834" s="6" t="s">
        <v>34</v>
      </c>
      <c r="J1834" s="8">
        <v>42198.480497685188</v>
      </c>
      <c r="K1834" s="6" t="s">
        <v>5082</v>
      </c>
      <c r="L1834" s="6" t="s">
        <v>5083</v>
      </c>
      <c r="M1834" s="6" t="s">
        <v>37</v>
      </c>
      <c r="O1834" s="6" t="s">
        <v>38</v>
      </c>
      <c r="P1834" s="6" t="s">
        <v>39</v>
      </c>
      <c r="Q1834" s="6" t="s">
        <v>2486</v>
      </c>
      <c r="R1834" s="6" t="s">
        <v>1411</v>
      </c>
      <c r="W1834" s="6" t="s">
        <v>2690</v>
      </c>
      <c r="X1834" s="6" t="s">
        <v>2486</v>
      </c>
      <c r="Y1834" s="6" t="s">
        <v>43</v>
      </c>
      <c r="Z1834" s="8">
        <v>42198.477418981478</v>
      </c>
      <c r="AA1834" s="6" t="s">
        <v>5637</v>
      </c>
      <c r="AB1834" s="6" t="s">
        <v>1413</v>
      </c>
      <c r="AC1834" s="6" t="s">
        <v>1411</v>
      </c>
      <c r="AD1834" s="6" t="s">
        <v>43</v>
      </c>
      <c r="AE1834" s="8">
        <v>42198.480497685188</v>
      </c>
      <c r="AF1834" s="6" t="s">
        <v>358</v>
      </c>
    </row>
    <row r="1835" spans="1:39" x14ac:dyDescent="0.2">
      <c r="A18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35" s="7" t="str">
        <f>ExtractValues(Table1[[#This Row],[Agreement Name]],".{1}\d{4,5}")</f>
        <v>20251</v>
      </c>
      <c r="C1835" s="6" t="str">
        <f>ExtractValues(Table1[[#This Row],[Agreement Name]],".{1}\d{4,5}-.{1}\d{4,5}")</f>
        <v>20251-001002</v>
      </c>
      <c r="D1835" s="6" t="str">
        <f>ExtractValues(ExtractValues(Table1[[#This Row],[Agreement Name]],"(CO\d{1,3})"),"\d+")</f>
        <v>5</v>
      </c>
      <c r="E1835" s="6" t="str">
        <f>ExtractValues(ExtractValues(Table1[[#This Row],[Agreement Name]],"(CO.\d{1,3})"),"\d+")</f>
        <v/>
      </c>
      <c r="F1835" s="6" t="str">
        <f>IF(Table1[[#This Row],[ChgOrderPart1]]&lt;&gt;"",Table1[[#This Row],[ChgOrderPart1]],Table1[[#This Row],[ChgOrderPart2]])</f>
        <v>5</v>
      </c>
      <c r="G1835" s="6" t="s">
        <v>5391</v>
      </c>
      <c r="H1835" s="8">
        <v>42173.579016203701</v>
      </c>
      <c r="I1835" s="6" t="s">
        <v>34</v>
      </c>
      <c r="J1835" s="8">
        <v>42174.510347222225</v>
      </c>
      <c r="K1835" s="6" t="s">
        <v>5082</v>
      </c>
      <c r="L1835" s="6" t="s">
        <v>5083</v>
      </c>
      <c r="M1835" s="6" t="s">
        <v>37</v>
      </c>
      <c r="O1835" s="6" t="s">
        <v>38</v>
      </c>
      <c r="P1835" s="6" t="s">
        <v>39</v>
      </c>
      <c r="Q1835" s="6" t="s">
        <v>2486</v>
      </c>
      <c r="R1835" s="6" t="s">
        <v>1411</v>
      </c>
      <c r="W1835" s="6" t="s">
        <v>2690</v>
      </c>
      <c r="X1835" s="6" t="s">
        <v>2486</v>
      </c>
      <c r="Y1835" s="6" t="s">
        <v>43</v>
      </c>
      <c r="Z1835" s="8">
        <v>42174.439826388887</v>
      </c>
      <c r="AA1835" s="6" t="s">
        <v>5390</v>
      </c>
      <c r="AB1835" s="6" t="s">
        <v>1413</v>
      </c>
      <c r="AC1835" s="6" t="s">
        <v>1411</v>
      </c>
      <c r="AD1835" s="6" t="s">
        <v>43</v>
      </c>
      <c r="AE1835" s="8">
        <v>42174.510347222225</v>
      </c>
      <c r="AF1835" s="6" t="s">
        <v>358</v>
      </c>
    </row>
    <row r="1836" spans="1:39" x14ac:dyDescent="0.2">
      <c r="A18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36" s="7" t="str">
        <f>ExtractValues(Table1[[#This Row],[Agreement Name]],".{1}\d{4,5}")</f>
        <v>20251</v>
      </c>
      <c r="C1836" s="6" t="str">
        <f>ExtractValues(Table1[[#This Row],[Agreement Name]],".{1}\d{4,5}-.{1}\d{4,5}")</f>
        <v>20251-001002</v>
      </c>
      <c r="D1836" s="6" t="str">
        <f>ExtractValues(ExtractValues(Table1[[#This Row],[Agreement Name]],"(CO\d{1,3})"),"\d+")</f>
        <v/>
      </c>
      <c r="E1836" s="6" t="str">
        <f>ExtractValues(ExtractValues(Table1[[#This Row],[Agreement Name]],"(CO.\d{1,3})"),"\d+")</f>
        <v/>
      </c>
      <c r="F1836" s="6" t="str">
        <f>IF(Table1[[#This Row],[ChgOrderPart1]]&lt;&gt;"",Table1[[#This Row],[ChgOrderPart1]],Table1[[#This Row],[ChgOrderPart2]])</f>
        <v/>
      </c>
      <c r="G1836" s="6" t="s">
        <v>8944</v>
      </c>
      <c r="H1836" s="8">
        <v>42039.567037037035</v>
      </c>
      <c r="I1836" s="6" t="s">
        <v>34</v>
      </c>
      <c r="J1836" s="8">
        <v>42054.662997685184</v>
      </c>
      <c r="K1836" s="6" t="s">
        <v>1376</v>
      </c>
      <c r="L1836" s="6" t="s">
        <v>1377</v>
      </c>
      <c r="M1836" s="6" t="s">
        <v>37</v>
      </c>
      <c r="O1836" s="6" t="s">
        <v>38</v>
      </c>
      <c r="P1836" s="6" t="s">
        <v>39</v>
      </c>
      <c r="Q1836" s="6" t="s">
        <v>2486</v>
      </c>
      <c r="R1836" s="6" t="s">
        <v>1411</v>
      </c>
      <c r="W1836" s="6" t="s">
        <v>6375</v>
      </c>
      <c r="X1836" s="6" t="s">
        <v>2486</v>
      </c>
      <c r="Y1836" s="6" t="s">
        <v>43</v>
      </c>
      <c r="Z1836" s="8">
        <v>42054.559421296297</v>
      </c>
      <c r="AA1836" s="6" t="s">
        <v>2394</v>
      </c>
      <c r="AB1836" s="6" t="s">
        <v>1413</v>
      </c>
      <c r="AC1836" s="6" t="s">
        <v>1411</v>
      </c>
      <c r="AD1836" s="6" t="s">
        <v>43</v>
      </c>
      <c r="AE1836" s="8">
        <v>42054.662997685184</v>
      </c>
      <c r="AF1836" s="6" t="s">
        <v>358</v>
      </c>
    </row>
    <row r="1837" spans="1:39" x14ac:dyDescent="0.2">
      <c r="A18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37" s="7" t="str">
        <f>ExtractValues(Table1[[#This Row],[Agreement Name]],".{1}\d{4,5}")</f>
        <v>20251</v>
      </c>
      <c r="C1837" s="6" t="str">
        <f>ExtractValues(Table1[[#This Row],[Agreement Name]],".{1}\d{4,5}-.{1}\d{4,5}")</f>
        <v>20251-001001</v>
      </c>
      <c r="D1837" s="6" t="str">
        <f>ExtractValues(ExtractValues(Table1[[#This Row],[Agreement Name]],"(CO\d{1,3})"),"\d+")</f>
        <v/>
      </c>
      <c r="E1837" s="6" t="str">
        <f>ExtractValues(ExtractValues(Table1[[#This Row],[Agreement Name]],"(CO.\d{1,3})"),"\d+")</f>
        <v/>
      </c>
      <c r="F1837" s="6" t="str">
        <f>IF(Table1[[#This Row],[ChgOrderPart1]]&lt;&gt;"",Table1[[#This Row],[ChgOrderPart1]],Table1[[#This Row],[ChgOrderPart2]])</f>
        <v/>
      </c>
      <c r="G1837" s="6" t="s">
        <v>8848</v>
      </c>
      <c r="H1837" s="8">
        <v>42033.350798611114</v>
      </c>
      <c r="I1837" s="6" t="s">
        <v>34</v>
      </c>
      <c r="J1837" s="8">
        <v>42033.519259259258</v>
      </c>
      <c r="K1837" s="6" t="s">
        <v>1376</v>
      </c>
      <c r="L1837" s="6" t="s">
        <v>1377</v>
      </c>
      <c r="M1837" s="6" t="s">
        <v>37</v>
      </c>
      <c r="O1837" s="6" t="s">
        <v>38</v>
      </c>
      <c r="P1837" s="6" t="s">
        <v>39</v>
      </c>
      <c r="Q1837" s="6" t="s">
        <v>3249</v>
      </c>
      <c r="R1837" s="6" t="s">
        <v>1411</v>
      </c>
      <c r="W1837" s="6" t="s">
        <v>3250</v>
      </c>
      <c r="X1837" s="6" t="s">
        <v>3249</v>
      </c>
      <c r="Y1837" s="6" t="s">
        <v>43</v>
      </c>
      <c r="Z1837" s="8">
        <v>42033.473287037035</v>
      </c>
      <c r="AA1837" s="6" t="s">
        <v>358</v>
      </c>
      <c r="AB1837" s="6" t="s">
        <v>1413</v>
      </c>
      <c r="AC1837" s="6" t="s">
        <v>1411</v>
      </c>
      <c r="AD1837" s="6" t="s">
        <v>43</v>
      </c>
      <c r="AE1837" s="8">
        <v>42033.519259259258</v>
      </c>
      <c r="AF1837" s="6" t="s">
        <v>358</v>
      </c>
    </row>
    <row r="1838" spans="1:39" x14ac:dyDescent="0.2">
      <c r="A18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38" s="7" t="str">
        <f>ExtractValues(Table1[[#This Row],[Agreement Name]],".{1}\d{4,5}")</f>
        <v>20249</v>
      </c>
      <c r="C1838" s="6" t="str">
        <f>ExtractValues(Table1[[#This Row],[Agreement Name]],".{1}\d{4,5}-.{1}\d{4,5}")</f>
        <v>20249-001007</v>
      </c>
      <c r="D1838" s="6" t="str">
        <f>ExtractValues(ExtractValues(Table1[[#This Row],[Agreement Name]],"(CO\d{1,3})"),"\d+")</f>
        <v/>
      </c>
      <c r="E1838" s="6" t="str">
        <f>ExtractValues(ExtractValues(Table1[[#This Row],[Agreement Name]],"(CO.\d{1,3})"),"\d+")</f>
        <v/>
      </c>
      <c r="F1838" s="6" t="str">
        <f>IF(Table1[[#This Row],[ChgOrderPart1]]&lt;&gt;"",Table1[[#This Row],[ChgOrderPart1]],Table1[[#This Row],[ChgOrderPart2]])</f>
        <v/>
      </c>
      <c r="G1838" s="6" t="s">
        <v>2683</v>
      </c>
      <c r="H1838" s="8">
        <v>42207.649016203701</v>
      </c>
      <c r="I1838" s="6" t="s">
        <v>48</v>
      </c>
      <c r="J1838" s="8">
        <v>42207.649016203701</v>
      </c>
      <c r="K1838" s="6" t="s">
        <v>1376</v>
      </c>
      <c r="L1838" s="6" t="s">
        <v>1377</v>
      </c>
      <c r="M1838" s="6" t="s">
        <v>37</v>
      </c>
      <c r="O1838" s="6" t="s">
        <v>38</v>
      </c>
      <c r="P1838" s="6" t="s">
        <v>39</v>
      </c>
      <c r="Q1838" s="6" t="s">
        <v>2684</v>
      </c>
      <c r="R1838" s="6" t="s">
        <v>1411</v>
      </c>
      <c r="AL1838" s="6" t="s">
        <v>2684</v>
      </c>
      <c r="AM1838" s="6" t="s">
        <v>43</v>
      </c>
    </row>
    <row r="1839" spans="1:39" x14ac:dyDescent="0.2">
      <c r="A18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39" s="7" t="str">
        <f>ExtractValues(Table1[[#This Row],[Agreement Name]],".{1}\d{4,5}")</f>
        <v>20249</v>
      </c>
      <c r="C1839" s="6" t="str">
        <f>ExtractValues(Table1[[#This Row],[Agreement Name]],".{1}\d{4,5}-.{1}\d{4,5}")</f>
        <v>20249-001006</v>
      </c>
      <c r="D1839" s="6" t="str">
        <f>ExtractValues(ExtractValues(Table1[[#This Row],[Agreement Name]],"(CO\d{1,3})"),"\d+")</f>
        <v>1</v>
      </c>
      <c r="E1839" s="6" t="str">
        <f>ExtractValues(ExtractValues(Table1[[#This Row],[Agreement Name]],"(CO.\d{1,3})"),"\d+")</f>
        <v/>
      </c>
      <c r="F1839" s="6" t="str">
        <f>IF(Table1[[#This Row],[ChgOrderPart1]]&lt;&gt;"",Table1[[#This Row],[ChgOrderPart1]],Table1[[#This Row],[ChgOrderPart2]])</f>
        <v>1</v>
      </c>
      <c r="G1839" s="6" t="s">
        <v>6042</v>
      </c>
      <c r="H1839" s="8">
        <v>42228.444594907407</v>
      </c>
      <c r="I1839" s="6" t="s">
        <v>34</v>
      </c>
      <c r="J1839" s="8">
        <v>42236.55840277778</v>
      </c>
      <c r="K1839" s="6" t="s">
        <v>5082</v>
      </c>
      <c r="L1839" s="6" t="s">
        <v>5083</v>
      </c>
      <c r="M1839" s="6" t="s">
        <v>37</v>
      </c>
      <c r="O1839" s="6" t="s">
        <v>38</v>
      </c>
      <c r="P1839" s="6" t="s">
        <v>39</v>
      </c>
      <c r="Q1839" s="6" t="s">
        <v>6043</v>
      </c>
      <c r="R1839" s="6" t="s">
        <v>1411</v>
      </c>
      <c r="W1839" s="6" t="s">
        <v>6044</v>
      </c>
      <c r="X1839" s="6" t="s">
        <v>6043</v>
      </c>
      <c r="Y1839" s="6" t="s">
        <v>43</v>
      </c>
      <c r="Z1839" s="8">
        <v>42236.556041666663</v>
      </c>
      <c r="AA1839" s="6" t="s">
        <v>6045</v>
      </c>
      <c r="AB1839" s="6" t="s">
        <v>1413</v>
      </c>
      <c r="AC1839" s="6" t="s">
        <v>1411</v>
      </c>
      <c r="AD1839" s="6" t="s">
        <v>43</v>
      </c>
      <c r="AE1839" s="8">
        <v>42236.55840277778</v>
      </c>
      <c r="AF1839" s="6" t="s">
        <v>358</v>
      </c>
    </row>
    <row r="1840" spans="1:39" x14ac:dyDescent="0.2">
      <c r="A18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40" s="7" t="str">
        <f>ExtractValues(Table1[[#This Row],[Agreement Name]],".{1}\d{4,5}")</f>
        <v>20249</v>
      </c>
      <c r="C1840" s="6" t="str">
        <f>ExtractValues(Table1[[#This Row],[Agreement Name]],".{1}\d{4,5}-.{1}\d{4,5}")</f>
        <v>20249-001006</v>
      </c>
      <c r="D1840" s="6" t="str">
        <f>ExtractValues(ExtractValues(Table1[[#This Row],[Agreement Name]],"(CO\d{1,3})"),"\d+")</f>
        <v/>
      </c>
      <c r="E1840" s="6" t="str">
        <f>ExtractValues(ExtractValues(Table1[[#This Row],[Agreement Name]],"(CO.\d{1,3})"),"\d+")</f>
        <v/>
      </c>
      <c r="F1840" s="6" t="str">
        <f>IF(Table1[[#This Row],[ChgOrderPart1]]&lt;&gt;"",Table1[[#This Row],[ChgOrderPart1]],Table1[[#This Row],[ChgOrderPart2]])</f>
        <v/>
      </c>
      <c r="G1840" s="6" t="s">
        <v>9037</v>
      </c>
      <c r="H1840" s="8">
        <v>42045.396053240744</v>
      </c>
      <c r="I1840" s="6" t="s">
        <v>34</v>
      </c>
      <c r="J1840" s="8">
        <v>42063.375104166669</v>
      </c>
      <c r="K1840" s="6" t="s">
        <v>1376</v>
      </c>
      <c r="L1840" s="6" t="s">
        <v>1377</v>
      </c>
      <c r="M1840" s="6" t="s">
        <v>37</v>
      </c>
      <c r="O1840" s="6" t="s">
        <v>38</v>
      </c>
      <c r="P1840" s="6" t="s">
        <v>39</v>
      </c>
      <c r="Q1840" s="6" t="s">
        <v>6043</v>
      </c>
      <c r="R1840" s="6" t="s">
        <v>9038</v>
      </c>
      <c r="S1840" s="6" t="s">
        <v>1411</v>
      </c>
      <c r="W1840" s="6" t="s">
        <v>9039</v>
      </c>
      <c r="X1840" s="6" t="s">
        <v>9038</v>
      </c>
      <c r="Y1840" s="6" t="s">
        <v>43</v>
      </c>
      <c r="Z1840" s="8">
        <v>42062.470601851855</v>
      </c>
      <c r="AA1840" s="6" t="s">
        <v>9040</v>
      </c>
      <c r="AB1840" s="6" t="s">
        <v>1413</v>
      </c>
      <c r="AC1840" s="6" t="s">
        <v>1411</v>
      </c>
      <c r="AD1840" s="6" t="s">
        <v>43</v>
      </c>
      <c r="AE1840" s="8">
        <v>42063.375104166669</v>
      </c>
      <c r="AF1840" s="6" t="s">
        <v>358</v>
      </c>
    </row>
    <row r="1841" spans="1:32" x14ac:dyDescent="0.2">
      <c r="A18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41" s="7" t="str">
        <f>ExtractValues(Table1[[#This Row],[Agreement Name]],".{1}\d{4,5}")</f>
        <v>20249</v>
      </c>
      <c r="C1841" s="6" t="str">
        <f>ExtractValues(Table1[[#This Row],[Agreement Name]],".{1}\d{4,5}-.{1}\d{4,5}")</f>
        <v>20249-001005</v>
      </c>
      <c r="D1841" s="6" t="str">
        <f>ExtractValues(ExtractValues(Table1[[#This Row],[Agreement Name]],"(CO\d{1,3})"),"\d+")</f>
        <v>3</v>
      </c>
      <c r="E1841" s="6" t="str">
        <f>ExtractValues(ExtractValues(Table1[[#This Row],[Agreement Name]],"(CO.\d{1,3})"),"\d+")</f>
        <v/>
      </c>
      <c r="F1841" s="6" t="str">
        <f>IF(Table1[[#This Row],[ChgOrderPart1]]&lt;&gt;"",Table1[[#This Row],[ChgOrderPart1]],Table1[[#This Row],[ChgOrderPart2]])</f>
        <v>3</v>
      </c>
      <c r="G1841" s="6" t="s">
        <v>5614</v>
      </c>
      <c r="H1841" s="8">
        <v>42194.378958333335</v>
      </c>
      <c r="I1841" s="6" t="s">
        <v>34</v>
      </c>
      <c r="J1841" s="8">
        <v>42194.439513888887</v>
      </c>
      <c r="K1841" s="6" t="s">
        <v>5082</v>
      </c>
      <c r="L1841" s="6" t="s">
        <v>5083</v>
      </c>
      <c r="M1841" s="6" t="s">
        <v>37</v>
      </c>
      <c r="O1841" s="6" t="s">
        <v>38</v>
      </c>
      <c r="P1841" s="6" t="s">
        <v>39</v>
      </c>
      <c r="Q1841" s="6" t="s">
        <v>5615</v>
      </c>
      <c r="R1841" s="6" t="s">
        <v>1411</v>
      </c>
      <c r="W1841" s="6" t="s">
        <v>5616</v>
      </c>
      <c r="X1841" s="6" t="s">
        <v>5615</v>
      </c>
      <c r="Y1841" s="6" t="s">
        <v>43</v>
      </c>
      <c r="Z1841" s="8">
        <v>42194.433680555558</v>
      </c>
      <c r="AA1841" s="6" t="s">
        <v>5617</v>
      </c>
      <c r="AB1841" s="6" t="s">
        <v>1413</v>
      </c>
      <c r="AC1841" s="6" t="s">
        <v>1411</v>
      </c>
      <c r="AD1841" s="6" t="s">
        <v>43</v>
      </c>
      <c r="AE1841" s="8">
        <v>42194.439513888887</v>
      </c>
      <c r="AF1841" s="6" t="s">
        <v>358</v>
      </c>
    </row>
    <row r="1842" spans="1:32" x14ac:dyDescent="0.2">
      <c r="A18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42" s="7" t="str">
        <f>ExtractValues(Table1[[#This Row],[Agreement Name]],".{1}\d{4,5}")</f>
        <v>20249</v>
      </c>
      <c r="C1842" s="6" t="str">
        <f>ExtractValues(Table1[[#This Row],[Agreement Name]],".{1}\d{4,5}-.{1}\d{4,5}")</f>
        <v>20249-001005</v>
      </c>
      <c r="D1842" s="6" t="str">
        <f>ExtractValues(ExtractValues(Table1[[#This Row],[Agreement Name]],"(CO\d{1,3})"),"\d+")</f>
        <v>2</v>
      </c>
      <c r="E1842" s="6" t="str">
        <f>ExtractValues(ExtractValues(Table1[[#This Row],[Agreement Name]],"(CO.\d{1,3})"),"\d+")</f>
        <v/>
      </c>
      <c r="F1842" s="6" t="str">
        <f>IF(Table1[[#This Row],[ChgOrderPart1]]&lt;&gt;"",Table1[[#This Row],[ChgOrderPart1]],Table1[[#This Row],[ChgOrderPart2]])</f>
        <v>2</v>
      </c>
      <c r="G1842" s="6" t="s">
        <v>8713</v>
      </c>
      <c r="H1842" s="8">
        <v>42135.570798611108</v>
      </c>
      <c r="I1842" s="6" t="s">
        <v>34</v>
      </c>
      <c r="J1842" s="8">
        <v>42135.618472222224</v>
      </c>
      <c r="K1842" s="6" t="s">
        <v>1376</v>
      </c>
      <c r="L1842" s="6" t="s">
        <v>1377</v>
      </c>
      <c r="M1842" s="6" t="s">
        <v>37</v>
      </c>
      <c r="O1842" s="6" t="s">
        <v>38</v>
      </c>
      <c r="P1842" s="6" t="s">
        <v>39</v>
      </c>
      <c r="Q1842" s="6" t="s">
        <v>5615</v>
      </c>
      <c r="R1842" s="6" t="s">
        <v>1411</v>
      </c>
      <c r="W1842" s="6" t="s">
        <v>5616</v>
      </c>
      <c r="X1842" s="6" t="s">
        <v>5615</v>
      </c>
      <c r="Y1842" s="6" t="s">
        <v>43</v>
      </c>
      <c r="Z1842" s="8">
        <v>42135.581620370373</v>
      </c>
      <c r="AA1842" s="6" t="s">
        <v>5617</v>
      </c>
      <c r="AB1842" s="6" t="s">
        <v>1413</v>
      </c>
      <c r="AC1842" s="6" t="s">
        <v>1411</v>
      </c>
      <c r="AD1842" s="6" t="s">
        <v>43</v>
      </c>
      <c r="AE1842" s="8">
        <v>42135.618472222224</v>
      </c>
      <c r="AF1842" s="6" t="s">
        <v>358</v>
      </c>
    </row>
    <row r="1843" spans="1:32" x14ac:dyDescent="0.2">
      <c r="A18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43" s="7" t="str">
        <f>ExtractValues(Table1[[#This Row],[Agreement Name]],".{1}\d{4,5}")</f>
        <v>20249</v>
      </c>
      <c r="C1843" s="6" t="str">
        <f>ExtractValues(Table1[[#This Row],[Agreement Name]],".{1}\d{4,5}-.{1}\d{4,5}")</f>
        <v>20249-001005</v>
      </c>
      <c r="D1843" s="6" t="str">
        <f>ExtractValues(ExtractValues(Table1[[#This Row],[Agreement Name]],"(CO\d{1,3})"),"\d+")</f>
        <v>1</v>
      </c>
      <c r="E1843" s="6" t="str">
        <f>ExtractValues(ExtractValues(Table1[[#This Row],[Agreement Name]],"(CO.\d{1,3})"),"\d+")</f>
        <v/>
      </c>
      <c r="F1843" s="6" t="str">
        <f>IF(Table1[[#This Row],[ChgOrderPart1]]&lt;&gt;"",Table1[[#This Row],[ChgOrderPart1]],Table1[[#This Row],[ChgOrderPart2]])</f>
        <v>1</v>
      </c>
      <c r="G1843" s="6" t="s">
        <v>8205</v>
      </c>
      <c r="H1843" s="8">
        <v>42102.400983796295</v>
      </c>
      <c r="I1843" s="6" t="s">
        <v>34</v>
      </c>
      <c r="J1843" s="8">
        <v>42102.604178240741</v>
      </c>
      <c r="K1843" s="6" t="s">
        <v>1376</v>
      </c>
      <c r="L1843" s="6" t="s">
        <v>1377</v>
      </c>
      <c r="M1843" s="6" t="s">
        <v>37</v>
      </c>
      <c r="O1843" s="6" t="s">
        <v>38</v>
      </c>
      <c r="P1843" s="6" t="s">
        <v>39</v>
      </c>
      <c r="Q1843" s="6" t="s">
        <v>5615</v>
      </c>
      <c r="R1843" s="6" t="s">
        <v>1411</v>
      </c>
      <c r="W1843" s="6" t="s">
        <v>8206</v>
      </c>
      <c r="X1843" s="6" t="s">
        <v>5615</v>
      </c>
      <c r="Y1843" s="6" t="s">
        <v>43</v>
      </c>
      <c r="Z1843" s="8">
        <v>42102.465150462966</v>
      </c>
      <c r="AA1843" s="6" t="s">
        <v>5617</v>
      </c>
      <c r="AB1843" s="6" t="s">
        <v>1413</v>
      </c>
      <c r="AC1843" s="6" t="s">
        <v>1411</v>
      </c>
      <c r="AD1843" s="6" t="s">
        <v>43</v>
      </c>
      <c r="AE1843" s="8">
        <v>42102.604178240741</v>
      </c>
      <c r="AF1843" s="6" t="s">
        <v>358</v>
      </c>
    </row>
    <row r="1844" spans="1:32" x14ac:dyDescent="0.2">
      <c r="A18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44" s="7" t="str">
        <f>ExtractValues(Table1[[#This Row],[Agreement Name]],".{1}\d{4,5}")</f>
        <v>20249</v>
      </c>
      <c r="C1844" s="6" t="str">
        <f>ExtractValues(Table1[[#This Row],[Agreement Name]],".{1}\d{4,5}-.{1}\d{4,5}")</f>
        <v>20249-001005</v>
      </c>
      <c r="D1844" s="6" t="str">
        <f>ExtractValues(ExtractValues(Table1[[#This Row],[Agreement Name]],"(CO\d{1,3})"),"\d+")</f>
        <v/>
      </c>
      <c r="E1844" s="6" t="str">
        <f>ExtractValues(ExtractValues(Table1[[#This Row],[Agreement Name]],"(CO.\d{1,3})"),"\d+")</f>
        <v/>
      </c>
      <c r="F1844" s="6" t="str">
        <f>IF(Table1[[#This Row],[ChgOrderPart1]]&lt;&gt;"",Table1[[#This Row],[ChgOrderPart1]],Table1[[#This Row],[ChgOrderPart2]])</f>
        <v/>
      </c>
      <c r="G1844" s="6" t="s">
        <v>8943</v>
      </c>
      <c r="H1844" s="8">
        <v>42039.566087962965</v>
      </c>
      <c r="I1844" s="6" t="s">
        <v>34</v>
      </c>
      <c r="J1844" s="8">
        <v>42039.667025462964</v>
      </c>
      <c r="K1844" s="6" t="s">
        <v>1376</v>
      </c>
      <c r="L1844" s="6" t="s">
        <v>1377</v>
      </c>
      <c r="M1844" s="6" t="s">
        <v>37</v>
      </c>
      <c r="O1844" s="6" t="s">
        <v>38</v>
      </c>
      <c r="P1844" s="6" t="s">
        <v>39</v>
      </c>
      <c r="Q1844" s="6" t="s">
        <v>5615</v>
      </c>
      <c r="R1844" s="6" t="s">
        <v>1411</v>
      </c>
      <c r="W1844" s="6" t="s">
        <v>5616</v>
      </c>
      <c r="X1844" s="6" t="s">
        <v>5615</v>
      </c>
      <c r="Y1844" s="6" t="s">
        <v>43</v>
      </c>
      <c r="Z1844" s="8">
        <v>42039.589467592596</v>
      </c>
      <c r="AA1844" s="6" t="s">
        <v>5617</v>
      </c>
      <c r="AB1844" s="6" t="s">
        <v>1413</v>
      </c>
      <c r="AC1844" s="6" t="s">
        <v>1411</v>
      </c>
      <c r="AD1844" s="6" t="s">
        <v>43</v>
      </c>
      <c r="AE1844" s="8">
        <v>42039.667025462964</v>
      </c>
      <c r="AF1844" s="6" t="s">
        <v>358</v>
      </c>
    </row>
    <row r="1845" spans="1:32" x14ac:dyDescent="0.2">
      <c r="A18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45" s="7" t="str">
        <f>ExtractValues(Table1[[#This Row],[Agreement Name]],".{1}\d{4,5}")</f>
        <v>20249</v>
      </c>
      <c r="C1845" s="6" t="str">
        <f>ExtractValues(Table1[[#This Row],[Agreement Name]],".{1}\d{4,5}-.{1}\d{4,5}")</f>
        <v>20249-001004</v>
      </c>
      <c r="D1845" s="6" t="str">
        <f>ExtractValues(ExtractValues(Table1[[#This Row],[Agreement Name]],"(CO\d{1,3})"),"\d+")</f>
        <v/>
      </c>
      <c r="E1845" s="6" t="str">
        <f>ExtractValues(ExtractValues(Table1[[#This Row],[Agreement Name]],"(CO.\d{1,3})"),"\d+")</f>
        <v/>
      </c>
      <c r="F1845" s="6" t="str">
        <f>IF(Table1[[#This Row],[ChgOrderPart1]]&lt;&gt;"",Table1[[#This Row],[ChgOrderPart1]],Table1[[#This Row],[ChgOrderPart2]])</f>
        <v/>
      </c>
      <c r="G1845" s="6" t="s">
        <v>8847</v>
      </c>
      <c r="H1845" s="8">
        <v>42033.350300925929</v>
      </c>
      <c r="I1845" s="6" t="s">
        <v>34</v>
      </c>
      <c r="J1845" s="8">
        <v>42045.639236111114</v>
      </c>
      <c r="K1845" s="6" t="s">
        <v>1376</v>
      </c>
      <c r="L1845" s="6" t="s">
        <v>1377</v>
      </c>
      <c r="M1845" s="6" t="s">
        <v>37</v>
      </c>
      <c r="O1845" s="6" t="s">
        <v>38</v>
      </c>
      <c r="P1845" s="6" t="s">
        <v>39</v>
      </c>
      <c r="Q1845" s="6" t="s">
        <v>780</v>
      </c>
      <c r="R1845" s="6" t="s">
        <v>1411</v>
      </c>
      <c r="W1845" s="6" t="s">
        <v>140</v>
      </c>
      <c r="X1845" s="6" t="s">
        <v>780</v>
      </c>
      <c r="Y1845" s="6" t="s">
        <v>43</v>
      </c>
      <c r="Z1845" s="8">
        <v>42045.637858796297</v>
      </c>
      <c r="AA1845" s="6" t="s">
        <v>141</v>
      </c>
      <c r="AB1845" s="6" t="s">
        <v>1413</v>
      </c>
      <c r="AC1845" s="6" t="s">
        <v>1411</v>
      </c>
      <c r="AD1845" s="6" t="s">
        <v>43</v>
      </c>
      <c r="AE1845" s="8">
        <v>42045.639236111114</v>
      </c>
      <c r="AF1845" s="6" t="s">
        <v>358</v>
      </c>
    </row>
    <row r="1846" spans="1:32" x14ac:dyDescent="0.2">
      <c r="A18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46" s="7" t="str">
        <f>ExtractValues(Table1[[#This Row],[Agreement Name]],".{1}\d{4,5}")</f>
        <v>20249</v>
      </c>
      <c r="C1846" s="6" t="str">
        <f>ExtractValues(Table1[[#This Row],[Agreement Name]],".{1}\d{4,5}-.{1}\d{4,5}")</f>
        <v>20249-001003</v>
      </c>
      <c r="D1846" s="6" t="str">
        <f>ExtractValues(ExtractValues(Table1[[#This Row],[Agreement Name]],"(CO\d{1,3})"),"\d+")</f>
        <v/>
      </c>
      <c r="E1846" s="6" t="str">
        <f>ExtractValues(ExtractValues(Table1[[#This Row],[Agreement Name]],"(CO.\d{1,3})"),"\d+")</f>
        <v/>
      </c>
      <c r="F1846" s="6" t="str">
        <f>IF(Table1[[#This Row],[ChgOrderPart1]]&lt;&gt;"",Table1[[#This Row],[ChgOrderPart1]],Table1[[#This Row],[ChgOrderPart2]])</f>
        <v/>
      </c>
      <c r="G1846" s="6" t="s">
        <v>8852</v>
      </c>
      <c r="H1846" s="8">
        <v>42033.356319444443</v>
      </c>
      <c r="I1846" s="6" t="s">
        <v>34</v>
      </c>
      <c r="J1846" s="8">
        <v>42033.402731481481</v>
      </c>
      <c r="K1846" s="6" t="s">
        <v>1376</v>
      </c>
      <c r="L1846" s="6" t="s">
        <v>1377</v>
      </c>
      <c r="M1846" s="6" t="s">
        <v>37</v>
      </c>
      <c r="O1846" s="6" t="s">
        <v>38</v>
      </c>
      <c r="P1846" s="6" t="s">
        <v>39</v>
      </c>
      <c r="Q1846" s="6" t="s">
        <v>636</v>
      </c>
      <c r="R1846" s="6" t="s">
        <v>1411</v>
      </c>
      <c r="W1846" s="6" t="s">
        <v>2709</v>
      </c>
      <c r="X1846" s="6" t="s">
        <v>636</v>
      </c>
      <c r="Y1846" s="6" t="s">
        <v>43</v>
      </c>
      <c r="Z1846" s="8">
        <v>42033.400266203702</v>
      </c>
      <c r="AA1846" s="6" t="s">
        <v>303</v>
      </c>
      <c r="AB1846" s="6" t="s">
        <v>1413</v>
      </c>
      <c r="AC1846" s="6" t="s">
        <v>1411</v>
      </c>
      <c r="AD1846" s="6" t="s">
        <v>43</v>
      </c>
      <c r="AE1846" s="8">
        <v>42033.402731481481</v>
      </c>
      <c r="AF1846" s="6" t="s">
        <v>358</v>
      </c>
    </row>
    <row r="1847" spans="1:32" x14ac:dyDescent="0.2">
      <c r="A18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47" s="7" t="str">
        <f>ExtractValues(Table1[[#This Row],[Agreement Name]],".{1}\d{4,5}")</f>
        <v>20249</v>
      </c>
      <c r="C1847" s="6" t="str">
        <f>ExtractValues(Table1[[#This Row],[Agreement Name]],".{1}\d{4,5}-.{1}\d{4,5}")</f>
        <v>20249-001002</v>
      </c>
      <c r="D1847" s="6" t="str">
        <f>ExtractValues(ExtractValues(Table1[[#This Row],[Agreement Name]],"(CO\d{1,3})"),"\d+")</f>
        <v>4</v>
      </c>
      <c r="E1847" s="6" t="str">
        <f>ExtractValues(ExtractValues(Table1[[#This Row],[Agreement Name]],"(CO.\d{1,3})"),"\d+")</f>
        <v/>
      </c>
      <c r="F1847" s="6" t="str">
        <f>IF(Table1[[#This Row],[ChgOrderPart1]]&lt;&gt;"",Table1[[#This Row],[ChgOrderPart1]],Table1[[#This Row],[ChgOrderPart2]])</f>
        <v>4</v>
      </c>
      <c r="G1847" s="6" t="s">
        <v>5679</v>
      </c>
      <c r="H1847" s="8">
        <v>42201.569976851853</v>
      </c>
      <c r="I1847" s="6" t="s">
        <v>34</v>
      </c>
      <c r="J1847" s="8">
        <v>42205.541550925926</v>
      </c>
      <c r="K1847" s="6" t="s">
        <v>5082</v>
      </c>
      <c r="L1847" s="6" t="s">
        <v>5083</v>
      </c>
      <c r="M1847" s="6" t="s">
        <v>37</v>
      </c>
      <c r="O1847" s="6" t="s">
        <v>38</v>
      </c>
      <c r="P1847" s="6" t="s">
        <v>39</v>
      </c>
      <c r="Q1847" s="6" t="s">
        <v>2486</v>
      </c>
      <c r="R1847" s="6" t="s">
        <v>1402</v>
      </c>
      <c r="S1847" s="6" t="s">
        <v>1411</v>
      </c>
      <c r="W1847" s="6" t="s">
        <v>2690</v>
      </c>
      <c r="X1847" s="6" t="s">
        <v>2486</v>
      </c>
      <c r="Y1847" s="6" t="s">
        <v>43</v>
      </c>
      <c r="Z1847" s="8">
        <v>42205.42083333333</v>
      </c>
      <c r="AA1847" s="6" t="s">
        <v>2394</v>
      </c>
      <c r="AB1847" s="6" t="s">
        <v>1413</v>
      </c>
      <c r="AC1847" s="6" t="s">
        <v>1411</v>
      </c>
      <c r="AD1847" s="6" t="s">
        <v>43</v>
      </c>
      <c r="AE1847" s="8">
        <v>42205.541550925926</v>
      </c>
      <c r="AF1847" s="6" t="s">
        <v>358</v>
      </c>
    </row>
    <row r="1848" spans="1:32" x14ac:dyDescent="0.2">
      <c r="A18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48" s="7" t="str">
        <f>ExtractValues(Table1[[#This Row],[Agreement Name]],".{1}\d{4,5}")</f>
        <v>20249</v>
      </c>
      <c r="C1848" s="6" t="str">
        <f>ExtractValues(Table1[[#This Row],[Agreement Name]],".{1}\d{4,5}-.{1}\d{4,5}")</f>
        <v>20249-001002</v>
      </c>
      <c r="D1848" s="6" t="str">
        <f>ExtractValues(ExtractValues(Table1[[#This Row],[Agreement Name]],"(CO\d{1,3})"),"\d+")</f>
        <v>3</v>
      </c>
      <c r="E1848" s="6" t="str">
        <f>ExtractValues(ExtractValues(Table1[[#This Row],[Agreement Name]],"(CO.\d{1,3})"),"\d+")</f>
        <v/>
      </c>
      <c r="F1848" s="6" t="str">
        <f>IF(Table1[[#This Row],[ChgOrderPart1]]&lt;&gt;"",Table1[[#This Row],[ChgOrderPart1]],Table1[[#This Row],[ChgOrderPart2]])</f>
        <v>3</v>
      </c>
      <c r="G1848" s="6" t="s">
        <v>5636</v>
      </c>
      <c r="H1848" s="8">
        <v>42198.445381944446</v>
      </c>
      <c r="I1848" s="6" t="s">
        <v>34</v>
      </c>
      <c r="J1848" s="8">
        <v>42198.481041666666</v>
      </c>
      <c r="K1848" s="6" t="s">
        <v>5082</v>
      </c>
      <c r="L1848" s="6" t="s">
        <v>5083</v>
      </c>
      <c r="M1848" s="6" t="s">
        <v>37</v>
      </c>
      <c r="O1848" s="6" t="s">
        <v>38</v>
      </c>
      <c r="P1848" s="6" t="s">
        <v>39</v>
      </c>
      <c r="Q1848" s="6" t="s">
        <v>2486</v>
      </c>
      <c r="R1848" s="6" t="s">
        <v>1411</v>
      </c>
      <c r="W1848" s="6" t="s">
        <v>2690</v>
      </c>
      <c r="X1848" s="6" t="s">
        <v>2486</v>
      </c>
      <c r="Y1848" s="6" t="s">
        <v>43</v>
      </c>
      <c r="Z1848" s="8">
        <v>42198.467002314814</v>
      </c>
      <c r="AA1848" s="6" t="s">
        <v>5637</v>
      </c>
      <c r="AB1848" s="6" t="s">
        <v>1413</v>
      </c>
      <c r="AC1848" s="6" t="s">
        <v>1411</v>
      </c>
      <c r="AD1848" s="6" t="s">
        <v>43</v>
      </c>
      <c r="AE1848" s="8">
        <v>42198.481041666666</v>
      </c>
      <c r="AF1848" s="6" t="s">
        <v>358</v>
      </c>
    </row>
    <row r="1849" spans="1:32" x14ac:dyDescent="0.2">
      <c r="A18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49" s="7" t="str">
        <f>ExtractValues(Table1[[#This Row],[Agreement Name]],".{1}\d{4,5}")</f>
        <v>20249</v>
      </c>
      <c r="C1849" s="6" t="str">
        <f>ExtractValues(Table1[[#This Row],[Agreement Name]],".{1}\d{4,5}-.{1}\d{4,5}")</f>
        <v>20249-001002</v>
      </c>
      <c r="D1849" s="6" t="str">
        <f>ExtractValues(ExtractValues(Table1[[#This Row],[Agreement Name]],"(CO\d{1,3})"),"\d+")</f>
        <v>2</v>
      </c>
      <c r="E1849" s="6" t="str">
        <f>ExtractValues(ExtractValues(Table1[[#This Row],[Agreement Name]],"(CO.\d{1,3})"),"\d+")</f>
        <v/>
      </c>
      <c r="F1849" s="6" t="str">
        <f>IF(Table1[[#This Row],[ChgOrderPart1]]&lt;&gt;"",Table1[[#This Row],[ChgOrderPart1]],Table1[[#This Row],[ChgOrderPart2]])</f>
        <v>2</v>
      </c>
      <c r="G1849" s="6" t="s">
        <v>5389</v>
      </c>
      <c r="H1849" s="8">
        <v>42173.562916666669</v>
      </c>
      <c r="I1849" s="6" t="s">
        <v>34</v>
      </c>
      <c r="J1849" s="8">
        <v>42174.570844907408</v>
      </c>
      <c r="K1849" s="6" t="s">
        <v>5082</v>
      </c>
      <c r="L1849" s="6" t="s">
        <v>5083</v>
      </c>
      <c r="M1849" s="6" t="s">
        <v>37</v>
      </c>
      <c r="O1849" s="6" t="s">
        <v>38</v>
      </c>
      <c r="P1849" s="6" t="s">
        <v>39</v>
      </c>
      <c r="Q1849" s="6" t="s">
        <v>2486</v>
      </c>
      <c r="R1849" s="6" t="s">
        <v>1411</v>
      </c>
      <c r="W1849" s="6" t="s">
        <v>2690</v>
      </c>
      <c r="X1849" s="6" t="s">
        <v>2486</v>
      </c>
      <c r="Y1849" s="6" t="s">
        <v>43</v>
      </c>
      <c r="Z1849" s="8">
        <v>42174.432222222225</v>
      </c>
      <c r="AA1849" s="6" t="s">
        <v>5390</v>
      </c>
      <c r="AB1849" s="6" t="s">
        <v>1413</v>
      </c>
      <c r="AC1849" s="6" t="s">
        <v>1411</v>
      </c>
      <c r="AD1849" s="6" t="s">
        <v>43</v>
      </c>
      <c r="AE1849" s="8">
        <v>42174.570844907408</v>
      </c>
      <c r="AF1849" s="6" t="s">
        <v>358</v>
      </c>
    </row>
    <row r="1850" spans="1:32" x14ac:dyDescent="0.2">
      <c r="A18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0" s="7" t="str">
        <f>ExtractValues(Table1[[#This Row],[Agreement Name]],".{1}\d{4,5}")</f>
        <v>20249</v>
      </c>
      <c r="C1850" s="6" t="str">
        <f>ExtractValues(Table1[[#This Row],[Agreement Name]],".{1}\d{4,5}-.{1}\d{4,5}")</f>
        <v>20249-001002</v>
      </c>
      <c r="D1850" s="6" t="str">
        <f>ExtractValues(ExtractValues(Table1[[#This Row],[Agreement Name]],"(CO\d{1,3})"),"\d+")</f>
        <v/>
      </c>
      <c r="E1850" s="6" t="str">
        <f>ExtractValues(ExtractValues(Table1[[#This Row],[Agreement Name]],"(CO.\d{1,3})"),"\d+")</f>
        <v/>
      </c>
      <c r="F1850" s="6" t="str">
        <f>IF(Table1[[#This Row],[ChgOrderPart1]]&lt;&gt;"",Table1[[#This Row],[ChgOrderPart1]],Table1[[#This Row],[ChgOrderPart2]])</f>
        <v/>
      </c>
      <c r="G1850" s="6" t="s">
        <v>8851</v>
      </c>
      <c r="H1850" s="8">
        <v>42033.355057870373</v>
      </c>
      <c r="I1850" s="6" t="s">
        <v>34</v>
      </c>
      <c r="J1850" s="8">
        <v>42051.468692129631</v>
      </c>
      <c r="K1850" s="6" t="s">
        <v>1376</v>
      </c>
      <c r="L1850" s="6" t="s">
        <v>1377</v>
      </c>
      <c r="M1850" s="6" t="s">
        <v>37</v>
      </c>
      <c r="O1850" s="6" t="s">
        <v>38</v>
      </c>
      <c r="P1850" s="6" t="s">
        <v>39</v>
      </c>
      <c r="Q1850" s="6" t="s">
        <v>2486</v>
      </c>
      <c r="R1850" s="6" t="s">
        <v>1411</v>
      </c>
      <c r="W1850" s="6" t="s">
        <v>6375</v>
      </c>
      <c r="X1850" s="6" t="s">
        <v>2486</v>
      </c>
      <c r="Y1850" s="6" t="s">
        <v>43</v>
      </c>
      <c r="Z1850" s="8">
        <v>42051.450300925928</v>
      </c>
      <c r="AA1850" s="6" t="s">
        <v>2394</v>
      </c>
      <c r="AB1850" s="6" t="s">
        <v>1413</v>
      </c>
      <c r="AC1850" s="6" t="s">
        <v>1411</v>
      </c>
      <c r="AD1850" s="6" t="s">
        <v>43</v>
      </c>
      <c r="AE1850" s="8">
        <v>42051.468692129631</v>
      </c>
      <c r="AF1850" s="6" t="s">
        <v>358</v>
      </c>
    </row>
    <row r="1851" spans="1:32" x14ac:dyDescent="0.2">
      <c r="A18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1" s="7" t="str">
        <f>ExtractValues(Table1[[#This Row],[Agreement Name]],".{1}\d{4,5}")</f>
        <v>20249</v>
      </c>
      <c r="C1851" s="6" t="str">
        <f>ExtractValues(Table1[[#This Row],[Agreement Name]],".{1}\d{4,5}-.{1}\d{4,5}")</f>
        <v>20249-001001</v>
      </c>
      <c r="D1851" s="6" t="str">
        <f>ExtractValues(ExtractValues(Table1[[#This Row],[Agreement Name]],"(CO\d{1,3})"),"\d+")</f>
        <v/>
      </c>
      <c r="E1851" s="6" t="str">
        <f>ExtractValues(ExtractValues(Table1[[#This Row],[Agreement Name]],"(CO.\d{1,3})"),"\d+")</f>
        <v/>
      </c>
      <c r="F1851" s="6" t="str">
        <f>IF(Table1[[#This Row],[ChgOrderPart1]]&lt;&gt;"",Table1[[#This Row],[ChgOrderPart1]],Table1[[#This Row],[ChgOrderPart2]])</f>
        <v/>
      </c>
      <c r="G1851" s="6" t="s">
        <v>8829</v>
      </c>
      <c r="H1851" s="8">
        <v>42031.398078703707</v>
      </c>
      <c r="I1851" s="6" t="s">
        <v>34</v>
      </c>
      <c r="J1851" s="8">
        <v>42202.512592592589</v>
      </c>
      <c r="K1851" s="6" t="s">
        <v>1376</v>
      </c>
      <c r="L1851" s="6" t="s">
        <v>1377</v>
      </c>
      <c r="M1851" s="6" t="s">
        <v>37</v>
      </c>
      <c r="O1851" s="6" t="s">
        <v>38</v>
      </c>
      <c r="P1851" s="6" t="s">
        <v>39</v>
      </c>
      <c r="Q1851" s="6" t="s">
        <v>3249</v>
      </c>
      <c r="R1851" s="6" t="s">
        <v>600</v>
      </c>
      <c r="S1851" s="6" t="s">
        <v>1411</v>
      </c>
      <c r="W1851" s="6" t="s">
        <v>603</v>
      </c>
      <c r="X1851" s="6" t="s">
        <v>600</v>
      </c>
      <c r="Y1851" s="6" t="s">
        <v>43</v>
      </c>
      <c r="Z1851" s="8">
        <v>42034.433564814812</v>
      </c>
      <c r="AA1851" s="6" t="s">
        <v>358</v>
      </c>
      <c r="AB1851" s="6" t="s">
        <v>1413</v>
      </c>
      <c r="AC1851" s="6" t="s">
        <v>1411</v>
      </c>
      <c r="AD1851" s="6" t="s">
        <v>43</v>
      </c>
      <c r="AE1851" s="8">
        <v>42202.512592592589</v>
      </c>
      <c r="AF1851" s="6" t="s">
        <v>358</v>
      </c>
    </row>
    <row r="1852" spans="1:32" x14ac:dyDescent="0.2">
      <c r="A18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2" s="7" t="str">
        <f>ExtractValues(Table1[[#This Row],[Agreement Name]],".{1}\d{4,5}")</f>
        <v>20245</v>
      </c>
      <c r="C1852" s="6" t="str">
        <f>ExtractValues(Table1[[#This Row],[Agreement Name]],".{1}\d{4,5}-.{1}\d{4,5}")</f>
        <v>20245-001003</v>
      </c>
      <c r="D1852" s="6" t="str">
        <f>ExtractValues(ExtractValues(Table1[[#This Row],[Agreement Name]],"(CO\d{1,3})"),"\d+")</f>
        <v/>
      </c>
      <c r="E1852" s="6" t="str">
        <f>ExtractValues(ExtractValues(Table1[[#This Row],[Agreement Name]],"(CO.\d{1,3})"),"\d+")</f>
        <v/>
      </c>
      <c r="F1852" s="6" t="str">
        <f>IF(Table1[[#This Row],[ChgOrderPart1]]&lt;&gt;"",Table1[[#This Row],[ChgOrderPart1]],Table1[[#This Row],[ChgOrderPart2]])</f>
        <v/>
      </c>
      <c r="G1852" s="6" t="s">
        <v>8687</v>
      </c>
      <c r="H1852" s="8">
        <v>42131.345578703702</v>
      </c>
      <c r="I1852" s="6" t="s">
        <v>34</v>
      </c>
      <c r="J1852" s="8">
        <v>42132.47587962963</v>
      </c>
      <c r="K1852" s="6" t="s">
        <v>1376</v>
      </c>
      <c r="L1852" s="6" t="s">
        <v>1377</v>
      </c>
      <c r="M1852" s="6" t="s">
        <v>37</v>
      </c>
      <c r="O1852" s="6" t="s">
        <v>38</v>
      </c>
      <c r="P1852" s="6" t="s">
        <v>39</v>
      </c>
      <c r="Q1852" s="6" t="s">
        <v>8688</v>
      </c>
      <c r="R1852" s="6" t="s">
        <v>1411</v>
      </c>
      <c r="W1852" s="6" t="s">
        <v>8689</v>
      </c>
      <c r="X1852" s="6" t="s">
        <v>8688</v>
      </c>
      <c r="Y1852" s="6" t="s">
        <v>43</v>
      </c>
      <c r="Z1852" s="8">
        <v>42132.429282407407</v>
      </c>
      <c r="AA1852" s="6" t="s">
        <v>8690</v>
      </c>
      <c r="AB1852" s="6" t="s">
        <v>1413</v>
      </c>
      <c r="AC1852" s="6" t="s">
        <v>1411</v>
      </c>
      <c r="AD1852" s="6" t="s">
        <v>43</v>
      </c>
      <c r="AE1852" s="8">
        <v>42132.47587962963</v>
      </c>
      <c r="AF1852" s="6" t="s">
        <v>358</v>
      </c>
    </row>
    <row r="1853" spans="1:32" x14ac:dyDescent="0.2">
      <c r="A18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3" s="7" t="str">
        <f>ExtractValues(Table1[[#This Row],[Agreement Name]],".{1}\d{4,5}")</f>
        <v>20245</v>
      </c>
      <c r="C1853" s="6" t="str">
        <f>ExtractValues(Table1[[#This Row],[Agreement Name]],".{1}\d{4,5}-.{1}\d{4,5}")</f>
        <v>20245-001002</v>
      </c>
      <c r="D1853" s="6" t="str">
        <f>ExtractValues(ExtractValues(Table1[[#This Row],[Agreement Name]],"(CO\d{1,3})"),"\d+")</f>
        <v/>
      </c>
      <c r="E1853" s="6" t="str">
        <f>ExtractValues(ExtractValues(Table1[[#This Row],[Agreement Name]],"(CO.\d{1,3})"),"\d+")</f>
        <v/>
      </c>
      <c r="F1853" s="6" t="str">
        <f>IF(Table1[[#This Row],[ChgOrderPart1]]&lt;&gt;"",Table1[[#This Row],[ChgOrderPart1]],Table1[[#This Row],[ChgOrderPart2]])</f>
        <v/>
      </c>
      <c r="G1853" s="6" t="s">
        <v>8376</v>
      </c>
      <c r="H1853" s="8">
        <v>42110.588692129626</v>
      </c>
      <c r="I1853" s="6" t="s">
        <v>34</v>
      </c>
      <c r="J1853" s="8">
        <v>42111.514930555553</v>
      </c>
      <c r="K1853" s="6" t="s">
        <v>1376</v>
      </c>
      <c r="L1853" s="6" t="s">
        <v>1377</v>
      </c>
      <c r="M1853" s="6" t="s">
        <v>37</v>
      </c>
      <c r="O1853" s="6" t="s">
        <v>38</v>
      </c>
      <c r="P1853" s="6" t="s">
        <v>39</v>
      </c>
      <c r="Q1853" s="6" t="s">
        <v>7604</v>
      </c>
      <c r="R1853" s="6" t="s">
        <v>1411</v>
      </c>
      <c r="W1853" s="6" t="s">
        <v>7605</v>
      </c>
      <c r="X1853" s="6" t="s">
        <v>7604</v>
      </c>
      <c r="Y1853" s="6" t="s">
        <v>43</v>
      </c>
      <c r="Z1853" s="8">
        <v>42111.457048611112</v>
      </c>
      <c r="AA1853" s="6" t="s">
        <v>7606</v>
      </c>
      <c r="AB1853" s="6" t="s">
        <v>1413</v>
      </c>
      <c r="AC1853" s="6" t="s">
        <v>1411</v>
      </c>
      <c r="AD1853" s="6" t="s">
        <v>43</v>
      </c>
      <c r="AE1853" s="8">
        <v>42111.514930555553</v>
      </c>
      <c r="AF1853" s="6" t="s">
        <v>358</v>
      </c>
    </row>
    <row r="1854" spans="1:32" x14ac:dyDescent="0.2">
      <c r="A18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4" s="7" t="str">
        <f>ExtractValues(Table1[[#This Row],[Agreement Name]],".{1}\d{4,5}")</f>
        <v>20245</v>
      </c>
      <c r="C1854" s="6" t="str">
        <f>ExtractValues(Table1[[#This Row],[Agreement Name]],".{1}\d{4,5}-.{1}\d{4,5}")</f>
        <v>20245-001001</v>
      </c>
      <c r="D1854" s="6" t="str">
        <f>ExtractValues(ExtractValues(Table1[[#This Row],[Agreement Name]],"(CO\d{1,3})"),"\d+")</f>
        <v/>
      </c>
      <c r="E1854" s="6" t="str">
        <f>ExtractValues(ExtractValues(Table1[[#This Row],[Agreement Name]],"(CO.\d{1,3})"),"\d+")</f>
        <v/>
      </c>
      <c r="F1854" s="6" t="str">
        <f>IF(Table1[[#This Row],[ChgOrderPart1]]&lt;&gt;"",Table1[[#This Row],[ChgOrderPart1]],Table1[[#This Row],[ChgOrderPart2]])</f>
        <v/>
      </c>
      <c r="G1854" s="6" t="s">
        <v>7134</v>
      </c>
      <c r="H1854" s="8">
        <v>41961.406608796293</v>
      </c>
      <c r="I1854" s="6" t="s">
        <v>34</v>
      </c>
      <c r="J1854" s="8">
        <v>41968.330868055556</v>
      </c>
      <c r="K1854" s="6" t="s">
        <v>1376</v>
      </c>
      <c r="L1854" s="6" t="s">
        <v>1377</v>
      </c>
      <c r="M1854" s="6" t="s">
        <v>37</v>
      </c>
      <c r="O1854" s="6" t="s">
        <v>38</v>
      </c>
      <c r="P1854" s="6" t="s">
        <v>39</v>
      </c>
      <c r="Q1854" s="6" t="s">
        <v>7135</v>
      </c>
      <c r="R1854" s="6" t="s">
        <v>1411</v>
      </c>
      <c r="W1854" s="6" t="s">
        <v>7136</v>
      </c>
      <c r="X1854" s="6" t="s">
        <v>7135</v>
      </c>
      <c r="Y1854" s="6" t="s">
        <v>43</v>
      </c>
      <c r="Z1854" s="8">
        <v>41967.718576388892</v>
      </c>
      <c r="AA1854" s="6" t="s">
        <v>7137</v>
      </c>
      <c r="AB1854" s="6" t="s">
        <v>1413</v>
      </c>
      <c r="AC1854" s="6" t="s">
        <v>1411</v>
      </c>
      <c r="AD1854" s="6" t="s">
        <v>43</v>
      </c>
      <c r="AE1854" s="8">
        <v>41968.330868055556</v>
      </c>
      <c r="AF1854" s="6" t="s">
        <v>358</v>
      </c>
    </row>
    <row r="1855" spans="1:32" x14ac:dyDescent="0.2">
      <c r="A18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5" s="7" t="str">
        <f>ExtractValues(Table1[[#This Row],[Agreement Name]],".{1}\d{4,5}")</f>
        <v>20238</v>
      </c>
      <c r="C1855" s="6" t="str">
        <f>ExtractValues(Table1[[#This Row],[Agreement Name]],".{1}\d{4,5}-.{1}\d{4,5}")</f>
        <v>20238-001001</v>
      </c>
      <c r="D1855" s="6" t="str">
        <f>ExtractValues(ExtractValues(Table1[[#This Row],[Agreement Name]],"(CO\d{1,3})"),"\d+")</f>
        <v/>
      </c>
      <c r="E1855" s="6" t="str">
        <f>ExtractValues(ExtractValues(Table1[[#This Row],[Agreement Name]],"(CO.\d{1,3})"),"\d+")</f>
        <v/>
      </c>
      <c r="F1855" s="6" t="str">
        <f>IF(Table1[[#This Row],[ChgOrderPart1]]&lt;&gt;"",Table1[[#This Row],[ChgOrderPart1]],Table1[[#This Row],[ChgOrderPart2]])</f>
        <v/>
      </c>
      <c r="G1855" s="6" t="s">
        <v>7271</v>
      </c>
      <c r="H1855" s="8">
        <v>41974.341909722221</v>
      </c>
      <c r="I1855" s="6" t="s">
        <v>34</v>
      </c>
      <c r="J1855" s="8">
        <v>41975.649733796294</v>
      </c>
      <c r="K1855" s="6" t="s">
        <v>1376</v>
      </c>
      <c r="L1855" s="6" t="s">
        <v>1377</v>
      </c>
      <c r="M1855" s="6" t="s">
        <v>37</v>
      </c>
      <c r="O1855" s="6" t="s">
        <v>38</v>
      </c>
      <c r="P1855" s="6" t="s">
        <v>39</v>
      </c>
      <c r="Q1855" s="6" t="s">
        <v>7272</v>
      </c>
      <c r="R1855" s="6" t="s">
        <v>1411</v>
      </c>
      <c r="W1855" s="6" t="s">
        <v>700</v>
      </c>
      <c r="X1855" s="6" t="s">
        <v>7272</v>
      </c>
      <c r="Y1855" s="6" t="s">
        <v>43</v>
      </c>
      <c r="Z1855" s="8">
        <v>41975.646921296298</v>
      </c>
      <c r="AA1855" s="6" t="s">
        <v>2716</v>
      </c>
      <c r="AB1855" s="6" t="s">
        <v>1413</v>
      </c>
      <c r="AC1855" s="6" t="s">
        <v>1411</v>
      </c>
      <c r="AD1855" s="6" t="s">
        <v>43</v>
      </c>
      <c r="AE1855" s="8">
        <v>41975.649733796294</v>
      </c>
      <c r="AF1855" s="6" t="s">
        <v>358</v>
      </c>
    </row>
    <row r="1856" spans="1:32" x14ac:dyDescent="0.2">
      <c r="A18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6" s="7" t="str">
        <f>ExtractValues(Table1[[#This Row],[Agreement Name]],".{1}\d{4,5}")</f>
        <v>20225</v>
      </c>
      <c r="C1856" s="6" t="str">
        <f>ExtractValues(Table1[[#This Row],[Agreement Name]],".{1}\d{4,5}-.{1}\d{4,5}")</f>
        <v>20225-002001</v>
      </c>
      <c r="D1856" s="6" t="str">
        <f>ExtractValues(ExtractValues(Table1[[#This Row],[Agreement Name]],"(CO\d{1,3})"),"\d+")</f>
        <v/>
      </c>
      <c r="E1856" s="6" t="str">
        <f>ExtractValues(ExtractValues(Table1[[#This Row],[Agreement Name]],"(CO.\d{1,3})"),"\d+")</f>
        <v/>
      </c>
      <c r="F1856" s="6" t="str">
        <f>IF(Table1[[#This Row],[ChgOrderPart1]]&lt;&gt;"",Table1[[#This Row],[ChgOrderPart1]],Table1[[#This Row],[ChgOrderPart2]])</f>
        <v/>
      </c>
      <c r="G1856" s="6" t="s">
        <v>7441</v>
      </c>
      <c r="H1856" s="8">
        <v>41984.514062499999</v>
      </c>
      <c r="I1856" s="6" t="s">
        <v>34</v>
      </c>
      <c r="J1856" s="8">
        <v>41984.522453703707</v>
      </c>
      <c r="K1856" s="6" t="s">
        <v>1376</v>
      </c>
      <c r="L1856" s="6" t="s">
        <v>1377</v>
      </c>
      <c r="M1856" s="6" t="s">
        <v>37</v>
      </c>
      <c r="O1856" s="6" t="s">
        <v>38</v>
      </c>
      <c r="P1856" s="6" t="s">
        <v>39</v>
      </c>
      <c r="Q1856" s="6" t="s">
        <v>1356</v>
      </c>
      <c r="R1856" s="6" t="s">
        <v>1411</v>
      </c>
      <c r="W1856" s="6" t="s">
        <v>3222</v>
      </c>
      <c r="X1856" s="6" t="s">
        <v>1356</v>
      </c>
      <c r="Y1856" s="6" t="s">
        <v>43</v>
      </c>
      <c r="Z1856" s="8">
        <v>41984.521168981482</v>
      </c>
      <c r="AA1856" s="6" t="s">
        <v>46</v>
      </c>
      <c r="AB1856" s="6" t="s">
        <v>1413</v>
      </c>
      <c r="AC1856" s="6" t="s">
        <v>1411</v>
      </c>
      <c r="AD1856" s="6" t="s">
        <v>43</v>
      </c>
      <c r="AE1856" s="8">
        <v>41984.522453703707</v>
      </c>
      <c r="AF1856" s="6" t="s">
        <v>358</v>
      </c>
    </row>
    <row r="1857" spans="1:39" x14ac:dyDescent="0.2">
      <c r="A18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7" s="7" t="str">
        <f>ExtractValues(Table1[[#This Row],[Agreement Name]],".{1}\d{4,5}")</f>
        <v>20222</v>
      </c>
      <c r="C1857" s="6" t="str">
        <f>ExtractValues(Table1[[#This Row],[Agreement Name]],".{1}\d{4,5}-.{1}\d{4,5}")</f>
        <v>20222-002009</v>
      </c>
      <c r="D1857" s="6" t="str">
        <f>ExtractValues(ExtractValues(Table1[[#This Row],[Agreement Name]],"(CO\d{1,3})"),"\d+")</f>
        <v/>
      </c>
      <c r="E1857" s="6" t="str">
        <f>ExtractValues(ExtractValues(Table1[[#This Row],[Agreement Name]],"(CO.\d{1,3})"),"\d+")</f>
        <v/>
      </c>
      <c r="F1857" s="6" t="str">
        <f>IF(Table1[[#This Row],[ChgOrderPart1]]&lt;&gt;"",Table1[[#This Row],[ChgOrderPart1]],Table1[[#This Row],[ChgOrderPart2]])</f>
        <v/>
      </c>
      <c r="G1857" s="6" t="s">
        <v>2301</v>
      </c>
      <c r="H1857" s="8">
        <v>42181.650879629633</v>
      </c>
      <c r="I1857" s="6" t="s">
        <v>34</v>
      </c>
      <c r="J1857" s="8">
        <v>42185.709479166668</v>
      </c>
      <c r="K1857" s="6" t="s">
        <v>1376</v>
      </c>
      <c r="L1857" s="6" t="s">
        <v>1377</v>
      </c>
      <c r="M1857" s="6" t="s">
        <v>37</v>
      </c>
      <c r="O1857" s="6" t="s">
        <v>38</v>
      </c>
      <c r="P1857" s="6" t="s">
        <v>39</v>
      </c>
      <c r="Q1857" s="6" t="s">
        <v>161</v>
      </c>
      <c r="R1857" s="6" t="s">
        <v>432</v>
      </c>
      <c r="W1857" s="6" t="s">
        <v>2247</v>
      </c>
      <c r="X1857" s="6" t="s">
        <v>161</v>
      </c>
      <c r="Y1857" s="6" t="s">
        <v>43</v>
      </c>
      <c r="Z1857" s="8">
        <v>42184.734872685185</v>
      </c>
      <c r="AA1857" s="6" t="s">
        <v>164</v>
      </c>
      <c r="AB1857" s="6" t="s">
        <v>1381</v>
      </c>
      <c r="AC1857" s="6" t="s">
        <v>432</v>
      </c>
      <c r="AD1857" s="6" t="s">
        <v>43</v>
      </c>
      <c r="AE1857" s="8">
        <v>42185.709479166668</v>
      </c>
      <c r="AF1857" s="6" t="s">
        <v>2248</v>
      </c>
    </row>
    <row r="1858" spans="1:39" x14ac:dyDescent="0.2">
      <c r="A18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58" s="7" t="str">
        <f>ExtractValues(Table1[[#This Row],[Agreement Name]],".{1}\d{4,5}")</f>
        <v>20222</v>
      </c>
      <c r="C1858" s="6" t="str">
        <f>ExtractValues(Table1[[#This Row],[Agreement Name]],".{1}\d{4,5}-.{1}\d{4,5}")</f>
        <v>20222-002008</v>
      </c>
      <c r="D1858" s="6" t="str">
        <f>ExtractValues(ExtractValues(Table1[[#This Row],[Agreement Name]],"(CO\d{1,3})"),"\d+")</f>
        <v>2</v>
      </c>
      <c r="E1858" s="6" t="str">
        <f>ExtractValues(ExtractValues(Table1[[#This Row],[Agreement Name]],"(CO.\d{1,3})"),"\d+")</f>
        <v/>
      </c>
      <c r="F1858" s="6" t="str">
        <f>IF(Table1[[#This Row],[ChgOrderPart1]]&lt;&gt;"",Table1[[#This Row],[ChgOrderPart1]],Table1[[#This Row],[ChgOrderPart2]])</f>
        <v>2</v>
      </c>
      <c r="G1858" s="6" t="s">
        <v>5656</v>
      </c>
      <c r="H1858" s="8">
        <v>42200.350983796299</v>
      </c>
      <c r="I1858" s="6" t="s">
        <v>34</v>
      </c>
      <c r="J1858" s="8">
        <v>42200.391018518516</v>
      </c>
      <c r="K1858" s="6" t="s">
        <v>5082</v>
      </c>
      <c r="L1858" s="6" t="s">
        <v>5083</v>
      </c>
      <c r="M1858" s="6" t="s">
        <v>37</v>
      </c>
      <c r="O1858" s="6" t="s">
        <v>38</v>
      </c>
      <c r="P1858" s="6" t="s">
        <v>39</v>
      </c>
      <c r="Q1858" s="6" t="s">
        <v>393</v>
      </c>
      <c r="R1858" s="6" t="s">
        <v>432</v>
      </c>
      <c r="W1858" s="6" t="s">
        <v>396</v>
      </c>
      <c r="X1858" s="6" t="s">
        <v>393</v>
      </c>
      <c r="Y1858" s="6" t="s">
        <v>43</v>
      </c>
      <c r="Z1858" s="8">
        <v>42200.362175925926</v>
      </c>
      <c r="AA1858" s="6" t="s">
        <v>397</v>
      </c>
      <c r="AB1858" s="6" t="s">
        <v>1381</v>
      </c>
      <c r="AC1858" s="6" t="s">
        <v>432</v>
      </c>
      <c r="AD1858" s="6" t="s">
        <v>43</v>
      </c>
      <c r="AE1858" s="8">
        <v>42200.391018518516</v>
      </c>
      <c r="AF1858" s="6" t="s">
        <v>397</v>
      </c>
    </row>
    <row r="1859" spans="1:39" x14ac:dyDescent="0.2">
      <c r="A18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59" s="7" t="str">
        <f>ExtractValues(Table1[[#This Row],[Agreement Name]],".{1}\d{4,5}")</f>
        <v>20222</v>
      </c>
      <c r="C1859" s="6" t="str">
        <f>ExtractValues(Table1[[#This Row],[Agreement Name]],".{1}\d{4,5}-.{1}\d{4,5}")</f>
        <v>20222-002008</v>
      </c>
      <c r="D1859" s="6" t="str">
        <f>ExtractValues(ExtractValues(Table1[[#This Row],[Agreement Name]],"(CO\d{1,3})"),"\d+")</f>
        <v/>
      </c>
      <c r="E1859" s="6" t="str">
        <f>ExtractValues(ExtractValues(Table1[[#This Row],[Agreement Name]],"(CO.\d{1,3})"),"\d+")</f>
        <v/>
      </c>
      <c r="F1859" s="6" t="str">
        <f>IF(Table1[[#This Row],[ChgOrderPart1]]&lt;&gt;"",Table1[[#This Row],[ChgOrderPart1]],Table1[[#This Row],[ChgOrderPart2]])</f>
        <v/>
      </c>
      <c r="G1859" s="6" t="s">
        <v>1856</v>
      </c>
      <c r="H1859" s="8">
        <v>42164.639085648145</v>
      </c>
      <c r="I1859" s="6" t="s">
        <v>34</v>
      </c>
      <c r="J1859" s="8">
        <v>42167.372939814813</v>
      </c>
      <c r="K1859" s="6" t="s">
        <v>1376</v>
      </c>
      <c r="L1859" s="6" t="s">
        <v>1377</v>
      </c>
      <c r="M1859" s="6" t="s">
        <v>37</v>
      </c>
      <c r="O1859" s="6" t="s">
        <v>38</v>
      </c>
      <c r="P1859" s="6" t="s">
        <v>39</v>
      </c>
      <c r="Q1859" s="6" t="s">
        <v>393</v>
      </c>
      <c r="R1859" s="6" t="s">
        <v>432</v>
      </c>
      <c r="W1859" s="6" t="s">
        <v>396</v>
      </c>
      <c r="X1859" s="6" t="s">
        <v>393</v>
      </c>
      <c r="Y1859" s="6" t="s">
        <v>43</v>
      </c>
      <c r="Z1859" s="8">
        <v>42167.315000000002</v>
      </c>
      <c r="AA1859" s="6" t="s">
        <v>397</v>
      </c>
      <c r="AB1859" s="6" t="s">
        <v>1381</v>
      </c>
      <c r="AC1859" s="6" t="s">
        <v>432</v>
      </c>
      <c r="AD1859" s="6" t="s">
        <v>43</v>
      </c>
      <c r="AE1859" s="8">
        <v>42167.372939814813</v>
      </c>
      <c r="AF1859" s="6" t="s">
        <v>1461</v>
      </c>
    </row>
    <row r="1860" spans="1:39" x14ac:dyDescent="0.2">
      <c r="A18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60" s="7" t="str">
        <f>ExtractValues(Table1[[#This Row],[Agreement Name]],".{1}\d{4,5}")</f>
        <v>20222</v>
      </c>
      <c r="C1860" s="6" t="str">
        <f>ExtractValues(Table1[[#This Row],[Agreement Name]],".{1}\d{4,5}-.{1}\d{4,5}")</f>
        <v>20222-002007</v>
      </c>
      <c r="D1860" s="6" t="str">
        <f>ExtractValues(ExtractValues(Table1[[#This Row],[Agreement Name]],"(CO\d{1,3})"),"\d+")</f>
        <v/>
      </c>
      <c r="E1860" s="6" t="str">
        <f>ExtractValues(ExtractValues(Table1[[#This Row],[Agreement Name]],"(CO.\d{1,3})"),"\d+")</f>
        <v/>
      </c>
      <c r="F1860" s="6" t="str">
        <f>IF(Table1[[#This Row],[ChgOrderPart1]]&lt;&gt;"",Table1[[#This Row],[ChgOrderPart1]],Table1[[#This Row],[ChgOrderPart2]])</f>
        <v/>
      </c>
      <c r="G1860" s="6" t="s">
        <v>1832</v>
      </c>
      <c r="H1860" s="8">
        <v>42163.665752314817</v>
      </c>
      <c r="I1860" s="6" t="s">
        <v>34</v>
      </c>
      <c r="J1860" s="8">
        <v>42164.564722222225</v>
      </c>
      <c r="K1860" s="6" t="s">
        <v>1376</v>
      </c>
      <c r="L1860" s="6" t="s">
        <v>1377</v>
      </c>
      <c r="M1860" s="6" t="s">
        <v>37</v>
      </c>
      <c r="O1860" s="6" t="s">
        <v>38</v>
      </c>
      <c r="P1860" s="6" t="s">
        <v>39</v>
      </c>
      <c r="Q1860" s="6" t="s">
        <v>1833</v>
      </c>
      <c r="R1860" s="6" t="s">
        <v>432</v>
      </c>
      <c r="W1860" s="6" t="s">
        <v>1834</v>
      </c>
      <c r="X1860" s="6" t="s">
        <v>1833</v>
      </c>
      <c r="Y1860" s="6" t="s">
        <v>43</v>
      </c>
      <c r="Z1860" s="8">
        <v>42163.674768518518</v>
      </c>
      <c r="AA1860" s="6" t="s">
        <v>1835</v>
      </c>
      <c r="AB1860" s="6" t="s">
        <v>1381</v>
      </c>
      <c r="AC1860" s="6" t="s">
        <v>432</v>
      </c>
      <c r="AD1860" s="6" t="s">
        <v>43</v>
      </c>
      <c r="AE1860" s="8">
        <v>42164.564722222225</v>
      </c>
      <c r="AF1860" s="6" t="s">
        <v>1461</v>
      </c>
    </row>
    <row r="1861" spans="1:39" x14ac:dyDescent="0.2">
      <c r="A18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61" s="7" t="str">
        <f>ExtractValues(Table1[[#This Row],[Agreement Name]],".{1}\d{4,5}")</f>
        <v>20222</v>
      </c>
      <c r="C1861" s="6" t="str">
        <f>ExtractValues(Table1[[#This Row],[Agreement Name]],".{1}\d{4,5}-.{1}\d{4,5}")</f>
        <v>20222-002006</v>
      </c>
      <c r="D1861" s="6" t="str">
        <f>ExtractValues(ExtractValues(Table1[[#This Row],[Agreement Name]],"(CO\d{1,3})"),"\d+")</f>
        <v/>
      </c>
      <c r="E1861" s="6" t="str">
        <f>ExtractValues(ExtractValues(Table1[[#This Row],[Agreement Name]],"(CO.\d{1,3})"),"\d+")</f>
        <v/>
      </c>
      <c r="F1861" s="6" t="str">
        <f>IF(Table1[[#This Row],[ChgOrderPart1]]&lt;&gt;"",Table1[[#This Row],[ChgOrderPart1]],Table1[[#This Row],[ChgOrderPart2]])</f>
        <v/>
      </c>
      <c r="G1861" s="6" t="s">
        <v>4242</v>
      </c>
      <c r="H1861" s="8">
        <v>42146.579942129632</v>
      </c>
      <c r="I1861" s="6" t="s">
        <v>34</v>
      </c>
      <c r="J1861" s="8">
        <v>42156.377476851849</v>
      </c>
      <c r="K1861" s="6" t="s">
        <v>3614</v>
      </c>
      <c r="L1861" s="6" t="s">
        <v>3615</v>
      </c>
      <c r="M1861" s="6" t="s">
        <v>37</v>
      </c>
      <c r="O1861" s="6" t="s">
        <v>38</v>
      </c>
      <c r="P1861" s="6" t="s">
        <v>39</v>
      </c>
      <c r="Q1861" s="6" t="s">
        <v>1084</v>
      </c>
      <c r="R1861" s="6" t="s">
        <v>432</v>
      </c>
      <c r="W1861" s="6" t="s">
        <v>1085</v>
      </c>
      <c r="X1861" s="6" t="s">
        <v>1084</v>
      </c>
      <c r="Y1861" s="6" t="s">
        <v>43</v>
      </c>
      <c r="Z1861" s="8">
        <v>42156.351261574076</v>
      </c>
      <c r="AA1861" s="6" t="s">
        <v>4243</v>
      </c>
      <c r="AB1861" s="6" t="s">
        <v>1381</v>
      </c>
      <c r="AC1861" s="6" t="s">
        <v>432</v>
      </c>
      <c r="AD1861" s="6" t="s">
        <v>43</v>
      </c>
      <c r="AE1861" s="8">
        <v>42156.377476851849</v>
      </c>
      <c r="AF1861" s="6" t="s">
        <v>1461</v>
      </c>
    </row>
    <row r="1862" spans="1:39" x14ac:dyDescent="0.2">
      <c r="A18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62" s="7" t="str">
        <f>ExtractValues(Table1[[#This Row],[Agreement Name]],".{1}\d{4,5}")</f>
        <v>20222</v>
      </c>
      <c r="C1862" s="6" t="str">
        <f>ExtractValues(Table1[[#This Row],[Agreement Name]],".{1}\d{4,5}-.{1}\d{4,5}")</f>
        <v>20222-002005</v>
      </c>
      <c r="D1862" s="6" t="str">
        <f>ExtractValues(ExtractValues(Table1[[#This Row],[Agreement Name]],"(CO\d{1,3})"),"\d+")</f>
        <v>1</v>
      </c>
      <c r="E1862" s="6" t="str">
        <f>ExtractValues(ExtractValues(Table1[[#This Row],[Agreement Name]],"(CO.\d{1,3})"),"\d+")</f>
        <v/>
      </c>
      <c r="F1862" s="6" t="str">
        <f>IF(Table1[[#This Row],[ChgOrderPart1]]&lt;&gt;"",Table1[[#This Row],[ChgOrderPart1]],Table1[[#This Row],[ChgOrderPart2]])</f>
        <v>1</v>
      </c>
      <c r="G1862" s="6" t="s">
        <v>5871</v>
      </c>
      <c r="H1862" s="8">
        <v>42216.343819444446</v>
      </c>
      <c r="I1862" s="6" t="s">
        <v>34</v>
      </c>
      <c r="J1862" s="8">
        <v>42222.567372685182</v>
      </c>
      <c r="K1862" s="6" t="s">
        <v>5082</v>
      </c>
      <c r="L1862" s="6" t="s">
        <v>5083</v>
      </c>
      <c r="M1862" s="6" t="s">
        <v>37</v>
      </c>
      <c r="O1862" s="6" t="s">
        <v>38</v>
      </c>
      <c r="P1862" s="6" t="s">
        <v>39</v>
      </c>
      <c r="Q1862" s="6" t="s">
        <v>1761</v>
      </c>
      <c r="R1862" s="6" t="s">
        <v>432</v>
      </c>
      <c r="W1862" s="6" t="s">
        <v>1762</v>
      </c>
      <c r="X1862" s="6" t="s">
        <v>1761</v>
      </c>
      <c r="Y1862" s="6" t="s">
        <v>43</v>
      </c>
      <c r="Z1862" s="8">
        <v>42221.432789351849</v>
      </c>
      <c r="AA1862" s="6" t="s">
        <v>1763</v>
      </c>
      <c r="AB1862" s="6" t="s">
        <v>1381</v>
      </c>
      <c r="AC1862" s="6" t="s">
        <v>432</v>
      </c>
      <c r="AD1862" s="6" t="s">
        <v>43</v>
      </c>
      <c r="AE1862" s="8">
        <v>42222.567372685182</v>
      </c>
      <c r="AF1862" s="6" t="s">
        <v>5850</v>
      </c>
    </row>
    <row r="1863" spans="1:39" x14ac:dyDescent="0.2">
      <c r="A18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63" s="7" t="str">
        <f>ExtractValues(Table1[[#This Row],[Agreement Name]],".{1}\d{4,5}")</f>
        <v>20222</v>
      </c>
      <c r="C1863" s="6" t="str">
        <f>ExtractValues(Table1[[#This Row],[Agreement Name]],".{1}\d{4,5}-.{1}\d{4,5}")</f>
        <v>20222-002005</v>
      </c>
      <c r="D1863" s="6" t="str">
        <f>ExtractValues(ExtractValues(Table1[[#This Row],[Agreement Name]],"(CO\d{1,3})"),"\d+")</f>
        <v/>
      </c>
      <c r="E1863" s="6" t="str">
        <f>ExtractValues(ExtractValues(Table1[[#This Row],[Agreement Name]],"(CO.\d{1,3})"),"\d+")</f>
        <v/>
      </c>
      <c r="F1863" s="6" t="str">
        <f>IF(Table1[[#This Row],[ChgOrderPart1]]&lt;&gt;"",Table1[[#This Row],[ChgOrderPart1]],Table1[[#This Row],[ChgOrderPart2]])</f>
        <v/>
      </c>
      <c r="G1863" s="6" t="s">
        <v>1760</v>
      </c>
      <c r="H1863" s="8">
        <v>42159.462361111109</v>
      </c>
      <c r="I1863" s="6" t="s">
        <v>34</v>
      </c>
      <c r="J1863" s="8">
        <v>42163.669432870367</v>
      </c>
      <c r="K1863" s="6" t="s">
        <v>1376</v>
      </c>
      <c r="L1863" s="6" t="s">
        <v>1377</v>
      </c>
      <c r="M1863" s="6" t="s">
        <v>37</v>
      </c>
      <c r="O1863" s="6" t="s">
        <v>38</v>
      </c>
      <c r="P1863" s="6" t="s">
        <v>39</v>
      </c>
      <c r="Q1863" s="6" t="s">
        <v>1761</v>
      </c>
      <c r="R1863" s="6" t="s">
        <v>432</v>
      </c>
      <c r="W1863" s="6" t="s">
        <v>1762</v>
      </c>
      <c r="X1863" s="6" t="s">
        <v>1761</v>
      </c>
      <c r="Y1863" s="6" t="s">
        <v>43</v>
      </c>
      <c r="Z1863" s="8">
        <v>42163.656076388892</v>
      </c>
      <c r="AA1863" s="6" t="s">
        <v>1763</v>
      </c>
      <c r="AB1863" s="6" t="s">
        <v>1381</v>
      </c>
      <c r="AC1863" s="6" t="s">
        <v>432</v>
      </c>
      <c r="AD1863" s="6" t="s">
        <v>43</v>
      </c>
      <c r="AE1863" s="8">
        <v>42163.669432870367</v>
      </c>
      <c r="AF1863" s="6" t="s">
        <v>1461</v>
      </c>
    </row>
    <row r="1864" spans="1:39" x14ac:dyDescent="0.2">
      <c r="A18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64" s="7" t="str">
        <f>ExtractValues(Table1[[#This Row],[Agreement Name]],".{1}\d{4,5}")</f>
        <v>20222</v>
      </c>
      <c r="C1864" s="6" t="str">
        <f>ExtractValues(Table1[[#This Row],[Agreement Name]],".{1}\d{4,5}-.{1}\d{4,5}")</f>
        <v>20222-002004</v>
      </c>
      <c r="D1864" s="6" t="str">
        <f>ExtractValues(ExtractValues(Table1[[#This Row],[Agreement Name]],"(CO\d{1,3})"),"\d+")</f>
        <v>2</v>
      </c>
      <c r="E1864" s="6" t="str">
        <f>ExtractValues(ExtractValues(Table1[[#This Row],[Agreement Name]],"(CO.\d{1,3})"),"\d+")</f>
        <v/>
      </c>
      <c r="F1864" s="6" t="str">
        <f>IF(Table1[[#This Row],[ChgOrderPart1]]&lt;&gt;"",Table1[[#This Row],[ChgOrderPart1]],Table1[[#This Row],[ChgOrderPart2]])</f>
        <v>2</v>
      </c>
      <c r="G1864" s="6" t="s">
        <v>6151</v>
      </c>
      <c r="H1864" s="8">
        <v>42237.460949074077</v>
      </c>
      <c r="I1864" s="6" t="s">
        <v>48</v>
      </c>
      <c r="J1864" s="8">
        <v>42237.460949074077</v>
      </c>
      <c r="K1864" s="6" t="s">
        <v>5082</v>
      </c>
      <c r="L1864" s="6" t="s">
        <v>5083</v>
      </c>
      <c r="M1864" s="6" t="s">
        <v>37</v>
      </c>
      <c r="O1864" s="6" t="s">
        <v>38</v>
      </c>
      <c r="P1864" s="6" t="s">
        <v>39</v>
      </c>
      <c r="Q1864" s="6" t="s">
        <v>2253</v>
      </c>
      <c r="R1864" s="6" t="s">
        <v>432</v>
      </c>
      <c r="AL1864" s="6" t="s">
        <v>2253</v>
      </c>
      <c r="AM1864" s="6" t="s">
        <v>43</v>
      </c>
    </row>
    <row r="1865" spans="1:39" x14ac:dyDescent="0.2">
      <c r="A18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65" s="7" t="str">
        <f>ExtractValues(Table1[[#This Row],[Agreement Name]],".{1}\d{4,5}")</f>
        <v>20222</v>
      </c>
      <c r="C1865" s="6" t="str">
        <f>ExtractValues(Table1[[#This Row],[Agreement Name]],".{1}\d{4,5}-.{1}\d{4,5}")</f>
        <v>20222-002004</v>
      </c>
      <c r="D1865" s="6" t="str">
        <f>ExtractValues(ExtractValues(Table1[[#This Row],[Agreement Name]],"(CO\d{1,3})"),"\d+")</f>
        <v>1</v>
      </c>
      <c r="E1865" s="6" t="str">
        <f>ExtractValues(ExtractValues(Table1[[#This Row],[Agreement Name]],"(CO.\d{1,3})"),"\d+")</f>
        <v/>
      </c>
      <c r="F1865" s="6" t="str">
        <f>IF(Table1[[#This Row],[ChgOrderPart1]]&lt;&gt;"",Table1[[#This Row],[ChgOrderPart1]],Table1[[#This Row],[ChgOrderPart2]])</f>
        <v>1</v>
      </c>
      <c r="G1865" s="6" t="s">
        <v>5745</v>
      </c>
      <c r="H1865" s="8">
        <v>42207.39466435185</v>
      </c>
      <c r="I1865" s="6" t="s">
        <v>34</v>
      </c>
      <c r="J1865" s="8">
        <v>42207.672534722224</v>
      </c>
      <c r="K1865" s="6" t="s">
        <v>5082</v>
      </c>
      <c r="L1865" s="6" t="s">
        <v>5083</v>
      </c>
      <c r="M1865" s="6" t="s">
        <v>37</v>
      </c>
      <c r="O1865" s="6" t="s">
        <v>38</v>
      </c>
      <c r="P1865" s="6" t="s">
        <v>39</v>
      </c>
      <c r="Q1865" s="6" t="s">
        <v>2253</v>
      </c>
      <c r="R1865" s="6" t="s">
        <v>432</v>
      </c>
      <c r="W1865" s="6" t="s">
        <v>2472</v>
      </c>
      <c r="X1865" s="6" t="s">
        <v>2253</v>
      </c>
      <c r="Y1865" s="6" t="s">
        <v>43</v>
      </c>
      <c r="Z1865" s="8">
        <v>42207.414236111108</v>
      </c>
      <c r="AA1865" s="6" t="s">
        <v>2255</v>
      </c>
      <c r="AB1865" s="6" t="s">
        <v>1381</v>
      </c>
      <c r="AC1865" s="6" t="s">
        <v>432</v>
      </c>
      <c r="AD1865" s="6" t="s">
        <v>43</v>
      </c>
      <c r="AE1865" s="8">
        <v>42207.672534722224</v>
      </c>
      <c r="AF1865" s="6" t="s">
        <v>2001</v>
      </c>
    </row>
    <row r="1866" spans="1:39" x14ac:dyDescent="0.2">
      <c r="A18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66" s="7" t="str">
        <f>ExtractValues(Table1[[#This Row],[Agreement Name]],".{1}\d{4,5}")</f>
        <v>20222</v>
      </c>
      <c r="C1866" s="6" t="str">
        <f>ExtractValues(Table1[[#This Row],[Agreement Name]],".{1}\d{4,5}-.{1}\d{4,5}")</f>
        <v>20222-002004</v>
      </c>
      <c r="D1866" s="6" t="str">
        <f>ExtractValues(ExtractValues(Table1[[#This Row],[Agreement Name]],"(CO\d{1,3})"),"\d+")</f>
        <v/>
      </c>
      <c r="E1866" s="6" t="str">
        <f>ExtractValues(ExtractValues(Table1[[#This Row],[Agreement Name]],"(CO.\d{1,3})"),"\d+")</f>
        <v/>
      </c>
      <c r="F1866" s="6" t="str">
        <f>IF(Table1[[#This Row],[ChgOrderPart1]]&lt;&gt;"",Table1[[#This Row],[ChgOrderPart1]],Table1[[#This Row],[ChgOrderPart2]])</f>
        <v/>
      </c>
      <c r="G1866" s="6" t="s">
        <v>4069</v>
      </c>
      <c r="H1866" s="8">
        <v>42142.41306712963</v>
      </c>
      <c r="I1866" s="6" t="s">
        <v>34</v>
      </c>
      <c r="J1866" s="8">
        <v>42142.516643518517</v>
      </c>
      <c r="K1866" s="6" t="s">
        <v>3614</v>
      </c>
      <c r="L1866" s="6" t="s">
        <v>3615</v>
      </c>
      <c r="M1866" s="6" t="s">
        <v>37</v>
      </c>
      <c r="O1866" s="6" t="s">
        <v>38</v>
      </c>
      <c r="P1866" s="6" t="s">
        <v>39</v>
      </c>
      <c r="Q1866" s="6" t="s">
        <v>2253</v>
      </c>
      <c r="R1866" s="6" t="s">
        <v>393</v>
      </c>
      <c r="W1866" s="6" t="s">
        <v>2472</v>
      </c>
      <c r="X1866" s="6" t="s">
        <v>2253</v>
      </c>
      <c r="Y1866" s="6" t="s">
        <v>43</v>
      </c>
      <c r="Z1866" s="8">
        <v>42142.510648148149</v>
      </c>
      <c r="AA1866" s="6" t="s">
        <v>2255</v>
      </c>
      <c r="AB1866" s="6" t="s">
        <v>396</v>
      </c>
      <c r="AC1866" s="6" t="s">
        <v>393</v>
      </c>
      <c r="AD1866" s="6" t="s">
        <v>43</v>
      </c>
      <c r="AE1866" s="8">
        <v>42142.516643518517</v>
      </c>
      <c r="AF1866" s="6" t="s">
        <v>397</v>
      </c>
    </row>
    <row r="1867" spans="1:39" x14ac:dyDescent="0.2">
      <c r="A18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67" s="7" t="str">
        <f>ExtractValues(Table1[[#This Row],[Agreement Name]],".{1}\d{4,5}")</f>
        <v>20222</v>
      </c>
      <c r="C1867" s="6" t="str">
        <f>ExtractValues(Table1[[#This Row],[Agreement Name]],".{1}\d{4,5}-.{1}\d{4,5}")</f>
        <v>20222-002003</v>
      </c>
      <c r="D1867" s="6" t="str">
        <f>ExtractValues(ExtractValues(Table1[[#This Row],[Agreement Name]],"(CO\d{1,3})"),"\d+")</f>
        <v/>
      </c>
      <c r="E1867" s="6" t="str">
        <f>ExtractValues(ExtractValues(Table1[[#This Row],[Agreement Name]],"(CO.\d{1,3})"),"\d+")</f>
        <v/>
      </c>
      <c r="F1867" s="6" t="str">
        <f>IF(Table1[[#This Row],[ChgOrderPart1]]&lt;&gt;"",Table1[[#This Row],[ChgOrderPart1]],Table1[[#This Row],[ChgOrderPart2]])</f>
        <v/>
      </c>
      <c r="G1867" s="6" t="s">
        <v>4065</v>
      </c>
      <c r="H1867" s="8">
        <v>42142.412002314813</v>
      </c>
      <c r="I1867" s="6" t="s">
        <v>34</v>
      </c>
      <c r="J1867" s="8">
        <v>42150.385879629626</v>
      </c>
      <c r="K1867" s="6" t="s">
        <v>3614</v>
      </c>
      <c r="L1867" s="6" t="s">
        <v>3615</v>
      </c>
      <c r="M1867" s="6" t="s">
        <v>37</v>
      </c>
      <c r="O1867" s="6" t="s">
        <v>38</v>
      </c>
      <c r="P1867" s="6" t="s">
        <v>39</v>
      </c>
      <c r="Q1867" s="6" t="s">
        <v>4066</v>
      </c>
      <c r="R1867" s="6" t="s">
        <v>393</v>
      </c>
      <c r="S1867" s="6" t="s">
        <v>432</v>
      </c>
      <c r="W1867" s="6" t="s">
        <v>4067</v>
      </c>
      <c r="X1867" s="6" t="s">
        <v>4066</v>
      </c>
      <c r="Y1867" s="6" t="s">
        <v>43</v>
      </c>
      <c r="Z1867" s="8">
        <v>42146.417858796296</v>
      </c>
      <c r="AA1867" s="6" t="s">
        <v>4068</v>
      </c>
      <c r="AB1867" s="6" t="s">
        <v>1381</v>
      </c>
      <c r="AC1867" s="6" t="s">
        <v>432</v>
      </c>
      <c r="AD1867" s="6" t="s">
        <v>43</v>
      </c>
      <c r="AE1867" s="8">
        <v>42150.385879629626</v>
      </c>
      <c r="AF1867" s="6" t="s">
        <v>1461</v>
      </c>
    </row>
    <row r="1868" spans="1:39" x14ac:dyDescent="0.2">
      <c r="A18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68" s="7" t="str">
        <f>ExtractValues(Table1[[#This Row],[Agreement Name]],".{1}\d{4,5}")</f>
        <v>20222</v>
      </c>
      <c r="C1868" s="6" t="str">
        <f>ExtractValues(Table1[[#This Row],[Agreement Name]],".{1}\d{4,5}-.{1}\d{4,5}")</f>
        <v>20222-002002</v>
      </c>
      <c r="D1868" s="6" t="str">
        <f>ExtractValues(ExtractValues(Table1[[#This Row],[Agreement Name]],"(CO\d{1,3})"),"\d+")</f>
        <v/>
      </c>
      <c r="E1868" s="6" t="str">
        <f>ExtractValues(ExtractValues(Table1[[#This Row],[Agreement Name]],"(CO.\d{1,3})"),"\d+")</f>
        <v/>
      </c>
      <c r="F1868" s="6" t="str">
        <f>IF(Table1[[#This Row],[ChgOrderPart1]]&lt;&gt;"",Table1[[#This Row],[ChgOrderPart1]],Table1[[#This Row],[ChgOrderPart2]])</f>
        <v/>
      </c>
      <c r="G1868" s="6" t="s">
        <v>1494</v>
      </c>
      <c r="H1868" s="8">
        <v>42139.62877314815</v>
      </c>
      <c r="I1868" s="6" t="s">
        <v>34</v>
      </c>
      <c r="J1868" s="8">
        <v>42146.642557870371</v>
      </c>
      <c r="K1868" s="6" t="s">
        <v>1376</v>
      </c>
      <c r="L1868" s="6" t="s">
        <v>1377</v>
      </c>
      <c r="M1868" s="6" t="s">
        <v>37</v>
      </c>
      <c r="O1868" s="6" t="s">
        <v>38</v>
      </c>
      <c r="P1868" s="6" t="s">
        <v>39</v>
      </c>
      <c r="Q1868" s="6" t="s">
        <v>432</v>
      </c>
      <c r="R1868" s="6" t="s">
        <v>432</v>
      </c>
      <c r="W1868" s="6" t="s">
        <v>1381</v>
      </c>
      <c r="X1868" s="6" t="s">
        <v>432</v>
      </c>
      <c r="Y1868" s="6" t="s">
        <v>43</v>
      </c>
      <c r="Z1868" s="8">
        <v>42145.543958333335</v>
      </c>
      <c r="AA1868" s="6" t="s">
        <v>397</v>
      </c>
      <c r="AB1868" s="6" t="s">
        <v>1381</v>
      </c>
      <c r="AC1868" s="6" t="s">
        <v>432</v>
      </c>
      <c r="AD1868" s="6" t="s">
        <v>43</v>
      </c>
      <c r="AE1868" s="8">
        <v>42146.642557870371</v>
      </c>
      <c r="AF1868" s="6" t="s">
        <v>1461</v>
      </c>
    </row>
    <row r="1869" spans="1:39" x14ac:dyDescent="0.2">
      <c r="A18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69" s="7" t="str">
        <f>ExtractValues(Table1[[#This Row],[Agreement Name]],".{1}\d{4,5}")</f>
        <v>20222</v>
      </c>
      <c r="C1869" s="6" t="str">
        <f>ExtractValues(Table1[[#This Row],[Agreement Name]],".{1}\d{4,5}-.{1}\d{4,5}")</f>
        <v>20222-002001</v>
      </c>
      <c r="D1869" s="6" t="str">
        <f>ExtractValues(ExtractValues(Table1[[#This Row],[Agreement Name]],"(CO\d{1,3})"),"\d+")</f>
        <v>1</v>
      </c>
      <c r="E1869" s="6" t="str">
        <f>ExtractValues(ExtractValues(Table1[[#This Row],[Agreement Name]],"(CO.\d{1,3})"),"\d+")</f>
        <v/>
      </c>
      <c r="F1869" s="6" t="str">
        <f>IF(Table1[[#This Row],[ChgOrderPart1]]&lt;&gt;"",Table1[[#This Row],[ChgOrderPart1]],Table1[[#This Row],[ChgOrderPart2]])</f>
        <v>1</v>
      </c>
      <c r="G1869" s="6" t="s">
        <v>5438</v>
      </c>
      <c r="H1869" s="8">
        <v>42179.583391203705</v>
      </c>
      <c r="I1869" s="6" t="s">
        <v>34</v>
      </c>
      <c r="J1869" s="8">
        <v>42179.636736111112</v>
      </c>
      <c r="K1869" s="6" t="s">
        <v>5082</v>
      </c>
      <c r="L1869" s="6" t="s">
        <v>5083</v>
      </c>
      <c r="M1869" s="6" t="s">
        <v>37</v>
      </c>
      <c r="O1869" s="6" t="s">
        <v>38</v>
      </c>
      <c r="P1869" s="6" t="s">
        <v>39</v>
      </c>
      <c r="Q1869" s="6" t="s">
        <v>172</v>
      </c>
      <c r="R1869" s="6" t="s">
        <v>432</v>
      </c>
      <c r="W1869" s="6" t="s">
        <v>173</v>
      </c>
      <c r="X1869" s="6" t="s">
        <v>172</v>
      </c>
      <c r="Y1869" s="6" t="s">
        <v>43</v>
      </c>
      <c r="Z1869" s="8">
        <v>42179.606076388889</v>
      </c>
      <c r="AA1869" s="6" t="s">
        <v>174</v>
      </c>
      <c r="AB1869" s="6" t="s">
        <v>1381</v>
      </c>
      <c r="AC1869" s="6" t="s">
        <v>432</v>
      </c>
      <c r="AD1869" s="6" t="s">
        <v>43</v>
      </c>
      <c r="AE1869" s="8">
        <v>42179.636736111112</v>
      </c>
      <c r="AF1869" s="6" t="s">
        <v>1461</v>
      </c>
    </row>
    <row r="1870" spans="1:39" x14ac:dyDescent="0.2">
      <c r="A18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0" s="7" t="str">
        <f>ExtractValues(Table1[[#This Row],[Agreement Name]],".{1}\d{4,5}")</f>
        <v>20222</v>
      </c>
      <c r="C1870" s="6" t="str">
        <f>ExtractValues(Table1[[#This Row],[Agreement Name]],".{1}\d{4,5}-.{1}\d{4,5}")</f>
        <v>20222-002001</v>
      </c>
      <c r="D1870" s="6" t="str">
        <f>ExtractValues(ExtractValues(Table1[[#This Row],[Agreement Name]],"(CO\d{1,3})"),"\d+")</f>
        <v/>
      </c>
      <c r="E1870" s="6" t="str">
        <f>ExtractValues(ExtractValues(Table1[[#This Row],[Agreement Name]],"(CO.\d{1,3})"),"\d+")</f>
        <v/>
      </c>
      <c r="F1870" s="6" t="str">
        <f>IF(Table1[[#This Row],[ChgOrderPart1]]&lt;&gt;"",Table1[[#This Row],[ChgOrderPart1]],Table1[[#This Row],[ChgOrderPart2]])</f>
        <v/>
      </c>
      <c r="G1870" s="6" t="s">
        <v>8692</v>
      </c>
      <c r="H1870" s="8">
        <v>42131.441689814812</v>
      </c>
      <c r="I1870" s="6" t="s">
        <v>34</v>
      </c>
      <c r="J1870" s="8">
        <v>42131.504675925928</v>
      </c>
      <c r="K1870" s="6" t="s">
        <v>1376</v>
      </c>
      <c r="L1870" s="6" t="s">
        <v>1377</v>
      </c>
      <c r="M1870" s="6" t="s">
        <v>37</v>
      </c>
      <c r="O1870" s="6" t="s">
        <v>38</v>
      </c>
      <c r="P1870" s="6" t="s">
        <v>39</v>
      </c>
      <c r="Q1870" s="6" t="s">
        <v>172</v>
      </c>
      <c r="R1870" s="6" t="s">
        <v>432</v>
      </c>
      <c r="W1870" s="6" t="s">
        <v>173</v>
      </c>
      <c r="X1870" s="6" t="s">
        <v>172</v>
      </c>
      <c r="Y1870" s="6" t="s">
        <v>43</v>
      </c>
      <c r="Z1870" s="8">
        <v>42131.456886574073</v>
      </c>
      <c r="AA1870" s="6" t="s">
        <v>174</v>
      </c>
      <c r="AB1870" s="6" t="s">
        <v>1381</v>
      </c>
      <c r="AC1870" s="6" t="s">
        <v>432</v>
      </c>
      <c r="AD1870" s="6" t="s">
        <v>43</v>
      </c>
      <c r="AE1870" s="8">
        <v>42131.504675925928</v>
      </c>
      <c r="AF1870" s="6" t="s">
        <v>1461</v>
      </c>
    </row>
    <row r="1871" spans="1:39" x14ac:dyDescent="0.2">
      <c r="A18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1" s="7" t="str">
        <f>ExtractValues(Table1[[#This Row],[Agreement Name]],".{1}\d{4,5}")</f>
        <v>20220</v>
      </c>
      <c r="C1871" s="6" t="str">
        <f>ExtractValues(Table1[[#This Row],[Agreement Name]],".{1}\d{4,5}-.{1}\d{4,5}")</f>
        <v>20220-001001</v>
      </c>
      <c r="D1871" s="6" t="str">
        <f>ExtractValues(ExtractValues(Table1[[#This Row],[Agreement Name]],"(CO\d{1,3})"),"\d+")</f>
        <v/>
      </c>
      <c r="E1871" s="6" t="str">
        <f>ExtractValues(ExtractValues(Table1[[#This Row],[Agreement Name]],"(CO.\d{1,3})"),"\d+")</f>
        <v/>
      </c>
      <c r="F1871" s="6" t="str">
        <f>IF(Table1[[#This Row],[ChgOrderPart1]]&lt;&gt;"",Table1[[#This Row],[ChgOrderPart1]],Table1[[#This Row],[ChgOrderPart2]])</f>
        <v/>
      </c>
      <c r="G1871" s="6" t="s">
        <v>2670</v>
      </c>
      <c r="H1871" s="8">
        <v>42207.642685185187</v>
      </c>
      <c r="I1871" s="6" t="s">
        <v>34</v>
      </c>
      <c r="J1871" s="8">
        <v>42212.420891203707</v>
      </c>
      <c r="K1871" s="6" t="s">
        <v>1376</v>
      </c>
      <c r="L1871" s="6" t="s">
        <v>1377</v>
      </c>
      <c r="M1871" s="6" t="s">
        <v>37</v>
      </c>
      <c r="O1871" s="6" t="s">
        <v>38</v>
      </c>
      <c r="P1871" s="6" t="s">
        <v>39</v>
      </c>
      <c r="Q1871" s="6" t="s">
        <v>1228</v>
      </c>
      <c r="R1871" s="6" t="s">
        <v>432</v>
      </c>
      <c r="W1871" s="6" t="s">
        <v>1229</v>
      </c>
      <c r="X1871" s="6" t="s">
        <v>1228</v>
      </c>
      <c r="Y1871" s="6" t="s">
        <v>43</v>
      </c>
      <c r="Z1871" s="8">
        <v>42212.34474537037</v>
      </c>
      <c r="AA1871" s="6" t="s">
        <v>1230</v>
      </c>
      <c r="AB1871" s="6" t="s">
        <v>1381</v>
      </c>
      <c r="AC1871" s="6" t="s">
        <v>432</v>
      </c>
      <c r="AD1871" s="6" t="s">
        <v>43</v>
      </c>
      <c r="AE1871" s="8">
        <v>42212.420891203707</v>
      </c>
      <c r="AF1871" s="6" t="s">
        <v>397</v>
      </c>
    </row>
    <row r="1872" spans="1:39" x14ac:dyDescent="0.2">
      <c r="A18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2" s="7" t="str">
        <f>ExtractValues(Table1[[#This Row],[Agreement Name]],".{1}\d{4,5}")</f>
        <v>20217</v>
      </c>
      <c r="C1872" s="6" t="str">
        <f>ExtractValues(Table1[[#This Row],[Agreement Name]],".{1}\d{4,5}-.{1}\d{4,5}")</f>
        <v>20217-001003</v>
      </c>
      <c r="D1872" s="6" t="str">
        <f>ExtractValues(ExtractValues(Table1[[#This Row],[Agreement Name]],"(CO\d{1,3})"),"\d+")</f>
        <v/>
      </c>
      <c r="E1872" s="6" t="str">
        <f>ExtractValues(ExtractValues(Table1[[#This Row],[Agreement Name]],"(CO.\d{1,3})"),"\d+")</f>
        <v/>
      </c>
      <c r="F1872" s="6" t="str">
        <f>IF(Table1[[#This Row],[ChgOrderPart1]]&lt;&gt;"",Table1[[#This Row],[ChgOrderPart1]],Table1[[#This Row],[ChgOrderPart2]])</f>
        <v/>
      </c>
      <c r="G1872" s="6" t="s">
        <v>9334</v>
      </c>
      <c r="H1872" s="8">
        <v>42062.512557870374</v>
      </c>
      <c r="I1872" s="6" t="s">
        <v>34</v>
      </c>
      <c r="J1872" s="8">
        <v>42065.304178240738</v>
      </c>
      <c r="K1872" s="6" t="s">
        <v>1376</v>
      </c>
      <c r="L1872" s="6" t="s">
        <v>1377</v>
      </c>
      <c r="M1872" s="6" t="s">
        <v>37</v>
      </c>
      <c r="O1872" s="6" t="s">
        <v>38</v>
      </c>
      <c r="P1872" s="6" t="s">
        <v>39</v>
      </c>
      <c r="Q1872" s="6" t="s">
        <v>9335</v>
      </c>
      <c r="R1872" s="6" t="s">
        <v>432</v>
      </c>
      <c r="W1872" s="6" t="s">
        <v>9336</v>
      </c>
      <c r="X1872" s="6" t="s">
        <v>9335</v>
      </c>
      <c r="Y1872" s="6" t="s">
        <v>43</v>
      </c>
      <c r="Z1872" s="8">
        <v>42064.379236111112</v>
      </c>
      <c r="AA1872" s="6" t="s">
        <v>9337</v>
      </c>
      <c r="AB1872" s="6" t="s">
        <v>1381</v>
      </c>
      <c r="AC1872" s="6" t="s">
        <v>432</v>
      </c>
      <c r="AD1872" s="6" t="s">
        <v>43</v>
      </c>
      <c r="AE1872" s="8">
        <v>42065.304178240738</v>
      </c>
      <c r="AF1872" s="6" t="s">
        <v>1461</v>
      </c>
    </row>
    <row r="1873" spans="1:39" x14ac:dyDescent="0.2">
      <c r="A18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3" s="7" t="str">
        <f>ExtractValues(Table1[[#This Row],[Agreement Name]],".{1}\d{4,5}")</f>
        <v>20217</v>
      </c>
      <c r="C1873" s="6" t="str">
        <f>ExtractValues(Table1[[#This Row],[Agreement Name]],".{1}\d{4,5}-.{1}\d{4,5}")</f>
        <v>20217-001003</v>
      </c>
      <c r="D1873" s="6" t="str">
        <f>ExtractValues(ExtractValues(Table1[[#This Row],[Agreement Name]],"(CO\d{1,3})"),"\d+")</f>
        <v/>
      </c>
      <c r="E1873" s="6" t="str">
        <f>ExtractValues(ExtractValues(Table1[[#This Row],[Agreement Name]],"(CO.\d{1,3})"),"\d+")</f>
        <v/>
      </c>
      <c r="F1873" s="6" t="str">
        <f>IF(Table1[[#This Row],[ChgOrderPart1]]&lt;&gt;"",Table1[[#This Row],[ChgOrderPart1]],Table1[[#This Row],[ChgOrderPart2]])</f>
        <v/>
      </c>
      <c r="G1873" s="6" t="s">
        <v>9207</v>
      </c>
      <c r="H1873" s="8">
        <v>42052.593449074076</v>
      </c>
      <c r="I1873" s="6" t="s">
        <v>55</v>
      </c>
      <c r="J1873" s="8">
        <v>42058.665081018517</v>
      </c>
      <c r="K1873" s="6" t="s">
        <v>1376</v>
      </c>
      <c r="L1873" s="6" t="s">
        <v>1377</v>
      </c>
      <c r="M1873" s="6" t="s">
        <v>37</v>
      </c>
      <c r="O1873" s="6" t="s">
        <v>38</v>
      </c>
      <c r="P1873" s="6" t="s">
        <v>39</v>
      </c>
      <c r="Q1873" s="6" t="s">
        <v>9208</v>
      </c>
      <c r="R1873" s="6" t="s">
        <v>432</v>
      </c>
      <c r="AL1873" s="6" t="s">
        <v>9208</v>
      </c>
      <c r="AM1873" s="6" t="s">
        <v>43</v>
      </c>
    </row>
    <row r="1874" spans="1:39" x14ac:dyDescent="0.2">
      <c r="A18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4" s="7" t="str">
        <f>ExtractValues(Table1[[#This Row],[Agreement Name]],".{1}\d{4,5}")</f>
        <v>20217</v>
      </c>
      <c r="C1874" s="6" t="str">
        <f>ExtractValues(Table1[[#This Row],[Agreement Name]],".{1}\d{4,5}-.{1}\d{4,5}")</f>
        <v>20217-001002</v>
      </c>
      <c r="D1874" s="6" t="str">
        <f>ExtractValues(ExtractValues(Table1[[#This Row],[Agreement Name]],"(CO\d{1,3})"),"\d+")</f>
        <v/>
      </c>
      <c r="E1874" s="6" t="str">
        <f>ExtractValues(ExtractValues(Table1[[#This Row],[Agreement Name]],"(CO.\d{1,3})"),"\d+")</f>
        <v/>
      </c>
      <c r="F1874" s="6" t="str">
        <f>IF(Table1[[#This Row],[ChgOrderPart1]]&lt;&gt;"",Table1[[#This Row],[ChgOrderPart1]],Table1[[#This Row],[ChgOrderPart2]])</f>
        <v/>
      </c>
      <c r="G1874" s="6" t="s">
        <v>7031</v>
      </c>
      <c r="H1874" s="8">
        <v>41954.336400462962</v>
      </c>
      <c r="I1874" s="6" t="s">
        <v>34</v>
      </c>
      <c r="J1874" s="8">
        <v>41954.696180555555</v>
      </c>
      <c r="K1874" s="6" t="s">
        <v>1376</v>
      </c>
      <c r="L1874" s="6" t="s">
        <v>1377</v>
      </c>
      <c r="M1874" s="6" t="s">
        <v>37</v>
      </c>
      <c r="O1874" s="6" t="s">
        <v>38</v>
      </c>
      <c r="P1874" s="6" t="s">
        <v>39</v>
      </c>
      <c r="Q1874" s="6" t="s">
        <v>161</v>
      </c>
      <c r="R1874" s="6" t="s">
        <v>393</v>
      </c>
      <c r="W1874" s="6" t="s">
        <v>2247</v>
      </c>
      <c r="X1874" s="6" t="s">
        <v>161</v>
      </c>
      <c r="Y1874" s="6" t="s">
        <v>43</v>
      </c>
      <c r="Z1874" s="8">
        <v>41954.490277777775</v>
      </c>
      <c r="AA1874" s="6" t="s">
        <v>164</v>
      </c>
      <c r="AB1874" s="6" t="s">
        <v>396</v>
      </c>
      <c r="AC1874" s="6" t="s">
        <v>393</v>
      </c>
      <c r="AD1874" s="6" t="s">
        <v>43</v>
      </c>
      <c r="AE1874" s="8">
        <v>41954.696180555555</v>
      </c>
      <c r="AF1874" s="6" t="s">
        <v>397</v>
      </c>
    </row>
    <row r="1875" spans="1:39" x14ac:dyDescent="0.2">
      <c r="A18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75" s="7" t="str">
        <f>ExtractValues(Table1[[#This Row],[Agreement Name]],".{1}\d{4,5}")</f>
        <v>20217</v>
      </c>
      <c r="C1875" s="6" t="str">
        <f>ExtractValues(Table1[[#This Row],[Agreement Name]],".{1}\d{4,5}-.{1}\d{4,5}")</f>
        <v>20217-001001</v>
      </c>
      <c r="D1875" s="6" t="str">
        <f>ExtractValues(ExtractValues(Table1[[#This Row],[Agreement Name]],"(CO\d{1,3})"),"\d+")</f>
        <v>1</v>
      </c>
      <c r="E1875" s="6" t="str">
        <f>ExtractValues(ExtractValues(Table1[[#This Row],[Agreement Name]],"(CO.\d{1,3})"),"\d+")</f>
        <v/>
      </c>
      <c r="F1875" s="6" t="str">
        <f>IF(Table1[[#This Row],[ChgOrderPart1]]&lt;&gt;"",Table1[[#This Row],[ChgOrderPart1]],Table1[[#This Row],[ChgOrderPart2]])</f>
        <v>1</v>
      </c>
      <c r="G1875" s="6" t="s">
        <v>5929</v>
      </c>
      <c r="H1875" s="8">
        <v>42220.462719907409</v>
      </c>
      <c r="I1875" s="6" t="s">
        <v>34</v>
      </c>
      <c r="J1875" s="8">
        <v>42227.42459490741</v>
      </c>
      <c r="K1875" s="6" t="s">
        <v>5082</v>
      </c>
      <c r="L1875" s="6" t="s">
        <v>5083</v>
      </c>
      <c r="M1875" s="6" t="s">
        <v>37</v>
      </c>
      <c r="O1875" s="6" t="s">
        <v>38</v>
      </c>
      <c r="P1875" s="6" t="s">
        <v>39</v>
      </c>
      <c r="Q1875" s="6" t="s">
        <v>5930</v>
      </c>
      <c r="R1875" s="6" t="s">
        <v>432</v>
      </c>
      <c r="W1875" s="6" t="s">
        <v>5931</v>
      </c>
      <c r="X1875" s="6" t="s">
        <v>5930</v>
      </c>
      <c r="Y1875" s="6" t="s">
        <v>43</v>
      </c>
      <c r="Z1875" s="8">
        <v>42220.464409722219</v>
      </c>
      <c r="AA1875" s="6" t="s">
        <v>5932</v>
      </c>
      <c r="AB1875" s="6" t="s">
        <v>1381</v>
      </c>
      <c r="AC1875" s="6" t="s">
        <v>432</v>
      </c>
      <c r="AD1875" s="6" t="s">
        <v>43</v>
      </c>
      <c r="AE1875" s="8">
        <v>42227.42459490741</v>
      </c>
      <c r="AF1875" s="6" t="s">
        <v>1461</v>
      </c>
    </row>
    <row r="1876" spans="1:39" x14ac:dyDescent="0.2">
      <c r="A18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6" s="7" t="str">
        <f>ExtractValues(Table1[[#This Row],[Agreement Name]],".{1}\d{4,5}")</f>
        <v>20217</v>
      </c>
      <c r="C1876" s="6" t="str">
        <f>ExtractValues(Table1[[#This Row],[Agreement Name]],".{1}\d{4,5}-.{1}\d{4,5}")</f>
        <v>20217-001001</v>
      </c>
      <c r="D1876" s="6" t="str">
        <f>ExtractValues(ExtractValues(Table1[[#This Row],[Agreement Name]],"(CO\d{1,3})"),"\d+")</f>
        <v/>
      </c>
      <c r="E1876" s="6" t="str">
        <f>ExtractValues(ExtractValues(Table1[[#This Row],[Agreement Name]],"(CO.\d{1,3})"),"\d+")</f>
        <v/>
      </c>
      <c r="F1876" s="6" t="str">
        <f>IF(Table1[[#This Row],[ChgOrderPart1]]&lt;&gt;"",Table1[[#This Row],[ChgOrderPart1]],Table1[[#This Row],[ChgOrderPart2]])</f>
        <v/>
      </c>
      <c r="G1876" s="6" t="s">
        <v>7055</v>
      </c>
      <c r="H1876" s="8">
        <v>41955.64267361111</v>
      </c>
      <c r="I1876" s="6" t="s">
        <v>34</v>
      </c>
      <c r="J1876" s="8">
        <v>41962.674849537034</v>
      </c>
      <c r="K1876" s="6" t="s">
        <v>1376</v>
      </c>
      <c r="L1876" s="6" t="s">
        <v>1377</v>
      </c>
      <c r="M1876" s="6" t="s">
        <v>37</v>
      </c>
      <c r="O1876" s="6" t="s">
        <v>38</v>
      </c>
      <c r="P1876" s="6" t="s">
        <v>39</v>
      </c>
      <c r="Q1876" s="6" t="s">
        <v>5930</v>
      </c>
      <c r="R1876" s="6" t="s">
        <v>393</v>
      </c>
      <c r="W1876" s="6" t="s">
        <v>5931</v>
      </c>
      <c r="X1876" s="6" t="s">
        <v>5930</v>
      </c>
      <c r="Y1876" s="6" t="s">
        <v>43</v>
      </c>
      <c r="Z1876" s="8">
        <v>41961.298414351855</v>
      </c>
      <c r="AA1876" s="6" t="s">
        <v>7056</v>
      </c>
      <c r="AB1876" s="6" t="s">
        <v>396</v>
      </c>
      <c r="AC1876" s="6" t="s">
        <v>393</v>
      </c>
      <c r="AD1876" s="6" t="s">
        <v>43</v>
      </c>
      <c r="AE1876" s="8">
        <v>41962.674849537034</v>
      </c>
      <c r="AF1876" s="6" t="s">
        <v>397</v>
      </c>
    </row>
    <row r="1877" spans="1:39" x14ac:dyDescent="0.2">
      <c r="A18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7" s="7" t="str">
        <f>ExtractValues(Table1[[#This Row],[Agreement Name]],".{1}\d{4,5}")</f>
        <v>20217</v>
      </c>
      <c r="C1877" s="6" t="str">
        <f>ExtractValues(Table1[[#This Row],[Agreement Name]],".{1}\d{4,5}-.{1}\d{4,5}")</f>
        <v>20217-001001</v>
      </c>
      <c r="D1877" s="6" t="str">
        <f>ExtractValues(ExtractValues(Table1[[#This Row],[Agreement Name]],"(CO\d{1,3})"),"\d+")</f>
        <v/>
      </c>
      <c r="E1877" s="6" t="str">
        <f>ExtractValues(ExtractValues(Table1[[#This Row],[Agreement Name]],"(CO.\d{1,3})"),"\d+")</f>
        <v/>
      </c>
      <c r="F1877" s="6" t="str">
        <f>IF(Table1[[#This Row],[ChgOrderPart1]]&lt;&gt;"",Table1[[#This Row],[ChgOrderPart1]],Table1[[#This Row],[ChgOrderPart2]])</f>
        <v/>
      </c>
      <c r="G1877" s="6" t="s">
        <v>6956</v>
      </c>
      <c r="H1877" s="8">
        <v>41954.32880787037</v>
      </c>
      <c r="I1877" s="6" t="s">
        <v>34</v>
      </c>
      <c r="J1877" s="8">
        <v>41959.380960648145</v>
      </c>
      <c r="K1877" s="6" t="s">
        <v>1376</v>
      </c>
      <c r="L1877" s="6" t="s">
        <v>1377</v>
      </c>
      <c r="M1877" s="6" t="s">
        <v>37</v>
      </c>
      <c r="O1877" s="6" t="s">
        <v>38</v>
      </c>
      <c r="P1877" s="6" t="s">
        <v>39</v>
      </c>
      <c r="Q1877" s="6" t="s">
        <v>5930</v>
      </c>
      <c r="R1877" s="6" t="s">
        <v>393</v>
      </c>
      <c r="W1877" s="6" t="s">
        <v>5931</v>
      </c>
      <c r="X1877" s="6" t="s">
        <v>5930</v>
      </c>
      <c r="Y1877" s="6" t="s">
        <v>43</v>
      </c>
      <c r="Z1877" s="8">
        <v>41956.652662037035</v>
      </c>
      <c r="AA1877" s="6" t="s">
        <v>6957</v>
      </c>
      <c r="AB1877" s="6" t="s">
        <v>396</v>
      </c>
      <c r="AC1877" s="6" t="s">
        <v>393</v>
      </c>
      <c r="AD1877" s="6" t="s">
        <v>43</v>
      </c>
      <c r="AE1877" s="8">
        <v>41959.380960648145</v>
      </c>
      <c r="AF1877" s="6" t="s">
        <v>46</v>
      </c>
    </row>
    <row r="1878" spans="1:39" x14ac:dyDescent="0.2">
      <c r="A18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8" s="7" t="str">
        <f>ExtractValues(Table1[[#This Row],[Agreement Name]],".{1}\d{4,5}")</f>
        <v>20215</v>
      </c>
      <c r="C1878" s="6" t="str">
        <f>ExtractValues(Table1[[#This Row],[Agreement Name]],".{1}\d{4,5}-.{1}\d{4,5}")</f>
        <v>20215-001006</v>
      </c>
      <c r="D1878" s="6" t="str">
        <f>ExtractValues(ExtractValues(Table1[[#This Row],[Agreement Name]],"(CO\d{1,3})"),"\d+")</f>
        <v/>
      </c>
      <c r="E1878" s="6" t="str">
        <f>ExtractValues(ExtractValues(Table1[[#This Row],[Agreement Name]],"(CO.\d{1,3})"),"\d+")</f>
        <v/>
      </c>
      <c r="F1878" s="6" t="str">
        <f>IF(Table1[[#This Row],[ChgOrderPart1]]&lt;&gt;"",Table1[[#This Row],[ChgOrderPart1]],Table1[[#This Row],[ChgOrderPart2]])</f>
        <v/>
      </c>
      <c r="G1878" s="6" t="s">
        <v>4784</v>
      </c>
      <c r="H1878" s="8">
        <v>42219.367280092592</v>
      </c>
      <c r="I1878" s="6" t="s">
        <v>34</v>
      </c>
      <c r="J1878" s="8">
        <v>42220.615266203706</v>
      </c>
      <c r="K1878" s="6" t="s">
        <v>1376</v>
      </c>
      <c r="L1878" s="6" t="s">
        <v>1377</v>
      </c>
      <c r="M1878" s="6" t="s">
        <v>37</v>
      </c>
      <c r="O1878" s="6" t="s">
        <v>38</v>
      </c>
      <c r="P1878" s="6" t="s">
        <v>39</v>
      </c>
      <c r="Q1878" s="6" t="s">
        <v>790</v>
      </c>
      <c r="R1878" s="6" t="s">
        <v>1577</v>
      </c>
      <c r="W1878" s="6" t="s">
        <v>791</v>
      </c>
      <c r="X1878" s="6" t="s">
        <v>790</v>
      </c>
      <c r="Y1878" s="6" t="s">
        <v>43</v>
      </c>
      <c r="Z1878" s="8">
        <v>42220.525173611109</v>
      </c>
      <c r="AA1878" s="6" t="s">
        <v>792</v>
      </c>
      <c r="AB1878" s="6" t="s">
        <v>1580</v>
      </c>
      <c r="AC1878" s="6" t="s">
        <v>1577</v>
      </c>
      <c r="AD1878" s="6" t="s">
        <v>43</v>
      </c>
      <c r="AE1878" s="8">
        <v>42220.615266203706</v>
      </c>
      <c r="AF1878" s="6" t="s">
        <v>4691</v>
      </c>
    </row>
    <row r="1879" spans="1:39" x14ac:dyDescent="0.2">
      <c r="A18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79" s="7" t="str">
        <f>ExtractValues(Table1[[#This Row],[Agreement Name]],".{1}\d{4,5}")</f>
        <v>20215</v>
      </c>
      <c r="C1879" s="6" t="str">
        <f>ExtractValues(Table1[[#This Row],[Agreement Name]],".{1}\d{4,5}-.{1}\d{4,5}")</f>
        <v>20215-001005</v>
      </c>
      <c r="D1879" s="6" t="str">
        <f>ExtractValues(ExtractValues(Table1[[#This Row],[Agreement Name]],"(CO\d{1,3})"),"\d+")</f>
        <v/>
      </c>
      <c r="E1879" s="6" t="str">
        <f>ExtractValues(ExtractValues(Table1[[#This Row],[Agreement Name]],"(CO.\d{1,3})"),"\d+")</f>
        <v/>
      </c>
      <c r="F1879" s="6" t="str">
        <f>IF(Table1[[#This Row],[ChgOrderPart1]]&lt;&gt;"",Table1[[#This Row],[ChgOrderPart1]],Table1[[#This Row],[ChgOrderPart2]])</f>
        <v/>
      </c>
      <c r="G1879" s="6" t="s">
        <v>4122</v>
      </c>
      <c r="H1879" s="8">
        <v>42143.555520833332</v>
      </c>
      <c r="I1879" s="6" t="s">
        <v>34</v>
      </c>
      <c r="J1879" s="8">
        <v>42144.646134259259</v>
      </c>
      <c r="K1879" s="6" t="s">
        <v>3614</v>
      </c>
      <c r="L1879" s="6" t="s">
        <v>3615</v>
      </c>
      <c r="M1879" s="6" t="s">
        <v>37</v>
      </c>
      <c r="O1879" s="6" t="s">
        <v>38</v>
      </c>
      <c r="P1879" s="6" t="s">
        <v>39</v>
      </c>
      <c r="Q1879" s="6" t="s">
        <v>3039</v>
      </c>
      <c r="R1879" s="6" t="s">
        <v>101</v>
      </c>
      <c r="S1879" s="6" t="s">
        <v>432</v>
      </c>
      <c r="W1879" s="6" t="s">
        <v>3040</v>
      </c>
      <c r="X1879" s="6" t="s">
        <v>3039</v>
      </c>
      <c r="Y1879" s="6" t="s">
        <v>43</v>
      </c>
      <c r="Z1879" s="8">
        <v>42144.605555555558</v>
      </c>
      <c r="AA1879" s="6" t="s">
        <v>3041</v>
      </c>
      <c r="AB1879" s="6" t="s">
        <v>1381</v>
      </c>
      <c r="AC1879" s="6" t="s">
        <v>432</v>
      </c>
      <c r="AD1879" s="6" t="s">
        <v>43</v>
      </c>
      <c r="AE1879" s="8">
        <v>42144.646134259259</v>
      </c>
      <c r="AF1879" s="6" t="s">
        <v>397</v>
      </c>
    </row>
    <row r="1880" spans="1:39" x14ac:dyDescent="0.2">
      <c r="A18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80" s="7" t="str">
        <f>ExtractValues(Table1[[#This Row],[Agreement Name]],".{1}\d{4,5}")</f>
        <v>20215</v>
      </c>
      <c r="C1880" s="6" t="str">
        <f>ExtractValues(Table1[[#This Row],[Agreement Name]],".{1}\d{4,5}-.{1}\d{4,5}")</f>
        <v>20215-001004</v>
      </c>
      <c r="D1880" s="6" t="str">
        <f>ExtractValues(ExtractValues(Table1[[#This Row],[Agreement Name]],"(CO\d{1,3})"),"\d+")</f>
        <v/>
      </c>
      <c r="E1880" s="6" t="str">
        <f>ExtractValues(ExtractValues(Table1[[#This Row],[Agreement Name]],"(CO.\d{1,3})"),"\d+")</f>
        <v/>
      </c>
      <c r="F1880" s="6" t="str">
        <f>IF(Table1[[#This Row],[ChgOrderPart1]]&lt;&gt;"",Table1[[#This Row],[ChgOrderPart1]],Table1[[#This Row],[ChgOrderPart2]])</f>
        <v/>
      </c>
      <c r="G1880" s="6" t="s">
        <v>8152</v>
      </c>
      <c r="H1880" s="8">
        <v>42097.540243055555</v>
      </c>
      <c r="I1880" s="6" t="s">
        <v>34</v>
      </c>
      <c r="J1880" s="8">
        <v>42097.601284722223</v>
      </c>
      <c r="K1880" s="6" t="s">
        <v>1376</v>
      </c>
      <c r="L1880" s="6" t="s">
        <v>1377</v>
      </c>
      <c r="M1880" s="6" t="s">
        <v>37</v>
      </c>
      <c r="O1880" s="6" t="s">
        <v>38</v>
      </c>
      <c r="P1880" s="6" t="s">
        <v>39</v>
      </c>
      <c r="Q1880" s="6" t="s">
        <v>1084</v>
      </c>
      <c r="R1880" s="6" t="s">
        <v>432</v>
      </c>
      <c r="W1880" s="6" t="s">
        <v>1085</v>
      </c>
      <c r="X1880" s="6" t="s">
        <v>1084</v>
      </c>
      <c r="Y1880" s="6" t="s">
        <v>43</v>
      </c>
      <c r="Z1880" s="8">
        <v>42097.582418981481</v>
      </c>
      <c r="AA1880" s="6" t="s">
        <v>8153</v>
      </c>
      <c r="AB1880" s="6" t="s">
        <v>1381</v>
      </c>
      <c r="AC1880" s="6" t="s">
        <v>432</v>
      </c>
      <c r="AD1880" s="6" t="s">
        <v>43</v>
      </c>
      <c r="AE1880" s="8">
        <v>42097.601284722223</v>
      </c>
      <c r="AF1880" s="6" t="s">
        <v>1461</v>
      </c>
    </row>
    <row r="1881" spans="1:39" x14ac:dyDescent="0.2">
      <c r="A18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81" s="7" t="str">
        <f>ExtractValues(Table1[[#This Row],[Agreement Name]],".{1}\d{4,5}")</f>
        <v>20215</v>
      </c>
      <c r="C1881" s="6" t="str">
        <f>ExtractValues(Table1[[#This Row],[Agreement Name]],".{1}\d{4,5}-.{1}\d{4,5}")</f>
        <v>20215-001003</v>
      </c>
      <c r="D1881" s="6" t="str">
        <f>ExtractValues(ExtractValues(Table1[[#This Row],[Agreement Name]],"(CO\d{1,3})"),"\d+")</f>
        <v/>
      </c>
      <c r="E1881" s="6" t="str">
        <f>ExtractValues(ExtractValues(Table1[[#This Row],[Agreement Name]],"(CO.\d{1,3})"),"\d+")</f>
        <v/>
      </c>
      <c r="F1881" s="6" t="str">
        <f>IF(Table1[[#This Row],[ChgOrderPart1]]&lt;&gt;"",Table1[[#This Row],[ChgOrderPart1]],Table1[[#This Row],[ChgOrderPart2]])</f>
        <v/>
      </c>
      <c r="G1881" s="6" t="s">
        <v>8196</v>
      </c>
      <c r="H1881" s="8">
        <v>42102.51190972222</v>
      </c>
      <c r="I1881" s="6" t="s">
        <v>34</v>
      </c>
      <c r="J1881" s="8">
        <v>42103.379594907405</v>
      </c>
      <c r="K1881" s="6" t="s">
        <v>1376</v>
      </c>
      <c r="L1881" s="6" t="s">
        <v>1377</v>
      </c>
      <c r="M1881" s="6" t="s">
        <v>37</v>
      </c>
      <c r="O1881" s="6" t="s">
        <v>38</v>
      </c>
      <c r="P1881" s="6" t="s">
        <v>39</v>
      </c>
      <c r="Q1881" s="6" t="s">
        <v>40</v>
      </c>
      <c r="R1881" s="6" t="s">
        <v>432</v>
      </c>
      <c r="W1881" s="6" t="s">
        <v>42</v>
      </c>
      <c r="X1881" s="6" t="s">
        <v>40</v>
      </c>
      <c r="Y1881" s="6" t="s">
        <v>43</v>
      </c>
      <c r="Z1881" s="8">
        <v>42102.526736111111</v>
      </c>
      <c r="AA1881" s="6" t="s">
        <v>8222</v>
      </c>
      <c r="AB1881" s="6" t="s">
        <v>1381</v>
      </c>
      <c r="AC1881" s="6" t="s">
        <v>432</v>
      </c>
      <c r="AD1881" s="6" t="s">
        <v>43</v>
      </c>
      <c r="AE1881" s="8">
        <v>42103.379594907405</v>
      </c>
      <c r="AF1881" s="6" t="s">
        <v>1461</v>
      </c>
    </row>
    <row r="1882" spans="1:39" x14ac:dyDescent="0.2">
      <c r="A18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82" s="7" t="str">
        <f>ExtractValues(Table1[[#This Row],[Agreement Name]],".{1}\d{4,5}")</f>
        <v>20215</v>
      </c>
      <c r="C1882" s="6" t="str">
        <f>ExtractValues(Table1[[#This Row],[Agreement Name]],".{1}\d{4,5}-.{1}\d{4,5}")</f>
        <v>20215-001003</v>
      </c>
      <c r="D1882" s="6" t="str">
        <f>ExtractValues(ExtractValues(Table1[[#This Row],[Agreement Name]],"(CO\d{1,3})"),"\d+")</f>
        <v/>
      </c>
      <c r="E1882" s="6" t="str">
        <f>ExtractValues(ExtractValues(Table1[[#This Row],[Agreement Name]],"(CO.\d{1,3})"),"\d+")</f>
        <v/>
      </c>
      <c r="F1882" s="6" t="str">
        <f>IF(Table1[[#This Row],[ChgOrderPart1]]&lt;&gt;"",Table1[[#This Row],[ChgOrderPart1]],Table1[[#This Row],[ChgOrderPart2]])</f>
        <v/>
      </c>
      <c r="G1882" s="6" t="s">
        <v>8196</v>
      </c>
      <c r="H1882" s="8">
        <v>42101.524328703701</v>
      </c>
      <c r="I1882" s="6" t="s">
        <v>55</v>
      </c>
      <c r="J1882" s="8">
        <v>42102.397037037037</v>
      </c>
      <c r="K1882" s="6" t="s">
        <v>1376</v>
      </c>
      <c r="L1882" s="6" t="s">
        <v>1377</v>
      </c>
      <c r="M1882" s="6" t="s">
        <v>37</v>
      </c>
      <c r="O1882" s="6" t="s">
        <v>38</v>
      </c>
      <c r="P1882" s="6" t="s">
        <v>39</v>
      </c>
      <c r="Q1882" s="6" t="s">
        <v>40</v>
      </c>
      <c r="R1882" s="6" t="s">
        <v>432</v>
      </c>
    </row>
    <row r="1883" spans="1:39" x14ac:dyDescent="0.2">
      <c r="A18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83" s="7" t="str">
        <f>ExtractValues(Table1[[#This Row],[Agreement Name]],".{1}\d{4,5}")</f>
        <v>20215</v>
      </c>
      <c r="C1883" s="6" t="str">
        <f>ExtractValues(Table1[[#This Row],[Agreement Name]],".{1}\d{4,5}-.{1}\d{4,5}")</f>
        <v>20215-001002</v>
      </c>
      <c r="D1883" s="6" t="str">
        <f>ExtractValues(ExtractValues(Table1[[#This Row],[Agreement Name]],"(CO\d{1,3})"),"\d+")</f>
        <v>2</v>
      </c>
      <c r="E1883" s="6" t="str">
        <f>ExtractValues(ExtractValues(Table1[[#This Row],[Agreement Name]],"(CO.\d{1,3})"),"\d+")</f>
        <v/>
      </c>
      <c r="F1883" s="6" t="str">
        <f>IF(Table1[[#This Row],[ChgOrderPart1]]&lt;&gt;"",Table1[[#This Row],[ChgOrderPart1]],Table1[[#This Row],[ChgOrderPart2]])</f>
        <v>2</v>
      </c>
      <c r="G1883" s="6" t="s">
        <v>5651</v>
      </c>
      <c r="H1883" s="8">
        <v>42199.481863425928</v>
      </c>
      <c r="I1883" s="6" t="s">
        <v>34</v>
      </c>
      <c r="J1883" s="8">
        <v>42200.355416666665</v>
      </c>
      <c r="K1883" s="6" t="s">
        <v>5082</v>
      </c>
      <c r="L1883" s="6" t="s">
        <v>5083</v>
      </c>
      <c r="M1883" s="6" t="s">
        <v>37</v>
      </c>
      <c r="O1883" s="6" t="s">
        <v>38</v>
      </c>
      <c r="P1883" s="6" t="s">
        <v>39</v>
      </c>
      <c r="Q1883" s="6" t="s">
        <v>393</v>
      </c>
      <c r="R1883" s="6" t="s">
        <v>432</v>
      </c>
      <c r="W1883" s="6" t="s">
        <v>396</v>
      </c>
      <c r="X1883" s="6" t="s">
        <v>393</v>
      </c>
      <c r="Y1883" s="6" t="s">
        <v>43</v>
      </c>
      <c r="Z1883" s="8">
        <v>42199.528877314813</v>
      </c>
      <c r="AA1883" s="6" t="s">
        <v>397</v>
      </c>
      <c r="AB1883" s="6" t="s">
        <v>1381</v>
      </c>
      <c r="AC1883" s="6" t="s">
        <v>432</v>
      </c>
      <c r="AD1883" s="6" t="s">
        <v>43</v>
      </c>
      <c r="AE1883" s="8">
        <v>42200.355416666665</v>
      </c>
      <c r="AF1883" s="6" t="s">
        <v>397</v>
      </c>
    </row>
    <row r="1884" spans="1:39" x14ac:dyDescent="0.2">
      <c r="A18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84" s="7" t="str">
        <f>ExtractValues(Table1[[#This Row],[Agreement Name]],".{1}\d{4,5}")</f>
        <v>20215</v>
      </c>
      <c r="C1884" s="6" t="str">
        <f>ExtractValues(Table1[[#This Row],[Agreement Name]],".{1}\d{4,5}-.{1}\d{4,5}")</f>
        <v>20215-001002</v>
      </c>
      <c r="D1884" s="6" t="str">
        <f>ExtractValues(ExtractValues(Table1[[#This Row],[Agreement Name]],"(CO\d{1,3})"),"\d+")</f>
        <v>1</v>
      </c>
      <c r="E1884" s="6" t="str">
        <f>ExtractValues(ExtractValues(Table1[[#This Row],[Agreement Name]],"(CO.\d{1,3})"),"\d+")</f>
        <v/>
      </c>
      <c r="F1884" s="6" t="str">
        <f>IF(Table1[[#This Row],[ChgOrderPart1]]&lt;&gt;"",Table1[[#This Row],[ChgOrderPart1]],Table1[[#This Row],[ChgOrderPart2]])</f>
        <v>1</v>
      </c>
      <c r="G1884" s="6" t="s">
        <v>1621</v>
      </c>
      <c r="H1884" s="8">
        <v>42151.659490740742</v>
      </c>
      <c r="I1884" s="6" t="s">
        <v>34</v>
      </c>
      <c r="J1884" s="8">
        <v>42159.669409722221</v>
      </c>
      <c r="K1884" s="6" t="s">
        <v>1376</v>
      </c>
      <c r="L1884" s="6" t="s">
        <v>1377</v>
      </c>
      <c r="M1884" s="6" t="s">
        <v>37</v>
      </c>
      <c r="O1884" s="6" t="s">
        <v>38</v>
      </c>
      <c r="P1884" s="6" t="s">
        <v>39</v>
      </c>
      <c r="Q1884" s="6" t="s">
        <v>393</v>
      </c>
      <c r="R1884" s="6" t="s">
        <v>432</v>
      </c>
      <c r="W1884" s="6" t="s">
        <v>396</v>
      </c>
      <c r="X1884" s="6" t="s">
        <v>393</v>
      </c>
      <c r="Y1884" s="6" t="s">
        <v>43</v>
      </c>
      <c r="Z1884" s="8">
        <v>42157.741053240738</v>
      </c>
      <c r="AA1884" s="6" t="s">
        <v>1622</v>
      </c>
      <c r="AB1884" s="6" t="s">
        <v>1381</v>
      </c>
      <c r="AC1884" s="6" t="s">
        <v>432</v>
      </c>
      <c r="AD1884" s="6" t="s">
        <v>43</v>
      </c>
      <c r="AE1884" s="8">
        <v>42159.669409722221</v>
      </c>
      <c r="AF1884" s="6" t="s">
        <v>1461</v>
      </c>
    </row>
    <row r="1885" spans="1:39" x14ac:dyDescent="0.2">
      <c r="A18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85" s="7" t="str">
        <f>ExtractValues(Table1[[#This Row],[Agreement Name]],".{1}\d{4,5}")</f>
        <v>20215</v>
      </c>
      <c r="C1885" s="6" t="str">
        <f>ExtractValues(Table1[[#This Row],[Agreement Name]],".{1}\d{4,5}-.{1}\d{4,5}")</f>
        <v>20215-001002</v>
      </c>
      <c r="D1885" s="6" t="str">
        <f>ExtractValues(ExtractValues(Table1[[#This Row],[Agreement Name]],"(CO\d{1,3})"),"\d+")</f>
        <v/>
      </c>
      <c r="E1885" s="6" t="str">
        <f>ExtractValues(ExtractValues(Table1[[#This Row],[Agreement Name]],"(CO.\d{1,3})"),"\d+")</f>
        <v/>
      </c>
      <c r="F1885" s="6" t="str">
        <f>IF(Table1[[#This Row],[ChgOrderPart1]]&lt;&gt;"",Table1[[#This Row],[ChgOrderPart1]],Table1[[#This Row],[ChgOrderPart2]])</f>
        <v/>
      </c>
      <c r="G1885" s="6" t="s">
        <v>7942</v>
      </c>
      <c r="H1885" s="8">
        <v>42086.557256944441</v>
      </c>
      <c r="I1885" s="6" t="s">
        <v>34</v>
      </c>
      <c r="J1885" s="8">
        <v>42093.252546296295</v>
      </c>
      <c r="K1885" s="6" t="s">
        <v>1376</v>
      </c>
      <c r="L1885" s="6" t="s">
        <v>1377</v>
      </c>
      <c r="M1885" s="6" t="s">
        <v>37</v>
      </c>
      <c r="O1885" s="6" t="s">
        <v>38</v>
      </c>
      <c r="P1885" s="6" t="s">
        <v>39</v>
      </c>
      <c r="Q1885" s="6" t="s">
        <v>393</v>
      </c>
      <c r="R1885" s="6" t="s">
        <v>1577</v>
      </c>
      <c r="W1885" s="6" t="s">
        <v>396</v>
      </c>
      <c r="X1885" s="6" t="s">
        <v>393</v>
      </c>
      <c r="Y1885" s="6" t="s">
        <v>43</v>
      </c>
      <c r="Z1885" s="8">
        <v>42091.56863425926</v>
      </c>
      <c r="AA1885" s="6" t="s">
        <v>46</v>
      </c>
      <c r="AB1885" s="6" t="s">
        <v>1580</v>
      </c>
      <c r="AC1885" s="6" t="s">
        <v>1577</v>
      </c>
      <c r="AD1885" s="6" t="s">
        <v>43</v>
      </c>
      <c r="AE1885" s="8">
        <v>42093.252546296295</v>
      </c>
      <c r="AF1885" s="6" t="s">
        <v>46</v>
      </c>
    </row>
    <row r="1886" spans="1:39" x14ac:dyDescent="0.2">
      <c r="A18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86" s="7" t="str">
        <f>ExtractValues(Table1[[#This Row],[Agreement Name]],".{1}\d{4,5}")</f>
        <v>20215</v>
      </c>
      <c r="C1886" s="6" t="str">
        <f>ExtractValues(Table1[[#This Row],[Agreement Name]],".{1}\d{4,5}-.{1}\d{4,5}")</f>
        <v>20215-001001</v>
      </c>
      <c r="D1886" s="6" t="str">
        <f>ExtractValues(ExtractValues(Table1[[#This Row],[Agreement Name]],"(CO\d{1,3})"),"\d+")</f>
        <v>2</v>
      </c>
      <c r="E1886" s="6" t="str">
        <f>ExtractValues(ExtractValues(Table1[[#This Row],[Agreement Name]],"(CO.\d{1,3})"),"\d+")</f>
        <v/>
      </c>
      <c r="F1886" s="6" t="str">
        <f>IF(Table1[[#This Row],[ChgOrderPart1]]&lt;&gt;"",Table1[[#This Row],[ChgOrderPart1]],Table1[[#This Row],[ChgOrderPart2]])</f>
        <v>2</v>
      </c>
      <c r="G1886" s="6" t="s">
        <v>6041</v>
      </c>
      <c r="H1886" s="8">
        <v>42228.433495370373</v>
      </c>
      <c r="I1886" s="6" t="s">
        <v>34</v>
      </c>
      <c r="J1886" s="8">
        <v>42229.358900462961</v>
      </c>
      <c r="K1886" s="6" t="s">
        <v>5082</v>
      </c>
      <c r="L1886" s="6" t="s">
        <v>5083</v>
      </c>
      <c r="M1886" s="6" t="s">
        <v>37</v>
      </c>
      <c r="O1886" s="6" t="s">
        <v>38</v>
      </c>
      <c r="P1886" s="6" t="s">
        <v>39</v>
      </c>
      <c r="Q1886" s="6" t="s">
        <v>2253</v>
      </c>
      <c r="R1886" s="6" t="s">
        <v>432</v>
      </c>
      <c r="W1886" s="6" t="s">
        <v>2472</v>
      </c>
      <c r="X1886" s="6" t="s">
        <v>2253</v>
      </c>
      <c r="Y1886" s="6" t="s">
        <v>43</v>
      </c>
      <c r="Z1886" s="8">
        <v>42228.438252314816</v>
      </c>
      <c r="AA1886" s="6" t="s">
        <v>2255</v>
      </c>
      <c r="AB1886" s="6" t="s">
        <v>1381</v>
      </c>
      <c r="AC1886" s="6" t="s">
        <v>432</v>
      </c>
      <c r="AD1886" s="6" t="s">
        <v>43</v>
      </c>
      <c r="AE1886" s="8">
        <v>42229.358900462961</v>
      </c>
      <c r="AF1886" s="6" t="s">
        <v>1461</v>
      </c>
    </row>
    <row r="1887" spans="1:39" x14ac:dyDescent="0.2">
      <c r="A18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87" s="7" t="str">
        <f>ExtractValues(Table1[[#This Row],[Agreement Name]],".{1}\d{4,5}")</f>
        <v>20215</v>
      </c>
      <c r="C1887" s="6" t="str">
        <f>ExtractValues(Table1[[#This Row],[Agreement Name]],".{1}\d{4,5}-.{1}\d{4,5}")</f>
        <v>20215-001001</v>
      </c>
      <c r="D1887" s="6" t="str">
        <f>ExtractValues(ExtractValues(Table1[[#This Row],[Agreement Name]],"(CO\d{1,3})"),"\d+")</f>
        <v>1</v>
      </c>
      <c r="E1887" s="6" t="str">
        <f>ExtractValues(ExtractValues(Table1[[#This Row],[Agreement Name]],"(CO.\d{1,3})"),"\d+")</f>
        <v/>
      </c>
      <c r="F1887" s="6" t="str">
        <f>IF(Table1[[#This Row],[ChgOrderPart1]]&lt;&gt;"",Table1[[#This Row],[ChgOrderPart1]],Table1[[#This Row],[ChgOrderPart2]])</f>
        <v>1</v>
      </c>
      <c r="G1887" s="6" t="s">
        <v>5227</v>
      </c>
      <c r="H1887" s="8">
        <v>42164.592164351852</v>
      </c>
      <c r="I1887" s="6" t="s">
        <v>34</v>
      </c>
      <c r="J1887" s="8">
        <v>42164.655347222222</v>
      </c>
      <c r="K1887" s="6" t="s">
        <v>5082</v>
      </c>
      <c r="L1887" s="6" t="s">
        <v>5083</v>
      </c>
      <c r="M1887" s="6" t="s">
        <v>37</v>
      </c>
      <c r="O1887" s="6" t="s">
        <v>38</v>
      </c>
      <c r="P1887" s="6" t="s">
        <v>39</v>
      </c>
      <c r="Q1887" s="6" t="s">
        <v>2253</v>
      </c>
      <c r="R1887" s="6" t="s">
        <v>432</v>
      </c>
      <c r="W1887" s="6" t="s">
        <v>2472</v>
      </c>
      <c r="X1887" s="6" t="s">
        <v>2253</v>
      </c>
      <c r="Y1887" s="6" t="s">
        <v>43</v>
      </c>
      <c r="Z1887" s="8">
        <v>42164.596307870372</v>
      </c>
      <c r="AA1887" s="6" t="s">
        <v>2255</v>
      </c>
      <c r="AB1887" s="6" t="s">
        <v>1381</v>
      </c>
      <c r="AC1887" s="6" t="s">
        <v>432</v>
      </c>
      <c r="AD1887" s="6" t="s">
        <v>43</v>
      </c>
      <c r="AE1887" s="8">
        <v>42164.655347222222</v>
      </c>
      <c r="AF1887" s="6" t="s">
        <v>1461</v>
      </c>
    </row>
    <row r="1888" spans="1:39" x14ac:dyDescent="0.2">
      <c r="A18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88" s="7" t="str">
        <f>ExtractValues(Table1[[#This Row],[Agreement Name]],".{1}\d{4,5}")</f>
        <v>20215</v>
      </c>
      <c r="C1888" s="6" t="str">
        <f>ExtractValues(Table1[[#This Row],[Agreement Name]],".{1}\d{4,5}-.{1}\d{4,5}")</f>
        <v>20215-001001</v>
      </c>
      <c r="D1888" s="6" t="str">
        <f>ExtractValues(ExtractValues(Table1[[#This Row],[Agreement Name]],"(CO\d{1,3})"),"\d+")</f>
        <v/>
      </c>
      <c r="E1888" s="6" t="str">
        <f>ExtractValues(ExtractValues(Table1[[#This Row],[Agreement Name]],"(CO.\d{1,3})"),"\d+")</f>
        <v/>
      </c>
      <c r="F1888" s="6" t="str">
        <f>IF(Table1[[#This Row],[ChgOrderPart1]]&lt;&gt;"",Table1[[#This Row],[ChgOrderPart1]],Table1[[#This Row],[ChgOrderPart2]])</f>
        <v/>
      </c>
      <c r="G1888" s="6" t="s">
        <v>9486</v>
      </c>
      <c r="H1888" s="8">
        <v>42080.471018518518</v>
      </c>
      <c r="I1888" s="6" t="s">
        <v>34</v>
      </c>
      <c r="J1888" s="8">
        <v>42083.503206018519</v>
      </c>
      <c r="K1888" s="6" t="s">
        <v>1376</v>
      </c>
      <c r="L1888" s="6" t="s">
        <v>1377</v>
      </c>
      <c r="M1888" s="6" t="s">
        <v>37</v>
      </c>
      <c r="O1888" s="6" t="s">
        <v>38</v>
      </c>
      <c r="P1888" s="6" t="s">
        <v>39</v>
      </c>
      <c r="Q1888" s="6" t="s">
        <v>2253</v>
      </c>
      <c r="R1888" s="6" t="s">
        <v>432</v>
      </c>
      <c r="W1888" s="6" t="s">
        <v>2472</v>
      </c>
      <c r="X1888" s="6" t="s">
        <v>2253</v>
      </c>
      <c r="Y1888" s="6" t="s">
        <v>43</v>
      </c>
      <c r="Z1888" s="8">
        <v>42080.65148148148</v>
      </c>
      <c r="AA1888" s="6" t="s">
        <v>2255</v>
      </c>
      <c r="AB1888" s="6" t="s">
        <v>1381</v>
      </c>
      <c r="AC1888" s="6" t="s">
        <v>432</v>
      </c>
      <c r="AD1888" s="6" t="s">
        <v>43</v>
      </c>
      <c r="AE1888" s="8">
        <v>42083.503206018519</v>
      </c>
      <c r="AF1888" s="6" t="s">
        <v>1461</v>
      </c>
    </row>
    <row r="1889" spans="1:39" x14ac:dyDescent="0.2">
      <c r="A18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89" s="7" t="str">
        <f>ExtractValues(Table1[[#This Row],[Agreement Name]],".{1}\d{4,5}")</f>
        <v>20214</v>
      </c>
      <c r="C1889" s="6" t="str">
        <f>ExtractValues(Table1[[#This Row],[Agreement Name]],".{1}\d{4,5}-.{1}\d{4,5}")</f>
        <v>20214-001001</v>
      </c>
      <c r="D1889" s="6" t="str">
        <f>ExtractValues(ExtractValues(Table1[[#This Row],[Agreement Name]],"(CO\d{1,3})"),"\d+")</f>
        <v>1</v>
      </c>
      <c r="E1889" s="6" t="str">
        <f>ExtractValues(ExtractValues(Table1[[#This Row],[Agreement Name]],"(CO.\d{1,3})"),"\d+")</f>
        <v/>
      </c>
      <c r="F1889" s="6" t="str">
        <f>IF(Table1[[#This Row],[ChgOrderPart1]]&lt;&gt;"",Table1[[#This Row],[ChgOrderPart1]],Table1[[#This Row],[ChgOrderPart2]])</f>
        <v>1</v>
      </c>
      <c r="G1889" s="6" t="s">
        <v>5865</v>
      </c>
      <c r="H1889" s="8">
        <v>42215.570497685185</v>
      </c>
      <c r="I1889" s="6" t="s">
        <v>34</v>
      </c>
      <c r="J1889" s="8">
        <v>42222.571122685185</v>
      </c>
      <c r="K1889" s="6" t="s">
        <v>5082</v>
      </c>
      <c r="L1889" s="6" t="s">
        <v>5083</v>
      </c>
      <c r="M1889" s="6" t="s">
        <v>37</v>
      </c>
      <c r="O1889" s="6" t="s">
        <v>38</v>
      </c>
      <c r="P1889" s="6" t="s">
        <v>39</v>
      </c>
      <c r="Q1889" s="6" t="s">
        <v>5866</v>
      </c>
      <c r="R1889" s="6" t="s">
        <v>432</v>
      </c>
      <c r="W1889" s="6" t="s">
        <v>5867</v>
      </c>
      <c r="X1889" s="6" t="s">
        <v>5866</v>
      </c>
      <c r="Y1889" s="6" t="s">
        <v>43</v>
      </c>
      <c r="Z1889" s="8">
        <v>42219.387835648151</v>
      </c>
      <c r="AA1889" s="6" t="s">
        <v>1306</v>
      </c>
      <c r="AB1889" s="6" t="s">
        <v>1381</v>
      </c>
      <c r="AC1889" s="6" t="s">
        <v>432</v>
      </c>
      <c r="AD1889" s="6" t="s">
        <v>43</v>
      </c>
      <c r="AE1889" s="8">
        <v>42222.571122685185</v>
      </c>
      <c r="AF1889" s="6" t="s">
        <v>5850</v>
      </c>
    </row>
    <row r="1890" spans="1:39" x14ac:dyDescent="0.2">
      <c r="A18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0" s="7" t="str">
        <f>ExtractValues(Table1[[#This Row],[Agreement Name]],".{1}\d{4,5}")</f>
        <v>20214</v>
      </c>
      <c r="C1890" s="6" t="str">
        <f>ExtractValues(Table1[[#This Row],[Agreement Name]],".{1}\d{4,5}-.{1}\d{4,5}")</f>
        <v>20214-001001</v>
      </c>
      <c r="D1890" s="6" t="str">
        <f>ExtractValues(ExtractValues(Table1[[#This Row],[Agreement Name]],"(CO\d{1,3})"),"\d+")</f>
        <v/>
      </c>
      <c r="E1890" s="6" t="str">
        <f>ExtractValues(ExtractValues(Table1[[#This Row],[Agreement Name]],"(CO.\d{1,3})"),"\d+")</f>
        <v/>
      </c>
      <c r="F1890" s="6" t="str">
        <f>IF(Table1[[#This Row],[ChgOrderPart1]]&lt;&gt;"",Table1[[#This Row],[ChgOrderPart1]],Table1[[#This Row],[ChgOrderPart2]])</f>
        <v/>
      </c>
      <c r="G1890" s="6" t="s">
        <v>9331</v>
      </c>
      <c r="H1890" s="8">
        <v>42062.511828703704</v>
      </c>
      <c r="I1890" s="6" t="s">
        <v>34</v>
      </c>
      <c r="J1890" s="8">
        <v>42065.530347222222</v>
      </c>
      <c r="K1890" s="6" t="s">
        <v>1376</v>
      </c>
      <c r="L1890" s="6" t="s">
        <v>1377</v>
      </c>
      <c r="M1890" s="6" t="s">
        <v>37</v>
      </c>
      <c r="O1890" s="6" t="s">
        <v>38</v>
      </c>
      <c r="P1890" s="6" t="s">
        <v>39</v>
      </c>
      <c r="Q1890" s="6" t="s">
        <v>9332</v>
      </c>
      <c r="R1890" s="6" t="s">
        <v>5866</v>
      </c>
      <c r="S1890" s="6" t="s">
        <v>432</v>
      </c>
      <c r="W1890" s="6" t="s">
        <v>9333</v>
      </c>
      <c r="X1890" s="6" t="s">
        <v>5866</v>
      </c>
      <c r="Y1890" s="6" t="s">
        <v>43</v>
      </c>
      <c r="Z1890" s="8">
        <v>42065.474293981482</v>
      </c>
      <c r="AA1890" s="6" t="s">
        <v>1306</v>
      </c>
      <c r="AB1890" s="6" t="s">
        <v>1381</v>
      </c>
      <c r="AC1890" s="6" t="s">
        <v>432</v>
      </c>
      <c r="AD1890" s="6" t="s">
        <v>43</v>
      </c>
      <c r="AE1890" s="8">
        <v>42065.530347222222</v>
      </c>
      <c r="AF1890" s="6" t="s">
        <v>1461</v>
      </c>
    </row>
    <row r="1891" spans="1:39" x14ac:dyDescent="0.2">
      <c r="A18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1" s="7" t="str">
        <f>ExtractValues(Table1[[#This Row],[Agreement Name]],".{1}\d{4,5}")</f>
        <v>20211</v>
      </c>
      <c r="C1891" s="6" t="str">
        <f>ExtractValues(Table1[[#This Row],[Agreement Name]],".{1}\d{4,5}-.{1}\d{4,5}")</f>
        <v>20211-003002</v>
      </c>
      <c r="D1891" s="6" t="str">
        <f>ExtractValues(ExtractValues(Table1[[#This Row],[Agreement Name]],"(CO\d{1,3})"),"\d+")</f>
        <v/>
      </c>
      <c r="E1891" s="6" t="str">
        <f>ExtractValues(ExtractValues(Table1[[#This Row],[Agreement Name]],"(CO.\d{1,3})"),"\d+")</f>
        <v/>
      </c>
      <c r="F1891" s="6" t="str">
        <f>IF(Table1[[#This Row],[ChgOrderPart1]]&lt;&gt;"",Table1[[#This Row],[ChgOrderPart1]],Table1[[#This Row],[ChgOrderPart2]])</f>
        <v/>
      </c>
      <c r="G1891" s="6" t="s">
        <v>8789</v>
      </c>
      <c r="H1891" s="8">
        <v>42027.656053240738</v>
      </c>
      <c r="I1891" s="6" t="s">
        <v>34</v>
      </c>
      <c r="J1891" s="8">
        <v>42037.512337962966</v>
      </c>
      <c r="K1891" s="6" t="s">
        <v>1376</v>
      </c>
      <c r="L1891" s="6" t="s">
        <v>1377</v>
      </c>
      <c r="M1891" s="6" t="s">
        <v>37</v>
      </c>
      <c r="O1891" s="6" t="s">
        <v>38</v>
      </c>
      <c r="P1891" s="6" t="s">
        <v>39</v>
      </c>
      <c r="Q1891" s="6" t="s">
        <v>393</v>
      </c>
      <c r="R1891" s="6" t="s">
        <v>432</v>
      </c>
      <c r="W1891" s="6" t="s">
        <v>396</v>
      </c>
      <c r="X1891" s="6" t="s">
        <v>393</v>
      </c>
      <c r="Y1891" s="6" t="s">
        <v>43</v>
      </c>
      <c r="Z1891" s="8">
        <v>42028.461678240739</v>
      </c>
      <c r="AA1891" s="6" t="s">
        <v>46</v>
      </c>
      <c r="AB1891" s="6" t="s">
        <v>1381</v>
      </c>
      <c r="AC1891" s="6" t="s">
        <v>432</v>
      </c>
      <c r="AD1891" s="6" t="s">
        <v>43</v>
      </c>
      <c r="AE1891" s="8">
        <v>42037.512337962966</v>
      </c>
      <c r="AF1891" s="6" t="s">
        <v>1461</v>
      </c>
    </row>
    <row r="1892" spans="1:39" x14ac:dyDescent="0.2">
      <c r="A18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2" s="7" t="str">
        <f>ExtractValues(Table1[[#This Row],[Agreement Name]],".{1}\d{4,5}")</f>
        <v>20211</v>
      </c>
      <c r="C1892" s="6" t="str">
        <f>ExtractValues(Table1[[#This Row],[Agreement Name]],".{1}\d{4,5}-.{1}\d{4,5}")</f>
        <v>20211-003001</v>
      </c>
      <c r="D1892" s="6" t="str">
        <f>ExtractValues(ExtractValues(Table1[[#This Row],[Agreement Name]],"(CO\d{1,3})"),"\d+")</f>
        <v/>
      </c>
      <c r="E1892" s="6" t="str">
        <f>ExtractValues(ExtractValues(Table1[[#This Row],[Agreement Name]],"(CO.\d{1,3})"),"\d+")</f>
        <v/>
      </c>
      <c r="F1892" s="6" t="str">
        <f>IF(Table1[[#This Row],[ChgOrderPart1]]&lt;&gt;"",Table1[[#This Row],[ChgOrderPart1]],Table1[[#This Row],[ChgOrderPart2]])</f>
        <v/>
      </c>
      <c r="G1892" s="6" t="s">
        <v>7774</v>
      </c>
      <c r="H1892" s="8">
        <v>42011.657268518517</v>
      </c>
      <c r="I1892" s="6" t="s">
        <v>34</v>
      </c>
      <c r="J1892" s="8">
        <v>42013.578900462962</v>
      </c>
      <c r="K1892" s="6" t="s">
        <v>1376</v>
      </c>
      <c r="L1892" s="6" t="s">
        <v>1377</v>
      </c>
      <c r="M1892" s="6" t="s">
        <v>37</v>
      </c>
      <c r="O1892" s="6" t="s">
        <v>38</v>
      </c>
      <c r="P1892" s="6" t="s">
        <v>39</v>
      </c>
      <c r="Q1892" s="6" t="s">
        <v>1761</v>
      </c>
      <c r="R1892" s="6" t="s">
        <v>393</v>
      </c>
      <c r="W1892" s="6" t="s">
        <v>1762</v>
      </c>
      <c r="X1892" s="6" t="s">
        <v>1761</v>
      </c>
      <c r="Y1892" s="6" t="s">
        <v>43</v>
      </c>
      <c r="Z1892" s="8">
        <v>42013.574444444443</v>
      </c>
      <c r="AA1892" s="6" t="s">
        <v>1763</v>
      </c>
      <c r="AB1892" s="6" t="s">
        <v>396</v>
      </c>
      <c r="AC1892" s="6" t="s">
        <v>393</v>
      </c>
      <c r="AD1892" s="6" t="s">
        <v>43</v>
      </c>
      <c r="AE1892" s="8">
        <v>42013.578900462962</v>
      </c>
      <c r="AF1892" s="6" t="s">
        <v>397</v>
      </c>
    </row>
    <row r="1893" spans="1:39" x14ac:dyDescent="0.2">
      <c r="A18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3" s="7" t="str">
        <f>ExtractValues(Table1[[#This Row],[Agreement Name]],".{1}\d{4,5}")</f>
        <v>20202</v>
      </c>
      <c r="C1893" s="6" t="str">
        <f>ExtractValues(Table1[[#This Row],[Agreement Name]],".{1}\d{4,5}-.{1}\d{4,5}")</f>
        <v>20202-001001</v>
      </c>
      <c r="D1893" s="6" t="str">
        <f>ExtractValues(ExtractValues(Table1[[#This Row],[Agreement Name]],"(CO\d{1,3})"),"\d+")</f>
        <v/>
      </c>
      <c r="E1893" s="6" t="str">
        <f>ExtractValues(ExtractValues(Table1[[#This Row],[Agreement Name]],"(CO.\d{1,3})"),"\d+")</f>
        <v/>
      </c>
      <c r="F1893" s="6" t="str">
        <f>IF(Table1[[#This Row],[ChgOrderPart1]]&lt;&gt;"",Table1[[#This Row],[ChgOrderPart1]],Table1[[#This Row],[ChgOrderPart2]])</f>
        <v/>
      </c>
      <c r="G1893" s="6" t="s">
        <v>7593</v>
      </c>
      <c r="H1893" s="8">
        <v>41991.560648148145</v>
      </c>
      <c r="I1893" s="6" t="s">
        <v>34</v>
      </c>
      <c r="J1893" s="8">
        <v>41992.257997685185</v>
      </c>
      <c r="K1893" s="6" t="s">
        <v>1376</v>
      </c>
      <c r="L1893" s="6" t="s">
        <v>1377</v>
      </c>
      <c r="M1893" s="6" t="s">
        <v>37</v>
      </c>
      <c r="O1893" s="6" t="s">
        <v>38</v>
      </c>
      <c r="P1893" s="6" t="s">
        <v>39</v>
      </c>
      <c r="Q1893" s="6" t="s">
        <v>7459</v>
      </c>
      <c r="R1893" s="6" t="s">
        <v>393</v>
      </c>
      <c r="W1893" s="6" t="s">
        <v>7460</v>
      </c>
      <c r="X1893" s="6" t="s">
        <v>7459</v>
      </c>
      <c r="Y1893" s="6" t="s">
        <v>43</v>
      </c>
      <c r="Z1893" s="8">
        <v>41991.805462962962</v>
      </c>
      <c r="AA1893" s="6" t="s">
        <v>7461</v>
      </c>
      <c r="AB1893" s="6" t="s">
        <v>396</v>
      </c>
      <c r="AC1893" s="6" t="s">
        <v>393</v>
      </c>
      <c r="AD1893" s="6" t="s">
        <v>43</v>
      </c>
      <c r="AE1893" s="8">
        <v>41992.257997685185</v>
      </c>
      <c r="AF1893" s="6" t="s">
        <v>1622</v>
      </c>
    </row>
    <row r="1894" spans="1:39" x14ac:dyDescent="0.2">
      <c r="A18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4" s="7" t="str">
        <f>ExtractValues(Table1[[#This Row],[Agreement Name]],".{1}\d{4,5}")</f>
        <v>20202</v>
      </c>
      <c r="C1894" s="6" t="str">
        <f>ExtractValues(Table1[[#This Row],[Agreement Name]],".{1}\d{4,5}-.{1}\d{4,5}")</f>
        <v>20202-001001</v>
      </c>
      <c r="D1894" s="6" t="str">
        <f>ExtractValues(ExtractValues(Table1[[#This Row],[Agreement Name]],"(CO\d{1,3})"),"\d+")</f>
        <v/>
      </c>
      <c r="E1894" s="6" t="str">
        <f>ExtractValues(ExtractValues(Table1[[#This Row],[Agreement Name]],"(CO.\d{1,3})"),"\d+")</f>
        <v/>
      </c>
      <c r="F1894" s="6" t="str">
        <f>IF(Table1[[#This Row],[ChgOrderPart1]]&lt;&gt;"",Table1[[#This Row],[ChgOrderPart1]],Table1[[#This Row],[ChgOrderPart2]])</f>
        <v/>
      </c>
      <c r="G1894" s="6" t="s">
        <v>7476</v>
      </c>
      <c r="H1894" s="8">
        <v>41985.558425925927</v>
      </c>
      <c r="I1894" s="6" t="s">
        <v>55</v>
      </c>
      <c r="J1894" s="8">
        <v>41991.560115740744</v>
      </c>
      <c r="K1894" s="6" t="s">
        <v>1376</v>
      </c>
      <c r="L1894" s="6" t="s">
        <v>1377</v>
      </c>
      <c r="M1894" s="6" t="s">
        <v>37</v>
      </c>
      <c r="O1894" s="6" t="s">
        <v>38</v>
      </c>
      <c r="P1894" s="6" t="s">
        <v>39</v>
      </c>
      <c r="Q1894" s="6" t="s">
        <v>7459</v>
      </c>
      <c r="R1894" s="6" t="s">
        <v>393</v>
      </c>
      <c r="AL1894" s="6" t="s">
        <v>7459</v>
      </c>
      <c r="AM1894" s="6" t="s">
        <v>43</v>
      </c>
    </row>
    <row r="1895" spans="1:39" x14ac:dyDescent="0.2">
      <c r="A18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5" s="7" t="str">
        <f>ExtractValues(Table1[[#This Row],[Agreement Name]],".{1}\d{4,5}")</f>
        <v>20191</v>
      </c>
      <c r="C1895" s="6" t="str">
        <f>ExtractValues(Table1[[#This Row],[Agreement Name]],".{1}\d{4,5}-.{1}\d{4,5}")</f>
        <v>20191-001001</v>
      </c>
      <c r="D1895" s="6" t="str">
        <f>ExtractValues(ExtractValues(Table1[[#This Row],[Agreement Name]],"(CO\d{1,3})"),"\d+")</f>
        <v/>
      </c>
      <c r="E1895" s="6" t="str">
        <f>ExtractValues(ExtractValues(Table1[[#This Row],[Agreement Name]],"(CO.\d{1,3})"),"\d+")</f>
        <v/>
      </c>
      <c r="F1895" s="6" t="str">
        <f>IF(Table1[[#This Row],[ChgOrderPart1]]&lt;&gt;"",Table1[[#This Row],[ChgOrderPart1]],Table1[[#This Row],[ChgOrderPart2]])</f>
        <v/>
      </c>
      <c r="G1895" s="6" t="s">
        <v>4687</v>
      </c>
      <c r="H1895" s="8">
        <v>42214.684606481482</v>
      </c>
      <c r="I1895" s="6" t="s">
        <v>34</v>
      </c>
      <c r="J1895" s="8">
        <v>42220.60628472222</v>
      </c>
      <c r="K1895" s="6" t="s">
        <v>1376</v>
      </c>
      <c r="L1895" s="6" t="s">
        <v>1377</v>
      </c>
      <c r="M1895" s="6" t="s">
        <v>37</v>
      </c>
      <c r="O1895" s="6" t="s">
        <v>38</v>
      </c>
      <c r="P1895" s="6" t="s">
        <v>39</v>
      </c>
      <c r="Q1895" s="6" t="s">
        <v>4688</v>
      </c>
      <c r="R1895" s="6" t="s">
        <v>1577</v>
      </c>
      <c r="W1895" s="6" t="s">
        <v>4689</v>
      </c>
      <c r="X1895" s="6" t="s">
        <v>4688</v>
      </c>
      <c r="Y1895" s="6" t="s">
        <v>43</v>
      </c>
      <c r="Z1895" s="8">
        <v>42219.608553240738</v>
      </c>
      <c r="AA1895" s="6" t="s">
        <v>4690</v>
      </c>
      <c r="AB1895" s="6" t="s">
        <v>1580</v>
      </c>
      <c r="AC1895" s="6" t="s">
        <v>1577</v>
      </c>
      <c r="AD1895" s="6" t="s">
        <v>43</v>
      </c>
      <c r="AE1895" s="8">
        <v>42220.60628472222</v>
      </c>
      <c r="AF1895" s="6" t="s">
        <v>4691</v>
      </c>
    </row>
    <row r="1896" spans="1:39" x14ac:dyDescent="0.2">
      <c r="A18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96" s="7" t="str">
        <f>ExtractValues(Table1[[#This Row],[Agreement Name]],".{1}\d{4,5}")</f>
        <v>20150</v>
      </c>
      <c r="C1896" s="6" t="str">
        <f>ExtractValues(Table1[[#This Row],[Agreement Name]],".{1}\d{4,5}-.{1}\d{4,5}")</f>
        <v>20150-001003</v>
      </c>
      <c r="D1896" s="6" t="str">
        <f>ExtractValues(ExtractValues(Table1[[#This Row],[Agreement Name]],"(CO\d{1,3})"),"\d+")</f>
        <v>1</v>
      </c>
      <c r="E1896" s="6" t="str">
        <f>ExtractValues(ExtractValues(Table1[[#This Row],[Agreement Name]],"(CO.\d{1,3})"),"\d+")</f>
        <v/>
      </c>
      <c r="F1896" s="6" t="str">
        <f>IF(Table1[[#This Row],[ChgOrderPart1]]&lt;&gt;"",Table1[[#This Row],[ChgOrderPart1]],Table1[[#This Row],[ChgOrderPart2]])</f>
        <v>1</v>
      </c>
      <c r="G1896" s="6" t="s">
        <v>9209</v>
      </c>
      <c r="H1896" s="8">
        <v>42052.594178240739</v>
      </c>
      <c r="I1896" s="6" t="s">
        <v>34</v>
      </c>
      <c r="J1896" s="8">
        <v>42226.475324074076</v>
      </c>
      <c r="K1896" s="6" t="s">
        <v>1376</v>
      </c>
      <c r="L1896" s="6" t="s">
        <v>1377</v>
      </c>
      <c r="M1896" s="6" t="s">
        <v>37</v>
      </c>
      <c r="O1896" s="6" t="s">
        <v>38</v>
      </c>
      <c r="P1896" s="6" t="s">
        <v>39</v>
      </c>
      <c r="Q1896" s="6" t="s">
        <v>3332</v>
      </c>
      <c r="R1896" s="6" t="s">
        <v>1384</v>
      </c>
      <c r="W1896" s="6" t="s">
        <v>7751</v>
      </c>
      <c r="X1896" s="6" t="s">
        <v>3332</v>
      </c>
      <c r="Y1896" s="6" t="s">
        <v>43</v>
      </c>
      <c r="Z1896" s="8">
        <v>42226.469143518516</v>
      </c>
      <c r="AA1896" s="6" t="s">
        <v>915</v>
      </c>
      <c r="AB1896" s="6" t="s">
        <v>1387</v>
      </c>
      <c r="AC1896" s="6" t="s">
        <v>1384</v>
      </c>
      <c r="AD1896" s="6" t="s">
        <v>43</v>
      </c>
      <c r="AE1896" s="8">
        <v>42226.475324074076</v>
      </c>
      <c r="AF1896" s="6" t="s">
        <v>71</v>
      </c>
    </row>
    <row r="1897" spans="1:39" x14ac:dyDescent="0.2">
      <c r="A18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7" s="7" t="str">
        <f>ExtractValues(Table1[[#This Row],[Agreement Name]],".{1}\d{4,5}")</f>
        <v>20150</v>
      </c>
      <c r="C1897" s="6" t="str">
        <f>ExtractValues(Table1[[#This Row],[Agreement Name]],".{1}\d{4,5}-.{1}\d{4,5}")</f>
        <v>20150-001003</v>
      </c>
      <c r="D1897" s="6" t="str">
        <f>ExtractValues(ExtractValues(Table1[[#This Row],[Agreement Name]],"(CO\d{1,3})"),"\d+")</f>
        <v/>
      </c>
      <c r="E1897" s="6" t="str">
        <f>ExtractValues(ExtractValues(Table1[[#This Row],[Agreement Name]],"(CO.\d{1,3})"),"\d+")</f>
        <v/>
      </c>
      <c r="F1897" s="6" t="str">
        <f>IF(Table1[[#This Row],[ChgOrderPart1]]&lt;&gt;"",Table1[[#This Row],[ChgOrderPart1]],Table1[[#This Row],[ChgOrderPart2]])</f>
        <v/>
      </c>
      <c r="G1897" s="6" t="s">
        <v>7750</v>
      </c>
      <c r="H1897" s="8">
        <v>42011.433946759258</v>
      </c>
      <c r="I1897" s="6" t="s">
        <v>34</v>
      </c>
      <c r="J1897" s="8">
        <v>42039.32675925926</v>
      </c>
      <c r="K1897" s="6" t="s">
        <v>1376</v>
      </c>
      <c r="L1897" s="6" t="s">
        <v>1377</v>
      </c>
      <c r="M1897" s="6" t="s">
        <v>37</v>
      </c>
      <c r="O1897" s="6" t="s">
        <v>38</v>
      </c>
      <c r="P1897" s="6" t="s">
        <v>39</v>
      </c>
      <c r="Q1897" s="6" t="s">
        <v>3332</v>
      </c>
      <c r="R1897" s="6" t="s">
        <v>1384</v>
      </c>
      <c r="W1897" s="6" t="s">
        <v>7751</v>
      </c>
      <c r="X1897" s="6" t="s">
        <v>3332</v>
      </c>
      <c r="Y1897" s="6" t="s">
        <v>43</v>
      </c>
      <c r="Z1897" s="8">
        <v>42038.613819444443</v>
      </c>
      <c r="AA1897" s="6" t="s">
        <v>915</v>
      </c>
      <c r="AB1897" s="6" t="s">
        <v>1387</v>
      </c>
      <c r="AC1897" s="6" t="s">
        <v>1384</v>
      </c>
      <c r="AD1897" s="6" t="s">
        <v>43</v>
      </c>
      <c r="AE1897" s="8">
        <v>42039.32675925926</v>
      </c>
      <c r="AF1897" s="6" t="s">
        <v>71</v>
      </c>
    </row>
    <row r="1898" spans="1:39" x14ac:dyDescent="0.2">
      <c r="A18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898" s="7" t="str">
        <f>ExtractValues(Table1[[#This Row],[Agreement Name]],".{1}\d{4,5}")</f>
        <v>20150</v>
      </c>
      <c r="C1898" s="6" t="str">
        <f>ExtractValues(Table1[[#This Row],[Agreement Name]],".{1}\d{4,5}-.{1}\d{4,5}")</f>
        <v>20150-001002</v>
      </c>
      <c r="D1898" s="6" t="str">
        <f>ExtractValues(ExtractValues(Table1[[#This Row],[Agreement Name]],"(CO\d{1,3})"),"\d+")</f>
        <v>1</v>
      </c>
      <c r="E1898" s="6" t="str">
        <f>ExtractValues(ExtractValues(Table1[[#This Row],[Agreement Name]],"(CO.\d{1,3})"),"\d+")</f>
        <v/>
      </c>
      <c r="F1898" s="6" t="str">
        <f>IF(Table1[[#This Row],[ChgOrderPart1]]&lt;&gt;"",Table1[[#This Row],[ChgOrderPart1]],Table1[[#This Row],[ChgOrderPart2]])</f>
        <v>1</v>
      </c>
      <c r="G1898" s="6" t="s">
        <v>9158</v>
      </c>
      <c r="H1898" s="8">
        <v>42051.36614583333</v>
      </c>
      <c r="I1898" s="6" t="s">
        <v>34</v>
      </c>
      <c r="J1898" s="8">
        <v>42051.481053240743</v>
      </c>
      <c r="K1898" s="6" t="s">
        <v>1376</v>
      </c>
      <c r="L1898" s="6" t="s">
        <v>1377</v>
      </c>
      <c r="M1898" s="6" t="s">
        <v>37</v>
      </c>
      <c r="O1898" s="6" t="s">
        <v>38</v>
      </c>
      <c r="P1898" s="6" t="s">
        <v>39</v>
      </c>
      <c r="Q1898" s="6" t="s">
        <v>7445</v>
      </c>
      <c r="R1898" s="6" t="s">
        <v>1384</v>
      </c>
      <c r="W1898" s="6" t="s">
        <v>7446</v>
      </c>
      <c r="X1898" s="6" t="s">
        <v>7445</v>
      </c>
      <c r="Y1898" s="6" t="s">
        <v>43</v>
      </c>
      <c r="Z1898" s="8">
        <v>42051.366863425923</v>
      </c>
      <c r="AA1898" s="6" t="s">
        <v>46</v>
      </c>
      <c r="AB1898" s="6" t="s">
        <v>1387</v>
      </c>
      <c r="AC1898" s="6" t="s">
        <v>1384</v>
      </c>
      <c r="AD1898" s="6" t="s">
        <v>43</v>
      </c>
      <c r="AE1898" s="8">
        <v>42051.481053240743</v>
      </c>
      <c r="AF1898" s="6" t="s">
        <v>71</v>
      </c>
    </row>
    <row r="1899" spans="1:39" x14ac:dyDescent="0.2">
      <c r="A18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899" s="7" t="str">
        <f>ExtractValues(Table1[[#This Row],[Agreement Name]],".{1}\d{4,5}")</f>
        <v>20150</v>
      </c>
      <c r="C1899" s="6" t="str">
        <f>ExtractValues(Table1[[#This Row],[Agreement Name]],".{1}\d{4,5}-.{1}\d{4,5}")</f>
        <v>20150-001002</v>
      </c>
      <c r="D1899" s="6" t="str">
        <f>ExtractValues(ExtractValues(Table1[[#This Row],[Agreement Name]],"(CO\d{1,3})"),"\d+")</f>
        <v/>
      </c>
      <c r="E1899" s="6" t="str">
        <f>ExtractValues(ExtractValues(Table1[[#This Row],[Agreement Name]],"(CO.\d{1,3})"),"\d+")</f>
        <v/>
      </c>
      <c r="F1899" s="6" t="str">
        <f>IF(Table1[[#This Row],[ChgOrderPart1]]&lt;&gt;"",Table1[[#This Row],[ChgOrderPart1]],Table1[[#This Row],[ChgOrderPart2]])</f>
        <v/>
      </c>
      <c r="G1899" s="6" t="s">
        <v>7444</v>
      </c>
      <c r="H1899" s="8">
        <v>41984.518935185188</v>
      </c>
      <c r="I1899" s="6" t="s">
        <v>34</v>
      </c>
      <c r="J1899" s="8">
        <v>42039.33320601852</v>
      </c>
      <c r="K1899" s="6" t="s">
        <v>1376</v>
      </c>
      <c r="L1899" s="6" t="s">
        <v>1377</v>
      </c>
      <c r="M1899" s="6" t="s">
        <v>37</v>
      </c>
      <c r="O1899" s="6" t="s">
        <v>38</v>
      </c>
      <c r="P1899" s="6" t="s">
        <v>39</v>
      </c>
      <c r="Q1899" s="6" t="s">
        <v>7445</v>
      </c>
      <c r="R1899" s="6" t="s">
        <v>1384</v>
      </c>
      <c r="W1899" s="6" t="s">
        <v>7446</v>
      </c>
      <c r="X1899" s="6" t="s">
        <v>7445</v>
      </c>
      <c r="Y1899" s="6" t="s">
        <v>43</v>
      </c>
      <c r="Z1899" s="8">
        <v>42038.475312499999</v>
      </c>
      <c r="AA1899" s="6" t="s">
        <v>46</v>
      </c>
      <c r="AB1899" s="6" t="s">
        <v>1387</v>
      </c>
      <c r="AC1899" s="6" t="s">
        <v>1384</v>
      </c>
      <c r="AD1899" s="6" t="s">
        <v>43</v>
      </c>
      <c r="AE1899" s="8">
        <v>42039.33320601852</v>
      </c>
      <c r="AF1899" s="6" t="s">
        <v>71</v>
      </c>
    </row>
    <row r="1900" spans="1:39" x14ac:dyDescent="0.2">
      <c r="A19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00" s="7" t="str">
        <f>ExtractValues(Table1[[#This Row],[Agreement Name]],".{1}\d{4,5}")</f>
        <v>20150</v>
      </c>
      <c r="C1900" s="6" t="str">
        <f>ExtractValues(Table1[[#This Row],[Agreement Name]],".{1}\d{4,5}-.{1}\d{4,5}")</f>
        <v>20150-001001</v>
      </c>
      <c r="D1900" s="6" t="str">
        <f>ExtractValues(ExtractValues(Table1[[#This Row],[Agreement Name]],"(CO\d{1,3})"),"\d+")</f>
        <v>4</v>
      </c>
      <c r="E1900" s="6" t="str">
        <f>ExtractValues(ExtractValues(Table1[[#This Row],[Agreement Name]],"(CO.\d{1,3})"),"\d+")</f>
        <v/>
      </c>
      <c r="F1900" s="6" t="str">
        <f>IF(Table1[[#This Row],[ChgOrderPart1]]&lt;&gt;"",Table1[[#This Row],[ChgOrderPart1]],Table1[[#This Row],[ChgOrderPart2]])</f>
        <v>4</v>
      </c>
      <c r="G1900" s="6" t="s">
        <v>5088</v>
      </c>
      <c r="H1900" s="8">
        <v>42201.553206018521</v>
      </c>
      <c r="I1900" s="6" t="s">
        <v>34</v>
      </c>
      <c r="J1900" s="8">
        <v>42202.299513888887</v>
      </c>
      <c r="K1900" s="6" t="s">
        <v>5082</v>
      </c>
      <c r="L1900" s="6" t="s">
        <v>5083</v>
      </c>
      <c r="M1900" s="6" t="s">
        <v>37</v>
      </c>
      <c r="O1900" s="6" t="s">
        <v>38</v>
      </c>
      <c r="P1900" s="6" t="s">
        <v>39</v>
      </c>
      <c r="Q1900" s="6" t="s">
        <v>196</v>
      </c>
      <c r="R1900" s="6" t="s">
        <v>1384</v>
      </c>
      <c r="W1900" s="6" t="s">
        <v>198</v>
      </c>
      <c r="X1900" s="6" t="s">
        <v>196</v>
      </c>
      <c r="Y1900" s="6" t="s">
        <v>43</v>
      </c>
      <c r="Z1900" s="8">
        <v>42201.634016203701</v>
      </c>
      <c r="AA1900" s="6" t="s">
        <v>71</v>
      </c>
      <c r="AB1900" s="6" t="s">
        <v>1387</v>
      </c>
      <c r="AC1900" s="6" t="s">
        <v>1384</v>
      </c>
      <c r="AD1900" s="6" t="s">
        <v>43</v>
      </c>
      <c r="AE1900" s="8">
        <v>42202.299513888887</v>
      </c>
      <c r="AF1900" s="6" t="s">
        <v>71</v>
      </c>
    </row>
    <row r="1901" spans="1:39" x14ac:dyDescent="0.2">
      <c r="A19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01" s="7" t="str">
        <f>ExtractValues(Table1[[#This Row],[Agreement Name]],".{1}\d{4,5}")</f>
        <v>20150</v>
      </c>
      <c r="C1901" s="6" t="str">
        <f>ExtractValues(Table1[[#This Row],[Agreement Name]],".{1}\d{4,5}-.{1}\d{4,5}")</f>
        <v>20150-001001</v>
      </c>
      <c r="D1901" s="6" t="str">
        <f>ExtractValues(ExtractValues(Table1[[#This Row],[Agreement Name]],"(CO\d{1,3})"),"\d+")</f>
        <v>4</v>
      </c>
      <c r="E1901" s="6" t="str">
        <f>ExtractValues(ExtractValues(Table1[[#This Row],[Agreement Name]],"(CO.\d{1,3})"),"\d+")</f>
        <v/>
      </c>
      <c r="F1901" s="6" t="str">
        <f>IF(Table1[[#This Row],[ChgOrderPart1]]&lt;&gt;"",Table1[[#This Row],[ChgOrderPart1]],Table1[[#This Row],[ChgOrderPart2]])</f>
        <v>4</v>
      </c>
      <c r="G1901" s="6" t="s">
        <v>5088</v>
      </c>
      <c r="H1901" s="8">
        <v>42201.56554398148</v>
      </c>
      <c r="I1901" s="6" t="s">
        <v>55</v>
      </c>
      <c r="J1901" s="8">
        <v>42201.642071759263</v>
      </c>
      <c r="K1901" s="6" t="s">
        <v>5082</v>
      </c>
      <c r="L1901" s="6" t="s">
        <v>5083</v>
      </c>
      <c r="M1901" s="6" t="s">
        <v>37</v>
      </c>
      <c r="O1901" s="6" t="s">
        <v>38</v>
      </c>
      <c r="P1901" s="6" t="s">
        <v>39</v>
      </c>
      <c r="Q1901" s="6" t="s">
        <v>2486</v>
      </c>
      <c r="R1901" s="6" t="s">
        <v>1402</v>
      </c>
      <c r="AL1901" s="6" t="s">
        <v>2486</v>
      </c>
      <c r="AM1901" s="6" t="s">
        <v>43</v>
      </c>
    </row>
    <row r="1902" spans="1:39" x14ac:dyDescent="0.2">
      <c r="A19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02" s="7" t="str">
        <f>ExtractValues(Table1[[#This Row],[Agreement Name]],".{1}\d{4,5}")</f>
        <v>20150</v>
      </c>
      <c r="C1902" s="6" t="str">
        <f>ExtractValues(Table1[[#This Row],[Agreement Name]],".{1}\d{4,5}-.{1}\d{4,5}")</f>
        <v>20150-001001</v>
      </c>
      <c r="D1902" s="6" t="str">
        <f>ExtractValues(ExtractValues(Table1[[#This Row],[Agreement Name]],"(CO\d{1,3})"),"\d+")</f>
        <v>3</v>
      </c>
      <c r="E1902" s="6" t="str">
        <f>ExtractValues(ExtractValues(Table1[[#This Row],[Agreement Name]],"(CO.\d{1,3})"),"\d+")</f>
        <v/>
      </c>
      <c r="F1902" s="6" t="str">
        <f>IF(Table1[[#This Row],[ChgOrderPart1]]&lt;&gt;"",Table1[[#This Row],[ChgOrderPart1]],Table1[[#This Row],[ChgOrderPart2]])</f>
        <v>3</v>
      </c>
      <c r="G1902" s="6" t="s">
        <v>3824</v>
      </c>
      <c r="H1902" s="8">
        <v>42122.44835648148</v>
      </c>
      <c r="I1902" s="6" t="s">
        <v>34</v>
      </c>
      <c r="J1902" s="8">
        <v>42122.655891203707</v>
      </c>
      <c r="K1902" s="6" t="s">
        <v>3614</v>
      </c>
      <c r="L1902" s="6" t="s">
        <v>3615</v>
      </c>
      <c r="M1902" s="6" t="s">
        <v>37</v>
      </c>
      <c r="O1902" s="6" t="s">
        <v>38</v>
      </c>
      <c r="P1902" s="6" t="s">
        <v>39</v>
      </c>
      <c r="Q1902" s="6" t="s">
        <v>196</v>
      </c>
      <c r="R1902" s="6" t="s">
        <v>1384</v>
      </c>
      <c r="W1902" s="6" t="s">
        <v>198</v>
      </c>
      <c r="X1902" s="6" t="s">
        <v>196</v>
      </c>
      <c r="Y1902" s="6" t="s">
        <v>43</v>
      </c>
      <c r="Z1902" s="8">
        <v>42122.465717592589</v>
      </c>
      <c r="AA1902" s="6" t="s">
        <v>71</v>
      </c>
      <c r="AB1902" s="6" t="s">
        <v>1387</v>
      </c>
      <c r="AC1902" s="6" t="s">
        <v>1384</v>
      </c>
      <c r="AD1902" s="6" t="s">
        <v>43</v>
      </c>
      <c r="AE1902" s="8">
        <v>42122.655891203707</v>
      </c>
      <c r="AF1902" s="6" t="s">
        <v>71</v>
      </c>
    </row>
    <row r="1903" spans="1:39" x14ac:dyDescent="0.2">
      <c r="A19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03" s="7" t="str">
        <f>ExtractValues(Table1[[#This Row],[Agreement Name]],".{1}\d{4,5}")</f>
        <v>20150</v>
      </c>
      <c r="C1903" s="6" t="str">
        <f>ExtractValues(Table1[[#This Row],[Agreement Name]],".{1}\d{4,5}-.{1}\d{4,5}")</f>
        <v>20150-001001</v>
      </c>
      <c r="D1903" s="6" t="str">
        <f>ExtractValues(ExtractValues(Table1[[#This Row],[Agreement Name]],"(CO\d{1,3})"),"\d+")</f>
        <v>2</v>
      </c>
      <c r="E1903" s="6" t="str">
        <f>ExtractValues(ExtractValues(Table1[[#This Row],[Agreement Name]],"(CO.\d{1,3})"),"\d+")</f>
        <v/>
      </c>
      <c r="F1903" s="6" t="str">
        <f>IF(Table1[[#This Row],[ChgOrderPart1]]&lt;&gt;"",Table1[[#This Row],[ChgOrderPart1]],Table1[[#This Row],[ChgOrderPart2]])</f>
        <v>2</v>
      </c>
      <c r="G1903" s="6" t="s">
        <v>7927</v>
      </c>
      <c r="H1903" s="8">
        <v>42083.656307870369</v>
      </c>
      <c r="I1903" s="6" t="s">
        <v>34</v>
      </c>
      <c r="J1903" s="8">
        <v>42086.709791666668</v>
      </c>
      <c r="K1903" s="6" t="s">
        <v>1376</v>
      </c>
      <c r="L1903" s="6" t="s">
        <v>1377</v>
      </c>
      <c r="M1903" s="6" t="s">
        <v>37</v>
      </c>
      <c r="O1903" s="6" t="s">
        <v>38</v>
      </c>
      <c r="P1903" s="6" t="s">
        <v>39</v>
      </c>
      <c r="Q1903" s="6" t="s">
        <v>196</v>
      </c>
      <c r="R1903" s="6" t="s">
        <v>1384</v>
      </c>
      <c r="W1903" s="6" t="s">
        <v>198</v>
      </c>
      <c r="X1903" s="6" t="s">
        <v>196</v>
      </c>
      <c r="Y1903" s="6" t="s">
        <v>43</v>
      </c>
      <c r="Z1903" s="8">
        <v>42086.279687499999</v>
      </c>
      <c r="AA1903" s="6" t="s">
        <v>71</v>
      </c>
      <c r="AB1903" s="6" t="s">
        <v>1387</v>
      </c>
      <c r="AC1903" s="6" t="s">
        <v>1384</v>
      </c>
      <c r="AD1903" s="6" t="s">
        <v>43</v>
      </c>
      <c r="AE1903" s="8">
        <v>42086.709791666668</v>
      </c>
      <c r="AF1903" s="6" t="s">
        <v>1552</v>
      </c>
    </row>
    <row r="1904" spans="1:39" x14ac:dyDescent="0.2">
      <c r="A19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04" s="7" t="str">
        <f>ExtractValues(Table1[[#This Row],[Agreement Name]],".{1}\d{4,5}")</f>
        <v>20150</v>
      </c>
      <c r="C1904" s="6" t="str">
        <f>ExtractValues(Table1[[#This Row],[Agreement Name]],".{1}\d{4,5}-.{1}\d{4,5}")</f>
        <v>20150-001001</v>
      </c>
      <c r="D1904" s="6" t="str">
        <f>ExtractValues(ExtractValues(Table1[[#This Row],[Agreement Name]],"(CO\d{1,3})"),"\d+")</f>
        <v>1</v>
      </c>
      <c r="E1904" s="6" t="str">
        <f>ExtractValues(ExtractValues(Table1[[#This Row],[Agreement Name]],"(CO.\d{1,3})"),"\d+")</f>
        <v/>
      </c>
      <c r="F1904" s="6" t="str">
        <f>IF(Table1[[#This Row],[ChgOrderPart1]]&lt;&gt;"",Table1[[#This Row],[ChgOrderPart1]],Table1[[#This Row],[ChgOrderPart2]])</f>
        <v>1</v>
      </c>
      <c r="G1904" s="6" t="s">
        <v>9119</v>
      </c>
      <c r="H1904" s="8">
        <v>42047.627511574072</v>
      </c>
      <c r="I1904" s="6" t="s">
        <v>34</v>
      </c>
      <c r="J1904" s="8">
        <v>42059.334837962961</v>
      </c>
      <c r="K1904" s="6" t="s">
        <v>1376</v>
      </c>
      <c r="L1904" s="6" t="s">
        <v>1377</v>
      </c>
      <c r="M1904" s="6" t="s">
        <v>37</v>
      </c>
      <c r="O1904" s="6" t="s">
        <v>38</v>
      </c>
      <c r="P1904" s="6" t="s">
        <v>39</v>
      </c>
      <c r="Q1904" s="6" t="s">
        <v>7027</v>
      </c>
      <c r="R1904" s="6" t="s">
        <v>1384</v>
      </c>
      <c r="W1904" s="6" t="s">
        <v>7586</v>
      </c>
      <c r="X1904" s="6" t="s">
        <v>7027</v>
      </c>
      <c r="Y1904" s="6" t="s">
        <v>43</v>
      </c>
      <c r="Z1904" s="8">
        <v>42058.458391203705</v>
      </c>
      <c r="AA1904" s="6" t="s">
        <v>71</v>
      </c>
      <c r="AB1904" s="6" t="s">
        <v>1387</v>
      </c>
      <c r="AC1904" s="6" t="s">
        <v>1384</v>
      </c>
      <c r="AD1904" s="6" t="s">
        <v>43</v>
      </c>
      <c r="AE1904" s="8">
        <v>42059.334837962961</v>
      </c>
      <c r="AF1904" s="6" t="s">
        <v>71</v>
      </c>
    </row>
    <row r="1905" spans="1:39" x14ac:dyDescent="0.2">
      <c r="A19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05" s="7" t="str">
        <f>ExtractValues(Table1[[#This Row],[Agreement Name]],".{1}\d{4,5}")</f>
        <v>20150</v>
      </c>
      <c r="C1905" s="6" t="str">
        <f>ExtractValues(Table1[[#This Row],[Agreement Name]],".{1}\d{4,5}-.{1}\d{4,5}")</f>
        <v>20150-001001</v>
      </c>
      <c r="D1905" s="6" t="str">
        <f>ExtractValues(ExtractValues(Table1[[#This Row],[Agreement Name]],"(CO\d{1,3})"),"\d+")</f>
        <v/>
      </c>
      <c r="E1905" s="6" t="str">
        <f>ExtractValues(ExtractValues(Table1[[#This Row],[Agreement Name]],"(CO.\d{1,3})"),"\d+")</f>
        <v/>
      </c>
      <c r="F1905" s="6" t="str">
        <f>IF(Table1[[#This Row],[ChgOrderPart1]]&lt;&gt;"",Table1[[#This Row],[ChgOrderPart1]],Table1[[#This Row],[ChgOrderPart2]])</f>
        <v/>
      </c>
      <c r="G1905" s="6" t="s">
        <v>7587</v>
      </c>
      <c r="H1905" s="8">
        <v>41991.3675</v>
      </c>
      <c r="I1905" s="6" t="s">
        <v>34</v>
      </c>
      <c r="J1905" s="8">
        <v>41992.359583333331</v>
      </c>
      <c r="K1905" s="6" t="s">
        <v>1376</v>
      </c>
      <c r="L1905" s="6" t="s">
        <v>1377</v>
      </c>
      <c r="M1905" s="6" t="s">
        <v>37</v>
      </c>
      <c r="O1905" s="6" t="s">
        <v>38</v>
      </c>
      <c r="P1905" s="6" t="s">
        <v>39</v>
      </c>
      <c r="Q1905" s="6" t="s">
        <v>7027</v>
      </c>
      <c r="R1905" s="6" t="s">
        <v>1384</v>
      </c>
      <c r="W1905" s="6" t="s">
        <v>7586</v>
      </c>
      <c r="X1905" s="6" t="s">
        <v>7027</v>
      </c>
      <c r="Y1905" s="6" t="s">
        <v>43</v>
      </c>
      <c r="Z1905" s="8">
        <v>41992.282847222225</v>
      </c>
      <c r="AA1905" s="6" t="s">
        <v>71</v>
      </c>
      <c r="AB1905" s="6" t="s">
        <v>1387</v>
      </c>
      <c r="AC1905" s="6" t="s">
        <v>1384</v>
      </c>
      <c r="AD1905" s="6" t="s">
        <v>43</v>
      </c>
      <c r="AE1905" s="8">
        <v>41992.359583333331</v>
      </c>
      <c r="AF1905" s="6" t="s">
        <v>71</v>
      </c>
    </row>
    <row r="1906" spans="1:39" x14ac:dyDescent="0.2">
      <c r="A19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06" s="7" t="str">
        <f>ExtractValues(Table1[[#This Row],[Agreement Name]],".{1}\d{4,5}")</f>
        <v>20150</v>
      </c>
      <c r="C1906" s="6" t="str">
        <f>ExtractValues(Table1[[#This Row],[Agreement Name]],".{1}\d{4,5}-.{1}\d{4,5}")</f>
        <v>20150-001001</v>
      </c>
      <c r="D1906" s="6" t="str">
        <f>ExtractValues(ExtractValues(Table1[[#This Row],[Agreement Name]],"(CO\d{1,3})"),"\d+")</f>
        <v/>
      </c>
      <c r="E1906" s="6" t="str">
        <f>ExtractValues(ExtractValues(Table1[[#This Row],[Agreement Name]],"(CO.\d{1,3})"),"\d+")</f>
        <v/>
      </c>
      <c r="F1906" s="6" t="str">
        <f>IF(Table1[[#This Row],[ChgOrderPart1]]&lt;&gt;"",Table1[[#This Row],[ChgOrderPart1]],Table1[[#This Row],[ChgOrderPart2]])</f>
        <v/>
      </c>
      <c r="G1906" s="6" t="s">
        <v>7268</v>
      </c>
      <c r="H1906" s="8">
        <v>41974.338784722226</v>
      </c>
      <c r="I1906" s="6" t="s">
        <v>55</v>
      </c>
      <c r="J1906" s="8">
        <v>41991.362430555557</v>
      </c>
      <c r="K1906" s="6" t="s">
        <v>1376</v>
      </c>
      <c r="L1906" s="6" t="s">
        <v>1377</v>
      </c>
      <c r="M1906" s="6" t="s">
        <v>37</v>
      </c>
      <c r="O1906" s="6" t="s">
        <v>38</v>
      </c>
      <c r="P1906" s="6" t="s">
        <v>39</v>
      </c>
      <c r="Q1906" s="6" t="s">
        <v>837</v>
      </c>
      <c r="R1906" s="6" t="s">
        <v>7027</v>
      </c>
      <c r="S1906" s="6" t="s">
        <v>1384</v>
      </c>
      <c r="AL1906" s="6" t="s">
        <v>7027</v>
      </c>
      <c r="AM1906" s="6" t="s">
        <v>43</v>
      </c>
    </row>
    <row r="1907" spans="1:39" x14ac:dyDescent="0.2">
      <c r="A19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07" s="7" t="str">
        <f>ExtractValues(Table1[[#This Row],[Agreement Name]],".{1}\d{4,5}")</f>
        <v>20150</v>
      </c>
      <c r="C1907" s="6" t="str">
        <f>ExtractValues(Table1[[#This Row],[Agreement Name]],".{1}\d{4,5}-.{1}\d{4,5}")</f>
        <v>20150-001001</v>
      </c>
      <c r="D1907" s="6" t="str">
        <f>ExtractValues(ExtractValues(Table1[[#This Row],[Agreement Name]],"(CO\d{1,3})"),"\d+")</f>
        <v/>
      </c>
      <c r="E1907" s="6" t="str">
        <f>ExtractValues(ExtractValues(Table1[[#This Row],[Agreement Name]],"(CO.\d{1,3})"),"\d+")</f>
        <v/>
      </c>
      <c r="F1907" s="6" t="str">
        <f>IF(Table1[[#This Row],[ChgOrderPart1]]&lt;&gt;"",Table1[[#This Row],[ChgOrderPart1]],Table1[[#This Row],[ChgOrderPart2]])</f>
        <v/>
      </c>
      <c r="G1907" s="6" t="s">
        <v>7026</v>
      </c>
      <c r="H1907" s="8">
        <v>41954.327384259261</v>
      </c>
      <c r="I1907" s="6" t="s">
        <v>55</v>
      </c>
      <c r="J1907" s="8">
        <v>41955.350057870368</v>
      </c>
      <c r="K1907" s="6" t="s">
        <v>1376</v>
      </c>
      <c r="L1907" s="6" t="s">
        <v>1377</v>
      </c>
      <c r="M1907" s="6" t="s">
        <v>37</v>
      </c>
      <c r="O1907" s="6" t="s">
        <v>38</v>
      </c>
      <c r="P1907" s="6" t="s">
        <v>39</v>
      </c>
      <c r="Q1907" s="6" t="s">
        <v>7027</v>
      </c>
      <c r="R1907" s="6" t="s">
        <v>1384</v>
      </c>
      <c r="AL1907" s="6" t="s">
        <v>7027</v>
      </c>
      <c r="AM1907" s="6" t="s">
        <v>43</v>
      </c>
    </row>
    <row r="1908" spans="1:39" x14ac:dyDescent="0.2">
      <c r="A19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08" s="7" t="str">
        <f>ExtractValues(Table1[[#This Row],[Agreement Name]],".{1}\d{4,5}")</f>
        <v>20149</v>
      </c>
      <c r="C1908" s="6" t="str">
        <f>ExtractValues(Table1[[#This Row],[Agreement Name]],".{1}\d{4,5}-.{1}\d{4,5}")</f>
        <v>20149-001007</v>
      </c>
      <c r="D1908" s="6" t="str">
        <f>ExtractValues(ExtractValues(Table1[[#This Row],[Agreement Name]],"(CO\d{1,3})"),"\d+")</f>
        <v/>
      </c>
      <c r="E1908" s="6" t="str">
        <f>ExtractValues(ExtractValues(Table1[[#This Row],[Agreement Name]],"(CO.\d{1,3})"),"\d+")</f>
        <v/>
      </c>
      <c r="F1908" s="6" t="str">
        <f>IF(Table1[[#This Row],[ChgOrderPart1]]&lt;&gt;"",Table1[[#This Row],[ChgOrderPart1]],Table1[[#This Row],[ChgOrderPart2]])</f>
        <v/>
      </c>
      <c r="G1908" s="6" t="s">
        <v>2176</v>
      </c>
      <c r="H1908" s="8">
        <v>42177.649270833332</v>
      </c>
      <c r="I1908" s="6" t="s">
        <v>34</v>
      </c>
      <c r="J1908" s="8">
        <v>42178.320497685185</v>
      </c>
      <c r="K1908" s="6" t="s">
        <v>1376</v>
      </c>
      <c r="L1908" s="6" t="s">
        <v>1377</v>
      </c>
      <c r="M1908" s="6" t="s">
        <v>37</v>
      </c>
      <c r="O1908" s="6" t="s">
        <v>38</v>
      </c>
      <c r="P1908" s="6" t="s">
        <v>39</v>
      </c>
      <c r="Q1908" s="6" t="s">
        <v>2177</v>
      </c>
      <c r="R1908" s="6" t="s">
        <v>1384</v>
      </c>
      <c r="W1908" s="6" t="s">
        <v>2178</v>
      </c>
      <c r="X1908" s="6" t="s">
        <v>2177</v>
      </c>
      <c r="Y1908" s="6" t="s">
        <v>43</v>
      </c>
      <c r="Z1908" s="8">
        <v>42177.698113425926</v>
      </c>
      <c r="AA1908" s="6" t="s">
        <v>2179</v>
      </c>
      <c r="AB1908" s="6" t="s">
        <v>1387</v>
      </c>
      <c r="AC1908" s="6" t="s">
        <v>1384</v>
      </c>
      <c r="AD1908" s="6" t="s">
        <v>43</v>
      </c>
      <c r="AE1908" s="8">
        <v>42178.320497685185</v>
      </c>
      <c r="AF1908" s="6" t="s">
        <v>71</v>
      </c>
    </row>
    <row r="1909" spans="1:39" x14ac:dyDescent="0.2">
      <c r="A19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09" s="7" t="str">
        <f>ExtractValues(Table1[[#This Row],[Agreement Name]],".{1}\d{4,5}")</f>
        <v>20149</v>
      </c>
      <c r="C1909" s="6" t="str">
        <f>ExtractValues(Table1[[#This Row],[Agreement Name]],".{1}\d{4,5}-.{1}\d{4,5}")</f>
        <v>20149-001006</v>
      </c>
      <c r="D1909" s="6" t="str">
        <f>ExtractValues(ExtractValues(Table1[[#This Row],[Agreement Name]],"(CO\d{1,3})"),"\d+")</f>
        <v/>
      </c>
      <c r="E1909" s="6" t="str">
        <f>ExtractValues(ExtractValues(Table1[[#This Row],[Agreement Name]],"(CO.\d{1,3})"),"\d+")</f>
        <v/>
      </c>
      <c r="F1909" s="6" t="str">
        <f>IF(Table1[[#This Row],[ChgOrderPart1]]&lt;&gt;"",Table1[[#This Row],[ChgOrderPart1]],Table1[[#This Row],[ChgOrderPart2]])</f>
        <v/>
      </c>
      <c r="G1909" s="6" t="s">
        <v>2111</v>
      </c>
      <c r="H1909" s="8">
        <v>42173.368217592593</v>
      </c>
      <c r="I1909" s="6" t="s">
        <v>34</v>
      </c>
      <c r="J1909" s="8">
        <v>42173.626516203702</v>
      </c>
      <c r="K1909" s="6" t="s">
        <v>1376</v>
      </c>
      <c r="L1909" s="6" t="s">
        <v>1377</v>
      </c>
      <c r="M1909" s="6" t="s">
        <v>37</v>
      </c>
      <c r="O1909" s="6" t="s">
        <v>38</v>
      </c>
      <c r="P1909" s="6" t="s">
        <v>39</v>
      </c>
      <c r="Q1909" s="6" t="s">
        <v>1277</v>
      </c>
      <c r="R1909" s="6" t="s">
        <v>1384</v>
      </c>
      <c r="W1909" s="6" t="s">
        <v>2112</v>
      </c>
      <c r="X1909" s="6" t="s">
        <v>1277</v>
      </c>
      <c r="Y1909" s="6" t="s">
        <v>43</v>
      </c>
      <c r="Z1909" s="8">
        <v>42173.586435185185</v>
      </c>
      <c r="AA1909" s="6" t="s">
        <v>2113</v>
      </c>
      <c r="AB1909" s="6" t="s">
        <v>1387</v>
      </c>
      <c r="AC1909" s="6" t="s">
        <v>1384</v>
      </c>
      <c r="AD1909" s="6" t="s">
        <v>43</v>
      </c>
      <c r="AE1909" s="8">
        <v>42173.626516203702</v>
      </c>
      <c r="AF1909" s="6" t="s">
        <v>71</v>
      </c>
    </row>
    <row r="1910" spans="1:39" x14ac:dyDescent="0.2">
      <c r="A19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10" s="7" t="str">
        <f>ExtractValues(Table1[[#This Row],[Agreement Name]],".{1}\d{4,5}")</f>
        <v>20149</v>
      </c>
      <c r="C1910" s="6" t="str">
        <f>ExtractValues(Table1[[#This Row],[Agreement Name]],".{1}\d{4,5}-.{1}\d{4,5}")</f>
        <v>20149-001005</v>
      </c>
      <c r="D1910" s="6" t="str">
        <f>ExtractValues(ExtractValues(Table1[[#This Row],[Agreement Name]],"(CO\d{1,3})"),"\d+")</f>
        <v>1</v>
      </c>
      <c r="E1910" s="6" t="str">
        <f>ExtractValues(ExtractValues(Table1[[#This Row],[Agreement Name]],"(CO.\d{1,3})"),"\d+")</f>
        <v/>
      </c>
      <c r="F1910" s="6" t="str">
        <f>IF(Table1[[#This Row],[ChgOrderPart1]]&lt;&gt;"",Table1[[#This Row],[ChgOrderPart1]],Table1[[#This Row],[ChgOrderPart2]])</f>
        <v>1</v>
      </c>
      <c r="G1910" s="6" t="s">
        <v>5425</v>
      </c>
      <c r="H1910" s="8">
        <v>42178.579768518517</v>
      </c>
      <c r="I1910" s="6" t="s">
        <v>34</v>
      </c>
      <c r="J1910" s="8">
        <v>42184.321759259263</v>
      </c>
      <c r="K1910" s="6" t="s">
        <v>5082</v>
      </c>
      <c r="L1910" s="6" t="s">
        <v>5083</v>
      </c>
      <c r="M1910" s="6" t="s">
        <v>37</v>
      </c>
      <c r="O1910" s="6" t="s">
        <v>38</v>
      </c>
      <c r="P1910" s="6" t="s">
        <v>39</v>
      </c>
      <c r="Q1910" s="6" t="s">
        <v>1848</v>
      </c>
      <c r="R1910" s="6" t="s">
        <v>1384</v>
      </c>
      <c r="W1910" s="6" t="s">
        <v>1849</v>
      </c>
      <c r="X1910" s="6" t="s">
        <v>1848</v>
      </c>
      <c r="Y1910" s="6" t="s">
        <v>43</v>
      </c>
      <c r="Z1910" s="8">
        <v>42184.315775462965</v>
      </c>
      <c r="AA1910" s="6" t="s">
        <v>1850</v>
      </c>
      <c r="AB1910" s="6" t="s">
        <v>1387</v>
      </c>
      <c r="AC1910" s="6" t="s">
        <v>1384</v>
      </c>
      <c r="AD1910" s="6" t="s">
        <v>43</v>
      </c>
      <c r="AE1910" s="8">
        <v>42184.321759259263</v>
      </c>
      <c r="AF1910" s="6" t="s">
        <v>71</v>
      </c>
    </row>
    <row r="1911" spans="1:39" x14ac:dyDescent="0.2">
      <c r="A19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11" s="7" t="str">
        <f>ExtractValues(Table1[[#This Row],[Agreement Name]],".{1}\d{4,5}")</f>
        <v>20149</v>
      </c>
      <c r="C1911" s="6" t="str">
        <f>ExtractValues(Table1[[#This Row],[Agreement Name]],".{1}\d{4,5}-.{1}\d{4,5}")</f>
        <v>20149-001005</v>
      </c>
      <c r="D1911" s="6" t="str">
        <f>ExtractValues(ExtractValues(Table1[[#This Row],[Agreement Name]],"(CO\d{1,3})"),"\d+")</f>
        <v/>
      </c>
      <c r="E1911" s="6" t="str">
        <f>ExtractValues(ExtractValues(Table1[[#This Row],[Agreement Name]],"(CO.\d{1,3})"),"\d+")</f>
        <v/>
      </c>
      <c r="F1911" s="6" t="str">
        <f>IF(Table1[[#This Row],[ChgOrderPart1]]&lt;&gt;"",Table1[[#This Row],[ChgOrderPart1]],Table1[[#This Row],[ChgOrderPart2]])</f>
        <v/>
      </c>
      <c r="G1911" s="6" t="s">
        <v>1847</v>
      </c>
      <c r="H1911" s="8">
        <v>42164.634050925924</v>
      </c>
      <c r="I1911" s="6" t="s">
        <v>34</v>
      </c>
      <c r="J1911" s="8">
        <v>42177.319907407407</v>
      </c>
      <c r="K1911" s="6" t="s">
        <v>1376</v>
      </c>
      <c r="L1911" s="6" t="s">
        <v>1377</v>
      </c>
      <c r="M1911" s="6" t="s">
        <v>37</v>
      </c>
      <c r="O1911" s="6" t="s">
        <v>38</v>
      </c>
      <c r="P1911" s="6" t="s">
        <v>39</v>
      </c>
      <c r="Q1911" s="6" t="s">
        <v>1848</v>
      </c>
      <c r="R1911" s="6" t="s">
        <v>1384</v>
      </c>
      <c r="W1911" s="6" t="s">
        <v>1849</v>
      </c>
      <c r="X1911" s="6" t="s">
        <v>1848</v>
      </c>
      <c r="Y1911" s="6" t="s">
        <v>43</v>
      </c>
      <c r="Z1911" s="8">
        <v>42177.314837962964</v>
      </c>
      <c r="AA1911" s="6" t="s">
        <v>1850</v>
      </c>
      <c r="AB1911" s="6" t="s">
        <v>1387</v>
      </c>
      <c r="AC1911" s="6" t="s">
        <v>1384</v>
      </c>
      <c r="AD1911" s="6" t="s">
        <v>43</v>
      </c>
      <c r="AE1911" s="8">
        <v>42177.319907407407</v>
      </c>
      <c r="AF1911" s="6" t="s">
        <v>71</v>
      </c>
    </row>
    <row r="1912" spans="1:39" x14ac:dyDescent="0.2">
      <c r="A19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12" s="7" t="str">
        <f>ExtractValues(Table1[[#This Row],[Agreement Name]],".{1}\d{4,5}")</f>
        <v>20149</v>
      </c>
      <c r="C1912" s="6" t="str">
        <f>ExtractValues(Table1[[#This Row],[Agreement Name]],".{1}\d{4,5}-.{1}\d{4,5}")</f>
        <v>20149-001004</v>
      </c>
      <c r="D1912" s="6" t="str">
        <f>ExtractValues(ExtractValues(Table1[[#This Row],[Agreement Name]],"(CO\d{1,3})"),"\d+")</f>
        <v/>
      </c>
      <c r="E1912" s="6" t="str">
        <f>ExtractValues(ExtractValues(Table1[[#This Row],[Agreement Name]],"(CO.\d{1,3})"),"\d+")</f>
        <v/>
      </c>
      <c r="F1912" s="6" t="str">
        <f>IF(Table1[[#This Row],[ChgOrderPart1]]&lt;&gt;"",Table1[[#This Row],[ChgOrderPart1]],Table1[[#This Row],[ChgOrderPart2]])</f>
        <v/>
      </c>
      <c r="G1912" s="6" t="s">
        <v>1844</v>
      </c>
      <c r="H1912" s="8">
        <v>42164.633680555555</v>
      </c>
      <c r="I1912" s="6" t="s">
        <v>34</v>
      </c>
      <c r="J1912" s="8">
        <v>42166.412951388891</v>
      </c>
      <c r="K1912" s="6" t="s">
        <v>1376</v>
      </c>
      <c r="L1912" s="6" t="s">
        <v>1377</v>
      </c>
      <c r="M1912" s="6" t="s">
        <v>37</v>
      </c>
      <c r="O1912" s="6" t="s">
        <v>38</v>
      </c>
      <c r="P1912" s="6" t="s">
        <v>39</v>
      </c>
      <c r="Q1912" s="6" t="s">
        <v>1845</v>
      </c>
      <c r="R1912" s="6" t="s">
        <v>1384</v>
      </c>
      <c r="W1912" s="6" t="s">
        <v>1846</v>
      </c>
      <c r="X1912" s="6" t="s">
        <v>1845</v>
      </c>
      <c r="Y1912" s="6" t="s">
        <v>43</v>
      </c>
      <c r="Z1912" s="8">
        <v>42166.392534722225</v>
      </c>
      <c r="AA1912" s="6" t="s">
        <v>1194</v>
      </c>
      <c r="AB1912" s="6" t="s">
        <v>1387</v>
      </c>
      <c r="AC1912" s="6" t="s">
        <v>1384</v>
      </c>
      <c r="AD1912" s="6" t="s">
        <v>43</v>
      </c>
      <c r="AE1912" s="8">
        <v>42166.412951388891</v>
      </c>
      <c r="AF1912" s="6" t="s">
        <v>71</v>
      </c>
    </row>
    <row r="1913" spans="1:39" x14ac:dyDescent="0.2">
      <c r="A19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13" s="7" t="str">
        <f>ExtractValues(Table1[[#This Row],[Agreement Name]],".{1}\d{4,5}")</f>
        <v>20149</v>
      </c>
      <c r="C1913" s="6" t="str">
        <f>ExtractValues(Table1[[#This Row],[Agreement Name]],".{1}\d{4,5}-.{1}\d{4,5}")</f>
        <v>20149-001003</v>
      </c>
      <c r="D1913" s="6" t="str">
        <f>ExtractValues(ExtractValues(Table1[[#This Row],[Agreement Name]],"(CO\d{1,3})"),"\d+")</f>
        <v>1</v>
      </c>
      <c r="E1913" s="6" t="str">
        <f>ExtractValues(ExtractValues(Table1[[#This Row],[Agreement Name]],"(CO.\d{1,3})"),"\d+")</f>
        <v/>
      </c>
      <c r="F1913" s="6" t="str">
        <f>IF(Table1[[#This Row],[ChgOrderPart1]]&lt;&gt;"",Table1[[#This Row],[ChgOrderPart1]],Table1[[#This Row],[ChgOrderPart2]])</f>
        <v>1</v>
      </c>
      <c r="G1913" s="6" t="s">
        <v>5776</v>
      </c>
      <c r="H1913" s="8">
        <v>42208.536168981482</v>
      </c>
      <c r="I1913" s="6" t="s">
        <v>34</v>
      </c>
      <c r="J1913" s="8">
        <v>42209.458437499998</v>
      </c>
      <c r="K1913" s="6" t="s">
        <v>5082</v>
      </c>
      <c r="L1913" s="6" t="s">
        <v>5083</v>
      </c>
      <c r="M1913" s="6" t="s">
        <v>37</v>
      </c>
      <c r="O1913" s="6" t="s">
        <v>38</v>
      </c>
      <c r="P1913" s="6" t="s">
        <v>39</v>
      </c>
      <c r="Q1913" s="6" t="s">
        <v>196</v>
      </c>
      <c r="R1913" s="6" t="s">
        <v>1384</v>
      </c>
      <c r="W1913" s="6" t="s">
        <v>198</v>
      </c>
      <c r="X1913" s="6" t="s">
        <v>196</v>
      </c>
      <c r="Y1913" s="6" t="s">
        <v>43</v>
      </c>
      <c r="Z1913" s="8">
        <v>42208.597488425927</v>
      </c>
      <c r="AA1913" s="6" t="s">
        <v>71</v>
      </c>
      <c r="AB1913" s="6" t="s">
        <v>1387</v>
      </c>
      <c r="AC1913" s="6" t="s">
        <v>1384</v>
      </c>
      <c r="AD1913" s="6" t="s">
        <v>43</v>
      </c>
      <c r="AE1913" s="8">
        <v>42209.458437499998</v>
      </c>
      <c r="AF1913" s="6" t="s">
        <v>71</v>
      </c>
    </row>
    <row r="1914" spans="1:39" x14ac:dyDescent="0.2">
      <c r="A19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14" s="7" t="str">
        <f>ExtractValues(Table1[[#This Row],[Agreement Name]],".{1}\d{4,5}")</f>
        <v>20149</v>
      </c>
      <c r="C1914" s="6" t="str">
        <f>ExtractValues(Table1[[#This Row],[Agreement Name]],".{1}\d{4,5}-.{1}\d{4,5}")</f>
        <v>20149-001003</v>
      </c>
      <c r="D1914" s="6" t="str">
        <f>ExtractValues(ExtractValues(Table1[[#This Row],[Agreement Name]],"(CO\d{1,3})"),"\d+")</f>
        <v/>
      </c>
      <c r="E1914" s="6" t="str">
        <f>ExtractValues(ExtractValues(Table1[[#This Row],[Agreement Name]],"(CO.\d{1,3})"),"\d+")</f>
        <v/>
      </c>
      <c r="F1914" s="6" t="str">
        <f>IF(Table1[[#This Row],[ChgOrderPart1]]&lt;&gt;"",Table1[[#This Row],[ChgOrderPart1]],Table1[[#This Row],[ChgOrderPart2]])</f>
        <v/>
      </c>
      <c r="G1914" s="6" t="s">
        <v>1396</v>
      </c>
      <c r="H1914" s="8">
        <v>42137.634398148148</v>
      </c>
      <c r="I1914" s="6" t="s">
        <v>34</v>
      </c>
      <c r="J1914" s="8">
        <v>42142.612222222226</v>
      </c>
      <c r="K1914" s="6" t="s">
        <v>1376</v>
      </c>
      <c r="L1914" s="6" t="s">
        <v>1377</v>
      </c>
      <c r="M1914" s="6" t="s">
        <v>37</v>
      </c>
      <c r="O1914" s="6" t="s">
        <v>38</v>
      </c>
      <c r="P1914" s="6" t="s">
        <v>39</v>
      </c>
      <c r="Q1914" s="6" t="s">
        <v>196</v>
      </c>
      <c r="R1914" s="6" t="s">
        <v>1384</v>
      </c>
      <c r="W1914" s="6" t="s">
        <v>198</v>
      </c>
      <c r="X1914" s="6" t="s">
        <v>196</v>
      </c>
      <c r="Y1914" s="6" t="s">
        <v>43</v>
      </c>
      <c r="Z1914" s="8">
        <v>42142.522106481483</v>
      </c>
      <c r="AA1914" s="6" t="s">
        <v>71</v>
      </c>
      <c r="AB1914" s="6" t="s">
        <v>1387</v>
      </c>
      <c r="AC1914" s="6" t="s">
        <v>1384</v>
      </c>
      <c r="AD1914" s="6" t="s">
        <v>43</v>
      </c>
      <c r="AE1914" s="8">
        <v>42142.612222222226</v>
      </c>
      <c r="AF1914" s="6" t="s">
        <v>71</v>
      </c>
    </row>
    <row r="1915" spans="1:39" x14ac:dyDescent="0.2">
      <c r="A19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15" s="7" t="str">
        <f>ExtractValues(Table1[[#This Row],[Agreement Name]],".{1}\d{4,5}")</f>
        <v>20149</v>
      </c>
      <c r="C1915" s="6" t="str">
        <f>ExtractValues(Table1[[#This Row],[Agreement Name]],".{1}\d{4,5}-.{1}\d{4,5}")</f>
        <v>20149-001003</v>
      </c>
      <c r="D1915" s="6" t="str">
        <f>ExtractValues(ExtractValues(Table1[[#This Row],[Agreement Name]],"(CO\d{1,3})"),"\d+")</f>
        <v/>
      </c>
      <c r="E1915" s="6" t="str">
        <f>ExtractValues(ExtractValues(Table1[[#This Row],[Agreement Name]],"(CO.\d{1,3})"),"\d+")</f>
        <v/>
      </c>
      <c r="F1915" s="6" t="str">
        <f>IF(Table1[[#This Row],[ChgOrderPart1]]&lt;&gt;"",Table1[[#This Row],[ChgOrderPart1]],Table1[[#This Row],[ChgOrderPart2]])</f>
        <v/>
      </c>
      <c r="G1915" s="6" t="s">
        <v>7687</v>
      </c>
      <c r="H1915" s="8">
        <v>42009.409386574072</v>
      </c>
      <c r="I1915" s="6" t="s">
        <v>55</v>
      </c>
      <c r="J1915" s="8">
        <v>42125.620879629627</v>
      </c>
      <c r="K1915" s="6" t="s">
        <v>1376</v>
      </c>
      <c r="L1915" s="6" t="s">
        <v>1377</v>
      </c>
      <c r="M1915" s="6" t="s">
        <v>37</v>
      </c>
      <c r="O1915" s="6" t="s">
        <v>38</v>
      </c>
      <c r="P1915" s="6" t="s">
        <v>39</v>
      </c>
      <c r="Q1915" s="6" t="s">
        <v>7027</v>
      </c>
      <c r="R1915" s="6" t="s">
        <v>1384</v>
      </c>
      <c r="AL1915" s="6" t="s">
        <v>7027</v>
      </c>
      <c r="AM1915" s="6" t="s">
        <v>43</v>
      </c>
    </row>
    <row r="1916" spans="1:39" x14ac:dyDescent="0.2">
      <c r="A19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16" s="7" t="str">
        <f>ExtractValues(Table1[[#This Row],[Agreement Name]],".{1}\d{4,5}")</f>
        <v>20149</v>
      </c>
      <c r="C1916" s="6" t="str">
        <f>ExtractValues(Table1[[#This Row],[Agreement Name]],".{1}\d{4,5}-.{1}\d{4,5}")</f>
        <v>20149-001002</v>
      </c>
      <c r="D1916" s="6" t="str">
        <f>ExtractValues(ExtractValues(Table1[[#This Row],[Agreement Name]],"(CO\d{1,3})"),"\d+")</f>
        <v/>
      </c>
      <c r="E1916" s="6" t="str">
        <f>ExtractValues(ExtractValues(Table1[[#This Row],[Agreement Name]],"(CO.\d{1,3})"),"\d+")</f>
        <v/>
      </c>
      <c r="F1916" s="6" t="str">
        <f>IF(Table1[[#This Row],[ChgOrderPart1]]&lt;&gt;"",Table1[[#This Row],[ChgOrderPart1]],Table1[[#This Row],[ChgOrderPart2]])</f>
        <v/>
      </c>
      <c r="G1916" s="6" t="s">
        <v>7752</v>
      </c>
      <c r="H1916" s="8">
        <v>42011.434652777774</v>
      </c>
      <c r="I1916" s="6" t="s">
        <v>34</v>
      </c>
      <c r="J1916" s="8">
        <v>42068.475046296298</v>
      </c>
      <c r="K1916" s="6" t="s">
        <v>1376</v>
      </c>
      <c r="L1916" s="6" t="s">
        <v>1377</v>
      </c>
      <c r="M1916" s="6" t="s">
        <v>37</v>
      </c>
      <c r="O1916" s="6" t="s">
        <v>38</v>
      </c>
      <c r="P1916" s="6" t="s">
        <v>39</v>
      </c>
      <c r="Q1916" s="6" t="s">
        <v>7753</v>
      </c>
      <c r="R1916" s="6" t="s">
        <v>3907</v>
      </c>
      <c r="S1916" s="6" t="s">
        <v>1384</v>
      </c>
      <c r="W1916" s="6" t="s">
        <v>1387</v>
      </c>
      <c r="X1916" s="6" t="s">
        <v>1384</v>
      </c>
      <c r="Y1916" s="6" t="s">
        <v>43</v>
      </c>
      <c r="Z1916" s="8">
        <v>42068.475046296298</v>
      </c>
      <c r="AA1916" s="6" t="s">
        <v>71</v>
      </c>
    </row>
    <row r="1917" spans="1:39" x14ac:dyDescent="0.2">
      <c r="A19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17" s="7" t="str">
        <f>ExtractValues(Table1[[#This Row],[Agreement Name]],".{1}\d{4,5}")</f>
        <v>20149</v>
      </c>
      <c r="C1917" s="6" t="str">
        <f>ExtractValues(Table1[[#This Row],[Agreement Name]],".{1}\d{4,5}-.{1}\d{4,5}")</f>
        <v>20149-001001</v>
      </c>
      <c r="D1917" s="6" t="str">
        <f>ExtractValues(ExtractValues(Table1[[#This Row],[Agreement Name]],"(CO\d{1,3})"),"\d+")</f>
        <v>1</v>
      </c>
      <c r="E1917" s="6" t="str">
        <f>ExtractValues(ExtractValues(Table1[[#This Row],[Agreement Name]],"(CO.\d{1,3})"),"\d+")</f>
        <v/>
      </c>
      <c r="F1917" s="6" t="str">
        <f>IF(Table1[[#This Row],[ChgOrderPart1]]&lt;&gt;"",Table1[[#This Row],[ChgOrderPart1]],Table1[[#This Row],[ChgOrderPart2]])</f>
        <v>1</v>
      </c>
      <c r="G1917" s="6" t="s">
        <v>5322</v>
      </c>
      <c r="H1917" s="8">
        <v>42171.45752314815</v>
      </c>
      <c r="I1917" s="6" t="s">
        <v>34</v>
      </c>
      <c r="J1917" s="8">
        <v>42171.692141203705</v>
      </c>
      <c r="K1917" s="6" t="s">
        <v>5082</v>
      </c>
      <c r="L1917" s="6" t="s">
        <v>5083</v>
      </c>
      <c r="M1917" s="6" t="s">
        <v>37</v>
      </c>
      <c r="O1917" s="6" t="s">
        <v>38</v>
      </c>
      <c r="P1917" s="6" t="s">
        <v>39</v>
      </c>
      <c r="Q1917" s="6" t="s">
        <v>1837</v>
      </c>
      <c r="R1917" s="6" t="s">
        <v>1384</v>
      </c>
      <c r="W1917" s="6" t="s">
        <v>1838</v>
      </c>
      <c r="X1917" s="6" t="s">
        <v>1837</v>
      </c>
      <c r="Y1917" s="6" t="s">
        <v>43</v>
      </c>
      <c r="Z1917" s="8">
        <v>42171.677118055559</v>
      </c>
      <c r="AA1917" s="6" t="s">
        <v>1839</v>
      </c>
      <c r="AB1917" s="6" t="s">
        <v>1387</v>
      </c>
      <c r="AC1917" s="6" t="s">
        <v>1384</v>
      </c>
      <c r="AD1917" s="6" t="s">
        <v>43</v>
      </c>
      <c r="AE1917" s="8">
        <v>42171.692141203705</v>
      </c>
      <c r="AF1917" s="6" t="s">
        <v>71</v>
      </c>
    </row>
    <row r="1918" spans="1:39" x14ac:dyDescent="0.2">
      <c r="A19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18" s="7" t="str">
        <f>ExtractValues(Table1[[#This Row],[Agreement Name]],".{1}\d{4,5}")</f>
        <v>20149</v>
      </c>
      <c r="C1918" s="6" t="str">
        <f>ExtractValues(Table1[[#This Row],[Agreement Name]],".{1}\d{4,5}-.{1}\d{4,5}")</f>
        <v>20149-001001</v>
      </c>
      <c r="D1918" s="6" t="str">
        <f>ExtractValues(ExtractValues(Table1[[#This Row],[Agreement Name]],"(CO\d{1,3})"),"\d+")</f>
        <v/>
      </c>
      <c r="E1918" s="6" t="str">
        <f>ExtractValues(ExtractValues(Table1[[#This Row],[Agreement Name]],"(CO.\d{1,3})"),"\d+")</f>
        <v/>
      </c>
      <c r="F1918" s="6" t="str">
        <f>IF(Table1[[#This Row],[ChgOrderPart1]]&lt;&gt;"",Table1[[#This Row],[ChgOrderPart1]],Table1[[#This Row],[ChgOrderPart2]])</f>
        <v/>
      </c>
      <c r="G1918" s="6" t="s">
        <v>7672</v>
      </c>
      <c r="H1918" s="8">
        <v>41997.489293981482</v>
      </c>
      <c r="I1918" s="6" t="s">
        <v>34</v>
      </c>
      <c r="J1918" s="8">
        <v>42002.327511574076</v>
      </c>
      <c r="K1918" s="6" t="s">
        <v>1376</v>
      </c>
      <c r="L1918" s="6" t="s">
        <v>1377</v>
      </c>
      <c r="M1918" s="6" t="s">
        <v>37</v>
      </c>
      <c r="O1918" s="6" t="s">
        <v>38</v>
      </c>
      <c r="P1918" s="6" t="s">
        <v>39</v>
      </c>
      <c r="Q1918" s="6" t="s">
        <v>1837</v>
      </c>
      <c r="R1918" s="6" t="s">
        <v>1384</v>
      </c>
      <c r="W1918" s="6" t="s">
        <v>1838</v>
      </c>
      <c r="X1918" s="6" t="s">
        <v>1837</v>
      </c>
      <c r="Y1918" s="6" t="s">
        <v>43</v>
      </c>
      <c r="Z1918" s="8">
        <v>42002.312488425923</v>
      </c>
      <c r="AA1918" s="6" t="s">
        <v>1839</v>
      </c>
      <c r="AB1918" s="6" t="s">
        <v>1387</v>
      </c>
      <c r="AC1918" s="6" t="s">
        <v>1384</v>
      </c>
      <c r="AD1918" s="6" t="s">
        <v>43</v>
      </c>
      <c r="AE1918" s="8">
        <v>42002.327511574076</v>
      </c>
      <c r="AF1918" s="6" t="s">
        <v>1552</v>
      </c>
    </row>
    <row r="1919" spans="1:39" x14ac:dyDescent="0.2">
      <c r="A19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19" s="7" t="str">
        <f>ExtractValues(Table1[[#This Row],[Agreement Name]],".{1}\d{4,5}")</f>
        <v>20148</v>
      </c>
      <c r="C1919" s="6" t="str">
        <f>ExtractValues(Table1[[#This Row],[Agreement Name]],".{1}\d{4,5}-.{1}\d{4,5}")</f>
        <v>20148-001001</v>
      </c>
      <c r="D1919" s="6" t="str">
        <f>ExtractValues(ExtractValues(Table1[[#This Row],[Agreement Name]],"(CO\d{1,3})"),"\d+")</f>
        <v/>
      </c>
      <c r="E1919" s="6" t="str">
        <f>ExtractValues(ExtractValues(Table1[[#This Row],[Agreement Name]],"(CO.\d{1,3})"),"\d+")</f>
        <v/>
      </c>
      <c r="F1919" s="6" t="str">
        <f>IF(Table1[[#This Row],[ChgOrderPart1]]&lt;&gt;"",Table1[[#This Row],[ChgOrderPart1]],Table1[[#This Row],[ChgOrderPart2]])</f>
        <v/>
      </c>
      <c r="G1919" s="6" t="s">
        <v>7354</v>
      </c>
      <c r="H1919" s="8">
        <v>41978.418113425927</v>
      </c>
      <c r="I1919" s="6" t="s">
        <v>34</v>
      </c>
      <c r="J1919" s="8">
        <v>41981.351273148146</v>
      </c>
      <c r="K1919" s="6" t="s">
        <v>1376</v>
      </c>
      <c r="L1919" s="6" t="s">
        <v>1377</v>
      </c>
      <c r="M1919" s="6" t="s">
        <v>37</v>
      </c>
      <c r="O1919" s="6" t="s">
        <v>38</v>
      </c>
      <c r="P1919" s="6" t="s">
        <v>39</v>
      </c>
      <c r="Q1919" s="6" t="s">
        <v>7266</v>
      </c>
      <c r="R1919" s="6" t="s">
        <v>1384</v>
      </c>
      <c r="W1919" s="6" t="s">
        <v>3030</v>
      </c>
      <c r="X1919" s="6" t="s">
        <v>7266</v>
      </c>
      <c r="Y1919" s="6" t="s">
        <v>43</v>
      </c>
      <c r="Z1919" s="8">
        <v>41981.320069444446</v>
      </c>
      <c r="AA1919" s="6" t="s">
        <v>3031</v>
      </c>
      <c r="AB1919" s="6" t="s">
        <v>1387</v>
      </c>
      <c r="AC1919" s="6" t="s">
        <v>1384</v>
      </c>
      <c r="AD1919" s="6" t="s">
        <v>43</v>
      </c>
      <c r="AE1919" s="8">
        <v>41981.351273148146</v>
      </c>
      <c r="AF1919" s="6" t="s">
        <v>71</v>
      </c>
    </row>
    <row r="1920" spans="1:39" x14ac:dyDescent="0.2">
      <c r="A19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20" s="7" t="str">
        <f>ExtractValues(Table1[[#This Row],[Agreement Name]],".{1}\d{4,5}")</f>
        <v>20147</v>
      </c>
      <c r="C1920" s="6" t="str">
        <f>ExtractValues(Table1[[#This Row],[Agreement Name]],".{1}\d{4,5}-.{1}\d{4,5}")</f>
        <v>20147-001007</v>
      </c>
      <c r="D1920" s="6" t="str">
        <f>ExtractValues(ExtractValues(Table1[[#This Row],[Agreement Name]],"(CO\d{1,3})"),"\d+")</f>
        <v>1</v>
      </c>
      <c r="E1920" s="6" t="str">
        <f>ExtractValues(ExtractValues(Table1[[#This Row],[Agreement Name]],"(CO.\d{1,3})"),"\d+")</f>
        <v/>
      </c>
      <c r="F1920" s="6" t="str">
        <f>IF(Table1[[#This Row],[ChgOrderPart1]]&lt;&gt;"",Table1[[#This Row],[ChgOrderPart1]],Table1[[#This Row],[ChgOrderPart2]])</f>
        <v>1</v>
      </c>
      <c r="G1920" s="6" t="s">
        <v>6059</v>
      </c>
      <c r="H1920" s="8">
        <v>42229.396539351852</v>
      </c>
      <c r="I1920" s="6" t="s">
        <v>34</v>
      </c>
      <c r="J1920" s="8">
        <v>42229.607025462959</v>
      </c>
      <c r="K1920" s="6" t="s">
        <v>5082</v>
      </c>
      <c r="L1920" s="6" t="s">
        <v>5083</v>
      </c>
      <c r="M1920" s="6" t="s">
        <v>37</v>
      </c>
      <c r="O1920" s="6" t="s">
        <v>38</v>
      </c>
      <c r="P1920" s="6" t="s">
        <v>39</v>
      </c>
      <c r="Q1920" s="6" t="s">
        <v>4803</v>
      </c>
      <c r="R1920" s="6" t="s">
        <v>1384</v>
      </c>
      <c r="W1920" s="6" t="s">
        <v>4804</v>
      </c>
      <c r="X1920" s="6" t="s">
        <v>4803</v>
      </c>
      <c r="Y1920" s="6" t="s">
        <v>43</v>
      </c>
      <c r="Z1920" s="8">
        <v>42229.571203703701</v>
      </c>
      <c r="AA1920" s="6" t="s">
        <v>2316</v>
      </c>
      <c r="AB1920" s="6" t="s">
        <v>1387</v>
      </c>
      <c r="AC1920" s="6" t="s">
        <v>1384</v>
      </c>
      <c r="AD1920" s="6" t="s">
        <v>43</v>
      </c>
      <c r="AE1920" s="8">
        <v>42229.607025462959</v>
      </c>
      <c r="AF1920" s="6" t="s">
        <v>71</v>
      </c>
    </row>
    <row r="1921" spans="1:39" x14ac:dyDescent="0.2">
      <c r="A19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21" s="7" t="str">
        <f>ExtractValues(Table1[[#This Row],[Agreement Name]],".{1}\d{4,5}")</f>
        <v>20147</v>
      </c>
      <c r="C1921" s="6" t="str">
        <f>ExtractValues(Table1[[#This Row],[Agreement Name]],".{1}\d{4,5}-.{1}\d{4,5}")</f>
        <v>20147-001007</v>
      </c>
      <c r="D1921" s="6" t="str">
        <f>ExtractValues(ExtractValues(Table1[[#This Row],[Agreement Name]],"(CO\d{1,3})"),"\d+")</f>
        <v/>
      </c>
      <c r="E1921" s="6" t="str">
        <f>ExtractValues(ExtractValues(Table1[[#This Row],[Agreement Name]],"(CO.\d{1,3})"),"\d+")</f>
        <v/>
      </c>
      <c r="F1921" s="6" t="str">
        <f>IF(Table1[[#This Row],[ChgOrderPart1]]&lt;&gt;"",Table1[[#This Row],[ChgOrderPart1]],Table1[[#This Row],[ChgOrderPart2]])</f>
        <v/>
      </c>
      <c r="G1921" s="6" t="s">
        <v>4802</v>
      </c>
      <c r="H1921" s="8">
        <v>42219.391793981478</v>
      </c>
      <c r="I1921" s="6" t="s">
        <v>34</v>
      </c>
      <c r="J1921" s="8">
        <v>42220.309872685182</v>
      </c>
      <c r="K1921" s="6" t="s">
        <v>1376</v>
      </c>
      <c r="L1921" s="6" t="s">
        <v>1377</v>
      </c>
      <c r="M1921" s="6" t="s">
        <v>37</v>
      </c>
      <c r="O1921" s="6" t="s">
        <v>38</v>
      </c>
      <c r="P1921" s="6" t="s">
        <v>39</v>
      </c>
      <c r="Q1921" s="6" t="s">
        <v>4803</v>
      </c>
      <c r="R1921" s="6" t="s">
        <v>1384</v>
      </c>
      <c r="W1921" s="6" t="s">
        <v>4804</v>
      </c>
      <c r="X1921" s="6" t="s">
        <v>4803</v>
      </c>
      <c r="Y1921" s="6" t="s">
        <v>43</v>
      </c>
      <c r="Z1921" s="8">
        <v>42219.667615740742</v>
      </c>
      <c r="AA1921" s="6" t="s">
        <v>2316</v>
      </c>
      <c r="AB1921" s="6" t="s">
        <v>1387</v>
      </c>
      <c r="AC1921" s="6" t="s">
        <v>1384</v>
      </c>
      <c r="AD1921" s="6" t="s">
        <v>43</v>
      </c>
      <c r="AE1921" s="8">
        <v>42220.309872685182</v>
      </c>
      <c r="AF1921" s="6" t="s">
        <v>71</v>
      </c>
    </row>
    <row r="1922" spans="1:39" x14ac:dyDescent="0.2">
      <c r="A19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22" s="7" t="str">
        <f>ExtractValues(Table1[[#This Row],[Agreement Name]],".{1}\d{4,5}")</f>
        <v>20147</v>
      </c>
      <c r="C1922" s="6" t="str">
        <f>ExtractValues(Table1[[#This Row],[Agreement Name]],".{1}\d{4,5}-.{1}\d{4,5}")</f>
        <v>20147-001006</v>
      </c>
      <c r="D1922" s="6" t="str">
        <f>ExtractValues(ExtractValues(Table1[[#This Row],[Agreement Name]],"(CO\d{1,3})"),"\d+")</f>
        <v>1</v>
      </c>
      <c r="E1922" s="6" t="str">
        <f>ExtractValues(ExtractValues(Table1[[#This Row],[Agreement Name]],"(CO.\d{1,3})"),"\d+")</f>
        <v/>
      </c>
      <c r="F1922" s="6" t="str">
        <f>IF(Table1[[#This Row],[ChgOrderPart1]]&lt;&gt;"",Table1[[#This Row],[ChgOrderPart1]],Table1[[#This Row],[ChgOrderPart2]])</f>
        <v>1</v>
      </c>
      <c r="G1922" s="6" t="s">
        <v>8192</v>
      </c>
      <c r="H1922" s="8">
        <v>42101.520462962966</v>
      </c>
      <c r="I1922" s="6" t="s">
        <v>34</v>
      </c>
      <c r="J1922" s="8">
        <v>42102.279560185183</v>
      </c>
      <c r="K1922" s="6" t="s">
        <v>1376</v>
      </c>
      <c r="L1922" s="6" t="s">
        <v>1377</v>
      </c>
      <c r="M1922" s="6" t="s">
        <v>37</v>
      </c>
      <c r="O1922" s="6" t="s">
        <v>38</v>
      </c>
      <c r="P1922" s="6" t="s">
        <v>39</v>
      </c>
      <c r="Q1922" s="6" t="s">
        <v>7332</v>
      </c>
      <c r="R1922" s="6" t="s">
        <v>1384</v>
      </c>
      <c r="W1922" s="6" t="s">
        <v>7333</v>
      </c>
      <c r="X1922" s="6" t="s">
        <v>7332</v>
      </c>
      <c r="Y1922" s="6" t="s">
        <v>43</v>
      </c>
      <c r="Z1922" s="8">
        <v>42101.61519675926</v>
      </c>
      <c r="AA1922" s="6" t="s">
        <v>7334</v>
      </c>
      <c r="AB1922" s="6" t="s">
        <v>1387</v>
      </c>
      <c r="AC1922" s="6" t="s">
        <v>1384</v>
      </c>
      <c r="AD1922" s="6" t="s">
        <v>43</v>
      </c>
      <c r="AE1922" s="8">
        <v>42102.279560185183</v>
      </c>
      <c r="AF1922" s="6" t="s">
        <v>8084</v>
      </c>
    </row>
    <row r="1923" spans="1:39" x14ac:dyDescent="0.2">
      <c r="A19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23" s="7" t="str">
        <f>ExtractValues(Table1[[#This Row],[Agreement Name]],".{1}\d{4,5}")</f>
        <v>20147</v>
      </c>
      <c r="C1923" s="6" t="str">
        <f>ExtractValues(Table1[[#This Row],[Agreement Name]],".{1}\d{4,5}-.{1}\d{4,5}")</f>
        <v>20147-001006</v>
      </c>
      <c r="D1923" s="6" t="str">
        <f>ExtractValues(ExtractValues(Table1[[#This Row],[Agreement Name]],"(CO\d{1,3})"),"\d+")</f>
        <v/>
      </c>
      <c r="E1923" s="6" t="str">
        <f>ExtractValues(ExtractValues(Table1[[#This Row],[Agreement Name]],"(CO.\d{1,3})"),"\d+")</f>
        <v/>
      </c>
      <c r="F1923" s="6" t="str">
        <f>IF(Table1[[#This Row],[ChgOrderPart1]]&lt;&gt;"",Table1[[#This Row],[ChgOrderPart1]],Table1[[#This Row],[ChgOrderPart2]])</f>
        <v/>
      </c>
      <c r="G1923" s="6" t="s">
        <v>7928</v>
      </c>
      <c r="H1923" s="8">
        <v>42083.656875000001</v>
      </c>
      <c r="I1923" s="6" t="s">
        <v>34</v>
      </c>
      <c r="J1923" s="8">
        <v>42086.352951388886</v>
      </c>
      <c r="K1923" s="6" t="s">
        <v>1376</v>
      </c>
      <c r="L1923" s="6" t="s">
        <v>1377</v>
      </c>
      <c r="M1923" s="6" t="s">
        <v>37</v>
      </c>
      <c r="O1923" s="6" t="s">
        <v>38</v>
      </c>
      <c r="P1923" s="6" t="s">
        <v>39</v>
      </c>
      <c r="Q1923" s="6" t="s">
        <v>7332</v>
      </c>
      <c r="R1923" s="6" t="s">
        <v>7929</v>
      </c>
      <c r="S1923" s="6" t="s">
        <v>1384</v>
      </c>
      <c r="W1923" s="6" t="s">
        <v>7333</v>
      </c>
      <c r="X1923" s="6" t="s">
        <v>7929</v>
      </c>
      <c r="Y1923" s="6" t="s">
        <v>43</v>
      </c>
      <c r="Z1923" s="8">
        <v>42086.317349537036</v>
      </c>
      <c r="AA1923" s="6" t="s">
        <v>7334</v>
      </c>
      <c r="AB1923" s="6" t="s">
        <v>1387</v>
      </c>
      <c r="AC1923" s="6" t="s">
        <v>1384</v>
      </c>
      <c r="AD1923" s="6" t="s">
        <v>43</v>
      </c>
      <c r="AE1923" s="8">
        <v>42086.352951388886</v>
      </c>
      <c r="AF1923" s="6" t="s">
        <v>1552</v>
      </c>
    </row>
    <row r="1924" spans="1:39" x14ac:dyDescent="0.2">
      <c r="A19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24" s="7" t="str">
        <f>ExtractValues(Table1[[#This Row],[Agreement Name]],".{1}\d{4,5}")</f>
        <v>20147</v>
      </c>
      <c r="C1924" s="6" t="str">
        <f>ExtractValues(Table1[[#This Row],[Agreement Name]],".{1}\d{4,5}-.{1}\d{4,5}")</f>
        <v>20147-001005</v>
      </c>
      <c r="D1924" s="6" t="str">
        <f>ExtractValues(ExtractValues(Table1[[#This Row],[Agreement Name]],"(CO\d{1,3})"),"\d+")</f>
        <v/>
      </c>
      <c r="E1924" s="6" t="str">
        <f>ExtractValues(ExtractValues(Table1[[#This Row],[Agreement Name]],"(CO.\d{1,3})"),"\d+")</f>
        <v/>
      </c>
      <c r="F1924" s="6" t="str">
        <f>IF(Table1[[#This Row],[ChgOrderPart1]]&lt;&gt;"",Table1[[#This Row],[ChgOrderPart1]],Table1[[#This Row],[ChgOrderPart2]])</f>
        <v/>
      </c>
      <c r="G1924" s="6" t="s">
        <v>7735</v>
      </c>
      <c r="H1924" s="8">
        <v>42010.52207175926</v>
      </c>
      <c r="I1924" s="6" t="s">
        <v>34</v>
      </c>
      <c r="J1924" s="8">
        <v>42011.302685185183</v>
      </c>
      <c r="K1924" s="6" t="s">
        <v>1376</v>
      </c>
      <c r="L1924" s="6" t="s">
        <v>1377</v>
      </c>
      <c r="M1924" s="6" t="s">
        <v>37</v>
      </c>
      <c r="O1924" s="6" t="s">
        <v>38</v>
      </c>
      <c r="P1924" s="6" t="s">
        <v>39</v>
      </c>
      <c r="Q1924" s="6" t="s">
        <v>1342</v>
      </c>
      <c r="R1924" s="6" t="s">
        <v>1343</v>
      </c>
      <c r="S1924" s="6" t="s">
        <v>1384</v>
      </c>
      <c r="W1924" s="6" t="s">
        <v>1344</v>
      </c>
      <c r="X1924" s="6" t="s">
        <v>1343</v>
      </c>
      <c r="Y1924" s="6" t="s">
        <v>43</v>
      </c>
      <c r="Z1924" s="8">
        <v>42010.720729166664</v>
      </c>
      <c r="AA1924" s="6" t="s">
        <v>1114</v>
      </c>
      <c r="AB1924" s="6" t="s">
        <v>1387</v>
      </c>
      <c r="AC1924" s="6" t="s">
        <v>1384</v>
      </c>
      <c r="AD1924" s="6" t="s">
        <v>43</v>
      </c>
      <c r="AE1924" s="8">
        <v>42011.302685185183</v>
      </c>
      <c r="AF1924" s="6" t="s">
        <v>71</v>
      </c>
    </row>
    <row r="1925" spans="1:39" x14ac:dyDescent="0.2">
      <c r="A19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25" s="7" t="str">
        <f>ExtractValues(Table1[[#This Row],[Agreement Name]],".{1}\d{4,5}")</f>
        <v>20147</v>
      </c>
      <c r="C1925" s="6" t="str">
        <f>ExtractValues(Table1[[#This Row],[Agreement Name]],".{1}\d{4,5}-.{1}\d{4,5}")</f>
        <v>20147-001004</v>
      </c>
      <c r="D1925" s="6" t="str">
        <f>ExtractValues(ExtractValues(Table1[[#This Row],[Agreement Name]],"(CO\d{1,3})"),"\d+")</f>
        <v>2</v>
      </c>
      <c r="E1925" s="6" t="str">
        <f>ExtractValues(ExtractValues(Table1[[#This Row],[Agreement Name]],"(CO.\d{1,3})"),"\d+")</f>
        <v/>
      </c>
      <c r="F1925" s="6" t="str">
        <f>IF(Table1[[#This Row],[ChgOrderPart1]]&lt;&gt;"",Table1[[#This Row],[ChgOrderPart1]],Table1[[#This Row],[ChgOrderPart2]])</f>
        <v>2</v>
      </c>
      <c r="G1925" s="6" t="s">
        <v>5761</v>
      </c>
      <c r="H1925" s="8">
        <v>42208.410601851851</v>
      </c>
      <c r="I1925" s="6" t="s">
        <v>34</v>
      </c>
      <c r="J1925" s="8">
        <v>42209.355081018519</v>
      </c>
      <c r="K1925" s="6" t="s">
        <v>5082</v>
      </c>
      <c r="L1925" s="6" t="s">
        <v>5083</v>
      </c>
      <c r="M1925" s="6" t="s">
        <v>37</v>
      </c>
      <c r="O1925" s="6" t="s">
        <v>38</v>
      </c>
      <c r="P1925" s="6" t="s">
        <v>39</v>
      </c>
      <c r="Q1925" s="6" t="s">
        <v>101</v>
      </c>
      <c r="R1925" s="6" t="s">
        <v>1384</v>
      </c>
      <c r="W1925" s="6" t="s">
        <v>104</v>
      </c>
      <c r="X1925" s="6" t="s">
        <v>101</v>
      </c>
      <c r="Y1925" s="6" t="s">
        <v>43</v>
      </c>
      <c r="Z1925" s="8">
        <v>42208.636932870373</v>
      </c>
      <c r="AA1925" s="6" t="s">
        <v>71</v>
      </c>
      <c r="AB1925" s="6" t="s">
        <v>1387</v>
      </c>
      <c r="AC1925" s="6" t="s">
        <v>1384</v>
      </c>
      <c r="AD1925" s="6" t="s">
        <v>43</v>
      </c>
      <c r="AE1925" s="8">
        <v>42209.355081018519</v>
      </c>
      <c r="AF1925" s="6" t="s">
        <v>71</v>
      </c>
    </row>
    <row r="1926" spans="1:39" x14ac:dyDescent="0.2">
      <c r="A19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26" s="7" t="str">
        <f>ExtractValues(Table1[[#This Row],[Agreement Name]],".{1}\d{4,5}")</f>
        <v>20147</v>
      </c>
      <c r="C1926" s="6" t="str">
        <f>ExtractValues(Table1[[#This Row],[Agreement Name]],".{1}\d{4,5}-.{1}\d{4,5}")</f>
        <v>20147-001004</v>
      </c>
      <c r="D1926" s="6" t="str">
        <f>ExtractValues(ExtractValues(Table1[[#This Row],[Agreement Name]],"(CO\d{1,3})"),"\d+")</f>
        <v>1</v>
      </c>
      <c r="E1926" s="6" t="str">
        <f>ExtractValues(ExtractValues(Table1[[#This Row],[Agreement Name]],"(CO.\d{1,3})"),"\d+")</f>
        <v/>
      </c>
      <c r="F1926" s="6" t="str">
        <f>IF(Table1[[#This Row],[ChgOrderPart1]]&lt;&gt;"",Table1[[#This Row],[ChgOrderPart1]],Table1[[#This Row],[ChgOrderPart2]])</f>
        <v>1</v>
      </c>
      <c r="G1926" s="6" t="s">
        <v>9017</v>
      </c>
      <c r="H1926" s="8">
        <v>42041.61346064815</v>
      </c>
      <c r="I1926" s="6" t="s">
        <v>34</v>
      </c>
      <c r="J1926" s="8">
        <v>42044.320138888892</v>
      </c>
      <c r="K1926" s="6" t="s">
        <v>1376</v>
      </c>
      <c r="L1926" s="6" t="s">
        <v>1377</v>
      </c>
      <c r="M1926" s="6" t="s">
        <v>37</v>
      </c>
      <c r="O1926" s="6" t="s">
        <v>38</v>
      </c>
      <c r="P1926" s="6" t="s">
        <v>39</v>
      </c>
      <c r="Q1926" s="6" t="s">
        <v>7702</v>
      </c>
      <c r="R1926" s="6" t="s">
        <v>1384</v>
      </c>
      <c r="W1926" s="6" t="s">
        <v>7703</v>
      </c>
      <c r="X1926" s="6" t="s">
        <v>7702</v>
      </c>
      <c r="Y1926" s="6" t="s">
        <v>43</v>
      </c>
      <c r="Z1926" s="8">
        <v>42043.545046296298</v>
      </c>
      <c r="AA1926" s="6" t="s">
        <v>9018</v>
      </c>
      <c r="AB1926" s="6" t="s">
        <v>1387</v>
      </c>
      <c r="AC1926" s="6" t="s">
        <v>1384</v>
      </c>
      <c r="AD1926" s="6" t="s">
        <v>43</v>
      </c>
      <c r="AE1926" s="8">
        <v>42044.320138888892</v>
      </c>
      <c r="AF1926" s="6" t="s">
        <v>71</v>
      </c>
    </row>
    <row r="1927" spans="1:39" x14ac:dyDescent="0.2">
      <c r="A19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27" s="7" t="str">
        <f>ExtractValues(Table1[[#This Row],[Agreement Name]],".{1}\d{4,5}")</f>
        <v>20147</v>
      </c>
      <c r="C1927" s="6" t="str">
        <f>ExtractValues(Table1[[#This Row],[Agreement Name]],".{1}\d{4,5}-.{1}\d{4,5}")</f>
        <v>20147-001004</v>
      </c>
      <c r="D1927" s="6" t="str">
        <f>ExtractValues(ExtractValues(Table1[[#This Row],[Agreement Name]],"(CO\d{1,3})"),"\d+")</f>
        <v/>
      </c>
      <c r="E1927" s="6" t="str">
        <f>ExtractValues(ExtractValues(Table1[[#This Row],[Agreement Name]],"(CO.\d{1,3})"),"\d+")</f>
        <v/>
      </c>
      <c r="F1927" s="6" t="str">
        <f>IF(Table1[[#This Row],[ChgOrderPart1]]&lt;&gt;"",Table1[[#This Row],[ChgOrderPart1]],Table1[[#This Row],[ChgOrderPart2]])</f>
        <v/>
      </c>
      <c r="G1927" s="6" t="s">
        <v>7701</v>
      </c>
      <c r="H1927" s="8">
        <v>42010.350763888891</v>
      </c>
      <c r="I1927" s="6" t="s">
        <v>34</v>
      </c>
      <c r="J1927" s="8">
        <v>42010.65697916667</v>
      </c>
      <c r="K1927" s="6" t="s">
        <v>1376</v>
      </c>
      <c r="L1927" s="6" t="s">
        <v>1377</v>
      </c>
      <c r="M1927" s="6" t="s">
        <v>37</v>
      </c>
      <c r="O1927" s="6" t="s">
        <v>38</v>
      </c>
      <c r="P1927" s="6" t="s">
        <v>39</v>
      </c>
      <c r="Q1927" s="6" t="s">
        <v>7702</v>
      </c>
      <c r="R1927" s="6" t="s">
        <v>1384</v>
      </c>
      <c r="W1927" s="6" t="s">
        <v>7703</v>
      </c>
      <c r="X1927" s="6" t="s">
        <v>7702</v>
      </c>
      <c r="Y1927" s="6" t="s">
        <v>43</v>
      </c>
      <c r="Z1927" s="8">
        <v>42010.403101851851</v>
      </c>
      <c r="AA1927" s="6" t="s">
        <v>71</v>
      </c>
      <c r="AB1927" s="6" t="s">
        <v>1387</v>
      </c>
      <c r="AC1927" s="6" t="s">
        <v>1384</v>
      </c>
      <c r="AD1927" s="6" t="s">
        <v>43</v>
      </c>
      <c r="AE1927" s="8">
        <v>42010.65697916667</v>
      </c>
      <c r="AF1927" s="6" t="s">
        <v>71</v>
      </c>
    </row>
    <row r="1928" spans="1:39" x14ac:dyDescent="0.2">
      <c r="A19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28" s="7" t="str">
        <f>ExtractValues(Table1[[#This Row],[Agreement Name]],".{1}\d{4,5}")</f>
        <v>20147</v>
      </c>
      <c r="C1928" s="6" t="str">
        <f>ExtractValues(Table1[[#This Row],[Agreement Name]],".{1}\d{4,5}-.{1}\d{4,5}")</f>
        <v>20147-001003</v>
      </c>
      <c r="D1928" s="6" t="str">
        <f>ExtractValues(ExtractValues(Table1[[#This Row],[Agreement Name]],"(CO\d{1,3})"),"\d+")</f>
        <v>1</v>
      </c>
      <c r="E1928" s="6" t="str">
        <f>ExtractValues(ExtractValues(Table1[[#This Row],[Agreement Name]],"(CO.\d{1,3})"),"\d+")</f>
        <v/>
      </c>
      <c r="F1928" s="6" t="str">
        <f>IF(Table1[[#This Row],[ChgOrderPart1]]&lt;&gt;"",Table1[[#This Row],[ChgOrderPart1]],Table1[[#This Row],[ChgOrderPart2]])</f>
        <v>1</v>
      </c>
      <c r="G1928" s="6" t="s">
        <v>9028</v>
      </c>
      <c r="H1928" s="8">
        <v>42041.661990740744</v>
      </c>
      <c r="I1928" s="6" t="s">
        <v>34</v>
      </c>
      <c r="J1928" s="8">
        <v>42041.678553240738</v>
      </c>
      <c r="K1928" s="6" t="s">
        <v>1376</v>
      </c>
      <c r="L1928" s="6" t="s">
        <v>1377</v>
      </c>
      <c r="M1928" s="6" t="s">
        <v>37</v>
      </c>
      <c r="O1928" s="6" t="s">
        <v>38</v>
      </c>
      <c r="P1928" s="6" t="s">
        <v>39</v>
      </c>
      <c r="Q1928" s="6" t="s">
        <v>101</v>
      </c>
      <c r="R1928" s="6" t="s">
        <v>1384</v>
      </c>
      <c r="W1928" s="6" t="s">
        <v>104</v>
      </c>
      <c r="X1928" s="6" t="s">
        <v>101</v>
      </c>
      <c r="Y1928" s="6" t="s">
        <v>43</v>
      </c>
      <c r="Z1928" s="8">
        <v>42041.671875</v>
      </c>
      <c r="AA1928" s="6" t="s">
        <v>46</v>
      </c>
      <c r="AB1928" s="6" t="s">
        <v>1387</v>
      </c>
      <c r="AC1928" s="6" t="s">
        <v>1384</v>
      </c>
      <c r="AD1928" s="6" t="s">
        <v>43</v>
      </c>
      <c r="AE1928" s="8">
        <v>42041.678553240738</v>
      </c>
      <c r="AF1928" s="6" t="s">
        <v>71</v>
      </c>
    </row>
    <row r="1929" spans="1:39" x14ac:dyDescent="0.2">
      <c r="A19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29" s="7" t="str">
        <f>ExtractValues(Table1[[#This Row],[Agreement Name]],".{1}\d{4,5}")</f>
        <v>20147</v>
      </c>
      <c r="C1929" s="6" t="str">
        <f>ExtractValues(Table1[[#This Row],[Agreement Name]],".{1}\d{4,5}-.{1}\d{4,5}")</f>
        <v>20147-001003</v>
      </c>
      <c r="D1929" s="6" t="str">
        <f>ExtractValues(ExtractValues(Table1[[#This Row],[Agreement Name]],"(CO\d{1,3})"),"\d+")</f>
        <v/>
      </c>
      <c r="E1929" s="6" t="str">
        <f>ExtractValues(ExtractValues(Table1[[#This Row],[Agreement Name]],"(CO.\d{1,3})"),"\d+")</f>
        <v/>
      </c>
      <c r="F1929" s="6" t="str">
        <f>IF(Table1[[#This Row],[ChgOrderPart1]]&lt;&gt;"",Table1[[#This Row],[ChgOrderPart1]],Table1[[#This Row],[ChgOrderPart2]])</f>
        <v/>
      </c>
      <c r="G1929" s="6" t="s">
        <v>7432</v>
      </c>
      <c r="H1929" s="8">
        <v>41983.622291666667</v>
      </c>
      <c r="I1929" s="6" t="s">
        <v>34</v>
      </c>
      <c r="J1929" s="8">
        <v>41984.47384259259</v>
      </c>
      <c r="K1929" s="6" t="s">
        <v>1376</v>
      </c>
      <c r="L1929" s="6" t="s">
        <v>1377</v>
      </c>
      <c r="M1929" s="6" t="s">
        <v>37</v>
      </c>
      <c r="O1929" s="6" t="s">
        <v>38</v>
      </c>
      <c r="P1929" s="6" t="s">
        <v>39</v>
      </c>
      <c r="Q1929" s="6" t="s">
        <v>101</v>
      </c>
      <c r="R1929" s="6" t="s">
        <v>1384</v>
      </c>
      <c r="W1929" s="6" t="s">
        <v>104</v>
      </c>
      <c r="X1929" s="6" t="s">
        <v>101</v>
      </c>
      <c r="Y1929" s="6" t="s">
        <v>43</v>
      </c>
      <c r="Z1929" s="8">
        <v>41984.429351851853</v>
      </c>
      <c r="AA1929" s="6" t="s">
        <v>46</v>
      </c>
      <c r="AB1929" s="6" t="s">
        <v>1387</v>
      </c>
      <c r="AC1929" s="6" t="s">
        <v>1384</v>
      </c>
      <c r="AD1929" s="6" t="s">
        <v>43</v>
      </c>
      <c r="AE1929" s="8">
        <v>41984.47384259259</v>
      </c>
      <c r="AF1929" s="6" t="s">
        <v>71</v>
      </c>
    </row>
    <row r="1930" spans="1:39" x14ac:dyDescent="0.2">
      <c r="A19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30" s="7" t="str">
        <f>ExtractValues(Table1[[#This Row],[Agreement Name]],".{1}\d{4,5}")</f>
        <v>20147</v>
      </c>
      <c r="C1930" s="6" t="str">
        <f>ExtractValues(Table1[[#This Row],[Agreement Name]],".{1}\d{4,5}-.{1}\d{4,5}")</f>
        <v>20147-001002</v>
      </c>
      <c r="D1930" s="6" t="str">
        <f>ExtractValues(ExtractValues(Table1[[#This Row],[Agreement Name]],"(CO\d{1,3})"),"\d+")</f>
        <v/>
      </c>
      <c r="E1930" s="6" t="str">
        <f>ExtractValues(ExtractValues(Table1[[#This Row],[Agreement Name]],"(CO.\d{1,3})"),"\d+")</f>
        <v/>
      </c>
      <c r="F1930" s="6" t="str">
        <f>IF(Table1[[#This Row],[ChgOrderPart1]]&lt;&gt;"",Table1[[#This Row],[ChgOrderPart1]],Table1[[#This Row],[ChgOrderPart2]])</f>
        <v/>
      </c>
      <c r="G1930" s="6" t="s">
        <v>7331</v>
      </c>
      <c r="H1930" s="8">
        <v>41978.373877314814</v>
      </c>
      <c r="I1930" s="6" t="s">
        <v>34</v>
      </c>
      <c r="J1930" s="8">
        <v>41978.452118055553</v>
      </c>
      <c r="K1930" s="6" t="s">
        <v>1376</v>
      </c>
      <c r="L1930" s="6" t="s">
        <v>1377</v>
      </c>
      <c r="M1930" s="6" t="s">
        <v>37</v>
      </c>
      <c r="O1930" s="6" t="s">
        <v>38</v>
      </c>
      <c r="P1930" s="6" t="s">
        <v>39</v>
      </c>
      <c r="Q1930" s="6" t="s">
        <v>7332</v>
      </c>
      <c r="R1930" s="6" t="s">
        <v>1384</v>
      </c>
      <c r="W1930" s="6" t="s">
        <v>7333</v>
      </c>
      <c r="X1930" s="6" t="s">
        <v>7332</v>
      </c>
      <c r="Y1930" s="6" t="s">
        <v>43</v>
      </c>
      <c r="Z1930" s="8">
        <v>41978.399421296293</v>
      </c>
      <c r="AA1930" s="6" t="s">
        <v>7334</v>
      </c>
      <c r="AB1930" s="6" t="s">
        <v>1387</v>
      </c>
      <c r="AC1930" s="6" t="s">
        <v>1384</v>
      </c>
      <c r="AD1930" s="6" t="s">
        <v>43</v>
      </c>
      <c r="AE1930" s="8">
        <v>41978.452118055553</v>
      </c>
      <c r="AF1930" s="6" t="s">
        <v>71</v>
      </c>
    </row>
    <row r="1931" spans="1:39" x14ac:dyDescent="0.2">
      <c r="A19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31" s="7" t="str">
        <f>ExtractValues(Table1[[#This Row],[Agreement Name]],".{1}\d{4,5}")</f>
        <v>20147</v>
      </c>
      <c r="C1931" s="6" t="str">
        <f>ExtractValues(Table1[[#This Row],[Agreement Name]],".{1}\d{4,5}-.{1}\d{4,5}")</f>
        <v>20147-001001</v>
      </c>
      <c r="D1931" s="6" t="str">
        <f>ExtractValues(ExtractValues(Table1[[#This Row],[Agreement Name]],"(CO\d{1,3})"),"\d+")</f>
        <v/>
      </c>
      <c r="E1931" s="6" t="str">
        <f>ExtractValues(ExtractValues(Table1[[#This Row],[Agreement Name]],"(CO.\d{1,3})"),"\d+")</f>
        <v/>
      </c>
      <c r="F1931" s="6" t="str">
        <f>IF(Table1[[#This Row],[ChgOrderPart1]]&lt;&gt;"",Table1[[#This Row],[ChgOrderPart1]],Table1[[#This Row],[ChgOrderPart2]])</f>
        <v/>
      </c>
      <c r="G1931" s="6" t="s">
        <v>7176</v>
      </c>
      <c r="H1931" s="8">
        <v>41977.55400462963</v>
      </c>
      <c r="I1931" s="6" t="s">
        <v>34</v>
      </c>
      <c r="J1931" s="8">
        <v>41981.486944444441</v>
      </c>
      <c r="K1931" s="6" t="s">
        <v>1376</v>
      </c>
      <c r="L1931" s="6" t="s">
        <v>1377</v>
      </c>
      <c r="M1931" s="6" t="s">
        <v>37</v>
      </c>
      <c r="O1931" s="6" t="s">
        <v>38</v>
      </c>
      <c r="P1931" s="6" t="s">
        <v>39</v>
      </c>
      <c r="Q1931" s="6" t="s">
        <v>7177</v>
      </c>
      <c r="R1931" s="6" t="s">
        <v>1384</v>
      </c>
      <c r="W1931" s="6" t="s">
        <v>7325</v>
      </c>
      <c r="X1931" s="6" t="s">
        <v>7177</v>
      </c>
      <c r="Y1931" s="6" t="s">
        <v>43</v>
      </c>
      <c r="Z1931" s="8">
        <v>41981.479641203703</v>
      </c>
      <c r="AA1931" s="6" t="s">
        <v>7326</v>
      </c>
      <c r="AB1931" s="6" t="s">
        <v>1387</v>
      </c>
      <c r="AC1931" s="6" t="s">
        <v>1384</v>
      </c>
      <c r="AD1931" s="6" t="s">
        <v>43</v>
      </c>
      <c r="AE1931" s="8">
        <v>41981.486944444441</v>
      </c>
      <c r="AF1931" s="6" t="s">
        <v>71</v>
      </c>
    </row>
    <row r="1932" spans="1:39" x14ac:dyDescent="0.2">
      <c r="A19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32" s="7" t="str">
        <f>ExtractValues(Table1[[#This Row],[Agreement Name]],".{1}\d{4,5}")</f>
        <v>20147</v>
      </c>
      <c r="C1932" s="6" t="str">
        <f>ExtractValues(Table1[[#This Row],[Agreement Name]],".{1}\d{4,5}-.{1}\d{4,5}")</f>
        <v>20147-001001</v>
      </c>
      <c r="D1932" s="6" t="str">
        <f>ExtractValues(ExtractValues(Table1[[#This Row],[Agreement Name]],"(CO\d{1,3})"),"\d+")</f>
        <v>1</v>
      </c>
      <c r="E1932" s="6" t="str">
        <f>ExtractValues(ExtractValues(Table1[[#This Row],[Agreement Name]],"(CO.\d{1,3})"),"\d+")</f>
        <v/>
      </c>
      <c r="F1932" s="6" t="str">
        <f>IF(Table1[[#This Row],[ChgOrderPart1]]&lt;&gt;"",Table1[[#This Row],[ChgOrderPart1]],Table1[[#This Row],[ChgOrderPart2]])</f>
        <v>1</v>
      </c>
      <c r="G1932" s="6" t="s">
        <v>7372</v>
      </c>
      <c r="H1932" s="8">
        <v>41981.407488425924</v>
      </c>
      <c r="I1932" s="6" t="s">
        <v>34</v>
      </c>
      <c r="J1932" s="8">
        <v>41981.48636574074</v>
      </c>
      <c r="K1932" s="6" t="s">
        <v>1376</v>
      </c>
      <c r="L1932" s="6" t="s">
        <v>1377</v>
      </c>
      <c r="M1932" s="6" t="s">
        <v>37</v>
      </c>
      <c r="O1932" s="6" t="s">
        <v>38</v>
      </c>
      <c r="P1932" s="6" t="s">
        <v>39</v>
      </c>
      <c r="Q1932" s="6" t="s">
        <v>7177</v>
      </c>
      <c r="R1932" s="6" t="s">
        <v>1384</v>
      </c>
      <c r="W1932" s="6" t="s">
        <v>7325</v>
      </c>
      <c r="X1932" s="6" t="s">
        <v>7177</v>
      </c>
      <c r="Y1932" s="6" t="s">
        <v>43</v>
      </c>
      <c r="Z1932" s="8">
        <v>41981.476400462961</v>
      </c>
      <c r="AA1932" s="6" t="s">
        <v>7326</v>
      </c>
      <c r="AB1932" s="6" t="s">
        <v>1387</v>
      </c>
      <c r="AC1932" s="6" t="s">
        <v>1384</v>
      </c>
      <c r="AD1932" s="6" t="s">
        <v>43</v>
      </c>
      <c r="AE1932" s="8">
        <v>41981.48636574074</v>
      </c>
      <c r="AF1932" s="6" t="s">
        <v>71</v>
      </c>
    </row>
    <row r="1933" spans="1:39" x14ac:dyDescent="0.2">
      <c r="A19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33" s="7" t="str">
        <f>ExtractValues(Table1[[#This Row],[Agreement Name]],".{1}\d{4,5}")</f>
        <v>20147</v>
      </c>
      <c r="C1933" s="6" t="str">
        <f>ExtractValues(Table1[[#This Row],[Agreement Name]],".{1}\d{4,5}-.{1}\d{4,5}")</f>
        <v>20147-001001</v>
      </c>
      <c r="D1933" s="6" t="str">
        <f>ExtractValues(ExtractValues(Table1[[#This Row],[Agreement Name]],"(CO\d{1,3})"),"\d+")</f>
        <v/>
      </c>
      <c r="E1933" s="6" t="str">
        <f>ExtractValues(ExtractValues(Table1[[#This Row],[Agreement Name]],"(CO.\d{1,3})"),"\d+")</f>
        <v/>
      </c>
      <c r="F1933" s="6" t="str">
        <f>IF(Table1[[#This Row],[ChgOrderPart1]]&lt;&gt;"",Table1[[#This Row],[ChgOrderPart1]],Table1[[#This Row],[ChgOrderPart2]])</f>
        <v/>
      </c>
      <c r="G1933" s="6" t="s">
        <v>7176</v>
      </c>
      <c r="H1933" s="8">
        <v>41962.616122685184</v>
      </c>
      <c r="I1933" s="6" t="s">
        <v>55</v>
      </c>
      <c r="J1933" s="8">
        <v>41977.552349537036</v>
      </c>
      <c r="K1933" s="6" t="s">
        <v>1376</v>
      </c>
      <c r="L1933" s="6" t="s">
        <v>1377</v>
      </c>
      <c r="M1933" s="6" t="s">
        <v>37</v>
      </c>
      <c r="O1933" s="6" t="s">
        <v>38</v>
      </c>
      <c r="P1933" s="6" t="s">
        <v>39</v>
      </c>
      <c r="Q1933" s="6" t="s">
        <v>7177</v>
      </c>
      <c r="R1933" s="6" t="s">
        <v>1384</v>
      </c>
      <c r="AL1933" s="6" t="s">
        <v>7177</v>
      </c>
      <c r="AM1933" s="6" t="s">
        <v>43</v>
      </c>
    </row>
    <row r="1934" spans="1:39" x14ac:dyDescent="0.2">
      <c r="A19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34" s="7" t="str">
        <f>ExtractValues(Table1[[#This Row],[Agreement Name]],".{1}\d{4,5}")</f>
        <v>20145</v>
      </c>
      <c r="C1934" s="6" t="str">
        <f>ExtractValues(Table1[[#This Row],[Agreement Name]],".{1}\d{4,5}-.{1}\d{4,5}")</f>
        <v>20145-001005</v>
      </c>
      <c r="D1934" s="6" t="str">
        <f>ExtractValues(ExtractValues(Table1[[#This Row],[Agreement Name]],"(CO\d{1,3})"),"\d+")</f>
        <v/>
      </c>
      <c r="E1934" s="6" t="str">
        <f>ExtractValues(ExtractValues(Table1[[#This Row],[Agreement Name]],"(CO.\d{1,3})"),"\d+")</f>
        <v/>
      </c>
      <c r="F1934" s="6" t="str">
        <f>IF(Table1[[#This Row],[ChgOrderPart1]]&lt;&gt;"",Table1[[#This Row],[ChgOrderPart1]],Table1[[#This Row],[ChgOrderPart2]])</f>
        <v/>
      </c>
      <c r="G1934" s="6" t="s">
        <v>7902</v>
      </c>
      <c r="H1934" s="8">
        <v>42082.510914351849</v>
      </c>
      <c r="I1934" s="6" t="s">
        <v>34</v>
      </c>
      <c r="J1934" s="8">
        <v>42083.595532407409</v>
      </c>
      <c r="K1934" s="6" t="s">
        <v>1376</v>
      </c>
      <c r="L1934" s="6" t="s">
        <v>1377</v>
      </c>
      <c r="M1934" s="6" t="s">
        <v>37</v>
      </c>
      <c r="O1934" s="6" t="s">
        <v>38</v>
      </c>
      <c r="P1934" s="6" t="s">
        <v>39</v>
      </c>
      <c r="Q1934" s="6" t="s">
        <v>6069</v>
      </c>
      <c r="R1934" s="6" t="s">
        <v>1384</v>
      </c>
      <c r="W1934" s="6" t="s">
        <v>7903</v>
      </c>
      <c r="X1934" s="6" t="s">
        <v>6069</v>
      </c>
      <c r="Y1934" s="6" t="s">
        <v>43</v>
      </c>
      <c r="Z1934" s="8">
        <v>42083.57199074074</v>
      </c>
      <c r="AA1934" s="6" t="s">
        <v>7904</v>
      </c>
      <c r="AB1934" s="6" t="s">
        <v>1387</v>
      </c>
      <c r="AC1934" s="6" t="s">
        <v>1384</v>
      </c>
      <c r="AD1934" s="6" t="s">
        <v>43</v>
      </c>
      <c r="AE1934" s="8">
        <v>42083.595532407409</v>
      </c>
      <c r="AF1934" s="6" t="s">
        <v>71</v>
      </c>
    </row>
    <row r="1935" spans="1:39" x14ac:dyDescent="0.2">
      <c r="A19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35" s="7" t="str">
        <f>ExtractValues(Table1[[#This Row],[Agreement Name]],".{1}\d{4,5}")</f>
        <v>20145</v>
      </c>
      <c r="C1935" s="6" t="str">
        <f>ExtractValues(Table1[[#This Row],[Agreement Name]],".{1}\d{4,5}-.{1}\d{4,5}")</f>
        <v>20145-001004</v>
      </c>
      <c r="D1935" s="6" t="str">
        <f>ExtractValues(ExtractValues(Table1[[#This Row],[Agreement Name]],"(CO\d{1,3})"),"\d+")</f>
        <v>2</v>
      </c>
      <c r="E1935" s="6" t="str">
        <f>ExtractValues(ExtractValues(Table1[[#This Row],[Agreement Name]],"(CO.\d{1,3})"),"\d+")</f>
        <v/>
      </c>
      <c r="F1935" s="6" t="str">
        <f>IF(Table1[[#This Row],[ChgOrderPart1]]&lt;&gt;"",Table1[[#This Row],[ChgOrderPart1]],Table1[[#This Row],[ChgOrderPart2]])</f>
        <v>2</v>
      </c>
      <c r="G1935" s="6" t="s">
        <v>5243</v>
      </c>
      <c r="H1935" s="8">
        <v>42165.607951388891</v>
      </c>
      <c r="I1935" s="6" t="s">
        <v>34</v>
      </c>
      <c r="J1935" s="8">
        <v>42165.666886574072</v>
      </c>
      <c r="K1935" s="6" t="s">
        <v>5082</v>
      </c>
      <c r="L1935" s="6" t="s">
        <v>5083</v>
      </c>
      <c r="M1935" s="6" t="s">
        <v>37</v>
      </c>
      <c r="O1935" s="6" t="s">
        <v>38</v>
      </c>
      <c r="P1935" s="6" t="s">
        <v>39</v>
      </c>
      <c r="Q1935" s="6" t="s">
        <v>366</v>
      </c>
      <c r="R1935" s="6" t="s">
        <v>1384</v>
      </c>
      <c r="W1935" s="6" t="s">
        <v>370</v>
      </c>
      <c r="X1935" s="6" t="s">
        <v>366</v>
      </c>
      <c r="Y1935" s="6" t="s">
        <v>43</v>
      </c>
      <c r="Z1935" s="8">
        <v>42165.6096412037</v>
      </c>
      <c r="AA1935" s="6" t="s">
        <v>71</v>
      </c>
      <c r="AB1935" s="6" t="s">
        <v>1387</v>
      </c>
      <c r="AC1935" s="6" t="s">
        <v>1384</v>
      </c>
      <c r="AD1935" s="6" t="s">
        <v>43</v>
      </c>
      <c r="AE1935" s="8">
        <v>42165.666886574072</v>
      </c>
      <c r="AF1935" s="6" t="s">
        <v>71</v>
      </c>
    </row>
    <row r="1936" spans="1:39" x14ac:dyDescent="0.2">
      <c r="A19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36" s="7" t="str">
        <f>ExtractValues(Table1[[#This Row],[Agreement Name]],".{1}\d{4,5}")</f>
        <v>20145</v>
      </c>
      <c r="C1936" s="6" t="str">
        <f>ExtractValues(Table1[[#This Row],[Agreement Name]],".{1}\d{4,5}-.{1}\d{4,5}")</f>
        <v>20145-001004</v>
      </c>
      <c r="D1936" s="6" t="str">
        <f>ExtractValues(ExtractValues(Table1[[#This Row],[Agreement Name]],"(CO\d{1,3})"),"\d+")</f>
        <v>1</v>
      </c>
      <c r="E1936" s="6" t="str">
        <f>ExtractValues(ExtractValues(Table1[[#This Row],[Agreement Name]],"(CO.\d{1,3})"),"\d+")</f>
        <v/>
      </c>
      <c r="F1936" s="6" t="str">
        <f>IF(Table1[[#This Row],[ChgOrderPart1]]&lt;&gt;"",Table1[[#This Row],[ChgOrderPart1]],Table1[[#This Row],[ChgOrderPart2]])</f>
        <v>1</v>
      </c>
      <c r="G1936" s="6" t="s">
        <v>8275</v>
      </c>
      <c r="H1936" s="8">
        <v>42107.46875</v>
      </c>
      <c r="I1936" s="6" t="s">
        <v>34</v>
      </c>
      <c r="J1936" s="8">
        <v>42108.310254629629</v>
      </c>
      <c r="K1936" s="6" t="s">
        <v>1376</v>
      </c>
      <c r="L1936" s="6" t="s">
        <v>1377</v>
      </c>
      <c r="M1936" s="6" t="s">
        <v>37</v>
      </c>
      <c r="O1936" s="6" t="s">
        <v>38</v>
      </c>
      <c r="P1936" s="6" t="s">
        <v>39</v>
      </c>
      <c r="Q1936" s="6" t="s">
        <v>366</v>
      </c>
      <c r="R1936" s="6" t="s">
        <v>1384</v>
      </c>
      <c r="W1936" s="6" t="s">
        <v>370</v>
      </c>
      <c r="X1936" s="6" t="s">
        <v>366</v>
      </c>
      <c r="Y1936" s="6" t="s">
        <v>43</v>
      </c>
      <c r="Z1936" s="8">
        <v>42107.485023148147</v>
      </c>
      <c r="AA1936" s="6" t="s">
        <v>71</v>
      </c>
      <c r="AB1936" s="6" t="s">
        <v>1387</v>
      </c>
      <c r="AC1936" s="6" t="s">
        <v>1384</v>
      </c>
      <c r="AD1936" s="6" t="s">
        <v>43</v>
      </c>
      <c r="AE1936" s="8">
        <v>42108.310254629629</v>
      </c>
      <c r="AF1936" s="6" t="s">
        <v>71</v>
      </c>
    </row>
    <row r="1937" spans="1:39" x14ac:dyDescent="0.2">
      <c r="A19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37" s="7" t="str">
        <f>ExtractValues(Table1[[#This Row],[Agreement Name]],".{1}\d{4,5}")</f>
        <v>20145</v>
      </c>
      <c r="C1937" s="6" t="str">
        <f>ExtractValues(Table1[[#This Row],[Agreement Name]],".{1}\d{4,5}-.{1}\d{4,5}")</f>
        <v>20145-001004</v>
      </c>
      <c r="D1937" s="6" t="str">
        <f>ExtractValues(ExtractValues(Table1[[#This Row],[Agreement Name]],"(CO\d{1,3})"),"\d+")</f>
        <v/>
      </c>
      <c r="E1937" s="6" t="str">
        <f>ExtractValues(ExtractValues(Table1[[#This Row],[Agreement Name]],"(CO.\d{1,3})"),"\d+")</f>
        <v/>
      </c>
      <c r="F1937" s="6" t="str">
        <f>IF(Table1[[#This Row],[ChgOrderPart1]]&lt;&gt;"",Table1[[#This Row],[ChgOrderPart1]],Table1[[#This Row],[ChgOrderPart2]])</f>
        <v/>
      </c>
      <c r="G1937" s="6" t="s">
        <v>8790</v>
      </c>
      <c r="H1937" s="8">
        <v>42027.657071759262</v>
      </c>
      <c r="I1937" s="6" t="s">
        <v>34</v>
      </c>
      <c r="J1937" s="8">
        <v>42074.41673611111</v>
      </c>
      <c r="K1937" s="6" t="s">
        <v>1376</v>
      </c>
      <c r="L1937" s="6" t="s">
        <v>1377</v>
      </c>
      <c r="M1937" s="6" t="s">
        <v>37</v>
      </c>
      <c r="O1937" s="6" t="s">
        <v>38</v>
      </c>
      <c r="P1937" s="6" t="s">
        <v>39</v>
      </c>
      <c r="Q1937" s="6" t="s">
        <v>8791</v>
      </c>
      <c r="R1937" s="6" t="s">
        <v>57</v>
      </c>
      <c r="S1937" s="6" t="s">
        <v>1384</v>
      </c>
      <c r="W1937" s="6" t="s">
        <v>70</v>
      </c>
      <c r="X1937" s="6" t="s">
        <v>57</v>
      </c>
      <c r="Y1937" s="6" t="s">
        <v>43</v>
      </c>
      <c r="Z1937" s="8">
        <v>42073.674178240741</v>
      </c>
      <c r="AA1937" s="6" t="s">
        <v>71</v>
      </c>
      <c r="AB1937" s="6" t="s">
        <v>1387</v>
      </c>
      <c r="AC1937" s="6" t="s">
        <v>1384</v>
      </c>
      <c r="AD1937" s="6" t="s">
        <v>43</v>
      </c>
      <c r="AE1937" s="8">
        <v>42074.41673611111</v>
      </c>
      <c r="AF1937" s="6" t="s">
        <v>71</v>
      </c>
    </row>
    <row r="1938" spans="1:39" x14ac:dyDescent="0.2">
      <c r="A19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38" s="7" t="str">
        <f>ExtractValues(Table1[[#This Row],[Agreement Name]],".{1}\d{4,5}")</f>
        <v>20145</v>
      </c>
      <c r="C1938" s="6" t="str">
        <f>ExtractValues(Table1[[#This Row],[Agreement Name]],".{1}\d{4,5}-.{1}\d{4,5}")</f>
        <v>20145-001003</v>
      </c>
      <c r="D1938" s="6" t="str">
        <f>ExtractValues(ExtractValues(Table1[[#This Row],[Agreement Name]],"(CO\d{1,3})"),"\d+")</f>
        <v/>
      </c>
      <c r="E1938" s="6" t="str">
        <f>ExtractValues(ExtractValues(Table1[[#This Row],[Agreement Name]],"(CO.\d{1,3})"),"\d+")</f>
        <v/>
      </c>
      <c r="F1938" s="6" t="str">
        <f>IF(Table1[[#This Row],[ChgOrderPart1]]&lt;&gt;"",Table1[[#This Row],[ChgOrderPart1]],Table1[[#This Row],[ChgOrderPart2]])</f>
        <v/>
      </c>
      <c r="G1938" s="6" t="s">
        <v>8792</v>
      </c>
      <c r="H1938" s="8">
        <v>42030.5705787037</v>
      </c>
      <c r="I1938" s="6" t="s">
        <v>34</v>
      </c>
      <c r="J1938" s="8">
        <v>42111.660694444443</v>
      </c>
      <c r="K1938" s="6" t="s">
        <v>1376</v>
      </c>
      <c r="L1938" s="6" t="s">
        <v>1377</v>
      </c>
      <c r="M1938" s="6" t="s">
        <v>37</v>
      </c>
      <c r="O1938" s="6" t="s">
        <v>38</v>
      </c>
      <c r="P1938" s="6" t="s">
        <v>39</v>
      </c>
      <c r="Q1938" s="6" t="s">
        <v>8793</v>
      </c>
      <c r="R1938" s="6" t="s">
        <v>346</v>
      </c>
      <c r="S1938" s="6" t="s">
        <v>1384</v>
      </c>
      <c r="W1938" s="6" t="s">
        <v>348</v>
      </c>
      <c r="X1938" s="6" t="s">
        <v>346</v>
      </c>
      <c r="Y1938" s="6" t="s">
        <v>43</v>
      </c>
      <c r="Z1938" s="8">
        <v>42111.407453703701</v>
      </c>
      <c r="AA1938" s="6" t="s">
        <v>71</v>
      </c>
      <c r="AB1938" s="6" t="s">
        <v>1387</v>
      </c>
      <c r="AC1938" s="6" t="s">
        <v>1384</v>
      </c>
      <c r="AD1938" s="6" t="s">
        <v>43</v>
      </c>
      <c r="AE1938" s="8">
        <v>42111.660694444443</v>
      </c>
      <c r="AF1938" s="6" t="s">
        <v>71</v>
      </c>
    </row>
    <row r="1939" spans="1:39" x14ac:dyDescent="0.2">
      <c r="A19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39" s="7" t="str">
        <f>ExtractValues(Table1[[#This Row],[Agreement Name]],".{1}\d{4,5}")</f>
        <v>20145</v>
      </c>
      <c r="C1939" s="6" t="str">
        <f>ExtractValues(Table1[[#This Row],[Agreement Name]],".{1}\d{4,5}-.{1}\d{4,5}")</f>
        <v>20145-001001</v>
      </c>
      <c r="D1939" s="6" t="str">
        <f>ExtractValues(ExtractValues(Table1[[#This Row],[Agreement Name]],"(CO\d{1,3})"),"\d+")</f>
        <v>1</v>
      </c>
      <c r="E1939" s="6" t="str">
        <f>ExtractValues(ExtractValues(Table1[[#This Row],[Agreement Name]],"(CO.\d{1,3})"),"\d+")</f>
        <v/>
      </c>
      <c r="F1939" s="6" t="str">
        <f>IF(Table1[[#This Row],[ChgOrderPart1]]&lt;&gt;"",Table1[[#This Row],[ChgOrderPart1]],Table1[[#This Row],[ChgOrderPart2]])</f>
        <v>1</v>
      </c>
      <c r="G1939" s="6" t="s">
        <v>9288</v>
      </c>
      <c r="H1939" s="8">
        <v>42061.343032407407</v>
      </c>
      <c r="I1939" s="6" t="s">
        <v>34</v>
      </c>
      <c r="J1939" s="8">
        <v>42065.325601851851</v>
      </c>
      <c r="K1939" s="6" t="s">
        <v>1376</v>
      </c>
      <c r="L1939" s="6" t="s">
        <v>1377</v>
      </c>
      <c r="M1939" s="6" t="s">
        <v>37</v>
      </c>
      <c r="O1939" s="6" t="s">
        <v>38</v>
      </c>
      <c r="P1939" s="6" t="s">
        <v>39</v>
      </c>
      <c r="Q1939" s="6" t="s">
        <v>6965</v>
      </c>
      <c r="R1939" s="6" t="s">
        <v>1384</v>
      </c>
      <c r="W1939" s="6" t="s">
        <v>6966</v>
      </c>
      <c r="X1939" s="6" t="s">
        <v>6965</v>
      </c>
      <c r="Y1939" s="6" t="s">
        <v>43</v>
      </c>
      <c r="Z1939" s="8">
        <v>42061.34920138889</v>
      </c>
      <c r="AA1939" s="6" t="s">
        <v>4005</v>
      </c>
      <c r="AB1939" s="6" t="s">
        <v>1387</v>
      </c>
      <c r="AC1939" s="6" t="s">
        <v>1384</v>
      </c>
      <c r="AD1939" s="6" t="s">
        <v>43</v>
      </c>
      <c r="AE1939" s="8">
        <v>42065.325601851851</v>
      </c>
      <c r="AF1939" s="6" t="s">
        <v>71</v>
      </c>
    </row>
    <row r="1940" spans="1:39" x14ac:dyDescent="0.2">
      <c r="A19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0" s="7" t="str">
        <f>ExtractValues(Table1[[#This Row],[Agreement Name]],".{1}\d{4,5}")</f>
        <v>20145</v>
      </c>
      <c r="C1940" s="6" t="str">
        <f>ExtractValues(Table1[[#This Row],[Agreement Name]],".{1}\d{4,5}-.{1}\d{4,5}")</f>
        <v>20145-001001</v>
      </c>
      <c r="D1940" s="6" t="str">
        <f>ExtractValues(ExtractValues(Table1[[#This Row],[Agreement Name]],"(CO\d{1,3})"),"\d+")</f>
        <v/>
      </c>
      <c r="E1940" s="6" t="str">
        <f>ExtractValues(ExtractValues(Table1[[#This Row],[Agreement Name]],"(CO.\d{1,3})"),"\d+")</f>
        <v/>
      </c>
      <c r="F1940" s="6" t="str">
        <f>IF(Table1[[#This Row],[ChgOrderPart1]]&lt;&gt;"",Table1[[#This Row],[ChgOrderPart1]],Table1[[#This Row],[ChgOrderPart2]])</f>
        <v/>
      </c>
      <c r="G1940" s="6" t="s">
        <v>6964</v>
      </c>
      <c r="H1940" s="8">
        <v>41947.553865740738</v>
      </c>
      <c r="I1940" s="6" t="s">
        <v>34</v>
      </c>
      <c r="J1940" s="8">
        <v>41949.395775462966</v>
      </c>
      <c r="K1940" s="6" t="s">
        <v>1376</v>
      </c>
      <c r="L1940" s="6" t="s">
        <v>1377</v>
      </c>
      <c r="M1940" s="6" t="s">
        <v>37</v>
      </c>
      <c r="O1940" s="6" t="s">
        <v>38</v>
      </c>
      <c r="P1940" s="6" t="s">
        <v>39</v>
      </c>
      <c r="Q1940" s="6" t="s">
        <v>6965</v>
      </c>
      <c r="R1940" s="6" t="s">
        <v>1384</v>
      </c>
      <c r="W1940" s="6" t="s">
        <v>6966</v>
      </c>
      <c r="X1940" s="6" t="s">
        <v>6965</v>
      </c>
      <c r="Y1940" s="6" t="s">
        <v>43</v>
      </c>
      <c r="Z1940" s="8">
        <v>41948.294120370374</v>
      </c>
      <c r="AA1940" s="6" t="s">
        <v>4005</v>
      </c>
      <c r="AB1940" s="6" t="s">
        <v>1387</v>
      </c>
      <c r="AC1940" s="6" t="s">
        <v>1384</v>
      </c>
      <c r="AD1940" s="6" t="s">
        <v>43</v>
      </c>
      <c r="AE1940" s="8">
        <v>41949.395775462966</v>
      </c>
      <c r="AF1940" s="6" t="s">
        <v>71</v>
      </c>
    </row>
    <row r="1941" spans="1:39" x14ac:dyDescent="0.2">
      <c r="A19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1" s="7" t="str">
        <f>ExtractValues(Table1[[#This Row],[Agreement Name]],".{1}\d{4,5}")</f>
        <v>20143</v>
      </c>
      <c r="C1941" s="6" t="str">
        <f>ExtractValues(Table1[[#This Row],[Agreement Name]],".{1}\d{4,5}-.{1}\d{4,5}")</f>
        <v>20143-001001</v>
      </c>
      <c r="D1941" s="6" t="str">
        <f>ExtractValues(ExtractValues(Table1[[#This Row],[Agreement Name]],"(CO\d{1,3})"),"\d+")</f>
        <v/>
      </c>
      <c r="E1941" s="6" t="str">
        <f>ExtractValues(ExtractValues(Table1[[#This Row],[Agreement Name]],"(CO.\d{1,3})"),"\d+")</f>
        <v/>
      </c>
      <c r="F1941" s="6" t="str">
        <f>IF(Table1[[#This Row],[ChgOrderPart1]]&lt;&gt;"",Table1[[#This Row],[ChgOrderPart1]],Table1[[#This Row],[ChgOrderPart2]])</f>
        <v/>
      </c>
      <c r="G1941" s="6" t="s">
        <v>1382</v>
      </c>
      <c r="H1941" s="8">
        <v>42136.669178240743</v>
      </c>
      <c r="I1941" s="6" t="s">
        <v>34</v>
      </c>
      <c r="J1941" s="8">
        <v>42156.422835648147</v>
      </c>
      <c r="K1941" s="6" t="s">
        <v>1376</v>
      </c>
      <c r="L1941" s="6" t="s">
        <v>1377</v>
      </c>
      <c r="M1941" s="6" t="s">
        <v>37</v>
      </c>
      <c r="O1941" s="6" t="s">
        <v>38</v>
      </c>
      <c r="P1941" s="6" t="s">
        <v>39</v>
      </c>
      <c r="Q1941" s="6" t="s">
        <v>1383</v>
      </c>
      <c r="R1941" s="6" t="s">
        <v>1384</v>
      </c>
      <c r="W1941" s="6" t="s">
        <v>1385</v>
      </c>
      <c r="X1941" s="6" t="s">
        <v>1383</v>
      </c>
      <c r="Y1941" s="6" t="s">
        <v>43</v>
      </c>
      <c r="Z1941" s="8">
        <v>42156.371249999997</v>
      </c>
      <c r="AA1941" s="6" t="s">
        <v>1386</v>
      </c>
      <c r="AB1941" s="6" t="s">
        <v>1387</v>
      </c>
      <c r="AC1941" s="6" t="s">
        <v>1384</v>
      </c>
      <c r="AD1941" s="6" t="s">
        <v>43</v>
      </c>
      <c r="AE1941" s="8">
        <v>42156.422835648147</v>
      </c>
      <c r="AF1941" s="6" t="s">
        <v>46</v>
      </c>
    </row>
    <row r="1942" spans="1:39" x14ac:dyDescent="0.2">
      <c r="A19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2" s="7" t="str">
        <f>ExtractValues(Table1[[#This Row],[Agreement Name]],".{1}\d{4,5}")</f>
        <v>20142</v>
      </c>
      <c r="C1942" s="6" t="str">
        <f>ExtractValues(Table1[[#This Row],[Agreement Name]],".{1}\d{4,5}-.{1}\d{4,5}")</f>
        <v>20142-001004</v>
      </c>
      <c r="D1942" s="6" t="str">
        <f>ExtractValues(ExtractValues(Table1[[#This Row],[Agreement Name]],"(CO\d{1,3})"),"\d+")</f>
        <v/>
      </c>
      <c r="E1942" s="6" t="str">
        <f>ExtractValues(ExtractValues(Table1[[#This Row],[Agreement Name]],"(CO.\d{1,3})"),"\d+")</f>
        <v/>
      </c>
      <c r="F1942" s="6" t="str">
        <f>IF(Table1[[#This Row],[ChgOrderPart1]]&lt;&gt;"",Table1[[#This Row],[ChgOrderPart1]],Table1[[#This Row],[ChgOrderPart2]])</f>
        <v/>
      </c>
      <c r="G1942" s="6" t="s">
        <v>1581</v>
      </c>
      <c r="H1942" s="8">
        <v>42150.599976851852</v>
      </c>
      <c r="I1942" s="6" t="s">
        <v>34</v>
      </c>
      <c r="J1942" s="8">
        <v>42152.318854166668</v>
      </c>
      <c r="K1942" s="6" t="s">
        <v>1376</v>
      </c>
      <c r="L1942" s="6" t="s">
        <v>1377</v>
      </c>
      <c r="M1942" s="6" t="s">
        <v>37</v>
      </c>
      <c r="O1942" s="6" t="s">
        <v>38</v>
      </c>
      <c r="P1942" s="6" t="s">
        <v>39</v>
      </c>
      <c r="Q1942" s="6" t="s">
        <v>1582</v>
      </c>
      <c r="R1942" s="6" t="s">
        <v>1384</v>
      </c>
      <c r="W1942" s="6" t="s">
        <v>1583</v>
      </c>
      <c r="X1942" s="6" t="s">
        <v>1582</v>
      </c>
      <c r="Y1942" s="6" t="s">
        <v>43</v>
      </c>
      <c r="Z1942" s="8">
        <v>42151.611215277779</v>
      </c>
      <c r="AA1942" s="6" t="s">
        <v>1584</v>
      </c>
      <c r="AB1942" s="6" t="s">
        <v>1387</v>
      </c>
      <c r="AC1942" s="6" t="s">
        <v>1384</v>
      </c>
      <c r="AD1942" s="6" t="s">
        <v>43</v>
      </c>
      <c r="AE1942" s="8">
        <v>42152.318854166668</v>
      </c>
      <c r="AF1942" s="6" t="s">
        <v>46</v>
      </c>
    </row>
    <row r="1943" spans="1:39" x14ac:dyDescent="0.2">
      <c r="A19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3" s="7" t="str">
        <f>ExtractValues(Table1[[#This Row],[Agreement Name]],".{1}\d{4,5}")</f>
        <v>20142</v>
      </c>
      <c r="C1943" s="6" t="str">
        <f>ExtractValues(Table1[[#This Row],[Agreement Name]],".{1}\d{4,5}-.{1}\d{4,5}")</f>
        <v>20142-001004</v>
      </c>
      <c r="D1943" s="6" t="str">
        <f>ExtractValues(ExtractValues(Table1[[#This Row],[Agreement Name]],"(CO\d{1,3})"),"\d+")</f>
        <v/>
      </c>
      <c r="E1943" s="6" t="str">
        <f>ExtractValues(ExtractValues(Table1[[#This Row],[Agreement Name]],"(CO.\d{1,3})"),"\d+")</f>
        <v/>
      </c>
      <c r="F1943" s="6" t="str">
        <f>IF(Table1[[#This Row],[ChgOrderPart1]]&lt;&gt;"",Table1[[#This Row],[ChgOrderPart1]],Table1[[#This Row],[ChgOrderPart2]])</f>
        <v/>
      </c>
      <c r="G1943" s="6" t="s">
        <v>4091</v>
      </c>
      <c r="H1943" s="8">
        <v>42143.534039351849</v>
      </c>
      <c r="I1943" s="6" t="s">
        <v>55</v>
      </c>
      <c r="J1943" s="8">
        <v>42143.621377314812</v>
      </c>
      <c r="K1943" s="6" t="s">
        <v>3614</v>
      </c>
      <c r="L1943" s="6" t="s">
        <v>3615</v>
      </c>
      <c r="M1943" s="6" t="s">
        <v>37</v>
      </c>
      <c r="O1943" s="6" t="s">
        <v>38</v>
      </c>
      <c r="P1943" s="6" t="s">
        <v>39</v>
      </c>
      <c r="Q1943" s="6" t="s">
        <v>1582</v>
      </c>
      <c r="R1943" s="6" t="s">
        <v>1384</v>
      </c>
      <c r="W1943" s="6" t="s">
        <v>1583</v>
      </c>
      <c r="X1943" s="6" t="s">
        <v>1582</v>
      </c>
      <c r="Y1943" s="6" t="s">
        <v>43</v>
      </c>
      <c r="Z1943" s="8">
        <v>42143.570972222224</v>
      </c>
      <c r="AA1943" s="6" t="s">
        <v>1584</v>
      </c>
      <c r="AL1943" s="6" t="s">
        <v>1384</v>
      </c>
      <c r="AM1943" s="6" t="s">
        <v>43</v>
      </c>
    </row>
    <row r="1944" spans="1:39" x14ac:dyDescent="0.2">
      <c r="A19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44" s="7" t="str">
        <f>ExtractValues(Table1[[#This Row],[Agreement Name]],".{1}\d{4,5}")</f>
        <v>20142</v>
      </c>
      <c r="C1944" s="6" t="str">
        <f>ExtractValues(Table1[[#This Row],[Agreement Name]],".{1}\d{4,5}-.{1}\d{4,5}")</f>
        <v>20142-001003</v>
      </c>
      <c r="D1944" s="6" t="str">
        <f>ExtractValues(ExtractValues(Table1[[#This Row],[Agreement Name]],"(CO\d{1,3})"),"\d+")</f>
        <v>2</v>
      </c>
      <c r="E1944" s="6" t="str">
        <f>ExtractValues(ExtractValues(Table1[[#This Row],[Agreement Name]],"(CO.\d{1,3})"),"\d+")</f>
        <v/>
      </c>
      <c r="F1944" s="6" t="str">
        <f>IF(Table1[[#This Row],[ChgOrderPart1]]&lt;&gt;"",Table1[[#This Row],[ChgOrderPart1]],Table1[[#This Row],[ChgOrderPart2]])</f>
        <v>2</v>
      </c>
      <c r="G1944" s="6" t="s">
        <v>8662</v>
      </c>
      <c r="H1944" s="8">
        <v>42130.510289351849</v>
      </c>
      <c r="I1944" s="6" t="s">
        <v>34</v>
      </c>
      <c r="J1944" s="8">
        <v>42130.660486111112</v>
      </c>
      <c r="K1944" s="6" t="s">
        <v>1376</v>
      </c>
      <c r="L1944" s="6" t="s">
        <v>1377</v>
      </c>
      <c r="M1944" s="6" t="s">
        <v>37</v>
      </c>
      <c r="O1944" s="6" t="s">
        <v>38</v>
      </c>
      <c r="P1944" s="6" t="s">
        <v>39</v>
      </c>
      <c r="Q1944" s="6" t="s">
        <v>2318</v>
      </c>
      <c r="R1944" s="6" t="s">
        <v>1384</v>
      </c>
      <c r="W1944" s="6" t="s">
        <v>2319</v>
      </c>
      <c r="X1944" s="6" t="s">
        <v>2318</v>
      </c>
      <c r="Y1944" s="6" t="s">
        <v>43</v>
      </c>
      <c r="Z1944" s="8">
        <v>42130.523865740739</v>
      </c>
      <c r="AA1944" s="6" t="s">
        <v>2320</v>
      </c>
      <c r="AB1944" s="6" t="s">
        <v>1387</v>
      </c>
      <c r="AC1944" s="6" t="s">
        <v>1384</v>
      </c>
      <c r="AD1944" s="6" t="s">
        <v>43</v>
      </c>
      <c r="AE1944" s="8">
        <v>42130.660486111112</v>
      </c>
      <c r="AF1944" s="6" t="s">
        <v>71</v>
      </c>
    </row>
    <row r="1945" spans="1:39" x14ac:dyDescent="0.2">
      <c r="A19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5" s="7" t="str">
        <f>ExtractValues(Table1[[#This Row],[Agreement Name]],".{1}\d{4,5}")</f>
        <v>20142</v>
      </c>
      <c r="C1945" s="6" t="str">
        <f>ExtractValues(Table1[[#This Row],[Agreement Name]],".{1}\d{4,5}-.{1}\d{4,5}")</f>
        <v>20142-001003</v>
      </c>
      <c r="D1945" s="6" t="str">
        <f>ExtractValues(ExtractValues(Table1[[#This Row],[Agreement Name]],"(CO\d{1,3})"),"\d+")</f>
        <v/>
      </c>
      <c r="E1945" s="6" t="str">
        <f>ExtractValues(ExtractValues(Table1[[#This Row],[Agreement Name]],"(CO.\d{1,3})"),"\d+")</f>
        <v/>
      </c>
      <c r="F1945" s="6" t="str">
        <f>IF(Table1[[#This Row],[ChgOrderPart1]]&lt;&gt;"",Table1[[#This Row],[ChgOrderPart1]],Table1[[#This Row],[ChgOrderPart2]])</f>
        <v/>
      </c>
      <c r="G1945" s="6" t="s">
        <v>8953</v>
      </c>
      <c r="H1945" s="8">
        <v>42040.461377314816</v>
      </c>
      <c r="I1945" s="6" t="s">
        <v>34</v>
      </c>
      <c r="J1945" s="8">
        <v>42040.572326388887</v>
      </c>
      <c r="K1945" s="6" t="s">
        <v>1376</v>
      </c>
      <c r="L1945" s="6" t="s">
        <v>1377</v>
      </c>
      <c r="M1945" s="6" t="s">
        <v>37</v>
      </c>
      <c r="O1945" s="6" t="s">
        <v>38</v>
      </c>
      <c r="P1945" s="6" t="s">
        <v>39</v>
      </c>
      <c r="Q1945" s="6" t="s">
        <v>2318</v>
      </c>
      <c r="R1945" s="6" t="s">
        <v>1384</v>
      </c>
      <c r="W1945" s="6" t="s">
        <v>2319</v>
      </c>
      <c r="X1945" s="6" t="s">
        <v>2318</v>
      </c>
      <c r="Y1945" s="6" t="s">
        <v>43</v>
      </c>
      <c r="Z1945" s="8">
        <v>42040.559965277775</v>
      </c>
      <c r="AA1945" s="6" t="s">
        <v>2320</v>
      </c>
      <c r="AB1945" s="6" t="s">
        <v>1387</v>
      </c>
      <c r="AC1945" s="6" t="s">
        <v>1384</v>
      </c>
      <c r="AD1945" s="6" t="s">
        <v>43</v>
      </c>
      <c r="AE1945" s="8">
        <v>42040.572326388887</v>
      </c>
      <c r="AF1945" s="6" t="s">
        <v>71</v>
      </c>
    </row>
    <row r="1946" spans="1:39" x14ac:dyDescent="0.2">
      <c r="A19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6" s="7" t="str">
        <f>ExtractValues(Table1[[#This Row],[Agreement Name]],".{1}\d{4,5}")</f>
        <v>20142</v>
      </c>
      <c r="C1946" s="6" t="str">
        <f>ExtractValues(Table1[[#This Row],[Agreement Name]],".{1}\d{4,5}-.{1}\d{4,5}")</f>
        <v>20142-001002</v>
      </c>
      <c r="D1946" s="6" t="str">
        <f>ExtractValues(ExtractValues(Table1[[#This Row],[Agreement Name]],"(CO\d{1,3})"),"\d+")</f>
        <v/>
      </c>
      <c r="E1946" s="6" t="str">
        <f>ExtractValues(ExtractValues(Table1[[#This Row],[Agreement Name]],"(CO.\d{1,3})"),"\d+")</f>
        <v/>
      </c>
      <c r="F1946" s="6" t="str">
        <f>IF(Table1[[#This Row],[ChgOrderPart1]]&lt;&gt;"",Table1[[#This Row],[ChgOrderPart1]],Table1[[#This Row],[ChgOrderPart2]])</f>
        <v/>
      </c>
      <c r="G1946" s="6" t="s">
        <v>8888</v>
      </c>
      <c r="H1946" s="8">
        <v>42033.66710648148</v>
      </c>
      <c r="I1946" s="6" t="s">
        <v>34</v>
      </c>
      <c r="J1946" s="8">
        <v>42059.683148148149</v>
      </c>
      <c r="K1946" s="6" t="s">
        <v>1376</v>
      </c>
      <c r="L1946" s="6" t="s">
        <v>1377</v>
      </c>
      <c r="M1946" s="6" t="s">
        <v>37</v>
      </c>
      <c r="O1946" s="6" t="s">
        <v>38</v>
      </c>
      <c r="P1946" s="6" t="s">
        <v>39</v>
      </c>
      <c r="Q1946" s="6" t="s">
        <v>384</v>
      </c>
      <c r="R1946" s="6" t="s">
        <v>1384</v>
      </c>
      <c r="W1946" s="6" t="s">
        <v>530</v>
      </c>
      <c r="X1946" s="6" t="s">
        <v>384</v>
      </c>
      <c r="Y1946" s="6" t="s">
        <v>43</v>
      </c>
      <c r="Z1946" s="8">
        <v>42059.677731481483</v>
      </c>
      <c r="AA1946" s="6" t="s">
        <v>335</v>
      </c>
      <c r="AB1946" s="6" t="s">
        <v>1387</v>
      </c>
      <c r="AC1946" s="6" t="s">
        <v>1384</v>
      </c>
      <c r="AD1946" s="6" t="s">
        <v>43</v>
      </c>
      <c r="AE1946" s="8">
        <v>42059.683148148149</v>
      </c>
      <c r="AF1946" s="6" t="s">
        <v>71</v>
      </c>
    </row>
    <row r="1947" spans="1:39" x14ac:dyDescent="0.2">
      <c r="A19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47" s="7" t="str">
        <f>ExtractValues(Table1[[#This Row],[Agreement Name]],".{1}\d{4,5}")</f>
        <v>20142</v>
      </c>
      <c r="C1947" s="6" t="str">
        <f>ExtractValues(Table1[[#This Row],[Agreement Name]],".{1}\d{4,5}-.{1}\d{4,5}")</f>
        <v>20142-001001</v>
      </c>
      <c r="D1947" s="6" t="str">
        <f>ExtractValues(ExtractValues(Table1[[#This Row],[Agreement Name]],"(CO\d{1,3})"),"\d+")</f>
        <v>2</v>
      </c>
      <c r="E1947" s="6" t="str">
        <f>ExtractValues(ExtractValues(Table1[[#This Row],[Agreement Name]],"(CO.\d{1,3})"),"\d+")</f>
        <v/>
      </c>
      <c r="F1947" s="6" t="str">
        <f>IF(Table1[[#This Row],[ChgOrderPart1]]&lt;&gt;"",Table1[[#This Row],[ChgOrderPart1]],Table1[[#This Row],[ChgOrderPart2]])</f>
        <v>2</v>
      </c>
      <c r="G1947" s="6" t="s">
        <v>5191</v>
      </c>
      <c r="H1947" s="8">
        <v>42163.565023148149</v>
      </c>
      <c r="I1947" s="6" t="s">
        <v>34</v>
      </c>
      <c r="J1947" s="8">
        <v>42164.319155092591</v>
      </c>
      <c r="K1947" s="6" t="s">
        <v>5082</v>
      </c>
      <c r="L1947" s="6" t="s">
        <v>5083</v>
      </c>
      <c r="M1947" s="6" t="s">
        <v>37</v>
      </c>
      <c r="O1947" s="6" t="s">
        <v>38</v>
      </c>
      <c r="P1947" s="6" t="s">
        <v>39</v>
      </c>
      <c r="Q1947" s="6" t="s">
        <v>5192</v>
      </c>
      <c r="R1947" s="6" t="s">
        <v>1384</v>
      </c>
      <c r="W1947" s="6" t="s">
        <v>5193</v>
      </c>
      <c r="X1947" s="6" t="s">
        <v>5192</v>
      </c>
      <c r="Y1947" s="6" t="s">
        <v>43</v>
      </c>
      <c r="Z1947" s="8">
        <v>42163.639652777776</v>
      </c>
      <c r="AA1947" s="6" t="s">
        <v>5194</v>
      </c>
      <c r="AB1947" s="6" t="s">
        <v>1387</v>
      </c>
      <c r="AC1947" s="6" t="s">
        <v>1384</v>
      </c>
      <c r="AD1947" s="6" t="s">
        <v>43</v>
      </c>
      <c r="AE1947" s="8">
        <v>42164.319155092591</v>
      </c>
      <c r="AF1947" s="6" t="s">
        <v>46</v>
      </c>
    </row>
    <row r="1948" spans="1:39" x14ac:dyDescent="0.2">
      <c r="A19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8" s="7" t="str">
        <f>ExtractValues(Table1[[#This Row],[Agreement Name]],".{1}\d{4,5}")</f>
        <v>20142</v>
      </c>
      <c r="C1948" s="6" t="str">
        <f>ExtractValues(Table1[[#This Row],[Agreement Name]],".{1}\d{4,5}-.{1}\d{4,5}")</f>
        <v>20142-001001</v>
      </c>
      <c r="D1948" s="6" t="str">
        <f>ExtractValues(ExtractValues(Table1[[#This Row],[Agreement Name]],"(CO\d{1,3})"),"\d+")</f>
        <v/>
      </c>
      <c r="E1948" s="6" t="str">
        <f>ExtractValues(ExtractValues(Table1[[#This Row],[Agreement Name]],"(CO.\d{1,3})"),"\d+")</f>
        <v/>
      </c>
      <c r="F1948" s="6" t="str">
        <f>IF(Table1[[#This Row],[ChgOrderPart1]]&lt;&gt;"",Table1[[#This Row],[ChgOrderPart1]],Table1[[#This Row],[ChgOrderPart2]])</f>
        <v/>
      </c>
      <c r="G1948" s="6" t="s">
        <v>7267</v>
      </c>
      <c r="H1948" s="8">
        <v>41974.336574074077</v>
      </c>
      <c r="I1948" s="6" t="s">
        <v>34</v>
      </c>
      <c r="J1948" s="8">
        <v>41976.671655092592</v>
      </c>
      <c r="K1948" s="6" t="s">
        <v>1376</v>
      </c>
      <c r="L1948" s="6" t="s">
        <v>1377</v>
      </c>
      <c r="M1948" s="6" t="s">
        <v>37</v>
      </c>
      <c r="O1948" s="6" t="s">
        <v>38</v>
      </c>
      <c r="P1948" s="6" t="s">
        <v>39</v>
      </c>
      <c r="Q1948" s="6" t="s">
        <v>5192</v>
      </c>
      <c r="R1948" s="6" t="s">
        <v>1384</v>
      </c>
      <c r="W1948" s="6" t="s">
        <v>5193</v>
      </c>
      <c r="X1948" s="6" t="s">
        <v>5192</v>
      </c>
      <c r="Y1948" s="6" t="s">
        <v>43</v>
      </c>
      <c r="Z1948" s="8">
        <v>41976.534837962965</v>
      </c>
      <c r="AA1948" s="6" t="s">
        <v>5194</v>
      </c>
      <c r="AB1948" s="6" t="s">
        <v>1387</v>
      </c>
      <c r="AC1948" s="6" t="s">
        <v>1384</v>
      </c>
      <c r="AD1948" s="6" t="s">
        <v>43</v>
      </c>
      <c r="AE1948" s="8">
        <v>41976.671655092592</v>
      </c>
      <c r="AF1948" s="6" t="s">
        <v>71</v>
      </c>
    </row>
    <row r="1949" spans="1:39" x14ac:dyDescent="0.2">
      <c r="A19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49" s="7" t="str">
        <f>ExtractValues(Table1[[#This Row],[Agreement Name]],".{1}\d{4,5}")</f>
        <v>20136</v>
      </c>
      <c r="C1949" s="6" t="str">
        <f>ExtractValues(Table1[[#This Row],[Agreement Name]],".{1}\d{4,5}-.{1}\d{4,5}")</f>
        <v>20136-005002</v>
      </c>
      <c r="D1949" s="6" t="str">
        <f>ExtractValues(ExtractValues(Table1[[#This Row],[Agreement Name]],"(CO\d{1,3})"),"\d+")</f>
        <v/>
      </c>
      <c r="E1949" s="6" t="str">
        <f>ExtractValues(ExtractValues(Table1[[#This Row],[Agreement Name]],"(CO.\d{1,3})"),"\d+")</f>
        <v/>
      </c>
      <c r="F1949" s="6" t="str">
        <f>IF(Table1[[#This Row],[ChgOrderPart1]]&lt;&gt;"",Table1[[#This Row],[ChgOrderPart1]],Table1[[#This Row],[ChgOrderPart2]])</f>
        <v/>
      </c>
      <c r="G1949" s="6" t="s">
        <v>2389</v>
      </c>
      <c r="H1949" s="8">
        <v>42191.591550925928</v>
      </c>
      <c r="I1949" s="6" t="s">
        <v>34</v>
      </c>
      <c r="J1949" s="8">
        <v>42192.337280092594</v>
      </c>
      <c r="K1949" s="6" t="s">
        <v>1376</v>
      </c>
      <c r="L1949" s="6" t="s">
        <v>1377</v>
      </c>
      <c r="M1949" s="6" t="s">
        <v>37</v>
      </c>
      <c r="O1949" s="6" t="s">
        <v>38</v>
      </c>
      <c r="P1949" s="6" t="s">
        <v>39</v>
      </c>
      <c r="Q1949" s="6" t="s">
        <v>2390</v>
      </c>
      <c r="R1949" s="6" t="s">
        <v>1384</v>
      </c>
      <c r="W1949" s="6" t="s">
        <v>1198</v>
      </c>
      <c r="X1949" s="6" t="s">
        <v>2390</v>
      </c>
      <c r="Y1949" s="6" t="s">
        <v>43</v>
      </c>
      <c r="Z1949" s="8">
        <v>42191.676631944443</v>
      </c>
      <c r="AA1949" s="6" t="s">
        <v>1199</v>
      </c>
      <c r="AB1949" s="6" t="s">
        <v>1387</v>
      </c>
      <c r="AC1949" s="6" t="s">
        <v>1384</v>
      </c>
      <c r="AD1949" s="6" t="s">
        <v>43</v>
      </c>
      <c r="AE1949" s="8">
        <v>42192.337280092594</v>
      </c>
      <c r="AF1949" s="6" t="s">
        <v>71</v>
      </c>
    </row>
    <row r="1950" spans="1:39" x14ac:dyDescent="0.2">
      <c r="A19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0" s="7" t="str">
        <f>ExtractValues(Table1[[#This Row],[Agreement Name]],".{1}\d{4,5}")</f>
        <v>20136</v>
      </c>
      <c r="C1950" s="6" t="str">
        <f>ExtractValues(Table1[[#This Row],[Agreement Name]],".{1}\d{4,5}-.{1}\d{4,5}")</f>
        <v>20136-005001</v>
      </c>
      <c r="D1950" s="6" t="str">
        <f>ExtractValues(ExtractValues(Table1[[#This Row],[Agreement Name]],"(CO\d{1,3})"),"\d+")</f>
        <v/>
      </c>
      <c r="E1950" s="6" t="str">
        <f>ExtractValues(ExtractValues(Table1[[#This Row],[Agreement Name]],"(CO.\d{1,3})"),"\d+")</f>
        <v/>
      </c>
      <c r="F1950" s="6" t="str">
        <f>IF(Table1[[#This Row],[ChgOrderPart1]]&lt;&gt;"",Table1[[#This Row],[ChgOrderPart1]],Table1[[#This Row],[ChgOrderPart2]])</f>
        <v/>
      </c>
      <c r="G1950" s="6" t="s">
        <v>4601</v>
      </c>
      <c r="H1950" s="8">
        <v>42209.393483796295</v>
      </c>
      <c r="I1950" s="6" t="s">
        <v>34</v>
      </c>
      <c r="J1950" s="8">
        <v>42209.447777777779</v>
      </c>
      <c r="K1950" s="6" t="s">
        <v>1376</v>
      </c>
      <c r="L1950" s="6" t="s">
        <v>1377</v>
      </c>
      <c r="M1950" s="6" t="s">
        <v>37</v>
      </c>
      <c r="O1950" s="6" t="s">
        <v>38</v>
      </c>
      <c r="P1950" s="6" t="s">
        <v>39</v>
      </c>
      <c r="Q1950" s="6" t="s">
        <v>4602</v>
      </c>
      <c r="R1950" s="6" t="s">
        <v>1384</v>
      </c>
      <c r="W1950" s="6" t="s">
        <v>4603</v>
      </c>
      <c r="X1950" s="6" t="s">
        <v>4602</v>
      </c>
      <c r="Y1950" s="6" t="s">
        <v>43</v>
      </c>
      <c r="Z1950" s="8">
        <v>42209.406886574077</v>
      </c>
      <c r="AA1950" s="6" t="s">
        <v>4604</v>
      </c>
      <c r="AB1950" s="6" t="s">
        <v>1387</v>
      </c>
      <c r="AC1950" s="6" t="s">
        <v>1384</v>
      </c>
      <c r="AD1950" s="6" t="s">
        <v>43</v>
      </c>
      <c r="AE1950" s="8">
        <v>42209.447777777779</v>
      </c>
      <c r="AF1950" s="6" t="s">
        <v>71</v>
      </c>
    </row>
    <row r="1951" spans="1:39" x14ac:dyDescent="0.2">
      <c r="A19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1" s="7" t="str">
        <f>ExtractValues(Table1[[#This Row],[Agreement Name]],".{1}\d{4,5}")</f>
        <v>20136</v>
      </c>
      <c r="C1951" s="6" t="str">
        <f>ExtractValues(Table1[[#This Row],[Agreement Name]],".{1}\d{4,5}-.{1}\d{4,5}")</f>
        <v>20136-005001</v>
      </c>
      <c r="D1951" s="6" t="str">
        <f>ExtractValues(ExtractValues(Table1[[#This Row],[Agreement Name]],"(CO\d{1,3})"),"\d+")</f>
        <v/>
      </c>
      <c r="E1951" s="6" t="str">
        <f>ExtractValues(ExtractValues(Table1[[#This Row],[Agreement Name]],"(CO.\d{1,3})"),"\d+")</f>
        <v/>
      </c>
      <c r="F1951" s="6" t="str">
        <f>IF(Table1[[#This Row],[ChgOrderPart1]]&lt;&gt;"",Table1[[#This Row],[ChgOrderPart1]],Table1[[#This Row],[ChgOrderPart2]])</f>
        <v/>
      </c>
      <c r="G1951" s="6" t="s">
        <v>2608</v>
      </c>
      <c r="H1951" s="8">
        <v>42205.645196759258</v>
      </c>
      <c r="I1951" s="6" t="s">
        <v>55</v>
      </c>
      <c r="J1951" s="8">
        <v>42209.392696759256</v>
      </c>
      <c r="K1951" s="6" t="s">
        <v>1376</v>
      </c>
      <c r="L1951" s="6" t="s">
        <v>1377</v>
      </c>
      <c r="M1951" s="6" t="s">
        <v>37</v>
      </c>
      <c r="O1951" s="6" t="s">
        <v>38</v>
      </c>
      <c r="P1951" s="6" t="s">
        <v>39</v>
      </c>
      <c r="Q1951" s="6" t="s">
        <v>2387</v>
      </c>
      <c r="R1951" s="6" t="s">
        <v>2388</v>
      </c>
      <c r="S1951" s="6" t="s">
        <v>1384</v>
      </c>
      <c r="AL1951" s="6" t="s">
        <v>2387</v>
      </c>
      <c r="AM1951" s="6" t="s">
        <v>43</v>
      </c>
    </row>
    <row r="1952" spans="1:39" x14ac:dyDescent="0.2">
      <c r="A19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2" s="7" t="str">
        <f>ExtractValues(Table1[[#This Row],[Agreement Name]],".{1}\d{4,5}")</f>
        <v>20136</v>
      </c>
      <c r="C1952" s="6" t="str">
        <f>ExtractValues(Table1[[#This Row],[Agreement Name]],".{1}\d{4,5}-.{1}\d{4,5}")</f>
        <v>20136-005001</v>
      </c>
      <c r="D1952" s="6" t="str">
        <f>ExtractValues(ExtractValues(Table1[[#This Row],[Agreement Name]],"(CO\d{1,3})"),"\d+")</f>
        <v/>
      </c>
      <c r="E1952" s="6" t="str">
        <f>ExtractValues(ExtractValues(Table1[[#This Row],[Agreement Name]],"(CO.\d{1,3})"),"\d+")</f>
        <v/>
      </c>
      <c r="F1952" s="6" t="str">
        <f>IF(Table1[[#This Row],[ChgOrderPart1]]&lt;&gt;"",Table1[[#This Row],[ChgOrderPart1]],Table1[[#This Row],[ChgOrderPart2]])</f>
        <v/>
      </c>
      <c r="G1952" s="6" t="s">
        <v>2607</v>
      </c>
      <c r="H1952" s="8">
        <v>42205.602581018517</v>
      </c>
      <c r="I1952" s="6" t="s">
        <v>55</v>
      </c>
      <c r="J1952" s="8">
        <v>42205.644780092596</v>
      </c>
      <c r="K1952" s="6" t="s">
        <v>1376</v>
      </c>
      <c r="L1952" s="6" t="s">
        <v>1377</v>
      </c>
      <c r="M1952" s="6" t="s">
        <v>37</v>
      </c>
      <c r="O1952" s="6" t="s">
        <v>38</v>
      </c>
      <c r="P1952" s="6" t="s">
        <v>39</v>
      </c>
      <c r="Q1952" s="6" t="s">
        <v>2388</v>
      </c>
      <c r="R1952" s="6" t="s">
        <v>2387</v>
      </c>
      <c r="S1952" s="6" t="s">
        <v>1384</v>
      </c>
      <c r="AL1952" s="6" t="s">
        <v>2387</v>
      </c>
      <c r="AM1952" s="6" t="s">
        <v>43</v>
      </c>
    </row>
    <row r="1953" spans="1:39" x14ac:dyDescent="0.2">
      <c r="A19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3" s="7" t="str">
        <f>ExtractValues(Table1[[#This Row],[Agreement Name]],".{1}\d{4,5}")</f>
        <v>20136</v>
      </c>
      <c r="C1953" s="6" t="str">
        <f>ExtractValues(Table1[[#This Row],[Agreement Name]],".{1}\d{4,5}-.{1}\d{4,5}")</f>
        <v>20136-005001</v>
      </c>
      <c r="D1953" s="6" t="str">
        <f>ExtractValues(ExtractValues(Table1[[#This Row],[Agreement Name]],"(CO\d{1,3})"),"\d+")</f>
        <v/>
      </c>
      <c r="E1953" s="6" t="str">
        <f>ExtractValues(ExtractValues(Table1[[#This Row],[Agreement Name]],"(CO.\d{1,3})"),"\d+")</f>
        <v/>
      </c>
      <c r="F1953" s="6" t="str">
        <f>IF(Table1[[#This Row],[ChgOrderPart1]]&lt;&gt;"",Table1[[#This Row],[ChgOrderPart1]],Table1[[#This Row],[ChgOrderPart2]])</f>
        <v/>
      </c>
      <c r="G1953" s="6" t="s">
        <v>2386</v>
      </c>
      <c r="H1953" s="8">
        <v>42191.590891203705</v>
      </c>
      <c r="I1953" s="6" t="s">
        <v>55</v>
      </c>
      <c r="J1953" s="8">
        <v>42205.601898148147</v>
      </c>
      <c r="K1953" s="6" t="s">
        <v>1376</v>
      </c>
      <c r="L1953" s="6" t="s">
        <v>1377</v>
      </c>
      <c r="M1953" s="6" t="s">
        <v>37</v>
      </c>
      <c r="O1953" s="6" t="s">
        <v>38</v>
      </c>
      <c r="P1953" s="6" t="s">
        <v>39</v>
      </c>
      <c r="Q1953" s="6" t="s">
        <v>2387</v>
      </c>
      <c r="R1953" s="6" t="s">
        <v>2388</v>
      </c>
      <c r="S1953" s="6" t="s">
        <v>1384</v>
      </c>
      <c r="AL1953" s="6" t="s">
        <v>2387</v>
      </c>
      <c r="AM1953" s="6" t="s">
        <v>43</v>
      </c>
    </row>
    <row r="1954" spans="1:39" x14ac:dyDescent="0.2">
      <c r="A19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4" s="7" t="str">
        <f>ExtractValues(Table1[[#This Row],[Agreement Name]],".{1}\d{4,5}")</f>
        <v>20136</v>
      </c>
      <c r="C1954" s="6" t="str">
        <f>ExtractValues(Table1[[#This Row],[Agreement Name]],".{1}\d{4,5}-.{1}\d{4,5}")</f>
        <v>20136-003001</v>
      </c>
      <c r="D1954" s="6" t="str">
        <f>ExtractValues(ExtractValues(Table1[[#This Row],[Agreement Name]],"(CO\d{1,3})"),"\d+")</f>
        <v/>
      </c>
      <c r="E1954" s="6" t="str">
        <f>ExtractValues(ExtractValues(Table1[[#This Row],[Agreement Name]],"(CO.\d{1,3})"),"\d+")</f>
        <v/>
      </c>
      <c r="F1954" s="6" t="str">
        <f>IF(Table1[[#This Row],[ChgOrderPart1]]&lt;&gt;"",Table1[[#This Row],[ChgOrderPart1]],Table1[[#This Row],[ChgOrderPart2]])</f>
        <v/>
      </c>
      <c r="G1954" s="6" t="s">
        <v>1827</v>
      </c>
      <c r="H1954" s="8">
        <v>42163.662951388891</v>
      </c>
      <c r="I1954" s="6" t="s">
        <v>34</v>
      </c>
      <c r="J1954" s="8">
        <v>42164.317071759258</v>
      </c>
      <c r="K1954" s="6" t="s">
        <v>1376</v>
      </c>
      <c r="L1954" s="6" t="s">
        <v>1377</v>
      </c>
      <c r="M1954" s="6" t="s">
        <v>37</v>
      </c>
      <c r="O1954" s="6" t="s">
        <v>38</v>
      </c>
      <c r="P1954" s="6" t="s">
        <v>39</v>
      </c>
      <c r="Q1954" s="6" t="s">
        <v>101</v>
      </c>
      <c r="R1954" s="6" t="s">
        <v>1384</v>
      </c>
      <c r="W1954" s="6" t="s">
        <v>104</v>
      </c>
      <c r="X1954" s="6" t="s">
        <v>101</v>
      </c>
      <c r="Y1954" s="6" t="s">
        <v>43</v>
      </c>
      <c r="Z1954" s="8">
        <v>42163.6640625</v>
      </c>
      <c r="AA1954" s="6" t="s">
        <v>71</v>
      </c>
      <c r="AB1954" s="6" t="s">
        <v>1387</v>
      </c>
      <c r="AC1954" s="6" t="s">
        <v>1384</v>
      </c>
      <c r="AD1954" s="6" t="s">
        <v>43</v>
      </c>
      <c r="AE1954" s="8">
        <v>42164.317071759258</v>
      </c>
      <c r="AF1954" s="6" t="s">
        <v>46</v>
      </c>
    </row>
    <row r="1955" spans="1:39" x14ac:dyDescent="0.2">
      <c r="A19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5" s="7" t="str">
        <f>ExtractValues(Table1[[#This Row],[Agreement Name]],".{1}\d{4,5}")</f>
        <v>20136</v>
      </c>
      <c r="C1955" s="6" t="str">
        <f>ExtractValues(Table1[[#This Row],[Agreement Name]],".{1}\d{4,5}-.{1}\d{4,5}")</f>
        <v>20136-002017</v>
      </c>
      <c r="D1955" s="6" t="str">
        <f>ExtractValues(ExtractValues(Table1[[#This Row],[Agreement Name]],"(CO\d{1,3})"),"\d+")</f>
        <v/>
      </c>
      <c r="E1955" s="6" t="str">
        <f>ExtractValues(ExtractValues(Table1[[#This Row],[Agreement Name]],"(CO.\d{1,3})"),"\d+")</f>
        <v/>
      </c>
      <c r="F1955" s="6" t="str">
        <f>IF(Table1[[#This Row],[ChgOrderPart1]]&lt;&gt;"",Table1[[#This Row],[ChgOrderPart1]],Table1[[#This Row],[ChgOrderPart2]])</f>
        <v/>
      </c>
      <c r="G1955" s="6" t="s">
        <v>4961</v>
      </c>
      <c r="H1955" s="8">
        <v>42235.434583333335</v>
      </c>
      <c r="I1955" s="6" t="s">
        <v>48</v>
      </c>
      <c r="J1955" s="8">
        <v>42235.434583333335</v>
      </c>
      <c r="K1955" s="6" t="s">
        <v>1376</v>
      </c>
      <c r="L1955" s="6" t="s">
        <v>1377</v>
      </c>
      <c r="M1955" s="6" t="s">
        <v>37</v>
      </c>
      <c r="O1955" s="6" t="s">
        <v>38</v>
      </c>
      <c r="P1955" s="6" t="s">
        <v>39</v>
      </c>
      <c r="Q1955" s="6" t="s">
        <v>139</v>
      </c>
      <c r="R1955" s="6" t="s">
        <v>1384</v>
      </c>
      <c r="AL1955" s="6" t="s">
        <v>139</v>
      </c>
      <c r="AM1955" s="6" t="s">
        <v>43</v>
      </c>
    </row>
    <row r="1956" spans="1:39" x14ac:dyDescent="0.2">
      <c r="A19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6" s="7" t="str">
        <f>ExtractValues(Table1[[#This Row],[Agreement Name]],".{1}\d{4,5}")</f>
        <v>20136</v>
      </c>
      <c r="C1956" s="6" t="str">
        <f>ExtractValues(Table1[[#This Row],[Agreement Name]],".{1}\d{4,5}-.{1}\d{4,5}")</f>
        <v>20136-002016</v>
      </c>
      <c r="D1956" s="6" t="str">
        <f>ExtractValues(ExtractValues(Table1[[#This Row],[Agreement Name]],"(CO\d{1,3})"),"\d+")</f>
        <v/>
      </c>
      <c r="E1956" s="6" t="str">
        <f>ExtractValues(ExtractValues(Table1[[#This Row],[Agreement Name]],"(CO.\d{1,3})"),"\d+")</f>
        <v/>
      </c>
      <c r="F1956" s="6" t="str">
        <f>IF(Table1[[#This Row],[ChgOrderPart1]]&lt;&gt;"",Table1[[#This Row],[ChgOrderPart1]],Table1[[#This Row],[ChgOrderPart2]])</f>
        <v/>
      </c>
      <c r="G1956" s="6" t="s">
        <v>4674</v>
      </c>
      <c r="H1956" s="8">
        <v>42212.676168981481</v>
      </c>
      <c r="I1956" s="6" t="s">
        <v>34</v>
      </c>
      <c r="J1956" s="8">
        <v>42213.305578703701</v>
      </c>
      <c r="K1956" s="6" t="s">
        <v>1376</v>
      </c>
      <c r="L1956" s="6" t="s">
        <v>1377</v>
      </c>
      <c r="M1956" s="6" t="s">
        <v>37</v>
      </c>
      <c r="O1956" s="6" t="s">
        <v>38</v>
      </c>
      <c r="P1956" s="6" t="s">
        <v>39</v>
      </c>
      <c r="Q1956" s="6" t="s">
        <v>4675</v>
      </c>
      <c r="R1956" s="6" t="s">
        <v>1384</v>
      </c>
      <c r="W1956" s="6" t="s">
        <v>2664</v>
      </c>
      <c r="X1956" s="6" t="s">
        <v>4675</v>
      </c>
      <c r="Y1956" s="6" t="s">
        <v>43</v>
      </c>
      <c r="Z1956" s="8">
        <v>42213.288148148145</v>
      </c>
      <c r="AA1956" s="6" t="s">
        <v>2665</v>
      </c>
      <c r="AB1956" s="6" t="s">
        <v>1387</v>
      </c>
      <c r="AC1956" s="6" t="s">
        <v>1384</v>
      </c>
      <c r="AD1956" s="6" t="s">
        <v>43</v>
      </c>
      <c r="AE1956" s="8">
        <v>42213.305578703701</v>
      </c>
      <c r="AF1956" s="6" t="s">
        <v>71</v>
      </c>
    </row>
    <row r="1957" spans="1:39" x14ac:dyDescent="0.2">
      <c r="A19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7" s="7" t="str">
        <f>ExtractValues(Table1[[#This Row],[Agreement Name]],".{1}\d{4,5}")</f>
        <v>20136</v>
      </c>
      <c r="C1957" s="6" t="str">
        <f>ExtractValues(Table1[[#This Row],[Agreement Name]],".{1}\d{4,5}-.{1}\d{4,5}")</f>
        <v>20136-002015</v>
      </c>
      <c r="D1957" s="6" t="str">
        <f>ExtractValues(ExtractValues(Table1[[#This Row],[Agreement Name]],"(CO\d{1,3})"),"\d+")</f>
        <v/>
      </c>
      <c r="E1957" s="6" t="str">
        <f>ExtractValues(ExtractValues(Table1[[#This Row],[Agreement Name]],"(CO.\d{1,3})"),"\d+")</f>
        <v/>
      </c>
      <c r="F1957" s="6" t="str">
        <f>IF(Table1[[#This Row],[ChgOrderPart1]]&lt;&gt;"",Table1[[#This Row],[ChgOrderPart1]],Table1[[#This Row],[ChgOrderPart2]])</f>
        <v/>
      </c>
      <c r="G1957" s="6" t="s">
        <v>2501</v>
      </c>
      <c r="H1957" s="8">
        <v>42195.680185185185</v>
      </c>
      <c r="I1957" s="6" t="s">
        <v>34</v>
      </c>
      <c r="J1957" s="8">
        <v>42198.305173611108</v>
      </c>
      <c r="K1957" s="6" t="s">
        <v>1376</v>
      </c>
      <c r="L1957" s="6" t="s">
        <v>1377</v>
      </c>
      <c r="M1957" s="6" t="s">
        <v>37</v>
      </c>
      <c r="O1957" s="6" t="s">
        <v>38</v>
      </c>
      <c r="P1957" s="6" t="s">
        <v>39</v>
      </c>
      <c r="Q1957" s="6" t="s">
        <v>211</v>
      </c>
      <c r="R1957" s="6" t="s">
        <v>1384</v>
      </c>
      <c r="W1957" s="6" t="s">
        <v>212</v>
      </c>
      <c r="X1957" s="6" t="s">
        <v>211</v>
      </c>
      <c r="Y1957" s="6" t="s">
        <v>43</v>
      </c>
      <c r="Z1957" s="8">
        <v>42195.703275462962</v>
      </c>
      <c r="AA1957" s="6" t="s">
        <v>71</v>
      </c>
      <c r="AB1957" s="6" t="s">
        <v>1387</v>
      </c>
      <c r="AC1957" s="6" t="s">
        <v>1384</v>
      </c>
      <c r="AD1957" s="6" t="s">
        <v>43</v>
      </c>
      <c r="AE1957" s="8">
        <v>42198.305173611108</v>
      </c>
      <c r="AF1957" s="6" t="s">
        <v>71</v>
      </c>
    </row>
    <row r="1958" spans="1:39" x14ac:dyDescent="0.2">
      <c r="A19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58" s="7" t="str">
        <f>ExtractValues(Table1[[#This Row],[Agreement Name]],".{1}\d{4,5}")</f>
        <v>20136</v>
      </c>
      <c r="C1958" s="6" t="str">
        <f>ExtractValues(Table1[[#This Row],[Agreement Name]],".{1}\d{4,5}-.{1}\d{4,5}")</f>
        <v>20136-002014</v>
      </c>
      <c r="D1958" s="6" t="str">
        <f>ExtractValues(ExtractValues(Table1[[#This Row],[Agreement Name]],"(CO\d{1,3})"),"\d+")</f>
        <v>1</v>
      </c>
      <c r="E1958" s="6" t="str">
        <f>ExtractValues(ExtractValues(Table1[[#This Row],[Agreement Name]],"(CO.\d{1,3})"),"\d+")</f>
        <v/>
      </c>
      <c r="F1958" s="6" t="str">
        <f>IF(Table1[[#This Row],[ChgOrderPart1]]&lt;&gt;"",Table1[[#This Row],[ChgOrderPart1]],Table1[[#This Row],[ChgOrderPart2]])</f>
        <v>1</v>
      </c>
      <c r="G1958" s="6" t="s">
        <v>5586</v>
      </c>
      <c r="H1958" s="8">
        <v>42192.641689814816</v>
      </c>
      <c r="I1958" s="6" t="s">
        <v>34</v>
      </c>
      <c r="J1958" s="8">
        <v>42193.411620370367</v>
      </c>
      <c r="K1958" s="6" t="s">
        <v>5082</v>
      </c>
      <c r="L1958" s="6" t="s">
        <v>5083</v>
      </c>
      <c r="M1958" s="6" t="s">
        <v>37</v>
      </c>
      <c r="O1958" s="6" t="s">
        <v>38</v>
      </c>
      <c r="P1958" s="6" t="s">
        <v>39</v>
      </c>
      <c r="Q1958" s="6" t="s">
        <v>2119</v>
      </c>
      <c r="R1958" s="6" t="s">
        <v>5587</v>
      </c>
      <c r="S1958" s="6" t="s">
        <v>1384</v>
      </c>
      <c r="W1958" s="6" t="s">
        <v>2120</v>
      </c>
      <c r="X1958" s="6" t="s">
        <v>5587</v>
      </c>
      <c r="Y1958" s="6" t="s">
        <v>43</v>
      </c>
      <c r="Z1958" s="8">
        <v>42193.331354166665</v>
      </c>
      <c r="AA1958" s="6" t="s">
        <v>2121</v>
      </c>
      <c r="AB1958" s="6" t="s">
        <v>1387</v>
      </c>
      <c r="AC1958" s="6" t="s">
        <v>1384</v>
      </c>
      <c r="AD1958" s="6" t="s">
        <v>43</v>
      </c>
      <c r="AE1958" s="8">
        <v>42193.411620370367</v>
      </c>
      <c r="AF1958" s="6" t="s">
        <v>71</v>
      </c>
    </row>
    <row r="1959" spans="1:39" x14ac:dyDescent="0.2">
      <c r="A19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59" s="7" t="str">
        <f>ExtractValues(Table1[[#This Row],[Agreement Name]],".{1}\d{4,5}")</f>
        <v>20136</v>
      </c>
      <c r="C1959" s="6" t="str">
        <f>ExtractValues(Table1[[#This Row],[Agreement Name]],".{1}\d{4,5}-.{1}\d{4,5}")</f>
        <v>20136-002014</v>
      </c>
      <c r="D1959" s="6" t="str">
        <f>ExtractValues(ExtractValues(Table1[[#This Row],[Agreement Name]],"(CO\d{1,3})"),"\d+")</f>
        <v/>
      </c>
      <c r="E1959" s="6" t="str">
        <f>ExtractValues(ExtractValues(Table1[[#This Row],[Agreement Name]],"(CO.\d{1,3})"),"\d+")</f>
        <v/>
      </c>
      <c r="F1959" s="6" t="str">
        <f>IF(Table1[[#This Row],[ChgOrderPart1]]&lt;&gt;"",Table1[[#This Row],[ChgOrderPart1]],Table1[[#This Row],[ChgOrderPart2]])</f>
        <v/>
      </c>
      <c r="G1959" s="6" t="s">
        <v>2118</v>
      </c>
      <c r="H1959" s="8">
        <v>42173.376863425925</v>
      </c>
      <c r="I1959" s="6" t="s">
        <v>34</v>
      </c>
      <c r="J1959" s="8">
        <v>42173.456759259258</v>
      </c>
      <c r="K1959" s="6" t="s">
        <v>1376</v>
      </c>
      <c r="L1959" s="6" t="s">
        <v>1377</v>
      </c>
      <c r="M1959" s="6" t="s">
        <v>37</v>
      </c>
      <c r="O1959" s="6" t="s">
        <v>38</v>
      </c>
      <c r="P1959" s="6" t="s">
        <v>39</v>
      </c>
      <c r="Q1959" s="6" t="s">
        <v>2119</v>
      </c>
      <c r="R1959" s="6" t="s">
        <v>1384</v>
      </c>
      <c r="W1959" s="6" t="s">
        <v>2120</v>
      </c>
      <c r="X1959" s="6" t="s">
        <v>2119</v>
      </c>
      <c r="Y1959" s="6" t="s">
        <v>43</v>
      </c>
      <c r="Z1959" s="8">
        <v>42173.451192129629</v>
      </c>
      <c r="AA1959" s="6" t="s">
        <v>2121</v>
      </c>
      <c r="AB1959" s="6" t="s">
        <v>1387</v>
      </c>
      <c r="AC1959" s="6" t="s">
        <v>1384</v>
      </c>
      <c r="AD1959" s="6" t="s">
        <v>43</v>
      </c>
      <c r="AE1959" s="8">
        <v>42173.456759259258</v>
      </c>
      <c r="AF1959" s="6" t="s">
        <v>71</v>
      </c>
    </row>
    <row r="1960" spans="1:39" x14ac:dyDescent="0.2">
      <c r="A19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0" s="7" t="str">
        <f>ExtractValues(Table1[[#This Row],[Agreement Name]],".{1}\d{4,5}")</f>
        <v>20136</v>
      </c>
      <c r="C1960" s="6" t="str">
        <f>ExtractValues(Table1[[#This Row],[Agreement Name]],".{1}\d{4,5}-.{1}\d{4,5}")</f>
        <v>20136-002013</v>
      </c>
      <c r="D1960" s="6" t="str">
        <f>ExtractValues(ExtractValues(Table1[[#This Row],[Agreement Name]],"(CO\d{1,3})"),"\d+")</f>
        <v/>
      </c>
      <c r="E1960" s="6" t="str">
        <f>ExtractValues(ExtractValues(Table1[[#This Row],[Agreement Name]],"(CO.\d{1,3})"),"\d+")</f>
        <v/>
      </c>
      <c r="F1960" s="6" t="str">
        <f>IF(Table1[[#This Row],[ChgOrderPart1]]&lt;&gt;"",Table1[[#This Row],[ChgOrderPart1]],Table1[[#This Row],[ChgOrderPart2]])</f>
        <v/>
      </c>
      <c r="G1960" s="6" t="s">
        <v>2104</v>
      </c>
      <c r="H1960" s="8">
        <v>42173.645497685182</v>
      </c>
      <c r="I1960" s="6" t="s">
        <v>34</v>
      </c>
      <c r="J1960" s="8">
        <v>42177.300046296295</v>
      </c>
      <c r="K1960" s="6" t="s">
        <v>1376</v>
      </c>
      <c r="L1960" s="6" t="s">
        <v>1377</v>
      </c>
      <c r="M1960" s="6" t="s">
        <v>37</v>
      </c>
      <c r="O1960" s="6" t="s">
        <v>38</v>
      </c>
      <c r="P1960" s="6" t="s">
        <v>39</v>
      </c>
      <c r="Q1960" s="6" t="s">
        <v>461</v>
      </c>
      <c r="R1960" s="6" t="s">
        <v>1384</v>
      </c>
      <c r="W1960" s="6" t="s">
        <v>463</v>
      </c>
      <c r="X1960" s="6" t="s">
        <v>461</v>
      </c>
      <c r="Y1960" s="6" t="s">
        <v>43</v>
      </c>
      <c r="Z1960" s="8">
        <v>42174.483761574076</v>
      </c>
      <c r="AA1960" s="6" t="s">
        <v>46</v>
      </c>
      <c r="AB1960" s="6" t="s">
        <v>1387</v>
      </c>
      <c r="AC1960" s="6" t="s">
        <v>1384</v>
      </c>
      <c r="AD1960" s="6" t="s">
        <v>43</v>
      </c>
      <c r="AE1960" s="8">
        <v>42177.300046296295</v>
      </c>
      <c r="AF1960" s="6" t="s">
        <v>71</v>
      </c>
    </row>
    <row r="1961" spans="1:39" x14ac:dyDescent="0.2">
      <c r="A19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1" s="7" t="str">
        <f>ExtractValues(Table1[[#This Row],[Agreement Name]],".{1}\d{4,5}")</f>
        <v>20136</v>
      </c>
      <c r="C1961" s="6" t="str">
        <f>ExtractValues(Table1[[#This Row],[Agreement Name]],".{1}\d{4,5}-.{1}\d{4,5}")</f>
        <v>20136-002013</v>
      </c>
      <c r="D1961" s="6" t="str">
        <f>ExtractValues(ExtractValues(Table1[[#This Row],[Agreement Name]],"(CO\d{1,3})"),"\d+")</f>
        <v/>
      </c>
      <c r="E1961" s="6" t="str">
        <f>ExtractValues(ExtractValues(Table1[[#This Row],[Agreement Name]],"(CO.\d{1,3})"),"\d+")</f>
        <v/>
      </c>
      <c r="F1961" s="6" t="str">
        <f>IF(Table1[[#This Row],[ChgOrderPart1]]&lt;&gt;"",Table1[[#This Row],[ChgOrderPart1]],Table1[[#This Row],[ChgOrderPart2]])</f>
        <v/>
      </c>
      <c r="G1961" s="6" t="s">
        <v>2104</v>
      </c>
      <c r="H1961" s="8">
        <v>42173.366643518515</v>
      </c>
      <c r="I1961" s="6" t="s">
        <v>55</v>
      </c>
      <c r="J1961" s="8">
        <v>42173.645104166666</v>
      </c>
      <c r="K1961" s="6" t="s">
        <v>1376</v>
      </c>
      <c r="L1961" s="6" t="s">
        <v>1377</v>
      </c>
      <c r="M1961" s="6" t="s">
        <v>37</v>
      </c>
      <c r="O1961" s="6" t="s">
        <v>38</v>
      </c>
      <c r="P1961" s="6" t="s">
        <v>39</v>
      </c>
      <c r="Q1961" s="6" t="s">
        <v>2105</v>
      </c>
      <c r="R1961" s="6" t="s">
        <v>1384</v>
      </c>
      <c r="AL1961" s="6" t="s">
        <v>2105</v>
      </c>
      <c r="AM1961" s="6" t="s">
        <v>43</v>
      </c>
    </row>
    <row r="1962" spans="1:39" x14ac:dyDescent="0.2">
      <c r="A19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2" s="7" t="str">
        <f>ExtractValues(Table1[[#This Row],[Agreement Name]],".{1}\d{4,5}")</f>
        <v>20136</v>
      </c>
      <c r="C1962" s="6" t="str">
        <f>ExtractValues(Table1[[#This Row],[Agreement Name]],".{1}\d{4,5}-.{1}\d{4,5}")</f>
        <v>20136-002012</v>
      </c>
      <c r="D1962" s="6" t="str">
        <f>ExtractValues(ExtractValues(Table1[[#This Row],[Agreement Name]],"(CO\d{1,3})"),"\d+")</f>
        <v/>
      </c>
      <c r="E1962" s="6" t="str">
        <f>ExtractValues(ExtractValues(Table1[[#This Row],[Agreement Name]],"(CO.\d{1,3})"),"\d+")</f>
        <v/>
      </c>
      <c r="F1962" s="6" t="str">
        <f>IF(Table1[[#This Row],[ChgOrderPart1]]&lt;&gt;"",Table1[[#This Row],[ChgOrderPart1]],Table1[[#This Row],[ChgOrderPart2]])</f>
        <v/>
      </c>
      <c r="G1962" s="6" t="s">
        <v>1947</v>
      </c>
      <c r="H1962" s="8">
        <v>42170.60087962963</v>
      </c>
      <c r="I1962" s="6" t="s">
        <v>34</v>
      </c>
      <c r="J1962" s="8">
        <v>42171.529606481483</v>
      </c>
      <c r="K1962" s="6" t="s">
        <v>1376</v>
      </c>
      <c r="L1962" s="6" t="s">
        <v>1377</v>
      </c>
      <c r="M1962" s="6" t="s">
        <v>37</v>
      </c>
      <c r="O1962" s="6" t="s">
        <v>38</v>
      </c>
      <c r="P1962" s="6" t="s">
        <v>39</v>
      </c>
      <c r="Q1962" s="6" t="s">
        <v>1948</v>
      </c>
      <c r="R1962" s="6" t="s">
        <v>1949</v>
      </c>
      <c r="S1962" s="6" t="s">
        <v>1384</v>
      </c>
      <c r="W1962" s="6" t="s">
        <v>1950</v>
      </c>
      <c r="X1962" s="6" t="s">
        <v>1949</v>
      </c>
      <c r="Y1962" s="6" t="s">
        <v>43</v>
      </c>
      <c r="Z1962" s="8">
        <v>42171.511793981481</v>
      </c>
      <c r="AA1962" s="6" t="s">
        <v>1951</v>
      </c>
      <c r="AB1962" s="6" t="s">
        <v>1387</v>
      </c>
      <c r="AC1962" s="6" t="s">
        <v>1384</v>
      </c>
      <c r="AD1962" s="6" t="s">
        <v>43</v>
      </c>
      <c r="AE1962" s="8">
        <v>42171.529606481483</v>
      </c>
      <c r="AF1962" s="6" t="s">
        <v>71</v>
      </c>
    </row>
    <row r="1963" spans="1:39" x14ac:dyDescent="0.2">
      <c r="A19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3" s="7" t="str">
        <f>ExtractValues(Table1[[#This Row],[Agreement Name]],".{1}\d{4,5}")</f>
        <v>20136</v>
      </c>
      <c r="C1963" s="6" t="str">
        <f>ExtractValues(Table1[[#This Row],[Agreement Name]],".{1}\d{4,5}-.{1}\d{4,5}")</f>
        <v>20136-002011</v>
      </c>
      <c r="D1963" s="6" t="str">
        <f>ExtractValues(ExtractValues(Table1[[#This Row],[Agreement Name]],"(CO\d{1,3})"),"\d+")</f>
        <v/>
      </c>
      <c r="E1963" s="6" t="str">
        <f>ExtractValues(ExtractValues(Table1[[#This Row],[Agreement Name]],"(CO.\d{1,3})"),"\d+")</f>
        <v/>
      </c>
      <c r="F1963" s="6" t="str">
        <f>IF(Table1[[#This Row],[ChgOrderPart1]]&lt;&gt;"",Table1[[#This Row],[ChgOrderPart1]],Table1[[#This Row],[ChgOrderPart2]])</f>
        <v/>
      </c>
      <c r="G1963" s="6" t="s">
        <v>2114</v>
      </c>
      <c r="H1963" s="8">
        <v>42173.375844907408</v>
      </c>
      <c r="I1963" s="6" t="s">
        <v>34</v>
      </c>
      <c r="J1963" s="8">
        <v>42179.510254629633</v>
      </c>
      <c r="K1963" s="6" t="s">
        <v>1376</v>
      </c>
      <c r="L1963" s="6" t="s">
        <v>1377</v>
      </c>
      <c r="M1963" s="6" t="s">
        <v>37</v>
      </c>
      <c r="O1963" s="6" t="s">
        <v>38</v>
      </c>
      <c r="P1963" s="6" t="s">
        <v>39</v>
      </c>
      <c r="Q1963" s="6" t="s">
        <v>1826</v>
      </c>
      <c r="R1963" s="6" t="s">
        <v>2115</v>
      </c>
      <c r="S1963" s="6" t="s">
        <v>1384</v>
      </c>
      <c r="W1963" s="6" t="s">
        <v>2116</v>
      </c>
      <c r="X1963" s="6" t="s">
        <v>2115</v>
      </c>
      <c r="Y1963" s="6" t="s">
        <v>43</v>
      </c>
      <c r="Z1963" s="8">
        <v>42179.460370370369</v>
      </c>
      <c r="AA1963" s="6" t="s">
        <v>2117</v>
      </c>
      <c r="AB1963" s="6" t="s">
        <v>1387</v>
      </c>
      <c r="AC1963" s="6" t="s">
        <v>1384</v>
      </c>
      <c r="AD1963" s="6" t="s">
        <v>43</v>
      </c>
      <c r="AE1963" s="8">
        <v>42179.510254629633</v>
      </c>
      <c r="AF1963" s="6" t="s">
        <v>71</v>
      </c>
    </row>
    <row r="1964" spans="1:39" x14ac:dyDescent="0.2">
      <c r="A19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4" s="7" t="str">
        <f>ExtractValues(Table1[[#This Row],[Agreement Name]],".{1}\d{4,5}")</f>
        <v>20136</v>
      </c>
      <c r="C1964" s="6" t="str">
        <f>ExtractValues(Table1[[#This Row],[Agreement Name]],".{1}\d{4,5}-.{1}\d{4,5}")</f>
        <v>20136-002011</v>
      </c>
      <c r="D1964" s="6" t="str">
        <f>ExtractValues(ExtractValues(Table1[[#This Row],[Agreement Name]],"(CO\d{1,3})"),"\d+")</f>
        <v/>
      </c>
      <c r="E1964" s="6" t="str">
        <f>ExtractValues(ExtractValues(Table1[[#This Row],[Agreement Name]],"(CO.\d{1,3})"),"\d+")</f>
        <v/>
      </c>
      <c r="F1964" s="6" t="str">
        <f>IF(Table1[[#This Row],[ChgOrderPart1]]&lt;&gt;"",Table1[[#This Row],[ChgOrderPart1]],Table1[[#This Row],[ChgOrderPart2]])</f>
        <v/>
      </c>
      <c r="G1964" s="6" t="s">
        <v>1825</v>
      </c>
      <c r="H1964" s="8">
        <v>42163.662407407406</v>
      </c>
      <c r="I1964" s="6" t="s">
        <v>55</v>
      </c>
      <c r="J1964" s="8">
        <v>42172.641412037039</v>
      </c>
      <c r="K1964" s="6" t="s">
        <v>1376</v>
      </c>
      <c r="L1964" s="6" t="s">
        <v>1377</v>
      </c>
      <c r="M1964" s="6" t="s">
        <v>37</v>
      </c>
      <c r="O1964" s="6" t="s">
        <v>38</v>
      </c>
      <c r="P1964" s="6" t="s">
        <v>39</v>
      </c>
      <c r="Q1964" s="6" t="s">
        <v>1826</v>
      </c>
      <c r="R1964" s="6" t="s">
        <v>1384</v>
      </c>
      <c r="AL1964" s="6" t="s">
        <v>1826</v>
      </c>
      <c r="AM1964" s="6" t="s">
        <v>43</v>
      </c>
    </row>
    <row r="1965" spans="1:39" x14ac:dyDescent="0.2">
      <c r="A19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5" s="7" t="str">
        <f>ExtractValues(Table1[[#This Row],[Agreement Name]],".{1}\d{4,5}")</f>
        <v>20136</v>
      </c>
      <c r="C1965" s="6" t="str">
        <f>ExtractValues(Table1[[#This Row],[Agreement Name]],".{1}\d{4,5}-.{1}\d{4,5}")</f>
        <v>20136-002010</v>
      </c>
      <c r="D1965" s="6" t="str">
        <f>ExtractValues(ExtractValues(Table1[[#This Row],[Agreement Name]],"(CO\d{1,3})"),"\d+")</f>
        <v/>
      </c>
      <c r="E1965" s="6" t="str">
        <f>ExtractValues(ExtractValues(Table1[[#This Row],[Agreement Name]],"(CO.\d{1,3})"),"\d+")</f>
        <v/>
      </c>
      <c r="F1965" s="6" t="str">
        <f>IF(Table1[[#This Row],[ChgOrderPart1]]&lt;&gt;"",Table1[[#This Row],[ChgOrderPart1]],Table1[[#This Row],[ChgOrderPart2]])</f>
        <v/>
      </c>
      <c r="G1965" s="6" t="s">
        <v>1602</v>
      </c>
      <c r="H1965" s="8">
        <v>42151.656840277778</v>
      </c>
      <c r="I1965" s="6" t="s">
        <v>34</v>
      </c>
      <c r="J1965" s="8">
        <v>42153.323101851849</v>
      </c>
      <c r="K1965" s="6" t="s">
        <v>1376</v>
      </c>
      <c r="L1965" s="6" t="s">
        <v>1377</v>
      </c>
      <c r="M1965" s="6" t="s">
        <v>37</v>
      </c>
      <c r="O1965" s="6" t="s">
        <v>38</v>
      </c>
      <c r="P1965" s="6" t="s">
        <v>39</v>
      </c>
      <c r="Q1965" s="6" t="s">
        <v>1603</v>
      </c>
      <c r="R1965" s="6" t="s">
        <v>1384</v>
      </c>
      <c r="W1965" s="6" t="s">
        <v>1604</v>
      </c>
      <c r="X1965" s="6" t="s">
        <v>1603</v>
      </c>
      <c r="Y1965" s="6" t="s">
        <v>43</v>
      </c>
      <c r="Z1965" s="8">
        <v>42152.690567129626</v>
      </c>
      <c r="AA1965" s="6" t="s">
        <v>1605</v>
      </c>
      <c r="AB1965" s="6" t="s">
        <v>1387</v>
      </c>
      <c r="AC1965" s="6" t="s">
        <v>1384</v>
      </c>
      <c r="AD1965" s="6" t="s">
        <v>43</v>
      </c>
      <c r="AE1965" s="8">
        <v>42153.323101851849</v>
      </c>
      <c r="AF1965" s="6" t="s">
        <v>46</v>
      </c>
    </row>
    <row r="1966" spans="1:39" x14ac:dyDescent="0.2">
      <c r="A19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6" s="7" t="str">
        <f>ExtractValues(Table1[[#This Row],[Agreement Name]],".{1}\d{4,5}")</f>
        <v>20136</v>
      </c>
      <c r="C1966" s="6" t="str">
        <f>ExtractValues(Table1[[#This Row],[Agreement Name]],".{1}\d{4,5}-.{1}\d{4,5}")</f>
        <v>20136-002009</v>
      </c>
      <c r="D1966" s="6" t="str">
        <f>ExtractValues(ExtractValues(Table1[[#This Row],[Agreement Name]],"(CO\d{1,3})"),"\d+")</f>
        <v/>
      </c>
      <c r="E1966" s="6" t="str">
        <f>ExtractValues(ExtractValues(Table1[[#This Row],[Agreement Name]],"(CO.\d{1,3})"),"\d+")</f>
        <v/>
      </c>
      <c r="F1966" s="6" t="str">
        <f>IF(Table1[[#This Row],[ChgOrderPart1]]&lt;&gt;"",Table1[[#This Row],[ChgOrderPart1]],Table1[[#This Row],[ChgOrderPart2]])</f>
        <v/>
      </c>
      <c r="G1966" s="6" t="s">
        <v>4255</v>
      </c>
      <c r="H1966" s="8">
        <v>42146.58935185185</v>
      </c>
      <c r="I1966" s="6" t="s">
        <v>34</v>
      </c>
      <c r="J1966" s="8">
        <v>42150.444398148145</v>
      </c>
      <c r="K1966" s="6" t="s">
        <v>3614</v>
      </c>
      <c r="L1966" s="6" t="s">
        <v>3615</v>
      </c>
      <c r="M1966" s="6" t="s">
        <v>37</v>
      </c>
      <c r="O1966" s="6" t="s">
        <v>38</v>
      </c>
      <c r="P1966" s="6" t="s">
        <v>39</v>
      </c>
      <c r="Q1966" s="6" t="s">
        <v>2318</v>
      </c>
      <c r="R1966" s="6" t="s">
        <v>1901</v>
      </c>
      <c r="S1966" s="6" t="s">
        <v>1384</v>
      </c>
      <c r="W1966" s="6" t="s">
        <v>2319</v>
      </c>
      <c r="X1966" s="6" t="s">
        <v>2318</v>
      </c>
      <c r="Y1966" s="6" t="s">
        <v>43</v>
      </c>
      <c r="Z1966" s="8">
        <v>42147.626157407409</v>
      </c>
      <c r="AA1966" s="6" t="s">
        <v>4256</v>
      </c>
      <c r="AB1966" s="6" t="s">
        <v>1387</v>
      </c>
      <c r="AC1966" s="6" t="s">
        <v>1384</v>
      </c>
      <c r="AD1966" s="6" t="s">
        <v>43</v>
      </c>
      <c r="AE1966" s="8">
        <v>42150.444398148145</v>
      </c>
      <c r="AF1966" s="6" t="s">
        <v>71</v>
      </c>
    </row>
    <row r="1967" spans="1:39" x14ac:dyDescent="0.2">
      <c r="A19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67" s="7" t="str">
        <f>ExtractValues(Table1[[#This Row],[Agreement Name]],".{1}\d{4,5}")</f>
        <v>20136</v>
      </c>
      <c r="C1967" s="6" t="str">
        <f>ExtractValues(Table1[[#This Row],[Agreement Name]],".{1}\d{4,5}-.{1}\d{4,5}")</f>
        <v>20136-002008</v>
      </c>
      <c r="D1967" s="6" t="str">
        <f>ExtractValues(ExtractValues(Table1[[#This Row],[Agreement Name]],"(CO\d{1,3})"),"\d+")</f>
        <v>1</v>
      </c>
      <c r="E1967" s="6" t="str">
        <f>ExtractValues(ExtractValues(Table1[[#This Row],[Agreement Name]],"(CO.\d{1,3})"),"\d+")</f>
        <v/>
      </c>
      <c r="F1967" s="6" t="str">
        <f>IF(Table1[[#This Row],[ChgOrderPart1]]&lt;&gt;"",Table1[[#This Row],[ChgOrderPart1]],Table1[[#This Row],[ChgOrderPart2]])</f>
        <v>1</v>
      </c>
      <c r="G1967" s="6" t="s">
        <v>6126</v>
      </c>
      <c r="H1967" s="8">
        <v>42235.612824074073</v>
      </c>
      <c r="I1967" s="6" t="s">
        <v>34</v>
      </c>
      <c r="J1967" s="8">
        <v>42235.794571759259</v>
      </c>
      <c r="K1967" s="6" t="s">
        <v>5082</v>
      </c>
      <c r="L1967" s="6" t="s">
        <v>5083</v>
      </c>
      <c r="M1967" s="6" t="s">
        <v>37</v>
      </c>
      <c r="O1967" s="6" t="s">
        <v>38</v>
      </c>
      <c r="P1967" s="6" t="s">
        <v>39</v>
      </c>
      <c r="Q1967" s="6" t="s">
        <v>1957</v>
      </c>
      <c r="R1967" s="6" t="s">
        <v>1384</v>
      </c>
      <c r="W1967" s="6" t="s">
        <v>2034</v>
      </c>
      <c r="X1967" s="6" t="s">
        <v>1957</v>
      </c>
      <c r="Y1967" s="6" t="s">
        <v>43</v>
      </c>
      <c r="Z1967" s="8">
        <v>42235.719340277778</v>
      </c>
      <c r="AA1967" s="6" t="s">
        <v>2035</v>
      </c>
      <c r="AB1967" s="6" t="s">
        <v>1387</v>
      </c>
      <c r="AC1967" s="6" t="s">
        <v>1384</v>
      </c>
      <c r="AD1967" s="6" t="s">
        <v>43</v>
      </c>
      <c r="AE1967" s="8">
        <v>42235.794571759259</v>
      </c>
      <c r="AF1967" s="6" t="s">
        <v>1552</v>
      </c>
    </row>
    <row r="1968" spans="1:39" x14ac:dyDescent="0.2">
      <c r="A19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8" s="7" t="str">
        <f>ExtractValues(Table1[[#This Row],[Agreement Name]],".{1}\d{4,5}")</f>
        <v>20136</v>
      </c>
      <c r="C1968" s="6" t="str">
        <f>ExtractValues(Table1[[#This Row],[Agreement Name]],".{1}\d{4,5}-.{1}\d{4,5}")</f>
        <v>20136-002008</v>
      </c>
      <c r="D1968" s="6" t="str">
        <f>ExtractValues(ExtractValues(Table1[[#This Row],[Agreement Name]],"(CO\d{1,3})"),"\d+")</f>
        <v/>
      </c>
      <c r="E1968" s="6" t="str">
        <f>ExtractValues(ExtractValues(Table1[[#This Row],[Agreement Name]],"(CO.\d{1,3})"),"\d+")</f>
        <v/>
      </c>
      <c r="F1968" s="6" t="str">
        <f>IF(Table1[[#This Row],[ChgOrderPart1]]&lt;&gt;"",Table1[[#This Row],[ChgOrderPart1]],Table1[[#This Row],[ChgOrderPart2]])</f>
        <v/>
      </c>
      <c r="G1968" s="6" t="s">
        <v>4245</v>
      </c>
      <c r="H1968" s="8">
        <v>42146.58185185185</v>
      </c>
      <c r="I1968" s="6" t="s">
        <v>34</v>
      </c>
      <c r="J1968" s="8">
        <v>42151.296817129631</v>
      </c>
      <c r="K1968" s="6" t="s">
        <v>3614</v>
      </c>
      <c r="L1968" s="6" t="s">
        <v>3615</v>
      </c>
      <c r="M1968" s="6" t="s">
        <v>37</v>
      </c>
      <c r="O1968" s="6" t="s">
        <v>38</v>
      </c>
      <c r="P1968" s="6" t="s">
        <v>39</v>
      </c>
      <c r="Q1968" s="6" t="s">
        <v>4246</v>
      </c>
      <c r="R1968" s="6" t="s">
        <v>1957</v>
      </c>
      <c r="S1968" s="6" t="s">
        <v>1384</v>
      </c>
      <c r="W1968" s="6" t="s">
        <v>4247</v>
      </c>
      <c r="X1968" s="6" t="s">
        <v>1957</v>
      </c>
      <c r="Y1968" s="6" t="s">
        <v>43</v>
      </c>
      <c r="Z1968" s="8">
        <v>42150.37400462963</v>
      </c>
      <c r="AA1968" s="6" t="s">
        <v>2035</v>
      </c>
      <c r="AB1968" s="6" t="s">
        <v>1387</v>
      </c>
      <c r="AC1968" s="6" t="s">
        <v>1384</v>
      </c>
      <c r="AD1968" s="6" t="s">
        <v>43</v>
      </c>
      <c r="AE1968" s="8">
        <v>42151.296817129631</v>
      </c>
      <c r="AF1968" s="6" t="s">
        <v>71</v>
      </c>
    </row>
    <row r="1969" spans="1:39" x14ac:dyDescent="0.2">
      <c r="A19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69" s="7" t="str">
        <f>ExtractValues(Table1[[#This Row],[Agreement Name]],".{1}\d{4,5}")</f>
        <v>20136</v>
      </c>
      <c r="C1969" s="6" t="str">
        <f>ExtractValues(Table1[[#This Row],[Agreement Name]],".{1}\d{4,5}-.{1}\d{4,5}")</f>
        <v>20136-002007</v>
      </c>
      <c r="D1969" s="6" t="str">
        <f>ExtractValues(ExtractValues(Table1[[#This Row],[Agreement Name]],"(CO\d{1,3})"),"\d+")</f>
        <v/>
      </c>
      <c r="E1969" s="6" t="str">
        <f>ExtractValues(ExtractValues(Table1[[#This Row],[Agreement Name]],"(CO.\d{1,3})"),"\d+")</f>
        <v/>
      </c>
      <c r="F1969" s="6" t="str">
        <f>IF(Table1[[#This Row],[ChgOrderPart1]]&lt;&gt;"",Table1[[#This Row],[ChgOrderPart1]],Table1[[#This Row],[ChgOrderPart2]])</f>
        <v/>
      </c>
      <c r="G1969" s="6" t="s">
        <v>1551</v>
      </c>
      <c r="H1969" s="8">
        <v>42143.520405092589</v>
      </c>
      <c r="I1969" s="6" t="s">
        <v>34</v>
      </c>
      <c r="J1969" s="8">
        <v>42143.877569444441</v>
      </c>
      <c r="K1969" s="6" t="s">
        <v>1376</v>
      </c>
      <c r="L1969" s="6" t="s">
        <v>1377</v>
      </c>
      <c r="M1969" s="6" t="s">
        <v>37</v>
      </c>
      <c r="O1969" s="6" t="s">
        <v>38</v>
      </c>
      <c r="P1969" s="6" t="s">
        <v>39</v>
      </c>
      <c r="Q1969" s="6" t="s">
        <v>1062</v>
      </c>
      <c r="R1969" s="6" t="s">
        <v>1384</v>
      </c>
      <c r="W1969" s="6" t="s">
        <v>1063</v>
      </c>
      <c r="X1969" s="6" t="s">
        <v>1062</v>
      </c>
      <c r="Y1969" s="6" t="s">
        <v>43</v>
      </c>
      <c r="Z1969" s="8">
        <v>42143.655324074076</v>
      </c>
      <c r="AA1969" s="6" t="s">
        <v>1064</v>
      </c>
      <c r="AB1969" s="6" t="s">
        <v>1387</v>
      </c>
      <c r="AC1969" s="6" t="s">
        <v>1384</v>
      </c>
      <c r="AD1969" s="6" t="s">
        <v>43</v>
      </c>
      <c r="AE1969" s="8">
        <v>42143.877569444441</v>
      </c>
      <c r="AF1969" s="6" t="s">
        <v>1552</v>
      </c>
    </row>
    <row r="1970" spans="1:39" x14ac:dyDescent="0.2">
      <c r="A19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70" s="7" t="str">
        <f>ExtractValues(Table1[[#This Row],[Agreement Name]],".{1}\d{4,5}")</f>
        <v>20136</v>
      </c>
      <c r="C1970" s="6" t="str">
        <f>ExtractValues(Table1[[#This Row],[Agreement Name]],".{1}\d{4,5}-.{1}\d{4,5}")</f>
        <v>20136-002006</v>
      </c>
      <c r="D1970" s="6" t="str">
        <f>ExtractValues(ExtractValues(Table1[[#This Row],[Agreement Name]],"(CO\d{1,3})"),"\d+")</f>
        <v>1</v>
      </c>
      <c r="E1970" s="6" t="str">
        <f>ExtractValues(ExtractValues(Table1[[#This Row],[Agreement Name]],"(CO.\d{1,3})"),"\d+")</f>
        <v/>
      </c>
      <c r="F1970" s="6" t="str">
        <f>IF(Table1[[#This Row],[ChgOrderPart1]]&lt;&gt;"",Table1[[#This Row],[ChgOrderPart1]],Table1[[#This Row],[ChgOrderPart2]])</f>
        <v>1</v>
      </c>
      <c r="G1970" s="6" t="s">
        <v>6079</v>
      </c>
      <c r="H1970" s="8">
        <v>42230.468252314815</v>
      </c>
      <c r="I1970" s="6" t="s">
        <v>48</v>
      </c>
      <c r="J1970" s="8">
        <v>42230.468252314815</v>
      </c>
      <c r="K1970" s="6" t="s">
        <v>5082</v>
      </c>
      <c r="L1970" s="6" t="s">
        <v>5083</v>
      </c>
      <c r="M1970" s="6" t="s">
        <v>37</v>
      </c>
      <c r="O1970" s="6" t="s">
        <v>38</v>
      </c>
      <c r="P1970" s="6" t="s">
        <v>39</v>
      </c>
      <c r="Q1970" s="6" t="s">
        <v>1548</v>
      </c>
      <c r="R1970" s="6" t="s">
        <v>1384</v>
      </c>
      <c r="AL1970" s="6" t="s">
        <v>1548</v>
      </c>
      <c r="AM1970" s="6" t="s">
        <v>43</v>
      </c>
    </row>
    <row r="1971" spans="1:39" x14ac:dyDescent="0.2">
      <c r="A19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71" s="7" t="str">
        <f>ExtractValues(Table1[[#This Row],[Agreement Name]],".{1}\d{4,5}")</f>
        <v>20136</v>
      </c>
      <c r="C1971" s="6" t="str">
        <f>ExtractValues(Table1[[#This Row],[Agreement Name]],".{1}\d{4,5}-.{1}\d{4,5}")</f>
        <v>20136-002006</v>
      </c>
      <c r="D1971" s="6" t="str">
        <f>ExtractValues(ExtractValues(Table1[[#This Row],[Agreement Name]],"(CO\d{1,3})"),"\d+")</f>
        <v/>
      </c>
      <c r="E1971" s="6" t="str">
        <f>ExtractValues(ExtractValues(Table1[[#This Row],[Agreement Name]],"(CO.\d{1,3})"),"\d+")</f>
        <v/>
      </c>
      <c r="F1971" s="6" t="str">
        <f>IF(Table1[[#This Row],[ChgOrderPart1]]&lt;&gt;"",Table1[[#This Row],[ChgOrderPart1]],Table1[[#This Row],[ChgOrderPart2]])</f>
        <v/>
      </c>
      <c r="G1971" s="6" t="s">
        <v>1547</v>
      </c>
      <c r="H1971" s="8">
        <v>42143.519444444442</v>
      </c>
      <c r="I1971" s="6" t="s">
        <v>34</v>
      </c>
      <c r="J1971" s="8">
        <v>42167.321053240739</v>
      </c>
      <c r="K1971" s="6" t="s">
        <v>1376</v>
      </c>
      <c r="L1971" s="6" t="s">
        <v>1377</v>
      </c>
      <c r="M1971" s="6" t="s">
        <v>37</v>
      </c>
      <c r="O1971" s="6" t="s">
        <v>38</v>
      </c>
      <c r="P1971" s="6" t="s">
        <v>39</v>
      </c>
      <c r="Q1971" s="6" t="s">
        <v>1548</v>
      </c>
      <c r="R1971" s="6" t="s">
        <v>1384</v>
      </c>
      <c r="W1971" s="6" t="s">
        <v>1549</v>
      </c>
      <c r="X1971" s="6" t="s">
        <v>1548</v>
      </c>
      <c r="Y1971" s="6" t="s">
        <v>43</v>
      </c>
      <c r="Z1971" s="8">
        <v>42166.666527777779</v>
      </c>
      <c r="AA1971" s="6" t="s">
        <v>1550</v>
      </c>
      <c r="AB1971" s="6" t="s">
        <v>1387</v>
      </c>
      <c r="AC1971" s="6" t="s">
        <v>1384</v>
      </c>
      <c r="AD1971" s="6" t="s">
        <v>43</v>
      </c>
      <c r="AE1971" s="8">
        <v>42167.321053240739</v>
      </c>
      <c r="AF1971" s="6" t="s">
        <v>71</v>
      </c>
    </row>
    <row r="1972" spans="1:39" x14ac:dyDescent="0.2">
      <c r="A19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72" s="7" t="str">
        <f>ExtractValues(Table1[[#This Row],[Agreement Name]],".{1}\d{4,5}")</f>
        <v>20136</v>
      </c>
      <c r="C1972" s="6" t="str">
        <f>ExtractValues(Table1[[#This Row],[Agreement Name]],".{1}\d{4,5}-.{1}\d{4,5}")</f>
        <v>20136-002005</v>
      </c>
      <c r="D1972" s="6" t="str">
        <f>ExtractValues(ExtractValues(Table1[[#This Row],[Agreement Name]],"(CO\d{1,3})"),"\d+")</f>
        <v>2</v>
      </c>
      <c r="E1972" s="6" t="str">
        <f>ExtractValues(ExtractValues(Table1[[#This Row],[Agreement Name]],"(CO.\d{1,3})"),"\d+")</f>
        <v/>
      </c>
      <c r="F1972" s="6" t="str">
        <f>IF(Table1[[#This Row],[ChgOrderPart1]]&lt;&gt;"",Table1[[#This Row],[ChgOrderPart1]],Table1[[#This Row],[ChgOrderPart2]])</f>
        <v>2</v>
      </c>
      <c r="G1972" s="6" t="s">
        <v>6125</v>
      </c>
      <c r="H1972" s="8">
        <v>42235.609131944446</v>
      </c>
      <c r="I1972" s="6" t="s">
        <v>34</v>
      </c>
      <c r="J1972" s="8">
        <v>42237.305752314816</v>
      </c>
      <c r="K1972" s="6" t="s">
        <v>5082</v>
      </c>
      <c r="L1972" s="6" t="s">
        <v>5083</v>
      </c>
      <c r="M1972" s="6" t="s">
        <v>37</v>
      </c>
      <c r="O1972" s="6" t="s">
        <v>38</v>
      </c>
      <c r="P1972" s="6" t="s">
        <v>39</v>
      </c>
      <c r="Q1972" s="6" t="s">
        <v>5352</v>
      </c>
      <c r="R1972" s="6" t="s">
        <v>1384</v>
      </c>
      <c r="W1972" s="6" t="s">
        <v>718</v>
      </c>
      <c r="X1972" s="6" t="s">
        <v>5352</v>
      </c>
      <c r="Y1972" s="6" t="s">
        <v>43</v>
      </c>
      <c r="Z1972" s="8">
        <v>42236.625740740739</v>
      </c>
      <c r="AA1972" s="6" t="s">
        <v>719</v>
      </c>
      <c r="AB1972" s="6" t="s">
        <v>1387</v>
      </c>
      <c r="AC1972" s="6" t="s">
        <v>1384</v>
      </c>
      <c r="AD1972" s="6" t="s">
        <v>43</v>
      </c>
      <c r="AE1972" s="8">
        <v>42237.305752314816</v>
      </c>
      <c r="AF1972" s="6" t="s">
        <v>1552</v>
      </c>
    </row>
    <row r="1973" spans="1:39" x14ac:dyDescent="0.2">
      <c r="A19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73" s="7" t="str">
        <f>ExtractValues(Table1[[#This Row],[Agreement Name]],".{1}\d{4,5}")</f>
        <v>20136</v>
      </c>
      <c r="C1973" s="6" t="str">
        <f>ExtractValues(Table1[[#This Row],[Agreement Name]],".{1}\d{4,5}-.{1}\d{4,5}")</f>
        <v>20136-002005</v>
      </c>
      <c r="D1973" s="6" t="str">
        <f>ExtractValues(ExtractValues(Table1[[#This Row],[Agreement Name]],"(CO\d{1,3})"),"\d+")</f>
        <v>1</v>
      </c>
      <c r="E1973" s="6" t="str">
        <f>ExtractValues(ExtractValues(Table1[[#This Row],[Agreement Name]],"(CO.\d{1,3})"),"\d+")</f>
        <v/>
      </c>
      <c r="F1973" s="6" t="str">
        <f>IF(Table1[[#This Row],[ChgOrderPart1]]&lt;&gt;"",Table1[[#This Row],[ChgOrderPart1]],Table1[[#This Row],[ChgOrderPart2]])</f>
        <v>1</v>
      </c>
      <c r="G1973" s="6" t="s">
        <v>5351</v>
      </c>
      <c r="H1973" s="8">
        <v>42172.564351851855</v>
      </c>
      <c r="I1973" s="6" t="s">
        <v>34</v>
      </c>
      <c r="J1973" s="8">
        <v>42173.627291666664</v>
      </c>
      <c r="K1973" s="6" t="s">
        <v>5082</v>
      </c>
      <c r="L1973" s="6" t="s">
        <v>5083</v>
      </c>
      <c r="M1973" s="6" t="s">
        <v>37</v>
      </c>
      <c r="O1973" s="6" t="s">
        <v>38</v>
      </c>
      <c r="P1973" s="6" t="s">
        <v>39</v>
      </c>
      <c r="Q1973" s="6" t="s">
        <v>5352</v>
      </c>
      <c r="R1973" s="6" t="s">
        <v>4238</v>
      </c>
      <c r="S1973" s="6" t="s">
        <v>1384</v>
      </c>
      <c r="W1973" s="6" t="s">
        <v>4780</v>
      </c>
      <c r="X1973" s="6" t="s">
        <v>4238</v>
      </c>
      <c r="Y1973" s="6" t="s">
        <v>43</v>
      </c>
      <c r="Z1973" s="8">
        <v>42173.596539351849</v>
      </c>
      <c r="AA1973" s="6" t="s">
        <v>719</v>
      </c>
      <c r="AB1973" s="6" t="s">
        <v>1387</v>
      </c>
      <c r="AC1973" s="6" t="s">
        <v>1384</v>
      </c>
      <c r="AD1973" s="6" t="s">
        <v>43</v>
      </c>
      <c r="AE1973" s="8">
        <v>42173.627291666664</v>
      </c>
      <c r="AF1973" s="6" t="s">
        <v>71</v>
      </c>
    </row>
    <row r="1974" spans="1:39" x14ac:dyDescent="0.2">
      <c r="A19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74" s="7" t="str">
        <f>ExtractValues(Table1[[#This Row],[Agreement Name]],".{1}\d{4,5}")</f>
        <v>20136</v>
      </c>
      <c r="C1974" s="6" t="str">
        <f>ExtractValues(Table1[[#This Row],[Agreement Name]],".{1}\d{4,5}-.{1}\d{4,5}")</f>
        <v>20136-002005</v>
      </c>
      <c r="D1974" s="6" t="str">
        <f>ExtractValues(ExtractValues(Table1[[#This Row],[Agreement Name]],"(CO\d{1,3})"),"\d+")</f>
        <v>1</v>
      </c>
      <c r="E1974" s="6" t="str">
        <f>ExtractValues(ExtractValues(Table1[[#This Row],[Agreement Name]],"(CO.\d{1,3})"),"\d+")</f>
        <v/>
      </c>
      <c r="F1974" s="6" t="str">
        <f>IF(Table1[[#This Row],[ChgOrderPart1]]&lt;&gt;"",Table1[[#This Row],[ChgOrderPart1]],Table1[[#This Row],[ChgOrderPart2]])</f>
        <v>1</v>
      </c>
      <c r="G1974" s="6" t="s">
        <v>5351</v>
      </c>
      <c r="H1974" s="8">
        <v>42172.550405092596</v>
      </c>
      <c r="I1974" s="6" t="s">
        <v>55</v>
      </c>
      <c r="J1974" s="8">
        <v>42172.561851851853</v>
      </c>
      <c r="K1974" s="6" t="s">
        <v>5082</v>
      </c>
      <c r="L1974" s="6" t="s">
        <v>5083</v>
      </c>
      <c r="M1974" s="6" t="s">
        <v>37</v>
      </c>
      <c r="O1974" s="6" t="s">
        <v>38</v>
      </c>
      <c r="P1974" s="6" t="s">
        <v>39</v>
      </c>
      <c r="Q1974" s="6" t="s">
        <v>5352</v>
      </c>
      <c r="R1974" s="6" t="s">
        <v>5353</v>
      </c>
      <c r="AL1974" s="6" t="s">
        <v>5352</v>
      </c>
      <c r="AM1974" s="6" t="s">
        <v>43</v>
      </c>
    </row>
    <row r="1975" spans="1:39" x14ac:dyDescent="0.2">
      <c r="A19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75" s="7" t="str">
        <f>ExtractValues(Table1[[#This Row],[Agreement Name]],".{1}\d{4,5}")</f>
        <v>20136</v>
      </c>
      <c r="C1975" s="6" t="str">
        <f>ExtractValues(Table1[[#This Row],[Agreement Name]],".{1}\d{4,5}-.{1}\d{4,5}")</f>
        <v>20136-002005</v>
      </c>
      <c r="D1975" s="6" t="str">
        <f>ExtractValues(ExtractValues(Table1[[#This Row],[Agreement Name]],"(CO\d{1,3})"),"\d+")</f>
        <v/>
      </c>
      <c r="E1975" s="6" t="str">
        <f>ExtractValues(ExtractValues(Table1[[#This Row],[Agreement Name]],"(CO.\d{1,3})"),"\d+")</f>
        <v/>
      </c>
      <c r="F1975" s="6" t="str">
        <f>IF(Table1[[#This Row],[ChgOrderPart1]]&lt;&gt;"",Table1[[#This Row],[ChgOrderPart1]],Table1[[#This Row],[ChgOrderPart2]])</f>
        <v/>
      </c>
      <c r="G1975" s="6" t="s">
        <v>4237</v>
      </c>
      <c r="H1975" s="8">
        <v>42146.469872685186</v>
      </c>
      <c r="I1975" s="6" t="s">
        <v>34</v>
      </c>
      <c r="J1975" s="8">
        <v>42157.40042824074</v>
      </c>
      <c r="K1975" s="6" t="s">
        <v>3614</v>
      </c>
      <c r="L1975" s="6" t="s">
        <v>3615</v>
      </c>
      <c r="M1975" s="6" t="s">
        <v>37</v>
      </c>
      <c r="O1975" s="6" t="s">
        <v>38</v>
      </c>
      <c r="P1975" s="6" t="s">
        <v>39</v>
      </c>
      <c r="Q1975" s="6" t="s">
        <v>4238</v>
      </c>
      <c r="R1975" s="6" t="s">
        <v>4239</v>
      </c>
      <c r="S1975" s="6" t="s">
        <v>184</v>
      </c>
      <c r="W1975" s="6" t="s">
        <v>718</v>
      </c>
      <c r="X1975" s="6" t="s">
        <v>4239</v>
      </c>
      <c r="Y1975" s="6" t="s">
        <v>43</v>
      </c>
      <c r="Z1975" s="8">
        <v>42157.37295138889</v>
      </c>
      <c r="AA1975" s="6" t="s">
        <v>719</v>
      </c>
      <c r="AB1975" s="6" t="s">
        <v>185</v>
      </c>
      <c r="AC1975" s="6" t="s">
        <v>184</v>
      </c>
      <c r="AD1975" s="6" t="s">
        <v>43</v>
      </c>
      <c r="AE1975" s="8">
        <v>42157.40042824074</v>
      </c>
      <c r="AF1975" s="6" t="s">
        <v>4240</v>
      </c>
    </row>
    <row r="1976" spans="1:39" x14ac:dyDescent="0.2">
      <c r="A19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76" s="7" t="str">
        <f>ExtractValues(Table1[[#This Row],[Agreement Name]],".{1}\d{4,5}")</f>
        <v>20136</v>
      </c>
      <c r="C1976" s="6" t="str">
        <f>ExtractValues(Table1[[#This Row],[Agreement Name]],".{1}\d{4,5}-.{1}\d{4,5}")</f>
        <v>20136-002004</v>
      </c>
      <c r="D1976" s="6" t="str">
        <f>ExtractValues(ExtractValues(Table1[[#This Row],[Agreement Name]],"(CO\d{1,3})"),"\d+")</f>
        <v/>
      </c>
      <c r="E1976" s="6" t="str">
        <f>ExtractValues(ExtractValues(Table1[[#This Row],[Agreement Name]],"(CO.\d{1,3})"),"\d+")</f>
        <v/>
      </c>
      <c r="F1976" s="6" t="str">
        <f>IF(Table1[[#This Row],[ChgOrderPart1]]&lt;&gt;"",Table1[[#This Row],[ChgOrderPart1]],Table1[[#This Row],[ChgOrderPart2]])</f>
        <v/>
      </c>
      <c r="G1976" s="6" t="s">
        <v>8702</v>
      </c>
      <c r="H1976" s="8">
        <v>42132.406828703701</v>
      </c>
      <c r="I1976" s="6" t="s">
        <v>34</v>
      </c>
      <c r="J1976" s="8">
        <v>42151.295324074075</v>
      </c>
      <c r="K1976" s="6" t="s">
        <v>1376</v>
      </c>
      <c r="L1976" s="6" t="s">
        <v>1377</v>
      </c>
      <c r="M1976" s="6" t="s">
        <v>37</v>
      </c>
      <c r="O1976" s="6" t="s">
        <v>38</v>
      </c>
      <c r="P1976" s="6" t="s">
        <v>39</v>
      </c>
      <c r="Q1976" s="6" t="s">
        <v>3332</v>
      </c>
      <c r="R1976" s="6" t="s">
        <v>1384</v>
      </c>
      <c r="W1976" s="6" t="s">
        <v>3912</v>
      </c>
      <c r="X1976" s="6" t="s">
        <v>3332</v>
      </c>
      <c r="Y1976" s="6" t="s">
        <v>43</v>
      </c>
      <c r="Z1976" s="8">
        <v>42150.695405092592</v>
      </c>
      <c r="AA1976" s="6" t="s">
        <v>915</v>
      </c>
      <c r="AB1976" s="6" t="s">
        <v>1387</v>
      </c>
      <c r="AC1976" s="6" t="s">
        <v>1384</v>
      </c>
      <c r="AD1976" s="6" t="s">
        <v>43</v>
      </c>
      <c r="AE1976" s="8">
        <v>42151.295324074075</v>
      </c>
      <c r="AF1976" s="6" t="s">
        <v>71</v>
      </c>
    </row>
    <row r="1977" spans="1:39" x14ac:dyDescent="0.2">
      <c r="A19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77" s="7" t="str">
        <f>ExtractValues(Table1[[#This Row],[Agreement Name]],".{1}\d{4,5}")</f>
        <v>20136</v>
      </c>
      <c r="C1977" s="6" t="str">
        <f>ExtractValues(Table1[[#This Row],[Agreement Name]],".{1}\d{4,5}-.{1}\d{4,5}")</f>
        <v>20136-002003</v>
      </c>
      <c r="D1977" s="6" t="str">
        <f>ExtractValues(ExtractValues(Table1[[#This Row],[Agreement Name]],"(CO\d{1,3})"),"\d+")</f>
        <v>1</v>
      </c>
      <c r="E1977" s="6" t="str">
        <f>ExtractValues(ExtractValues(Table1[[#This Row],[Agreement Name]],"(CO.\d{1,3})"),"\d+")</f>
        <v/>
      </c>
      <c r="F1977" s="6" t="str">
        <f>IF(Table1[[#This Row],[ChgOrderPart1]]&lt;&gt;"",Table1[[#This Row],[ChgOrderPart1]],Table1[[#This Row],[ChgOrderPart2]])</f>
        <v>1</v>
      </c>
      <c r="G1977" s="6" t="s">
        <v>6078</v>
      </c>
      <c r="H1977" s="8">
        <v>42230.462141203701</v>
      </c>
      <c r="I1977" s="6" t="s">
        <v>34</v>
      </c>
      <c r="J1977" s="8">
        <v>42230.468645833331</v>
      </c>
      <c r="K1977" s="6" t="s">
        <v>5082</v>
      </c>
      <c r="L1977" s="6" t="s">
        <v>5083</v>
      </c>
      <c r="M1977" s="6" t="s">
        <v>37</v>
      </c>
      <c r="O1977" s="6" t="s">
        <v>38</v>
      </c>
      <c r="P1977" s="6" t="s">
        <v>39</v>
      </c>
      <c r="Q1977" s="6" t="s">
        <v>196</v>
      </c>
      <c r="R1977" s="6" t="s">
        <v>1384</v>
      </c>
      <c r="W1977" s="6" t="s">
        <v>198</v>
      </c>
      <c r="X1977" s="6" t="s">
        <v>196</v>
      </c>
      <c r="Y1977" s="6" t="s">
        <v>43</v>
      </c>
      <c r="Z1977" s="8">
        <v>42230.465532407405</v>
      </c>
      <c r="AA1977" s="6" t="s">
        <v>1172</v>
      </c>
      <c r="AB1977" s="6" t="s">
        <v>1387</v>
      </c>
      <c r="AC1977" s="6" t="s">
        <v>1384</v>
      </c>
      <c r="AD1977" s="6" t="s">
        <v>43</v>
      </c>
      <c r="AE1977" s="8">
        <v>42230.468645833331</v>
      </c>
      <c r="AF1977" s="6" t="s">
        <v>71</v>
      </c>
    </row>
    <row r="1978" spans="1:39" x14ac:dyDescent="0.2">
      <c r="A19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78" s="7" t="str">
        <f>ExtractValues(Table1[[#This Row],[Agreement Name]],".{1}\d{4,5}")</f>
        <v>20136</v>
      </c>
      <c r="C1978" s="6" t="str">
        <f>ExtractValues(Table1[[#This Row],[Agreement Name]],".{1}\d{4,5}-.{1}\d{4,5}")</f>
        <v>20136-002003</v>
      </c>
      <c r="D1978" s="6" t="str">
        <f>ExtractValues(ExtractValues(Table1[[#This Row],[Agreement Name]],"(CO\d{1,3})"),"\d+")</f>
        <v/>
      </c>
      <c r="E1978" s="6" t="str">
        <f>ExtractValues(ExtractValues(Table1[[#This Row],[Agreement Name]],"(CO.\d{1,3})"),"\d+")</f>
        <v/>
      </c>
      <c r="F1978" s="6" t="str">
        <f>IF(Table1[[#This Row],[ChgOrderPart1]]&lt;&gt;"",Table1[[#This Row],[ChgOrderPart1]],Table1[[#This Row],[ChgOrderPart2]])</f>
        <v/>
      </c>
      <c r="G1978" s="6" t="s">
        <v>1546</v>
      </c>
      <c r="H1978" s="8">
        <v>42143.517858796295</v>
      </c>
      <c r="I1978" s="6" t="s">
        <v>34</v>
      </c>
      <c r="J1978" s="8">
        <v>42144.326458333337</v>
      </c>
      <c r="K1978" s="6" t="s">
        <v>1376</v>
      </c>
      <c r="L1978" s="6" t="s">
        <v>1377</v>
      </c>
      <c r="M1978" s="6" t="s">
        <v>37</v>
      </c>
      <c r="O1978" s="6" t="s">
        <v>38</v>
      </c>
      <c r="P1978" s="6" t="s">
        <v>39</v>
      </c>
      <c r="Q1978" s="6" t="s">
        <v>196</v>
      </c>
      <c r="R1978" s="6" t="s">
        <v>1384</v>
      </c>
      <c r="W1978" s="6" t="s">
        <v>198</v>
      </c>
      <c r="X1978" s="6" t="s">
        <v>196</v>
      </c>
      <c r="Y1978" s="6" t="s">
        <v>43</v>
      </c>
      <c r="Z1978" s="8">
        <v>42144.243877314817</v>
      </c>
      <c r="AA1978" s="6" t="s">
        <v>71</v>
      </c>
      <c r="AB1978" s="6" t="s">
        <v>1387</v>
      </c>
      <c r="AC1978" s="6" t="s">
        <v>1384</v>
      </c>
      <c r="AD1978" s="6" t="s">
        <v>43</v>
      </c>
      <c r="AE1978" s="8">
        <v>42144.326458333337</v>
      </c>
      <c r="AF1978" s="6" t="s">
        <v>71</v>
      </c>
    </row>
    <row r="1979" spans="1:39" x14ac:dyDescent="0.2">
      <c r="A19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79" s="7" t="str">
        <f>ExtractValues(Table1[[#This Row],[Agreement Name]],".{1}\d{4,5}")</f>
        <v>20136</v>
      </c>
      <c r="C1979" s="6" t="str">
        <f>ExtractValues(Table1[[#This Row],[Agreement Name]],".{1}\d{4,5}-.{1}\d{4,5}")</f>
        <v>20136-002003</v>
      </c>
      <c r="D1979" s="6" t="str">
        <f>ExtractValues(ExtractValues(Table1[[#This Row],[Agreement Name]],"(CO\d{1,3})"),"\d+")</f>
        <v/>
      </c>
      <c r="E1979" s="6" t="str">
        <f>ExtractValues(ExtractValues(Table1[[#This Row],[Agreement Name]],"(CO.\d{1,3})"),"\d+")</f>
        <v/>
      </c>
      <c r="F1979" s="6" t="str">
        <f>IF(Table1[[#This Row],[ChgOrderPart1]]&lt;&gt;"",Table1[[#This Row],[ChgOrderPart1]],Table1[[#This Row],[ChgOrderPart2]])</f>
        <v/>
      </c>
      <c r="G1979" s="6" t="s">
        <v>8602</v>
      </c>
      <c r="H1979" s="8">
        <v>42128.421238425923</v>
      </c>
      <c r="I1979" s="6" t="s">
        <v>55</v>
      </c>
      <c r="J1979" s="8">
        <v>42139.45590277778</v>
      </c>
      <c r="K1979" s="6" t="s">
        <v>1376</v>
      </c>
      <c r="L1979" s="6" t="s">
        <v>1377</v>
      </c>
      <c r="M1979" s="6" t="s">
        <v>37</v>
      </c>
      <c r="O1979" s="6" t="s">
        <v>38</v>
      </c>
      <c r="P1979" s="6" t="s">
        <v>39</v>
      </c>
      <c r="Q1979" s="6" t="s">
        <v>196</v>
      </c>
      <c r="R1979" s="6" t="s">
        <v>184</v>
      </c>
      <c r="AL1979" s="6" t="s">
        <v>196</v>
      </c>
      <c r="AM1979" s="6" t="s">
        <v>43</v>
      </c>
    </row>
    <row r="1980" spans="1:39" x14ac:dyDescent="0.2">
      <c r="A19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0" s="7" t="str">
        <f>ExtractValues(Table1[[#This Row],[Agreement Name]],".{1}\d{4,5}")</f>
        <v>20136</v>
      </c>
      <c r="C1980" s="6" t="str">
        <f>ExtractValues(Table1[[#This Row],[Agreement Name]],".{1}\d{4,5}-.{1}\d{4,5}")</f>
        <v>20136-002002</v>
      </c>
      <c r="D1980" s="6" t="str">
        <f>ExtractValues(ExtractValues(Table1[[#This Row],[Agreement Name]],"(CO\d{1,3})"),"\d+")</f>
        <v/>
      </c>
      <c r="E1980" s="6" t="str">
        <f>ExtractValues(ExtractValues(Table1[[#This Row],[Agreement Name]],"(CO.\d{1,3})"),"\d+")</f>
        <v/>
      </c>
      <c r="F1980" s="6" t="str">
        <f>IF(Table1[[#This Row],[ChgOrderPart1]]&lt;&gt;"",Table1[[#This Row],[ChgOrderPart1]],Table1[[#This Row],[ChgOrderPart2]])</f>
        <v/>
      </c>
      <c r="G1980" s="6" t="s">
        <v>8501</v>
      </c>
      <c r="H1980" s="8">
        <v>42118.628680555557</v>
      </c>
      <c r="I1980" s="6" t="s">
        <v>34</v>
      </c>
      <c r="J1980" s="8">
        <v>42118.658912037034</v>
      </c>
      <c r="K1980" s="6" t="s">
        <v>1376</v>
      </c>
      <c r="L1980" s="6" t="s">
        <v>1377</v>
      </c>
      <c r="M1980" s="6" t="s">
        <v>37</v>
      </c>
      <c r="O1980" s="6" t="s">
        <v>38</v>
      </c>
      <c r="P1980" s="6" t="s">
        <v>39</v>
      </c>
      <c r="Q1980" s="6" t="s">
        <v>101</v>
      </c>
      <c r="R1980" s="6" t="s">
        <v>1384</v>
      </c>
      <c r="W1980" s="6" t="s">
        <v>104</v>
      </c>
      <c r="X1980" s="6" t="s">
        <v>101</v>
      </c>
      <c r="Y1980" s="6" t="s">
        <v>43</v>
      </c>
      <c r="Z1980" s="8">
        <v>42118.647430555553</v>
      </c>
      <c r="AA1980" s="6" t="s">
        <v>46</v>
      </c>
      <c r="AB1980" s="6" t="s">
        <v>1387</v>
      </c>
      <c r="AC1980" s="6" t="s">
        <v>1384</v>
      </c>
      <c r="AD1980" s="6" t="s">
        <v>43</v>
      </c>
      <c r="AE1980" s="8">
        <v>42118.658912037034</v>
      </c>
      <c r="AF1980" s="6" t="s">
        <v>71</v>
      </c>
    </row>
    <row r="1981" spans="1:39" x14ac:dyDescent="0.2">
      <c r="A19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81" s="7" t="str">
        <f>ExtractValues(Table1[[#This Row],[Agreement Name]],".{1}\d{4,5}")</f>
        <v>20136</v>
      </c>
      <c r="C1981" s="6" t="str">
        <f>ExtractValues(Table1[[#This Row],[Agreement Name]],".{1}\d{4,5}-.{1}\d{4,5}")</f>
        <v>20136-002001</v>
      </c>
      <c r="D1981" s="6" t="str">
        <f>ExtractValues(ExtractValues(Table1[[#This Row],[Agreement Name]],"(CO\d{1,3})"),"\d+")</f>
        <v>1</v>
      </c>
      <c r="E1981" s="6" t="str">
        <f>ExtractValues(ExtractValues(Table1[[#This Row],[Agreement Name]],"(CO.\d{1,3})"),"\d+")</f>
        <v/>
      </c>
      <c r="F1981" s="6" t="str">
        <f>IF(Table1[[#This Row],[ChgOrderPart1]]&lt;&gt;"",Table1[[#This Row],[ChgOrderPart1]],Table1[[#This Row],[ChgOrderPart2]])</f>
        <v>1</v>
      </c>
      <c r="G1981" s="6" t="s">
        <v>5354</v>
      </c>
      <c r="H1981" s="8">
        <v>42172.605740740742</v>
      </c>
      <c r="I1981" s="6" t="s">
        <v>34</v>
      </c>
      <c r="J1981" s="8">
        <v>42186.389432870368</v>
      </c>
      <c r="K1981" s="6" t="s">
        <v>5082</v>
      </c>
      <c r="L1981" s="6" t="s">
        <v>5083</v>
      </c>
      <c r="M1981" s="6" t="s">
        <v>37</v>
      </c>
      <c r="O1981" s="6" t="s">
        <v>38</v>
      </c>
      <c r="P1981" s="6" t="s">
        <v>39</v>
      </c>
      <c r="Q1981" s="6" t="s">
        <v>1657</v>
      </c>
      <c r="R1981" s="6" t="s">
        <v>1384</v>
      </c>
      <c r="W1981" s="6" t="s">
        <v>5355</v>
      </c>
      <c r="X1981" s="6" t="s">
        <v>1657</v>
      </c>
      <c r="Y1981" s="6" t="s">
        <v>43</v>
      </c>
      <c r="Z1981" s="8">
        <v>42186.386180555557</v>
      </c>
      <c r="AA1981" s="6" t="s">
        <v>5356</v>
      </c>
      <c r="AB1981" s="6" t="s">
        <v>1387</v>
      </c>
      <c r="AC1981" s="6" t="s">
        <v>1384</v>
      </c>
      <c r="AD1981" s="6" t="s">
        <v>43</v>
      </c>
      <c r="AE1981" s="8">
        <v>42186.389432870368</v>
      </c>
      <c r="AF1981" s="6" t="s">
        <v>71</v>
      </c>
    </row>
    <row r="1982" spans="1:39" x14ac:dyDescent="0.2">
      <c r="A19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2" s="7" t="str">
        <f>ExtractValues(Table1[[#This Row],[Agreement Name]],".{1}\d{4,5}")</f>
        <v>20136</v>
      </c>
      <c r="C1982" s="6" t="str">
        <f>ExtractValues(Table1[[#This Row],[Agreement Name]],".{1}\d{4,5}-.{1}\d{4,5}")</f>
        <v>20136-002001</v>
      </c>
      <c r="D1982" s="6" t="str">
        <f>ExtractValues(ExtractValues(Table1[[#This Row],[Agreement Name]],"(CO\d{1,3})"),"\d+")</f>
        <v/>
      </c>
      <c r="E1982" s="6" t="str">
        <f>ExtractValues(ExtractValues(Table1[[#This Row],[Agreement Name]],"(CO.\d{1,3})"),"\d+")</f>
        <v/>
      </c>
      <c r="F1982" s="6" t="str">
        <f>IF(Table1[[#This Row],[ChgOrderPart1]]&lt;&gt;"",Table1[[#This Row],[ChgOrderPart1]],Table1[[#This Row],[ChgOrderPart2]])</f>
        <v/>
      </c>
      <c r="G1982" s="6" t="s">
        <v>8292</v>
      </c>
      <c r="H1982" s="8">
        <v>42107.475914351853</v>
      </c>
      <c r="I1982" s="6" t="s">
        <v>34</v>
      </c>
      <c r="J1982" s="8">
        <v>42108.398553240739</v>
      </c>
      <c r="K1982" s="6" t="s">
        <v>1376</v>
      </c>
      <c r="L1982" s="6" t="s">
        <v>1377</v>
      </c>
      <c r="M1982" s="6" t="s">
        <v>37</v>
      </c>
      <c r="O1982" s="6" t="s">
        <v>38</v>
      </c>
      <c r="P1982" s="6" t="s">
        <v>39</v>
      </c>
      <c r="Q1982" s="6" t="s">
        <v>1657</v>
      </c>
      <c r="R1982" s="6" t="s">
        <v>1384</v>
      </c>
      <c r="W1982" s="6" t="s">
        <v>2238</v>
      </c>
      <c r="X1982" s="6" t="s">
        <v>1657</v>
      </c>
      <c r="Y1982" s="6" t="s">
        <v>43</v>
      </c>
      <c r="Z1982" s="8">
        <v>42108.363587962966</v>
      </c>
      <c r="AA1982" s="6" t="s">
        <v>2239</v>
      </c>
      <c r="AB1982" s="6" t="s">
        <v>1387</v>
      </c>
      <c r="AC1982" s="6" t="s">
        <v>1384</v>
      </c>
      <c r="AD1982" s="6" t="s">
        <v>43</v>
      </c>
      <c r="AE1982" s="8">
        <v>42108.398553240739</v>
      </c>
      <c r="AF1982" s="6" t="s">
        <v>71</v>
      </c>
    </row>
    <row r="1983" spans="1:39" x14ac:dyDescent="0.2">
      <c r="A19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3" s="7" t="str">
        <f>ExtractValues(Table1[[#This Row],[Agreement Name]],".{1}\d{4,5}")</f>
        <v>20136</v>
      </c>
      <c r="C1983" s="6" t="str">
        <f>ExtractValues(Table1[[#This Row],[Agreement Name]],".{1}\d{4,5}-.{1}\d{4,5}")</f>
        <v>20136-001001</v>
      </c>
      <c r="D1983" s="6" t="str">
        <f>ExtractValues(ExtractValues(Table1[[#This Row],[Agreement Name]],"(CO\d{1,3})"),"\d+")</f>
        <v/>
      </c>
      <c r="E1983" s="6" t="str">
        <f>ExtractValues(ExtractValues(Table1[[#This Row],[Agreement Name]],"(CO.\d{1,3})"),"\d+")</f>
        <v/>
      </c>
      <c r="F1983" s="6" t="str">
        <f>IF(Table1[[#This Row],[ChgOrderPart1]]&lt;&gt;"",Table1[[#This Row],[ChgOrderPart1]],Table1[[#This Row],[ChgOrderPart2]])</f>
        <v/>
      </c>
      <c r="G1983" s="6" t="s">
        <v>8822</v>
      </c>
      <c r="H1983" s="8">
        <v>42031.395451388889</v>
      </c>
      <c r="I1983" s="6" t="s">
        <v>34</v>
      </c>
      <c r="J1983" s="8">
        <v>42032.407326388886</v>
      </c>
      <c r="K1983" s="6" t="s">
        <v>1376</v>
      </c>
      <c r="L1983" s="6" t="s">
        <v>1377</v>
      </c>
      <c r="M1983" s="6" t="s">
        <v>37</v>
      </c>
      <c r="O1983" s="6" t="s">
        <v>38</v>
      </c>
      <c r="P1983" s="6" t="s">
        <v>39</v>
      </c>
      <c r="Q1983" s="6" t="s">
        <v>836</v>
      </c>
      <c r="R1983" s="6" t="s">
        <v>1384</v>
      </c>
      <c r="W1983" s="6" t="s">
        <v>838</v>
      </c>
      <c r="X1983" s="6" t="s">
        <v>836</v>
      </c>
      <c r="Y1983" s="6" t="s">
        <v>43</v>
      </c>
      <c r="Z1983" s="8">
        <v>42032.395405092589</v>
      </c>
      <c r="AA1983" s="6" t="s">
        <v>839</v>
      </c>
      <c r="AB1983" s="6" t="s">
        <v>1387</v>
      </c>
      <c r="AC1983" s="6" t="s">
        <v>1384</v>
      </c>
      <c r="AD1983" s="6" t="s">
        <v>43</v>
      </c>
      <c r="AE1983" s="8">
        <v>42032.407326388886</v>
      </c>
      <c r="AF1983" s="6" t="s">
        <v>71</v>
      </c>
    </row>
    <row r="1984" spans="1:39" x14ac:dyDescent="0.2">
      <c r="A19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4" s="7" t="str">
        <f>ExtractValues(Table1[[#This Row],[Agreement Name]],".{1}\d{4,5}")</f>
        <v>20135</v>
      </c>
      <c r="C1984" s="6" t="str">
        <f>ExtractValues(Table1[[#This Row],[Agreement Name]],".{1}\d{4,5}-.{1}\d{4,5}")</f>
        <v>20135-001002</v>
      </c>
      <c r="D1984" s="6" t="str">
        <f>ExtractValues(ExtractValues(Table1[[#This Row],[Agreement Name]],"(CO\d{1,3})"),"\d+")</f>
        <v/>
      </c>
      <c r="E1984" s="6" t="str">
        <f>ExtractValues(ExtractValues(Table1[[#This Row],[Agreement Name]],"(CO.\d{1,3})"),"\d+")</f>
        <v/>
      </c>
      <c r="F1984" s="6" t="str">
        <f>IF(Table1[[#This Row],[ChgOrderPart1]]&lt;&gt;"",Table1[[#This Row],[ChgOrderPart1]],Table1[[#This Row],[ChgOrderPart2]])</f>
        <v/>
      </c>
      <c r="G1984" s="6" t="s">
        <v>2279</v>
      </c>
      <c r="H1984" s="8">
        <v>42180.561782407407</v>
      </c>
      <c r="I1984" s="6" t="s">
        <v>34</v>
      </c>
      <c r="J1984" s="8">
        <v>42184.307222222225</v>
      </c>
      <c r="K1984" s="6" t="s">
        <v>1376</v>
      </c>
      <c r="L1984" s="6" t="s">
        <v>1377</v>
      </c>
      <c r="M1984" s="6" t="s">
        <v>37</v>
      </c>
      <c r="O1984" s="6" t="s">
        <v>38</v>
      </c>
      <c r="P1984" s="6" t="s">
        <v>39</v>
      </c>
      <c r="Q1984" s="6" t="s">
        <v>2280</v>
      </c>
      <c r="R1984" s="6" t="s">
        <v>1384</v>
      </c>
      <c r="W1984" s="6" t="s">
        <v>2281</v>
      </c>
      <c r="X1984" s="6" t="s">
        <v>2280</v>
      </c>
      <c r="Y1984" s="6" t="s">
        <v>43</v>
      </c>
      <c r="Z1984" s="8">
        <v>42181.63484953704</v>
      </c>
      <c r="AA1984" s="6" t="s">
        <v>2282</v>
      </c>
      <c r="AB1984" s="6" t="s">
        <v>1387</v>
      </c>
      <c r="AC1984" s="6" t="s">
        <v>1384</v>
      </c>
      <c r="AD1984" s="6" t="s">
        <v>43</v>
      </c>
      <c r="AE1984" s="8">
        <v>42184.307222222225</v>
      </c>
      <c r="AF1984" s="6" t="s">
        <v>71</v>
      </c>
    </row>
    <row r="1985" spans="1:39" x14ac:dyDescent="0.2">
      <c r="A19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5" s="7" t="str">
        <f>ExtractValues(Table1[[#This Row],[Agreement Name]],".{1}\d{4,5}")</f>
        <v>20135</v>
      </c>
      <c r="C1985" s="6" t="str">
        <f>ExtractValues(Table1[[#This Row],[Agreement Name]],".{1}\d{4,5}-.{1}\d{4,5}")</f>
        <v>20135-001002</v>
      </c>
      <c r="D1985" s="6" t="str">
        <f>ExtractValues(ExtractValues(Table1[[#This Row],[Agreement Name]],"(CO\d{1,3})"),"\d+")</f>
        <v/>
      </c>
      <c r="E1985" s="6" t="str">
        <f>ExtractValues(ExtractValues(Table1[[#This Row],[Agreement Name]],"(CO.\d{1,3})"),"\d+")</f>
        <v/>
      </c>
      <c r="F1985" s="6" t="str">
        <f>IF(Table1[[#This Row],[ChgOrderPart1]]&lt;&gt;"",Table1[[#This Row],[ChgOrderPart1]],Table1[[#This Row],[ChgOrderPart2]])</f>
        <v/>
      </c>
      <c r="G1985" s="6" t="s">
        <v>1862</v>
      </c>
      <c r="H1985" s="8">
        <v>42164.648368055554</v>
      </c>
      <c r="I1985" s="6" t="s">
        <v>55</v>
      </c>
      <c r="J1985" s="8">
        <v>42180.416122685187</v>
      </c>
      <c r="K1985" s="6" t="s">
        <v>1376</v>
      </c>
      <c r="L1985" s="6" t="s">
        <v>1377</v>
      </c>
      <c r="M1985" s="6" t="s">
        <v>37</v>
      </c>
      <c r="O1985" s="6" t="s">
        <v>38</v>
      </c>
      <c r="P1985" s="6" t="s">
        <v>39</v>
      </c>
      <c r="Q1985" s="6" t="s">
        <v>1863</v>
      </c>
      <c r="R1985" s="6" t="s">
        <v>1384</v>
      </c>
      <c r="AL1985" s="6" t="s">
        <v>1863</v>
      </c>
      <c r="AM1985" s="6" t="s">
        <v>43</v>
      </c>
    </row>
    <row r="1986" spans="1:39" x14ac:dyDescent="0.2">
      <c r="A19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6" s="7" t="str">
        <f>ExtractValues(Table1[[#This Row],[Agreement Name]],".{1}\d{4,5}")</f>
        <v>20135</v>
      </c>
      <c r="C1986" s="6" t="str">
        <f>ExtractValues(Table1[[#This Row],[Agreement Name]],".{1}\d{4,5}-.{1}\d{4,5}")</f>
        <v>20135-001001</v>
      </c>
      <c r="D1986" s="6" t="str">
        <f>ExtractValues(ExtractValues(Table1[[#This Row],[Agreement Name]],"(CO\d{1,3})"),"\d+")</f>
        <v/>
      </c>
      <c r="E1986" s="6" t="str">
        <f>ExtractValues(ExtractValues(Table1[[#This Row],[Agreement Name]],"(CO.\d{1,3})"),"\d+")</f>
        <v/>
      </c>
      <c r="F1986" s="6" t="str">
        <f>IF(Table1[[#This Row],[ChgOrderPart1]]&lt;&gt;"",Table1[[#This Row],[ChgOrderPart1]],Table1[[#This Row],[ChgOrderPart2]])</f>
        <v/>
      </c>
      <c r="G1986" s="6" t="s">
        <v>7585</v>
      </c>
      <c r="H1986" s="8">
        <v>41991.35465277778</v>
      </c>
      <c r="I1986" s="6" t="s">
        <v>34</v>
      </c>
      <c r="J1986" s="8">
        <v>41991.559432870374</v>
      </c>
      <c r="K1986" s="6" t="s">
        <v>1376</v>
      </c>
      <c r="L1986" s="6" t="s">
        <v>1377</v>
      </c>
      <c r="M1986" s="6" t="s">
        <v>37</v>
      </c>
      <c r="O1986" s="6" t="s">
        <v>38</v>
      </c>
      <c r="P1986" s="6" t="s">
        <v>39</v>
      </c>
      <c r="Q1986" s="6" t="s">
        <v>7027</v>
      </c>
      <c r="R1986" s="6" t="s">
        <v>1384</v>
      </c>
      <c r="W1986" s="6" t="s">
        <v>7586</v>
      </c>
      <c r="X1986" s="6" t="s">
        <v>7027</v>
      </c>
      <c r="Y1986" s="6" t="s">
        <v>43</v>
      </c>
      <c r="Z1986" s="8">
        <v>41991.471458333333</v>
      </c>
      <c r="AA1986" s="6" t="s">
        <v>71</v>
      </c>
      <c r="AB1986" s="6" t="s">
        <v>1387</v>
      </c>
      <c r="AC1986" s="6" t="s">
        <v>1384</v>
      </c>
      <c r="AD1986" s="6" t="s">
        <v>43</v>
      </c>
      <c r="AE1986" s="8">
        <v>41991.559432870374</v>
      </c>
      <c r="AF1986" s="6" t="s">
        <v>71</v>
      </c>
    </row>
    <row r="1987" spans="1:39" x14ac:dyDescent="0.2">
      <c r="A19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7" s="7" t="str">
        <f>ExtractValues(Table1[[#This Row],[Agreement Name]],".{1}\d{4,5}")</f>
        <v>20132</v>
      </c>
      <c r="C1987" s="6" t="str">
        <f>ExtractValues(Table1[[#This Row],[Agreement Name]],".{1}\d{4,5}-.{1}\d{4,5}")</f>
        <v>20132-002001</v>
      </c>
      <c r="D1987" s="6" t="str">
        <f>ExtractValues(ExtractValues(Table1[[#This Row],[Agreement Name]],"(CO\d{1,3})"),"\d+")</f>
        <v/>
      </c>
      <c r="E1987" s="6" t="str">
        <f>ExtractValues(ExtractValues(Table1[[#This Row],[Agreement Name]],"(CO.\d{1,3})"),"\d+")</f>
        <v/>
      </c>
      <c r="F1987" s="6" t="str">
        <f>IF(Table1[[#This Row],[ChgOrderPart1]]&lt;&gt;"",Table1[[#This Row],[ChgOrderPart1]],Table1[[#This Row],[ChgOrderPart2]])</f>
        <v/>
      </c>
      <c r="G1987" s="6" t="s">
        <v>7269</v>
      </c>
      <c r="H1987" s="8">
        <v>41974.340474537035</v>
      </c>
      <c r="I1987" s="6" t="s">
        <v>34</v>
      </c>
      <c r="J1987" s="8">
        <v>41988.529293981483</v>
      </c>
      <c r="K1987" s="6" t="s">
        <v>1376</v>
      </c>
      <c r="L1987" s="6" t="s">
        <v>1377</v>
      </c>
      <c r="M1987" s="6" t="s">
        <v>37</v>
      </c>
      <c r="O1987" s="6" t="s">
        <v>38</v>
      </c>
      <c r="P1987" s="6" t="s">
        <v>39</v>
      </c>
      <c r="Q1987" s="6" t="s">
        <v>3332</v>
      </c>
      <c r="R1987" s="6" t="s">
        <v>1384</v>
      </c>
      <c r="W1987" s="6" t="s">
        <v>7270</v>
      </c>
      <c r="X1987" s="6" t="s">
        <v>3332</v>
      </c>
      <c r="Y1987" s="6" t="s">
        <v>43</v>
      </c>
      <c r="Z1987" s="8">
        <v>41988.421296296299</v>
      </c>
      <c r="AA1987" s="6" t="s">
        <v>915</v>
      </c>
      <c r="AB1987" s="6" t="s">
        <v>1387</v>
      </c>
      <c r="AC1987" s="6" t="s">
        <v>1384</v>
      </c>
      <c r="AD1987" s="6" t="s">
        <v>43</v>
      </c>
      <c r="AE1987" s="8">
        <v>41988.529293981483</v>
      </c>
      <c r="AF1987" s="6" t="s">
        <v>71</v>
      </c>
    </row>
    <row r="1988" spans="1:39" x14ac:dyDescent="0.2">
      <c r="A19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88" s="7" t="str">
        <f>ExtractValues(Table1[[#This Row],[Agreement Name]],".{1}\d{4,5}")</f>
        <v>20132</v>
      </c>
      <c r="C1988" s="6" t="str">
        <f>ExtractValues(Table1[[#This Row],[Agreement Name]],".{1}\d{4,5}-.{1}\d{4,5}")</f>
        <v>20132-001001</v>
      </c>
      <c r="D1988" s="6" t="str">
        <f>ExtractValues(ExtractValues(Table1[[#This Row],[Agreement Name]],"(CO\d{1,3})"),"\d+")</f>
        <v>1</v>
      </c>
      <c r="E1988" s="6" t="str">
        <f>ExtractValues(ExtractValues(Table1[[#This Row],[Agreement Name]],"(CO.\d{1,3})"),"\d+")</f>
        <v/>
      </c>
      <c r="F1988" s="6" t="str">
        <f>IF(Table1[[#This Row],[ChgOrderPart1]]&lt;&gt;"",Table1[[#This Row],[ChgOrderPart1]],Table1[[#This Row],[ChgOrderPart2]])</f>
        <v>1</v>
      </c>
      <c r="G1988" s="6" t="s">
        <v>5958</v>
      </c>
      <c r="H1988" s="8">
        <v>42221.586365740739</v>
      </c>
      <c r="I1988" s="6" t="s">
        <v>34</v>
      </c>
      <c r="J1988" s="8">
        <v>42222.309664351851</v>
      </c>
      <c r="K1988" s="6" t="s">
        <v>5082</v>
      </c>
      <c r="L1988" s="6" t="s">
        <v>5083</v>
      </c>
      <c r="M1988" s="6" t="s">
        <v>37</v>
      </c>
      <c r="O1988" s="6" t="s">
        <v>38</v>
      </c>
      <c r="P1988" s="6" t="s">
        <v>39</v>
      </c>
      <c r="Q1988" s="6" t="s">
        <v>1175</v>
      </c>
      <c r="R1988" s="6" t="s">
        <v>1384</v>
      </c>
      <c r="W1988" s="6" t="s">
        <v>1176</v>
      </c>
      <c r="X1988" s="6" t="s">
        <v>1175</v>
      </c>
      <c r="Y1988" s="6" t="s">
        <v>43</v>
      </c>
      <c r="Z1988" s="8">
        <v>42222.306018518517</v>
      </c>
      <c r="AA1988" s="6" t="s">
        <v>1177</v>
      </c>
      <c r="AB1988" s="6" t="s">
        <v>1387</v>
      </c>
      <c r="AC1988" s="6" t="s">
        <v>1384</v>
      </c>
      <c r="AD1988" s="6" t="s">
        <v>43</v>
      </c>
      <c r="AE1988" s="8">
        <v>42222.309664351851</v>
      </c>
      <c r="AF1988" s="6" t="s">
        <v>71</v>
      </c>
    </row>
    <row r="1989" spans="1:39" x14ac:dyDescent="0.2">
      <c r="A19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89" s="7" t="str">
        <f>ExtractValues(Table1[[#This Row],[Agreement Name]],".{1}\d{4,5}")</f>
        <v>20132</v>
      </c>
      <c r="C1989" s="6" t="str">
        <f>ExtractValues(Table1[[#This Row],[Agreement Name]],".{1}\d{4,5}-.{1}\d{4,5}")</f>
        <v>20132-001001</v>
      </c>
      <c r="D1989" s="6" t="str">
        <f>ExtractValues(ExtractValues(Table1[[#This Row],[Agreement Name]],"(CO\d{1,3})"),"\d+")</f>
        <v/>
      </c>
      <c r="E1989" s="6" t="str">
        <f>ExtractValues(ExtractValues(Table1[[#This Row],[Agreement Name]],"(CO.\d{1,3})"),"\d+")</f>
        <v/>
      </c>
      <c r="F1989" s="6" t="str">
        <f>IF(Table1[[#This Row],[ChgOrderPart1]]&lt;&gt;"",Table1[[#This Row],[ChgOrderPart1]],Table1[[#This Row],[ChgOrderPart2]])</f>
        <v/>
      </c>
      <c r="G1989" s="6" t="s">
        <v>4679</v>
      </c>
      <c r="H1989" s="8">
        <v>42212.679456018515</v>
      </c>
      <c r="I1989" s="6" t="s">
        <v>34</v>
      </c>
      <c r="J1989" s="8">
        <v>42216.457199074073</v>
      </c>
      <c r="K1989" s="6" t="s">
        <v>1376</v>
      </c>
      <c r="L1989" s="6" t="s">
        <v>1377</v>
      </c>
      <c r="M1989" s="6" t="s">
        <v>37</v>
      </c>
      <c r="O1989" s="6" t="s">
        <v>38</v>
      </c>
      <c r="P1989" s="6" t="s">
        <v>39</v>
      </c>
      <c r="Q1989" s="6" t="s">
        <v>1175</v>
      </c>
      <c r="R1989" s="6" t="s">
        <v>1384</v>
      </c>
      <c r="W1989" s="6" t="s">
        <v>1176</v>
      </c>
      <c r="X1989" s="6" t="s">
        <v>1175</v>
      </c>
      <c r="Y1989" s="6" t="s">
        <v>43</v>
      </c>
      <c r="Z1989" s="8">
        <v>42216.353750000002</v>
      </c>
      <c r="AA1989" s="6" t="s">
        <v>1177</v>
      </c>
      <c r="AB1989" s="6" t="s">
        <v>1387</v>
      </c>
      <c r="AC1989" s="6" t="s">
        <v>1384</v>
      </c>
      <c r="AD1989" s="6" t="s">
        <v>43</v>
      </c>
      <c r="AE1989" s="8">
        <v>42216.457199074073</v>
      </c>
      <c r="AF1989" s="6" t="s">
        <v>71</v>
      </c>
    </row>
    <row r="1990" spans="1:39" x14ac:dyDescent="0.2">
      <c r="A19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90" s="7" t="str">
        <f>ExtractValues(Table1[[#This Row],[Agreement Name]],".{1}\d{4,5}")</f>
        <v>20131</v>
      </c>
      <c r="C1990" s="6" t="str">
        <f>ExtractValues(Table1[[#This Row],[Agreement Name]],".{1}\d{4,5}-.{1}\d{4,5}")</f>
        <v>20131-001008</v>
      </c>
      <c r="D1990" s="6" t="str">
        <f>ExtractValues(ExtractValues(Table1[[#This Row],[Agreement Name]],"(CO\d{1,3})"),"\d+")</f>
        <v/>
      </c>
      <c r="E1990" s="6" t="str">
        <f>ExtractValues(ExtractValues(Table1[[#This Row],[Agreement Name]],"(CO.\d{1,3})"),"\d+")</f>
        <v/>
      </c>
      <c r="F1990" s="6" t="str">
        <f>IF(Table1[[#This Row],[ChgOrderPart1]]&lt;&gt;"",Table1[[#This Row],[ChgOrderPart1]],Table1[[#This Row],[ChgOrderPart2]])</f>
        <v/>
      </c>
      <c r="G1990" s="6" t="s">
        <v>4840</v>
      </c>
      <c r="H1990" s="8">
        <v>42220.679386574076</v>
      </c>
      <c r="I1990" s="6" t="s">
        <v>34</v>
      </c>
      <c r="J1990" s="8">
        <v>42221.57271990741</v>
      </c>
      <c r="K1990" s="6" t="s">
        <v>1376</v>
      </c>
      <c r="L1990" s="6" t="s">
        <v>1377</v>
      </c>
      <c r="M1990" s="6" t="s">
        <v>37</v>
      </c>
      <c r="O1990" s="6" t="s">
        <v>38</v>
      </c>
      <c r="P1990" s="6" t="s">
        <v>39</v>
      </c>
      <c r="Q1990" s="6" t="s">
        <v>319</v>
      </c>
      <c r="R1990" s="6" t="s">
        <v>320</v>
      </c>
      <c r="S1990" s="6" t="s">
        <v>1384</v>
      </c>
      <c r="W1990" s="6" t="s">
        <v>321</v>
      </c>
      <c r="X1990" s="6" t="s">
        <v>320</v>
      </c>
      <c r="Y1990" s="6" t="s">
        <v>43</v>
      </c>
      <c r="Z1990" s="8">
        <v>42221.564131944448</v>
      </c>
      <c r="AA1990" s="6" t="s">
        <v>322</v>
      </c>
      <c r="AB1990" s="6" t="s">
        <v>1387</v>
      </c>
      <c r="AC1990" s="6" t="s">
        <v>1384</v>
      </c>
      <c r="AD1990" s="6" t="s">
        <v>43</v>
      </c>
      <c r="AE1990" s="8">
        <v>42221.57271990741</v>
      </c>
      <c r="AF1990" s="6" t="s">
        <v>71</v>
      </c>
    </row>
    <row r="1991" spans="1:39" x14ac:dyDescent="0.2">
      <c r="A19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91" s="7" t="str">
        <f>ExtractValues(Table1[[#This Row],[Agreement Name]],".{1}\d{4,5}")</f>
        <v>20131</v>
      </c>
      <c r="C1991" s="6" t="str">
        <f>ExtractValues(Table1[[#This Row],[Agreement Name]],".{1}\d{4,5}-.{1}\d{4,5}")</f>
        <v>20131-001007</v>
      </c>
      <c r="D1991" s="6" t="str">
        <f>ExtractValues(ExtractValues(Table1[[#This Row],[Agreement Name]],"(CO\d{1,3})"),"\d+")</f>
        <v/>
      </c>
      <c r="E1991" s="6" t="str">
        <f>ExtractValues(ExtractValues(Table1[[#This Row],[Agreement Name]],"(CO.\d{1,3})"),"\d+")</f>
        <v/>
      </c>
      <c r="F1991" s="6" t="str">
        <f>IF(Table1[[#This Row],[ChgOrderPart1]]&lt;&gt;"",Table1[[#This Row],[ChgOrderPart1]],Table1[[#This Row],[ChgOrderPart2]])</f>
        <v/>
      </c>
      <c r="G1991" s="6" t="s">
        <v>3676</v>
      </c>
      <c r="H1991" s="8">
        <v>42110.462939814817</v>
      </c>
      <c r="I1991" s="6" t="s">
        <v>34</v>
      </c>
      <c r="J1991" s="8">
        <v>42115.644097222219</v>
      </c>
      <c r="K1991" s="6" t="s">
        <v>3614</v>
      </c>
      <c r="L1991" s="6" t="s">
        <v>3615</v>
      </c>
      <c r="M1991" s="6" t="s">
        <v>37</v>
      </c>
      <c r="O1991" s="6" t="s">
        <v>38</v>
      </c>
      <c r="P1991" s="6" t="s">
        <v>39</v>
      </c>
      <c r="Q1991" s="6" t="s">
        <v>3679</v>
      </c>
      <c r="R1991" s="6" t="s">
        <v>376</v>
      </c>
      <c r="S1991" s="6" t="s">
        <v>1384</v>
      </c>
      <c r="W1991" s="6" t="s">
        <v>633</v>
      </c>
      <c r="X1991" s="6" t="s">
        <v>376</v>
      </c>
      <c r="Y1991" s="6" t="s">
        <v>43</v>
      </c>
      <c r="Z1991" s="8">
        <v>42115.619189814817</v>
      </c>
      <c r="AA1991" s="6" t="s">
        <v>634</v>
      </c>
      <c r="AB1991" s="6" t="s">
        <v>1387</v>
      </c>
      <c r="AC1991" s="6" t="s">
        <v>1384</v>
      </c>
      <c r="AD1991" s="6" t="s">
        <v>43</v>
      </c>
      <c r="AE1991" s="8">
        <v>42115.644097222219</v>
      </c>
      <c r="AF1991" s="6" t="s">
        <v>71</v>
      </c>
    </row>
    <row r="1992" spans="1:39" x14ac:dyDescent="0.2">
      <c r="A19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92" s="7" t="str">
        <f>ExtractValues(Table1[[#This Row],[Agreement Name]],".{1}\d{4,5}")</f>
        <v>20131</v>
      </c>
      <c r="C1992" s="6" t="str">
        <f>ExtractValues(Table1[[#This Row],[Agreement Name]],".{1}\d{4,5}-.{1}\d{4,5}")</f>
        <v>20131-001007</v>
      </c>
      <c r="D1992" s="6" t="str">
        <f>ExtractValues(ExtractValues(Table1[[#This Row],[Agreement Name]],"(CO\d{1,3})"),"\d+")</f>
        <v/>
      </c>
      <c r="E1992" s="6" t="str">
        <f>ExtractValues(ExtractValues(Table1[[#This Row],[Agreement Name]],"(CO.\d{1,3})"),"\d+")</f>
        <v/>
      </c>
      <c r="F1992" s="6" t="str">
        <f>IF(Table1[[#This Row],[ChgOrderPart1]]&lt;&gt;"",Table1[[#This Row],[ChgOrderPart1]],Table1[[#This Row],[ChgOrderPart2]])</f>
        <v/>
      </c>
      <c r="G1992" s="6" t="s">
        <v>3676</v>
      </c>
      <c r="H1992" s="8">
        <v>42110.345092592594</v>
      </c>
      <c r="I1992" s="6" t="s">
        <v>55</v>
      </c>
      <c r="J1992" s="8">
        <v>42110.360671296294</v>
      </c>
      <c r="K1992" s="6" t="s">
        <v>3614</v>
      </c>
      <c r="L1992" s="6" t="s">
        <v>3615</v>
      </c>
      <c r="M1992" s="6" t="s">
        <v>37</v>
      </c>
      <c r="O1992" s="6" t="s">
        <v>38</v>
      </c>
      <c r="P1992" s="6" t="s">
        <v>39</v>
      </c>
      <c r="Q1992" s="6" t="s">
        <v>377</v>
      </c>
      <c r="R1992" s="6" t="s">
        <v>1384</v>
      </c>
      <c r="AL1992" s="6" t="s">
        <v>377</v>
      </c>
      <c r="AM1992" s="6" t="s">
        <v>43</v>
      </c>
    </row>
    <row r="1993" spans="1:39" x14ac:dyDescent="0.2">
      <c r="A19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93" s="7" t="str">
        <f>ExtractValues(Table1[[#This Row],[Agreement Name]],".{1}\d{4,5}")</f>
        <v>20131</v>
      </c>
      <c r="C1993" s="6" t="str">
        <f>ExtractValues(Table1[[#This Row],[Agreement Name]],".{1}\d{4,5}-.{1}\d{4,5}")</f>
        <v>20131-001006</v>
      </c>
      <c r="D1993" s="6" t="str">
        <f>ExtractValues(ExtractValues(Table1[[#This Row],[Agreement Name]],"(CO\d{1,3})"),"\d+")</f>
        <v/>
      </c>
      <c r="E1993" s="6" t="str">
        <f>ExtractValues(ExtractValues(Table1[[#This Row],[Agreement Name]],"(CO.\d{1,3})"),"\d+")</f>
        <v/>
      </c>
      <c r="F1993" s="6" t="str">
        <f>IF(Table1[[#This Row],[ChgOrderPart1]]&lt;&gt;"",Table1[[#This Row],[ChgOrderPart1]],Table1[[#This Row],[ChgOrderPart2]])</f>
        <v/>
      </c>
      <c r="G1993" s="6" t="s">
        <v>9484</v>
      </c>
      <c r="H1993" s="8">
        <v>42080.469722222224</v>
      </c>
      <c r="I1993" s="6" t="s">
        <v>48</v>
      </c>
      <c r="J1993" s="8">
        <v>42080.469710648147</v>
      </c>
      <c r="K1993" s="6" t="s">
        <v>1376</v>
      </c>
      <c r="L1993" s="6" t="s">
        <v>1377</v>
      </c>
      <c r="M1993" s="6" t="s">
        <v>37</v>
      </c>
      <c r="O1993" s="6" t="s">
        <v>38</v>
      </c>
      <c r="P1993" s="6" t="s">
        <v>39</v>
      </c>
      <c r="Q1993" s="6" t="s">
        <v>9485</v>
      </c>
      <c r="R1993" s="6" t="s">
        <v>1384</v>
      </c>
      <c r="AL1993" s="6" t="s">
        <v>9485</v>
      </c>
      <c r="AM1993" s="6" t="s">
        <v>43</v>
      </c>
    </row>
    <row r="1994" spans="1:39" x14ac:dyDescent="0.2">
      <c r="A19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94" s="7" t="str">
        <f>ExtractValues(Table1[[#This Row],[Agreement Name]],".{1}\d{4,5}")</f>
        <v>20131</v>
      </c>
      <c r="C1994" s="6" t="str">
        <f>ExtractValues(Table1[[#This Row],[Agreement Name]],".{1}\d{4,5}-.{1}\d{4,5}")</f>
        <v>20131-001005</v>
      </c>
      <c r="D1994" s="6" t="str">
        <f>ExtractValues(ExtractValues(Table1[[#This Row],[Agreement Name]],"(CO\d{1,3})"),"\d+")</f>
        <v/>
      </c>
      <c r="E1994" s="6" t="str">
        <f>ExtractValues(ExtractValues(Table1[[#This Row],[Agreement Name]],"(CO.\d{1,3})"),"\d+")</f>
        <v/>
      </c>
      <c r="F1994" s="6" t="str">
        <f>IF(Table1[[#This Row],[ChgOrderPart1]]&lt;&gt;"",Table1[[#This Row],[ChgOrderPart1]],Table1[[#This Row],[ChgOrderPart2]])</f>
        <v/>
      </c>
      <c r="G1994" s="6" t="s">
        <v>8931</v>
      </c>
      <c r="H1994" s="8">
        <v>42037.41002314815</v>
      </c>
      <c r="I1994" s="6" t="s">
        <v>34</v>
      </c>
      <c r="J1994" s="8">
        <v>42039.336562500001</v>
      </c>
      <c r="K1994" s="6" t="s">
        <v>1376</v>
      </c>
      <c r="L1994" s="6" t="s">
        <v>1377</v>
      </c>
      <c r="M1994" s="6" t="s">
        <v>37</v>
      </c>
      <c r="O1994" s="6" t="s">
        <v>38</v>
      </c>
      <c r="P1994" s="6" t="s">
        <v>39</v>
      </c>
      <c r="Q1994" s="6" t="s">
        <v>1342</v>
      </c>
      <c r="R1994" s="6" t="s">
        <v>1343</v>
      </c>
      <c r="S1994" s="6" t="s">
        <v>1384</v>
      </c>
      <c r="W1994" s="6" t="s">
        <v>1344</v>
      </c>
      <c r="X1994" s="6" t="s">
        <v>1343</v>
      </c>
      <c r="Y1994" s="6" t="s">
        <v>43</v>
      </c>
      <c r="Z1994" s="8">
        <v>42037.466481481482</v>
      </c>
      <c r="AA1994" s="6" t="s">
        <v>1114</v>
      </c>
      <c r="AB1994" s="6" t="s">
        <v>1387</v>
      </c>
      <c r="AC1994" s="6" t="s">
        <v>1384</v>
      </c>
      <c r="AD1994" s="6" t="s">
        <v>43</v>
      </c>
      <c r="AE1994" s="8">
        <v>42039.336562500001</v>
      </c>
      <c r="AF1994" s="6" t="s">
        <v>71</v>
      </c>
    </row>
    <row r="1995" spans="1:39" x14ac:dyDescent="0.2">
      <c r="A19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95" s="7" t="str">
        <f>ExtractValues(Table1[[#This Row],[Agreement Name]],".{1}\d{4,5}")</f>
        <v>20131</v>
      </c>
      <c r="C1995" s="6" t="str">
        <f>ExtractValues(Table1[[#This Row],[Agreement Name]],".{1}\d{4,5}-.{1}\d{4,5}")</f>
        <v>20131-001004</v>
      </c>
      <c r="D1995" s="6" t="str">
        <f>ExtractValues(ExtractValues(Table1[[#This Row],[Agreement Name]],"(CO\d{1,3})"),"\d+")</f>
        <v>1</v>
      </c>
      <c r="E1995" s="6" t="str">
        <f>ExtractValues(ExtractValues(Table1[[#This Row],[Agreement Name]],"(CO.\d{1,3})"),"\d+")</f>
        <v/>
      </c>
      <c r="F1995" s="6" t="str">
        <f>IF(Table1[[#This Row],[ChgOrderPart1]]&lt;&gt;"",Table1[[#This Row],[ChgOrderPart1]],Table1[[#This Row],[ChgOrderPart2]])</f>
        <v>1</v>
      </c>
      <c r="G1995" s="6" t="s">
        <v>9396</v>
      </c>
      <c r="H1995" s="8">
        <v>42072.638668981483</v>
      </c>
      <c r="I1995" s="6" t="s">
        <v>34</v>
      </c>
      <c r="J1995" s="8">
        <v>42073.310960648145</v>
      </c>
      <c r="K1995" s="6" t="s">
        <v>1376</v>
      </c>
      <c r="L1995" s="6" t="s">
        <v>1377</v>
      </c>
      <c r="M1995" s="6" t="s">
        <v>37</v>
      </c>
      <c r="O1995" s="6" t="s">
        <v>38</v>
      </c>
      <c r="P1995" s="6" t="s">
        <v>39</v>
      </c>
      <c r="Q1995" s="6" t="s">
        <v>819</v>
      </c>
      <c r="R1995" s="6" t="s">
        <v>1384</v>
      </c>
      <c r="W1995" s="6" t="s">
        <v>820</v>
      </c>
      <c r="X1995" s="6" t="s">
        <v>819</v>
      </c>
      <c r="Y1995" s="6" t="s">
        <v>43</v>
      </c>
      <c r="Z1995" s="8">
        <v>42072.656412037039</v>
      </c>
      <c r="AA1995" s="6" t="s">
        <v>9397</v>
      </c>
      <c r="AB1995" s="6" t="s">
        <v>1387</v>
      </c>
      <c r="AC1995" s="6" t="s">
        <v>1384</v>
      </c>
      <c r="AD1995" s="6" t="s">
        <v>43</v>
      </c>
      <c r="AE1995" s="8">
        <v>42073.310960648145</v>
      </c>
      <c r="AF1995" s="6" t="s">
        <v>71</v>
      </c>
    </row>
    <row r="1996" spans="1:39" x14ac:dyDescent="0.2">
      <c r="A19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96" s="7" t="str">
        <f>ExtractValues(Table1[[#This Row],[Agreement Name]],".{1}\d{4,5}")</f>
        <v>20131</v>
      </c>
      <c r="C1996" s="6" t="str">
        <f>ExtractValues(Table1[[#This Row],[Agreement Name]],".{1}\d{4,5}-.{1}\d{4,5}")</f>
        <v>20131-001004</v>
      </c>
      <c r="D1996" s="6" t="str">
        <f>ExtractValues(ExtractValues(Table1[[#This Row],[Agreement Name]],"(CO\d{1,3})"),"\d+")</f>
        <v/>
      </c>
      <c r="E1996" s="6" t="str">
        <f>ExtractValues(ExtractValues(Table1[[#This Row],[Agreement Name]],"(CO.\d{1,3})"),"\d+")</f>
        <v/>
      </c>
      <c r="F1996" s="6" t="str">
        <f>IF(Table1[[#This Row],[ChgOrderPart1]]&lt;&gt;"",Table1[[#This Row],[ChgOrderPart1]],Table1[[#This Row],[ChgOrderPart2]])</f>
        <v/>
      </c>
      <c r="G1996" s="6" t="s">
        <v>7361</v>
      </c>
      <c r="H1996" s="8">
        <v>41978.669085648151</v>
      </c>
      <c r="I1996" s="6" t="s">
        <v>34</v>
      </c>
      <c r="J1996" s="8">
        <v>41982.311516203707</v>
      </c>
      <c r="K1996" s="6" t="s">
        <v>1376</v>
      </c>
      <c r="L1996" s="6" t="s">
        <v>1377</v>
      </c>
      <c r="M1996" s="6" t="s">
        <v>37</v>
      </c>
      <c r="O1996" s="6" t="s">
        <v>38</v>
      </c>
      <c r="P1996" s="6" t="s">
        <v>39</v>
      </c>
      <c r="Q1996" s="6" t="s">
        <v>819</v>
      </c>
      <c r="R1996" s="6" t="s">
        <v>1384</v>
      </c>
      <c r="W1996" s="6" t="s">
        <v>820</v>
      </c>
      <c r="X1996" s="6" t="s">
        <v>819</v>
      </c>
      <c r="Y1996" s="6" t="s">
        <v>43</v>
      </c>
      <c r="Z1996" s="8">
        <v>41981.636990740742</v>
      </c>
      <c r="AA1996" s="6" t="s">
        <v>7362</v>
      </c>
      <c r="AB1996" s="6" t="s">
        <v>1387</v>
      </c>
      <c r="AC1996" s="6" t="s">
        <v>1384</v>
      </c>
      <c r="AD1996" s="6" t="s">
        <v>43</v>
      </c>
      <c r="AE1996" s="8">
        <v>41982.311516203707</v>
      </c>
      <c r="AF1996" s="6" t="s">
        <v>71</v>
      </c>
    </row>
    <row r="1997" spans="1:39" x14ac:dyDescent="0.2">
      <c r="A19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97" s="7" t="str">
        <f>ExtractValues(Table1[[#This Row],[Agreement Name]],".{1}\d{4,5}")</f>
        <v>20131</v>
      </c>
      <c r="C1997" s="6" t="str">
        <f>ExtractValues(Table1[[#This Row],[Agreement Name]],".{1}\d{4,5}-.{1}\d{4,5}")</f>
        <v>20131-001003</v>
      </c>
      <c r="D1997" s="6" t="str">
        <f>ExtractValues(ExtractValues(Table1[[#This Row],[Agreement Name]],"(CO\d{1,3})"),"\d+")</f>
        <v>3</v>
      </c>
      <c r="E1997" s="6" t="str">
        <f>ExtractValues(ExtractValues(Table1[[#This Row],[Agreement Name]],"(CO.\d{1,3})"),"\d+")</f>
        <v/>
      </c>
      <c r="F1997" s="6" t="str">
        <f>IF(Table1[[#This Row],[ChgOrderPart1]]&lt;&gt;"",Table1[[#This Row],[ChgOrderPart1]],Table1[[#This Row],[ChgOrderPart2]])</f>
        <v>3</v>
      </c>
      <c r="G1997" s="6" t="s">
        <v>5747</v>
      </c>
      <c r="H1997" s="8">
        <v>42207.423564814817</v>
      </c>
      <c r="I1997" s="6" t="s">
        <v>34</v>
      </c>
      <c r="J1997" s="8">
        <v>42207.597604166665</v>
      </c>
      <c r="K1997" s="6" t="s">
        <v>5082</v>
      </c>
      <c r="L1997" s="6" t="s">
        <v>5083</v>
      </c>
      <c r="M1997" s="6" t="s">
        <v>37</v>
      </c>
      <c r="O1997" s="6" t="s">
        <v>38</v>
      </c>
      <c r="P1997" s="6" t="s">
        <v>39</v>
      </c>
      <c r="Q1997" s="6" t="s">
        <v>5220</v>
      </c>
      <c r="R1997" s="6" t="s">
        <v>1384</v>
      </c>
      <c r="W1997" s="6" t="s">
        <v>5748</v>
      </c>
      <c r="X1997" s="6" t="s">
        <v>5220</v>
      </c>
      <c r="Y1997" s="6" t="s">
        <v>43</v>
      </c>
      <c r="Z1997" s="8">
        <v>42207.580694444441</v>
      </c>
      <c r="AA1997" s="6" t="s">
        <v>1976</v>
      </c>
      <c r="AB1997" s="6" t="s">
        <v>1387</v>
      </c>
      <c r="AC1997" s="6" t="s">
        <v>1384</v>
      </c>
      <c r="AD1997" s="6" t="s">
        <v>43</v>
      </c>
      <c r="AE1997" s="8">
        <v>42207.597604166665</v>
      </c>
      <c r="AF1997" s="6" t="s">
        <v>71</v>
      </c>
    </row>
    <row r="1998" spans="1:39" x14ac:dyDescent="0.2">
      <c r="A19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1998" s="7" t="str">
        <f>ExtractValues(Table1[[#This Row],[Agreement Name]],".{1}\d{4,5}")</f>
        <v>20131</v>
      </c>
      <c r="C1998" s="6" t="str">
        <f>ExtractValues(Table1[[#This Row],[Agreement Name]],".{1}\d{4,5}-.{1}\d{4,5}")</f>
        <v>20131-001003</v>
      </c>
      <c r="D1998" s="6" t="str">
        <f>ExtractValues(ExtractValues(Table1[[#This Row],[Agreement Name]],"(CO\d{1,3})"),"\d+")</f>
        <v>1</v>
      </c>
      <c r="E1998" s="6" t="str">
        <f>ExtractValues(ExtractValues(Table1[[#This Row],[Agreement Name]],"(CO.\d{1,3})"),"\d+")</f>
        <v/>
      </c>
      <c r="F1998" s="6" t="str">
        <f>IF(Table1[[#This Row],[ChgOrderPart1]]&lt;&gt;"",Table1[[#This Row],[ChgOrderPart1]],Table1[[#This Row],[ChgOrderPart2]])</f>
        <v>1</v>
      </c>
      <c r="G1998" s="6" t="s">
        <v>5219</v>
      </c>
      <c r="H1998" s="8">
        <v>42164.550474537034</v>
      </c>
      <c r="I1998" s="6" t="s">
        <v>34</v>
      </c>
      <c r="J1998" s="8">
        <v>42164.641157407408</v>
      </c>
      <c r="K1998" s="6" t="s">
        <v>5082</v>
      </c>
      <c r="L1998" s="6" t="s">
        <v>5083</v>
      </c>
      <c r="M1998" s="6" t="s">
        <v>37</v>
      </c>
      <c r="O1998" s="6" t="s">
        <v>38</v>
      </c>
      <c r="P1998" s="6" t="s">
        <v>39</v>
      </c>
      <c r="Q1998" s="6" t="s">
        <v>5220</v>
      </c>
      <c r="R1998" s="6" t="s">
        <v>1384</v>
      </c>
      <c r="W1998" s="6" t="s">
        <v>5221</v>
      </c>
      <c r="X1998" s="6" t="s">
        <v>5220</v>
      </c>
      <c r="Y1998" s="6" t="s">
        <v>43</v>
      </c>
      <c r="Z1998" s="8">
        <v>42164.588460648149</v>
      </c>
      <c r="AA1998" s="6" t="s">
        <v>1976</v>
      </c>
      <c r="AB1998" s="6" t="s">
        <v>1387</v>
      </c>
      <c r="AC1998" s="6" t="s">
        <v>1384</v>
      </c>
      <c r="AD1998" s="6" t="s">
        <v>43</v>
      </c>
      <c r="AE1998" s="8">
        <v>42164.641157407408</v>
      </c>
      <c r="AF1998" s="6" t="s">
        <v>46</v>
      </c>
    </row>
    <row r="1999" spans="1:39" x14ac:dyDescent="0.2">
      <c r="A19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1999" s="7" t="str">
        <f>ExtractValues(Table1[[#This Row],[Agreement Name]],".{1}\d{4,5}")</f>
        <v>20131</v>
      </c>
      <c r="C1999" s="6" t="str">
        <f>ExtractValues(Table1[[#This Row],[Agreement Name]],".{1}\d{4,5}-.{1}\d{4,5}")</f>
        <v>20131-001003</v>
      </c>
      <c r="D1999" s="6" t="str">
        <f>ExtractValues(ExtractValues(Table1[[#This Row],[Agreement Name]],"(CO\d{1,3})"),"\d+")</f>
        <v/>
      </c>
      <c r="E1999" s="6" t="str">
        <f>ExtractValues(ExtractValues(Table1[[#This Row],[Agreement Name]],"(CO.\d{1,3})"),"\d+")</f>
        <v/>
      </c>
      <c r="F1999" s="6" t="str">
        <f>IF(Table1[[#This Row],[ChgOrderPart1]]&lt;&gt;"",Table1[[#This Row],[ChgOrderPart1]],Table1[[#This Row],[ChgOrderPart2]])</f>
        <v/>
      </c>
      <c r="G1999" s="6" t="s">
        <v>7189</v>
      </c>
      <c r="H1999" s="8">
        <v>41962.652731481481</v>
      </c>
      <c r="I1999" s="6" t="s">
        <v>34</v>
      </c>
      <c r="J1999" s="8">
        <v>41962.693680555552</v>
      </c>
      <c r="K1999" s="6" t="s">
        <v>1376</v>
      </c>
      <c r="L1999" s="6" t="s">
        <v>1377</v>
      </c>
      <c r="M1999" s="6" t="s">
        <v>37</v>
      </c>
      <c r="O1999" s="6" t="s">
        <v>38</v>
      </c>
      <c r="P1999" s="6" t="s">
        <v>39</v>
      </c>
      <c r="Q1999" s="6" t="s">
        <v>5220</v>
      </c>
      <c r="R1999" s="6" t="s">
        <v>1384</v>
      </c>
      <c r="W1999" s="6" t="s">
        <v>7190</v>
      </c>
      <c r="X1999" s="6" t="s">
        <v>5220</v>
      </c>
      <c r="Y1999" s="6" t="s">
        <v>43</v>
      </c>
      <c r="Z1999" s="8">
        <v>41962.680694444447</v>
      </c>
      <c r="AA1999" s="6" t="s">
        <v>1976</v>
      </c>
      <c r="AB1999" s="6" t="s">
        <v>1387</v>
      </c>
      <c r="AC1999" s="6" t="s">
        <v>1384</v>
      </c>
      <c r="AD1999" s="6" t="s">
        <v>43</v>
      </c>
      <c r="AE1999" s="8">
        <v>41962.693680555552</v>
      </c>
      <c r="AF1999" s="6" t="s">
        <v>71</v>
      </c>
    </row>
    <row r="2000" spans="1:39" x14ac:dyDescent="0.2">
      <c r="A20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0" s="7" t="str">
        <f>ExtractValues(Table1[[#This Row],[Agreement Name]],".{1}\d{4,5}")</f>
        <v>20131</v>
      </c>
      <c r="C2000" s="6" t="str">
        <f>ExtractValues(Table1[[#This Row],[Agreement Name]],".{1}\d{4,5}-.{1}\d{4,5}")</f>
        <v>20131-001003</v>
      </c>
      <c r="D2000" s="6" t="str">
        <f>ExtractValues(ExtractValues(Table1[[#This Row],[Agreement Name]],"(CO\d{1,3})"),"\d+")</f>
        <v/>
      </c>
      <c r="E2000" s="6" t="str">
        <f>ExtractValues(ExtractValues(Table1[[#This Row],[Agreement Name]],"(CO.\d{1,3})"),"\d+")</f>
        <v/>
      </c>
      <c r="F2000" s="6" t="str">
        <f>IF(Table1[[#This Row],[ChgOrderPart1]]&lt;&gt;"",Table1[[#This Row],[ChgOrderPart1]],Table1[[#This Row],[ChgOrderPart2]])</f>
        <v/>
      </c>
      <c r="G2000" s="6" t="s">
        <v>7032</v>
      </c>
      <c r="H2000" s="8">
        <v>41954.338136574072</v>
      </c>
      <c r="I2000" s="6" t="s">
        <v>55</v>
      </c>
      <c r="J2000" s="8">
        <v>41962.652349537035</v>
      </c>
      <c r="K2000" s="6" t="s">
        <v>1376</v>
      </c>
      <c r="L2000" s="6" t="s">
        <v>1377</v>
      </c>
      <c r="M2000" s="6" t="s">
        <v>37</v>
      </c>
      <c r="O2000" s="6" t="s">
        <v>38</v>
      </c>
      <c r="P2000" s="6" t="s">
        <v>39</v>
      </c>
      <c r="Q2000" s="6" t="s">
        <v>1974</v>
      </c>
      <c r="R2000" s="6" t="s">
        <v>1384</v>
      </c>
      <c r="AL2000" s="6" t="s">
        <v>1974</v>
      </c>
      <c r="AM2000" s="6" t="s">
        <v>43</v>
      </c>
    </row>
    <row r="2001" spans="1:39" x14ac:dyDescent="0.2">
      <c r="A20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01" s="7" t="str">
        <f>ExtractValues(Table1[[#This Row],[Agreement Name]],".{1}\d{4,5}")</f>
        <v>20131</v>
      </c>
      <c r="C2001" s="6" t="str">
        <f>ExtractValues(Table1[[#This Row],[Agreement Name]],".{1}\d{4,5}-.{1}\d{4,5}")</f>
        <v>20131-001001</v>
      </c>
      <c r="D2001" s="6" t="str">
        <f>ExtractValues(ExtractValues(Table1[[#This Row],[Agreement Name]],"(CO\d{1,3})"),"\d+")</f>
        <v>2</v>
      </c>
      <c r="E2001" s="6" t="str">
        <f>ExtractValues(ExtractValues(Table1[[#This Row],[Agreement Name]],"(CO.\d{1,3})"),"\d+")</f>
        <v/>
      </c>
      <c r="F2001" s="6" t="str">
        <f>IF(Table1[[#This Row],[ChgOrderPart1]]&lt;&gt;"",Table1[[#This Row],[ChgOrderPart1]],Table1[[#This Row],[ChgOrderPart2]])</f>
        <v>2</v>
      </c>
      <c r="G2001" s="6" t="s">
        <v>8745</v>
      </c>
      <c r="H2001" s="8">
        <v>42023.52207175926</v>
      </c>
      <c r="I2001" s="6" t="s">
        <v>34</v>
      </c>
      <c r="J2001" s="8">
        <v>42023.612916666665</v>
      </c>
      <c r="K2001" s="6" t="s">
        <v>1376</v>
      </c>
      <c r="L2001" s="6" t="s">
        <v>1377</v>
      </c>
      <c r="M2001" s="6" t="s">
        <v>37</v>
      </c>
      <c r="O2001" s="6" t="s">
        <v>38</v>
      </c>
      <c r="P2001" s="6" t="s">
        <v>39</v>
      </c>
      <c r="Q2001" s="6" t="s">
        <v>6959</v>
      </c>
      <c r="R2001" s="6" t="s">
        <v>1384</v>
      </c>
      <c r="W2001" s="6" t="s">
        <v>6960</v>
      </c>
      <c r="X2001" s="6" t="s">
        <v>6959</v>
      </c>
      <c r="Y2001" s="6" t="s">
        <v>43</v>
      </c>
      <c r="Z2001" s="8">
        <v>42023.544270833336</v>
      </c>
      <c r="AA2001" s="6" t="s">
        <v>6961</v>
      </c>
      <c r="AB2001" s="6" t="s">
        <v>1387</v>
      </c>
      <c r="AC2001" s="6" t="s">
        <v>1384</v>
      </c>
      <c r="AD2001" s="6" t="s">
        <v>43</v>
      </c>
      <c r="AE2001" s="8">
        <v>42023.612916666665</v>
      </c>
      <c r="AF2001" s="6" t="s">
        <v>71</v>
      </c>
    </row>
    <row r="2002" spans="1:39" x14ac:dyDescent="0.2">
      <c r="A20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02" s="7" t="str">
        <f>ExtractValues(Table1[[#This Row],[Agreement Name]],".{1}\d{4,5}")</f>
        <v>20131</v>
      </c>
      <c r="C2002" s="6" t="str">
        <f>ExtractValues(Table1[[#This Row],[Agreement Name]],".{1}\d{4,5}-.{1}\d{4,5}")</f>
        <v>20131-001001</v>
      </c>
      <c r="D2002" s="6" t="str">
        <f>ExtractValues(ExtractValues(Table1[[#This Row],[Agreement Name]],"(CO\d{1,3})"),"\d+")</f>
        <v>1</v>
      </c>
      <c r="E2002" s="6" t="str">
        <f>ExtractValues(ExtractValues(Table1[[#This Row],[Agreement Name]],"(CO.\d{1,3})"),"\d+")</f>
        <v/>
      </c>
      <c r="F2002" s="6" t="str">
        <f>IF(Table1[[#This Row],[ChgOrderPart1]]&lt;&gt;"",Table1[[#This Row],[ChgOrderPart1]],Table1[[#This Row],[ChgOrderPart2]])</f>
        <v>1</v>
      </c>
      <c r="G2002" s="6" t="s">
        <v>7576</v>
      </c>
      <c r="H2002" s="8">
        <v>41991.349930555552</v>
      </c>
      <c r="I2002" s="6" t="s">
        <v>34</v>
      </c>
      <c r="J2002" s="8">
        <v>41991.569675925923</v>
      </c>
      <c r="K2002" s="6" t="s">
        <v>1376</v>
      </c>
      <c r="L2002" s="6" t="s">
        <v>1377</v>
      </c>
      <c r="M2002" s="6" t="s">
        <v>37</v>
      </c>
      <c r="O2002" s="6" t="s">
        <v>38</v>
      </c>
      <c r="P2002" s="6" t="s">
        <v>39</v>
      </c>
      <c r="Q2002" s="6" t="s">
        <v>6959</v>
      </c>
      <c r="R2002" s="6" t="s">
        <v>1384</v>
      </c>
      <c r="W2002" s="6" t="s">
        <v>6960</v>
      </c>
      <c r="X2002" s="6" t="s">
        <v>6959</v>
      </c>
      <c r="Y2002" s="6" t="s">
        <v>43</v>
      </c>
      <c r="Z2002" s="8">
        <v>41991.569155092591</v>
      </c>
      <c r="AA2002" s="6" t="s">
        <v>6961</v>
      </c>
      <c r="AB2002" s="6" t="s">
        <v>1387</v>
      </c>
      <c r="AC2002" s="6" t="s">
        <v>1384</v>
      </c>
      <c r="AD2002" s="6" t="s">
        <v>43</v>
      </c>
      <c r="AE2002" s="8">
        <v>41991.569675925923</v>
      </c>
      <c r="AF2002" s="6" t="s">
        <v>71</v>
      </c>
    </row>
    <row r="2003" spans="1:39" x14ac:dyDescent="0.2">
      <c r="A20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3" s="7" t="str">
        <f>ExtractValues(Table1[[#This Row],[Agreement Name]],".{1}\d{4,5}")</f>
        <v>20131</v>
      </c>
      <c r="C2003" s="6" t="str">
        <f>ExtractValues(Table1[[#This Row],[Agreement Name]],".{1}\d{4,5}-.{1}\d{4,5}")</f>
        <v>20131-001001</v>
      </c>
      <c r="D2003" s="6" t="str">
        <f>ExtractValues(ExtractValues(Table1[[#This Row],[Agreement Name]],"(CO\d{1,3})"),"\d+")</f>
        <v/>
      </c>
      <c r="E2003" s="6" t="str">
        <f>ExtractValues(ExtractValues(Table1[[#This Row],[Agreement Name]],"(CO.\d{1,3})"),"\d+")</f>
        <v/>
      </c>
      <c r="F2003" s="6" t="str">
        <f>IF(Table1[[#This Row],[ChgOrderPart1]]&lt;&gt;"",Table1[[#This Row],[ChgOrderPart1]],Table1[[#This Row],[ChgOrderPart2]])</f>
        <v/>
      </c>
      <c r="G2003" s="6" t="s">
        <v>7015</v>
      </c>
      <c r="H2003" s="8">
        <v>41950.434374999997</v>
      </c>
      <c r="I2003" s="6" t="s">
        <v>34</v>
      </c>
      <c r="J2003" s="8">
        <v>41955.676724537036</v>
      </c>
      <c r="K2003" s="6" t="s">
        <v>1376</v>
      </c>
      <c r="L2003" s="6" t="s">
        <v>1377</v>
      </c>
      <c r="M2003" s="6" t="s">
        <v>37</v>
      </c>
      <c r="O2003" s="6" t="s">
        <v>38</v>
      </c>
      <c r="P2003" s="6" t="s">
        <v>39</v>
      </c>
      <c r="Q2003" s="6" t="s">
        <v>6959</v>
      </c>
      <c r="R2003" s="6" t="s">
        <v>1384</v>
      </c>
      <c r="W2003" s="6" t="s">
        <v>6960</v>
      </c>
      <c r="X2003" s="6" t="s">
        <v>6959</v>
      </c>
      <c r="Y2003" s="6" t="s">
        <v>43</v>
      </c>
      <c r="Z2003" s="8">
        <v>41955.544074074074</v>
      </c>
      <c r="AA2003" s="6" t="s">
        <v>6961</v>
      </c>
      <c r="AB2003" s="6" t="s">
        <v>1387</v>
      </c>
      <c r="AC2003" s="6" t="s">
        <v>1384</v>
      </c>
      <c r="AD2003" s="6" t="s">
        <v>43</v>
      </c>
      <c r="AE2003" s="8">
        <v>41955.676724537036</v>
      </c>
      <c r="AF2003" s="6" t="s">
        <v>71</v>
      </c>
    </row>
    <row r="2004" spans="1:39" x14ac:dyDescent="0.2">
      <c r="A20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4" s="7" t="str">
        <f>ExtractValues(Table1[[#This Row],[Agreement Name]],".{1}\d{4,5}")</f>
        <v>20128</v>
      </c>
      <c r="C2004" s="6" t="str">
        <f>ExtractValues(Table1[[#This Row],[Agreement Name]],".{1}\d{4,5}-.{1}\d{4,5}")</f>
        <v>20128-001008</v>
      </c>
      <c r="D2004" s="6" t="str">
        <f>ExtractValues(ExtractValues(Table1[[#This Row],[Agreement Name]],"(CO\d{1,3})"),"\d+")</f>
        <v/>
      </c>
      <c r="E2004" s="6" t="str">
        <f>ExtractValues(ExtractValues(Table1[[#This Row],[Agreement Name]],"(CO.\d{1,3})"),"\d+")</f>
        <v/>
      </c>
      <c r="F2004" s="6" t="str">
        <f>IF(Table1[[#This Row],[ChgOrderPart1]]&lt;&gt;"",Table1[[#This Row],[ChgOrderPart1]],Table1[[#This Row],[ChgOrderPart2]])</f>
        <v/>
      </c>
      <c r="G2004" s="6" t="s">
        <v>1424</v>
      </c>
      <c r="H2004" s="8">
        <v>42138.635775462964</v>
      </c>
      <c r="I2004" s="6" t="s">
        <v>34</v>
      </c>
      <c r="J2004" s="8">
        <v>42142.610266203701</v>
      </c>
      <c r="K2004" s="6" t="s">
        <v>1376</v>
      </c>
      <c r="L2004" s="6" t="s">
        <v>1377</v>
      </c>
      <c r="M2004" s="6" t="s">
        <v>37</v>
      </c>
      <c r="O2004" s="6" t="s">
        <v>38</v>
      </c>
      <c r="P2004" s="6" t="s">
        <v>39</v>
      </c>
      <c r="Q2004" s="6" t="s">
        <v>1425</v>
      </c>
      <c r="R2004" s="6" t="s">
        <v>1426</v>
      </c>
      <c r="S2004" s="6" t="s">
        <v>1384</v>
      </c>
      <c r="W2004" s="6" t="s">
        <v>1427</v>
      </c>
      <c r="X2004" s="6" t="s">
        <v>1426</v>
      </c>
      <c r="Y2004" s="6" t="s">
        <v>43</v>
      </c>
      <c r="Z2004" s="8">
        <v>42142.412349537037</v>
      </c>
      <c r="AA2004" s="6" t="s">
        <v>382</v>
      </c>
      <c r="AB2004" s="6" t="s">
        <v>1387</v>
      </c>
      <c r="AC2004" s="6" t="s">
        <v>1384</v>
      </c>
      <c r="AD2004" s="6" t="s">
        <v>43</v>
      </c>
      <c r="AE2004" s="8">
        <v>42142.610266203701</v>
      </c>
      <c r="AF2004" s="6" t="s">
        <v>71</v>
      </c>
    </row>
    <row r="2005" spans="1:39" x14ac:dyDescent="0.2">
      <c r="A20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5" s="7" t="str">
        <f>ExtractValues(Table1[[#This Row],[Agreement Name]],".{1}\d{4,5}")</f>
        <v>20128</v>
      </c>
      <c r="C2005" s="6" t="str">
        <f>ExtractValues(Table1[[#This Row],[Agreement Name]],".{1}\d{4,5}-.{1}\d{4,5}")</f>
        <v>20128-001008</v>
      </c>
      <c r="D2005" s="6" t="str">
        <f>ExtractValues(ExtractValues(Table1[[#This Row],[Agreement Name]],"(CO\d{1,3})"),"\d+")</f>
        <v/>
      </c>
      <c r="E2005" s="6" t="str">
        <f>ExtractValues(ExtractValues(Table1[[#This Row],[Agreement Name]],"(CO.\d{1,3})"),"\d+")</f>
        <v/>
      </c>
      <c r="F2005" s="6" t="str">
        <f>IF(Table1[[#This Row],[ChgOrderPart1]]&lt;&gt;"",Table1[[#This Row],[ChgOrderPart1]],Table1[[#This Row],[ChgOrderPart2]])</f>
        <v/>
      </c>
      <c r="G2005" s="6" t="s">
        <v>8705</v>
      </c>
      <c r="H2005" s="8">
        <v>42132.413587962961</v>
      </c>
      <c r="I2005" s="6" t="s">
        <v>55</v>
      </c>
      <c r="J2005" s="8">
        <v>42138.635324074072</v>
      </c>
      <c r="K2005" s="6" t="s">
        <v>1376</v>
      </c>
      <c r="L2005" s="6" t="s">
        <v>1377</v>
      </c>
      <c r="M2005" s="6" t="s">
        <v>37</v>
      </c>
      <c r="O2005" s="6" t="s">
        <v>38</v>
      </c>
      <c r="P2005" s="6" t="s">
        <v>39</v>
      </c>
      <c r="Q2005" s="6" t="s">
        <v>1425</v>
      </c>
      <c r="R2005" s="6" t="s">
        <v>1384</v>
      </c>
      <c r="AL2005" s="6" t="s">
        <v>1425</v>
      </c>
      <c r="AM2005" s="6" t="s">
        <v>43</v>
      </c>
    </row>
    <row r="2006" spans="1:39" x14ac:dyDescent="0.2">
      <c r="A20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6" s="7" t="str">
        <f>ExtractValues(Table1[[#This Row],[Agreement Name]],".{1}\d{4,5}")</f>
        <v>20128</v>
      </c>
      <c r="C2006" s="6" t="str">
        <f>ExtractValues(Table1[[#This Row],[Agreement Name]],".{1}\d{4,5}-.{1}\d{4,5}")</f>
        <v>20128-001007</v>
      </c>
      <c r="D2006" s="6" t="str">
        <f>ExtractValues(ExtractValues(Table1[[#This Row],[Agreement Name]],"(CO\d{1,3})"),"\d+")</f>
        <v/>
      </c>
      <c r="E2006" s="6" t="str">
        <f>ExtractValues(ExtractValues(Table1[[#This Row],[Agreement Name]],"(CO.\d{1,3})"),"\d+")</f>
        <v/>
      </c>
      <c r="F2006" s="6" t="str">
        <f>IF(Table1[[#This Row],[ChgOrderPart1]]&lt;&gt;"",Table1[[#This Row],[ChgOrderPart1]],Table1[[#This Row],[ChgOrderPart2]])</f>
        <v/>
      </c>
      <c r="G2006" s="6" t="s">
        <v>9287</v>
      </c>
      <c r="H2006" s="8">
        <v>42066.657581018517</v>
      </c>
      <c r="I2006" s="6" t="s">
        <v>34</v>
      </c>
      <c r="J2006" s="8">
        <v>42067.569918981484</v>
      </c>
      <c r="K2006" s="6" t="s">
        <v>1376</v>
      </c>
      <c r="L2006" s="6" t="s">
        <v>1377</v>
      </c>
      <c r="M2006" s="6" t="s">
        <v>37</v>
      </c>
      <c r="O2006" s="6" t="s">
        <v>38</v>
      </c>
      <c r="P2006" s="6" t="s">
        <v>39</v>
      </c>
      <c r="Q2006" s="6" t="s">
        <v>7401</v>
      </c>
      <c r="R2006" s="6" t="s">
        <v>1384</v>
      </c>
      <c r="W2006" s="6" t="s">
        <v>9362</v>
      </c>
      <c r="X2006" s="6" t="s">
        <v>7401</v>
      </c>
      <c r="Y2006" s="6" t="s">
        <v>43</v>
      </c>
      <c r="Z2006" s="8">
        <v>42067.393530092595</v>
      </c>
      <c r="AA2006" s="6" t="s">
        <v>7403</v>
      </c>
      <c r="AB2006" s="6" t="s">
        <v>1387</v>
      </c>
      <c r="AC2006" s="6" t="s">
        <v>1384</v>
      </c>
      <c r="AD2006" s="6" t="s">
        <v>43</v>
      </c>
      <c r="AE2006" s="8">
        <v>42067.569918981484</v>
      </c>
      <c r="AF2006" s="6" t="s">
        <v>71</v>
      </c>
    </row>
    <row r="2007" spans="1:39" x14ac:dyDescent="0.2">
      <c r="A20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7" s="7" t="str">
        <f>ExtractValues(Table1[[#This Row],[Agreement Name]],".{1}\d{4,5}")</f>
        <v>20128</v>
      </c>
      <c r="C2007" s="6" t="str">
        <f>ExtractValues(Table1[[#This Row],[Agreement Name]],".{1}\d{4,5}-.{1}\d{4,5}")</f>
        <v>20128-001007</v>
      </c>
      <c r="D2007" s="6" t="str">
        <f>ExtractValues(ExtractValues(Table1[[#This Row],[Agreement Name]],"(CO\d{1,3})"),"\d+")</f>
        <v/>
      </c>
      <c r="E2007" s="6" t="str">
        <f>ExtractValues(ExtractValues(Table1[[#This Row],[Agreement Name]],"(CO.\d{1,3})"),"\d+")</f>
        <v/>
      </c>
      <c r="F2007" s="6" t="str">
        <f>IF(Table1[[#This Row],[ChgOrderPart1]]&lt;&gt;"",Table1[[#This Row],[ChgOrderPart1]],Table1[[#This Row],[ChgOrderPart2]])</f>
        <v/>
      </c>
      <c r="G2007" s="6" t="s">
        <v>9287</v>
      </c>
      <c r="H2007" s="8">
        <v>42061.342557870368</v>
      </c>
      <c r="I2007" s="6" t="s">
        <v>34</v>
      </c>
      <c r="J2007" s="8">
        <v>42065.536134259259</v>
      </c>
      <c r="K2007" s="6" t="s">
        <v>1376</v>
      </c>
      <c r="L2007" s="6" t="s">
        <v>1377</v>
      </c>
      <c r="M2007" s="6" t="s">
        <v>37</v>
      </c>
      <c r="O2007" s="6" t="s">
        <v>38</v>
      </c>
      <c r="P2007" s="6" t="s">
        <v>39</v>
      </c>
      <c r="Q2007" s="6" t="s">
        <v>7401</v>
      </c>
      <c r="R2007" s="6" t="s">
        <v>1384</v>
      </c>
      <c r="W2007" s="6" t="s">
        <v>7402</v>
      </c>
      <c r="X2007" s="6" t="s">
        <v>7401</v>
      </c>
      <c r="Y2007" s="6" t="s">
        <v>43</v>
      </c>
      <c r="Z2007" s="8">
        <v>42065.427534722221</v>
      </c>
      <c r="AA2007" s="6" t="s">
        <v>7403</v>
      </c>
      <c r="AB2007" s="6" t="s">
        <v>1387</v>
      </c>
      <c r="AC2007" s="6" t="s">
        <v>1384</v>
      </c>
      <c r="AD2007" s="6" t="s">
        <v>43</v>
      </c>
      <c r="AE2007" s="8">
        <v>42065.536134259259</v>
      </c>
      <c r="AF2007" s="6" t="s">
        <v>71</v>
      </c>
    </row>
    <row r="2008" spans="1:39" x14ac:dyDescent="0.2">
      <c r="A20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8" s="7" t="str">
        <f>ExtractValues(Table1[[#This Row],[Agreement Name]],".{1}\d{4,5}")</f>
        <v>20128</v>
      </c>
      <c r="C2008" s="6" t="str">
        <f>ExtractValues(Table1[[#This Row],[Agreement Name]],".{1}\d{4,5}-.{1}\d{4,5}")</f>
        <v>20128-001006</v>
      </c>
      <c r="D2008" s="6" t="str">
        <f>ExtractValues(ExtractValues(Table1[[#This Row],[Agreement Name]],"(CO\d{1,3})"),"\d+")</f>
        <v/>
      </c>
      <c r="E2008" s="6" t="str">
        <f>ExtractValues(ExtractValues(Table1[[#This Row],[Agreement Name]],"(CO.\d{1,3})"),"\d+")</f>
        <v/>
      </c>
      <c r="F2008" s="6" t="str">
        <f>IF(Table1[[#This Row],[ChgOrderPart1]]&lt;&gt;"",Table1[[#This Row],[ChgOrderPart1]],Table1[[#This Row],[ChgOrderPart2]])</f>
        <v/>
      </c>
      <c r="G2008" s="6" t="s">
        <v>7797</v>
      </c>
      <c r="H2008" s="8">
        <v>42013.646111111113</v>
      </c>
      <c r="I2008" s="6" t="s">
        <v>34</v>
      </c>
      <c r="J2008" s="8">
        <v>42016.305671296293</v>
      </c>
      <c r="K2008" s="6" t="s">
        <v>1376</v>
      </c>
      <c r="L2008" s="6" t="s">
        <v>1377</v>
      </c>
      <c r="M2008" s="6" t="s">
        <v>37</v>
      </c>
      <c r="O2008" s="6" t="s">
        <v>38</v>
      </c>
      <c r="P2008" s="6" t="s">
        <v>39</v>
      </c>
      <c r="Q2008" s="6" t="s">
        <v>7798</v>
      </c>
      <c r="R2008" s="6" t="s">
        <v>1384</v>
      </c>
      <c r="W2008" s="6" t="s">
        <v>7799</v>
      </c>
      <c r="X2008" s="6" t="s">
        <v>7798</v>
      </c>
      <c r="Y2008" s="6" t="s">
        <v>43</v>
      </c>
      <c r="Z2008" s="8">
        <v>42013.678923611114</v>
      </c>
      <c r="AA2008" s="6" t="s">
        <v>7800</v>
      </c>
      <c r="AB2008" s="6" t="s">
        <v>1387</v>
      </c>
      <c r="AC2008" s="6" t="s">
        <v>1384</v>
      </c>
      <c r="AD2008" s="6" t="s">
        <v>43</v>
      </c>
      <c r="AE2008" s="8">
        <v>42016.305671296293</v>
      </c>
      <c r="AF2008" s="6" t="s">
        <v>71</v>
      </c>
    </row>
    <row r="2009" spans="1:39" x14ac:dyDescent="0.2">
      <c r="A20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09" s="7" t="str">
        <f>ExtractValues(Table1[[#This Row],[Agreement Name]],".{1}\d{4,5}")</f>
        <v>20128</v>
      </c>
      <c r="C2009" s="6" t="str">
        <f>ExtractValues(Table1[[#This Row],[Agreement Name]],".{1}\d{4,5}-.{1}\d{4,5}")</f>
        <v>20128-001005</v>
      </c>
      <c r="D2009" s="6" t="str">
        <f>ExtractValues(ExtractValues(Table1[[#This Row],[Agreement Name]],"(CO\d{1,3})"),"\d+")</f>
        <v/>
      </c>
      <c r="E2009" s="6" t="str">
        <f>ExtractValues(ExtractValues(Table1[[#This Row],[Agreement Name]],"(CO.\d{1,3})"),"\d+")</f>
        <v/>
      </c>
      <c r="F2009" s="6" t="str">
        <f>IF(Table1[[#This Row],[ChgOrderPart1]]&lt;&gt;"",Table1[[#This Row],[ChgOrderPart1]],Table1[[#This Row],[ChgOrderPart2]])</f>
        <v/>
      </c>
      <c r="G2009" s="6" t="s">
        <v>7694</v>
      </c>
      <c r="H2009" s="8">
        <v>42009.419861111113</v>
      </c>
      <c r="I2009" s="6" t="s">
        <v>34</v>
      </c>
      <c r="J2009" s="8">
        <v>42009.532314814816</v>
      </c>
      <c r="K2009" s="6" t="s">
        <v>1376</v>
      </c>
      <c r="L2009" s="6" t="s">
        <v>1377</v>
      </c>
      <c r="M2009" s="6" t="s">
        <v>37</v>
      </c>
      <c r="O2009" s="6" t="s">
        <v>38</v>
      </c>
      <c r="P2009" s="6" t="s">
        <v>39</v>
      </c>
      <c r="Q2009" s="6" t="s">
        <v>7647</v>
      </c>
      <c r="R2009" s="6" t="s">
        <v>1384</v>
      </c>
      <c r="W2009" s="6" t="s">
        <v>7695</v>
      </c>
      <c r="X2009" s="6" t="s">
        <v>7647</v>
      </c>
      <c r="Y2009" s="6" t="s">
        <v>43</v>
      </c>
      <c r="Z2009" s="8">
        <v>42009.431527777779</v>
      </c>
      <c r="AA2009" s="6" t="s">
        <v>7696</v>
      </c>
      <c r="AB2009" s="6" t="s">
        <v>1387</v>
      </c>
      <c r="AC2009" s="6" t="s">
        <v>1384</v>
      </c>
      <c r="AD2009" s="6" t="s">
        <v>43</v>
      </c>
      <c r="AE2009" s="8">
        <v>42009.532314814816</v>
      </c>
      <c r="AF2009" s="6" t="s">
        <v>71</v>
      </c>
    </row>
    <row r="2010" spans="1:39" x14ac:dyDescent="0.2">
      <c r="A20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0" s="7" t="str">
        <f>ExtractValues(Table1[[#This Row],[Agreement Name]],".{1}\d{4,5}")</f>
        <v>20128</v>
      </c>
      <c r="C2010" s="6" t="str">
        <f>ExtractValues(Table1[[#This Row],[Agreement Name]],".{1}\d{4,5}-.{1}\d{4,5}")</f>
        <v>20128-001005</v>
      </c>
      <c r="D2010" s="6" t="str">
        <f>ExtractValues(ExtractValues(Table1[[#This Row],[Agreement Name]],"(CO\d{1,3})"),"\d+")</f>
        <v/>
      </c>
      <c r="E2010" s="6" t="str">
        <f>ExtractValues(ExtractValues(Table1[[#This Row],[Agreement Name]],"(CO.\d{1,3})"),"\d+")</f>
        <v/>
      </c>
      <c r="F2010" s="6" t="str">
        <f>IF(Table1[[#This Row],[ChgOrderPart1]]&lt;&gt;"",Table1[[#This Row],[ChgOrderPart1]],Table1[[#This Row],[ChgOrderPart2]])</f>
        <v/>
      </c>
      <c r="G2010" s="6" t="s">
        <v>7646</v>
      </c>
      <c r="H2010" s="8">
        <v>41997.367175925923</v>
      </c>
      <c r="I2010" s="6" t="s">
        <v>55</v>
      </c>
      <c r="J2010" s="8">
        <v>42009.419166666667</v>
      </c>
      <c r="K2010" s="6" t="s">
        <v>1376</v>
      </c>
      <c r="L2010" s="6" t="s">
        <v>1377</v>
      </c>
      <c r="M2010" s="6" t="s">
        <v>37</v>
      </c>
      <c r="O2010" s="6" t="s">
        <v>38</v>
      </c>
      <c r="P2010" s="6" t="s">
        <v>39</v>
      </c>
      <c r="Q2010" s="6" t="s">
        <v>7647</v>
      </c>
      <c r="R2010" s="6" t="s">
        <v>1384</v>
      </c>
      <c r="AL2010" s="6" t="s">
        <v>7647</v>
      </c>
      <c r="AM2010" s="6" t="s">
        <v>43</v>
      </c>
    </row>
    <row r="2011" spans="1:39" x14ac:dyDescent="0.2">
      <c r="A20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1" s="7" t="str">
        <f>ExtractValues(Table1[[#This Row],[Agreement Name]],".{1}\d{4,5}")</f>
        <v>20128</v>
      </c>
      <c r="C2011" s="6" t="str">
        <f>ExtractValues(Table1[[#This Row],[Agreement Name]],".{1}\d{4,5}-.{1}\d{4,5}")</f>
        <v>20128-001004</v>
      </c>
      <c r="D2011" s="6" t="str">
        <f>ExtractValues(ExtractValues(Table1[[#This Row],[Agreement Name]],"(CO\d{1,3})"),"\d+")</f>
        <v/>
      </c>
      <c r="E2011" s="6" t="str">
        <f>ExtractValues(ExtractValues(Table1[[#This Row],[Agreement Name]],"(CO.\d{1,3})"),"\d+")</f>
        <v/>
      </c>
      <c r="F2011" s="6" t="str">
        <f>IF(Table1[[#This Row],[ChgOrderPart1]]&lt;&gt;"",Table1[[#This Row],[ChgOrderPart1]],Table1[[#This Row],[ChgOrderPart2]])</f>
        <v/>
      </c>
      <c r="G2011" s="6" t="s">
        <v>7263</v>
      </c>
      <c r="H2011" s="8">
        <v>41968.554236111115</v>
      </c>
      <c r="I2011" s="6" t="s">
        <v>34</v>
      </c>
      <c r="J2011" s="8">
        <v>41974.483576388891</v>
      </c>
      <c r="K2011" s="6" t="s">
        <v>1376</v>
      </c>
      <c r="L2011" s="6" t="s">
        <v>1377</v>
      </c>
      <c r="M2011" s="6" t="s">
        <v>37</v>
      </c>
      <c r="O2011" s="6" t="s">
        <v>38</v>
      </c>
      <c r="P2011" s="6" t="s">
        <v>39</v>
      </c>
      <c r="Q2011" s="6" t="s">
        <v>2920</v>
      </c>
      <c r="R2011" s="6" t="s">
        <v>1384</v>
      </c>
      <c r="W2011" s="6" t="s">
        <v>3961</v>
      </c>
      <c r="X2011" s="6" t="s">
        <v>2920</v>
      </c>
      <c r="Y2011" s="6" t="s">
        <v>43</v>
      </c>
      <c r="Z2011" s="8">
        <v>41974.470069444447</v>
      </c>
      <c r="AA2011" s="6" t="s">
        <v>3962</v>
      </c>
      <c r="AB2011" s="6" t="s">
        <v>1387</v>
      </c>
      <c r="AC2011" s="6" t="s">
        <v>1384</v>
      </c>
      <c r="AD2011" s="6" t="s">
        <v>43</v>
      </c>
      <c r="AE2011" s="8">
        <v>41974.483576388891</v>
      </c>
      <c r="AF2011" s="6" t="s">
        <v>71</v>
      </c>
    </row>
    <row r="2012" spans="1:39" x14ac:dyDescent="0.2">
      <c r="A20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2" s="7" t="str">
        <f>ExtractValues(Table1[[#This Row],[Agreement Name]],".{1}\d{4,5}")</f>
        <v>20128</v>
      </c>
      <c r="C2012" s="6" t="str">
        <f>ExtractValues(Table1[[#This Row],[Agreement Name]],".{1}\d{4,5}-.{1}\d{4,5}")</f>
        <v>20128-001004</v>
      </c>
      <c r="D2012" s="6" t="str">
        <f>ExtractValues(ExtractValues(Table1[[#This Row],[Agreement Name]],"(CO\d{1,3})"),"\d+")</f>
        <v/>
      </c>
      <c r="E2012" s="6" t="str">
        <f>ExtractValues(ExtractValues(Table1[[#This Row],[Agreement Name]],"(CO.\d{1,3})"),"\d+")</f>
        <v/>
      </c>
      <c r="F2012" s="6" t="str">
        <f>IF(Table1[[#This Row],[ChgOrderPart1]]&lt;&gt;"",Table1[[#This Row],[ChgOrderPart1]],Table1[[#This Row],[ChgOrderPart2]])</f>
        <v/>
      </c>
      <c r="G2012" s="6" t="s">
        <v>7019</v>
      </c>
      <c r="H2012" s="8">
        <v>41950.657187500001</v>
      </c>
      <c r="I2012" s="6" t="s">
        <v>55</v>
      </c>
      <c r="J2012" s="8">
        <v>41968.553530092591</v>
      </c>
      <c r="K2012" s="6" t="s">
        <v>1376</v>
      </c>
      <c r="L2012" s="6" t="s">
        <v>1377</v>
      </c>
      <c r="M2012" s="6" t="s">
        <v>37</v>
      </c>
      <c r="O2012" s="6" t="s">
        <v>38</v>
      </c>
      <c r="P2012" s="6" t="s">
        <v>39</v>
      </c>
      <c r="Q2012" s="6" t="s">
        <v>2920</v>
      </c>
      <c r="R2012" s="6" t="s">
        <v>2617</v>
      </c>
      <c r="S2012" s="6" t="s">
        <v>1384</v>
      </c>
      <c r="AL2012" s="6" t="s">
        <v>2920</v>
      </c>
      <c r="AM2012" s="6" t="s">
        <v>43</v>
      </c>
    </row>
    <row r="2013" spans="1:39" x14ac:dyDescent="0.2">
      <c r="A20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3" s="7" t="str">
        <f>ExtractValues(Table1[[#This Row],[Agreement Name]],".{1}\d{4,5}")</f>
        <v>20128</v>
      </c>
      <c r="C2013" s="6" t="str">
        <f>ExtractValues(Table1[[#This Row],[Agreement Name]],".{1}\d{4,5}-.{1}\d{4,5}")</f>
        <v>20128-001003</v>
      </c>
      <c r="D2013" s="6" t="str">
        <f>ExtractValues(ExtractValues(Table1[[#This Row],[Agreement Name]],"(CO\d{1,3})"),"\d+")</f>
        <v/>
      </c>
      <c r="E2013" s="6" t="str">
        <f>ExtractValues(ExtractValues(Table1[[#This Row],[Agreement Name]],"(CO.\d{1,3})"),"\d+")</f>
        <v/>
      </c>
      <c r="F2013" s="6" t="str">
        <f>IF(Table1[[#This Row],[ChgOrderPart1]]&lt;&gt;"",Table1[[#This Row],[ChgOrderPart1]],Table1[[#This Row],[ChgOrderPart2]])</f>
        <v/>
      </c>
      <c r="G2013" s="6" t="s">
        <v>7010</v>
      </c>
      <c r="H2013" s="8">
        <v>41950.431238425925</v>
      </c>
      <c r="I2013" s="6" t="s">
        <v>34</v>
      </c>
      <c r="J2013" s="8">
        <v>41974.289664351854</v>
      </c>
      <c r="K2013" s="6" t="s">
        <v>1376</v>
      </c>
      <c r="L2013" s="6" t="s">
        <v>1377</v>
      </c>
      <c r="M2013" s="6" t="s">
        <v>37</v>
      </c>
      <c r="O2013" s="6" t="s">
        <v>38</v>
      </c>
      <c r="P2013" s="6" t="s">
        <v>39</v>
      </c>
      <c r="Q2013" s="6" t="s">
        <v>7011</v>
      </c>
      <c r="R2013" s="6" t="s">
        <v>7012</v>
      </c>
      <c r="S2013" s="6" t="s">
        <v>1384</v>
      </c>
      <c r="W2013" s="6" t="s">
        <v>7013</v>
      </c>
      <c r="X2013" s="6" t="s">
        <v>7012</v>
      </c>
      <c r="Y2013" s="6" t="s">
        <v>43</v>
      </c>
      <c r="Z2013" s="8">
        <v>41969.685358796298</v>
      </c>
      <c r="AA2013" s="6" t="s">
        <v>7014</v>
      </c>
      <c r="AB2013" s="6" t="s">
        <v>1387</v>
      </c>
      <c r="AC2013" s="6" t="s">
        <v>1384</v>
      </c>
      <c r="AD2013" s="6" t="s">
        <v>43</v>
      </c>
      <c r="AE2013" s="8">
        <v>41974.289664351854</v>
      </c>
      <c r="AF2013" s="6" t="s">
        <v>71</v>
      </c>
    </row>
    <row r="2014" spans="1:39" x14ac:dyDescent="0.2">
      <c r="A20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4" s="7" t="str">
        <f>ExtractValues(Table1[[#This Row],[Agreement Name]],".{1}\d{4,5}")</f>
        <v>20128</v>
      </c>
      <c r="C2014" s="6" t="str">
        <f>ExtractValues(Table1[[#This Row],[Agreement Name]],".{1}\d{4,5}-.{1}\d{4,5}")</f>
        <v>20128-001002</v>
      </c>
      <c r="D2014" s="6" t="str">
        <f>ExtractValues(ExtractValues(Table1[[#This Row],[Agreement Name]],"(CO\d{1,3})"),"\d+")</f>
        <v/>
      </c>
      <c r="E2014" s="6" t="str">
        <f>ExtractValues(ExtractValues(Table1[[#This Row],[Agreement Name]],"(CO.\d{1,3})"),"\d+")</f>
        <v/>
      </c>
      <c r="F2014" s="6" t="str">
        <f>IF(Table1[[#This Row],[ChgOrderPart1]]&lt;&gt;"",Table1[[#This Row],[ChgOrderPart1]],Table1[[#This Row],[ChgOrderPart2]])</f>
        <v/>
      </c>
      <c r="G2014" s="6" t="s">
        <v>6962</v>
      </c>
      <c r="H2014" s="8">
        <v>41947.552418981482</v>
      </c>
      <c r="I2014" s="6" t="s">
        <v>34</v>
      </c>
      <c r="J2014" s="8">
        <v>41949.395138888889</v>
      </c>
      <c r="K2014" s="6" t="s">
        <v>1376</v>
      </c>
      <c r="L2014" s="6" t="s">
        <v>1377</v>
      </c>
      <c r="M2014" s="6" t="s">
        <v>37</v>
      </c>
      <c r="O2014" s="6" t="s">
        <v>38</v>
      </c>
      <c r="P2014" s="6" t="s">
        <v>39</v>
      </c>
      <c r="Q2014" s="6" t="s">
        <v>1957</v>
      </c>
      <c r="R2014" s="6" t="s">
        <v>1384</v>
      </c>
      <c r="W2014" s="6" t="s">
        <v>6963</v>
      </c>
      <c r="X2014" s="6" t="s">
        <v>1957</v>
      </c>
      <c r="Y2014" s="6" t="s">
        <v>43</v>
      </c>
      <c r="Z2014" s="8">
        <v>41948.440925925926</v>
      </c>
      <c r="AA2014" s="6" t="s">
        <v>2035</v>
      </c>
      <c r="AB2014" s="6" t="s">
        <v>1387</v>
      </c>
      <c r="AC2014" s="6" t="s">
        <v>1384</v>
      </c>
      <c r="AD2014" s="6" t="s">
        <v>43</v>
      </c>
      <c r="AE2014" s="8">
        <v>41949.395138888889</v>
      </c>
      <c r="AF2014" s="6" t="s">
        <v>71</v>
      </c>
    </row>
    <row r="2015" spans="1:39" x14ac:dyDescent="0.2">
      <c r="A20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15" s="7" t="str">
        <f>ExtractValues(Table1[[#This Row],[Agreement Name]],".{1}\d{4,5}")</f>
        <v>20128</v>
      </c>
      <c r="C2015" s="6" t="str">
        <f>ExtractValues(Table1[[#This Row],[Agreement Name]],".{1}\d{4,5}-.{1}\d{4,5}")</f>
        <v>20128-001001</v>
      </c>
      <c r="D2015" s="6" t="str">
        <f>ExtractValues(ExtractValues(Table1[[#This Row],[Agreement Name]],"(CO\d{1,3})"),"\d+")</f>
        <v>1</v>
      </c>
      <c r="E2015" s="6" t="str">
        <f>ExtractValues(ExtractValues(Table1[[#This Row],[Agreement Name]],"(CO.\d{1,3})"),"\d+")</f>
        <v/>
      </c>
      <c r="F2015" s="6" t="str">
        <f>IF(Table1[[#This Row],[ChgOrderPart1]]&lt;&gt;"",Table1[[#This Row],[ChgOrderPart1]],Table1[[#This Row],[ChgOrderPart2]])</f>
        <v>1</v>
      </c>
      <c r="G2015" s="6" t="s">
        <v>7030</v>
      </c>
      <c r="H2015" s="8">
        <v>41954.333090277774</v>
      </c>
      <c r="I2015" s="6" t="s">
        <v>34</v>
      </c>
      <c r="J2015" s="8">
        <v>41955.540833333333</v>
      </c>
      <c r="K2015" s="6" t="s">
        <v>1376</v>
      </c>
      <c r="L2015" s="6" t="s">
        <v>1377</v>
      </c>
      <c r="M2015" s="6" t="s">
        <v>37</v>
      </c>
      <c r="O2015" s="6" t="s">
        <v>38</v>
      </c>
      <c r="P2015" s="6" t="s">
        <v>39</v>
      </c>
      <c r="Q2015" s="6" t="s">
        <v>6959</v>
      </c>
      <c r="R2015" s="6" t="s">
        <v>1384</v>
      </c>
      <c r="W2015" s="6" t="s">
        <v>6960</v>
      </c>
      <c r="X2015" s="6" t="s">
        <v>6959</v>
      </c>
      <c r="Y2015" s="6" t="s">
        <v>43</v>
      </c>
      <c r="Z2015" s="8">
        <v>41955.540162037039</v>
      </c>
      <c r="AA2015" s="6" t="s">
        <v>6961</v>
      </c>
      <c r="AB2015" s="6" t="s">
        <v>1387</v>
      </c>
      <c r="AC2015" s="6" t="s">
        <v>1384</v>
      </c>
      <c r="AD2015" s="6" t="s">
        <v>43</v>
      </c>
      <c r="AE2015" s="8">
        <v>41955.540833333333</v>
      </c>
      <c r="AF2015" s="6" t="s">
        <v>71</v>
      </c>
    </row>
    <row r="2016" spans="1:39" x14ac:dyDescent="0.2">
      <c r="A20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6" s="7" t="str">
        <f>ExtractValues(Table1[[#This Row],[Agreement Name]],".{1}\d{4,5}")</f>
        <v>20128</v>
      </c>
      <c r="C2016" s="6" t="str">
        <f>ExtractValues(Table1[[#This Row],[Agreement Name]],".{1}\d{4,5}-.{1}\d{4,5}")</f>
        <v>20128-001001</v>
      </c>
      <c r="D2016" s="6" t="str">
        <f>ExtractValues(ExtractValues(Table1[[#This Row],[Agreement Name]],"(CO\d{1,3})"),"\d+")</f>
        <v/>
      </c>
      <c r="E2016" s="6" t="str">
        <f>ExtractValues(ExtractValues(Table1[[#This Row],[Agreement Name]],"(CO.\d{1,3})"),"\d+")</f>
        <v/>
      </c>
      <c r="F2016" s="6" t="str">
        <f>IF(Table1[[#This Row],[ChgOrderPart1]]&lt;&gt;"",Table1[[#This Row],[ChgOrderPart1]],Table1[[#This Row],[ChgOrderPart2]])</f>
        <v/>
      </c>
      <c r="G2016" s="6" t="s">
        <v>6958</v>
      </c>
      <c r="H2016" s="8">
        <v>41947.362534722219</v>
      </c>
      <c r="I2016" s="6" t="s">
        <v>34</v>
      </c>
      <c r="J2016" s="8">
        <v>41949.516122685185</v>
      </c>
      <c r="K2016" s="6" t="s">
        <v>1376</v>
      </c>
      <c r="L2016" s="6" t="s">
        <v>1377</v>
      </c>
      <c r="M2016" s="6" t="s">
        <v>37</v>
      </c>
      <c r="O2016" s="6" t="s">
        <v>38</v>
      </c>
      <c r="P2016" s="6" t="s">
        <v>39</v>
      </c>
      <c r="Q2016" s="6" t="s">
        <v>6959</v>
      </c>
      <c r="R2016" s="6" t="s">
        <v>1384</v>
      </c>
      <c r="W2016" s="6" t="s">
        <v>6960</v>
      </c>
      <c r="X2016" s="6" t="s">
        <v>6959</v>
      </c>
      <c r="Y2016" s="6" t="s">
        <v>43</v>
      </c>
      <c r="Z2016" s="8">
        <v>41949.473969907405</v>
      </c>
      <c r="AA2016" s="6" t="s">
        <v>6961</v>
      </c>
      <c r="AB2016" s="6" t="s">
        <v>1387</v>
      </c>
      <c r="AC2016" s="6" t="s">
        <v>1384</v>
      </c>
      <c r="AD2016" s="6" t="s">
        <v>43</v>
      </c>
      <c r="AE2016" s="8">
        <v>41949.516122685185</v>
      </c>
      <c r="AF2016" s="6" t="s">
        <v>71</v>
      </c>
    </row>
    <row r="2017" spans="1:39" x14ac:dyDescent="0.2">
      <c r="A20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17" s="7" t="str">
        <f>ExtractValues(Table1[[#This Row],[Agreement Name]],".{1}\d{4,5}")</f>
        <v>20126</v>
      </c>
      <c r="C2017" s="6" t="str">
        <f>ExtractValues(Table1[[#This Row],[Agreement Name]],".{1}\d{4,5}-.{1}\d{4,5}")</f>
        <v>20126-001019</v>
      </c>
      <c r="D2017" s="6" t="str">
        <f>ExtractValues(ExtractValues(Table1[[#This Row],[Agreement Name]],"(CO\d{1,3})"),"\d+")</f>
        <v>1</v>
      </c>
      <c r="E2017" s="6" t="str">
        <f>ExtractValues(ExtractValues(Table1[[#This Row],[Agreement Name]],"(CO.\d{1,3})"),"\d+")</f>
        <v/>
      </c>
      <c r="F2017" s="6" t="str">
        <f>IF(Table1[[#This Row],[ChgOrderPart1]]&lt;&gt;"",Table1[[#This Row],[ChgOrderPart1]],Table1[[#This Row],[ChgOrderPart2]])</f>
        <v>1</v>
      </c>
      <c r="G2017" s="6" t="s">
        <v>5911</v>
      </c>
      <c r="H2017" s="8">
        <v>42219.611539351848</v>
      </c>
      <c r="I2017" s="6" t="s">
        <v>34</v>
      </c>
      <c r="J2017" s="8">
        <v>42219.6172337963</v>
      </c>
      <c r="K2017" s="6" t="s">
        <v>5082</v>
      </c>
      <c r="L2017" s="6" t="s">
        <v>5083</v>
      </c>
      <c r="M2017" s="6" t="s">
        <v>37</v>
      </c>
      <c r="O2017" s="6" t="s">
        <v>38</v>
      </c>
      <c r="P2017" s="6" t="s">
        <v>39</v>
      </c>
      <c r="Q2017" s="6" t="s">
        <v>4698</v>
      </c>
      <c r="R2017" s="6" t="s">
        <v>1384</v>
      </c>
      <c r="W2017" s="6" t="s">
        <v>5912</v>
      </c>
      <c r="X2017" s="6" t="s">
        <v>4698</v>
      </c>
      <c r="Y2017" s="6" t="s">
        <v>43</v>
      </c>
      <c r="Z2017" s="8">
        <v>42219.615729166668</v>
      </c>
      <c r="AA2017" s="6" t="s">
        <v>4700</v>
      </c>
      <c r="AB2017" s="6" t="s">
        <v>1387</v>
      </c>
      <c r="AC2017" s="6" t="s">
        <v>1384</v>
      </c>
      <c r="AD2017" s="6" t="s">
        <v>43</v>
      </c>
      <c r="AE2017" s="8">
        <v>42219.6172337963</v>
      </c>
      <c r="AF2017" s="6" t="s">
        <v>71</v>
      </c>
    </row>
    <row r="2018" spans="1:39" x14ac:dyDescent="0.2">
      <c r="A20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8" s="7" t="str">
        <f>ExtractValues(Table1[[#This Row],[Agreement Name]],".{1}\d{4,5}")</f>
        <v>20126</v>
      </c>
      <c r="C2018" s="6" t="str">
        <f>ExtractValues(Table1[[#This Row],[Agreement Name]],".{1}\d{4,5}-.{1}\d{4,5}")</f>
        <v>20126-001019</v>
      </c>
      <c r="D2018" s="6" t="str">
        <f>ExtractValues(ExtractValues(Table1[[#This Row],[Agreement Name]],"(CO\d{1,3})"),"\d+")</f>
        <v/>
      </c>
      <c r="E2018" s="6" t="str">
        <f>ExtractValues(ExtractValues(Table1[[#This Row],[Agreement Name]],"(CO.\d{1,3})"),"\d+")</f>
        <v/>
      </c>
      <c r="F2018" s="6" t="str">
        <f>IF(Table1[[#This Row],[ChgOrderPart1]]&lt;&gt;"",Table1[[#This Row],[ChgOrderPart1]],Table1[[#This Row],[ChgOrderPart2]])</f>
        <v/>
      </c>
      <c r="G2018" s="6" t="s">
        <v>4697</v>
      </c>
      <c r="H2018" s="8">
        <v>42215.527314814812</v>
      </c>
      <c r="I2018" s="6" t="s">
        <v>34</v>
      </c>
      <c r="J2018" s="8">
        <v>42215.902291666665</v>
      </c>
      <c r="K2018" s="6" t="s">
        <v>1376</v>
      </c>
      <c r="L2018" s="6" t="s">
        <v>1377</v>
      </c>
      <c r="M2018" s="6" t="s">
        <v>37</v>
      </c>
      <c r="O2018" s="6" t="s">
        <v>38</v>
      </c>
      <c r="P2018" s="6" t="s">
        <v>39</v>
      </c>
      <c r="Q2018" s="6" t="s">
        <v>4698</v>
      </c>
      <c r="R2018" s="6" t="s">
        <v>1384</v>
      </c>
      <c r="W2018" s="6" t="s">
        <v>4699</v>
      </c>
      <c r="X2018" s="6" t="s">
        <v>4698</v>
      </c>
      <c r="Y2018" s="6" t="s">
        <v>43</v>
      </c>
      <c r="Z2018" s="8">
        <v>42215.595405092594</v>
      </c>
      <c r="AA2018" s="6" t="s">
        <v>4700</v>
      </c>
      <c r="AB2018" s="6" t="s">
        <v>1387</v>
      </c>
      <c r="AC2018" s="6" t="s">
        <v>1384</v>
      </c>
      <c r="AD2018" s="6" t="s">
        <v>43</v>
      </c>
      <c r="AE2018" s="8">
        <v>42215.902291666665</v>
      </c>
      <c r="AF2018" s="6" t="s">
        <v>46</v>
      </c>
    </row>
    <row r="2019" spans="1:39" x14ac:dyDescent="0.2">
      <c r="A20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19" s="7" t="str">
        <f>ExtractValues(Table1[[#This Row],[Agreement Name]],".{1}\d{4,5}")</f>
        <v>20126</v>
      </c>
      <c r="C2019" s="6" t="str">
        <f>ExtractValues(Table1[[#This Row],[Agreement Name]],".{1}\d{4,5}-.{1}\d{4,5}")</f>
        <v>20126-001018</v>
      </c>
      <c r="D2019" s="6" t="str">
        <f>ExtractValues(ExtractValues(Table1[[#This Row],[Agreement Name]],"(CO\d{1,3})"),"\d+")</f>
        <v/>
      </c>
      <c r="E2019" s="6" t="str">
        <f>ExtractValues(ExtractValues(Table1[[#This Row],[Agreement Name]],"(CO.\d{1,3})"),"\d+")</f>
        <v/>
      </c>
      <c r="F2019" s="6" t="str">
        <f>IF(Table1[[#This Row],[ChgOrderPart1]]&lt;&gt;"",Table1[[#This Row],[ChgOrderPart1]],Table1[[#This Row],[ChgOrderPart2]])</f>
        <v/>
      </c>
      <c r="G2019" s="6" t="s">
        <v>4680</v>
      </c>
      <c r="H2019" s="8">
        <v>42213.517800925925</v>
      </c>
      <c r="I2019" s="6" t="s">
        <v>34</v>
      </c>
      <c r="J2019" s="8">
        <v>42227.562847222223</v>
      </c>
      <c r="K2019" s="6" t="s">
        <v>1376</v>
      </c>
      <c r="L2019" s="6" t="s">
        <v>1377</v>
      </c>
      <c r="M2019" s="6" t="s">
        <v>37</v>
      </c>
      <c r="O2019" s="6" t="s">
        <v>38</v>
      </c>
      <c r="P2019" s="6" t="s">
        <v>39</v>
      </c>
      <c r="Q2019" s="6" t="s">
        <v>2644</v>
      </c>
      <c r="R2019" s="6" t="s">
        <v>1384</v>
      </c>
      <c r="W2019" s="6" t="s">
        <v>1387</v>
      </c>
      <c r="X2019" s="6" t="s">
        <v>1384</v>
      </c>
      <c r="Y2019" s="6" t="s">
        <v>43</v>
      </c>
      <c r="Z2019" s="8">
        <v>42227.562847222223</v>
      </c>
      <c r="AA2019" s="6" t="s">
        <v>71</v>
      </c>
    </row>
    <row r="2020" spans="1:39" x14ac:dyDescent="0.2">
      <c r="A20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0" s="7" t="str">
        <f>ExtractValues(Table1[[#This Row],[Agreement Name]],".{1}\d{4,5}")</f>
        <v>20126</v>
      </c>
      <c r="C2020" s="6" t="str">
        <f>ExtractValues(Table1[[#This Row],[Agreement Name]],".{1}\d{4,5}-.{1}\d{4,5}")</f>
        <v>20126-001018</v>
      </c>
      <c r="D2020" s="6" t="str">
        <f>ExtractValues(ExtractValues(Table1[[#This Row],[Agreement Name]],"(CO\d{1,3})"),"\d+")</f>
        <v/>
      </c>
      <c r="E2020" s="6" t="str">
        <f>ExtractValues(ExtractValues(Table1[[#This Row],[Agreement Name]],"(CO.\d{1,3})"),"\d+")</f>
        <v/>
      </c>
      <c r="F2020" s="6" t="str">
        <f>IF(Table1[[#This Row],[ChgOrderPart1]]&lt;&gt;"",Table1[[#This Row],[ChgOrderPart1]],Table1[[#This Row],[ChgOrderPart2]])</f>
        <v/>
      </c>
      <c r="G2020" s="6" t="s">
        <v>2643</v>
      </c>
      <c r="H2020" s="8">
        <v>42206.402199074073</v>
      </c>
      <c r="I2020" s="6" t="s">
        <v>55</v>
      </c>
      <c r="J2020" s="8">
        <v>42213.517222222225</v>
      </c>
      <c r="K2020" s="6" t="s">
        <v>1376</v>
      </c>
      <c r="L2020" s="6" t="s">
        <v>1377</v>
      </c>
      <c r="M2020" s="6" t="s">
        <v>37</v>
      </c>
      <c r="O2020" s="6" t="s">
        <v>38</v>
      </c>
      <c r="P2020" s="6" t="s">
        <v>39</v>
      </c>
      <c r="Q2020" s="6" t="s">
        <v>2644</v>
      </c>
      <c r="R2020" s="6" t="s">
        <v>1384</v>
      </c>
      <c r="AL2020" s="6" t="s">
        <v>2644</v>
      </c>
      <c r="AM2020" s="6" t="s">
        <v>43</v>
      </c>
    </row>
    <row r="2021" spans="1:39" x14ac:dyDescent="0.2">
      <c r="A20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1" s="7" t="str">
        <f>ExtractValues(Table1[[#This Row],[Agreement Name]],".{1}\d{4,5}")</f>
        <v>20126</v>
      </c>
      <c r="C2021" s="6" t="str">
        <f>ExtractValues(Table1[[#This Row],[Agreement Name]],".{1}\d{4,5}-.{1}\d{4,5}")</f>
        <v>20126-001016</v>
      </c>
      <c r="D2021" s="6" t="str">
        <f>ExtractValues(ExtractValues(Table1[[#This Row],[Agreement Name]],"(CO\d{1,3})"),"\d+")</f>
        <v/>
      </c>
      <c r="E2021" s="6" t="str">
        <f>ExtractValues(ExtractValues(Table1[[#This Row],[Agreement Name]],"(CO.\d{1,3})"),"\d+")</f>
        <v/>
      </c>
      <c r="F2021" s="6" t="str">
        <f>IF(Table1[[#This Row],[ChgOrderPart1]]&lt;&gt;"",Table1[[#This Row],[ChgOrderPart1]],Table1[[#This Row],[ChgOrderPart2]])</f>
        <v/>
      </c>
      <c r="G2021" s="6" t="s">
        <v>4600</v>
      </c>
      <c r="H2021" s="8">
        <v>42208.684884259259</v>
      </c>
      <c r="I2021" s="6" t="s">
        <v>34</v>
      </c>
      <c r="J2021" s="8">
        <v>42209.355451388888</v>
      </c>
      <c r="K2021" s="6" t="s">
        <v>1376</v>
      </c>
      <c r="L2021" s="6" t="s">
        <v>1377</v>
      </c>
      <c r="M2021" s="6" t="s">
        <v>37</v>
      </c>
      <c r="O2021" s="6" t="s">
        <v>38</v>
      </c>
      <c r="P2021" s="6" t="s">
        <v>39</v>
      </c>
      <c r="Q2021" s="6" t="s">
        <v>211</v>
      </c>
      <c r="R2021" s="6" t="s">
        <v>1384</v>
      </c>
      <c r="W2021" s="6" t="s">
        <v>212</v>
      </c>
      <c r="X2021" s="6" t="s">
        <v>211</v>
      </c>
      <c r="Y2021" s="6" t="s">
        <v>43</v>
      </c>
      <c r="Z2021" s="8">
        <v>42208.687314814815</v>
      </c>
      <c r="AA2021" s="6" t="s">
        <v>71</v>
      </c>
      <c r="AB2021" s="6" t="s">
        <v>1387</v>
      </c>
      <c r="AC2021" s="6" t="s">
        <v>1384</v>
      </c>
      <c r="AD2021" s="6" t="s">
        <v>43</v>
      </c>
      <c r="AE2021" s="8">
        <v>42209.355451388888</v>
      </c>
      <c r="AF2021" s="6" t="s">
        <v>71</v>
      </c>
    </row>
    <row r="2022" spans="1:39" x14ac:dyDescent="0.2">
      <c r="A20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22" s="7" t="str">
        <f>ExtractValues(Table1[[#This Row],[Agreement Name]],".{1}\d{4,5}")</f>
        <v>20126</v>
      </c>
      <c r="C2022" s="6" t="str">
        <f>ExtractValues(Table1[[#This Row],[Agreement Name]],".{1}\d{4,5}-.{1}\d{4,5}")</f>
        <v>20126-001015</v>
      </c>
      <c r="D2022" s="6" t="str">
        <f>ExtractValues(ExtractValues(Table1[[#This Row],[Agreement Name]],"(CO\d{1,3})"),"\d+")</f>
        <v>1</v>
      </c>
      <c r="E2022" s="6" t="str">
        <f>ExtractValues(ExtractValues(Table1[[#This Row],[Agreement Name]],"(CO.\d{1,3})"),"\d+")</f>
        <v/>
      </c>
      <c r="F2022" s="6" t="str">
        <f>IF(Table1[[#This Row],[ChgOrderPart1]]&lt;&gt;"",Table1[[#This Row],[ChgOrderPart1]],Table1[[#This Row],[ChgOrderPart2]])</f>
        <v>1</v>
      </c>
      <c r="G2022" s="6" t="s">
        <v>5635</v>
      </c>
      <c r="H2022" s="8">
        <v>42198.301944444444</v>
      </c>
      <c r="I2022" s="6" t="s">
        <v>34</v>
      </c>
      <c r="J2022" s="8">
        <v>42201.499120370368</v>
      </c>
      <c r="K2022" s="6" t="s">
        <v>5082</v>
      </c>
      <c r="L2022" s="6" t="s">
        <v>5083</v>
      </c>
      <c r="M2022" s="6" t="s">
        <v>37</v>
      </c>
      <c r="O2022" s="6" t="s">
        <v>38</v>
      </c>
      <c r="P2022" s="6" t="s">
        <v>39</v>
      </c>
      <c r="Q2022" s="6" t="s">
        <v>1807</v>
      </c>
      <c r="R2022" s="6" t="s">
        <v>1384</v>
      </c>
      <c r="W2022" s="6" t="s">
        <v>1808</v>
      </c>
      <c r="X2022" s="6" t="s">
        <v>1807</v>
      </c>
      <c r="Y2022" s="6" t="s">
        <v>43</v>
      </c>
      <c r="Z2022" s="8">
        <v>42201.455925925926</v>
      </c>
      <c r="AA2022" s="6" t="s">
        <v>1809</v>
      </c>
      <c r="AB2022" s="6" t="s">
        <v>1387</v>
      </c>
      <c r="AC2022" s="6" t="s">
        <v>1384</v>
      </c>
      <c r="AD2022" s="6" t="s">
        <v>43</v>
      </c>
      <c r="AE2022" s="8">
        <v>42201.499120370368</v>
      </c>
      <c r="AF2022" s="6" t="s">
        <v>71</v>
      </c>
    </row>
    <row r="2023" spans="1:39" x14ac:dyDescent="0.2">
      <c r="A20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3" s="7" t="str">
        <f>ExtractValues(Table1[[#This Row],[Agreement Name]],".{1}\d{4,5}")</f>
        <v>20126</v>
      </c>
      <c r="C2023" s="6" t="str">
        <f>ExtractValues(Table1[[#This Row],[Agreement Name]],".{1}\d{4,5}-.{1}\d{4,5}")</f>
        <v>20126-001015</v>
      </c>
      <c r="D2023" s="6" t="str">
        <f>ExtractValues(ExtractValues(Table1[[#This Row],[Agreement Name]],"(CO\d{1,3})"),"\d+")</f>
        <v/>
      </c>
      <c r="E2023" s="6" t="str">
        <f>ExtractValues(ExtractValues(Table1[[#This Row],[Agreement Name]],"(CO.\d{1,3})"),"\d+")</f>
        <v/>
      </c>
      <c r="F2023" s="6" t="str">
        <f>IF(Table1[[#This Row],[ChgOrderPart1]]&lt;&gt;"",Table1[[#This Row],[ChgOrderPart1]],Table1[[#This Row],[ChgOrderPart2]])</f>
        <v/>
      </c>
      <c r="G2023" s="6" t="s">
        <v>1806</v>
      </c>
      <c r="H2023" s="8">
        <v>42163.654247685183</v>
      </c>
      <c r="I2023" s="6" t="s">
        <v>34</v>
      </c>
      <c r="J2023" s="8">
        <v>42164.64166666667</v>
      </c>
      <c r="K2023" s="6" t="s">
        <v>1376</v>
      </c>
      <c r="L2023" s="6" t="s">
        <v>1377</v>
      </c>
      <c r="M2023" s="6" t="s">
        <v>37</v>
      </c>
      <c r="O2023" s="6" t="s">
        <v>38</v>
      </c>
      <c r="P2023" s="6" t="s">
        <v>39</v>
      </c>
      <c r="Q2023" s="6" t="s">
        <v>1807</v>
      </c>
      <c r="R2023" s="6" t="s">
        <v>1384</v>
      </c>
      <c r="W2023" s="6" t="s">
        <v>1808</v>
      </c>
      <c r="X2023" s="6" t="s">
        <v>1807</v>
      </c>
      <c r="Y2023" s="6" t="s">
        <v>43</v>
      </c>
      <c r="Z2023" s="8">
        <v>42164.638159722221</v>
      </c>
      <c r="AA2023" s="6" t="s">
        <v>1809</v>
      </c>
      <c r="AB2023" s="6" t="s">
        <v>1387</v>
      </c>
      <c r="AC2023" s="6" t="s">
        <v>1384</v>
      </c>
      <c r="AD2023" s="6" t="s">
        <v>43</v>
      </c>
      <c r="AE2023" s="8">
        <v>42164.64166666667</v>
      </c>
      <c r="AF2023" s="6" t="s">
        <v>46</v>
      </c>
    </row>
    <row r="2024" spans="1:39" x14ac:dyDescent="0.2">
      <c r="A20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4" s="7" t="str">
        <f>ExtractValues(Table1[[#This Row],[Agreement Name]],".{1}\d{4,5}")</f>
        <v>20126</v>
      </c>
      <c r="C2024" s="6" t="str">
        <f>ExtractValues(Table1[[#This Row],[Agreement Name]],".{1}\d{4,5}-.{1}\d{4,5}")</f>
        <v>20126-001014</v>
      </c>
      <c r="D2024" s="6" t="str">
        <f>ExtractValues(ExtractValues(Table1[[#This Row],[Agreement Name]],"(CO\d{1,3})"),"\d+")</f>
        <v/>
      </c>
      <c r="E2024" s="6" t="str">
        <f>ExtractValues(ExtractValues(Table1[[#This Row],[Agreement Name]],"(CO.\d{1,3})"),"\d+")</f>
        <v/>
      </c>
      <c r="F2024" s="6" t="str">
        <f>IF(Table1[[#This Row],[ChgOrderPart1]]&lt;&gt;"",Table1[[#This Row],[ChgOrderPart1]],Table1[[#This Row],[ChgOrderPart2]])</f>
        <v/>
      </c>
      <c r="G2024" s="6" t="s">
        <v>7917</v>
      </c>
      <c r="H2024" s="8">
        <v>42083.581597222219</v>
      </c>
      <c r="I2024" s="6" t="s">
        <v>34</v>
      </c>
      <c r="J2024" s="8">
        <v>42093.628622685188</v>
      </c>
      <c r="K2024" s="6" t="s">
        <v>1376</v>
      </c>
      <c r="L2024" s="6" t="s">
        <v>1377</v>
      </c>
      <c r="M2024" s="6" t="s">
        <v>37</v>
      </c>
      <c r="O2024" s="6" t="s">
        <v>38</v>
      </c>
      <c r="P2024" s="6" t="s">
        <v>39</v>
      </c>
      <c r="Q2024" s="6" t="s">
        <v>717</v>
      </c>
      <c r="R2024" s="6" t="s">
        <v>1384</v>
      </c>
      <c r="W2024" s="6" t="s">
        <v>718</v>
      </c>
      <c r="X2024" s="6" t="s">
        <v>717</v>
      </c>
      <c r="Y2024" s="6" t="s">
        <v>43</v>
      </c>
      <c r="Z2024" s="8">
        <v>42093.322962962964</v>
      </c>
      <c r="AA2024" s="6" t="s">
        <v>719</v>
      </c>
      <c r="AB2024" s="6" t="s">
        <v>1387</v>
      </c>
      <c r="AC2024" s="6" t="s">
        <v>1384</v>
      </c>
      <c r="AD2024" s="6" t="s">
        <v>43</v>
      </c>
      <c r="AE2024" s="8">
        <v>42093.628622685188</v>
      </c>
      <c r="AF2024" s="6" t="s">
        <v>71</v>
      </c>
    </row>
    <row r="2025" spans="1:39" x14ac:dyDescent="0.2">
      <c r="A20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5" s="7" t="str">
        <f>ExtractValues(Table1[[#This Row],[Agreement Name]],".{1}\d{4,5}")</f>
        <v>20126</v>
      </c>
      <c r="C2025" s="6" t="str">
        <f>ExtractValues(Table1[[#This Row],[Agreement Name]],".{1}\d{4,5}-.{1}\d{4,5}")</f>
        <v>20126-001013</v>
      </c>
      <c r="D2025" s="6" t="str">
        <f>ExtractValues(ExtractValues(Table1[[#This Row],[Agreement Name]],"(CO\d{1,3})"),"\d+")</f>
        <v/>
      </c>
      <c r="E2025" s="6" t="str">
        <f>ExtractValues(ExtractValues(Table1[[#This Row],[Agreement Name]],"(CO.\d{1,3})"),"\d+")</f>
        <v/>
      </c>
      <c r="F2025" s="6" t="str">
        <f>IF(Table1[[#This Row],[ChgOrderPart1]]&lt;&gt;"",Table1[[#This Row],[ChgOrderPart1]],Table1[[#This Row],[ChgOrderPart2]])</f>
        <v/>
      </c>
      <c r="G2025" s="6" t="s">
        <v>9171</v>
      </c>
      <c r="H2025" s="8">
        <v>42051.388807870368</v>
      </c>
      <c r="I2025" s="6" t="s">
        <v>34</v>
      </c>
      <c r="J2025" s="8">
        <v>42059.33421296296</v>
      </c>
      <c r="K2025" s="6" t="s">
        <v>1376</v>
      </c>
      <c r="L2025" s="6" t="s">
        <v>1377</v>
      </c>
      <c r="M2025" s="6" t="s">
        <v>37</v>
      </c>
      <c r="O2025" s="6" t="s">
        <v>38</v>
      </c>
      <c r="P2025" s="6" t="s">
        <v>39</v>
      </c>
      <c r="Q2025" s="6" t="s">
        <v>6162</v>
      </c>
      <c r="R2025" s="6" t="s">
        <v>1384</v>
      </c>
      <c r="W2025" s="6" t="s">
        <v>9172</v>
      </c>
      <c r="X2025" s="6" t="s">
        <v>6162</v>
      </c>
      <c r="Y2025" s="6" t="s">
        <v>43</v>
      </c>
      <c r="Z2025" s="8">
        <v>42058.453912037039</v>
      </c>
      <c r="AA2025" s="6" t="s">
        <v>9173</v>
      </c>
      <c r="AB2025" s="6" t="s">
        <v>1387</v>
      </c>
      <c r="AC2025" s="6" t="s">
        <v>1384</v>
      </c>
      <c r="AD2025" s="6" t="s">
        <v>43</v>
      </c>
      <c r="AE2025" s="8">
        <v>42059.33421296296</v>
      </c>
      <c r="AF2025" s="6" t="s">
        <v>71</v>
      </c>
    </row>
    <row r="2026" spans="1:39" x14ac:dyDescent="0.2">
      <c r="A20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6" s="7" t="str">
        <f>ExtractValues(Table1[[#This Row],[Agreement Name]],".{1}\d{4,5}")</f>
        <v>20126</v>
      </c>
      <c r="C2026" s="6" t="str">
        <f>ExtractValues(Table1[[#This Row],[Agreement Name]],".{1}\d{4,5}-.{1}\d{4,5}")</f>
        <v>20126-001012</v>
      </c>
      <c r="D2026" s="6" t="str">
        <f>ExtractValues(ExtractValues(Table1[[#This Row],[Agreement Name]],"(CO\d{1,3})"),"\d+")</f>
        <v/>
      </c>
      <c r="E2026" s="6" t="str">
        <f>ExtractValues(ExtractValues(Table1[[#This Row],[Agreement Name]],"(CO.\d{1,3})"),"\d+")</f>
        <v/>
      </c>
      <c r="F2026" s="6" t="str">
        <f>IF(Table1[[#This Row],[ChgOrderPart1]]&lt;&gt;"",Table1[[#This Row],[ChgOrderPart1]],Table1[[#This Row],[ChgOrderPart2]])</f>
        <v/>
      </c>
      <c r="G2026" s="6" t="s">
        <v>9170</v>
      </c>
      <c r="H2026" s="8">
        <v>42051.388298611113</v>
      </c>
      <c r="I2026" s="6" t="s">
        <v>34</v>
      </c>
      <c r="J2026" s="8">
        <v>42051.482939814814</v>
      </c>
      <c r="K2026" s="6" t="s">
        <v>1376</v>
      </c>
      <c r="L2026" s="6" t="s">
        <v>1377</v>
      </c>
      <c r="M2026" s="6" t="s">
        <v>37</v>
      </c>
      <c r="O2026" s="6" t="s">
        <v>38</v>
      </c>
      <c r="P2026" s="6" t="s">
        <v>39</v>
      </c>
      <c r="Q2026" s="6" t="s">
        <v>492</v>
      </c>
      <c r="R2026" s="6" t="s">
        <v>457</v>
      </c>
      <c r="S2026" s="6" t="s">
        <v>1384</v>
      </c>
      <c r="W2026" s="6" t="s">
        <v>132</v>
      </c>
      <c r="X2026" s="6" t="s">
        <v>457</v>
      </c>
      <c r="Y2026" s="6" t="s">
        <v>43</v>
      </c>
      <c r="Z2026" s="8">
        <v>42051.465312499997</v>
      </c>
      <c r="AA2026" s="6" t="s">
        <v>133</v>
      </c>
      <c r="AB2026" s="6" t="s">
        <v>1387</v>
      </c>
      <c r="AC2026" s="6" t="s">
        <v>1384</v>
      </c>
      <c r="AD2026" s="6" t="s">
        <v>43</v>
      </c>
      <c r="AE2026" s="8">
        <v>42051.482939814814</v>
      </c>
      <c r="AF2026" s="6" t="s">
        <v>71</v>
      </c>
    </row>
    <row r="2027" spans="1:39" x14ac:dyDescent="0.2">
      <c r="A20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7" s="7" t="str">
        <f>ExtractValues(Table1[[#This Row],[Agreement Name]],".{1}\d{4,5}")</f>
        <v>20126</v>
      </c>
      <c r="C2027" s="6" t="str">
        <f>ExtractValues(Table1[[#This Row],[Agreement Name]],".{1}\d{4,5}-.{1}\d{4,5}")</f>
        <v>20126-001011</v>
      </c>
      <c r="D2027" s="6" t="str">
        <f>ExtractValues(ExtractValues(Table1[[#This Row],[Agreement Name]],"(CO\d{1,3})"),"\d+")</f>
        <v/>
      </c>
      <c r="E2027" s="6" t="str">
        <f>ExtractValues(ExtractValues(Table1[[#This Row],[Agreement Name]],"(CO.\d{1,3})"),"\d+")</f>
        <v/>
      </c>
      <c r="F2027" s="6" t="str">
        <f>IF(Table1[[#This Row],[ChgOrderPart1]]&lt;&gt;"",Table1[[#This Row],[ChgOrderPart1]],Table1[[#This Row],[ChgOrderPart2]])</f>
        <v/>
      </c>
      <c r="G2027" s="6" t="s">
        <v>8774</v>
      </c>
      <c r="H2027" s="8">
        <v>42026.678414351853</v>
      </c>
      <c r="I2027" s="6" t="s">
        <v>34</v>
      </c>
      <c r="J2027" s="8">
        <v>42027.336053240739</v>
      </c>
      <c r="K2027" s="6" t="s">
        <v>1376</v>
      </c>
      <c r="L2027" s="6" t="s">
        <v>1377</v>
      </c>
      <c r="M2027" s="6" t="s">
        <v>37</v>
      </c>
      <c r="O2027" s="6" t="s">
        <v>38</v>
      </c>
      <c r="P2027" s="6" t="s">
        <v>39</v>
      </c>
      <c r="Q2027" s="6" t="s">
        <v>8775</v>
      </c>
      <c r="R2027" s="6" t="s">
        <v>1384</v>
      </c>
      <c r="W2027" s="6" t="s">
        <v>8776</v>
      </c>
      <c r="X2027" s="6" t="s">
        <v>8775</v>
      </c>
      <c r="Y2027" s="6" t="s">
        <v>43</v>
      </c>
      <c r="Z2027" s="8">
        <v>42026.757314814815</v>
      </c>
      <c r="AA2027" s="6" t="s">
        <v>8777</v>
      </c>
      <c r="AB2027" s="6" t="s">
        <v>1387</v>
      </c>
      <c r="AC2027" s="6" t="s">
        <v>1384</v>
      </c>
      <c r="AD2027" s="6" t="s">
        <v>43</v>
      </c>
      <c r="AE2027" s="8">
        <v>42027.336053240739</v>
      </c>
      <c r="AF2027" s="6" t="s">
        <v>71</v>
      </c>
    </row>
    <row r="2028" spans="1:39" x14ac:dyDescent="0.2">
      <c r="A20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8" s="7" t="str">
        <f>ExtractValues(Table1[[#This Row],[Agreement Name]],".{1}\d{4,5}")</f>
        <v>20126</v>
      </c>
      <c r="C2028" s="6" t="str">
        <f>ExtractValues(Table1[[#This Row],[Agreement Name]],".{1}\d{4,5}-.{1}\d{4,5}")</f>
        <v>20126-001010</v>
      </c>
      <c r="D2028" s="6" t="str">
        <f>ExtractValues(ExtractValues(Table1[[#This Row],[Agreement Name]],"(CO\d{1,3})"),"\d+")</f>
        <v/>
      </c>
      <c r="E2028" s="6" t="str">
        <f>ExtractValues(ExtractValues(Table1[[#This Row],[Agreement Name]],"(CO.\d{1,3})"),"\d+")</f>
        <v/>
      </c>
      <c r="F2028" s="6" t="str">
        <f>IF(Table1[[#This Row],[ChgOrderPart1]]&lt;&gt;"",Table1[[#This Row],[ChgOrderPart1]],Table1[[#This Row],[ChgOrderPart2]])</f>
        <v/>
      </c>
      <c r="G2028" s="6" t="s">
        <v>7858</v>
      </c>
      <c r="H2028" s="8">
        <v>42019.665694444448</v>
      </c>
      <c r="I2028" s="6" t="s">
        <v>34</v>
      </c>
      <c r="J2028" s="8">
        <v>42020.332766203705</v>
      </c>
      <c r="K2028" s="6" t="s">
        <v>1376</v>
      </c>
      <c r="L2028" s="6" t="s">
        <v>1377</v>
      </c>
      <c r="M2028" s="6" t="s">
        <v>37</v>
      </c>
      <c r="O2028" s="6" t="s">
        <v>38</v>
      </c>
      <c r="P2028" s="6" t="s">
        <v>39</v>
      </c>
      <c r="Q2028" s="6" t="s">
        <v>7818</v>
      </c>
      <c r="R2028" s="6" t="s">
        <v>1384</v>
      </c>
      <c r="W2028" s="6" t="s">
        <v>7859</v>
      </c>
      <c r="X2028" s="6" t="s">
        <v>7818</v>
      </c>
      <c r="Y2028" s="6" t="s">
        <v>43</v>
      </c>
      <c r="Z2028" s="8">
        <v>42019.720416666663</v>
      </c>
      <c r="AA2028" s="6" t="s">
        <v>7860</v>
      </c>
      <c r="AB2028" s="6" t="s">
        <v>1387</v>
      </c>
      <c r="AC2028" s="6" t="s">
        <v>1384</v>
      </c>
      <c r="AD2028" s="6" t="s">
        <v>43</v>
      </c>
      <c r="AE2028" s="8">
        <v>42020.332766203705</v>
      </c>
      <c r="AF2028" s="6" t="s">
        <v>71</v>
      </c>
    </row>
    <row r="2029" spans="1:39" x14ac:dyDescent="0.2">
      <c r="A20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29" s="7" t="str">
        <f>ExtractValues(Table1[[#This Row],[Agreement Name]],".{1}\d{4,5}")</f>
        <v>20126</v>
      </c>
      <c r="C2029" s="6" t="str">
        <f>ExtractValues(Table1[[#This Row],[Agreement Name]],".{1}\d{4,5}-.{1}\d{4,5}")</f>
        <v>20126-001010</v>
      </c>
      <c r="D2029" s="6" t="str">
        <f>ExtractValues(ExtractValues(Table1[[#This Row],[Agreement Name]],"(CO\d{1,3})"),"\d+")</f>
        <v/>
      </c>
      <c r="E2029" s="6" t="str">
        <f>ExtractValues(ExtractValues(Table1[[#This Row],[Agreement Name]],"(CO.\d{1,3})"),"\d+")</f>
        <v/>
      </c>
      <c r="F2029" s="6" t="str">
        <f>IF(Table1[[#This Row],[ChgOrderPart1]]&lt;&gt;"",Table1[[#This Row],[ChgOrderPart1]],Table1[[#This Row],[ChgOrderPart2]])</f>
        <v/>
      </c>
      <c r="G2029" s="6" t="s">
        <v>7817</v>
      </c>
      <c r="H2029" s="8">
        <v>42013.660590277781</v>
      </c>
      <c r="I2029" s="6" t="s">
        <v>55</v>
      </c>
      <c r="J2029" s="8">
        <v>42019.666041666664</v>
      </c>
      <c r="K2029" s="6" t="s">
        <v>1376</v>
      </c>
      <c r="L2029" s="6" t="s">
        <v>1377</v>
      </c>
      <c r="M2029" s="6" t="s">
        <v>37</v>
      </c>
      <c r="O2029" s="6" t="s">
        <v>38</v>
      </c>
      <c r="P2029" s="6" t="s">
        <v>39</v>
      </c>
      <c r="Q2029" s="6" t="s">
        <v>7818</v>
      </c>
      <c r="R2029" s="6" t="s">
        <v>1384</v>
      </c>
      <c r="AL2029" s="6" t="s">
        <v>7818</v>
      </c>
      <c r="AM2029" s="6" t="s">
        <v>43</v>
      </c>
    </row>
    <row r="2030" spans="1:39" x14ac:dyDescent="0.2">
      <c r="A20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30" s="7" t="str">
        <f>ExtractValues(Table1[[#This Row],[Agreement Name]],".{1}\d{4,5}")</f>
        <v>20126</v>
      </c>
      <c r="C2030" s="6" t="str">
        <f>ExtractValues(Table1[[#This Row],[Agreement Name]],".{1}\d{4,5}-.{1}\d{4,5}")</f>
        <v>20126-001009</v>
      </c>
      <c r="D2030" s="6" t="str">
        <f>ExtractValues(ExtractValues(Table1[[#This Row],[Agreement Name]],"(CO\d{1,3})"),"\d+")</f>
        <v>1</v>
      </c>
      <c r="E2030" s="6" t="str">
        <f>ExtractValues(ExtractValues(Table1[[#This Row],[Agreement Name]],"(CO.\d{1,3})"),"\d+")</f>
        <v/>
      </c>
      <c r="F2030" s="6" t="str">
        <f>IF(Table1[[#This Row],[ChgOrderPart1]]&lt;&gt;"",Table1[[#This Row],[ChgOrderPart1]],Table1[[#This Row],[ChgOrderPart2]])</f>
        <v>1</v>
      </c>
      <c r="G2030" s="6" t="s">
        <v>5477</v>
      </c>
      <c r="H2030" s="8">
        <v>42181.357268518521</v>
      </c>
      <c r="I2030" s="6" t="s">
        <v>34</v>
      </c>
      <c r="J2030" s="8">
        <v>42181.431516203702</v>
      </c>
      <c r="K2030" s="6" t="s">
        <v>5082</v>
      </c>
      <c r="L2030" s="6" t="s">
        <v>5083</v>
      </c>
      <c r="M2030" s="6" t="s">
        <v>37</v>
      </c>
      <c r="O2030" s="6" t="s">
        <v>38</v>
      </c>
      <c r="P2030" s="6" t="s">
        <v>39</v>
      </c>
      <c r="Q2030" s="6" t="s">
        <v>819</v>
      </c>
      <c r="R2030" s="6" t="s">
        <v>1384</v>
      </c>
      <c r="W2030" s="6" t="s">
        <v>820</v>
      </c>
      <c r="X2030" s="6" t="s">
        <v>819</v>
      </c>
      <c r="Y2030" s="6" t="s">
        <v>43</v>
      </c>
      <c r="Z2030" s="8">
        <v>42181.372824074075</v>
      </c>
      <c r="AA2030" s="6" t="s">
        <v>5478</v>
      </c>
      <c r="AB2030" s="6" t="s">
        <v>1387</v>
      </c>
      <c r="AC2030" s="6" t="s">
        <v>1384</v>
      </c>
      <c r="AD2030" s="6" t="s">
        <v>43</v>
      </c>
      <c r="AE2030" s="8">
        <v>42181.431516203702</v>
      </c>
      <c r="AF2030" s="6" t="s">
        <v>71</v>
      </c>
    </row>
    <row r="2031" spans="1:39" x14ac:dyDescent="0.2">
      <c r="A20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31" s="7" t="str">
        <f>ExtractValues(Table1[[#This Row],[Agreement Name]],".{1}\d{4,5}")</f>
        <v>20126</v>
      </c>
      <c r="C2031" s="6" t="str">
        <f>ExtractValues(Table1[[#This Row],[Agreement Name]],".{1}\d{4,5}-.{1}\d{4,5}")</f>
        <v>20126-001009</v>
      </c>
      <c r="D2031" s="6" t="str">
        <f>ExtractValues(ExtractValues(Table1[[#This Row],[Agreement Name]],"(CO\d{1,3})"),"\d+")</f>
        <v/>
      </c>
      <c r="E2031" s="6" t="str">
        <f>ExtractValues(ExtractValues(Table1[[#This Row],[Agreement Name]],"(CO.\d{1,3})"),"\d+")</f>
        <v/>
      </c>
      <c r="F2031" s="6" t="str">
        <f>IF(Table1[[#This Row],[ChgOrderPart1]]&lt;&gt;"",Table1[[#This Row],[ChgOrderPart1]],Table1[[#This Row],[ChgOrderPart2]])</f>
        <v/>
      </c>
      <c r="G2031" s="6" t="s">
        <v>7846</v>
      </c>
      <c r="H2031" s="8">
        <v>42018.505613425928</v>
      </c>
      <c r="I2031" s="6" t="s">
        <v>34</v>
      </c>
      <c r="J2031" s="8">
        <v>42018.694849537038</v>
      </c>
      <c r="K2031" s="6" t="s">
        <v>1376</v>
      </c>
      <c r="L2031" s="6" t="s">
        <v>1377</v>
      </c>
      <c r="M2031" s="6" t="s">
        <v>37</v>
      </c>
      <c r="O2031" s="6" t="s">
        <v>38</v>
      </c>
      <c r="P2031" s="6" t="s">
        <v>39</v>
      </c>
      <c r="Q2031" s="6" t="s">
        <v>819</v>
      </c>
      <c r="R2031" s="6" t="s">
        <v>1384</v>
      </c>
      <c r="W2031" s="6" t="s">
        <v>820</v>
      </c>
      <c r="X2031" s="6" t="s">
        <v>819</v>
      </c>
      <c r="Y2031" s="6" t="s">
        <v>43</v>
      </c>
      <c r="Z2031" s="8">
        <v>42018.571817129632</v>
      </c>
      <c r="AA2031" s="6" t="s">
        <v>7847</v>
      </c>
      <c r="AB2031" s="6" t="s">
        <v>1387</v>
      </c>
      <c r="AC2031" s="6" t="s">
        <v>1384</v>
      </c>
      <c r="AD2031" s="6" t="s">
        <v>43</v>
      </c>
      <c r="AE2031" s="8">
        <v>42018.694849537038</v>
      </c>
      <c r="AF2031" s="6" t="s">
        <v>71</v>
      </c>
    </row>
    <row r="2032" spans="1:39" x14ac:dyDescent="0.2">
      <c r="A20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32" s="7" t="str">
        <f>ExtractValues(Table1[[#This Row],[Agreement Name]],".{1}\d{4,5}")</f>
        <v>20126</v>
      </c>
      <c r="C2032" s="6" t="str">
        <f>ExtractValues(Table1[[#This Row],[Agreement Name]],".{1}\d{4,5}-.{1}\d{4,5}")</f>
        <v>20126-001009</v>
      </c>
      <c r="D2032" s="6" t="str">
        <f>ExtractValues(ExtractValues(Table1[[#This Row],[Agreement Name]],"(CO\d{1,3})"),"\d+")</f>
        <v/>
      </c>
      <c r="E2032" s="6" t="str">
        <f>ExtractValues(ExtractValues(Table1[[#This Row],[Agreement Name]],"(CO.\d{1,3})"),"\d+")</f>
        <v/>
      </c>
      <c r="F2032" s="6" t="str">
        <f>IF(Table1[[#This Row],[ChgOrderPart1]]&lt;&gt;"",Table1[[#This Row],[ChgOrderPart1]],Table1[[#This Row],[ChgOrderPart2]])</f>
        <v/>
      </c>
      <c r="G2032" s="6" t="s">
        <v>7783</v>
      </c>
      <c r="H2032" s="8">
        <v>42012.624224537038</v>
      </c>
      <c r="I2032" s="6" t="s">
        <v>55</v>
      </c>
      <c r="J2032" s="8">
        <v>42018.505023148151</v>
      </c>
      <c r="K2032" s="6" t="s">
        <v>1376</v>
      </c>
      <c r="L2032" s="6" t="s">
        <v>1377</v>
      </c>
      <c r="M2032" s="6" t="s">
        <v>37</v>
      </c>
      <c r="O2032" s="6" t="s">
        <v>38</v>
      </c>
      <c r="P2032" s="6" t="s">
        <v>39</v>
      </c>
      <c r="Q2032" s="6" t="s">
        <v>819</v>
      </c>
      <c r="R2032" s="6" t="s">
        <v>1384</v>
      </c>
      <c r="AL2032" s="6" t="s">
        <v>819</v>
      </c>
      <c r="AM2032" s="6" t="s">
        <v>43</v>
      </c>
    </row>
    <row r="2033" spans="1:39" x14ac:dyDescent="0.2">
      <c r="A20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33" s="7" t="str">
        <f>ExtractValues(Table1[[#This Row],[Agreement Name]],".{1}\d{4,5}")</f>
        <v>20126</v>
      </c>
      <c r="C2033" s="6" t="str">
        <f>ExtractValues(Table1[[#This Row],[Agreement Name]],".{1}\d{4,5}-.{1}\d{4,5}")</f>
        <v>20126-001008</v>
      </c>
      <c r="D2033" s="6" t="str">
        <f>ExtractValues(ExtractValues(Table1[[#This Row],[Agreement Name]],"(CO\d{1,3})"),"\d+")</f>
        <v>1</v>
      </c>
      <c r="E2033" s="6" t="str">
        <f>ExtractValues(ExtractValues(Table1[[#This Row],[Agreement Name]],"(CO.\d{1,3})"),"\d+")</f>
        <v/>
      </c>
      <c r="F2033" s="6" t="str">
        <f>IF(Table1[[#This Row],[ChgOrderPart1]]&lt;&gt;"",Table1[[#This Row],[ChgOrderPart1]],Table1[[#This Row],[ChgOrderPart2]])</f>
        <v>1</v>
      </c>
      <c r="G2033" s="6" t="s">
        <v>5426</v>
      </c>
      <c r="H2033" s="8">
        <v>42178.570613425924</v>
      </c>
      <c r="I2033" s="6" t="s">
        <v>34</v>
      </c>
      <c r="J2033" s="8">
        <v>42178.629201388889</v>
      </c>
      <c r="K2033" s="6" t="s">
        <v>5082</v>
      </c>
      <c r="L2033" s="6" t="s">
        <v>5083</v>
      </c>
      <c r="M2033" s="6" t="s">
        <v>37</v>
      </c>
      <c r="O2033" s="6" t="s">
        <v>38</v>
      </c>
      <c r="P2033" s="6" t="s">
        <v>39</v>
      </c>
      <c r="Q2033" s="6" t="s">
        <v>5427</v>
      </c>
      <c r="R2033" s="6" t="s">
        <v>1384</v>
      </c>
      <c r="W2033" s="6" t="s">
        <v>5428</v>
      </c>
      <c r="X2033" s="6" t="s">
        <v>5427</v>
      </c>
      <c r="Y2033" s="6" t="s">
        <v>43</v>
      </c>
      <c r="Z2033" s="8">
        <v>42178.625960648147</v>
      </c>
      <c r="AA2033" s="6" t="s">
        <v>5429</v>
      </c>
      <c r="AB2033" s="6" t="s">
        <v>1387</v>
      </c>
      <c r="AC2033" s="6" t="s">
        <v>1384</v>
      </c>
      <c r="AD2033" s="6" t="s">
        <v>43</v>
      </c>
      <c r="AE2033" s="8">
        <v>42178.629201388889</v>
      </c>
      <c r="AF2033" s="6" t="s">
        <v>71</v>
      </c>
    </row>
    <row r="2034" spans="1:39" x14ac:dyDescent="0.2">
      <c r="A20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34" s="7" t="str">
        <f>ExtractValues(Table1[[#This Row],[Agreement Name]],".{1}\d{4,5}")</f>
        <v>20126</v>
      </c>
      <c r="C2034" s="6" t="str">
        <f>ExtractValues(Table1[[#This Row],[Agreement Name]],".{1}\d{4,5}-.{1}\d{4,5}")</f>
        <v>20126-001008</v>
      </c>
      <c r="D2034" s="6" t="str">
        <f>ExtractValues(ExtractValues(Table1[[#This Row],[Agreement Name]],"(CO\d{1,3})"),"\d+")</f>
        <v/>
      </c>
      <c r="E2034" s="6" t="str">
        <f>ExtractValues(ExtractValues(Table1[[#This Row],[Agreement Name]],"(CO.\d{1,3})"),"\d+")</f>
        <v/>
      </c>
      <c r="F2034" s="6" t="str">
        <f>IF(Table1[[#This Row],[ChgOrderPart1]]&lt;&gt;"",Table1[[#This Row],[ChgOrderPart1]],Table1[[#This Row],[ChgOrderPart2]])</f>
        <v/>
      </c>
      <c r="G2034" s="6" t="s">
        <v>7706</v>
      </c>
      <c r="H2034" s="8">
        <v>42010.450277777774</v>
      </c>
      <c r="I2034" s="6" t="s">
        <v>34</v>
      </c>
      <c r="J2034" s="8">
        <v>42013.430543981478</v>
      </c>
      <c r="K2034" s="6" t="s">
        <v>1376</v>
      </c>
      <c r="L2034" s="6" t="s">
        <v>1377</v>
      </c>
      <c r="M2034" s="6" t="s">
        <v>37</v>
      </c>
      <c r="O2034" s="6" t="s">
        <v>38</v>
      </c>
      <c r="P2034" s="6" t="s">
        <v>39</v>
      </c>
      <c r="Q2034" s="6" t="s">
        <v>5427</v>
      </c>
      <c r="R2034" s="6" t="s">
        <v>1384</v>
      </c>
      <c r="W2034" s="6" t="s">
        <v>5428</v>
      </c>
      <c r="X2034" s="6" t="s">
        <v>5427</v>
      </c>
      <c r="Y2034" s="6" t="s">
        <v>43</v>
      </c>
      <c r="Z2034" s="8">
        <v>42013.403935185182</v>
      </c>
      <c r="AA2034" s="6" t="s">
        <v>5429</v>
      </c>
      <c r="AB2034" s="6" t="s">
        <v>1387</v>
      </c>
      <c r="AC2034" s="6" t="s">
        <v>1384</v>
      </c>
      <c r="AD2034" s="6" t="s">
        <v>43</v>
      </c>
      <c r="AE2034" s="8">
        <v>42013.430543981478</v>
      </c>
      <c r="AF2034" s="6" t="s">
        <v>71</v>
      </c>
    </row>
    <row r="2035" spans="1:39" x14ac:dyDescent="0.2">
      <c r="A20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35" s="7" t="str">
        <f>ExtractValues(Table1[[#This Row],[Agreement Name]],".{1}\d{4,5}")</f>
        <v>20126</v>
      </c>
      <c r="C2035" s="6" t="str">
        <f>ExtractValues(Table1[[#This Row],[Agreement Name]],".{1}\d{4,5}-.{1}\d{4,5}")</f>
        <v>20126-001007</v>
      </c>
      <c r="D2035" s="6" t="str">
        <f>ExtractValues(ExtractValues(Table1[[#This Row],[Agreement Name]],"(CO\d{1,3})"),"\d+")</f>
        <v>2</v>
      </c>
      <c r="E2035" s="6" t="str">
        <f>ExtractValues(ExtractValues(Table1[[#This Row],[Agreement Name]],"(CO.\d{1,3})"),"\d+")</f>
        <v/>
      </c>
      <c r="F2035" s="6" t="str">
        <f>IF(Table1[[#This Row],[ChgOrderPart1]]&lt;&gt;"",Table1[[#This Row],[ChgOrderPart1]],Table1[[#This Row],[ChgOrderPart2]])</f>
        <v>2</v>
      </c>
      <c r="G2035" s="6" t="s">
        <v>5779</v>
      </c>
      <c r="H2035" s="8">
        <v>42208.560057870367</v>
      </c>
      <c r="I2035" s="6" t="s">
        <v>34</v>
      </c>
      <c r="J2035" s="8">
        <v>42209.68818287037</v>
      </c>
      <c r="K2035" s="6" t="s">
        <v>5082</v>
      </c>
      <c r="L2035" s="6" t="s">
        <v>5083</v>
      </c>
      <c r="M2035" s="6" t="s">
        <v>37</v>
      </c>
      <c r="O2035" s="6" t="s">
        <v>38</v>
      </c>
      <c r="P2035" s="6" t="s">
        <v>39</v>
      </c>
      <c r="Q2035" s="6" t="s">
        <v>5780</v>
      </c>
      <c r="R2035" s="6" t="s">
        <v>1384</v>
      </c>
      <c r="W2035" s="6" t="s">
        <v>5781</v>
      </c>
      <c r="X2035" s="6" t="s">
        <v>5780</v>
      </c>
      <c r="Y2035" s="6" t="s">
        <v>43</v>
      </c>
      <c r="Z2035" s="8">
        <v>42209.63585648148</v>
      </c>
      <c r="AA2035" s="6" t="s">
        <v>5782</v>
      </c>
      <c r="AB2035" s="6" t="s">
        <v>1387</v>
      </c>
      <c r="AC2035" s="6" t="s">
        <v>1384</v>
      </c>
      <c r="AD2035" s="6" t="s">
        <v>43</v>
      </c>
      <c r="AE2035" s="8">
        <v>42209.68818287037</v>
      </c>
      <c r="AF2035" s="6" t="s">
        <v>71</v>
      </c>
    </row>
    <row r="2036" spans="1:39" x14ac:dyDescent="0.2">
      <c r="A20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36" s="7" t="str">
        <f>ExtractValues(Table1[[#This Row],[Agreement Name]],".{1}\d{4,5}")</f>
        <v>20126</v>
      </c>
      <c r="C2036" s="6" t="str">
        <f>ExtractValues(Table1[[#This Row],[Agreement Name]],".{1}\d{4,5}-.{1}\d{4,5}")</f>
        <v>20126-001007</v>
      </c>
      <c r="D2036" s="6" t="str">
        <f>ExtractValues(ExtractValues(Table1[[#This Row],[Agreement Name]],"(CO\d{1,3})"),"\d+")</f>
        <v>1</v>
      </c>
      <c r="E2036" s="6" t="str">
        <f>ExtractValues(ExtractValues(Table1[[#This Row],[Agreement Name]],"(CO.\d{1,3})"),"\d+")</f>
        <v/>
      </c>
      <c r="F2036" s="6" t="str">
        <f>IF(Table1[[#This Row],[ChgOrderPart1]]&lt;&gt;"",Table1[[#This Row],[ChgOrderPart1]],Table1[[#This Row],[ChgOrderPart2]])</f>
        <v>1</v>
      </c>
      <c r="G2036" s="6" t="s">
        <v>8464</v>
      </c>
      <c r="H2036" s="8">
        <v>42115.654548611114</v>
      </c>
      <c r="I2036" s="6" t="s">
        <v>34</v>
      </c>
      <c r="J2036" s="8">
        <v>42115.665532407409</v>
      </c>
      <c r="K2036" s="6" t="s">
        <v>1376</v>
      </c>
      <c r="L2036" s="6" t="s">
        <v>1377</v>
      </c>
      <c r="M2036" s="6" t="s">
        <v>37</v>
      </c>
      <c r="O2036" s="6" t="s">
        <v>38</v>
      </c>
      <c r="P2036" s="6" t="s">
        <v>39</v>
      </c>
      <c r="Q2036" s="6" t="s">
        <v>5780</v>
      </c>
      <c r="R2036" s="6" t="s">
        <v>1384</v>
      </c>
      <c r="W2036" s="6" t="s">
        <v>8465</v>
      </c>
      <c r="X2036" s="6" t="s">
        <v>5780</v>
      </c>
      <c r="Y2036" s="6" t="s">
        <v>43</v>
      </c>
      <c r="Z2036" s="8">
        <v>42115.657743055555</v>
      </c>
      <c r="AA2036" s="6" t="s">
        <v>8466</v>
      </c>
      <c r="AB2036" s="6" t="s">
        <v>1387</v>
      </c>
      <c r="AC2036" s="6" t="s">
        <v>1384</v>
      </c>
      <c r="AD2036" s="6" t="s">
        <v>43</v>
      </c>
      <c r="AE2036" s="8">
        <v>42115.665532407409</v>
      </c>
      <c r="AF2036" s="6" t="s">
        <v>71</v>
      </c>
    </row>
    <row r="2037" spans="1:39" x14ac:dyDescent="0.2">
      <c r="A20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37" s="7" t="str">
        <f>ExtractValues(Table1[[#This Row],[Agreement Name]],".{1}\d{4,5}")</f>
        <v>20126</v>
      </c>
      <c r="C2037" s="6" t="str">
        <f>ExtractValues(Table1[[#This Row],[Agreement Name]],".{1}\d{4,5}-.{1}\d{4,5}")</f>
        <v>20126-001007</v>
      </c>
      <c r="D2037" s="6" t="str">
        <f>ExtractValues(ExtractValues(Table1[[#This Row],[Agreement Name]],"(CO\d{1,3})"),"\d+")</f>
        <v/>
      </c>
      <c r="E2037" s="6" t="str">
        <f>ExtractValues(ExtractValues(Table1[[#This Row],[Agreement Name]],"(CO.\d{1,3})"),"\d+")</f>
        <v/>
      </c>
      <c r="F2037" s="6" t="str">
        <f>IF(Table1[[#This Row],[ChgOrderPart1]]&lt;&gt;"",Table1[[#This Row],[ChgOrderPart1]],Table1[[#This Row],[ChgOrderPart2]])</f>
        <v/>
      </c>
      <c r="G2037" s="6" t="s">
        <v>7623</v>
      </c>
      <c r="H2037" s="8">
        <v>41995.58929398148</v>
      </c>
      <c r="I2037" s="6" t="s">
        <v>34</v>
      </c>
      <c r="J2037" s="8">
        <v>42065.323414351849</v>
      </c>
      <c r="K2037" s="6" t="s">
        <v>1376</v>
      </c>
      <c r="L2037" s="6" t="s">
        <v>1377</v>
      </c>
      <c r="M2037" s="6" t="s">
        <v>37</v>
      </c>
      <c r="O2037" s="6" t="s">
        <v>38</v>
      </c>
      <c r="P2037" s="6" t="s">
        <v>39</v>
      </c>
      <c r="Q2037" s="6" t="s">
        <v>5780</v>
      </c>
      <c r="R2037" s="6" t="s">
        <v>1384</v>
      </c>
      <c r="W2037" s="6" t="s">
        <v>1387</v>
      </c>
      <c r="X2037" s="6" t="s">
        <v>1384</v>
      </c>
      <c r="Y2037" s="6" t="s">
        <v>43</v>
      </c>
      <c r="Z2037" s="8">
        <v>42065.323414351849</v>
      </c>
      <c r="AA2037" s="6" t="s">
        <v>71</v>
      </c>
    </row>
    <row r="2038" spans="1:39" x14ac:dyDescent="0.2">
      <c r="A20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38" s="7" t="str">
        <f>ExtractValues(Table1[[#This Row],[Agreement Name]],".{1}\d{4,5}")</f>
        <v>20126</v>
      </c>
      <c r="C2038" s="6" t="str">
        <f>ExtractValues(Table1[[#This Row],[Agreement Name]],".{1}\d{4,5}-.{1}\d{4,5}")</f>
        <v>20126-001005</v>
      </c>
      <c r="D2038" s="6" t="str">
        <f>ExtractValues(ExtractValues(Table1[[#This Row],[Agreement Name]],"(CO\d{1,3})"),"\d+")</f>
        <v/>
      </c>
      <c r="E2038" s="6" t="str">
        <f>ExtractValues(ExtractValues(Table1[[#This Row],[Agreement Name]],"(CO.\d{1,3})"),"\d+")</f>
        <v/>
      </c>
      <c r="F2038" s="6" t="str">
        <f>IF(Table1[[#This Row],[ChgOrderPart1]]&lt;&gt;"",Table1[[#This Row],[ChgOrderPart1]],Table1[[#This Row],[ChgOrderPart2]])</f>
        <v/>
      </c>
      <c r="G2038" s="6" t="s">
        <v>7677</v>
      </c>
      <c r="H2038" s="8">
        <v>42009.403020833335</v>
      </c>
      <c r="I2038" s="6" t="s">
        <v>34</v>
      </c>
      <c r="J2038" s="8">
        <v>42080.871689814812</v>
      </c>
      <c r="K2038" s="6" t="s">
        <v>1376</v>
      </c>
      <c r="L2038" s="6" t="s">
        <v>1377</v>
      </c>
      <c r="M2038" s="6" t="s">
        <v>37</v>
      </c>
      <c r="O2038" s="6" t="s">
        <v>38</v>
      </c>
      <c r="P2038" s="6" t="s">
        <v>39</v>
      </c>
      <c r="Q2038" s="6" t="s">
        <v>7678</v>
      </c>
      <c r="R2038" s="6" t="s">
        <v>1384</v>
      </c>
      <c r="W2038" s="6" t="s">
        <v>1387</v>
      </c>
      <c r="X2038" s="6" t="s">
        <v>1384</v>
      </c>
      <c r="Y2038" s="6" t="s">
        <v>43</v>
      </c>
      <c r="Z2038" s="8">
        <v>42080.871689814812</v>
      </c>
      <c r="AA2038" s="6" t="s">
        <v>1552</v>
      </c>
    </row>
    <row r="2039" spans="1:39" x14ac:dyDescent="0.2">
      <c r="A20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39" s="7" t="str">
        <f>ExtractValues(Table1[[#This Row],[Agreement Name]],".{1}\d{4,5}")</f>
        <v>20126</v>
      </c>
      <c r="C2039" s="6" t="str">
        <f>ExtractValues(Table1[[#This Row],[Agreement Name]],".{1}\d{4,5}-.{1}\d{4,5}")</f>
        <v>20126-001004</v>
      </c>
      <c r="D2039" s="6" t="str">
        <f>ExtractValues(ExtractValues(Table1[[#This Row],[Agreement Name]],"(CO\d{1,3})"),"\d+")</f>
        <v>1</v>
      </c>
      <c r="E2039" s="6" t="str">
        <f>ExtractValues(ExtractValues(Table1[[#This Row],[Agreement Name]],"(CO.\d{1,3})"),"\d+")</f>
        <v/>
      </c>
      <c r="F2039" s="6" t="str">
        <f>IF(Table1[[#This Row],[ChgOrderPart1]]&lt;&gt;"",Table1[[#This Row],[ChgOrderPart1]],Table1[[#This Row],[ChgOrderPart2]])</f>
        <v>1</v>
      </c>
      <c r="G2039" s="6" t="s">
        <v>5472</v>
      </c>
      <c r="H2039" s="8">
        <v>42181.330254629633</v>
      </c>
      <c r="I2039" s="6" t="s">
        <v>34</v>
      </c>
      <c r="J2039" s="8">
        <v>42184.308842592596</v>
      </c>
      <c r="K2039" s="6" t="s">
        <v>5082</v>
      </c>
      <c r="L2039" s="6" t="s">
        <v>5083</v>
      </c>
      <c r="M2039" s="6" t="s">
        <v>37</v>
      </c>
      <c r="O2039" s="6" t="s">
        <v>38</v>
      </c>
      <c r="P2039" s="6" t="s">
        <v>39</v>
      </c>
      <c r="Q2039" s="6" t="s">
        <v>5473</v>
      </c>
      <c r="R2039" s="6" t="s">
        <v>1384</v>
      </c>
      <c r="W2039" s="6" t="s">
        <v>5474</v>
      </c>
      <c r="X2039" s="6" t="s">
        <v>5473</v>
      </c>
      <c r="Y2039" s="6" t="s">
        <v>43</v>
      </c>
      <c r="Z2039" s="8">
        <v>42184.305625000001</v>
      </c>
      <c r="AA2039" s="6" t="s">
        <v>5475</v>
      </c>
      <c r="AB2039" s="6" t="s">
        <v>1387</v>
      </c>
      <c r="AC2039" s="6" t="s">
        <v>1384</v>
      </c>
      <c r="AD2039" s="6" t="s">
        <v>43</v>
      </c>
      <c r="AE2039" s="8">
        <v>42184.308842592596</v>
      </c>
      <c r="AF2039" s="6" t="s">
        <v>71</v>
      </c>
    </row>
    <row r="2040" spans="1:39" x14ac:dyDescent="0.2">
      <c r="A20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40" s="7" t="str">
        <f>ExtractValues(Table1[[#This Row],[Agreement Name]],".{1}\d{4,5}")</f>
        <v>20126</v>
      </c>
      <c r="C2040" s="6" t="str">
        <f>ExtractValues(Table1[[#This Row],[Agreement Name]],".{1}\d{4,5}-.{1}\d{4,5}")</f>
        <v>20126-001004</v>
      </c>
      <c r="D2040" s="6" t="str">
        <f>ExtractValues(ExtractValues(Table1[[#This Row],[Agreement Name]],"(CO\d{1,3})"),"\d+")</f>
        <v/>
      </c>
      <c r="E2040" s="6" t="str">
        <f>ExtractValues(ExtractValues(Table1[[#This Row],[Agreement Name]],"(CO.\d{1,3})"),"\d+")</f>
        <v/>
      </c>
      <c r="F2040" s="6" t="str">
        <f>IF(Table1[[#This Row],[ChgOrderPart1]]&lt;&gt;"",Table1[[#This Row],[ChgOrderPart1]],Table1[[#This Row],[ChgOrderPart2]])</f>
        <v/>
      </c>
      <c r="G2040" s="6" t="s">
        <v>7420</v>
      </c>
      <c r="H2040" s="8">
        <v>41983.492430555554</v>
      </c>
      <c r="I2040" s="6" t="s">
        <v>34</v>
      </c>
      <c r="J2040" s="8">
        <v>41988.528854166667</v>
      </c>
      <c r="K2040" s="6" t="s">
        <v>1376</v>
      </c>
      <c r="L2040" s="6" t="s">
        <v>1377</v>
      </c>
      <c r="M2040" s="6" t="s">
        <v>37</v>
      </c>
      <c r="O2040" s="6" t="s">
        <v>38</v>
      </c>
      <c r="P2040" s="6" t="s">
        <v>39</v>
      </c>
      <c r="Q2040" s="6" t="s">
        <v>5473</v>
      </c>
      <c r="R2040" s="6" t="s">
        <v>1384</v>
      </c>
      <c r="W2040" s="6" t="s">
        <v>5474</v>
      </c>
      <c r="X2040" s="6" t="s">
        <v>5473</v>
      </c>
      <c r="Y2040" s="6" t="s">
        <v>43</v>
      </c>
      <c r="Z2040" s="8">
        <v>41988.369884259257</v>
      </c>
      <c r="AA2040" s="6" t="s">
        <v>5475</v>
      </c>
      <c r="AB2040" s="6" t="s">
        <v>1387</v>
      </c>
      <c r="AC2040" s="6" t="s">
        <v>1384</v>
      </c>
      <c r="AD2040" s="6" t="s">
        <v>43</v>
      </c>
      <c r="AE2040" s="8">
        <v>41988.528854166667</v>
      </c>
      <c r="AF2040" s="6" t="s">
        <v>71</v>
      </c>
    </row>
    <row r="2041" spans="1:39" x14ac:dyDescent="0.2">
      <c r="A20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41" s="7" t="str">
        <f>ExtractValues(Table1[[#This Row],[Agreement Name]],".{1}\d{4,5}")</f>
        <v>20126</v>
      </c>
      <c r="C2041" s="6" t="str">
        <f>ExtractValues(Table1[[#This Row],[Agreement Name]],".{1}\d{4,5}-.{1}\d{4,5}")</f>
        <v>20126-001003</v>
      </c>
      <c r="D2041" s="6" t="str">
        <f>ExtractValues(ExtractValues(Table1[[#This Row],[Agreement Name]],"(CO\d{1,3})"),"\d+")</f>
        <v>1</v>
      </c>
      <c r="E2041" s="6" t="str">
        <f>ExtractValues(ExtractValues(Table1[[#This Row],[Agreement Name]],"(CO.\d{1,3})"),"\d+")</f>
        <v/>
      </c>
      <c r="F2041" s="6" t="str">
        <f>IF(Table1[[#This Row],[ChgOrderPart1]]&lt;&gt;"",Table1[[#This Row],[ChgOrderPart1]],Table1[[#This Row],[ChgOrderPart2]])</f>
        <v>1</v>
      </c>
      <c r="G2041" s="6" t="s">
        <v>1782</v>
      </c>
      <c r="H2041" s="8">
        <v>42159.554224537038</v>
      </c>
      <c r="I2041" s="6" t="s">
        <v>34</v>
      </c>
      <c r="J2041" s="8">
        <v>42160.439733796295</v>
      </c>
      <c r="K2041" s="6" t="s">
        <v>1376</v>
      </c>
      <c r="L2041" s="6" t="s">
        <v>1377</v>
      </c>
      <c r="M2041" s="6" t="s">
        <v>37</v>
      </c>
      <c r="O2041" s="6" t="s">
        <v>38</v>
      </c>
      <c r="P2041" s="6" t="s">
        <v>39</v>
      </c>
      <c r="Q2041" s="6" t="s">
        <v>1342</v>
      </c>
      <c r="R2041" s="6" t="s">
        <v>1343</v>
      </c>
      <c r="S2041" s="6" t="s">
        <v>1384</v>
      </c>
      <c r="W2041" s="6" t="s">
        <v>1344</v>
      </c>
      <c r="X2041" s="6" t="s">
        <v>1343</v>
      </c>
      <c r="Y2041" s="6" t="s">
        <v>43</v>
      </c>
      <c r="Z2041" s="8">
        <v>42160.434907407405</v>
      </c>
      <c r="AA2041" s="6" t="s">
        <v>1114</v>
      </c>
      <c r="AB2041" s="6" t="s">
        <v>1387</v>
      </c>
      <c r="AC2041" s="6" t="s">
        <v>1384</v>
      </c>
      <c r="AD2041" s="6" t="s">
        <v>43</v>
      </c>
      <c r="AE2041" s="8">
        <v>42160.439733796295</v>
      </c>
      <c r="AF2041" s="6" t="s">
        <v>1552</v>
      </c>
    </row>
    <row r="2042" spans="1:39" x14ac:dyDescent="0.2">
      <c r="A20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42" s="7" t="str">
        <f>ExtractValues(Table1[[#This Row],[Agreement Name]],".{1}\d{4,5}")</f>
        <v>20126</v>
      </c>
      <c r="C2042" s="6" t="str">
        <f>ExtractValues(Table1[[#This Row],[Agreement Name]],".{1}\d{4,5}-.{1}\d{4,5}")</f>
        <v>20126-001003</v>
      </c>
      <c r="D2042" s="6" t="str">
        <f>ExtractValues(ExtractValues(Table1[[#This Row],[Agreement Name]],"(CO\d{1,3})"),"\d+")</f>
        <v/>
      </c>
      <c r="E2042" s="6" t="str">
        <f>ExtractValues(ExtractValues(Table1[[#This Row],[Agreement Name]],"(CO.\d{1,3})"),"\d+")</f>
        <v/>
      </c>
      <c r="F2042" s="6" t="str">
        <f>IF(Table1[[#This Row],[ChgOrderPart1]]&lt;&gt;"",Table1[[#This Row],[ChgOrderPart1]],Table1[[#This Row],[ChgOrderPart2]])</f>
        <v/>
      </c>
      <c r="G2042" s="6" t="s">
        <v>4433</v>
      </c>
      <c r="H2042" s="8">
        <v>41964.636504629627</v>
      </c>
      <c r="I2042" s="6" t="s">
        <v>34</v>
      </c>
      <c r="J2042" s="8">
        <v>41967.392129629632</v>
      </c>
      <c r="K2042" s="6" t="s">
        <v>35</v>
      </c>
      <c r="L2042" s="6" t="s">
        <v>36</v>
      </c>
      <c r="M2042" s="6" t="s">
        <v>37</v>
      </c>
      <c r="O2042" s="6" t="s">
        <v>38</v>
      </c>
      <c r="P2042" s="6" t="s">
        <v>39</v>
      </c>
      <c r="Q2042" s="6" t="s">
        <v>1342</v>
      </c>
      <c r="R2042" s="6" t="s">
        <v>1343</v>
      </c>
      <c r="S2042" s="6" t="s">
        <v>1384</v>
      </c>
      <c r="W2042" s="6" t="s">
        <v>2432</v>
      </c>
      <c r="X2042" s="6" t="s">
        <v>1343</v>
      </c>
      <c r="Y2042" s="6" t="s">
        <v>43</v>
      </c>
      <c r="Z2042" s="8">
        <v>41967.391724537039</v>
      </c>
      <c r="AA2042" s="6" t="s">
        <v>1114</v>
      </c>
      <c r="AB2042" s="6" t="s">
        <v>1387</v>
      </c>
      <c r="AC2042" s="6" t="s">
        <v>1384</v>
      </c>
      <c r="AD2042" s="6" t="s">
        <v>43</v>
      </c>
      <c r="AE2042" s="8">
        <v>41967.392129629632</v>
      </c>
      <c r="AF2042" s="6" t="s">
        <v>71</v>
      </c>
    </row>
    <row r="2043" spans="1:39" x14ac:dyDescent="0.2">
      <c r="A20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43" s="7" t="str">
        <f>ExtractValues(Table1[[#This Row],[Agreement Name]],".{1}\d{4,5}")</f>
        <v>20126</v>
      </c>
      <c r="C2043" s="6" t="str">
        <f>ExtractValues(Table1[[#This Row],[Agreement Name]],".{1}\d{4,5}-.{1}\d{4,5}")</f>
        <v>20126-001002</v>
      </c>
      <c r="D2043" s="6" t="str">
        <f>ExtractValues(ExtractValues(Table1[[#This Row],[Agreement Name]],"(CO\d{1,3})"),"\d+")</f>
        <v>4</v>
      </c>
      <c r="E2043" s="6" t="str">
        <f>ExtractValues(ExtractValues(Table1[[#This Row],[Agreement Name]],"(CO.\d{1,3})"),"\d+")</f>
        <v/>
      </c>
      <c r="F2043" s="6" t="str">
        <f>IF(Table1[[#This Row],[ChgOrderPart1]]&lt;&gt;"",Table1[[#This Row],[ChgOrderPart1]],Table1[[#This Row],[ChgOrderPart2]])</f>
        <v>4</v>
      </c>
      <c r="G2043" s="6" t="s">
        <v>5634</v>
      </c>
      <c r="H2043" s="8">
        <v>42195.599456018521</v>
      </c>
      <c r="I2043" s="6" t="s">
        <v>34</v>
      </c>
      <c r="J2043" s="8">
        <v>42199.694166666668</v>
      </c>
      <c r="K2043" s="6" t="s">
        <v>5082</v>
      </c>
      <c r="L2043" s="6" t="s">
        <v>5083</v>
      </c>
      <c r="M2043" s="6" t="s">
        <v>37</v>
      </c>
      <c r="O2043" s="6" t="s">
        <v>38</v>
      </c>
      <c r="P2043" s="6" t="s">
        <v>39</v>
      </c>
      <c r="Q2043" s="6" t="s">
        <v>440</v>
      </c>
      <c r="R2043" s="6" t="s">
        <v>1384</v>
      </c>
      <c r="W2043" s="6" t="s">
        <v>812</v>
      </c>
      <c r="X2043" s="6" t="s">
        <v>440</v>
      </c>
      <c r="Y2043" s="6" t="s">
        <v>43</v>
      </c>
      <c r="Z2043" s="8">
        <v>42199.693541666667</v>
      </c>
      <c r="AA2043" s="6" t="s">
        <v>442</v>
      </c>
      <c r="AB2043" s="6" t="s">
        <v>1387</v>
      </c>
      <c r="AC2043" s="6" t="s">
        <v>1384</v>
      </c>
      <c r="AD2043" s="6" t="s">
        <v>43</v>
      </c>
      <c r="AE2043" s="8">
        <v>42199.694166666668</v>
      </c>
      <c r="AF2043" s="6" t="s">
        <v>71</v>
      </c>
    </row>
    <row r="2044" spans="1:39" x14ac:dyDescent="0.2">
      <c r="A20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44" s="7" t="str">
        <f>ExtractValues(Table1[[#This Row],[Agreement Name]],".{1}\d{4,5}")</f>
        <v>20126</v>
      </c>
      <c r="C2044" s="6" t="str">
        <f>ExtractValues(Table1[[#This Row],[Agreement Name]],".{1}\d{4,5}-.{1}\d{4,5}")</f>
        <v>20126-001002</v>
      </c>
      <c r="D2044" s="6" t="str">
        <f>ExtractValues(ExtractValues(Table1[[#This Row],[Agreement Name]],"(CO\d{1,3})"),"\d+")</f>
        <v>3</v>
      </c>
      <c r="E2044" s="6" t="str">
        <f>ExtractValues(ExtractValues(Table1[[#This Row],[Agreement Name]],"(CO.\d{1,3})"),"\d+")</f>
        <v/>
      </c>
      <c r="F2044" s="6" t="str">
        <f>IF(Table1[[#This Row],[ChgOrderPart1]]&lt;&gt;"",Table1[[#This Row],[ChgOrderPart1]],Table1[[#This Row],[ChgOrderPart2]])</f>
        <v>3</v>
      </c>
      <c r="G2044" s="6" t="s">
        <v>1783</v>
      </c>
      <c r="H2044" s="8">
        <v>42159.555601851855</v>
      </c>
      <c r="I2044" s="6" t="s">
        <v>34</v>
      </c>
      <c r="J2044" s="8">
        <v>42159.832349537035</v>
      </c>
      <c r="K2044" s="6" t="s">
        <v>1376</v>
      </c>
      <c r="L2044" s="6" t="s">
        <v>1377</v>
      </c>
      <c r="M2044" s="6" t="s">
        <v>37</v>
      </c>
      <c r="O2044" s="6" t="s">
        <v>38</v>
      </c>
      <c r="P2044" s="6" t="s">
        <v>39</v>
      </c>
      <c r="Q2044" s="6" t="s">
        <v>440</v>
      </c>
      <c r="R2044" s="6" t="s">
        <v>1384</v>
      </c>
      <c r="W2044" s="6" t="s">
        <v>512</v>
      </c>
      <c r="X2044" s="6" t="s">
        <v>440</v>
      </c>
      <c r="Y2044" s="6" t="s">
        <v>43</v>
      </c>
      <c r="Z2044" s="8">
        <v>42159.758298611108</v>
      </c>
      <c r="AA2044" s="6" t="s">
        <v>1784</v>
      </c>
      <c r="AB2044" s="6" t="s">
        <v>1387</v>
      </c>
      <c r="AC2044" s="6" t="s">
        <v>1384</v>
      </c>
      <c r="AD2044" s="6" t="s">
        <v>43</v>
      </c>
      <c r="AE2044" s="8">
        <v>42159.832349537035</v>
      </c>
      <c r="AF2044" s="6" t="s">
        <v>1552</v>
      </c>
    </row>
    <row r="2045" spans="1:39" x14ac:dyDescent="0.2">
      <c r="A20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45" s="7" t="str">
        <f>ExtractValues(Table1[[#This Row],[Agreement Name]],".{1}\d{4,5}")</f>
        <v>20126</v>
      </c>
      <c r="C2045" s="6" t="str">
        <f>ExtractValues(Table1[[#This Row],[Agreement Name]],".{1}\d{4,5}-.{1}\d{4,5}")</f>
        <v>20126-001002</v>
      </c>
      <c r="D2045" s="6" t="str">
        <f>ExtractValues(ExtractValues(Table1[[#This Row],[Agreement Name]],"(CO\d{1,3})"),"\d+")</f>
        <v>2</v>
      </c>
      <c r="E2045" s="6" t="str">
        <f>ExtractValues(ExtractValues(Table1[[#This Row],[Agreement Name]],"(CO.\d{1,3})"),"\d+")</f>
        <v/>
      </c>
      <c r="F2045" s="6" t="str">
        <f>IF(Table1[[#This Row],[ChgOrderPart1]]&lt;&gt;"",Table1[[#This Row],[ChgOrderPart1]],Table1[[#This Row],[ChgOrderPart2]])</f>
        <v>2</v>
      </c>
      <c r="G2045" s="6" t="s">
        <v>8429</v>
      </c>
      <c r="H2045" s="8">
        <v>42114.648310185185</v>
      </c>
      <c r="I2045" s="6" t="s">
        <v>34</v>
      </c>
      <c r="J2045" s="8">
        <v>42116.605370370373</v>
      </c>
      <c r="K2045" s="6" t="s">
        <v>1376</v>
      </c>
      <c r="L2045" s="6" t="s">
        <v>1377</v>
      </c>
      <c r="M2045" s="6" t="s">
        <v>37</v>
      </c>
      <c r="O2045" s="6" t="s">
        <v>38</v>
      </c>
      <c r="P2045" s="6" t="s">
        <v>39</v>
      </c>
      <c r="Q2045" s="6" t="s">
        <v>440</v>
      </c>
      <c r="R2045" s="6" t="s">
        <v>1384</v>
      </c>
      <c r="W2045" s="6" t="s">
        <v>512</v>
      </c>
      <c r="X2045" s="6" t="s">
        <v>440</v>
      </c>
      <c r="Y2045" s="6" t="s">
        <v>43</v>
      </c>
      <c r="Z2045" s="8">
        <v>42116.404074074075</v>
      </c>
      <c r="AA2045" s="6" t="s">
        <v>442</v>
      </c>
      <c r="AB2045" s="6" t="s">
        <v>1387</v>
      </c>
      <c r="AC2045" s="6" t="s">
        <v>1384</v>
      </c>
      <c r="AD2045" s="6" t="s">
        <v>43</v>
      </c>
      <c r="AE2045" s="8">
        <v>42116.605370370373</v>
      </c>
      <c r="AF2045" s="6" t="s">
        <v>71</v>
      </c>
    </row>
    <row r="2046" spans="1:39" x14ac:dyDescent="0.2">
      <c r="A20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46" s="7" t="str">
        <f>ExtractValues(Table1[[#This Row],[Agreement Name]],".{1}\d{4,5}")</f>
        <v>20126</v>
      </c>
      <c r="C2046" s="6" t="str">
        <f>ExtractValues(Table1[[#This Row],[Agreement Name]],".{1}\d{4,5}-.{1}\d{4,5}")</f>
        <v>20126-001002</v>
      </c>
      <c r="D2046" s="6" t="str">
        <f>ExtractValues(ExtractValues(Table1[[#This Row],[Agreement Name]],"(CO\d{1,3})"),"\d+")</f>
        <v>1</v>
      </c>
      <c r="E2046" s="6" t="str">
        <f>ExtractValues(ExtractValues(Table1[[#This Row],[Agreement Name]],"(CO.\d{1,3})"),"\d+")</f>
        <v/>
      </c>
      <c r="F2046" s="6" t="str">
        <f>IF(Table1[[#This Row],[ChgOrderPart1]]&lt;&gt;"",Table1[[#This Row],[ChgOrderPart1]],Table1[[#This Row],[ChgOrderPart2]])</f>
        <v>1</v>
      </c>
      <c r="G2046" s="6" t="s">
        <v>9214</v>
      </c>
      <c r="H2046" s="8">
        <v>42052.610208333332</v>
      </c>
      <c r="I2046" s="6" t="s">
        <v>34</v>
      </c>
      <c r="J2046" s="8">
        <v>42054.417210648149</v>
      </c>
      <c r="K2046" s="6" t="s">
        <v>1376</v>
      </c>
      <c r="L2046" s="6" t="s">
        <v>1377</v>
      </c>
      <c r="M2046" s="6" t="s">
        <v>37</v>
      </c>
      <c r="O2046" s="6" t="s">
        <v>38</v>
      </c>
      <c r="P2046" s="6" t="s">
        <v>39</v>
      </c>
      <c r="Q2046" s="6" t="s">
        <v>440</v>
      </c>
      <c r="R2046" s="6" t="s">
        <v>1384</v>
      </c>
      <c r="W2046" s="6" t="s">
        <v>812</v>
      </c>
      <c r="X2046" s="6" t="s">
        <v>440</v>
      </c>
      <c r="Y2046" s="6" t="s">
        <v>43</v>
      </c>
      <c r="Z2046" s="8">
        <v>42054.388159722221</v>
      </c>
      <c r="AA2046" s="6" t="s">
        <v>442</v>
      </c>
      <c r="AB2046" s="6" t="s">
        <v>1387</v>
      </c>
      <c r="AC2046" s="6" t="s">
        <v>1384</v>
      </c>
      <c r="AD2046" s="6" t="s">
        <v>43</v>
      </c>
      <c r="AE2046" s="8">
        <v>42054.417210648149</v>
      </c>
      <c r="AF2046" s="6" t="s">
        <v>71</v>
      </c>
    </row>
    <row r="2047" spans="1:39" x14ac:dyDescent="0.2">
      <c r="A20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47" s="7" t="str">
        <f>ExtractValues(Table1[[#This Row],[Agreement Name]],".{1}\d{4,5}")</f>
        <v>20126</v>
      </c>
      <c r="C2047" s="6" t="str">
        <f>ExtractValues(Table1[[#This Row],[Agreement Name]],".{1}\d{4,5}-.{1}\d{4,5}")</f>
        <v>20126-001002</v>
      </c>
      <c r="D2047" s="6" t="str">
        <f>ExtractValues(ExtractValues(Table1[[#This Row],[Agreement Name]],"(CO\d{1,3})"),"\d+")</f>
        <v/>
      </c>
      <c r="E2047" s="6" t="str">
        <f>ExtractValues(ExtractValues(Table1[[#This Row],[Agreement Name]],"(CO.\d{1,3})"),"\d+")</f>
        <v/>
      </c>
      <c r="F2047" s="6" t="str">
        <f>IF(Table1[[#This Row],[ChgOrderPart1]]&lt;&gt;"",Table1[[#This Row],[ChgOrderPart1]],Table1[[#This Row],[ChgOrderPart2]])</f>
        <v/>
      </c>
      <c r="G2047" s="6" t="s">
        <v>7368</v>
      </c>
      <c r="H2047" s="8">
        <v>41981.334872685184</v>
      </c>
      <c r="I2047" s="6" t="s">
        <v>34</v>
      </c>
      <c r="J2047" s="8">
        <v>41981.446712962963</v>
      </c>
      <c r="K2047" s="6" t="s">
        <v>1376</v>
      </c>
      <c r="L2047" s="6" t="s">
        <v>1377</v>
      </c>
      <c r="M2047" s="6" t="s">
        <v>37</v>
      </c>
      <c r="O2047" s="6" t="s">
        <v>38</v>
      </c>
      <c r="P2047" s="6" t="s">
        <v>39</v>
      </c>
      <c r="Q2047" s="6" t="s">
        <v>440</v>
      </c>
      <c r="R2047" s="6" t="s">
        <v>1384</v>
      </c>
      <c r="W2047" s="6" t="s">
        <v>812</v>
      </c>
      <c r="X2047" s="6" t="s">
        <v>440</v>
      </c>
      <c r="Y2047" s="6" t="s">
        <v>43</v>
      </c>
      <c r="Z2047" s="8">
        <v>41981.432233796295</v>
      </c>
      <c r="AA2047" s="6" t="s">
        <v>442</v>
      </c>
      <c r="AB2047" s="6" t="s">
        <v>1387</v>
      </c>
      <c r="AC2047" s="6" t="s">
        <v>1384</v>
      </c>
      <c r="AD2047" s="6" t="s">
        <v>43</v>
      </c>
      <c r="AE2047" s="8">
        <v>41981.446712962963</v>
      </c>
      <c r="AF2047" s="6" t="s">
        <v>71</v>
      </c>
    </row>
    <row r="2048" spans="1:39" x14ac:dyDescent="0.2">
      <c r="A20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48" s="7" t="str">
        <f>ExtractValues(Table1[[#This Row],[Agreement Name]],".{1}\d{4,5}")</f>
        <v>20126</v>
      </c>
      <c r="C2048" s="6" t="str">
        <f>ExtractValues(Table1[[#This Row],[Agreement Name]],".{1}\d{4,5}-.{1}\d{4,5}")</f>
        <v>20126-001002</v>
      </c>
      <c r="D2048" s="6" t="str">
        <f>ExtractValues(ExtractValues(Table1[[#This Row],[Agreement Name]],"(CO\d{1,3})"),"\d+")</f>
        <v/>
      </c>
      <c r="E2048" s="6" t="str">
        <f>ExtractValues(ExtractValues(Table1[[#This Row],[Agreement Name]],"(CO.\d{1,3})"),"\d+")</f>
        <v/>
      </c>
      <c r="F2048" s="6" t="str">
        <f>IF(Table1[[#This Row],[ChgOrderPart1]]&lt;&gt;"",Table1[[#This Row],[ChgOrderPart1]],Table1[[#This Row],[ChgOrderPart2]])</f>
        <v/>
      </c>
      <c r="G2048" s="6" t="s">
        <v>7149</v>
      </c>
      <c r="H2048" s="8">
        <v>41961.656041666669</v>
      </c>
      <c r="I2048" s="6" t="s">
        <v>55</v>
      </c>
      <c r="J2048" s="8">
        <v>41981.334039351852</v>
      </c>
      <c r="K2048" s="6" t="s">
        <v>1376</v>
      </c>
      <c r="L2048" s="6" t="s">
        <v>1377</v>
      </c>
      <c r="M2048" s="6" t="s">
        <v>37</v>
      </c>
      <c r="O2048" s="6" t="s">
        <v>38</v>
      </c>
      <c r="P2048" s="6" t="s">
        <v>39</v>
      </c>
      <c r="Q2048" s="6" t="s">
        <v>440</v>
      </c>
      <c r="R2048" s="6" t="s">
        <v>1384</v>
      </c>
      <c r="AL2048" s="6" t="s">
        <v>440</v>
      </c>
      <c r="AM2048" s="6" t="s">
        <v>43</v>
      </c>
    </row>
    <row r="2049" spans="1:39" x14ac:dyDescent="0.2">
      <c r="A20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49" s="7" t="str">
        <f>ExtractValues(Table1[[#This Row],[Agreement Name]],".{1}\d{4,5}")</f>
        <v>20126</v>
      </c>
      <c r="C2049" s="6" t="str">
        <f>ExtractValues(Table1[[#This Row],[Agreement Name]],".{1}\d{4,5}-.{1}\d{4,5}")</f>
        <v>20126-001001</v>
      </c>
      <c r="D2049" s="6" t="str">
        <f>ExtractValues(ExtractValues(Table1[[#This Row],[Agreement Name]],"(CO\d{1,3})"),"\d+")</f>
        <v>1</v>
      </c>
      <c r="E2049" s="6" t="str">
        <f>ExtractValues(ExtractValues(Table1[[#This Row],[Agreement Name]],"(CO.\d{1,3})"),"\d+")</f>
        <v/>
      </c>
      <c r="F2049" s="6" t="str">
        <f>IF(Table1[[#This Row],[ChgOrderPart1]]&lt;&gt;"",Table1[[#This Row],[ChgOrderPart1]],Table1[[#This Row],[ChgOrderPart2]])</f>
        <v>1</v>
      </c>
      <c r="G2049" s="6" t="s">
        <v>8480</v>
      </c>
      <c r="H2049" s="8">
        <v>42117.450138888889</v>
      </c>
      <c r="I2049" s="6" t="s">
        <v>34</v>
      </c>
      <c r="J2049" s="8">
        <v>42117.492824074077</v>
      </c>
      <c r="K2049" s="6" t="s">
        <v>1376</v>
      </c>
      <c r="L2049" s="6" t="s">
        <v>1377</v>
      </c>
      <c r="M2049" s="6" t="s">
        <v>37</v>
      </c>
      <c r="O2049" s="6" t="s">
        <v>38</v>
      </c>
      <c r="P2049" s="6" t="s">
        <v>39</v>
      </c>
      <c r="Q2049" s="6" t="s">
        <v>2630</v>
      </c>
      <c r="R2049" s="6" t="s">
        <v>1384</v>
      </c>
      <c r="W2049" s="6" t="s">
        <v>2323</v>
      </c>
      <c r="X2049" s="6" t="s">
        <v>2630</v>
      </c>
      <c r="Y2049" s="6" t="s">
        <v>43</v>
      </c>
      <c r="Z2049" s="8">
        <v>42117.457754629628</v>
      </c>
      <c r="AA2049" s="6" t="s">
        <v>2324</v>
      </c>
      <c r="AB2049" s="6" t="s">
        <v>1387</v>
      </c>
      <c r="AC2049" s="6" t="s">
        <v>1384</v>
      </c>
      <c r="AD2049" s="6" t="s">
        <v>43</v>
      </c>
      <c r="AE2049" s="8">
        <v>42117.492824074077</v>
      </c>
      <c r="AF2049" s="6" t="s">
        <v>71</v>
      </c>
    </row>
    <row r="2050" spans="1:39" x14ac:dyDescent="0.2">
      <c r="A20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0" s="7" t="str">
        <f>ExtractValues(Table1[[#This Row],[Agreement Name]],".{1}\d{4,5}")</f>
        <v>20126</v>
      </c>
      <c r="C2050" s="6" t="str">
        <f>ExtractValues(Table1[[#This Row],[Agreement Name]],".{1}\d{4,5}-.{1}\d{4,5}")</f>
        <v>20126-001001</v>
      </c>
      <c r="D2050" s="6" t="str">
        <f>ExtractValues(ExtractValues(Table1[[#This Row],[Agreement Name]],"(CO\d{1,3})"),"\d+")</f>
        <v/>
      </c>
      <c r="E2050" s="6" t="str">
        <f>ExtractValues(ExtractValues(Table1[[#This Row],[Agreement Name]],"(CO.\d{1,3})"),"\d+")</f>
        <v/>
      </c>
      <c r="F2050" s="6" t="str">
        <f>IF(Table1[[#This Row],[ChgOrderPart1]]&lt;&gt;"",Table1[[#This Row],[ChgOrderPart1]],Table1[[#This Row],[ChgOrderPart2]])</f>
        <v/>
      </c>
      <c r="G2050" s="6" t="s">
        <v>7130</v>
      </c>
      <c r="H2050" s="8">
        <v>41961.391909722224</v>
      </c>
      <c r="I2050" s="6" t="s">
        <v>34</v>
      </c>
      <c r="J2050" s="8">
        <v>41962.321319444447</v>
      </c>
      <c r="K2050" s="6" t="s">
        <v>1376</v>
      </c>
      <c r="L2050" s="6" t="s">
        <v>1377</v>
      </c>
      <c r="M2050" s="6" t="s">
        <v>37</v>
      </c>
      <c r="O2050" s="6" t="s">
        <v>38</v>
      </c>
      <c r="P2050" s="6" t="s">
        <v>39</v>
      </c>
      <c r="Q2050" s="6" t="s">
        <v>7131</v>
      </c>
      <c r="R2050" s="6" t="s">
        <v>1384</v>
      </c>
      <c r="W2050" s="6" t="s">
        <v>7132</v>
      </c>
      <c r="X2050" s="6" t="s">
        <v>7131</v>
      </c>
      <c r="Y2050" s="6" t="s">
        <v>43</v>
      </c>
      <c r="Z2050" s="8">
        <v>41961.643634259257</v>
      </c>
      <c r="AA2050" s="6" t="s">
        <v>7133</v>
      </c>
      <c r="AB2050" s="6" t="s">
        <v>1387</v>
      </c>
      <c r="AC2050" s="6" t="s">
        <v>1384</v>
      </c>
      <c r="AD2050" s="6" t="s">
        <v>43</v>
      </c>
      <c r="AE2050" s="8">
        <v>41962.321319444447</v>
      </c>
      <c r="AF2050" s="6" t="s">
        <v>71</v>
      </c>
    </row>
    <row r="2051" spans="1:39" x14ac:dyDescent="0.2">
      <c r="A20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1" s="7" t="str">
        <f>ExtractValues(Table1[[#This Row],[Agreement Name]],".{1}\d{4,5}")</f>
        <v>20123</v>
      </c>
      <c r="C2051" s="6" t="str">
        <f>ExtractValues(Table1[[#This Row],[Agreement Name]],".{1}\d{4,5}-.{1}\d{4,5}")</f>
        <v>20123-001002</v>
      </c>
      <c r="D2051" s="6" t="str">
        <f>ExtractValues(ExtractValues(Table1[[#This Row],[Agreement Name]],"(CO\d{1,3})"),"\d+")</f>
        <v/>
      </c>
      <c r="E2051" s="6" t="str">
        <f>ExtractValues(ExtractValues(Table1[[#This Row],[Agreement Name]],"(CO.\d{1,3})"),"\d+")</f>
        <v/>
      </c>
      <c r="F2051" s="6" t="str">
        <f>IF(Table1[[#This Row],[ChgOrderPart1]]&lt;&gt;"",Table1[[#This Row],[ChgOrderPart1]],Table1[[#This Row],[ChgOrderPart2]])</f>
        <v/>
      </c>
      <c r="G2051" s="6" t="s">
        <v>8195</v>
      </c>
      <c r="H2051" s="8">
        <v>42101.522974537038</v>
      </c>
      <c r="I2051" s="6" t="s">
        <v>48</v>
      </c>
      <c r="J2051" s="8">
        <v>42101.522974537038</v>
      </c>
      <c r="K2051" s="6" t="s">
        <v>1376</v>
      </c>
      <c r="L2051" s="6" t="s">
        <v>1377</v>
      </c>
      <c r="M2051" s="6" t="s">
        <v>37</v>
      </c>
      <c r="O2051" s="6" t="s">
        <v>38</v>
      </c>
      <c r="P2051" s="6" t="s">
        <v>39</v>
      </c>
      <c r="Q2051" s="6" t="s">
        <v>940</v>
      </c>
      <c r="R2051" s="6" t="s">
        <v>1384</v>
      </c>
      <c r="AL2051" s="6" t="s">
        <v>940</v>
      </c>
      <c r="AM2051" s="6" t="s">
        <v>43</v>
      </c>
    </row>
    <row r="2052" spans="1:39" x14ac:dyDescent="0.2">
      <c r="A20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2" s="7" t="str">
        <f>ExtractValues(Table1[[#This Row],[Agreement Name]],".{1}\d{4,5}")</f>
        <v>20123</v>
      </c>
      <c r="C2052" s="6" t="str">
        <f>ExtractValues(Table1[[#This Row],[Agreement Name]],".{1}\d{4,5}-.{1}\d{4,5}")</f>
        <v>20123-001002</v>
      </c>
      <c r="D2052" s="6" t="str">
        <f>ExtractValues(ExtractValues(Table1[[#This Row],[Agreement Name]],"(CO\d{1,3})"),"\d+")</f>
        <v/>
      </c>
      <c r="E2052" s="6" t="str">
        <f>ExtractValues(ExtractValues(Table1[[#This Row],[Agreement Name]],"(CO.\d{1,3})"),"\d+")</f>
        <v/>
      </c>
      <c r="F2052" s="6" t="str">
        <f>IF(Table1[[#This Row],[ChgOrderPart1]]&lt;&gt;"",Table1[[#This Row],[ChgOrderPart1]],Table1[[#This Row],[ChgOrderPart2]])</f>
        <v/>
      </c>
      <c r="G2052" s="6" t="s">
        <v>7996</v>
      </c>
      <c r="H2052" s="8">
        <v>42087.49628472222</v>
      </c>
      <c r="I2052" s="6" t="s">
        <v>55</v>
      </c>
      <c r="J2052" s="8">
        <v>42096.651990740742</v>
      </c>
      <c r="K2052" s="6" t="s">
        <v>1376</v>
      </c>
      <c r="L2052" s="6" t="s">
        <v>1377</v>
      </c>
      <c r="M2052" s="6" t="s">
        <v>37</v>
      </c>
      <c r="O2052" s="6" t="s">
        <v>38</v>
      </c>
      <c r="P2052" s="6" t="s">
        <v>39</v>
      </c>
      <c r="Q2052" s="6" t="s">
        <v>940</v>
      </c>
      <c r="R2052" s="6" t="s">
        <v>1384</v>
      </c>
      <c r="AL2052" s="6" t="s">
        <v>940</v>
      </c>
      <c r="AM2052" s="6" t="s">
        <v>43</v>
      </c>
    </row>
    <row r="2053" spans="1:39" x14ac:dyDescent="0.2">
      <c r="A20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3" s="7" t="str">
        <f>ExtractValues(Table1[[#This Row],[Agreement Name]],".{1}\d{4,5}")</f>
        <v>20123</v>
      </c>
      <c r="C2053" s="6" t="str">
        <f>ExtractValues(Table1[[#This Row],[Agreement Name]],".{1}\d{4,5}-.{1}\d{4,5}")</f>
        <v>20123-001001</v>
      </c>
      <c r="D2053" s="6" t="str">
        <f>ExtractValues(ExtractValues(Table1[[#This Row],[Agreement Name]],"(CO\d{1,3})"),"\d+")</f>
        <v/>
      </c>
      <c r="E2053" s="6" t="str">
        <f>ExtractValues(ExtractValues(Table1[[#This Row],[Agreement Name]],"(CO.\d{1,3})"),"\d+")</f>
        <v/>
      </c>
      <c r="F2053" s="6" t="str">
        <f>IF(Table1[[#This Row],[ChgOrderPart1]]&lt;&gt;"",Table1[[#This Row],[ChgOrderPart1]],Table1[[#This Row],[ChgOrderPart2]])</f>
        <v/>
      </c>
      <c r="G2053" s="6" t="s">
        <v>9070</v>
      </c>
      <c r="H2053" s="8">
        <v>42047.578831018516</v>
      </c>
      <c r="I2053" s="6" t="s">
        <v>34</v>
      </c>
      <c r="J2053" s="8">
        <v>42051.482291666667</v>
      </c>
      <c r="K2053" s="6" t="s">
        <v>1376</v>
      </c>
      <c r="L2053" s="6" t="s">
        <v>1377</v>
      </c>
      <c r="M2053" s="6" t="s">
        <v>37</v>
      </c>
      <c r="O2053" s="6" t="s">
        <v>38</v>
      </c>
      <c r="P2053" s="6" t="s">
        <v>39</v>
      </c>
      <c r="Q2053" s="6" t="s">
        <v>4669</v>
      </c>
      <c r="R2053" s="6" t="s">
        <v>9071</v>
      </c>
      <c r="S2053" s="6" t="s">
        <v>1384</v>
      </c>
      <c r="W2053" s="6" t="s">
        <v>9072</v>
      </c>
      <c r="X2053" s="6" t="s">
        <v>9071</v>
      </c>
      <c r="Y2053" s="6" t="s">
        <v>43</v>
      </c>
      <c r="Z2053" s="8">
        <v>42051.445011574076</v>
      </c>
      <c r="AA2053" s="6" t="s">
        <v>9073</v>
      </c>
      <c r="AB2053" s="6" t="s">
        <v>1387</v>
      </c>
      <c r="AC2053" s="6" t="s">
        <v>1384</v>
      </c>
      <c r="AD2053" s="6" t="s">
        <v>43</v>
      </c>
      <c r="AE2053" s="8">
        <v>42051.482291666667</v>
      </c>
      <c r="AF2053" s="6" t="s">
        <v>71</v>
      </c>
    </row>
    <row r="2054" spans="1:39" x14ac:dyDescent="0.2">
      <c r="A20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4" s="7" t="str">
        <f>ExtractValues(Table1[[#This Row],[Agreement Name]],".{1}\d{4,5}")</f>
        <v>20115</v>
      </c>
      <c r="C2054" s="6" t="str">
        <f>ExtractValues(Table1[[#This Row],[Agreement Name]],".{1}\d{4,5}-.{1}\d{4,5}")</f>
        <v>20115-001001</v>
      </c>
      <c r="D2054" s="6" t="str">
        <f>ExtractValues(ExtractValues(Table1[[#This Row],[Agreement Name]],"(CO\d{1,3})"),"\d+")</f>
        <v/>
      </c>
      <c r="E2054" s="6" t="str">
        <f>ExtractValues(ExtractValues(Table1[[#This Row],[Agreement Name]],"(CO.\d{1,3})"),"\d+")</f>
        <v/>
      </c>
      <c r="F2054" s="6" t="str">
        <f>IF(Table1[[#This Row],[ChgOrderPart1]]&lt;&gt;"",Table1[[#This Row],[ChgOrderPart1]],Table1[[#This Row],[ChgOrderPart2]])</f>
        <v/>
      </c>
      <c r="G2054" s="6" t="s">
        <v>9330</v>
      </c>
      <c r="H2054" s="8">
        <v>42062.485335648147</v>
      </c>
      <c r="I2054" s="6" t="s">
        <v>34</v>
      </c>
      <c r="J2054" s="8">
        <v>42065.535324074073</v>
      </c>
      <c r="K2054" s="6" t="s">
        <v>1376</v>
      </c>
      <c r="L2054" s="6" t="s">
        <v>1377</v>
      </c>
      <c r="M2054" s="6" t="s">
        <v>37</v>
      </c>
      <c r="O2054" s="6" t="s">
        <v>38</v>
      </c>
      <c r="P2054" s="6" t="s">
        <v>39</v>
      </c>
      <c r="Q2054" s="6" t="s">
        <v>7266</v>
      </c>
      <c r="R2054" s="6" t="s">
        <v>1384</v>
      </c>
      <c r="W2054" s="6" t="s">
        <v>3030</v>
      </c>
      <c r="X2054" s="6" t="s">
        <v>7266</v>
      </c>
      <c r="Y2054" s="6" t="s">
        <v>43</v>
      </c>
      <c r="Z2054" s="8">
        <v>42065.366412037038</v>
      </c>
      <c r="AA2054" s="6" t="s">
        <v>3031</v>
      </c>
      <c r="AB2054" s="6" t="s">
        <v>1387</v>
      </c>
      <c r="AC2054" s="6" t="s">
        <v>1384</v>
      </c>
      <c r="AD2054" s="6" t="s">
        <v>43</v>
      </c>
      <c r="AE2054" s="8">
        <v>42065.535324074073</v>
      </c>
      <c r="AF2054" s="6" t="s">
        <v>71</v>
      </c>
    </row>
    <row r="2055" spans="1:39" x14ac:dyDescent="0.2">
      <c r="A20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55" s="7" t="str">
        <f>ExtractValues(Table1[[#This Row],[Agreement Name]],".{1}\d{4,5}")</f>
        <v>20114</v>
      </c>
      <c r="C2055" s="6" t="str">
        <f>ExtractValues(Table1[[#This Row],[Agreement Name]],".{1}\d{4,5}-.{1}\d{4,5}")</f>
        <v>20114-001001</v>
      </c>
      <c r="D2055" s="6" t="str">
        <f>ExtractValues(ExtractValues(Table1[[#This Row],[Agreement Name]],"(CO\d{1,3})"),"\d+")</f>
        <v>1</v>
      </c>
      <c r="E2055" s="6" t="str">
        <f>ExtractValues(ExtractValues(Table1[[#This Row],[Agreement Name]],"(CO.\d{1,3})"),"\d+")</f>
        <v/>
      </c>
      <c r="F2055" s="6" t="str">
        <f>IF(Table1[[#This Row],[ChgOrderPart1]]&lt;&gt;"",Table1[[#This Row],[ChgOrderPart1]],Table1[[#This Row],[ChgOrderPart2]])</f>
        <v>1</v>
      </c>
      <c r="G2055" s="6" t="s">
        <v>9479</v>
      </c>
      <c r="H2055" s="8">
        <v>42080.467418981483</v>
      </c>
      <c r="I2055" s="6" t="s">
        <v>34</v>
      </c>
      <c r="J2055" s="8">
        <v>42082.529178240744</v>
      </c>
      <c r="K2055" s="6" t="s">
        <v>1376</v>
      </c>
      <c r="L2055" s="6" t="s">
        <v>1377</v>
      </c>
      <c r="M2055" s="6" t="s">
        <v>37</v>
      </c>
      <c r="O2055" s="6" t="s">
        <v>38</v>
      </c>
      <c r="P2055" s="6" t="s">
        <v>39</v>
      </c>
      <c r="Q2055" s="6" t="s">
        <v>1318</v>
      </c>
      <c r="R2055" s="6" t="s">
        <v>1384</v>
      </c>
      <c r="W2055" s="6" t="s">
        <v>1319</v>
      </c>
      <c r="X2055" s="6" t="s">
        <v>1318</v>
      </c>
      <c r="Y2055" s="6" t="s">
        <v>43</v>
      </c>
      <c r="Z2055" s="8">
        <v>42081.494560185187</v>
      </c>
      <c r="AA2055" s="6" t="s">
        <v>9480</v>
      </c>
      <c r="AB2055" s="6" t="s">
        <v>1387</v>
      </c>
      <c r="AC2055" s="6" t="s">
        <v>1384</v>
      </c>
      <c r="AD2055" s="6" t="s">
        <v>43</v>
      </c>
      <c r="AE2055" s="8">
        <v>42082.529178240744</v>
      </c>
      <c r="AF2055" s="6" t="s">
        <v>71</v>
      </c>
    </row>
    <row r="2056" spans="1:39" x14ac:dyDescent="0.2">
      <c r="A20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6" s="7" t="str">
        <f>ExtractValues(Table1[[#This Row],[Agreement Name]],".{1}\d{4,5}")</f>
        <v>20114</v>
      </c>
      <c r="C2056" s="6" t="str">
        <f>ExtractValues(Table1[[#This Row],[Agreement Name]],".{1}\d{4,5}-.{1}\d{4,5}")</f>
        <v>20114-001001</v>
      </c>
      <c r="D2056" s="6" t="str">
        <f>ExtractValues(ExtractValues(Table1[[#This Row],[Agreement Name]],"(CO\d{1,3})"),"\d+")</f>
        <v/>
      </c>
      <c r="E2056" s="6" t="str">
        <f>ExtractValues(ExtractValues(Table1[[#This Row],[Agreement Name]],"(CO.\d{1,3})"),"\d+")</f>
        <v/>
      </c>
      <c r="F2056" s="6" t="str">
        <f>IF(Table1[[#This Row],[ChgOrderPart1]]&lt;&gt;"",Table1[[#This Row],[ChgOrderPart1]],Table1[[#This Row],[ChgOrderPart2]])</f>
        <v/>
      </c>
      <c r="G2056" s="6" t="s">
        <v>7284</v>
      </c>
      <c r="H2056" s="8">
        <v>41975.396597222221</v>
      </c>
      <c r="I2056" s="6" t="s">
        <v>34</v>
      </c>
      <c r="J2056" s="8">
        <v>41975.634560185186</v>
      </c>
      <c r="K2056" s="6" t="s">
        <v>1376</v>
      </c>
      <c r="L2056" s="6" t="s">
        <v>1377</v>
      </c>
      <c r="M2056" s="6" t="s">
        <v>37</v>
      </c>
      <c r="O2056" s="6" t="s">
        <v>38</v>
      </c>
      <c r="P2056" s="6" t="s">
        <v>39</v>
      </c>
      <c r="Q2056" s="6" t="s">
        <v>1318</v>
      </c>
      <c r="R2056" s="6" t="s">
        <v>1384</v>
      </c>
      <c r="W2056" s="6" t="s">
        <v>1319</v>
      </c>
      <c r="X2056" s="6" t="s">
        <v>1318</v>
      </c>
      <c r="Y2056" s="6" t="s">
        <v>43</v>
      </c>
      <c r="Z2056" s="8">
        <v>41975.430775462963</v>
      </c>
      <c r="AA2056" s="6" t="s">
        <v>7285</v>
      </c>
      <c r="AB2056" s="6" t="s">
        <v>1387</v>
      </c>
      <c r="AC2056" s="6" t="s">
        <v>1384</v>
      </c>
      <c r="AD2056" s="6" t="s">
        <v>43</v>
      </c>
      <c r="AE2056" s="8">
        <v>41975.634560185186</v>
      </c>
      <c r="AF2056" s="6" t="s">
        <v>71</v>
      </c>
    </row>
    <row r="2057" spans="1:39" x14ac:dyDescent="0.2">
      <c r="A20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7" s="7" t="str">
        <f>ExtractValues(Table1[[#This Row],[Agreement Name]],".{1}\d{4,5}")</f>
        <v>20098</v>
      </c>
      <c r="C2057" s="6" t="str">
        <f>ExtractValues(Table1[[#This Row],[Agreement Name]],".{1}\d{4,5}-.{1}\d{4,5}")</f>
        <v>20098-001003</v>
      </c>
      <c r="D2057" s="6" t="str">
        <f>ExtractValues(ExtractValues(Table1[[#This Row],[Agreement Name]],"(CO\d{1,3})"),"\d+")</f>
        <v/>
      </c>
      <c r="E2057" s="6" t="str">
        <f>ExtractValues(ExtractValues(Table1[[#This Row],[Agreement Name]],"(CO.\d{1,3})"),"\d+")</f>
        <v/>
      </c>
      <c r="F2057" s="6" t="str">
        <f>IF(Table1[[#This Row],[ChgOrderPart1]]&lt;&gt;"",Table1[[#This Row],[ChgOrderPart1]],Table1[[#This Row],[ChgOrderPart2]])</f>
        <v/>
      </c>
      <c r="G2057" s="6" t="s">
        <v>9340</v>
      </c>
      <c r="H2057" s="8">
        <v>42062.515219907407</v>
      </c>
      <c r="I2057" s="6" t="s">
        <v>34</v>
      </c>
      <c r="J2057" s="8">
        <v>42065.321342592593</v>
      </c>
      <c r="K2057" s="6" t="s">
        <v>1376</v>
      </c>
      <c r="L2057" s="6" t="s">
        <v>1377</v>
      </c>
      <c r="M2057" s="6" t="s">
        <v>37</v>
      </c>
      <c r="O2057" s="6" t="s">
        <v>38</v>
      </c>
      <c r="P2057" s="6" t="s">
        <v>39</v>
      </c>
      <c r="Q2057" s="6" t="s">
        <v>3629</v>
      </c>
      <c r="R2057" s="6" t="s">
        <v>1384</v>
      </c>
      <c r="W2057" s="6" t="s">
        <v>3647</v>
      </c>
      <c r="X2057" s="6" t="s">
        <v>3629</v>
      </c>
      <c r="Y2057" s="6" t="s">
        <v>43</v>
      </c>
      <c r="Z2057" s="8">
        <v>42065.310277777775</v>
      </c>
      <c r="AA2057" s="6" t="s">
        <v>3648</v>
      </c>
      <c r="AB2057" s="6" t="s">
        <v>1387</v>
      </c>
      <c r="AC2057" s="6" t="s">
        <v>1384</v>
      </c>
      <c r="AD2057" s="6" t="s">
        <v>43</v>
      </c>
      <c r="AE2057" s="8">
        <v>42065.321342592593</v>
      </c>
      <c r="AF2057" s="6" t="s">
        <v>71</v>
      </c>
    </row>
    <row r="2058" spans="1:39" x14ac:dyDescent="0.2">
      <c r="A20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58" s="7" t="str">
        <f>ExtractValues(Table1[[#This Row],[Agreement Name]],".{1}\d{4,5}")</f>
        <v>20098</v>
      </c>
      <c r="C2058" s="6" t="str">
        <f>ExtractValues(Table1[[#This Row],[Agreement Name]],".{1}\d{4,5}-.{1}\d{4,5}")</f>
        <v>20098-001002</v>
      </c>
      <c r="D2058" s="6" t="str">
        <f>ExtractValues(ExtractValues(Table1[[#This Row],[Agreement Name]],"(CO\d{1,3})"),"\d+")</f>
        <v/>
      </c>
      <c r="E2058" s="6" t="str">
        <f>ExtractValues(ExtractValues(Table1[[#This Row],[Agreement Name]],"(CO.\d{1,3})"),"\d+")</f>
        <v/>
      </c>
      <c r="F2058" s="6" t="str">
        <f>IF(Table1[[#This Row],[ChgOrderPart1]]&lt;&gt;"",Table1[[#This Row],[ChgOrderPart1]],Table1[[#This Row],[ChgOrderPart2]])</f>
        <v/>
      </c>
      <c r="G2058" s="6" t="s">
        <v>7211</v>
      </c>
      <c r="H2058" s="8">
        <v>41967.506944444445</v>
      </c>
      <c r="I2058" s="6" t="s">
        <v>34</v>
      </c>
      <c r="J2058" s="8">
        <v>41967.573333333334</v>
      </c>
      <c r="K2058" s="6" t="s">
        <v>1376</v>
      </c>
      <c r="L2058" s="6" t="s">
        <v>1377</v>
      </c>
      <c r="M2058" s="6" t="s">
        <v>37</v>
      </c>
      <c r="O2058" s="6" t="s">
        <v>38</v>
      </c>
      <c r="P2058" s="6" t="s">
        <v>39</v>
      </c>
      <c r="Q2058" s="6" t="s">
        <v>7212</v>
      </c>
      <c r="R2058" s="6" t="s">
        <v>1384</v>
      </c>
      <c r="W2058" s="6" t="s">
        <v>7213</v>
      </c>
      <c r="X2058" s="6" t="s">
        <v>7212</v>
      </c>
      <c r="Y2058" s="6" t="s">
        <v>43</v>
      </c>
      <c r="Z2058" s="8">
        <v>41967.559467592589</v>
      </c>
      <c r="AA2058" s="6" t="s">
        <v>7214</v>
      </c>
      <c r="AB2058" s="6" t="s">
        <v>1387</v>
      </c>
      <c r="AC2058" s="6" t="s">
        <v>1384</v>
      </c>
      <c r="AD2058" s="6" t="s">
        <v>43</v>
      </c>
      <c r="AE2058" s="8">
        <v>41967.573333333334</v>
      </c>
      <c r="AF2058" s="6" t="s">
        <v>71</v>
      </c>
    </row>
    <row r="2059" spans="1:39" x14ac:dyDescent="0.2">
      <c r="A20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59" s="7" t="str">
        <f>ExtractValues(Table1[[#This Row],[Agreement Name]],".{1}\d{4,5}")</f>
        <v>20098</v>
      </c>
      <c r="C2059" s="6" t="str">
        <f>ExtractValues(Table1[[#This Row],[Agreement Name]],".{1}\d{4,5}-.{1}\d{4,5}")</f>
        <v>20098-001001</v>
      </c>
      <c r="D2059" s="6" t="str">
        <f>ExtractValues(ExtractValues(Table1[[#This Row],[Agreement Name]],"(CO\d{1,3})"),"\d+")</f>
        <v>2</v>
      </c>
      <c r="E2059" s="6" t="str">
        <f>ExtractValues(ExtractValues(Table1[[#This Row],[Agreement Name]],"(CO.\d{1,3})"),"\d+")</f>
        <v/>
      </c>
      <c r="F2059" s="6" t="str">
        <f>IF(Table1[[#This Row],[ChgOrderPart1]]&lt;&gt;"",Table1[[#This Row],[ChgOrderPart1]],Table1[[#This Row],[ChgOrderPart2]])</f>
        <v>2</v>
      </c>
      <c r="G2059" s="6" t="s">
        <v>9366</v>
      </c>
      <c r="H2059" s="8">
        <v>42068.463796296295</v>
      </c>
      <c r="I2059" s="6" t="s">
        <v>34</v>
      </c>
      <c r="J2059" s="8">
        <v>42068.553865740738</v>
      </c>
      <c r="K2059" s="6" t="s">
        <v>1376</v>
      </c>
      <c r="L2059" s="6" t="s">
        <v>1377</v>
      </c>
      <c r="M2059" s="6" t="s">
        <v>37</v>
      </c>
      <c r="O2059" s="6" t="s">
        <v>38</v>
      </c>
      <c r="P2059" s="6" t="s">
        <v>39</v>
      </c>
      <c r="Q2059" s="6" t="s">
        <v>7850</v>
      </c>
      <c r="R2059" s="6" t="s">
        <v>1384</v>
      </c>
      <c r="W2059" s="6" t="s">
        <v>9367</v>
      </c>
      <c r="X2059" s="6" t="s">
        <v>7850</v>
      </c>
      <c r="Y2059" s="6" t="s">
        <v>43</v>
      </c>
      <c r="Z2059" s="8">
        <v>42068.476979166669</v>
      </c>
      <c r="AA2059" s="6" t="s">
        <v>7852</v>
      </c>
      <c r="AB2059" s="6" t="s">
        <v>1387</v>
      </c>
      <c r="AC2059" s="6" t="s">
        <v>1384</v>
      </c>
      <c r="AD2059" s="6" t="s">
        <v>43</v>
      </c>
      <c r="AE2059" s="8">
        <v>42068.553865740738</v>
      </c>
      <c r="AF2059" s="6" t="s">
        <v>71</v>
      </c>
    </row>
    <row r="2060" spans="1:39" x14ac:dyDescent="0.2">
      <c r="A20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60" s="7" t="str">
        <f>ExtractValues(Table1[[#This Row],[Agreement Name]],".{1}\d{4,5}")</f>
        <v>20098</v>
      </c>
      <c r="C2060" s="6" t="str">
        <f>ExtractValues(Table1[[#This Row],[Agreement Name]],".{1}\d{4,5}-.{1}\d{4,5}")</f>
        <v>20098-001001</v>
      </c>
      <c r="D2060" s="6" t="str">
        <f>ExtractValues(ExtractValues(Table1[[#This Row],[Agreement Name]],"(CO\d{1,3})"),"\d+")</f>
        <v>1</v>
      </c>
      <c r="E2060" s="6" t="str">
        <f>ExtractValues(ExtractValues(Table1[[#This Row],[Agreement Name]],"(CO.\d{1,3})"),"\d+")</f>
        <v/>
      </c>
      <c r="F2060" s="6" t="str">
        <f>IF(Table1[[#This Row],[ChgOrderPart1]]&lt;&gt;"",Table1[[#This Row],[ChgOrderPart1]],Table1[[#This Row],[ChgOrderPart2]])</f>
        <v>1</v>
      </c>
      <c r="G2060" s="6" t="s">
        <v>9327</v>
      </c>
      <c r="H2060" s="8">
        <v>42062.482187499998</v>
      </c>
      <c r="I2060" s="6" t="s">
        <v>34</v>
      </c>
      <c r="J2060" s="8">
        <v>42065.322465277779</v>
      </c>
      <c r="K2060" s="6" t="s">
        <v>1376</v>
      </c>
      <c r="L2060" s="6" t="s">
        <v>1377</v>
      </c>
      <c r="M2060" s="6" t="s">
        <v>37</v>
      </c>
      <c r="O2060" s="6" t="s">
        <v>38</v>
      </c>
      <c r="P2060" s="6" t="s">
        <v>39</v>
      </c>
      <c r="Q2060" s="6" t="s">
        <v>7850</v>
      </c>
      <c r="R2060" s="6" t="s">
        <v>1384</v>
      </c>
      <c r="W2060" s="6" t="s">
        <v>7851</v>
      </c>
      <c r="X2060" s="6" t="s">
        <v>7850</v>
      </c>
      <c r="Y2060" s="6" t="s">
        <v>43</v>
      </c>
      <c r="Z2060" s="8">
        <v>42062.483668981484</v>
      </c>
      <c r="AA2060" s="6" t="s">
        <v>7852</v>
      </c>
      <c r="AB2060" s="6" t="s">
        <v>1387</v>
      </c>
      <c r="AC2060" s="6" t="s">
        <v>1384</v>
      </c>
      <c r="AD2060" s="6" t="s">
        <v>43</v>
      </c>
      <c r="AE2060" s="8">
        <v>42065.322465277779</v>
      </c>
      <c r="AF2060" s="6" t="s">
        <v>71</v>
      </c>
    </row>
    <row r="2061" spans="1:39" x14ac:dyDescent="0.2">
      <c r="A20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061" s="7" t="str">
        <f>ExtractValues(Table1[[#This Row],[Agreement Name]],".{1}\d{4,5}")</f>
        <v>20098</v>
      </c>
      <c r="C2061" s="6" t="str">
        <f>ExtractValues(Table1[[#This Row],[Agreement Name]],".{1}\d{4,5}-.{1}\d{4,5}")</f>
        <v>20098-001001</v>
      </c>
      <c r="D2061" s="6" t="str">
        <f>ExtractValues(ExtractValues(Table1[[#This Row],[Agreement Name]],"(CO\d{1,3})"),"\d+")</f>
        <v>1</v>
      </c>
      <c r="E2061" s="6" t="str">
        <f>ExtractValues(ExtractValues(Table1[[#This Row],[Agreement Name]],"(CO.\d{1,3})"),"\d+")</f>
        <v/>
      </c>
      <c r="F2061" s="6" t="str">
        <f>IF(Table1[[#This Row],[ChgOrderPart1]]&lt;&gt;"",Table1[[#This Row],[ChgOrderPart1]],Table1[[#This Row],[ChgOrderPart2]])</f>
        <v>1</v>
      </c>
      <c r="G2061" s="6" t="s">
        <v>9327</v>
      </c>
      <c r="H2061" s="8">
        <v>42062.479710648149</v>
      </c>
      <c r="I2061" s="6" t="s">
        <v>55</v>
      </c>
      <c r="J2061" s="8">
        <v>42062.480254629627</v>
      </c>
      <c r="K2061" s="6" t="s">
        <v>1376</v>
      </c>
      <c r="L2061" s="6" t="s">
        <v>1377</v>
      </c>
      <c r="M2061" s="6" t="s">
        <v>37</v>
      </c>
      <c r="O2061" s="6" t="s">
        <v>38</v>
      </c>
      <c r="P2061" s="6" t="s">
        <v>39</v>
      </c>
      <c r="Q2061" s="6" t="s">
        <v>7850</v>
      </c>
      <c r="R2061" s="6" t="s">
        <v>1477</v>
      </c>
      <c r="AL2061" s="6" t="s">
        <v>7850</v>
      </c>
      <c r="AM2061" s="6" t="s">
        <v>43</v>
      </c>
    </row>
    <row r="2062" spans="1:39" x14ac:dyDescent="0.2">
      <c r="A20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2" s="7" t="str">
        <f>ExtractValues(Table1[[#This Row],[Agreement Name]],".{1}\d{4,5}")</f>
        <v>20098</v>
      </c>
      <c r="C2062" s="6" t="str">
        <f>ExtractValues(Table1[[#This Row],[Agreement Name]],".{1}\d{4,5}-.{1}\d{4,5}")</f>
        <v>20098-001001</v>
      </c>
      <c r="D2062" s="6" t="str">
        <f>ExtractValues(ExtractValues(Table1[[#This Row],[Agreement Name]],"(CO\d{1,3})"),"\d+")</f>
        <v/>
      </c>
      <c r="E2062" s="6" t="str">
        <f>ExtractValues(ExtractValues(Table1[[#This Row],[Agreement Name]],"(CO.\d{1,3})"),"\d+")</f>
        <v/>
      </c>
      <c r="F2062" s="6" t="str">
        <f>IF(Table1[[#This Row],[ChgOrderPart1]]&lt;&gt;"",Table1[[#This Row],[ChgOrderPart1]],Table1[[#This Row],[ChgOrderPart2]])</f>
        <v/>
      </c>
      <c r="G2062" s="6" t="s">
        <v>7849</v>
      </c>
      <c r="H2062" s="8">
        <v>42018.577800925923</v>
      </c>
      <c r="I2062" s="6" t="s">
        <v>34</v>
      </c>
      <c r="J2062" s="8">
        <v>42032.350671296299</v>
      </c>
      <c r="K2062" s="6" t="s">
        <v>1376</v>
      </c>
      <c r="L2062" s="6" t="s">
        <v>1377</v>
      </c>
      <c r="M2062" s="6" t="s">
        <v>37</v>
      </c>
      <c r="O2062" s="6" t="s">
        <v>38</v>
      </c>
      <c r="P2062" s="6" t="s">
        <v>39</v>
      </c>
      <c r="Q2062" s="6" t="s">
        <v>7850</v>
      </c>
      <c r="R2062" s="6" t="s">
        <v>1384</v>
      </c>
      <c r="W2062" s="6" t="s">
        <v>7851</v>
      </c>
      <c r="X2062" s="6" t="s">
        <v>7850</v>
      </c>
      <c r="Y2062" s="6" t="s">
        <v>43</v>
      </c>
      <c r="Z2062" s="8">
        <v>42031.793391203704</v>
      </c>
      <c r="AA2062" s="6" t="s">
        <v>7852</v>
      </c>
      <c r="AB2062" s="6" t="s">
        <v>1387</v>
      </c>
      <c r="AC2062" s="6" t="s">
        <v>1384</v>
      </c>
      <c r="AD2062" s="6" t="s">
        <v>43</v>
      </c>
      <c r="AE2062" s="8">
        <v>42032.350671296299</v>
      </c>
      <c r="AF2062" s="6" t="s">
        <v>71</v>
      </c>
    </row>
    <row r="2063" spans="1:39" x14ac:dyDescent="0.2">
      <c r="A20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3" s="7" t="str">
        <f>ExtractValues(Table1[[#This Row],[Agreement Name]],".{1}\d{4,5}")</f>
        <v>200819</v>
      </c>
      <c r="C2063" s="6" t="str">
        <f>ExtractValues(Table1[[#This Row],[Agreement Name]],".{1}\d{4,5}-.{1}\d{4,5}")</f>
        <v>200819-001001</v>
      </c>
      <c r="D2063" s="6" t="str">
        <f>ExtractValues(ExtractValues(Table1[[#This Row],[Agreement Name]],"(CO\d{1,3})"),"\d+")</f>
        <v/>
      </c>
      <c r="E2063" s="6" t="str">
        <f>ExtractValues(ExtractValues(Table1[[#This Row],[Agreement Name]],"(CO.\d{1,3})"),"\d+")</f>
        <v/>
      </c>
      <c r="F2063" s="6" t="str">
        <f>IF(Table1[[#This Row],[ChgOrderPart1]]&lt;&gt;"",Table1[[#This Row],[ChgOrderPart1]],Table1[[#This Row],[ChgOrderPart2]])</f>
        <v/>
      </c>
      <c r="G2063" s="6" t="s">
        <v>4981</v>
      </c>
      <c r="H2063" s="8">
        <v>42235.454004629632</v>
      </c>
      <c r="I2063" s="6" t="s">
        <v>48</v>
      </c>
      <c r="J2063" s="8">
        <v>42235.454004629632</v>
      </c>
      <c r="K2063" s="6" t="s">
        <v>1376</v>
      </c>
      <c r="L2063" s="6" t="s">
        <v>1377</v>
      </c>
      <c r="M2063" s="6" t="s">
        <v>37</v>
      </c>
      <c r="O2063" s="6" t="s">
        <v>38</v>
      </c>
      <c r="P2063" s="6" t="s">
        <v>39</v>
      </c>
      <c r="Q2063" s="6" t="s">
        <v>4982</v>
      </c>
      <c r="R2063" s="6" t="s">
        <v>432</v>
      </c>
      <c r="AL2063" s="6" t="s">
        <v>4982</v>
      </c>
      <c r="AM2063" s="6" t="s">
        <v>43</v>
      </c>
    </row>
    <row r="2064" spans="1:39" x14ac:dyDescent="0.2">
      <c r="A20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4" s="7" t="str">
        <f>ExtractValues(Table1[[#This Row],[Agreement Name]],".{1}\d{4,5}")</f>
        <v>200801</v>
      </c>
      <c r="C2064" s="6" t="str">
        <f>ExtractValues(Table1[[#This Row],[Agreement Name]],".{1}\d{4,5}-.{1}\d{4,5}")</f>
        <v>200801-001001</v>
      </c>
      <c r="D2064" s="6" t="str">
        <f>ExtractValues(ExtractValues(Table1[[#This Row],[Agreement Name]],"(CO\d{1,3})"),"\d+")</f>
        <v/>
      </c>
      <c r="E2064" s="6" t="str">
        <f>ExtractValues(ExtractValues(Table1[[#This Row],[Agreement Name]],"(CO.\d{1,3})"),"\d+")</f>
        <v/>
      </c>
      <c r="F2064" s="6" t="str">
        <f>IF(Table1[[#This Row],[ChgOrderPart1]]&lt;&gt;"",Table1[[#This Row],[ChgOrderPart1]],Table1[[#This Row],[ChgOrderPart2]])</f>
        <v/>
      </c>
      <c r="G2064" s="6" t="s">
        <v>4937</v>
      </c>
      <c r="H2064" s="8">
        <v>42235.42359953704</v>
      </c>
      <c r="I2064" s="6" t="s">
        <v>48</v>
      </c>
      <c r="J2064" s="8">
        <v>42235.423587962963</v>
      </c>
      <c r="K2064" s="6" t="s">
        <v>1376</v>
      </c>
      <c r="L2064" s="6" t="s">
        <v>1377</v>
      </c>
      <c r="M2064" s="6" t="s">
        <v>37</v>
      </c>
      <c r="O2064" s="6" t="s">
        <v>38</v>
      </c>
      <c r="P2064" s="6" t="s">
        <v>39</v>
      </c>
      <c r="Q2064" s="6" t="s">
        <v>4938</v>
      </c>
      <c r="R2064" s="6" t="s">
        <v>1470</v>
      </c>
      <c r="AL2064" s="6" t="s">
        <v>4938</v>
      </c>
      <c r="AM2064" s="6" t="s">
        <v>43</v>
      </c>
    </row>
    <row r="2065" spans="1:39" x14ac:dyDescent="0.2">
      <c r="A20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5" s="7" t="str">
        <f>ExtractValues(Table1[[#This Row],[Agreement Name]],".{1}\d{4,5}")</f>
        <v>200800</v>
      </c>
      <c r="C2065" s="6" t="str">
        <f>ExtractValues(Table1[[#This Row],[Agreement Name]],".{1}\d{4,5}-.{1}\d{4,5}")</f>
        <v>200800-001001</v>
      </c>
      <c r="D2065" s="6" t="str">
        <f>ExtractValues(ExtractValues(Table1[[#This Row],[Agreement Name]],"(CO\d{1,3})"),"\d+")</f>
        <v/>
      </c>
      <c r="E2065" s="6" t="str">
        <f>ExtractValues(ExtractValues(Table1[[#This Row],[Agreement Name]],"(CO.\d{1,3})"),"\d+")</f>
        <v/>
      </c>
      <c r="F2065" s="6" t="str">
        <f>IF(Table1[[#This Row],[ChgOrderPart1]]&lt;&gt;"",Table1[[#This Row],[ChgOrderPart1]],Table1[[#This Row],[ChgOrderPart2]])</f>
        <v/>
      </c>
      <c r="G2065" s="6" t="s">
        <v>4859</v>
      </c>
      <c r="H2065" s="8">
        <v>42227.693055555559</v>
      </c>
      <c r="I2065" s="6" t="s">
        <v>34</v>
      </c>
      <c r="J2065" s="8">
        <v>42232.815949074073</v>
      </c>
      <c r="K2065" s="6" t="s">
        <v>1376</v>
      </c>
      <c r="L2065" s="6" t="s">
        <v>1377</v>
      </c>
      <c r="M2065" s="6" t="s">
        <v>37</v>
      </c>
      <c r="O2065" s="6" t="s">
        <v>38</v>
      </c>
      <c r="P2065" s="6" t="s">
        <v>39</v>
      </c>
      <c r="Q2065" s="6" t="s">
        <v>172</v>
      </c>
      <c r="R2065" s="6" t="s">
        <v>1577</v>
      </c>
      <c r="W2065" s="6" t="s">
        <v>173</v>
      </c>
      <c r="X2065" s="6" t="s">
        <v>172</v>
      </c>
      <c r="Y2065" s="6" t="s">
        <v>43</v>
      </c>
      <c r="Z2065" s="8">
        <v>42230.331157407411</v>
      </c>
      <c r="AA2065" s="6" t="s">
        <v>4860</v>
      </c>
      <c r="AB2065" s="6" t="s">
        <v>1580</v>
      </c>
      <c r="AC2065" s="6" t="s">
        <v>1577</v>
      </c>
      <c r="AD2065" s="6" t="s">
        <v>43</v>
      </c>
      <c r="AE2065" s="8">
        <v>42232.815949074073</v>
      </c>
      <c r="AF2065" s="6" t="s">
        <v>4787</v>
      </c>
    </row>
    <row r="2066" spans="1:39" x14ac:dyDescent="0.2">
      <c r="A20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6" s="7" t="str">
        <f>ExtractValues(Table1[[#This Row],[Agreement Name]],".{1}\d{4,5}")</f>
        <v>200800</v>
      </c>
      <c r="C2066" s="6" t="str">
        <f>ExtractValues(Table1[[#This Row],[Agreement Name]],".{1}\d{4,5}-.{1}\d{4,5}")</f>
        <v>200800-001001</v>
      </c>
      <c r="D2066" s="6" t="str">
        <f>ExtractValues(ExtractValues(Table1[[#This Row],[Agreement Name]],"(CO\d{1,3})"),"\d+")</f>
        <v/>
      </c>
      <c r="E2066" s="6" t="str">
        <f>ExtractValues(ExtractValues(Table1[[#This Row],[Agreement Name]],"(CO.\d{1,3})"),"\d+")</f>
        <v/>
      </c>
      <c r="F2066" s="6" t="str">
        <f>IF(Table1[[#This Row],[ChgOrderPart1]]&lt;&gt;"",Table1[[#This Row],[ChgOrderPart1]],Table1[[#This Row],[ChgOrderPart2]])</f>
        <v/>
      </c>
      <c r="G2066" s="6" t="s">
        <v>4795</v>
      </c>
      <c r="H2066" s="8">
        <v>42219.373564814814</v>
      </c>
      <c r="I2066" s="6" t="s">
        <v>55</v>
      </c>
      <c r="J2066" s="8">
        <v>42227.410300925927</v>
      </c>
      <c r="K2066" s="6" t="s">
        <v>1376</v>
      </c>
      <c r="L2066" s="6" t="s">
        <v>1377</v>
      </c>
      <c r="M2066" s="6" t="s">
        <v>37</v>
      </c>
      <c r="O2066" s="6" t="s">
        <v>38</v>
      </c>
      <c r="P2066" s="6" t="s">
        <v>39</v>
      </c>
      <c r="Q2066" s="6" t="s">
        <v>172</v>
      </c>
      <c r="R2066" s="6" t="s">
        <v>1577</v>
      </c>
      <c r="AL2066" s="6" t="s">
        <v>172</v>
      </c>
      <c r="AM2066" s="6" t="s">
        <v>43</v>
      </c>
    </row>
    <row r="2067" spans="1:39" x14ac:dyDescent="0.2">
      <c r="A20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7" s="7" t="str">
        <f>ExtractValues(Table1[[#This Row],[Agreement Name]],".{1}\d{4,5}")</f>
        <v>200792</v>
      </c>
      <c r="C2067" s="6" t="str">
        <f>ExtractValues(Table1[[#This Row],[Agreement Name]],".{1}\d{4,5}-.{1}\d{4,5}")</f>
        <v>200792-001002</v>
      </c>
      <c r="D2067" s="6" t="str">
        <f>ExtractValues(ExtractValues(Table1[[#This Row],[Agreement Name]],"(CO\d{1,3})"),"\d+")</f>
        <v/>
      </c>
      <c r="E2067" s="6" t="str">
        <f>ExtractValues(ExtractValues(Table1[[#This Row],[Agreement Name]],"(CO.\d{1,3})"),"\d+")</f>
        <v/>
      </c>
      <c r="F2067" s="6" t="str">
        <f>IF(Table1[[#This Row],[ChgOrderPart1]]&lt;&gt;"",Table1[[#This Row],[ChgOrderPart1]],Table1[[#This Row],[ChgOrderPart2]])</f>
        <v/>
      </c>
      <c r="G2067" s="6" t="s">
        <v>4839</v>
      </c>
      <c r="H2067" s="8">
        <v>42220.676400462966</v>
      </c>
      <c r="I2067" s="6" t="s">
        <v>48</v>
      </c>
      <c r="J2067" s="8">
        <v>42220.676388888889</v>
      </c>
      <c r="K2067" s="6" t="s">
        <v>1376</v>
      </c>
      <c r="L2067" s="6" t="s">
        <v>1377</v>
      </c>
      <c r="M2067" s="6" t="s">
        <v>37</v>
      </c>
      <c r="O2067" s="6" t="s">
        <v>38</v>
      </c>
      <c r="P2067" s="6" t="s">
        <v>39</v>
      </c>
      <c r="Q2067" s="6" t="s">
        <v>1586</v>
      </c>
      <c r="R2067" s="6" t="s">
        <v>1392</v>
      </c>
      <c r="AL2067" s="6" t="s">
        <v>1586</v>
      </c>
      <c r="AM2067" s="6" t="s">
        <v>43</v>
      </c>
    </row>
    <row r="2068" spans="1:39" x14ac:dyDescent="0.2">
      <c r="A20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8" s="7" t="str">
        <f>ExtractValues(Table1[[#This Row],[Agreement Name]],".{1}\d{4,5}")</f>
        <v>200792</v>
      </c>
      <c r="C2068" s="6" t="str">
        <f>ExtractValues(Table1[[#This Row],[Agreement Name]],".{1}\d{4,5}-.{1}\d{4,5}")</f>
        <v>200792-001001</v>
      </c>
      <c r="D2068" s="6" t="str">
        <f>ExtractValues(ExtractValues(Table1[[#This Row],[Agreement Name]],"(CO\d{1,3})"),"\d+")</f>
        <v/>
      </c>
      <c r="E2068" s="6" t="str">
        <f>ExtractValues(ExtractValues(Table1[[#This Row],[Agreement Name]],"(CO.\d{1,3})"),"\d+")</f>
        <v/>
      </c>
      <c r="F2068" s="6" t="str">
        <f>IF(Table1[[#This Row],[ChgOrderPart1]]&lt;&gt;"",Table1[[#This Row],[ChgOrderPart1]],Table1[[#This Row],[ChgOrderPart2]])</f>
        <v/>
      </c>
      <c r="G2068" s="6" t="s">
        <v>4838</v>
      </c>
      <c r="H2068" s="8">
        <v>42220.676018518519</v>
      </c>
      <c r="I2068" s="6" t="s">
        <v>34</v>
      </c>
      <c r="J2068" s="8">
        <v>42220.922083333331</v>
      </c>
      <c r="K2068" s="6" t="s">
        <v>1376</v>
      </c>
      <c r="L2068" s="6" t="s">
        <v>1377</v>
      </c>
      <c r="M2068" s="6" t="s">
        <v>37</v>
      </c>
      <c r="O2068" s="6" t="s">
        <v>38</v>
      </c>
      <c r="P2068" s="6" t="s">
        <v>39</v>
      </c>
      <c r="Q2068" s="6" t="s">
        <v>2166</v>
      </c>
      <c r="R2068" s="6" t="s">
        <v>1392</v>
      </c>
      <c r="W2068" s="6" t="s">
        <v>2167</v>
      </c>
      <c r="X2068" s="6" t="s">
        <v>2166</v>
      </c>
      <c r="Y2068" s="6" t="s">
        <v>43</v>
      </c>
      <c r="Z2068" s="8">
        <v>42220.692164351851</v>
      </c>
      <c r="AA2068" s="6" t="s">
        <v>2168</v>
      </c>
      <c r="AB2068" s="6" t="s">
        <v>1395</v>
      </c>
      <c r="AC2068" s="6" t="s">
        <v>1392</v>
      </c>
      <c r="AD2068" s="6" t="s">
        <v>43</v>
      </c>
      <c r="AE2068" s="8">
        <v>42220.922083333331</v>
      </c>
      <c r="AF2068" s="6" t="s">
        <v>2068</v>
      </c>
    </row>
    <row r="2069" spans="1:39" x14ac:dyDescent="0.2">
      <c r="A20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69" s="7" t="str">
        <f>ExtractValues(Table1[[#This Row],[Agreement Name]],".{1}\d{4,5}")</f>
        <v>200791</v>
      </c>
      <c r="C2069" s="6" t="str">
        <f>ExtractValues(Table1[[#This Row],[Agreement Name]],".{1}\d{4,5}-.{1}\d{4,5}")</f>
        <v>200791-001001</v>
      </c>
      <c r="D2069" s="6" t="str">
        <f>ExtractValues(ExtractValues(Table1[[#This Row],[Agreement Name]],"(CO\d{1,3})"),"\d+")</f>
        <v/>
      </c>
      <c r="E2069" s="6" t="str">
        <f>ExtractValues(ExtractValues(Table1[[#This Row],[Agreement Name]],"(CO.\d{1,3})"),"\d+")</f>
        <v/>
      </c>
      <c r="F2069" s="6" t="str">
        <f>IF(Table1[[#This Row],[ChgOrderPart1]]&lt;&gt;"",Table1[[#This Row],[ChgOrderPart1]],Table1[[#This Row],[ChgOrderPart2]])</f>
        <v/>
      </c>
      <c r="G2069" s="6" t="s">
        <v>4796</v>
      </c>
      <c r="H2069" s="8">
        <v>42219.374456018515</v>
      </c>
      <c r="I2069" s="6" t="s">
        <v>55</v>
      </c>
      <c r="J2069" s="8">
        <v>42236.404467592591</v>
      </c>
      <c r="K2069" s="6" t="s">
        <v>1376</v>
      </c>
      <c r="L2069" s="6" t="s">
        <v>1377</v>
      </c>
      <c r="M2069" s="6" t="s">
        <v>37</v>
      </c>
      <c r="O2069" s="6" t="s">
        <v>38</v>
      </c>
      <c r="P2069" s="6" t="s">
        <v>39</v>
      </c>
      <c r="Q2069" s="6" t="s">
        <v>4797</v>
      </c>
      <c r="R2069" s="6" t="s">
        <v>1392</v>
      </c>
      <c r="AL2069" s="6" t="s">
        <v>4797</v>
      </c>
      <c r="AM2069" s="6" t="s">
        <v>43</v>
      </c>
    </row>
    <row r="2070" spans="1:39" x14ac:dyDescent="0.2">
      <c r="A20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0" s="7" t="str">
        <f>ExtractValues(Table1[[#This Row],[Agreement Name]],".{1}\d{4,5}")</f>
        <v>200787</v>
      </c>
      <c r="C2070" s="6" t="str">
        <f>ExtractValues(Table1[[#This Row],[Agreement Name]],".{1}\d{4,5}-.{1}\d{4,5}")</f>
        <v>200787-001001</v>
      </c>
      <c r="D2070" s="6" t="str">
        <f>ExtractValues(ExtractValues(Table1[[#This Row],[Agreement Name]],"(CO\d{1,3})"),"\d+")</f>
        <v/>
      </c>
      <c r="E2070" s="6" t="str">
        <f>ExtractValues(ExtractValues(Table1[[#This Row],[Agreement Name]],"(CO.\d{1,3})"),"\d+")</f>
        <v/>
      </c>
      <c r="F2070" s="6" t="str">
        <f>IF(Table1[[#This Row],[ChgOrderPart1]]&lt;&gt;"",Table1[[#This Row],[ChgOrderPart1]],Table1[[#This Row],[ChgOrderPart2]])</f>
        <v/>
      </c>
      <c r="G2070" s="6" t="s">
        <v>4734</v>
      </c>
      <c r="H2070" s="8">
        <v>42215.567731481482</v>
      </c>
      <c r="I2070" s="6" t="s">
        <v>34</v>
      </c>
      <c r="J2070" s="8">
        <v>42223.459282407406</v>
      </c>
      <c r="K2070" s="6" t="s">
        <v>1376</v>
      </c>
      <c r="L2070" s="6" t="s">
        <v>1377</v>
      </c>
      <c r="M2070" s="6" t="s">
        <v>37</v>
      </c>
      <c r="O2070" s="6" t="s">
        <v>38</v>
      </c>
      <c r="P2070" s="6" t="s">
        <v>39</v>
      </c>
      <c r="Q2070" s="6" t="s">
        <v>4622</v>
      </c>
      <c r="R2070" s="6" t="s">
        <v>392</v>
      </c>
      <c r="S2070" s="6" t="s">
        <v>1384</v>
      </c>
      <c r="W2070" s="6" t="s">
        <v>394</v>
      </c>
      <c r="X2070" s="6" t="s">
        <v>392</v>
      </c>
      <c r="Y2070" s="6" t="s">
        <v>43</v>
      </c>
      <c r="Z2070" s="8">
        <v>42223.457858796297</v>
      </c>
      <c r="AA2070" s="6" t="s">
        <v>4735</v>
      </c>
      <c r="AB2070" s="6" t="s">
        <v>1387</v>
      </c>
      <c r="AC2070" s="6" t="s">
        <v>1384</v>
      </c>
      <c r="AD2070" s="6" t="s">
        <v>43</v>
      </c>
      <c r="AE2070" s="8">
        <v>42223.459282407406</v>
      </c>
      <c r="AF2070" s="6" t="s">
        <v>397</v>
      </c>
    </row>
    <row r="2071" spans="1:39" x14ac:dyDescent="0.2">
      <c r="A20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1" s="7" t="str">
        <f>ExtractValues(Table1[[#This Row],[Agreement Name]],".{1}\d{4,5}")</f>
        <v>200784</v>
      </c>
      <c r="C2071" s="6" t="str">
        <f>ExtractValues(Table1[[#This Row],[Agreement Name]],".{1}\d{4,5}-.{1}\d{4,5}")</f>
        <v>200784-001001</v>
      </c>
      <c r="D2071" s="6" t="str">
        <f>ExtractValues(ExtractValues(Table1[[#This Row],[Agreement Name]],"(CO\d{1,3})"),"\d+")</f>
        <v/>
      </c>
      <c r="E2071" s="6" t="str">
        <f>ExtractValues(ExtractValues(Table1[[#This Row],[Agreement Name]],"(CO.\d{1,3})"),"\d+")</f>
        <v/>
      </c>
      <c r="F2071" s="6" t="str">
        <f>IF(Table1[[#This Row],[ChgOrderPart1]]&lt;&gt;"",Table1[[#This Row],[ChgOrderPart1]],Table1[[#This Row],[ChgOrderPart2]])</f>
        <v/>
      </c>
      <c r="G2071" s="6" t="s">
        <v>2657</v>
      </c>
      <c r="H2071" s="8">
        <v>42207.638402777775</v>
      </c>
      <c r="I2071" s="6" t="s">
        <v>34</v>
      </c>
      <c r="J2071" s="8">
        <v>42211.646678240744</v>
      </c>
      <c r="K2071" s="6" t="s">
        <v>1376</v>
      </c>
      <c r="L2071" s="6" t="s">
        <v>1377</v>
      </c>
      <c r="M2071" s="6" t="s">
        <v>37</v>
      </c>
      <c r="O2071" s="6" t="s">
        <v>38</v>
      </c>
      <c r="P2071" s="6" t="s">
        <v>39</v>
      </c>
      <c r="Q2071" s="6" t="s">
        <v>366</v>
      </c>
      <c r="R2071" s="6" t="s">
        <v>1392</v>
      </c>
      <c r="W2071" s="6" t="s">
        <v>370</v>
      </c>
      <c r="X2071" s="6" t="s">
        <v>366</v>
      </c>
      <c r="Y2071" s="6" t="s">
        <v>43</v>
      </c>
      <c r="Z2071" s="8">
        <v>42211.433587962965</v>
      </c>
      <c r="AA2071" s="6" t="s">
        <v>71</v>
      </c>
      <c r="AB2071" s="6" t="s">
        <v>1395</v>
      </c>
      <c r="AC2071" s="6" t="s">
        <v>1392</v>
      </c>
      <c r="AD2071" s="6" t="s">
        <v>43</v>
      </c>
      <c r="AE2071" s="8">
        <v>42211.646678240744</v>
      </c>
      <c r="AF2071" s="6" t="s">
        <v>2068</v>
      </c>
    </row>
    <row r="2072" spans="1:39" x14ac:dyDescent="0.2">
      <c r="A20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2" s="7" t="str">
        <f>ExtractValues(Table1[[#This Row],[Agreement Name]],".{1}\d{4,5}")</f>
        <v>20078</v>
      </c>
      <c r="C2072" s="6" t="str">
        <f>ExtractValues(Table1[[#This Row],[Agreement Name]],".{1}\d{4,5}-.{1}\d{4,5}")</f>
        <v>20078-001001</v>
      </c>
      <c r="D2072" s="6" t="str">
        <f>ExtractValues(ExtractValues(Table1[[#This Row],[Agreement Name]],"(CO\d{1,3})"),"\d+")</f>
        <v/>
      </c>
      <c r="E2072" s="6" t="str">
        <f>ExtractValues(ExtractValues(Table1[[#This Row],[Agreement Name]],"(CO.\d{1,3})"),"\d+")</f>
        <v/>
      </c>
      <c r="F2072" s="6" t="str">
        <f>IF(Table1[[#This Row],[ChgOrderPart1]]&lt;&gt;"",Table1[[#This Row],[ChgOrderPart1]],Table1[[#This Row],[ChgOrderPart2]])</f>
        <v/>
      </c>
      <c r="G2072" s="6" t="s">
        <v>9510</v>
      </c>
      <c r="H2072" s="8">
        <v>42080.488599537035</v>
      </c>
      <c r="I2072" s="6" t="s">
        <v>34</v>
      </c>
      <c r="J2072" s="8">
        <v>42080.872824074075</v>
      </c>
      <c r="K2072" s="6" t="s">
        <v>1376</v>
      </c>
      <c r="L2072" s="6" t="s">
        <v>1377</v>
      </c>
      <c r="M2072" s="6" t="s">
        <v>37</v>
      </c>
      <c r="O2072" s="6" t="s">
        <v>38</v>
      </c>
      <c r="P2072" s="6" t="s">
        <v>39</v>
      </c>
      <c r="Q2072" s="6" t="s">
        <v>6502</v>
      </c>
      <c r="R2072" s="6" t="s">
        <v>1384</v>
      </c>
      <c r="W2072" s="6" t="s">
        <v>6503</v>
      </c>
      <c r="X2072" s="6" t="s">
        <v>6502</v>
      </c>
      <c r="Y2072" s="6" t="s">
        <v>43</v>
      </c>
      <c r="Z2072" s="8">
        <v>42080.559305555558</v>
      </c>
      <c r="AA2072" s="6" t="s">
        <v>6504</v>
      </c>
      <c r="AB2072" s="6" t="s">
        <v>1387</v>
      </c>
      <c r="AC2072" s="6" t="s">
        <v>1384</v>
      </c>
      <c r="AD2072" s="6" t="s">
        <v>43</v>
      </c>
      <c r="AE2072" s="8">
        <v>42080.872824074075</v>
      </c>
      <c r="AF2072" s="6" t="s">
        <v>1552</v>
      </c>
    </row>
    <row r="2073" spans="1:39" x14ac:dyDescent="0.2">
      <c r="A20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3" s="7" t="str">
        <f>ExtractValues(Table1[[#This Row],[Agreement Name]],".{1}\d{4,5}")</f>
        <v>200745</v>
      </c>
      <c r="C2073" s="6" t="str">
        <f>ExtractValues(Table1[[#This Row],[Agreement Name]],".{1}\d{4,5}-.{1}\d{4,5}")</f>
        <v>200745-001001</v>
      </c>
      <c r="D2073" s="6" t="str">
        <f>ExtractValues(ExtractValues(Table1[[#This Row],[Agreement Name]],"(CO\d{1,3})"),"\d+")</f>
        <v/>
      </c>
      <c r="E2073" s="6" t="str">
        <f>ExtractValues(ExtractValues(Table1[[#This Row],[Agreement Name]],"(CO.\d{1,3})"),"\d+")</f>
        <v/>
      </c>
      <c r="F2073" s="6" t="str">
        <f>IF(Table1[[#This Row],[ChgOrderPart1]]&lt;&gt;"",Table1[[#This Row],[ChgOrderPart1]],Table1[[#This Row],[ChgOrderPart2]])</f>
        <v/>
      </c>
      <c r="G2073" s="6" t="s">
        <v>4606</v>
      </c>
      <c r="H2073" s="8">
        <v>42209.628182870372</v>
      </c>
      <c r="I2073" s="6" t="s">
        <v>34</v>
      </c>
      <c r="J2073" s="8">
        <v>42216.489756944444</v>
      </c>
      <c r="K2073" s="6" t="s">
        <v>1376</v>
      </c>
      <c r="L2073" s="6" t="s">
        <v>1377</v>
      </c>
      <c r="M2073" s="6" t="s">
        <v>37</v>
      </c>
      <c r="O2073" s="6" t="s">
        <v>38</v>
      </c>
      <c r="P2073" s="6" t="s">
        <v>39</v>
      </c>
      <c r="Q2073" s="6" t="s">
        <v>4607</v>
      </c>
      <c r="R2073" s="6" t="s">
        <v>848</v>
      </c>
      <c r="W2073" s="6" t="s">
        <v>851</v>
      </c>
      <c r="X2073" s="6" t="s">
        <v>848</v>
      </c>
      <c r="Y2073" s="6" t="s">
        <v>43</v>
      </c>
      <c r="Z2073" s="8">
        <v>42216.489756944444</v>
      </c>
      <c r="AA2073" s="6" t="s">
        <v>71</v>
      </c>
    </row>
    <row r="2074" spans="1:39" x14ac:dyDescent="0.2">
      <c r="A20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4" s="7" t="str">
        <f>ExtractValues(Table1[[#This Row],[Agreement Name]],".{1}\d{4,5}")</f>
        <v>200739</v>
      </c>
      <c r="C2074" s="6" t="str">
        <f>ExtractValues(Table1[[#This Row],[Agreement Name]],".{1}\d{4,5}-.{1}\d{4,5}")</f>
        <v>200739-001002</v>
      </c>
      <c r="D2074" s="6" t="str">
        <f>ExtractValues(ExtractValues(Table1[[#This Row],[Agreement Name]],"(CO\d{1,3})"),"\d+")</f>
        <v/>
      </c>
      <c r="E2074" s="6" t="str">
        <f>ExtractValues(ExtractValues(Table1[[#This Row],[Agreement Name]],"(CO.\d{1,3})"),"\d+")</f>
        <v/>
      </c>
      <c r="F2074" s="6" t="str">
        <f>IF(Table1[[#This Row],[ChgOrderPart1]]&lt;&gt;"",Table1[[#This Row],[ChgOrderPart1]],Table1[[#This Row],[ChgOrderPart2]])</f>
        <v/>
      </c>
      <c r="G2074" s="6" t="s">
        <v>2452</v>
      </c>
      <c r="H2074" s="8">
        <v>42194.398923611108</v>
      </c>
      <c r="I2074" s="6" t="s">
        <v>34</v>
      </c>
      <c r="J2074" s="8">
        <v>42197.875127314815</v>
      </c>
      <c r="K2074" s="6" t="s">
        <v>1376</v>
      </c>
      <c r="L2074" s="6" t="s">
        <v>1377</v>
      </c>
      <c r="M2074" s="6" t="s">
        <v>37</v>
      </c>
      <c r="O2074" s="6" t="s">
        <v>38</v>
      </c>
      <c r="P2074" s="6" t="s">
        <v>39</v>
      </c>
      <c r="Q2074" s="6" t="s">
        <v>2166</v>
      </c>
      <c r="R2074" s="6" t="s">
        <v>1392</v>
      </c>
      <c r="W2074" s="6" t="s">
        <v>2167</v>
      </c>
      <c r="X2074" s="6" t="s">
        <v>2166</v>
      </c>
      <c r="Y2074" s="6" t="s">
        <v>43</v>
      </c>
      <c r="Z2074" s="8">
        <v>42194.406435185185</v>
      </c>
      <c r="AA2074" s="6" t="s">
        <v>2168</v>
      </c>
      <c r="AB2074" s="6" t="s">
        <v>1395</v>
      </c>
      <c r="AC2074" s="6" t="s">
        <v>1392</v>
      </c>
      <c r="AD2074" s="6" t="s">
        <v>43</v>
      </c>
      <c r="AE2074" s="8">
        <v>42197.875127314815</v>
      </c>
      <c r="AF2074" s="6" t="s">
        <v>2068</v>
      </c>
    </row>
    <row r="2075" spans="1:39" x14ac:dyDescent="0.2">
      <c r="A20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5" s="7" t="str">
        <f>ExtractValues(Table1[[#This Row],[Agreement Name]],".{1}\d{4,5}")</f>
        <v>200739</v>
      </c>
      <c r="C2075" s="6" t="str">
        <f>ExtractValues(Table1[[#This Row],[Agreement Name]],".{1}\d{4,5}-.{1}\d{4,5}")</f>
        <v>200739-001001</v>
      </c>
      <c r="D2075" s="6" t="str">
        <f>ExtractValues(ExtractValues(Table1[[#This Row],[Agreement Name]],"(CO\d{1,3})"),"\d+")</f>
        <v/>
      </c>
      <c r="E2075" s="6" t="str">
        <f>ExtractValues(ExtractValues(Table1[[#This Row],[Agreement Name]],"(CO.\d{1,3})"),"\d+")</f>
        <v/>
      </c>
      <c r="F2075" s="6" t="str">
        <f>IF(Table1[[#This Row],[ChgOrderPart1]]&lt;&gt;"",Table1[[#This Row],[ChgOrderPart1]],Table1[[#This Row],[ChgOrderPart2]])</f>
        <v/>
      </c>
      <c r="G2075" s="6" t="s">
        <v>2451</v>
      </c>
      <c r="H2075" s="8">
        <v>42194.398518518516</v>
      </c>
      <c r="I2075" s="6" t="s">
        <v>34</v>
      </c>
      <c r="J2075" s="8">
        <v>42215.538680555554</v>
      </c>
      <c r="K2075" s="6" t="s">
        <v>1376</v>
      </c>
      <c r="L2075" s="6" t="s">
        <v>1377</v>
      </c>
      <c r="M2075" s="6" t="s">
        <v>37</v>
      </c>
      <c r="O2075" s="6" t="s">
        <v>38</v>
      </c>
      <c r="P2075" s="6" t="s">
        <v>39</v>
      </c>
      <c r="Q2075" s="6" t="s">
        <v>1592</v>
      </c>
      <c r="R2075" s="6" t="s">
        <v>556</v>
      </c>
      <c r="S2075" s="6" t="s">
        <v>554</v>
      </c>
      <c r="T2075" s="6" t="s">
        <v>1392</v>
      </c>
      <c r="W2075" s="6" t="s">
        <v>1593</v>
      </c>
      <c r="X2075" s="6" t="s">
        <v>554</v>
      </c>
      <c r="Y2075" s="6" t="s">
        <v>43</v>
      </c>
      <c r="Z2075" s="8">
        <v>42214.529317129629</v>
      </c>
      <c r="AA2075" s="6" t="s">
        <v>558</v>
      </c>
      <c r="AB2075" s="6" t="s">
        <v>1395</v>
      </c>
      <c r="AC2075" s="6" t="s">
        <v>1392</v>
      </c>
      <c r="AD2075" s="6" t="s">
        <v>43</v>
      </c>
      <c r="AE2075" s="8">
        <v>42215.538680555554</v>
      </c>
      <c r="AF2075" s="6" t="s">
        <v>46</v>
      </c>
    </row>
    <row r="2076" spans="1:39" x14ac:dyDescent="0.2">
      <c r="A20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6" s="7" t="str">
        <f>ExtractValues(Table1[[#This Row],[Agreement Name]],".{1}\d{4,5}")</f>
        <v>200722</v>
      </c>
      <c r="C2076" s="6" t="str">
        <f>ExtractValues(Table1[[#This Row],[Agreement Name]],".{1}\d{4,5}-.{1}\d{4,5}")</f>
        <v>200722-001001</v>
      </c>
      <c r="D2076" s="6" t="str">
        <f>ExtractValues(ExtractValues(Table1[[#This Row],[Agreement Name]],"(CO\d{1,3})"),"\d+")</f>
        <v/>
      </c>
      <c r="E2076" s="6" t="str">
        <f>ExtractValues(ExtractValues(Table1[[#This Row],[Agreement Name]],"(CO.\d{1,3})"),"\d+")</f>
        <v/>
      </c>
      <c r="F2076" s="6" t="str">
        <f>IF(Table1[[#This Row],[ChgOrderPart1]]&lt;&gt;"",Table1[[#This Row],[ChgOrderPart1]],Table1[[#This Row],[ChgOrderPart2]])</f>
        <v/>
      </c>
      <c r="G2076" s="6" t="s">
        <v>2487</v>
      </c>
      <c r="H2076" s="8">
        <v>42195.676180555558</v>
      </c>
      <c r="I2076" s="6" t="s">
        <v>34</v>
      </c>
      <c r="J2076" s="8">
        <v>42198.305590277778</v>
      </c>
      <c r="K2076" s="6" t="s">
        <v>1376</v>
      </c>
      <c r="L2076" s="6" t="s">
        <v>1377</v>
      </c>
      <c r="M2076" s="6" t="s">
        <v>37</v>
      </c>
      <c r="O2076" s="6" t="s">
        <v>38</v>
      </c>
      <c r="P2076" s="6" t="s">
        <v>39</v>
      </c>
      <c r="Q2076" s="6" t="s">
        <v>2488</v>
      </c>
      <c r="R2076" s="6" t="s">
        <v>1384</v>
      </c>
      <c r="W2076" s="6" t="s">
        <v>2489</v>
      </c>
      <c r="X2076" s="6" t="s">
        <v>2488</v>
      </c>
      <c r="Y2076" s="6" t="s">
        <v>43</v>
      </c>
      <c r="Z2076" s="8">
        <v>42195.682025462964</v>
      </c>
      <c r="AA2076" s="6" t="s">
        <v>2490</v>
      </c>
      <c r="AB2076" s="6" t="s">
        <v>1387</v>
      </c>
      <c r="AC2076" s="6" t="s">
        <v>1384</v>
      </c>
      <c r="AD2076" s="6" t="s">
        <v>43</v>
      </c>
      <c r="AE2076" s="8">
        <v>42198.305590277778</v>
      </c>
      <c r="AF2076" s="6" t="s">
        <v>71</v>
      </c>
    </row>
    <row r="2077" spans="1:39" x14ac:dyDescent="0.2">
      <c r="A20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7" s="7" t="str">
        <f>ExtractValues(Table1[[#This Row],[Agreement Name]],".{1}\d{4,5}")</f>
        <v>200708</v>
      </c>
      <c r="C2077" s="6" t="str">
        <f>ExtractValues(Table1[[#This Row],[Agreement Name]],".{1}\d{4,5}-.{1}\d{4,5}")</f>
        <v>200708-001003</v>
      </c>
      <c r="D2077" s="6" t="str">
        <f>ExtractValues(ExtractValues(Table1[[#This Row],[Agreement Name]],"(CO\d{1,3})"),"\d+")</f>
        <v/>
      </c>
      <c r="E2077" s="6" t="str">
        <f>ExtractValues(ExtractValues(Table1[[#This Row],[Agreement Name]],"(CO.\d{1,3})"),"\d+")</f>
        <v/>
      </c>
      <c r="F2077" s="6" t="str">
        <f>IF(Table1[[#This Row],[ChgOrderPart1]]&lt;&gt;"",Table1[[#This Row],[ChgOrderPart1]],Table1[[#This Row],[ChgOrderPart2]])</f>
        <v/>
      </c>
      <c r="G2077" s="6" t="s">
        <v>2233</v>
      </c>
      <c r="H2077" s="8">
        <v>42178.532569444447</v>
      </c>
      <c r="I2077" s="6" t="s">
        <v>34</v>
      </c>
      <c r="J2077" s="8">
        <v>42179.423298611109</v>
      </c>
      <c r="K2077" s="6" t="s">
        <v>1376</v>
      </c>
      <c r="L2077" s="6" t="s">
        <v>1377</v>
      </c>
      <c r="M2077" s="6" t="s">
        <v>37</v>
      </c>
      <c r="O2077" s="6" t="s">
        <v>38</v>
      </c>
      <c r="P2077" s="6" t="s">
        <v>39</v>
      </c>
      <c r="Q2077" s="6" t="s">
        <v>390</v>
      </c>
      <c r="R2077" s="6" t="s">
        <v>2234</v>
      </c>
      <c r="S2077" s="6" t="s">
        <v>392</v>
      </c>
      <c r="T2077" s="6" t="s">
        <v>1384</v>
      </c>
      <c r="W2077" s="6" t="s">
        <v>394</v>
      </c>
      <c r="X2077" s="6" t="s">
        <v>392</v>
      </c>
      <c r="Z2077" s="8">
        <v>42179.404652777775</v>
      </c>
      <c r="AA2077" s="6" t="s">
        <v>1187</v>
      </c>
      <c r="AB2077" s="6" t="s">
        <v>1387</v>
      </c>
      <c r="AC2077" s="6" t="s">
        <v>1384</v>
      </c>
      <c r="AD2077" s="6" t="s">
        <v>43</v>
      </c>
      <c r="AE2077" s="8">
        <v>42179.423298611109</v>
      </c>
      <c r="AF2077" s="6" t="s">
        <v>71</v>
      </c>
    </row>
    <row r="2078" spans="1:39" x14ac:dyDescent="0.2">
      <c r="A20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8" s="7" t="str">
        <f>ExtractValues(Table1[[#This Row],[Agreement Name]],".{1}\d{4,5}")</f>
        <v>200708</v>
      </c>
      <c r="C2078" s="6" t="str">
        <f>ExtractValues(Table1[[#This Row],[Agreement Name]],".{1}\d{4,5}-.{1}\d{4,5}")</f>
        <v>200708-001002</v>
      </c>
      <c r="D2078" s="6" t="str">
        <f>ExtractValues(ExtractValues(Table1[[#This Row],[Agreement Name]],"(CO\d{1,3})"),"\d+")</f>
        <v/>
      </c>
      <c r="E2078" s="6" t="str">
        <f>ExtractValues(ExtractValues(Table1[[#This Row],[Agreement Name]],"(CO.\d{1,3})"),"\d+")</f>
        <v/>
      </c>
      <c r="F2078" s="6" t="str">
        <f>IF(Table1[[#This Row],[ChgOrderPart1]]&lt;&gt;"",Table1[[#This Row],[ChgOrderPart1]],Table1[[#This Row],[ChgOrderPart2]])</f>
        <v/>
      </c>
      <c r="G2078" s="6" t="s">
        <v>2209</v>
      </c>
      <c r="H2078" s="8">
        <v>42177.659525462965</v>
      </c>
      <c r="I2078" s="6" t="s">
        <v>34</v>
      </c>
      <c r="J2078" s="8">
        <v>42178.534849537034</v>
      </c>
      <c r="K2078" s="6" t="s">
        <v>1376</v>
      </c>
      <c r="L2078" s="6" t="s">
        <v>1377</v>
      </c>
      <c r="M2078" s="6" t="s">
        <v>37</v>
      </c>
      <c r="O2078" s="6" t="s">
        <v>38</v>
      </c>
      <c r="P2078" s="6" t="s">
        <v>39</v>
      </c>
      <c r="Q2078" s="6" t="s">
        <v>837</v>
      </c>
      <c r="R2078" s="6" t="s">
        <v>1384</v>
      </c>
      <c r="W2078" s="6" t="s">
        <v>840</v>
      </c>
      <c r="X2078" s="6" t="s">
        <v>837</v>
      </c>
      <c r="Y2078" s="6" t="s">
        <v>43</v>
      </c>
      <c r="Z2078" s="8">
        <v>42178.433946759258</v>
      </c>
      <c r="AA2078" s="6" t="s">
        <v>71</v>
      </c>
      <c r="AB2078" s="6" t="s">
        <v>1387</v>
      </c>
      <c r="AC2078" s="6" t="s">
        <v>1384</v>
      </c>
      <c r="AD2078" s="6" t="s">
        <v>43</v>
      </c>
      <c r="AE2078" s="8">
        <v>42178.534849537034</v>
      </c>
      <c r="AF2078" s="6" t="s">
        <v>71</v>
      </c>
    </row>
    <row r="2079" spans="1:39" x14ac:dyDescent="0.2">
      <c r="A20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79" s="7" t="str">
        <f>ExtractValues(Table1[[#This Row],[Agreement Name]],".{1}\d{4,5}")</f>
        <v>200708</v>
      </c>
      <c r="C2079" s="6" t="str">
        <f>ExtractValues(Table1[[#This Row],[Agreement Name]],".{1}\d{4,5}-.{1}\d{4,5}")</f>
        <v>200708-001001</v>
      </c>
      <c r="D2079" s="6" t="str">
        <f>ExtractValues(ExtractValues(Table1[[#This Row],[Agreement Name]],"(CO\d{1,3})"),"\d+")</f>
        <v/>
      </c>
      <c r="E2079" s="6" t="str">
        <f>ExtractValues(ExtractValues(Table1[[#This Row],[Agreement Name]],"(CO.\d{1,3})"),"\d+")</f>
        <v/>
      </c>
      <c r="F2079" s="6" t="str">
        <f>IF(Table1[[#This Row],[ChgOrderPart1]]&lt;&gt;"",Table1[[#This Row],[ChgOrderPart1]],Table1[[#This Row],[ChgOrderPart2]])</f>
        <v/>
      </c>
      <c r="G2079" s="6" t="s">
        <v>2208</v>
      </c>
      <c r="H2079" s="8">
        <v>42177.659236111111</v>
      </c>
      <c r="I2079" s="6" t="s">
        <v>34</v>
      </c>
      <c r="J2079" s="8">
        <v>42180.66741898148</v>
      </c>
      <c r="K2079" s="6" t="s">
        <v>1376</v>
      </c>
      <c r="L2079" s="6" t="s">
        <v>1377</v>
      </c>
      <c r="M2079" s="6" t="s">
        <v>37</v>
      </c>
      <c r="O2079" s="6" t="s">
        <v>38</v>
      </c>
      <c r="P2079" s="6" t="s">
        <v>39</v>
      </c>
      <c r="Q2079" s="6" t="s">
        <v>101</v>
      </c>
      <c r="R2079" s="6" t="s">
        <v>1384</v>
      </c>
      <c r="W2079" s="6" t="s">
        <v>104</v>
      </c>
      <c r="X2079" s="6" t="s">
        <v>101</v>
      </c>
      <c r="Y2079" s="6" t="s">
        <v>43</v>
      </c>
      <c r="Z2079" s="8">
        <v>42180.450509259259</v>
      </c>
      <c r="AA2079" s="6" t="s">
        <v>71</v>
      </c>
      <c r="AB2079" s="6" t="s">
        <v>1387</v>
      </c>
      <c r="AC2079" s="6" t="s">
        <v>1384</v>
      </c>
      <c r="AD2079" s="6" t="s">
        <v>43</v>
      </c>
      <c r="AE2079" s="8">
        <v>42180.66741898148</v>
      </c>
      <c r="AF2079" s="6" t="s">
        <v>71</v>
      </c>
    </row>
    <row r="2080" spans="1:39" x14ac:dyDescent="0.2">
      <c r="A20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0" s="7" t="str">
        <f>ExtractValues(Table1[[#This Row],[Agreement Name]],".{1}\d{4,5}")</f>
        <v>200693</v>
      </c>
      <c r="C2080" s="6" t="str">
        <f>ExtractValues(Table1[[#This Row],[Agreement Name]],".{1}\d{4,5}-.{1}\d{4,5}")</f>
        <v>200693-001003</v>
      </c>
      <c r="D2080" s="6" t="str">
        <f>ExtractValues(ExtractValues(Table1[[#This Row],[Agreement Name]],"(CO\d{1,3})"),"\d+")</f>
        <v/>
      </c>
      <c r="E2080" s="6" t="str">
        <f>ExtractValues(ExtractValues(Table1[[#This Row],[Agreement Name]],"(CO.\d{1,3})"),"\d+")</f>
        <v/>
      </c>
      <c r="F2080" s="6" t="str">
        <f>IF(Table1[[#This Row],[ChgOrderPart1]]&lt;&gt;"",Table1[[#This Row],[ChgOrderPart1]],Table1[[#This Row],[ChgOrderPart2]])</f>
        <v/>
      </c>
      <c r="G2080" s="6" t="s">
        <v>4595</v>
      </c>
      <c r="H2080" s="8">
        <v>42207.686006944445</v>
      </c>
      <c r="I2080" s="6" t="s">
        <v>34</v>
      </c>
      <c r="J2080" s="8">
        <v>42211.647881944446</v>
      </c>
      <c r="K2080" s="6" t="s">
        <v>1376</v>
      </c>
      <c r="L2080" s="6" t="s">
        <v>1377</v>
      </c>
      <c r="M2080" s="6" t="s">
        <v>37</v>
      </c>
      <c r="O2080" s="6" t="s">
        <v>38</v>
      </c>
      <c r="P2080" s="6" t="s">
        <v>39</v>
      </c>
      <c r="Q2080" s="6" t="s">
        <v>2166</v>
      </c>
      <c r="R2080" s="6" t="s">
        <v>1392</v>
      </c>
      <c r="W2080" s="6" t="s">
        <v>2167</v>
      </c>
      <c r="X2080" s="6" t="s">
        <v>2166</v>
      </c>
      <c r="Y2080" s="6" t="s">
        <v>43</v>
      </c>
      <c r="Z2080" s="8">
        <v>42208.329143518517</v>
      </c>
      <c r="AA2080" s="6" t="s">
        <v>2168</v>
      </c>
      <c r="AB2080" s="6" t="s">
        <v>1395</v>
      </c>
      <c r="AC2080" s="6" t="s">
        <v>1392</v>
      </c>
      <c r="AD2080" s="6" t="s">
        <v>43</v>
      </c>
      <c r="AE2080" s="8">
        <v>42211.647881944446</v>
      </c>
      <c r="AF2080" s="6" t="s">
        <v>2068</v>
      </c>
    </row>
    <row r="2081" spans="1:39" x14ac:dyDescent="0.2">
      <c r="A20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1" s="7" t="str">
        <f>ExtractValues(Table1[[#This Row],[Agreement Name]],".{1}\d{4,5}")</f>
        <v>200693</v>
      </c>
      <c r="C2081" s="6" t="str">
        <f>ExtractValues(Table1[[#This Row],[Agreement Name]],".{1}\d{4,5}-.{1}\d{4,5}")</f>
        <v>200693-001002</v>
      </c>
      <c r="D2081" s="6" t="str">
        <f>ExtractValues(ExtractValues(Table1[[#This Row],[Agreement Name]],"(CO\d{1,3})"),"\d+")</f>
        <v/>
      </c>
      <c r="E2081" s="6" t="str">
        <f>ExtractValues(ExtractValues(Table1[[#This Row],[Agreement Name]],"(CO.\d{1,3})"),"\d+")</f>
        <v/>
      </c>
      <c r="F2081" s="6" t="str">
        <f>IF(Table1[[#This Row],[ChgOrderPart1]]&lt;&gt;"",Table1[[#This Row],[ChgOrderPart1]],Table1[[#This Row],[ChgOrderPart2]])</f>
        <v/>
      </c>
      <c r="G2081" s="6" t="s">
        <v>2190</v>
      </c>
      <c r="H2081" s="8">
        <v>42177.651504629626</v>
      </c>
      <c r="I2081" s="6" t="s">
        <v>34</v>
      </c>
      <c r="J2081" s="8">
        <v>42232.752500000002</v>
      </c>
      <c r="K2081" s="6" t="s">
        <v>1376</v>
      </c>
      <c r="L2081" s="6" t="s">
        <v>1377</v>
      </c>
      <c r="M2081" s="6" t="s">
        <v>37</v>
      </c>
      <c r="O2081" s="6" t="s">
        <v>38</v>
      </c>
      <c r="P2081" s="6" t="s">
        <v>39</v>
      </c>
      <c r="Q2081" s="6" t="s">
        <v>1592</v>
      </c>
      <c r="R2081" s="6" t="s">
        <v>554</v>
      </c>
      <c r="S2081" s="6" t="s">
        <v>1313</v>
      </c>
      <c r="T2081" s="6" t="s">
        <v>556</v>
      </c>
      <c r="U2081" s="6" t="s">
        <v>1392</v>
      </c>
      <c r="W2081" s="6" t="s">
        <v>1593</v>
      </c>
      <c r="X2081" s="6" t="s">
        <v>556</v>
      </c>
      <c r="Z2081" s="8">
        <v>42229.601261574076</v>
      </c>
      <c r="AA2081" s="6" t="s">
        <v>558</v>
      </c>
      <c r="AB2081" s="6" t="s">
        <v>1395</v>
      </c>
      <c r="AC2081" s="6" t="s">
        <v>1392</v>
      </c>
      <c r="AD2081" s="6" t="s">
        <v>43</v>
      </c>
      <c r="AE2081" s="8">
        <v>42232.752500000002</v>
      </c>
      <c r="AF2081" s="6" t="s">
        <v>2191</v>
      </c>
    </row>
    <row r="2082" spans="1:39" x14ac:dyDescent="0.2">
      <c r="A20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2" s="7" t="str">
        <f>ExtractValues(Table1[[#This Row],[Agreement Name]],".{1}\d{4,5}")</f>
        <v>200693</v>
      </c>
      <c r="C2082" s="6" t="str">
        <f>ExtractValues(Table1[[#This Row],[Agreement Name]],".{1}\d{4,5}-.{1}\d{4,5}")</f>
        <v>200693-001001</v>
      </c>
      <c r="D2082" s="6" t="str">
        <f>ExtractValues(ExtractValues(Table1[[#This Row],[Agreement Name]],"(CO\d{1,3})"),"\d+")</f>
        <v/>
      </c>
      <c r="E2082" s="6" t="str">
        <f>ExtractValues(ExtractValues(Table1[[#This Row],[Agreement Name]],"(CO.\d{1,3})"),"\d+")</f>
        <v/>
      </c>
      <c r="F2082" s="6" t="str">
        <f>IF(Table1[[#This Row],[ChgOrderPart1]]&lt;&gt;"",Table1[[#This Row],[ChgOrderPart1]],Table1[[#This Row],[ChgOrderPart2]])</f>
        <v/>
      </c>
      <c r="G2082" s="6" t="s">
        <v>2186</v>
      </c>
      <c r="H2082" s="8">
        <v>42177.65115740741</v>
      </c>
      <c r="I2082" s="6" t="s">
        <v>34</v>
      </c>
      <c r="J2082" s="8">
        <v>42226.620300925926</v>
      </c>
      <c r="K2082" s="6" t="s">
        <v>1376</v>
      </c>
      <c r="L2082" s="6" t="s">
        <v>1377</v>
      </c>
      <c r="M2082" s="6" t="s">
        <v>37</v>
      </c>
      <c r="O2082" s="6" t="s">
        <v>38</v>
      </c>
      <c r="P2082" s="6" t="s">
        <v>39</v>
      </c>
      <c r="Q2082" s="6" t="s">
        <v>2187</v>
      </c>
      <c r="R2082" s="6" t="s">
        <v>1392</v>
      </c>
      <c r="W2082" s="6" t="s">
        <v>2188</v>
      </c>
      <c r="X2082" s="6" t="s">
        <v>2187</v>
      </c>
      <c r="Y2082" s="6" t="s">
        <v>43</v>
      </c>
      <c r="Z2082" s="8">
        <v>42223.454131944447</v>
      </c>
      <c r="AA2082" s="6" t="s">
        <v>2189</v>
      </c>
      <c r="AB2082" s="6" t="s">
        <v>1395</v>
      </c>
      <c r="AC2082" s="6" t="s">
        <v>1392</v>
      </c>
      <c r="AD2082" s="6" t="s">
        <v>43</v>
      </c>
      <c r="AE2082" s="8">
        <v>42226.620300925926</v>
      </c>
      <c r="AF2082" s="6" t="s">
        <v>46</v>
      </c>
    </row>
    <row r="2083" spans="1:39" x14ac:dyDescent="0.2">
      <c r="A20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3" s="7" t="str">
        <f>ExtractValues(Table1[[#This Row],[Agreement Name]],".{1}\d{4,5}")</f>
        <v>200689</v>
      </c>
      <c r="C2083" s="6" t="str">
        <f>ExtractValues(Table1[[#This Row],[Agreement Name]],".{1}\d{4,5}-.{1}\d{4,5}")</f>
        <v>200689-003003</v>
      </c>
      <c r="D2083" s="6" t="str">
        <f>ExtractValues(ExtractValues(Table1[[#This Row],[Agreement Name]],"(CO\d{1,3})"),"\d+")</f>
        <v/>
      </c>
      <c r="E2083" s="6" t="str">
        <f>ExtractValues(ExtractValues(Table1[[#This Row],[Agreement Name]],"(CO.\d{1,3})"),"\d+")</f>
        <v/>
      </c>
      <c r="F2083" s="6" t="str">
        <f>IF(Table1[[#This Row],[ChgOrderPart1]]&lt;&gt;"",Table1[[#This Row],[ChgOrderPart1]],Table1[[#This Row],[ChgOrderPart2]])</f>
        <v/>
      </c>
      <c r="G2083" s="6" t="s">
        <v>2421</v>
      </c>
      <c r="H2083" s="8">
        <v>42194.387835648151</v>
      </c>
      <c r="I2083" s="6" t="s">
        <v>34</v>
      </c>
      <c r="J2083" s="8">
        <v>42197.875462962962</v>
      </c>
      <c r="K2083" s="6" t="s">
        <v>1376</v>
      </c>
      <c r="L2083" s="6" t="s">
        <v>1377</v>
      </c>
      <c r="M2083" s="6" t="s">
        <v>37</v>
      </c>
      <c r="O2083" s="6" t="s">
        <v>38</v>
      </c>
      <c r="P2083" s="6" t="s">
        <v>39</v>
      </c>
      <c r="Q2083" s="6" t="s">
        <v>221</v>
      </c>
      <c r="R2083" s="6" t="s">
        <v>1392</v>
      </c>
      <c r="W2083" s="6" t="s">
        <v>1459</v>
      </c>
      <c r="X2083" s="6" t="s">
        <v>221</v>
      </c>
      <c r="Y2083" s="6" t="s">
        <v>43</v>
      </c>
      <c r="Z2083" s="8">
        <v>42194.403275462966</v>
      </c>
      <c r="AA2083" s="6" t="s">
        <v>224</v>
      </c>
      <c r="AB2083" s="6" t="s">
        <v>1395</v>
      </c>
      <c r="AC2083" s="6" t="s">
        <v>1392</v>
      </c>
      <c r="AD2083" s="6" t="s">
        <v>43</v>
      </c>
      <c r="AE2083" s="8">
        <v>42197.875462962962</v>
      </c>
      <c r="AF2083" s="6" t="s">
        <v>2068</v>
      </c>
    </row>
    <row r="2084" spans="1:39" x14ac:dyDescent="0.2">
      <c r="A20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4" s="7" t="str">
        <f>ExtractValues(Table1[[#This Row],[Agreement Name]],".{1}\d{4,5}")</f>
        <v>200689</v>
      </c>
      <c r="C2084" s="6" t="str">
        <f>ExtractValues(Table1[[#This Row],[Agreement Name]],".{1}\d{4,5}-.{1}\d{4,5}")</f>
        <v>200689-003002</v>
      </c>
      <c r="D2084" s="6" t="str">
        <f>ExtractValues(ExtractValues(Table1[[#This Row],[Agreement Name]],"(CO\d{1,3})"),"\d+")</f>
        <v/>
      </c>
      <c r="E2084" s="6" t="str">
        <f>ExtractValues(ExtractValues(Table1[[#This Row],[Agreement Name]],"(CO.\d{1,3})"),"\d+")</f>
        <v/>
      </c>
      <c r="F2084" s="6" t="str">
        <f>IF(Table1[[#This Row],[ChgOrderPart1]]&lt;&gt;"",Table1[[#This Row],[ChgOrderPart1]],Table1[[#This Row],[ChgOrderPart2]])</f>
        <v/>
      </c>
      <c r="G2084" s="6" t="s">
        <v>5000</v>
      </c>
      <c r="H2084" s="8">
        <v>42237.432187500002</v>
      </c>
      <c r="I2084" s="6" t="s">
        <v>48</v>
      </c>
      <c r="J2084" s="8">
        <v>42237.432187500002</v>
      </c>
      <c r="K2084" s="6" t="s">
        <v>1376</v>
      </c>
      <c r="L2084" s="6" t="s">
        <v>1377</v>
      </c>
      <c r="M2084" s="6" t="s">
        <v>37</v>
      </c>
      <c r="O2084" s="6" t="s">
        <v>38</v>
      </c>
      <c r="P2084" s="6" t="s">
        <v>39</v>
      </c>
      <c r="Q2084" s="6" t="s">
        <v>1464</v>
      </c>
      <c r="R2084" s="6" t="s">
        <v>1392</v>
      </c>
      <c r="AL2084" s="6" t="s">
        <v>1464</v>
      </c>
      <c r="AM2084" s="6" t="s">
        <v>43</v>
      </c>
    </row>
    <row r="2085" spans="1:39" x14ac:dyDescent="0.2">
      <c r="A20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5" s="7" t="str">
        <f>ExtractValues(Table1[[#This Row],[Agreement Name]],".{1}\d{4,5}")</f>
        <v>200689</v>
      </c>
      <c r="C2085" s="6" t="str">
        <f>ExtractValues(Table1[[#This Row],[Agreement Name]],".{1}\d{4,5}-.{1}\d{4,5}")</f>
        <v>200689-003002</v>
      </c>
      <c r="D2085" s="6" t="str">
        <f>ExtractValues(ExtractValues(Table1[[#This Row],[Agreement Name]],"(CO\d{1,3})"),"\d+")</f>
        <v/>
      </c>
      <c r="E2085" s="6" t="str">
        <f>ExtractValues(ExtractValues(Table1[[#This Row],[Agreement Name]],"(CO.\d{1,3})"),"\d+")</f>
        <v/>
      </c>
      <c r="F2085" s="6" t="str">
        <f>IF(Table1[[#This Row],[ChgOrderPart1]]&lt;&gt;"",Table1[[#This Row],[ChgOrderPart1]],Table1[[#This Row],[ChgOrderPart2]])</f>
        <v/>
      </c>
      <c r="G2085" s="6" t="s">
        <v>4592</v>
      </c>
      <c r="H2085" s="8">
        <v>42207.684641203705</v>
      </c>
      <c r="I2085" s="6" t="s">
        <v>48</v>
      </c>
      <c r="J2085" s="8">
        <v>42207.684641203705</v>
      </c>
      <c r="K2085" s="6" t="s">
        <v>1376</v>
      </c>
      <c r="L2085" s="6" t="s">
        <v>1377</v>
      </c>
      <c r="M2085" s="6" t="s">
        <v>37</v>
      </c>
      <c r="O2085" s="6" t="s">
        <v>38</v>
      </c>
      <c r="P2085" s="6" t="s">
        <v>39</v>
      </c>
      <c r="Q2085" s="6" t="s">
        <v>1464</v>
      </c>
      <c r="R2085" s="6" t="s">
        <v>1392</v>
      </c>
      <c r="AL2085" s="6" t="s">
        <v>1464</v>
      </c>
      <c r="AM2085" s="6" t="s">
        <v>43</v>
      </c>
    </row>
    <row r="2086" spans="1:39" x14ac:dyDescent="0.2">
      <c r="A20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6" s="7" t="str">
        <f>ExtractValues(Table1[[#This Row],[Agreement Name]],".{1}\d{4,5}")</f>
        <v>200689</v>
      </c>
      <c r="C2086" s="6" t="str">
        <f>ExtractValues(Table1[[#This Row],[Agreement Name]],".{1}\d{4,5}-.{1}\d{4,5}")</f>
        <v>200689-003001</v>
      </c>
      <c r="D2086" s="6" t="str">
        <f>ExtractValues(ExtractValues(Table1[[#This Row],[Agreement Name]],"(CO\d{1,3})"),"\d+")</f>
        <v/>
      </c>
      <c r="E2086" s="6" t="str">
        <f>ExtractValues(ExtractValues(Table1[[#This Row],[Agreement Name]],"(CO.\d{1,3})"),"\d+")</f>
        <v/>
      </c>
      <c r="F2086" s="6" t="str">
        <f>IF(Table1[[#This Row],[ChgOrderPart1]]&lt;&gt;"",Table1[[#This Row],[ChgOrderPart1]],Table1[[#This Row],[ChgOrderPart2]])</f>
        <v/>
      </c>
      <c r="G2086" s="6" t="s">
        <v>2331</v>
      </c>
      <c r="H2086" s="8">
        <v>42185.498888888891</v>
      </c>
      <c r="I2086" s="6" t="s">
        <v>34</v>
      </c>
      <c r="J2086" s="8">
        <v>42185.929016203707</v>
      </c>
      <c r="K2086" s="6" t="s">
        <v>1376</v>
      </c>
      <c r="L2086" s="6" t="s">
        <v>1377</v>
      </c>
      <c r="M2086" s="6" t="s">
        <v>37</v>
      </c>
      <c r="O2086" s="6" t="s">
        <v>38</v>
      </c>
      <c r="P2086" s="6" t="s">
        <v>39</v>
      </c>
      <c r="Q2086" s="6" t="s">
        <v>1439</v>
      </c>
      <c r="R2086" s="6" t="s">
        <v>1392</v>
      </c>
      <c r="W2086" s="6" t="s">
        <v>1440</v>
      </c>
      <c r="X2086" s="6" t="s">
        <v>1439</v>
      </c>
      <c r="Y2086" s="6" t="s">
        <v>43</v>
      </c>
      <c r="Z2086" s="8">
        <v>42185.500902777778</v>
      </c>
      <c r="AA2086" s="6" t="s">
        <v>1441</v>
      </c>
      <c r="AB2086" s="6" t="s">
        <v>1395</v>
      </c>
      <c r="AC2086" s="6" t="s">
        <v>1392</v>
      </c>
      <c r="AD2086" s="6" t="s">
        <v>43</v>
      </c>
      <c r="AE2086" s="8">
        <v>42185.929016203707</v>
      </c>
      <c r="AF2086" s="6" t="s">
        <v>2068</v>
      </c>
    </row>
    <row r="2087" spans="1:39" x14ac:dyDescent="0.2">
      <c r="A20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7" s="7" t="str">
        <f>ExtractValues(Table1[[#This Row],[Agreement Name]],".{1}\d{4,5}")</f>
        <v>200689</v>
      </c>
      <c r="C2087" s="6" t="str">
        <f>ExtractValues(Table1[[#This Row],[Agreement Name]],".{1}\d{4,5}-.{1}\d{4,5}")</f>
        <v>200689-002018</v>
      </c>
      <c r="D2087" s="6" t="str">
        <f>ExtractValues(ExtractValues(Table1[[#This Row],[Agreement Name]],"(CO\d{1,3})"),"\d+")</f>
        <v/>
      </c>
      <c r="E2087" s="6" t="str">
        <f>ExtractValues(ExtractValues(Table1[[#This Row],[Agreement Name]],"(CO.\d{1,3})"),"\d+")</f>
        <v/>
      </c>
      <c r="F2087" s="6" t="str">
        <f>IF(Table1[[#This Row],[ChgOrderPart1]]&lt;&gt;"",Table1[[#This Row],[ChgOrderPart1]],Table1[[#This Row],[ChgOrderPart2]])</f>
        <v/>
      </c>
      <c r="G2087" s="6" t="s">
        <v>4965</v>
      </c>
      <c r="H2087" s="8">
        <v>42235.446944444448</v>
      </c>
      <c r="I2087" s="6" t="s">
        <v>34</v>
      </c>
      <c r="J2087" s="8">
        <v>42236.479513888888</v>
      </c>
      <c r="K2087" s="6" t="s">
        <v>1376</v>
      </c>
      <c r="L2087" s="6" t="s">
        <v>1377</v>
      </c>
      <c r="M2087" s="6" t="s">
        <v>37</v>
      </c>
      <c r="O2087" s="6" t="s">
        <v>38</v>
      </c>
      <c r="P2087" s="6" t="s">
        <v>39</v>
      </c>
      <c r="Q2087" s="6" t="s">
        <v>2621</v>
      </c>
      <c r="R2087" s="6" t="s">
        <v>1392</v>
      </c>
      <c r="W2087" s="6" t="s">
        <v>2622</v>
      </c>
      <c r="X2087" s="6" t="s">
        <v>2621</v>
      </c>
      <c r="Y2087" s="6" t="s">
        <v>43</v>
      </c>
      <c r="Z2087" s="8">
        <v>42235.472407407404</v>
      </c>
      <c r="AA2087" s="6" t="s">
        <v>2623</v>
      </c>
      <c r="AB2087" s="6" t="s">
        <v>1395</v>
      </c>
      <c r="AC2087" s="6" t="s">
        <v>1392</v>
      </c>
      <c r="AD2087" s="6" t="s">
        <v>43</v>
      </c>
      <c r="AE2087" s="8">
        <v>42236.479513888888</v>
      </c>
      <c r="AF2087" s="6" t="s">
        <v>46</v>
      </c>
    </row>
    <row r="2088" spans="1:39" x14ac:dyDescent="0.2">
      <c r="A20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8" s="7" t="str">
        <f>ExtractValues(Table1[[#This Row],[Agreement Name]],".{1}\d{4,5}")</f>
        <v>200689</v>
      </c>
      <c r="C2088" s="6" t="str">
        <f>ExtractValues(Table1[[#This Row],[Agreement Name]],".{1}\d{4,5}-.{1}\d{4,5}")</f>
        <v>200689-002017</v>
      </c>
      <c r="D2088" s="6" t="str">
        <f>ExtractValues(ExtractValues(Table1[[#This Row],[Agreement Name]],"(CO\d{1,3})"),"\d+")</f>
        <v/>
      </c>
      <c r="E2088" s="6" t="str">
        <f>ExtractValues(ExtractValues(Table1[[#This Row],[Agreement Name]],"(CO.\d{1,3})"),"\d+")</f>
        <v/>
      </c>
      <c r="F2088" s="6" t="str">
        <f>IF(Table1[[#This Row],[ChgOrderPart1]]&lt;&gt;"",Table1[[#This Row],[ChgOrderPart1]],Table1[[#This Row],[ChgOrderPart2]])</f>
        <v/>
      </c>
      <c r="G2088" s="6" t="s">
        <v>4958</v>
      </c>
      <c r="H2088" s="8">
        <v>42235.432083333333</v>
      </c>
      <c r="I2088" s="6" t="s">
        <v>34</v>
      </c>
      <c r="J2088" s="8">
        <v>42236.479895833334</v>
      </c>
      <c r="K2088" s="6" t="s">
        <v>1376</v>
      </c>
      <c r="L2088" s="6" t="s">
        <v>1377</v>
      </c>
      <c r="M2088" s="6" t="s">
        <v>37</v>
      </c>
      <c r="O2088" s="6" t="s">
        <v>38</v>
      </c>
      <c r="P2088" s="6" t="s">
        <v>39</v>
      </c>
      <c r="Q2088" s="6" t="s">
        <v>1439</v>
      </c>
      <c r="R2088" s="6" t="s">
        <v>1392</v>
      </c>
      <c r="W2088" s="6" t="s">
        <v>1440</v>
      </c>
      <c r="X2088" s="6" t="s">
        <v>1439</v>
      </c>
      <c r="Y2088" s="6" t="s">
        <v>43</v>
      </c>
      <c r="Z2088" s="8">
        <v>42235.439502314817</v>
      </c>
      <c r="AA2088" s="6" t="s">
        <v>1441</v>
      </c>
      <c r="AB2088" s="6" t="s">
        <v>1395</v>
      </c>
      <c r="AC2088" s="6" t="s">
        <v>1392</v>
      </c>
      <c r="AD2088" s="6" t="s">
        <v>43</v>
      </c>
      <c r="AE2088" s="8">
        <v>42236.479895833334</v>
      </c>
      <c r="AF2088" s="6" t="s">
        <v>46</v>
      </c>
    </row>
    <row r="2089" spans="1:39" x14ac:dyDescent="0.2">
      <c r="A20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89" s="7" t="str">
        <f>ExtractValues(Table1[[#This Row],[Agreement Name]],".{1}\d{4,5}")</f>
        <v>200689</v>
      </c>
      <c r="C2089" s="6" t="str">
        <f>ExtractValues(Table1[[#This Row],[Agreement Name]],".{1}\d{4,5}-.{1}\d{4,5}")</f>
        <v>200689-002016</v>
      </c>
      <c r="D2089" s="6" t="str">
        <f>ExtractValues(ExtractValues(Table1[[#This Row],[Agreement Name]],"(CO\d{1,3})"),"\d+")</f>
        <v/>
      </c>
      <c r="E2089" s="6" t="str">
        <f>ExtractValues(ExtractValues(Table1[[#This Row],[Agreement Name]],"(CO.\d{1,3})"),"\d+")</f>
        <v/>
      </c>
      <c r="F2089" s="6" t="str">
        <f>IF(Table1[[#This Row],[ChgOrderPart1]]&lt;&gt;"",Table1[[#This Row],[ChgOrderPart1]],Table1[[#This Row],[ChgOrderPart2]])</f>
        <v/>
      </c>
      <c r="G2089" s="6" t="s">
        <v>4954</v>
      </c>
      <c r="H2089" s="8">
        <v>42235.430810185186</v>
      </c>
      <c r="I2089" s="6" t="s">
        <v>34</v>
      </c>
      <c r="J2089" s="8">
        <v>42236.478946759256</v>
      </c>
      <c r="K2089" s="6" t="s">
        <v>1376</v>
      </c>
      <c r="L2089" s="6" t="s">
        <v>1377</v>
      </c>
      <c r="M2089" s="6" t="s">
        <v>37</v>
      </c>
      <c r="O2089" s="6" t="s">
        <v>38</v>
      </c>
      <c r="P2089" s="6" t="s">
        <v>39</v>
      </c>
      <c r="Q2089" s="6" t="s">
        <v>1439</v>
      </c>
      <c r="R2089" s="6" t="s">
        <v>1392</v>
      </c>
      <c r="W2089" s="6" t="s">
        <v>1440</v>
      </c>
      <c r="X2089" s="6" t="s">
        <v>1439</v>
      </c>
      <c r="Y2089" s="6" t="s">
        <v>43</v>
      </c>
      <c r="Z2089" s="8">
        <v>42235.486064814817</v>
      </c>
      <c r="AA2089" s="6" t="s">
        <v>1441</v>
      </c>
      <c r="AB2089" s="6" t="s">
        <v>1395</v>
      </c>
      <c r="AC2089" s="6" t="s">
        <v>1392</v>
      </c>
      <c r="AD2089" s="6" t="s">
        <v>43</v>
      </c>
      <c r="AE2089" s="8">
        <v>42236.478946759256</v>
      </c>
      <c r="AF2089" s="6" t="s">
        <v>46</v>
      </c>
    </row>
    <row r="2090" spans="1:39" x14ac:dyDescent="0.2">
      <c r="A20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0" s="7" t="str">
        <f>ExtractValues(Table1[[#This Row],[Agreement Name]],".{1}\d{4,5}")</f>
        <v>200689</v>
      </c>
      <c r="C2090" s="6" t="str">
        <f>ExtractValues(Table1[[#This Row],[Agreement Name]],".{1}\d{4,5}-.{1}\d{4,5}")</f>
        <v>200689-002015</v>
      </c>
      <c r="D2090" s="6" t="str">
        <f>ExtractValues(ExtractValues(Table1[[#This Row],[Agreement Name]],"(CO\d{1,3})"),"\d+")</f>
        <v/>
      </c>
      <c r="E2090" s="6" t="str">
        <f>ExtractValues(ExtractValues(Table1[[#This Row],[Agreement Name]],"(CO.\d{1,3})"),"\d+")</f>
        <v/>
      </c>
      <c r="F2090" s="6" t="str">
        <f>IF(Table1[[#This Row],[ChgOrderPart1]]&lt;&gt;"",Table1[[#This Row],[ChgOrderPart1]],Table1[[#This Row],[ChgOrderPart2]])</f>
        <v/>
      </c>
      <c r="G2090" s="6" t="s">
        <v>4864</v>
      </c>
      <c r="H2090" s="8">
        <v>42228.622569444444</v>
      </c>
      <c r="I2090" s="6" t="s">
        <v>34</v>
      </c>
      <c r="J2090" s="8">
        <v>42232.752824074072</v>
      </c>
      <c r="K2090" s="6" t="s">
        <v>1376</v>
      </c>
      <c r="L2090" s="6" t="s">
        <v>1377</v>
      </c>
      <c r="M2090" s="6" t="s">
        <v>37</v>
      </c>
      <c r="O2090" s="6" t="s">
        <v>38</v>
      </c>
      <c r="P2090" s="6" t="s">
        <v>39</v>
      </c>
      <c r="Q2090" s="6" t="s">
        <v>1439</v>
      </c>
      <c r="R2090" s="6" t="s">
        <v>1392</v>
      </c>
      <c r="W2090" s="6" t="s">
        <v>1440</v>
      </c>
      <c r="X2090" s="6" t="s">
        <v>1439</v>
      </c>
      <c r="Y2090" s="6" t="s">
        <v>43</v>
      </c>
      <c r="Z2090" s="8">
        <v>42229.366631944446</v>
      </c>
      <c r="AA2090" s="6" t="s">
        <v>1441</v>
      </c>
      <c r="AB2090" s="6" t="s">
        <v>1395</v>
      </c>
      <c r="AC2090" s="6" t="s">
        <v>1392</v>
      </c>
      <c r="AD2090" s="6" t="s">
        <v>43</v>
      </c>
      <c r="AE2090" s="8">
        <v>42232.752824074072</v>
      </c>
      <c r="AF2090" s="6" t="s">
        <v>2191</v>
      </c>
    </row>
    <row r="2091" spans="1:39" x14ac:dyDescent="0.2">
      <c r="A20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1" s="7" t="str">
        <f>ExtractValues(Table1[[#This Row],[Agreement Name]],".{1}\d{4,5}")</f>
        <v>200689</v>
      </c>
      <c r="C2091" s="6" t="str">
        <f>ExtractValues(Table1[[#This Row],[Agreement Name]],".{1}\d{4,5}-.{1}\d{4,5}")</f>
        <v>200689-002014</v>
      </c>
      <c r="D2091" s="6" t="str">
        <f>ExtractValues(ExtractValues(Table1[[#This Row],[Agreement Name]],"(CO\d{1,3})"),"\d+")</f>
        <v/>
      </c>
      <c r="E2091" s="6" t="str">
        <f>ExtractValues(ExtractValues(Table1[[#This Row],[Agreement Name]],"(CO.\d{1,3})"),"\d+")</f>
        <v/>
      </c>
      <c r="F2091" s="6" t="str">
        <f>IF(Table1[[#This Row],[ChgOrderPart1]]&lt;&gt;"",Table1[[#This Row],[ChgOrderPart1]],Table1[[#This Row],[ChgOrderPart2]])</f>
        <v/>
      </c>
      <c r="G2091" s="6" t="s">
        <v>4753</v>
      </c>
      <c r="H2091" s="8">
        <v>42215.57571759259</v>
      </c>
      <c r="I2091" s="6" t="s">
        <v>34</v>
      </c>
      <c r="J2091" s="8">
        <v>42223.370416666665</v>
      </c>
      <c r="K2091" s="6" t="s">
        <v>1376</v>
      </c>
      <c r="L2091" s="6" t="s">
        <v>1377</v>
      </c>
      <c r="M2091" s="6" t="s">
        <v>37</v>
      </c>
      <c r="O2091" s="6" t="s">
        <v>38</v>
      </c>
      <c r="P2091" s="6" t="s">
        <v>39</v>
      </c>
      <c r="Q2091" s="6" t="s">
        <v>4751</v>
      </c>
      <c r="R2091" s="6" t="s">
        <v>1392</v>
      </c>
      <c r="W2091" s="6" t="s">
        <v>1430</v>
      </c>
      <c r="X2091" s="6" t="s">
        <v>4751</v>
      </c>
      <c r="Y2091" s="6" t="s">
        <v>43</v>
      </c>
      <c r="Z2091" s="8">
        <v>42221.358622685184</v>
      </c>
      <c r="AA2091" s="6" t="s">
        <v>1431</v>
      </c>
      <c r="AB2091" s="6" t="s">
        <v>1395</v>
      </c>
      <c r="AC2091" s="6" t="s">
        <v>1392</v>
      </c>
      <c r="AD2091" s="6" t="s">
        <v>43</v>
      </c>
      <c r="AE2091" s="8">
        <v>42223.370416666665</v>
      </c>
      <c r="AF2091" s="6" t="s">
        <v>4752</v>
      </c>
    </row>
    <row r="2092" spans="1:39" x14ac:dyDescent="0.2">
      <c r="A20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2" s="7" t="str">
        <f>ExtractValues(Table1[[#This Row],[Agreement Name]],".{1}\d{4,5}")</f>
        <v>200689</v>
      </c>
      <c r="C2092" s="6" t="str">
        <f>ExtractValues(Table1[[#This Row],[Agreement Name]],".{1}\d{4,5}-.{1}\d{4,5}")</f>
        <v>200689-002013</v>
      </c>
      <c r="D2092" s="6" t="str">
        <f>ExtractValues(ExtractValues(Table1[[#This Row],[Agreement Name]],"(CO\d{1,3})"),"\d+")</f>
        <v/>
      </c>
      <c r="E2092" s="6" t="str">
        <f>ExtractValues(ExtractValues(Table1[[#This Row],[Agreement Name]],"(CO.\d{1,3})"),"\d+")</f>
        <v/>
      </c>
      <c r="F2092" s="6" t="str">
        <f>IF(Table1[[#This Row],[ChgOrderPart1]]&lt;&gt;"",Table1[[#This Row],[ChgOrderPart1]],Table1[[#This Row],[ChgOrderPart2]])</f>
        <v/>
      </c>
      <c r="G2092" s="6" t="s">
        <v>4736</v>
      </c>
      <c r="H2092" s="8">
        <v>42215.568437499998</v>
      </c>
      <c r="I2092" s="6" t="s">
        <v>48</v>
      </c>
      <c r="J2092" s="8">
        <v>42215.934247685182</v>
      </c>
      <c r="K2092" s="6" t="s">
        <v>1376</v>
      </c>
      <c r="L2092" s="6" t="s">
        <v>1377</v>
      </c>
      <c r="M2092" s="6" t="s">
        <v>37</v>
      </c>
      <c r="O2092" s="6" t="s">
        <v>38</v>
      </c>
      <c r="P2092" s="6" t="s">
        <v>39</v>
      </c>
      <c r="Q2092" s="6" t="s">
        <v>2621</v>
      </c>
      <c r="R2092" s="6" t="s">
        <v>1392</v>
      </c>
      <c r="W2092" s="6" t="s">
        <v>4737</v>
      </c>
      <c r="X2092" s="6" t="s">
        <v>2621</v>
      </c>
      <c r="Y2092" s="6" t="s">
        <v>43</v>
      </c>
      <c r="Z2092" s="8">
        <v>42215.934247685182</v>
      </c>
      <c r="AA2092" s="6" t="s">
        <v>4738</v>
      </c>
      <c r="AL2092" s="6" t="s">
        <v>1392</v>
      </c>
      <c r="AM2092" s="6" t="s">
        <v>43</v>
      </c>
    </row>
    <row r="2093" spans="1:39" x14ac:dyDescent="0.2">
      <c r="A20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3" s="7" t="str">
        <f>ExtractValues(Table1[[#This Row],[Agreement Name]],".{1}\d{4,5}")</f>
        <v>200689</v>
      </c>
      <c r="C2093" s="6" t="str">
        <f>ExtractValues(Table1[[#This Row],[Agreement Name]],".{1}\d{4,5}-.{1}\d{4,5}")</f>
        <v>200689-002009</v>
      </c>
      <c r="D2093" s="6" t="str">
        <f>ExtractValues(ExtractValues(Table1[[#This Row],[Agreement Name]],"(CO\d{1,3})"),"\d+")</f>
        <v/>
      </c>
      <c r="E2093" s="6" t="str">
        <f>ExtractValues(ExtractValues(Table1[[#This Row],[Agreement Name]],"(CO.\d{1,3})"),"\d+")</f>
        <v/>
      </c>
      <c r="F2093" s="6" t="str">
        <f>IF(Table1[[#This Row],[ChgOrderPart1]]&lt;&gt;"",Table1[[#This Row],[ChgOrderPart1]],Table1[[#This Row],[ChgOrderPart2]])</f>
        <v/>
      </c>
      <c r="G2093" s="6" t="s">
        <v>4750</v>
      </c>
      <c r="H2093" s="8">
        <v>42228.644780092596</v>
      </c>
      <c r="I2093" s="6" t="s">
        <v>34</v>
      </c>
      <c r="J2093" s="8">
        <v>42236.480115740742</v>
      </c>
      <c r="K2093" s="6" t="s">
        <v>1376</v>
      </c>
      <c r="L2093" s="6" t="s">
        <v>1377</v>
      </c>
      <c r="M2093" s="6" t="s">
        <v>37</v>
      </c>
      <c r="O2093" s="6" t="s">
        <v>38</v>
      </c>
      <c r="P2093" s="6" t="s">
        <v>39</v>
      </c>
      <c r="Q2093" s="6" t="s">
        <v>4889</v>
      </c>
      <c r="R2093" s="6" t="s">
        <v>1392</v>
      </c>
      <c r="W2093" s="6" t="s">
        <v>4890</v>
      </c>
      <c r="X2093" s="6" t="s">
        <v>4889</v>
      </c>
      <c r="Y2093" s="6" t="s">
        <v>43</v>
      </c>
      <c r="Z2093" s="8">
        <v>42235.298032407409</v>
      </c>
      <c r="AA2093" s="6" t="s">
        <v>4891</v>
      </c>
      <c r="AB2093" s="6" t="s">
        <v>1395</v>
      </c>
      <c r="AC2093" s="6" t="s">
        <v>1392</v>
      </c>
      <c r="AD2093" s="6" t="s">
        <v>43</v>
      </c>
      <c r="AE2093" s="8">
        <v>42236.480115740742</v>
      </c>
      <c r="AF2093" s="6" t="s">
        <v>46</v>
      </c>
    </row>
    <row r="2094" spans="1:39" x14ac:dyDescent="0.2">
      <c r="A20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4" s="7" t="str">
        <f>ExtractValues(Table1[[#This Row],[Agreement Name]],".{1}\d{4,5}")</f>
        <v>200689</v>
      </c>
      <c r="C2094" s="6" t="str">
        <f>ExtractValues(Table1[[#This Row],[Agreement Name]],".{1}\d{4,5}-.{1}\d{4,5}")</f>
        <v>200689-002009</v>
      </c>
      <c r="D2094" s="6" t="str">
        <f>ExtractValues(ExtractValues(Table1[[#This Row],[Agreement Name]],"(CO\d{1,3})"),"\d+")</f>
        <v/>
      </c>
      <c r="E2094" s="6" t="str">
        <f>ExtractValues(ExtractValues(Table1[[#This Row],[Agreement Name]],"(CO.\d{1,3})"),"\d+")</f>
        <v/>
      </c>
      <c r="F2094" s="6" t="str">
        <f>IF(Table1[[#This Row],[ChgOrderPart1]]&lt;&gt;"",Table1[[#This Row],[ChgOrderPart1]],Table1[[#This Row],[ChgOrderPart2]])</f>
        <v/>
      </c>
      <c r="G2094" s="6" t="s">
        <v>4750</v>
      </c>
      <c r="H2094" s="8">
        <v>42215.57534722222</v>
      </c>
      <c r="I2094" s="6" t="s">
        <v>34</v>
      </c>
      <c r="J2094" s="8">
        <v>42223.369756944441</v>
      </c>
      <c r="K2094" s="6" t="s">
        <v>1376</v>
      </c>
      <c r="L2094" s="6" t="s">
        <v>1377</v>
      </c>
      <c r="M2094" s="6" t="s">
        <v>37</v>
      </c>
      <c r="O2094" s="6" t="s">
        <v>38</v>
      </c>
      <c r="P2094" s="6" t="s">
        <v>39</v>
      </c>
      <c r="Q2094" s="6" t="s">
        <v>4751</v>
      </c>
      <c r="R2094" s="6" t="s">
        <v>1392</v>
      </c>
      <c r="W2094" s="6" t="s">
        <v>1430</v>
      </c>
      <c r="X2094" s="6" t="s">
        <v>4751</v>
      </c>
      <c r="Y2094" s="6" t="s">
        <v>43</v>
      </c>
      <c r="Z2094" s="8">
        <v>42221.360474537039</v>
      </c>
      <c r="AA2094" s="6" t="s">
        <v>1431</v>
      </c>
      <c r="AB2094" s="6" t="s">
        <v>1395</v>
      </c>
      <c r="AC2094" s="6" t="s">
        <v>1392</v>
      </c>
      <c r="AD2094" s="6" t="s">
        <v>43</v>
      </c>
      <c r="AE2094" s="8">
        <v>42223.369756944441</v>
      </c>
      <c r="AF2094" s="6" t="s">
        <v>4752</v>
      </c>
    </row>
    <row r="2095" spans="1:39" x14ac:dyDescent="0.2">
      <c r="A20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5" s="7" t="str">
        <f>ExtractValues(Table1[[#This Row],[Agreement Name]],".{1}\d{4,5}")</f>
        <v>200689</v>
      </c>
      <c r="C2095" s="6" t="str">
        <f>ExtractValues(Table1[[#This Row],[Agreement Name]],".{1}\d{4,5}-.{1}\d{4,5}")</f>
        <v>200689-002008</v>
      </c>
      <c r="D2095" s="6" t="str">
        <f>ExtractValues(ExtractValues(Table1[[#This Row],[Agreement Name]],"(CO\d{1,3})"),"\d+")</f>
        <v/>
      </c>
      <c r="E2095" s="6" t="str">
        <f>ExtractValues(ExtractValues(Table1[[#This Row],[Agreement Name]],"(CO.\d{1,3})"),"\d+")</f>
        <v/>
      </c>
      <c r="F2095" s="6" t="str">
        <f>IF(Table1[[#This Row],[ChgOrderPart1]]&lt;&gt;"",Table1[[#This Row],[ChgOrderPart1]],Table1[[#This Row],[ChgOrderPart2]])</f>
        <v/>
      </c>
      <c r="G2095" s="6" t="s">
        <v>4749</v>
      </c>
      <c r="H2095" s="8">
        <v>42215.574629629627</v>
      </c>
      <c r="I2095" s="6" t="s">
        <v>34</v>
      </c>
      <c r="J2095" s="8">
        <v>42219.323946759258</v>
      </c>
      <c r="K2095" s="6" t="s">
        <v>1376</v>
      </c>
      <c r="L2095" s="6" t="s">
        <v>1377</v>
      </c>
      <c r="M2095" s="6" t="s">
        <v>37</v>
      </c>
      <c r="O2095" s="6" t="s">
        <v>38</v>
      </c>
      <c r="P2095" s="6" t="s">
        <v>39</v>
      </c>
      <c r="Q2095" s="6" t="s">
        <v>2621</v>
      </c>
      <c r="R2095" s="6" t="s">
        <v>1392</v>
      </c>
      <c r="W2095" s="6" t="s">
        <v>4737</v>
      </c>
      <c r="X2095" s="6" t="s">
        <v>2621</v>
      </c>
      <c r="Y2095" s="6" t="s">
        <v>43</v>
      </c>
      <c r="Z2095" s="8">
        <v>42215.929351851853</v>
      </c>
      <c r="AA2095" s="6" t="s">
        <v>4738</v>
      </c>
      <c r="AB2095" s="6" t="s">
        <v>1395</v>
      </c>
      <c r="AC2095" s="6" t="s">
        <v>1392</v>
      </c>
      <c r="AD2095" s="6" t="s">
        <v>43</v>
      </c>
      <c r="AE2095" s="8">
        <v>42219.323946759258</v>
      </c>
      <c r="AF2095" s="6" t="s">
        <v>46</v>
      </c>
    </row>
    <row r="2096" spans="1:39" x14ac:dyDescent="0.2">
      <c r="A20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6" s="7" t="str">
        <f>ExtractValues(Table1[[#This Row],[Agreement Name]],".{1}\d{4,5}")</f>
        <v>200689</v>
      </c>
      <c r="C2096" s="6" t="str">
        <f>ExtractValues(Table1[[#This Row],[Agreement Name]],".{1}\d{4,5}-.{1}\d{4,5}")</f>
        <v>200689-002007</v>
      </c>
      <c r="D2096" s="6" t="str">
        <f>ExtractValues(ExtractValues(Table1[[#This Row],[Agreement Name]],"(CO\d{1,3})"),"\d+")</f>
        <v/>
      </c>
      <c r="E2096" s="6" t="str">
        <f>ExtractValues(ExtractValues(Table1[[#This Row],[Agreement Name]],"(CO.\d{1,3})"),"\d+")</f>
        <v/>
      </c>
      <c r="F2096" s="6" t="str">
        <f>IF(Table1[[#This Row],[ChgOrderPart1]]&lt;&gt;"",Table1[[#This Row],[ChgOrderPart1]],Table1[[#This Row],[ChgOrderPart2]])</f>
        <v/>
      </c>
      <c r="G2096" s="6" t="s">
        <v>4634</v>
      </c>
      <c r="H2096" s="8">
        <v>42212.649074074077</v>
      </c>
      <c r="I2096" s="6" t="s">
        <v>34</v>
      </c>
      <c r="J2096" s="8">
        <v>42215.538946759261</v>
      </c>
      <c r="K2096" s="6" t="s">
        <v>1376</v>
      </c>
      <c r="L2096" s="6" t="s">
        <v>1377</v>
      </c>
      <c r="M2096" s="6" t="s">
        <v>37</v>
      </c>
      <c r="O2096" s="6" t="s">
        <v>38</v>
      </c>
      <c r="P2096" s="6" t="s">
        <v>39</v>
      </c>
      <c r="Q2096" s="6" t="s">
        <v>1464</v>
      </c>
      <c r="R2096" s="6" t="s">
        <v>1392</v>
      </c>
      <c r="W2096" s="6" t="s">
        <v>1465</v>
      </c>
      <c r="X2096" s="6" t="s">
        <v>1464</v>
      </c>
      <c r="Y2096" s="6" t="s">
        <v>43</v>
      </c>
      <c r="Z2096" s="8">
        <v>42214.470393518517</v>
      </c>
      <c r="AA2096" s="6" t="s">
        <v>1466</v>
      </c>
      <c r="AB2096" s="6" t="s">
        <v>1395</v>
      </c>
      <c r="AC2096" s="6" t="s">
        <v>1392</v>
      </c>
      <c r="AD2096" s="6" t="s">
        <v>43</v>
      </c>
      <c r="AE2096" s="8">
        <v>42215.538946759261</v>
      </c>
      <c r="AF2096" s="6" t="s">
        <v>46</v>
      </c>
    </row>
    <row r="2097" spans="1:39" x14ac:dyDescent="0.2">
      <c r="A20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7" s="7" t="str">
        <f>ExtractValues(Table1[[#This Row],[Agreement Name]],".{1}\d{4,5}")</f>
        <v>200689</v>
      </c>
      <c r="C2097" s="6" t="str">
        <f>ExtractValues(Table1[[#This Row],[Agreement Name]],".{1}\d{4,5}-.{1}\d{4,5}")</f>
        <v>200689-002006</v>
      </c>
      <c r="D2097" s="6" t="str">
        <f>ExtractValues(ExtractValues(Table1[[#This Row],[Agreement Name]],"(CO\d{1,3})"),"\d+")</f>
        <v/>
      </c>
      <c r="E2097" s="6" t="str">
        <f>ExtractValues(ExtractValues(Table1[[#This Row],[Agreement Name]],"(CO.\d{1,3})"),"\d+")</f>
        <v/>
      </c>
      <c r="F2097" s="6" t="str">
        <f>IF(Table1[[#This Row],[ChgOrderPart1]]&lt;&gt;"",Table1[[#This Row],[ChgOrderPart1]],Table1[[#This Row],[ChgOrderPart2]])</f>
        <v/>
      </c>
      <c r="G2097" s="6" t="s">
        <v>2619</v>
      </c>
      <c r="H2097" s="8">
        <v>42206.358402777776</v>
      </c>
      <c r="I2097" s="6" t="s">
        <v>34</v>
      </c>
      <c r="J2097" s="8">
        <v>42211.650451388887</v>
      </c>
      <c r="K2097" s="6" t="s">
        <v>1376</v>
      </c>
      <c r="L2097" s="6" t="s">
        <v>1377</v>
      </c>
      <c r="M2097" s="6" t="s">
        <v>37</v>
      </c>
      <c r="O2097" s="6" t="s">
        <v>38</v>
      </c>
      <c r="P2097" s="6" t="s">
        <v>39</v>
      </c>
      <c r="Q2097" s="6" t="s">
        <v>2620</v>
      </c>
      <c r="R2097" s="6" t="s">
        <v>2621</v>
      </c>
      <c r="S2097" s="6" t="s">
        <v>1392</v>
      </c>
      <c r="W2097" s="6" t="s">
        <v>2622</v>
      </c>
      <c r="X2097" s="6" t="s">
        <v>2621</v>
      </c>
      <c r="Y2097" s="6" t="s">
        <v>43</v>
      </c>
      <c r="Z2097" s="8">
        <v>42207.579293981478</v>
      </c>
      <c r="AA2097" s="6" t="s">
        <v>2623</v>
      </c>
      <c r="AB2097" s="6" t="s">
        <v>1395</v>
      </c>
      <c r="AC2097" s="6" t="s">
        <v>1392</v>
      </c>
      <c r="AD2097" s="6" t="s">
        <v>43</v>
      </c>
      <c r="AE2097" s="8">
        <v>42211.650451388887</v>
      </c>
      <c r="AF2097" s="6" t="s">
        <v>2068</v>
      </c>
    </row>
    <row r="2098" spans="1:39" x14ac:dyDescent="0.2">
      <c r="A20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8" s="7" t="str">
        <f>ExtractValues(Table1[[#This Row],[Agreement Name]],".{1}\d{4,5}")</f>
        <v>200689</v>
      </c>
      <c r="C2098" s="6" t="str">
        <f>ExtractValues(Table1[[#This Row],[Agreement Name]],".{1}\d{4,5}-.{1}\d{4,5}")</f>
        <v>200689-002005</v>
      </c>
      <c r="D2098" s="6" t="str">
        <f>ExtractValues(ExtractValues(Table1[[#This Row],[Agreement Name]],"(CO\d{1,3})"),"\d+")</f>
        <v/>
      </c>
      <c r="E2098" s="6" t="str">
        <f>ExtractValues(ExtractValues(Table1[[#This Row],[Agreement Name]],"(CO.\d{1,3})"),"\d+")</f>
        <v/>
      </c>
      <c r="F2098" s="6" t="str">
        <f>IF(Table1[[#This Row],[ChgOrderPart1]]&lt;&gt;"",Table1[[#This Row],[ChgOrderPart1]],Table1[[#This Row],[ChgOrderPart2]])</f>
        <v/>
      </c>
      <c r="G2098" s="6" t="s">
        <v>2587</v>
      </c>
      <c r="H2098" s="8">
        <v>42201.547824074078</v>
      </c>
      <c r="I2098" s="6" t="s">
        <v>34</v>
      </c>
      <c r="J2098" s="8">
        <v>42205.435474537036</v>
      </c>
      <c r="K2098" s="6" t="s">
        <v>1376</v>
      </c>
      <c r="L2098" s="6" t="s">
        <v>1377</v>
      </c>
      <c r="M2098" s="6" t="s">
        <v>37</v>
      </c>
      <c r="O2098" s="6" t="s">
        <v>38</v>
      </c>
      <c r="P2098" s="6" t="s">
        <v>39</v>
      </c>
      <c r="Q2098" s="6" t="s">
        <v>1439</v>
      </c>
      <c r="R2098" s="6" t="s">
        <v>1392</v>
      </c>
      <c r="W2098" s="6" t="s">
        <v>1440</v>
      </c>
      <c r="X2098" s="6" t="s">
        <v>1439</v>
      </c>
      <c r="Y2098" s="6" t="s">
        <v>43</v>
      </c>
      <c r="Z2098" s="8">
        <v>42205.358055555553</v>
      </c>
      <c r="AA2098" s="6" t="s">
        <v>1441</v>
      </c>
      <c r="AB2098" s="6" t="s">
        <v>1395</v>
      </c>
      <c r="AC2098" s="6" t="s">
        <v>1392</v>
      </c>
      <c r="AD2098" s="6" t="s">
        <v>43</v>
      </c>
      <c r="AE2098" s="8">
        <v>42205.435474537036</v>
      </c>
      <c r="AF2098" s="6" t="s">
        <v>2588</v>
      </c>
    </row>
    <row r="2099" spans="1:39" x14ac:dyDescent="0.2">
      <c r="A20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099" s="7" t="str">
        <f>ExtractValues(Table1[[#This Row],[Agreement Name]],".{1}\d{4,5}")</f>
        <v>200689</v>
      </c>
      <c r="C2099" s="6" t="str">
        <f>ExtractValues(Table1[[#This Row],[Agreement Name]],".{1}\d{4,5}-.{1}\d{4,5}")</f>
        <v>200689-002004</v>
      </c>
      <c r="D2099" s="6" t="str">
        <f>ExtractValues(ExtractValues(Table1[[#This Row],[Agreement Name]],"(CO\d{1,3})"),"\d+")</f>
        <v/>
      </c>
      <c r="E2099" s="6" t="str">
        <f>ExtractValues(ExtractValues(Table1[[#This Row],[Agreement Name]],"(CO.\d{1,3})"),"\d+")</f>
        <v/>
      </c>
      <c r="F2099" s="6" t="str">
        <f>IF(Table1[[#This Row],[ChgOrderPart1]]&lt;&gt;"",Table1[[#This Row],[ChgOrderPart1]],Table1[[#This Row],[ChgOrderPart2]])</f>
        <v/>
      </c>
      <c r="G2099" s="6" t="s">
        <v>2420</v>
      </c>
      <c r="H2099" s="8">
        <v>42194.387465277781</v>
      </c>
      <c r="I2099" s="6" t="s">
        <v>34</v>
      </c>
      <c r="J2099" s="8">
        <v>42197.875833333332</v>
      </c>
      <c r="K2099" s="6" t="s">
        <v>1376</v>
      </c>
      <c r="L2099" s="6" t="s">
        <v>1377</v>
      </c>
      <c r="M2099" s="6" t="s">
        <v>37</v>
      </c>
      <c r="O2099" s="6" t="s">
        <v>38</v>
      </c>
      <c r="P2099" s="6" t="s">
        <v>39</v>
      </c>
      <c r="Q2099" s="6" t="s">
        <v>221</v>
      </c>
      <c r="R2099" s="6" t="s">
        <v>1392</v>
      </c>
      <c r="W2099" s="6" t="s">
        <v>1459</v>
      </c>
      <c r="X2099" s="6" t="s">
        <v>221</v>
      </c>
      <c r="Y2099" s="6" t="s">
        <v>43</v>
      </c>
      <c r="Z2099" s="8">
        <v>42194.401608796295</v>
      </c>
      <c r="AA2099" s="6" t="s">
        <v>224</v>
      </c>
      <c r="AB2099" s="6" t="s">
        <v>1395</v>
      </c>
      <c r="AC2099" s="6" t="s">
        <v>1392</v>
      </c>
      <c r="AD2099" s="6" t="s">
        <v>43</v>
      </c>
      <c r="AE2099" s="8">
        <v>42197.875833333332</v>
      </c>
      <c r="AF2099" s="6" t="s">
        <v>2068</v>
      </c>
    </row>
    <row r="2100" spans="1:39" x14ac:dyDescent="0.2">
      <c r="A21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0" s="7" t="str">
        <f>ExtractValues(Table1[[#This Row],[Agreement Name]],".{1}\d{4,5}")</f>
        <v>200689</v>
      </c>
      <c r="C2100" s="6" t="str">
        <f>ExtractValues(Table1[[#This Row],[Agreement Name]],".{1}\d{4,5}-.{1}\d{4,5}")</f>
        <v>200689-002003</v>
      </c>
      <c r="D2100" s="6" t="str">
        <f>ExtractValues(ExtractValues(Table1[[#This Row],[Agreement Name]],"(CO\d{1,3})"),"\d+")</f>
        <v/>
      </c>
      <c r="E2100" s="6" t="str">
        <f>ExtractValues(ExtractValues(Table1[[#This Row],[Agreement Name]],"(CO.\d{1,3})"),"\d+")</f>
        <v/>
      </c>
      <c r="F2100" s="6" t="str">
        <f>IF(Table1[[#This Row],[ChgOrderPart1]]&lt;&gt;"",Table1[[#This Row],[ChgOrderPart1]],Table1[[#This Row],[ChgOrderPart2]])</f>
        <v/>
      </c>
      <c r="G2100" s="6" t="s">
        <v>4963</v>
      </c>
      <c r="H2100" s="8">
        <v>42235.446400462963</v>
      </c>
      <c r="I2100" s="6" t="s">
        <v>48</v>
      </c>
      <c r="J2100" s="8">
        <v>42235.446400462963</v>
      </c>
      <c r="K2100" s="6" t="s">
        <v>1376</v>
      </c>
      <c r="L2100" s="6" t="s">
        <v>1377</v>
      </c>
      <c r="M2100" s="6" t="s">
        <v>37</v>
      </c>
      <c r="O2100" s="6" t="s">
        <v>38</v>
      </c>
      <c r="P2100" s="6" t="s">
        <v>39</v>
      </c>
      <c r="Q2100" s="6" t="s">
        <v>4964</v>
      </c>
      <c r="R2100" s="6" t="s">
        <v>1392</v>
      </c>
      <c r="AL2100" s="6" t="s">
        <v>4964</v>
      </c>
      <c r="AM2100" s="6" t="s">
        <v>43</v>
      </c>
    </row>
    <row r="2101" spans="1:39" x14ac:dyDescent="0.2">
      <c r="A21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1" s="7" t="str">
        <f>ExtractValues(Table1[[#This Row],[Agreement Name]],".{1}\d{4,5}")</f>
        <v>200689</v>
      </c>
      <c r="C2101" s="6" t="str">
        <f>ExtractValues(Table1[[#This Row],[Agreement Name]],".{1}\d{4,5}-.{1}\d{4,5}")</f>
        <v>200689-002003</v>
      </c>
      <c r="D2101" s="6" t="str">
        <f>ExtractValues(ExtractValues(Table1[[#This Row],[Agreement Name]],"(CO\d{1,3})"),"\d+")</f>
        <v/>
      </c>
      <c r="E2101" s="6" t="str">
        <f>ExtractValues(ExtractValues(Table1[[#This Row],[Agreement Name]],"(CO.\d{1,3})"),"\d+")</f>
        <v/>
      </c>
      <c r="F2101" s="6" t="str">
        <f>IF(Table1[[#This Row],[ChgOrderPart1]]&lt;&gt;"",Table1[[#This Row],[ChgOrderPart1]],Table1[[#This Row],[ChgOrderPart2]])</f>
        <v/>
      </c>
      <c r="G2101" s="6" t="s">
        <v>2414</v>
      </c>
      <c r="H2101" s="8">
        <v>42194.386284722219</v>
      </c>
      <c r="I2101" s="6" t="s">
        <v>48</v>
      </c>
      <c r="J2101" s="8">
        <v>42194.386284722219</v>
      </c>
      <c r="K2101" s="6" t="s">
        <v>1376</v>
      </c>
      <c r="L2101" s="6" t="s">
        <v>1377</v>
      </c>
      <c r="M2101" s="6" t="s">
        <v>37</v>
      </c>
      <c r="O2101" s="6" t="s">
        <v>38</v>
      </c>
      <c r="P2101" s="6" t="s">
        <v>39</v>
      </c>
      <c r="Q2101" s="6" t="s">
        <v>2415</v>
      </c>
      <c r="R2101" s="6" t="s">
        <v>1392</v>
      </c>
      <c r="AL2101" s="6" t="s">
        <v>2415</v>
      </c>
      <c r="AM2101" s="6" t="s">
        <v>43</v>
      </c>
    </row>
    <row r="2102" spans="1:39" x14ac:dyDescent="0.2">
      <c r="A21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2" s="7" t="str">
        <f>ExtractValues(Table1[[#This Row],[Agreement Name]],".{1}\d{4,5}")</f>
        <v>200689</v>
      </c>
      <c r="C2102" s="6" t="str">
        <f>ExtractValues(Table1[[#This Row],[Agreement Name]],".{1}\d{4,5}-.{1}\d{4,5}")</f>
        <v>200689-002002</v>
      </c>
      <c r="D2102" s="6" t="str">
        <f>ExtractValues(ExtractValues(Table1[[#This Row],[Agreement Name]],"(CO\d{1,3})"),"\d+")</f>
        <v/>
      </c>
      <c r="E2102" s="6" t="str">
        <f>ExtractValues(ExtractValues(Table1[[#This Row],[Agreement Name]],"(CO.\d{1,3})"),"\d+")</f>
        <v/>
      </c>
      <c r="F2102" s="6" t="str">
        <f>IF(Table1[[#This Row],[ChgOrderPart1]]&lt;&gt;"",Table1[[#This Row],[ChgOrderPart1]],Table1[[#This Row],[ChgOrderPart2]])</f>
        <v/>
      </c>
      <c r="G2102" s="6" t="s">
        <v>4999</v>
      </c>
      <c r="H2102" s="8">
        <v>42237.431192129632</v>
      </c>
      <c r="I2102" s="6" t="s">
        <v>48</v>
      </c>
      <c r="J2102" s="8">
        <v>42237.431192129632</v>
      </c>
      <c r="K2102" s="6" t="s">
        <v>1376</v>
      </c>
      <c r="L2102" s="6" t="s">
        <v>1377</v>
      </c>
      <c r="M2102" s="6" t="s">
        <v>37</v>
      </c>
      <c r="O2102" s="6" t="s">
        <v>38</v>
      </c>
      <c r="P2102" s="6" t="s">
        <v>39</v>
      </c>
      <c r="Q2102" s="6" t="s">
        <v>1464</v>
      </c>
      <c r="R2102" s="6" t="s">
        <v>1392</v>
      </c>
      <c r="AL2102" s="6" t="s">
        <v>1464</v>
      </c>
      <c r="AM2102" s="6" t="s">
        <v>43</v>
      </c>
    </row>
    <row r="2103" spans="1:39" x14ac:dyDescent="0.2">
      <c r="A21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3" s="7" t="str">
        <f>ExtractValues(Table1[[#This Row],[Agreement Name]],".{1}\d{4,5}")</f>
        <v>200689</v>
      </c>
      <c r="C2103" s="6" t="str">
        <f>ExtractValues(Table1[[#This Row],[Agreement Name]],".{1}\d{4,5}-.{1}\d{4,5}")</f>
        <v>200689-002002</v>
      </c>
      <c r="D2103" s="6" t="str">
        <f>ExtractValues(ExtractValues(Table1[[#This Row],[Agreement Name]],"(CO\d{1,3})"),"\d+")</f>
        <v/>
      </c>
      <c r="E2103" s="6" t="str">
        <f>ExtractValues(ExtractValues(Table1[[#This Row],[Agreement Name]],"(CO.\d{1,3})"),"\d+")</f>
        <v/>
      </c>
      <c r="F2103" s="6" t="str">
        <f>IF(Table1[[#This Row],[ChgOrderPart1]]&lt;&gt;"",Table1[[#This Row],[ChgOrderPart1]],Table1[[#This Row],[ChgOrderPart2]])</f>
        <v/>
      </c>
      <c r="G2103" s="6" t="s">
        <v>2330</v>
      </c>
      <c r="H2103" s="8">
        <v>42185.498437499999</v>
      </c>
      <c r="I2103" s="6" t="s">
        <v>48</v>
      </c>
      <c r="J2103" s="8">
        <v>42185.498437499999</v>
      </c>
      <c r="K2103" s="6" t="s">
        <v>1376</v>
      </c>
      <c r="L2103" s="6" t="s">
        <v>1377</v>
      </c>
      <c r="M2103" s="6" t="s">
        <v>37</v>
      </c>
      <c r="O2103" s="6" t="s">
        <v>38</v>
      </c>
      <c r="P2103" s="6" t="s">
        <v>39</v>
      </c>
      <c r="Q2103" s="6" t="s">
        <v>1464</v>
      </c>
      <c r="R2103" s="6" t="s">
        <v>1392</v>
      </c>
      <c r="AL2103" s="6" t="s">
        <v>1464</v>
      </c>
      <c r="AM2103" s="6" t="s">
        <v>43</v>
      </c>
    </row>
    <row r="2104" spans="1:39" x14ac:dyDescent="0.2">
      <c r="A21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4" s="7" t="str">
        <f>ExtractValues(Table1[[#This Row],[Agreement Name]],".{1}\d{4,5}")</f>
        <v>200689</v>
      </c>
      <c r="C2104" s="6" t="str">
        <f>ExtractValues(Table1[[#This Row],[Agreement Name]],".{1}\d{4,5}-.{1}\d{4,5}")</f>
        <v>200689-002001</v>
      </c>
      <c r="D2104" s="6" t="str">
        <f>ExtractValues(ExtractValues(Table1[[#This Row],[Agreement Name]],"(CO\d{1,3})"),"\d+")</f>
        <v/>
      </c>
      <c r="E2104" s="6" t="str">
        <f>ExtractValues(ExtractValues(Table1[[#This Row],[Agreement Name]],"(CO.\d{1,3})"),"\d+")</f>
        <v/>
      </c>
      <c r="F2104" s="6" t="str">
        <f>IF(Table1[[#This Row],[ChgOrderPart1]]&lt;&gt;"",Table1[[#This Row],[ChgOrderPart1]],Table1[[#This Row],[ChgOrderPart2]])</f>
        <v/>
      </c>
      <c r="G2104" s="6" t="s">
        <v>2329</v>
      </c>
      <c r="H2104" s="8">
        <v>42185.497939814813</v>
      </c>
      <c r="I2104" s="6" t="s">
        <v>34</v>
      </c>
      <c r="J2104" s="8">
        <v>42185.929305555554</v>
      </c>
      <c r="K2104" s="6" t="s">
        <v>1376</v>
      </c>
      <c r="L2104" s="6" t="s">
        <v>1377</v>
      </c>
      <c r="M2104" s="6" t="s">
        <v>37</v>
      </c>
      <c r="O2104" s="6" t="s">
        <v>38</v>
      </c>
      <c r="P2104" s="6" t="s">
        <v>39</v>
      </c>
      <c r="Q2104" s="6" t="s">
        <v>1439</v>
      </c>
      <c r="R2104" s="6" t="s">
        <v>1392</v>
      </c>
      <c r="W2104" s="6" t="s">
        <v>1440</v>
      </c>
      <c r="X2104" s="6" t="s">
        <v>1439</v>
      </c>
      <c r="Y2104" s="6" t="s">
        <v>43</v>
      </c>
      <c r="Z2104" s="8">
        <v>42185.499965277777</v>
      </c>
      <c r="AA2104" s="6" t="s">
        <v>1441</v>
      </c>
      <c r="AB2104" s="6" t="s">
        <v>1395</v>
      </c>
      <c r="AC2104" s="6" t="s">
        <v>1392</v>
      </c>
      <c r="AD2104" s="6" t="s">
        <v>43</v>
      </c>
      <c r="AE2104" s="8">
        <v>42185.929305555554</v>
      </c>
      <c r="AF2104" s="6" t="s">
        <v>2068</v>
      </c>
    </row>
    <row r="2105" spans="1:39" x14ac:dyDescent="0.2">
      <c r="A21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5" s="7" t="str">
        <f>ExtractValues(Table1[[#This Row],[Agreement Name]],".{1}\d{4,5}")</f>
        <v>200689</v>
      </c>
      <c r="C2105" s="6" t="str">
        <f>ExtractValues(Table1[[#This Row],[Agreement Name]],".{1}\d{4,5}-.{1}\d{4,5}")</f>
        <v>200689-001016</v>
      </c>
      <c r="D2105" s="6" t="str">
        <f>ExtractValues(ExtractValues(Table1[[#This Row],[Agreement Name]],"(CO\d{1,3})"),"\d+")</f>
        <v/>
      </c>
      <c r="E2105" s="6" t="str">
        <f>ExtractValues(ExtractValues(Table1[[#This Row],[Agreement Name]],"(CO.\d{1,3})"),"\d+")</f>
        <v/>
      </c>
      <c r="F2105" s="6" t="str">
        <f>IF(Table1[[#This Row],[ChgOrderPart1]]&lt;&gt;"",Table1[[#This Row],[ChgOrderPart1]],Table1[[#This Row],[ChgOrderPart2]])</f>
        <v/>
      </c>
      <c r="G2105" s="6" t="s">
        <v>4962</v>
      </c>
      <c r="H2105" s="8">
        <v>42235.445717592593</v>
      </c>
      <c r="I2105" s="6" t="s">
        <v>34</v>
      </c>
      <c r="J2105" s="8">
        <v>42236.479155092595</v>
      </c>
      <c r="K2105" s="6" t="s">
        <v>1376</v>
      </c>
      <c r="L2105" s="6" t="s">
        <v>1377</v>
      </c>
      <c r="M2105" s="6" t="s">
        <v>37</v>
      </c>
      <c r="O2105" s="6" t="s">
        <v>38</v>
      </c>
      <c r="P2105" s="6" t="s">
        <v>39</v>
      </c>
      <c r="Q2105" s="6" t="s">
        <v>1439</v>
      </c>
      <c r="R2105" s="6" t="s">
        <v>1392</v>
      </c>
      <c r="W2105" s="6" t="s">
        <v>1440</v>
      </c>
      <c r="X2105" s="6" t="s">
        <v>1439</v>
      </c>
      <c r="Y2105" s="6" t="s">
        <v>43</v>
      </c>
      <c r="Z2105" s="8">
        <v>42235.485601851855</v>
      </c>
      <c r="AA2105" s="6" t="s">
        <v>1441</v>
      </c>
      <c r="AB2105" s="6" t="s">
        <v>1395</v>
      </c>
      <c r="AC2105" s="6" t="s">
        <v>1392</v>
      </c>
      <c r="AD2105" s="6" t="s">
        <v>43</v>
      </c>
      <c r="AE2105" s="8">
        <v>42236.479155092595</v>
      </c>
      <c r="AF2105" s="6" t="s">
        <v>46</v>
      </c>
    </row>
    <row r="2106" spans="1:39" x14ac:dyDescent="0.2">
      <c r="A21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6" s="7" t="str">
        <f>ExtractValues(Table1[[#This Row],[Agreement Name]],".{1}\d{4,5}")</f>
        <v>200689</v>
      </c>
      <c r="C2106" s="6" t="str">
        <f>ExtractValues(Table1[[#This Row],[Agreement Name]],".{1}\d{4,5}-.{1}\d{4,5}")</f>
        <v>200689-001015</v>
      </c>
      <c r="D2106" s="6" t="str">
        <f>ExtractValues(ExtractValues(Table1[[#This Row],[Agreement Name]],"(CO\d{1,3})"),"\d+")</f>
        <v/>
      </c>
      <c r="E2106" s="6" t="str">
        <f>ExtractValues(ExtractValues(Table1[[#This Row],[Agreement Name]],"(CO.\d{1,3})"),"\d+")</f>
        <v/>
      </c>
      <c r="F2106" s="6" t="str">
        <f>IF(Table1[[#This Row],[ChgOrderPart1]]&lt;&gt;"",Table1[[#This Row],[ChgOrderPart1]],Table1[[#This Row],[ChgOrderPart2]])</f>
        <v/>
      </c>
      <c r="G2106" s="6" t="s">
        <v>4953</v>
      </c>
      <c r="H2106" s="8">
        <v>42235.430335648147</v>
      </c>
      <c r="I2106" s="6" t="s">
        <v>48</v>
      </c>
      <c r="J2106" s="8">
        <v>42235.430335648147</v>
      </c>
      <c r="K2106" s="6" t="s">
        <v>1376</v>
      </c>
      <c r="L2106" s="6" t="s">
        <v>1377</v>
      </c>
      <c r="M2106" s="6" t="s">
        <v>37</v>
      </c>
      <c r="O2106" s="6" t="s">
        <v>38</v>
      </c>
      <c r="P2106" s="6" t="s">
        <v>39</v>
      </c>
      <c r="Q2106" s="6" t="s">
        <v>1439</v>
      </c>
      <c r="R2106" s="6" t="s">
        <v>1392</v>
      </c>
      <c r="AL2106" s="6" t="s">
        <v>1439</v>
      </c>
      <c r="AM2106" s="6" t="s">
        <v>43</v>
      </c>
    </row>
    <row r="2107" spans="1:39" x14ac:dyDescent="0.2">
      <c r="A21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7" s="7" t="str">
        <f>ExtractValues(Table1[[#This Row],[Agreement Name]],".{1}\d{4,5}")</f>
        <v>200689</v>
      </c>
      <c r="C2107" s="6" t="str">
        <f>ExtractValues(Table1[[#This Row],[Agreement Name]],".{1}\d{4,5}-.{1}\d{4,5}")</f>
        <v>200689-001014</v>
      </c>
      <c r="D2107" s="6" t="str">
        <f>ExtractValues(ExtractValues(Table1[[#This Row],[Agreement Name]],"(CO\d{1,3})"),"\d+")</f>
        <v/>
      </c>
      <c r="E2107" s="6" t="str">
        <f>ExtractValues(ExtractValues(Table1[[#This Row],[Agreement Name]],"(CO.\d{1,3})"),"\d+")</f>
        <v/>
      </c>
      <c r="F2107" s="6" t="str">
        <f>IF(Table1[[#This Row],[ChgOrderPart1]]&lt;&gt;"",Table1[[#This Row],[ChgOrderPart1]],Table1[[#This Row],[ChgOrderPart2]])</f>
        <v/>
      </c>
      <c r="G2107" s="6" t="s">
        <v>4951</v>
      </c>
      <c r="H2107" s="8">
        <v>42235.430011574077</v>
      </c>
      <c r="I2107" s="6" t="s">
        <v>34</v>
      </c>
      <c r="J2107" s="8">
        <v>42236.909363425926</v>
      </c>
      <c r="K2107" s="6" t="s">
        <v>1376</v>
      </c>
      <c r="L2107" s="6" t="s">
        <v>1377</v>
      </c>
      <c r="M2107" s="6" t="s">
        <v>37</v>
      </c>
      <c r="O2107" s="6" t="s">
        <v>38</v>
      </c>
      <c r="P2107" s="6" t="s">
        <v>39</v>
      </c>
      <c r="Q2107" s="6" t="s">
        <v>1520</v>
      </c>
      <c r="R2107" s="6" t="s">
        <v>1392</v>
      </c>
      <c r="W2107" s="6" t="s">
        <v>1521</v>
      </c>
      <c r="X2107" s="6" t="s">
        <v>1520</v>
      </c>
      <c r="Y2107" s="6" t="s">
        <v>43</v>
      </c>
      <c r="Z2107" s="8">
        <v>42236.516412037039</v>
      </c>
      <c r="AA2107" s="6" t="s">
        <v>4952</v>
      </c>
      <c r="AB2107" s="6" t="s">
        <v>1395</v>
      </c>
      <c r="AC2107" s="6" t="s">
        <v>1392</v>
      </c>
      <c r="AD2107" s="6" t="s">
        <v>43</v>
      </c>
      <c r="AE2107" s="8">
        <v>42236.909363425926</v>
      </c>
      <c r="AF2107" s="6" t="s">
        <v>2191</v>
      </c>
    </row>
    <row r="2108" spans="1:39" x14ac:dyDescent="0.2">
      <c r="A21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8" s="7" t="str">
        <f>ExtractValues(Table1[[#This Row],[Agreement Name]],".{1}\d{4,5}")</f>
        <v>200689</v>
      </c>
      <c r="C2108" s="6" t="str">
        <f>ExtractValues(Table1[[#This Row],[Agreement Name]],".{1}\d{4,5}-.{1}\d{4,5}")</f>
        <v>200689-001013</v>
      </c>
      <c r="D2108" s="6" t="str">
        <f>ExtractValues(ExtractValues(Table1[[#This Row],[Agreement Name]],"(CO\d{1,3})"),"\d+")</f>
        <v/>
      </c>
      <c r="E2108" s="6" t="str">
        <f>ExtractValues(ExtractValues(Table1[[#This Row],[Agreement Name]],"(CO.\d{1,3})"),"\d+")</f>
        <v/>
      </c>
      <c r="F2108" s="6" t="str">
        <f>IF(Table1[[#This Row],[ChgOrderPart1]]&lt;&gt;"",Table1[[#This Row],[ChgOrderPart1]],Table1[[#This Row],[ChgOrderPart2]])</f>
        <v/>
      </c>
      <c r="G2108" s="6" t="s">
        <v>4921</v>
      </c>
      <c r="H2108" s="8">
        <v>42235.419768518521</v>
      </c>
      <c r="I2108" s="6" t="s">
        <v>48</v>
      </c>
      <c r="J2108" s="8">
        <v>42235.419768518521</v>
      </c>
      <c r="K2108" s="6" t="s">
        <v>1376</v>
      </c>
      <c r="L2108" s="6" t="s">
        <v>1377</v>
      </c>
      <c r="M2108" s="6" t="s">
        <v>37</v>
      </c>
      <c r="O2108" s="6" t="s">
        <v>38</v>
      </c>
      <c r="P2108" s="6" t="s">
        <v>39</v>
      </c>
      <c r="Q2108" s="6" t="s">
        <v>4922</v>
      </c>
      <c r="R2108" s="6" t="s">
        <v>4923</v>
      </c>
      <c r="S2108" s="6" t="s">
        <v>1392</v>
      </c>
      <c r="AL2108" s="6" t="s">
        <v>4922</v>
      </c>
      <c r="AM2108" s="6" t="s">
        <v>43</v>
      </c>
    </row>
    <row r="2109" spans="1:39" x14ac:dyDescent="0.2">
      <c r="A21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09" s="7" t="str">
        <f>ExtractValues(Table1[[#This Row],[Agreement Name]],".{1}\d{4,5}")</f>
        <v>200689</v>
      </c>
      <c r="C2109" s="6" t="str">
        <f>ExtractValues(Table1[[#This Row],[Agreement Name]],".{1}\d{4,5}-.{1}\d{4,5}")</f>
        <v>200689-001012</v>
      </c>
      <c r="D2109" s="6" t="str">
        <f>ExtractValues(ExtractValues(Table1[[#This Row],[Agreement Name]],"(CO\d{1,3})"),"\d+")</f>
        <v/>
      </c>
      <c r="E2109" s="6" t="str">
        <f>ExtractValues(ExtractValues(Table1[[#This Row],[Agreement Name]],"(CO.\d{1,3})"),"\d+")</f>
        <v/>
      </c>
      <c r="F2109" s="6" t="str">
        <f>IF(Table1[[#This Row],[ChgOrderPart1]]&lt;&gt;"",Table1[[#This Row],[ChgOrderPart1]],Table1[[#This Row],[ChgOrderPart2]])</f>
        <v/>
      </c>
      <c r="G2109" s="6" t="s">
        <v>4863</v>
      </c>
      <c r="H2109" s="8">
        <v>42228.622175925928</v>
      </c>
      <c r="I2109" s="6" t="s">
        <v>34</v>
      </c>
      <c r="J2109" s="8">
        <v>42232.753078703703</v>
      </c>
      <c r="K2109" s="6" t="s">
        <v>1376</v>
      </c>
      <c r="L2109" s="6" t="s">
        <v>1377</v>
      </c>
      <c r="M2109" s="6" t="s">
        <v>37</v>
      </c>
      <c r="O2109" s="6" t="s">
        <v>38</v>
      </c>
      <c r="P2109" s="6" t="s">
        <v>39</v>
      </c>
      <c r="Q2109" s="6" t="s">
        <v>1439</v>
      </c>
      <c r="R2109" s="6" t="s">
        <v>1392</v>
      </c>
      <c r="W2109" s="6" t="s">
        <v>1440</v>
      </c>
      <c r="X2109" s="6" t="s">
        <v>1439</v>
      </c>
      <c r="Y2109" s="6" t="s">
        <v>43</v>
      </c>
      <c r="Z2109" s="8">
        <v>42229.365983796299</v>
      </c>
      <c r="AA2109" s="6" t="s">
        <v>1441</v>
      </c>
      <c r="AB2109" s="6" t="s">
        <v>1395</v>
      </c>
      <c r="AC2109" s="6" t="s">
        <v>1392</v>
      </c>
      <c r="AD2109" s="6" t="s">
        <v>43</v>
      </c>
      <c r="AE2109" s="8">
        <v>42232.753078703703</v>
      </c>
      <c r="AF2109" s="6" t="s">
        <v>2191</v>
      </c>
    </row>
    <row r="2110" spans="1:39" x14ac:dyDescent="0.2">
      <c r="A21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0" s="7" t="str">
        <f>ExtractValues(Table1[[#This Row],[Agreement Name]],".{1}\d{4,5}")</f>
        <v>200689</v>
      </c>
      <c r="C2110" s="6" t="str">
        <f>ExtractValues(Table1[[#This Row],[Agreement Name]],".{1}\d{4,5}-.{1}\d{4,5}")</f>
        <v>200689-001011</v>
      </c>
      <c r="D2110" s="6" t="str">
        <f>ExtractValues(ExtractValues(Table1[[#This Row],[Agreement Name]],"(CO\d{1,3})"),"\d+")</f>
        <v/>
      </c>
      <c r="E2110" s="6" t="str">
        <f>ExtractValues(ExtractValues(Table1[[#This Row],[Agreement Name]],"(CO.\d{1,3})"),"\d+")</f>
        <v/>
      </c>
      <c r="F2110" s="6" t="str">
        <f>IF(Table1[[#This Row],[ChgOrderPart1]]&lt;&gt;"",Table1[[#This Row],[ChgOrderPart1]],Table1[[#This Row],[ChgOrderPart2]])</f>
        <v/>
      </c>
      <c r="G2110" s="6" t="s">
        <v>4862</v>
      </c>
      <c r="H2110" s="8">
        <v>42228.621736111112</v>
      </c>
      <c r="I2110" s="6" t="s">
        <v>48</v>
      </c>
      <c r="J2110" s="8">
        <v>42228.621736111112</v>
      </c>
      <c r="K2110" s="6" t="s">
        <v>1376</v>
      </c>
      <c r="L2110" s="6" t="s">
        <v>1377</v>
      </c>
      <c r="M2110" s="6" t="s">
        <v>37</v>
      </c>
      <c r="O2110" s="6" t="s">
        <v>38</v>
      </c>
      <c r="P2110" s="6" t="s">
        <v>39</v>
      </c>
      <c r="Q2110" s="6" t="s">
        <v>1464</v>
      </c>
      <c r="R2110" s="6" t="s">
        <v>1392</v>
      </c>
      <c r="AL2110" s="6" t="s">
        <v>1464</v>
      </c>
      <c r="AM2110" s="6" t="s">
        <v>43</v>
      </c>
    </row>
    <row r="2111" spans="1:39" x14ac:dyDescent="0.2">
      <c r="A21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1" s="7" t="str">
        <f>ExtractValues(Table1[[#This Row],[Agreement Name]],".{1}\d{4,5}")</f>
        <v>200689</v>
      </c>
      <c r="C2111" s="6" t="str">
        <f>ExtractValues(Table1[[#This Row],[Agreement Name]],".{1}\d{4,5}-.{1}\d{4,5}")</f>
        <v>200689-001010</v>
      </c>
      <c r="D2111" s="6" t="str">
        <f>ExtractValues(ExtractValues(Table1[[#This Row],[Agreement Name]],"(CO\d{1,3})"),"\d+")</f>
        <v/>
      </c>
      <c r="E2111" s="6" t="str">
        <f>ExtractValues(ExtractValues(Table1[[#This Row],[Agreement Name]],"(CO.\d{1,3})"),"\d+")</f>
        <v/>
      </c>
      <c r="F2111" s="6" t="str">
        <f>IF(Table1[[#This Row],[ChgOrderPart1]]&lt;&gt;"",Table1[[#This Row],[ChgOrderPart1]],Table1[[#This Row],[ChgOrderPart2]])</f>
        <v/>
      </c>
      <c r="G2111" s="6" t="s">
        <v>4816</v>
      </c>
      <c r="H2111" s="8">
        <v>42220.650046296294</v>
      </c>
      <c r="I2111" s="6" t="s">
        <v>34</v>
      </c>
      <c r="J2111" s="8">
        <v>42226.621724537035</v>
      </c>
      <c r="K2111" s="6" t="s">
        <v>1376</v>
      </c>
      <c r="L2111" s="6" t="s">
        <v>1377</v>
      </c>
      <c r="M2111" s="6" t="s">
        <v>37</v>
      </c>
      <c r="O2111" s="6" t="s">
        <v>38</v>
      </c>
      <c r="P2111" s="6" t="s">
        <v>39</v>
      </c>
      <c r="Q2111" s="6" t="s">
        <v>1439</v>
      </c>
      <c r="R2111" s="6" t="s">
        <v>1392</v>
      </c>
      <c r="W2111" s="6" t="s">
        <v>1440</v>
      </c>
      <c r="X2111" s="6" t="s">
        <v>1439</v>
      </c>
      <c r="Y2111" s="6" t="s">
        <v>43</v>
      </c>
      <c r="Z2111" s="8">
        <v>42223.311226851853</v>
      </c>
      <c r="AA2111" s="6" t="s">
        <v>1441</v>
      </c>
      <c r="AB2111" s="6" t="s">
        <v>1395</v>
      </c>
      <c r="AC2111" s="6" t="s">
        <v>1392</v>
      </c>
      <c r="AD2111" s="6" t="s">
        <v>43</v>
      </c>
      <c r="AE2111" s="8">
        <v>42226.621724537035</v>
      </c>
      <c r="AF2111" s="6" t="s">
        <v>46</v>
      </c>
    </row>
    <row r="2112" spans="1:39" x14ac:dyDescent="0.2">
      <c r="A21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2" s="7" t="str">
        <f>ExtractValues(Table1[[#This Row],[Agreement Name]],".{1}\d{4,5}")</f>
        <v>200689</v>
      </c>
      <c r="C2112" s="6" t="str">
        <f>ExtractValues(Table1[[#This Row],[Agreement Name]],".{1}\d{4,5}-.{1}\d{4,5}")</f>
        <v>200689-001007</v>
      </c>
      <c r="D2112" s="6" t="str">
        <f>ExtractValues(ExtractValues(Table1[[#This Row],[Agreement Name]],"(CO\d{1,3})"),"\d+")</f>
        <v/>
      </c>
      <c r="E2112" s="6" t="str">
        <f>ExtractValues(ExtractValues(Table1[[#This Row],[Agreement Name]],"(CO.\d{1,3})"),"\d+")</f>
        <v/>
      </c>
      <c r="F2112" s="6" t="str">
        <f>IF(Table1[[#This Row],[ChgOrderPart1]]&lt;&gt;"",Table1[[#This Row],[ChgOrderPart1]],Table1[[#This Row],[ChgOrderPart2]])</f>
        <v/>
      </c>
      <c r="G2112" s="6" t="s">
        <v>2678</v>
      </c>
      <c r="H2112" s="8">
        <v>42207.647604166668</v>
      </c>
      <c r="I2112" s="6" t="s">
        <v>34</v>
      </c>
      <c r="J2112" s="8">
        <v>42213.878981481481</v>
      </c>
      <c r="K2112" s="6" t="s">
        <v>1376</v>
      </c>
      <c r="L2112" s="6" t="s">
        <v>1377</v>
      </c>
      <c r="M2112" s="6" t="s">
        <v>37</v>
      </c>
      <c r="O2112" s="6" t="s">
        <v>38</v>
      </c>
      <c r="P2112" s="6" t="s">
        <v>39</v>
      </c>
      <c r="Q2112" s="6" t="s">
        <v>1429</v>
      </c>
      <c r="R2112" s="6" t="s">
        <v>1392</v>
      </c>
      <c r="W2112" s="6" t="s">
        <v>1430</v>
      </c>
      <c r="X2112" s="6" t="s">
        <v>1429</v>
      </c>
      <c r="Y2112" s="6" t="s">
        <v>43</v>
      </c>
      <c r="Z2112" s="8">
        <v>42213.472696759258</v>
      </c>
      <c r="AA2112" s="6" t="s">
        <v>1431</v>
      </c>
      <c r="AB2112" s="6" t="s">
        <v>1395</v>
      </c>
      <c r="AC2112" s="6" t="s">
        <v>1392</v>
      </c>
      <c r="AD2112" s="6" t="s">
        <v>43</v>
      </c>
      <c r="AE2112" s="8">
        <v>42213.878981481481</v>
      </c>
      <c r="AF2112" s="6" t="s">
        <v>2068</v>
      </c>
    </row>
    <row r="2113" spans="1:39" x14ac:dyDescent="0.2">
      <c r="A21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3" s="7" t="str">
        <f>ExtractValues(Table1[[#This Row],[Agreement Name]],".{1}\d{4,5}")</f>
        <v>200689</v>
      </c>
      <c r="C2113" s="6" t="str">
        <f>ExtractValues(Table1[[#This Row],[Agreement Name]],".{1}\d{4,5}-.{1}\d{4,5}")</f>
        <v>200689-001006</v>
      </c>
      <c r="D2113" s="6" t="str">
        <f>ExtractValues(ExtractValues(Table1[[#This Row],[Agreement Name]],"(CO\d{1,3})"),"\d+")</f>
        <v/>
      </c>
      <c r="E2113" s="6" t="str">
        <f>ExtractValues(ExtractValues(Table1[[#This Row],[Agreement Name]],"(CO.\d{1,3})"),"\d+")</f>
        <v/>
      </c>
      <c r="F2113" s="6" t="str">
        <f>IF(Table1[[#This Row],[ChgOrderPart1]]&lt;&gt;"",Table1[[#This Row],[ChgOrderPart1]],Table1[[#This Row],[ChgOrderPart2]])</f>
        <v/>
      </c>
      <c r="G2113" s="6" t="s">
        <v>2625</v>
      </c>
      <c r="H2113" s="8">
        <v>42206.360381944447</v>
      </c>
      <c r="I2113" s="6" t="s">
        <v>48</v>
      </c>
      <c r="J2113" s="8">
        <v>42206.360381944447</v>
      </c>
      <c r="K2113" s="6" t="s">
        <v>1376</v>
      </c>
      <c r="L2113" s="6" t="s">
        <v>1377</v>
      </c>
      <c r="M2113" s="6" t="s">
        <v>37</v>
      </c>
      <c r="O2113" s="6" t="s">
        <v>38</v>
      </c>
      <c r="P2113" s="6" t="s">
        <v>39</v>
      </c>
      <c r="Q2113" s="6" t="s">
        <v>2429</v>
      </c>
      <c r="R2113" s="6" t="s">
        <v>1392</v>
      </c>
      <c r="AL2113" s="6" t="s">
        <v>2429</v>
      </c>
      <c r="AM2113" s="6" t="s">
        <v>43</v>
      </c>
    </row>
    <row r="2114" spans="1:39" x14ac:dyDescent="0.2">
      <c r="A21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4" s="7" t="str">
        <f>ExtractValues(Table1[[#This Row],[Agreement Name]],".{1}\d{4,5}")</f>
        <v>200689</v>
      </c>
      <c r="C2114" s="6" t="str">
        <f>ExtractValues(Table1[[#This Row],[Agreement Name]],".{1}\d{4,5}-.{1}\d{4,5}")</f>
        <v>200689-001006</v>
      </c>
      <c r="D2114" s="6" t="str">
        <f>ExtractValues(ExtractValues(Table1[[#This Row],[Agreement Name]],"(CO\d{1,3})"),"\d+")</f>
        <v/>
      </c>
      <c r="E2114" s="6" t="str">
        <f>ExtractValues(ExtractValues(Table1[[#This Row],[Agreement Name]],"(CO.\d{1,3})"),"\d+")</f>
        <v/>
      </c>
      <c r="F2114" s="6" t="str">
        <f>IF(Table1[[#This Row],[ChgOrderPart1]]&lt;&gt;"",Table1[[#This Row],[ChgOrderPart1]],Table1[[#This Row],[ChgOrderPart2]])</f>
        <v/>
      </c>
      <c r="G2114" s="6" t="s">
        <v>2428</v>
      </c>
      <c r="H2114" s="8">
        <v>42194.390717592592</v>
      </c>
      <c r="I2114" s="6" t="s">
        <v>55</v>
      </c>
      <c r="J2114" s="8">
        <v>42201.45758101852</v>
      </c>
      <c r="K2114" s="6" t="s">
        <v>1376</v>
      </c>
      <c r="L2114" s="6" t="s">
        <v>1377</v>
      </c>
      <c r="M2114" s="6" t="s">
        <v>37</v>
      </c>
      <c r="O2114" s="6" t="s">
        <v>38</v>
      </c>
      <c r="P2114" s="6" t="s">
        <v>39</v>
      </c>
      <c r="Q2114" s="6" t="s">
        <v>2429</v>
      </c>
      <c r="R2114" s="6" t="s">
        <v>1392</v>
      </c>
      <c r="AL2114" s="6" t="s">
        <v>2429</v>
      </c>
      <c r="AM2114" s="6" t="s">
        <v>43</v>
      </c>
    </row>
    <row r="2115" spans="1:39" x14ac:dyDescent="0.2">
      <c r="A21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5" s="7" t="str">
        <f>ExtractValues(Table1[[#This Row],[Agreement Name]],".{1}\d{4,5}")</f>
        <v>200689</v>
      </c>
      <c r="C2115" s="6" t="str">
        <f>ExtractValues(Table1[[#This Row],[Agreement Name]],".{1}\d{4,5}-.{1}\d{4,5}")</f>
        <v>200689-001005</v>
      </c>
      <c r="D2115" s="6" t="str">
        <f>ExtractValues(ExtractValues(Table1[[#This Row],[Agreement Name]],"(CO\d{1,3})"),"\d+")</f>
        <v/>
      </c>
      <c r="E2115" s="6" t="str">
        <f>ExtractValues(ExtractValues(Table1[[#This Row],[Agreement Name]],"(CO.\d{1,3})"),"\d+")</f>
        <v/>
      </c>
      <c r="F2115" s="6" t="str">
        <f>IF(Table1[[#This Row],[ChgOrderPart1]]&lt;&gt;"",Table1[[#This Row],[ChgOrderPart1]],Table1[[#This Row],[ChgOrderPart2]])</f>
        <v/>
      </c>
      <c r="G2115" s="6" t="s">
        <v>2426</v>
      </c>
      <c r="H2115" s="8">
        <v>42194.38989583333</v>
      </c>
      <c r="I2115" s="6" t="s">
        <v>34</v>
      </c>
      <c r="J2115" s="8">
        <v>42197.868344907409</v>
      </c>
      <c r="K2115" s="6" t="s">
        <v>1376</v>
      </c>
      <c r="L2115" s="6" t="s">
        <v>1377</v>
      </c>
      <c r="M2115" s="6" t="s">
        <v>37</v>
      </c>
      <c r="O2115" s="6" t="s">
        <v>38</v>
      </c>
      <c r="P2115" s="6" t="s">
        <v>39</v>
      </c>
      <c r="Q2115" s="6" t="s">
        <v>1520</v>
      </c>
      <c r="R2115" s="6" t="s">
        <v>1392</v>
      </c>
      <c r="W2115" s="6" t="s">
        <v>1521</v>
      </c>
      <c r="X2115" s="6" t="s">
        <v>1520</v>
      </c>
      <c r="Y2115" s="6" t="s">
        <v>43</v>
      </c>
      <c r="Z2115" s="8">
        <v>42195.491307870368</v>
      </c>
      <c r="AA2115" s="6" t="s">
        <v>2427</v>
      </c>
      <c r="AB2115" s="6" t="s">
        <v>1395</v>
      </c>
      <c r="AC2115" s="6" t="s">
        <v>1392</v>
      </c>
      <c r="AD2115" s="6" t="s">
        <v>43</v>
      </c>
      <c r="AE2115" s="8">
        <v>42197.868344907409</v>
      </c>
      <c r="AF2115" s="6" t="s">
        <v>2068</v>
      </c>
    </row>
    <row r="2116" spans="1:39" x14ac:dyDescent="0.2">
      <c r="A21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6" s="7" t="str">
        <f>ExtractValues(Table1[[#This Row],[Agreement Name]],".{1}\d{4,5}")</f>
        <v>200689</v>
      </c>
      <c r="C2116" s="6" t="str">
        <f>ExtractValues(Table1[[#This Row],[Agreement Name]],".{1}\d{4,5}-.{1}\d{4,5}")</f>
        <v>200689-001004</v>
      </c>
      <c r="D2116" s="6" t="str">
        <f>ExtractValues(ExtractValues(Table1[[#This Row],[Agreement Name]],"(CO\d{1,3})"),"\d+")</f>
        <v/>
      </c>
      <c r="E2116" s="6" t="str">
        <f>ExtractValues(ExtractValues(Table1[[#This Row],[Agreement Name]],"(CO.\d{1,3})"),"\d+")</f>
        <v/>
      </c>
      <c r="F2116" s="6" t="str">
        <f>IF(Table1[[#This Row],[ChgOrderPart1]]&lt;&gt;"",Table1[[#This Row],[ChgOrderPart1]],Table1[[#This Row],[ChgOrderPart2]])</f>
        <v/>
      </c>
      <c r="G2116" s="6" t="s">
        <v>2416</v>
      </c>
      <c r="H2116" s="8">
        <v>42194.386990740742</v>
      </c>
      <c r="I2116" s="6" t="s">
        <v>34</v>
      </c>
      <c r="J2116" s="8">
        <v>42197.870798611111</v>
      </c>
      <c r="K2116" s="6" t="s">
        <v>1376</v>
      </c>
      <c r="L2116" s="6" t="s">
        <v>1377</v>
      </c>
      <c r="M2116" s="6" t="s">
        <v>37</v>
      </c>
      <c r="O2116" s="6" t="s">
        <v>38</v>
      </c>
      <c r="P2116" s="6" t="s">
        <v>39</v>
      </c>
      <c r="Q2116" s="6" t="s">
        <v>2417</v>
      </c>
      <c r="R2116" s="6" t="s">
        <v>1392</v>
      </c>
      <c r="W2116" s="6" t="s">
        <v>2418</v>
      </c>
      <c r="X2116" s="6" t="s">
        <v>2417</v>
      </c>
      <c r="Y2116" s="6" t="s">
        <v>43</v>
      </c>
      <c r="Z2116" s="8">
        <v>42194.530115740738</v>
      </c>
      <c r="AA2116" s="6" t="s">
        <v>2419</v>
      </c>
      <c r="AB2116" s="6" t="s">
        <v>1395</v>
      </c>
      <c r="AC2116" s="6" t="s">
        <v>1392</v>
      </c>
      <c r="AD2116" s="6" t="s">
        <v>43</v>
      </c>
      <c r="AE2116" s="8">
        <v>42197.870798611111</v>
      </c>
      <c r="AF2116" s="6" t="s">
        <v>2068</v>
      </c>
    </row>
    <row r="2117" spans="1:39" x14ac:dyDescent="0.2">
      <c r="A21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7" s="7" t="str">
        <f>ExtractValues(Table1[[#This Row],[Agreement Name]],".{1}\d{4,5}")</f>
        <v>200689</v>
      </c>
      <c r="C2117" s="6" t="str">
        <f>ExtractValues(Table1[[#This Row],[Agreement Name]],".{1}\d{4,5}-.{1}\d{4,5}")</f>
        <v>200689-001003</v>
      </c>
      <c r="D2117" s="6" t="str">
        <f>ExtractValues(ExtractValues(Table1[[#This Row],[Agreement Name]],"(CO\d{1,3})"),"\d+")</f>
        <v/>
      </c>
      <c r="E2117" s="6" t="str">
        <f>ExtractValues(ExtractValues(Table1[[#This Row],[Agreement Name]],"(CO.\d{1,3})"),"\d+")</f>
        <v/>
      </c>
      <c r="F2117" s="6" t="str">
        <f>IF(Table1[[#This Row],[ChgOrderPart1]]&lt;&gt;"",Table1[[#This Row],[ChgOrderPart1]],Table1[[#This Row],[ChgOrderPart2]])</f>
        <v/>
      </c>
      <c r="G2117" s="6" t="s">
        <v>4998</v>
      </c>
      <c r="H2117" s="8">
        <v>42237.430856481478</v>
      </c>
      <c r="I2117" s="6" t="s">
        <v>48</v>
      </c>
      <c r="J2117" s="8">
        <v>42237.430844907409</v>
      </c>
      <c r="K2117" s="6" t="s">
        <v>1376</v>
      </c>
      <c r="L2117" s="6" t="s">
        <v>1377</v>
      </c>
      <c r="M2117" s="6" t="s">
        <v>37</v>
      </c>
      <c r="O2117" s="6" t="s">
        <v>38</v>
      </c>
      <c r="P2117" s="6" t="s">
        <v>39</v>
      </c>
      <c r="Q2117" s="6" t="s">
        <v>1464</v>
      </c>
      <c r="R2117" s="6" t="s">
        <v>1392</v>
      </c>
      <c r="AL2117" s="6" t="s">
        <v>1464</v>
      </c>
      <c r="AM2117" s="6" t="s">
        <v>43</v>
      </c>
    </row>
    <row r="2118" spans="1:39" x14ac:dyDescent="0.2">
      <c r="A21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8" s="7" t="str">
        <f>ExtractValues(Table1[[#This Row],[Agreement Name]],".{1}\d{4,5}")</f>
        <v>200689</v>
      </c>
      <c r="C2118" s="6" t="str">
        <f>ExtractValues(Table1[[#This Row],[Agreement Name]],".{1}\d{4,5}-.{1}\d{4,5}")</f>
        <v>200689-001003</v>
      </c>
      <c r="D2118" s="6" t="str">
        <f>ExtractValues(ExtractValues(Table1[[#This Row],[Agreement Name]],"(CO\d{1,3})"),"\d+")</f>
        <v/>
      </c>
      <c r="E2118" s="6" t="str">
        <f>ExtractValues(ExtractValues(Table1[[#This Row],[Agreement Name]],"(CO.\d{1,3})"),"\d+")</f>
        <v/>
      </c>
      <c r="F2118" s="6" t="str">
        <f>IF(Table1[[#This Row],[ChgOrderPart1]]&lt;&gt;"",Table1[[#This Row],[ChgOrderPart1]],Table1[[#This Row],[ChgOrderPart2]])</f>
        <v/>
      </c>
      <c r="G2118" s="6" t="s">
        <v>2328</v>
      </c>
      <c r="H2118" s="8">
        <v>42185.496828703705</v>
      </c>
      <c r="I2118" s="6" t="s">
        <v>48</v>
      </c>
      <c r="J2118" s="8">
        <v>42185.496828703705</v>
      </c>
      <c r="K2118" s="6" t="s">
        <v>1376</v>
      </c>
      <c r="L2118" s="6" t="s">
        <v>1377</v>
      </c>
      <c r="M2118" s="6" t="s">
        <v>37</v>
      </c>
      <c r="O2118" s="6" t="s">
        <v>38</v>
      </c>
      <c r="P2118" s="6" t="s">
        <v>39</v>
      </c>
      <c r="Q2118" s="6" t="s">
        <v>1464</v>
      </c>
      <c r="R2118" s="6" t="s">
        <v>1392</v>
      </c>
      <c r="AL2118" s="6" t="s">
        <v>1464</v>
      </c>
      <c r="AM2118" s="6" t="s">
        <v>43</v>
      </c>
    </row>
    <row r="2119" spans="1:39" x14ac:dyDescent="0.2">
      <c r="A21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19" s="7" t="str">
        <f>ExtractValues(Table1[[#This Row],[Agreement Name]],".{1}\d{4,5}")</f>
        <v>200689</v>
      </c>
      <c r="C2119" s="6" t="str">
        <f>ExtractValues(Table1[[#This Row],[Agreement Name]],".{1}\d{4,5}-.{1}\d{4,5}")</f>
        <v>200689-001002</v>
      </c>
      <c r="D2119" s="6" t="str">
        <f>ExtractValues(ExtractValues(Table1[[#This Row],[Agreement Name]],"(CO\d{1,3})"),"\d+")</f>
        <v/>
      </c>
      <c r="E2119" s="6" t="str">
        <f>ExtractValues(ExtractValues(Table1[[#This Row],[Agreement Name]],"(CO.\d{1,3})"),"\d+")</f>
        <v/>
      </c>
      <c r="F2119" s="6" t="str">
        <f>IF(Table1[[#This Row],[ChgOrderPart1]]&lt;&gt;"",Table1[[#This Row],[ChgOrderPart1]],Table1[[#This Row],[ChgOrderPart2]])</f>
        <v/>
      </c>
      <c r="G2119" s="6" t="s">
        <v>2327</v>
      </c>
      <c r="H2119" s="8">
        <v>42185.496377314812</v>
      </c>
      <c r="I2119" s="6" t="s">
        <v>34</v>
      </c>
      <c r="J2119" s="8">
        <v>42191.683356481481</v>
      </c>
      <c r="K2119" s="6" t="s">
        <v>1376</v>
      </c>
      <c r="L2119" s="6" t="s">
        <v>1377</v>
      </c>
      <c r="M2119" s="6" t="s">
        <v>37</v>
      </c>
      <c r="O2119" s="6" t="s">
        <v>38</v>
      </c>
      <c r="P2119" s="6" t="s">
        <v>39</v>
      </c>
      <c r="Q2119" s="6" t="s">
        <v>1528</v>
      </c>
      <c r="R2119" s="6" t="s">
        <v>1392</v>
      </c>
      <c r="W2119" s="6" t="s">
        <v>1529</v>
      </c>
      <c r="X2119" s="6" t="s">
        <v>1528</v>
      </c>
      <c r="Y2119" s="6" t="s">
        <v>43</v>
      </c>
      <c r="Z2119" s="8">
        <v>42187.510347222225</v>
      </c>
      <c r="AA2119" s="6" t="s">
        <v>1530</v>
      </c>
      <c r="AB2119" s="6" t="s">
        <v>1395</v>
      </c>
      <c r="AC2119" s="6" t="s">
        <v>1392</v>
      </c>
      <c r="AD2119" s="6" t="s">
        <v>43</v>
      </c>
      <c r="AE2119" s="8">
        <v>42191.683356481481</v>
      </c>
      <c r="AF2119" s="6" t="s">
        <v>46</v>
      </c>
    </row>
    <row r="2120" spans="1:39" x14ac:dyDescent="0.2">
      <c r="A21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0" s="7" t="str">
        <f>ExtractValues(Table1[[#This Row],[Agreement Name]],".{1}\d{4,5}")</f>
        <v>200689</v>
      </c>
      <c r="C2120" s="6" t="str">
        <f>ExtractValues(Table1[[#This Row],[Agreement Name]],".{1}\d{4,5}-.{1}\d{4,5}")</f>
        <v>200689-001001</v>
      </c>
      <c r="D2120" s="6" t="str">
        <f>ExtractValues(ExtractValues(Table1[[#This Row],[Agreement Name]],"(CO\d{1,3})"),"\d+")</f>
        <v/>
      </c>
      <c r="E2120" s="6" t="str">
        <f>ExtractValues(ExtractValues(Table1[[#This Row],[Agreement Name]],"(CO.\d{1,3})"),"\d+")</f>
        <v/>
      </c>
      <c r="F2120" s="6" t="str">
        <f>IF(Table1[[#This Row],[ChgOrderPart1]]&lt;&gt;"",Table1[[#This Row],[ChgOrderPart1]],Table1[[#This Row],[ChgOrderPart2]])</f>
        <v/>
      </c>
      <c r="G2120" s="6" t="s">
        <v>2326</v>
      </c>
      <c r="H2120" s="8">
        <v>42185.495844907404</v>
      </c>
      <c r="I2120" s="6" t="s">
        <v>34</v>
      </c>
      <c r="J2120" s="8">
        <v>42185.929606481484</v>
      </c>
      <c r="K2120" s="6" t="s">
        <v>1376</v>
      </c>
      <c r="L2120" s="6" t="s">
        <v>1377</v>
      </c>
      <c r="M2120" s="6" t="s">
        <v>37</v>
      </c>
      <c r="O2120" s="6" t="s">
        <v>38</v>
      </c>
      <c r="P2120" s="6" t="s">
        <v>39</v>
      </c>
      <c r="Q2120" s="6" t="s">
        <v>1439</v>
      </c>
      <c r="R2120" s="6" t="s">
        <v>1392</v>
      </c>
      <c r="W2120" s="6" t="s">
        <v>1440</v>
      </c>
      <c r="X2120" s="6" t="s">
        <v>1439</v>
      </c>
      <c r="Y2120" s="6" t="s">
        <v>43</v>
      </c>
      <c r="Z2120" s="8">
        <v>42185.497013888889</v>
      </c>
      <c r="AA2120" s="6" t="s">
        <v>1441</v>
      </c>
      <c r="AB2120" s="6" t="s">
        <v>1395</v>
      </c>
      <c r="AC2120" s="6" t="s">
        <v>1392</v>
      </c>
      <c r="AD2120" s="6" t="s">
        <v>43</v>
      </c>
      <c r="AE2120" s="8">
        <v>42185.929606481484</v>
      </c>
      <c r="AF2120" s="6" t="s">
        <v>2068</v>
      </c>
    </row>
    <row r="2121" spans="1:39" x14ac:dyDescent="0.2">
      <c r="A21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1" s="7" t="str">
        <f>ExtractValues(Table1[[#This Row],[Agreement Name]],".{1}\d{4,5}")</f>
        <v>200687</v>
      </c>
      <c r="C2121" s="6" t="str">
        <f>ExtractValues(Table1[[#This Row],[Agreement Name]],".{1}\d{4,5}-.{1}\d{4,5}")</f>
        <v>200687-002001</v>
      </c>
      <c r="D2121" s="6" t="str">
        <f>ExtractValues(ExtractValues(Table1[[#This Row],[Agreement Name]],"(CO\d{1,3})"),"\d+")</f>
        <v/>
      </c>
      <c r="E2121" s="6" t="str">
        <f>ExtractValues(ExtractValues(Table1[[#This Row],[Agreement Name]],"(CO.\d{1,3})"),"\d+")</f>
        <v/>
      </c>
      <c r="F2121" s="6" t="str">
        <f>IF(Table1[[#This Row],[ChgOrderPart1]]&lt;&gt;"",Table1[[#This Row],[ChgOrderPart1]],Table1[[#This Row],[ChgOrderPart2]])</f>
        <v/>
      </c>
      <c r="G2121" s="6" t="s">
        <v>2610</v>
      </c>
      <c r="H2121" s="8">
        <v>42205.700138888889</v>
      </c>
      <c r="I2121" s="6" t="s">
        <v>34</v>
      </c>
      <c r="J2121" s="8">
        <v>42206.256527777776</v>
      </c>
      <c r="K2121" s="6" t="s">
        <v>1376</v>
      </c>
      <c r="L2121" s="6" t="s">
        <v>1377</v>
      </c>
      <c r="M2121" s="6" t="s">
        <v>37</v>
      </c>
      <c r="O2121" s="6" t="s">
        <v>38</v>
      </c>
      <c r="P2121" s="6" t="s">
        <v>39</v>
      </c>
      <c r="Q2121" s="6" t="s">
        <v>2537</v>
      </c>
      <c r="R2121" s="6" t="s">
        <v>1392</v>
      </c>
      <c r="W2121" s="6" t="s">
        <v>2538</v>
      </c>
      <c r="X2121" s="6" t="s">
        <v>2537</v>
      </c>
      <c r="Y2121" s="6" t="s">
        <v>43</v>
      </c>
      <c r="Z2121" s="8">
        <v>42205.725659722222</v>
      </c>
      <c r="AA2121" s="6" t="s">
        <v>1450</v>
      </c>
      <c r="AB2121" s="6" t="s">
        <v>1395</v>
      </c>
      <c r="AC2121" s="6" t="s">
        <v>1392</v>
      </c>
      <c r="AD2121" s="6" t="s">
        <v>43</v>
      </c>
      <c r="AE2121" s="8">
        <v>42206.256527777776</v>
      </c>
      <c r="AF2121" s="6" t="s">
        <v>2574</v>
      </c>
    </row>
    <row r="2122" spans="1:39" x14ac:dyDescent="0.2">
      <c r="A21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22" s="7" t="str">
        <f>ExtractValues(Table1[[#This Row],[Agreement Name]],".{1}\d{4,5}")</f>
        <v>200687</v>
      </c>
      <c r="C2122" s="6" t="str">
        <f>ExtractValues(Table1[[#This Row],[Agreement Name]],".{1}\d{4,5}-.{1}\d{4,5}")</f>
        <v>200687-001004</v>
      </c>
      <c r="D2122" s="6" t="str">
        <f>ExtractValues(ExtractValues(Table1[[#This Row],[Agreement Name]],"(CO\d{1,3})"),"\d+")</f>
        <v>1</v>
      </c>
      <c r="E2122" s="6" t="str">
        <f>ExtractValues(ExtractValues(Table1[[#This Row],[Agreement Name]],"(CO.\d{1,3})"),"\d+")</f>
        <v/>
      </c>
      <c r="F2122" s="6" t="str">
        <f>IF(Table1[[#This Row],[ChgOrderPart1]]&lt;&gt;"",Table1[[#This Row],[ChgOrderPart1]],Table1[[#This Row],[ChgOrderPart2]])</f>
        <v>1</v>
      </c>
      <c r="G2122" s="6" t="s">
        <v>5868</v>
      </c>
      <c r="H2122" s="8">
        <v>42215.663148148145</v>
      </c>
      <c r="I2122" s="6" t="s">
        <v>34</v>
      </c>
      <c r="J2122" s="8">
        <v>42219.669733796298</v>
      </c>
      <c r="K2122" s="6" t="s">
        <v>5082</v>
      </c>
      <c r="L2122" s="6" t="s">
        <v>5083</v>
      </c>
      <c r="M2122" s="6" t="s">
        <v>37</v>
      </c>
      <c r="O2122" s="6" t="s">
        <v>38</v>
      </c>
      <c r="P2122" s="6" t="s">
        <v>39</v>
      </c>
      <c r="Q2122" s="6" t="s">
        <v>2638</v>
      </c>
      <c r="R2122" s="6" t="s">
        <v>1392</v>
      </c>
      <c r="W2122" s="6" t="s">
        <v>2639</v>
      </c>
      <c r="X2122" s="6" t="s">
        <v>2638</v>
      </c>
      <c r="Y2122" s="6" t="s">
        <v>43</v>
      </c>
      <c r="Z2122" s="8">
        <v>42216.204456018517</v>
      </c>
      <c r="AA2122" s="6" t="s">
        <v>2640</v>
      </c>
      <c r="AB2122" s="6" t="s">
        <v>1395</v>
      </c>
      <c r="AC2122" s="6" t="s">
        <v>1392</v>
      </c>
      <c r="AD2122" s="6" t="s">
        <v>43</v>
      </c>
      <c r="AE2122" s="8">
        <v>42219.669733796298</v>
      </c>
      <c r="AF2122" s="6" t="s">
        <v>46</v>
      </c>
    </row>
    <row r="2123" spans="1:39" x14ac:dyDescent="0.2">
      <c r="A21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3" s="7" t="str">
        <f>ExtractValues(Table1[[#This Row],[Agreement Name]],".{1}\d{4,5}")</f>
        <v>200687</v>
      </c>
      <c r="C2123" s="6" t="str">
        <f>ExtractValues(Table1[[#This Row],[Agreement Name]],".{1}\d{4,5}-.{1}\d{4,5}")</f>
        <v>200687-001004</v>
      </c>
      <c r="D2123" s="6" t="str">
        <f>ExtractValues(ExtractValues(Table1[[#This Row],[Agreement Name]],"(CO\d{1,3})"),"\d+")</f>
        <v/>
      </c>
      <c r="E2123" s="6" t="str">
        <f>ExtractValues(ExtractValues(Table1[[#This Row],[Agreement Name]],"(CO.\d{1,3})"),"\d+")</f>
        <v/>
      </c>
      <c r="F2123" s="6" t="str">
        <f>IF(Table1[[#This Row],[ChgOrderPart1]]&lt;&gt;"",Table1[[#This Row],[ChgOrderPart1]],Table1[[#This Row],[ChgOrderPart2]])</f>
        <v/>
      </c>
      <c r="G2123" s="6" t="s">
        <v>2637</v>
      </c>
      <c r="H2123" s="8">
        <v>42206.400729166664</v>
      </c>
      <c r="I2123" s="6" t="s">
        <v>34</v>
      </c>
      <c r="J2123" s="8">
        <v>42211.650868055556</v>
      </c>
      <c r="K2123" s="6" t="s">
        <v>1376</v>
      </c>
      <c r="L2123" s="6" t="s">
        <v>1377</v>
      </c>
      <c r="M2123" s="6" t="s">
        <v>37</v>
      </c>
      <c r="O2123" s="6" t="s">
        <v>38</v>
      </c>
      <c r="P2123" s="6" t="s">
        <v>39</v>
      </c>
      <c r="Q2123" s="6" t="s">
        <v>2638</v>
      </c>
      <c r="R2123" s="6" t="s">
        <v>1392</v>
      </c>
      <c r="W2123" s="6" t="s">
        <v>2639</v>
      </c>
      <c r="X2123" s="6" t="s">
        <v>2638</v>
      </c>
      <c r="Y2123" s="6" t="s">
        <v>43</v>
      </c>
      <c r="Z2123" s="8">
        <v>42207.408564814818</v>
      </c>
      <c r="AA2123" s="6" t="s">
        <v>2640</v>
      </c>
      <c r="AB2123" s="6" t="s">
        <v>1395</v>
      </c>
      <c r="AC2123" s="6" t="s">
        <v>1392</v>
      </c>
      <c r="AD2123" s="6" t="s">
        <v>43</v>
      </c>
      <c r="AE2123" s="8">
        <v>42211.650868055556</v>
      </c>
      <c r="AF2123" s="6" t="s">
        <v>2068</v>
      </c>
    </row>
    <row r="2124" spans="1:39" x14ac:dyDescent="0.2">
      <c r="A21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24" s="7" t="str">
        <f>ExtractValues(Table1[[#This Row],[Agreement Name]],".{1}\d{4,5}")</f>
        <v>200687</v>
      </c>
      <c r="C2124" s="6" t="str">
        <f>ExtractValues(Table1[[#This Row],[Agreement Name]],".{1}\d{4,5}-.{1}\d{4,5}")</f>
        <v>200687-001003</v>
      </c>
      <c r="D2124" s="6" t="str">
        <f>ExtractValues(ExtractValues(Table1[[#This Row],[Agreement Name]],"(CO\d{1,3})"),"\d+")</f>
        <v>1</v>
      </c>
      <c r="E2124" s="6" t="str">
        <f>ExtractValues(ExtractValues(Table1[[#This Row],[Agreement Name]],"(CO.\d{1,3})"),"\d+")</f>
        <v/>
      </c>
      <c r="F2124" s="6" t="str">
        <f>IF(Table1[[#This Row],[ChgOrderPart1]]&lt;&gt;"",Table1[[#This Row],[ChgOrderPart1]],Table1[[#This Row],[ChgOrderPart2]])</f>
        <v>1</v>
      </c>
      <c r="G2124" s="6" t="s">
        <v>6147</v>
      </c>
      <c r="H2124" s="8">
        <v>42237.368472222224</v>
      </c>
      <c r="I2124" s="6" t="s">
        <v>48</v>
      </c>
      <c r="J2124" s="8">
        <v>42237.386192129627</v>
      </c>
      <c r="K2124" s="6" t="s">
        <v>5082</v>
      </c>
      <c r="L2124" s="6" t="s">
        <v>5083</v>
      </c>
      <c r="M2124" s="6" t="s">
        <v>37</v>
      </c>
      <c r="O2124" s="6" t="s">
        <v>38</v>
      </c>
      <c r="P2124" s="6" t="s">
        <v>39</v>
      </c>
      <c r="Q2124" s="6" t="s">
        <v>2537</v>
      </c>
      <c r="R2124" s="6" t="s">
        <v>1392</v>
      </c>
      <c r="W2124" s="6" t="s">
        <v>2538</v>
      </c>
      <c r="X2124" s="6" t="s">
        <v>2537</v>
      </c>
      <c r="Y2124" s="6" t="s">
        <v>43</v>
      </c>
      <c r="Z2124" s="8">
        <v>42237.386192129627</v>
      </c>
      <c r="AA2124" s="6" t="s">
        <v>6148</v>
      </c>
      <c r="AL2124" s="6" t="s">
        <v>1392</v>
      </c>
      <c r="AM2124" s="6" t="s">
        <v>43</v>
      </c>
    </row>
    <row r="2125" spans="1:39" x14ac:dyDescent="0.2">
      <c r="A21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5" s="7" t="str">
        <f>ExtractValues(Table1[[#This Row],[Agreement Name]],".{1}\d{4,5}")</f>
        <v>200687</v>
      </c>
      <c r="C2125" s="6" t="str">
        <f>ExtractValues(Table1[[#This Row],[Agreement Name]],".{1}\d{4,5}-.{1}\d{4,5}")</f>
        <v>200687-001003</v>
      </c>
      <c r="D2125" s="6" t="str">
        <f>ExtractValues(ExtractValues(Table1[[#This Row],[Agreement Name]],"(CO\d{1,3})"),"\d+")</f>
        <v/>
      </c>
      <c r="E2125" s="6" t="str">
        <f>ExtractValues(ExtractValues(Table1[[#This Row],[Agreement Name]],"(CO.\d{1,3})"),"\d+")</f>
        <v/>
      </c>
      <c r="F2125" s="6" t="str">
        <f>IF(Table1[[#This Row],[ChgOrderPart1]]&lt;&gt;"",Table1[[#This Row],[ChgOrderPart1]],Table1[[#This Row],[ChgOrderPart2]])</f>
        <v/>
      </c>
      <c r="G2125" s="6" t="s">
        <v>2609</v>
      </c>
      <c r="H2125" s="8">
        <v>42205.699467592596</v>
      </c>
      <c r="I2125" s="6" t="s">
        <v>34</v>
      </c>
      <c r="J2125" s="8">
        <v>42219.323495370372</v>
      </c>
      <c r="K2125" s="6" t="s">
        <v>1376</v>
      </c>
      <c r="L2125" s="6" t="s">
        <v>1377</v>
      </c>
      <c r="M2125" s="6" t="s">
        <v>37</v>
      </c>
      <c r="O2125" s="6" t="s">
        <v>38</v>
      </c>
      <c r="P2125" s="6" t="s">
        <v>39</v>
      </c>
      <c r="Q2125" s="6" t="s">
        <v>2537</v>
      </c>
      <c r="R2125" s="6" t="s">
        <v>1392</v>
      </c>
      <c r="W2125" s="6" t="s">
        <v>2538</v>
      </c>
      <c r="X2125" s="6" t="s">
        <v>2537</v>
      </c>
      <c r="Y2125" s="6" t="s">
        <v>43</v>
      </c>
      <c r="Z2125" s="8">
        <v>42216.448206018518</v>
      </c>
      <c r="AA2125" s="6" t="s">
        <v>1450</v>
      </c>
      <c r="AB2125" s="6" t="s">
        <v>1395</v>
      </c>
      <c r="AC2125" s="6" t="s">
        <v>1392</v>
      </c>
      <c r="AD2125" s="6" t="s">
        <v>43</v>
      </c>
      <c r="AE2125" s="8">
        <v>42219.323495370372</v>
      </c>
      <c r="AF2125" s="6" t="s">
        <v>46</v>
      </c>
    </row>
    <row r="2126" spans="1:39" x14ac:dyDescent="0.2">
      <c r="A21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6" s="7" t="str">
        <f>ExtractValues(Table1[[#This Row],[Agreement Name]],".{1}\d{4,5}")</f>
        <v>200687</v>
      </c>
      <c r="C2126" s="6" t="str">
        <f>ExtractValues(Table1[[#This Row],[Agreement Name]],".{1}\d{4,5}-.{1}\d{4,5}")</f>
        <v>200687-001002</v>
      </c>
      <c r="D2126" s="6" t="str">
        <f>ExtractValues(ExtractValues(Table1[[#This Row],[Agreement Name]],"(CO\d{1,3})"),"\d+")</f>
        <v/>
      </c>
      <c r="E2126" s="6" t="str">
        <f>ExtractValues(ExtractValues(Table1[[#This Row],[Agreement Name]],"(CO.\d{1,3})"),"\d+")</f>
        <v/>
      </c>
      <c r="F2126" s="6" t="str">
        <f>IF(Table1[[#This Row],[ChgOrderPart1]]&lt;&gt;"",Table1[[#This Row],[ChgOrderPart1]],Table1[[#This Row],[ChgOrderPart2]])</f>
        <v/>
      </c>
      <c r="G2126" s="6" t="s">
        <v>2438</v>
      </c>
      <c r="H2126" s="8">
        <v>42194.412881944445</v>
      </c>
      <c r="I2126" s="6" t="s">
        <v>48</v>
      </c>
      <c r="J2126" s="8">
        <v>42194.412881944445</v>
      </c>
      <c r="K2126" s="6" t="s">
        <v>1376</v>
      </c>
      <c r="L2126" s="6" t="s">
        <v>1377</v>
      </c>
      <c r="M2126" s="6" t="s">
        <v>37</v>
      </c>
      <c r="O2126" s="6" t="s">
        <v>38</v>
      </c>
      <c r="P2126" s="6" t="s">
        <v>39</v>
      </c>
      <c r="Q2126" s="6" t="s">
        <v>2439</v>
      </c>
      <c r="R2126" s="6" t="s">
        <v>2440</v>
      </c>
      <c r="S2126" s="6" t="s">
        <v>1392</v>
      </c>
      <c r="AL2126" s="6" t="s">
        <v>2439</v>
      </c>
      <c r="AM2126" s="6" t="s">
        <v>43</v>
      </c>
    </row>
    <row r="2127" spans="1:39" x14ac:dyDescent="0.2">
      <c r="A21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7" s="7" t="str">
        <f>ExtractValues(Table1[[#This Row],[Agreement Name]],".{1}\d{4,5}")</f>
        <v>200687</v>
      </c>
      <c r="C2127" s="6" t="str">
        <f>ExtractValues(Table1[[#This Row],[Agreement Name]],".{1}\d{4,5}-.{1}\d{4,5}")</f>
        <v>200687-001001</v>
      </c>
      <c r="D2127" s="6" t="str">
        <f>ExtractValues(ExtractValues(Table1[[#This Row],[Agreement Name]],"(CO\d{1,3})"),"\d+")</f>
        <v/>
      </c>
      <c r="E2127" s="6" t="str">
        <f>ExtractValues(ExtractValues(Table1[[#This Row],[Agreement Name]],"(CO.\d{1,3})"),"\d+")</f>
        <v/>
      </c>
      <c r="F2127" s="6" t="str">
        <f>IF(Table1[[#This Row],[ChgOrderPart1]]&lt;&gt;"",Table1[[#This Row],[ChgOrderPart1]],Table1[[#This Row],[ChgOrderPart2]])</f>
        <v/>
      </c>
      <c r="G2127" s="6" t="s">
        <v>2235</v>
      </c>
      <c r="H2127" s="8">
        <v>42178.533391203702</v>
      </c>
      <c r="I2127" s="6" t="s">
        <v>34</v>
      </c>
      <c r="J2127" s="8">
        <v>42180.462604166663</v>
      </c>
      <c r="K2127" s="6" t="s">
        <v>1376</v>
      </c>
      <c r="L2127" s="6" t="s">
        <v>1377</v>
      </c>
      <c r="M2127" s="6" t="s">
        <v>37</v>
      </c>
      <c r="O2127" s="6" t="s">
        <v>38</v>
      </c>
      <c r="P2127" s="6" t="s">
        <v>39</v>
      </c>
      <c r="Q2127" s="6" t="s">
        <v>153</v>
      </c>
      <c r="R2127" s="6" t="s">
        <v>282</v>
      </c>
      <c r="S2127" s="6" t="s">
        <v>1392</v>
      </c>
      <c r="W2127" s="6" t="s">
        <v>2236</v>
      </c>
      <c r="X2127" s="6" t="s">
        <v>282</v>
      </c>
      <c r="Y2127" s="6" t="s">
        <v>43</v>
      </c>
      <c r="Z2127" s="8">
        <v>42178.615891203706</v>
      </c>
      <c r="AA2127" s="6" t="s">
        <v>284</v>
      </c>
      <c r="AB2127" s="6" t="s">
        <v>1395</v>
      </c>
      <c r="AC2127" s="6" t="s">
        <v>1392</v>
      </c>
      <c r="AD2127" s="6" t="s">
        <v>43</v>
      </c>
      <c r="AE2127" s="8">
        <v>42180.462604166663</v>
      </c>
      <c r="AF2127" s="6" t="s">
        <v>2159</v>
      </c>
    </row>
    <row r="2128" spans="1:39" x14ac:dyDescent="0.2">
      <c r="A21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8" s="7" t="str">
        <f>ExtractValues(Table1[[#This Row],[Agreement Name]],".{1}\d{4,5}")</f>
        <v>200685</v>
      </c>
      <c r="C2128" s="6" t="str">
        <f>ExtractValues(Table1[[#This Row],[Agreement Name]],".{1}\d{4,5}-.{1}\d{4,5}")</f>
        <v>200685-001006</v>
      </c>
      <c r="D2128" s="6" t="str">
        <f>ExtractValues(ExtractValues(Table1[[#This Row],[Agreement Name]],"(CO\d{1,3})"),"\d+")</f>
        <v/>
      </c>
      <c r="E2128" s="6" t="str">
        <f>ExtractValues(ExtractValues(Table1[[#This Row],[Agreement Name]],"(CO.\d{1,3})"),"\d+")</f>
        <v/>
      </c>
      <c r="F2128" s="6" t="str">
        <f>IF(Table1[[#This Row],[ChgOrderPart1]]&lt;&gt;"",Table1[[#This Row],[ChgOrderPart1]],Table1[[#This Row],[ChgOrderPart2]])</f>
        <v/>
      </c>
      <c r="G2128" s="6" t="s">
        <v>4711</v>
      </c>
      <c r="H2128" s="8">
        <v>42215.535196759258</v>
      </c>
      <c r="I2128" s="6" t="s">
        <v>34</v>
      </c>
      <c r="J2128" s="8">
        <v>42219.417384259257</v>
      </c>
      <c r="K2128" s="6" t="s">
        <v>1376</v>
      </c>
      <c r="L2128" s="6" t="s">
        <v>1377</v>
      </c>
      <c r="M2128" s="6" t="s">
        <v>37</v>
      </c>
      <c r="O2128" s="6" t="s">
        <v>38</v>
      </c>
      <c r="P2128" s="6" t="s">
        <v>39</v>
      </c>
      <c r="Q2128" s="6" t="s">
        <v>4712</v>
      </c>
      <c r="R2128" s="6" t="s">
        <v>1392</v>
      </c>
      <c r="W2128" s="6" t="s">
        <v>4713</v>
      </c>
      <c r="X2128" s="6" t="s">
        <v>4712</v>
      </c>
      <c r="Y2128" s="6" t="s">
        <v>43</v>
      </c>
      <c r="Z2128" s="8">
        <v>42219.391793981478</v>
      </c>
      <c r="AA2128" s="6" t="s">
        <v>1515</v>
      </c>
      <c r="AB2128" s="6" t="s">
        <v>1395</v>
      </c>
      <c r="AC2128" s="6" t="s">
        <v>1392</v>
      </c>
      <c r="AD2128" s="6" t="s">
        <v>43</v>
      </c>
      <c r="AE2128" s="8">
        <v>42219.417384259257</v>
      </c>
      <c r="AF2128" s="6" t="s">
        <v>71</v>
      </c>
    </row>
    <row r="2129" spans="1:39" x14ac:dyDescent="0.2">
      <c r="A21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29" s="7" t="str">
        <f>ExtractValues(Table1[[#This Row],[Agreement Name]],".{1}\d{4,5}")</f>
        <v>200685</v>
      </c>
      <c r="C2129" s="6" t="str">
        <f>ExtractValues(Table1[[#This Row],[Agreement Name]],".{1}\d{4,5}-.{1}\d{4,5}")</f>
        <v>200685-001005</v>
      </c>
      <c r="D2129" s="6" t="str">
        <f>ExtractValues(ExtractValues(Table1[[#This Row],[Agreement Name]],"(CO\d{1,3})"),"\d+")</f>
        <v/>
      </c>
      <c r="E2129" s="6" t="str">
        <f>ExtractValues(ExtractValues(Table1[[#This Row],[Agreement Name]],"(CO.\d{1,3})"),"\d+")</f>
        <v/>
      </c>
      <c r="F2129" s="6" t="str">
        <f>IF(Table1[[#This Row],[ChgOrderPart1]]&lt;&gt;"",Table1[[#This Row],[ChgOrderPart1]],Table1[[#This Row],[ChgOrderPart2]])</f>
        <v/>
      </c>
      <c r="G2129" s="6" t="s">
        <v>2600</v>
      </c>
      <c r="H2129" s="8">
        <v>42201.552465277775</v>
      </c>
      <c r="I2129" s="6" t="s">
        <v>34</v>
      </c>
      <c r="J2129" s="8">
        <v>42206.260150462964</v>
      </c>
      <c r="K2129" s="6" t="s">
        <v>1376</v>
      </c>
      <c r="L2129" s="6" t="s">
        <v>1377</v>
      </c>
      <c r="M2129" s="6" t="s">
        <v>37</v>
      </c>
      <c r="O2129" s="6" t="s">
        <v>38</v>
      </c>
      <c r="P2129" s="6" t="s">
        <v>39</v>
      </c>
      <c r="Q2129" s="6" t="s">
        <v>461</v>
      </c>
      <c r="R2129" s="6" t="s">
        <v>1392</v>
      </c>
      <c r="W2129" s="6" t="s">
        <v>463</v>
      </c>
      <c r="X2129" s="6" t="s">
        <v>461</v>
      </c>
      <c r="Y2129" s="6" t="s">
        <v>43</v>
      </c>
      <c r="Z2129" s="8">
        <v>42205.357025462959</v>
      </c>
      <c r="AA2129" s="6" t="s">
        <v>46</v>
      </c>
      <c r="AB2129" s="6" t="s">
        <v>1395</v>
      </c>
      <c r="AC2129" s="6" t="s">
        <v>1392</v>
      </c>
      <c r="AD2129" s="6" t="s">
        <v>43</v>
      </c>
      <c r="AE2129" s="8">
        <v>42206.260150462964</v>
      </c>
      <c r="AF2129" s="6" t="s">
        <v>2574</v>
      </c>
    </row>
    <row r="2130" spans="1:39" x14ac:dyDescent="0.2">
      <c r="A21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0" s="7" t="str">
        <f>ExtractValues(Table1[[#This Row],[Agreement Name]],".{1}\d{4,5}")</f>
        <v>200685</v>
      </c>
      <c r="C2130" s="6" t="str">
        <f>ExtractValues(Table1[[#This Row],[Agreement Name]],".{1}\d{4,5}-.{1}\d{4,5}")</f>
        <v>200685-001004</v>
      </c>
      <c r="D2130" s="6" t="str">
        <f>ExtractValues(ExtractValues(Table1[[#This Row],[Agreement Name]],"(CO\d{1,3})"),"\d+")</f>
        <v/>
      </c>
      <c r="E2130" s="6" t="str">
        <f>ExtractValues(ExtractValues(Table1[[#This Row],[Agreement Name]],"(CO.\d{1,3})"),"\d+")</f>
        <v/>
      </c>
      <c r="F2130" s="6" t="str">
        <f>IF(Table1[[#This Row],[ChgOrderPart1]]&lt;&gt;"",Table1[[#This Row],[ChgOrderPart1]],Table1[[#This Row],[ChgOrderPart2]])</f>
        <v/>
      </c>
      <c r="G2130" s="6" t="s">
        <v>2597</v>
      </c>
      <c r="H2130" s="8">
        <v>42201.551898148151</v>
      </c>
      <c r="I2130" s="6" t="s">
        <v>48</v>
      </c>
      <c r="J2130" s="8">
        <v>42201.551898148151</v>
      </c>
      <c r="K2130" s="6" t="s">
        <v>1376</v>
      </c>
      <c r="L2130" s="6" t="s">
        <v>1377</v>
      </c>
      <c r="M2130" s="6" t="s">
        <v>37</v>
      </c>
      <c r="O2130" s="6" t="s">
        <v>38</v>
      </c>
      <c r="P2130" s="6" t="s">
        <v>39</v>
      </c>
      <c r="Q2130" s="6" t="s">
        <v>2598</v>
      </c>
      <c r="R2130" s="6" t="s">
        <v>2599</v>
      </c>
      <c r="S2130" s="6" t="s">
        <v>1392</v>
      </c>
      <c r="AL2130" s="6" t="s">
        <v>2599</v>
      </c>
      <c r="AM2130" s="6" t="s">
        <v>43</v>
      </c>
    </row>
    <row r="2131" spans="1:39" x14ac:dyDescent="0.2">
      <c r="A21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1" s="7" t="str">
        <f>ExtractValues(Table1[[#This Row],[Agreement Name]],".{1}\d{4,5}")</f>
        <v>200685</v>
      </c>
      <c r="C2131" s="6" t="str">
        <f>ExtractValues(Table1[[#This Row],[Agreement Name]],".{1}\d{4,5}-.{1}\d{4,5}")</f>
        <v>200685-001003</v>
      </c>
      <c r="D2131" s="6" t="str">
        <f>ExtractValues(ExtractValues(Table1[[#This Row],[Agreement Name]],"(CO\d{1,3})"),"\d+")</f>
        <v/>
      </c>
      <c r="E2131" s="6" t="str">
        <f>ExtractValues(ExtractValues(Table1[[#This Row],[Agreement Name]],"(CO.\d{1,3})"),"\d+")</f>
        <v/>
      </c>
      <c r="F2131" s="6" t="str">
        <f>IF(Table1[[#This Row],[ChgOrderPart1]]&lt;&gt;"",Table1[[#This Row],[ChgOrderPart1]],Table1[[#This Row],[ChgOrderPart2]])</f>
        <v/>
      </c>
      <c r="G2131" s="6" t="s">
        <v>2601</v>
      </c>
      <c r="H2131" s="8">
        <v>42201.553344907406</v>
      </c>
      <c r="I2131" s="6" t="s">
        <v>48</v>
      </c>
      <c r="J2131" s="8">
        <v>42201.553344907406</v>
      </c>
      <c r="K2131" s="6" t="s">
        <v>1376</v>
      </c>
      <c r="L2131" s="6" t="s">
        <v>1377</v>
      </c>
      <c r="M2131" s="6" t="s">
        <v>37</v>
      </c>
      <c r="O2131" s="6" t="s">
        <v>38</v>
      </c>
      <c r="P2131" s="6" t="s">
        <v>39</v>
      </c>
      <c r="Q2131" s="6" t="s">
        <v>2598</v>
      </c>
      <c r="R2131" s="6" t="s">
        <v>2599</v>
      </c>
      <c r="S2131" s="6" t="s">
        <v>1392</v>
      </c>
      <c r="AL2131" s="6" t="s">
        <v>2599</v>
      </c>
      <c r="AM2131" s="6" t="s">
        <v>43</v>
      </c>
    </row>
    <row r="2132" spans="1:39" x14ac:dyDescent="0.2">
      <c r="A21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2" s="7" t="str">
        <f>ExtractValues(Table1[[#This Row],[Agreement Name]],".{1}\d{4,5}")</f>
        <v>200685</v>
      </c>
      <c r="C2132" s="6" t="str">
        <f>ExtractValues(Table1[[#This Row],[Agreement Name]],".{1}\d{4,5}-.{1}\d{4,5}")</f>
        <v>200685-001002</v>
      </c>
      <c r="D2132" s="6" t="str">
        <f>ExtractValues(ExtractValues(Table1[[#This Row],[Agreement Name]],"(CO\d{1,3})"),"\d+")</f>
        <v/>
      </c>
      <c r="E2132" s="6" t="str">
        <f>ExtractValues(ExtractValues(Table1[[#This Row],[Agreement Name]],"(CO.\d{1,3})"),"\d+")</f>
        <v/>
      </c>
      <c r="F2132" s="6" t="str">
        <f>IF(Table1[[#This Row],[ChgOrderPart1]]&lt;&gt;"",Table1[[#This Row],[ChgOrderPart1]],Table1[[#This Row],[ChgOrderPart2]])</f>
        <v/>
      </c>
      <c r="G2132" s="6" t="s">
        <v>2602</v>
      </c>
      <c r="H2132" s="8">
        <v>42201.554050925923</v>
      </c>
      <c r="I2132" s="6" t="s">
        <v>34</v>
      </c>
      <c r="J2132" s="8">
        <v>42206.256874999999</v>
      </c>
      <c r="K2132" s="6" t="s">
        <v>1376</v>
      </c>
      <c r="L2132" s="6" t="s">
        <v>1377</v>
      </c>
      <c r="M2132" s="6" t="s">
        <v>37</v>
      </c>
      <c r="O2132" s="6" t="s">
        <v>38</v>
      </c>
      <c r="P2132" s="6" t="s">
        <v>39</v>
      </c>
      <c r="Q2132" s="6" t="s">
        <v>2594</v>
      </c>
      <c r="R2132" s="6" t="s">
        <v>1392</v>
      </c>
      <c r="W2132" s="6" t="s">
        <v>2595</v>
      </c>
      <c r="X2132" s="6" t="s">
        <v>2594</v>
      </c>
      <c r="Y2132" s="6" t="s">
        <v>43</v>
      </c>
      <c r="Z2132" s="8">
        <v>42205.643784722219</v>
      </c>
      <c r="AA2132" s="6" t="s">
        <v>2596</v>
      </c>
      <c r="AB2132" s="6" t="s">
        <v>1395</v>
      </c>
      <c r="AC2132" s="6" t="s">
        <v>1392</v>
      </c>
      <c r="AD2132" s="6" t="s">
        <v>43</v>
      </c>
      <c r="AE2132" s="8">
        <v>42206.256874999999</v>
      </c>
      <c r="AF2132" s="6" t="s">
        <v>2574</v>
      </c>
    </row>
    <row r="2133" spans="1:39" x14ac:dyDescent="0.2">
      <c r="A21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3" s="7" t="str">
        <f>ExtractValues(Table1[[#This Row],[Agreement Name]],".{1}\d{4,5}")</f>
        <v>200685</v>
      </c>
      <c r="C2133" s="6" t="str">
        <f>ExtractValues(Table1[[#This Row],[Agreement Name]],".{1}\d{4,5}-.{1}\d{4,5}")</f>
        <v>200685-001001</v>
      </c>
      <c r="D2133" s="6" t="str">
        <f>ExtractValues(ExtractValues(Table1[[#This Row],[Agreement Name]],"(CO\d{1,3})"),"\d+")</f>
        <v/>
      </c>
      <c r="E2133" s="6" t="str">
        <f>ExtractValues(ExtractValues(Table1[[#This Row],[Agreement Name]],"(CO.\d{1,3})"),"\d+")</f>
        <v/>
      </c>
      <c r="F2133" s="6" t="str">
        <f>IF(Table1[[#This Row],[ChgOrderPart1]]&lt;&gt;"",Table1[[#This Row],[ChgOrderPart1]],Table1[[#This Row],[ChgOrderPart2]])</f>
        <v/>
      </c>
      <c r="G2133" s="6" t="s">
        <v>4621</v>
      </c>
      <c r="H2133" s="8">
        <v>42212.64371527778</v>
      </c>
      <c r="I2133" s="6" t="s">
        <v>34</v>
      </c>
      <c r="J2133" s="8">
        <v>42219.324212962965</v>
      </c>
      <c r="K2133" s="6" t="s">
        <v>1376</v>
      </c>
      <c r="L2133" s="6" t="s">
        <v>1377</v>
      </c>
      <c r="M2133" s="6" t="s">
        <v>37</v>
      </c>
      <c r="O2133" s="6" t="s">
        <v>38</v>
      </c>
      <c r="P2133" s="6" t="s">
        <v>39</v>
      </c>
      <c r="Q2133" s="6" t="s">
        <v>4622</v>
      </c>
      <c r="R2133" s="6" t="s">
        <v>392</v>
      </c>
      <c r="S2133" s="6" t="s">
        <v>1392</v>
      </c>
      <c r="W2133" s="6" t="s">
        <v>394</v>
      </c>
      <c r="X2133" s="6" t="s">
        <v>392</v>
      </c>
      <c r="Y2133" s="6" t="s">
        <v>43</v>
      </c>
      <c r="Z2133" s="8">
        <v>42215.657916666663</v>
      </c>
      <c r="AA2133" s="6" t="s">
        <v>4316</v>
      </c>
      <c r="AB2133" s="6" t="s">
        <v>1395</v>
      </c>
      <c r="AC2133" s="6" t="s">
        <v>1392</v>
      </c>
      <c r="AD2133" s="6" t="s">
        <v>43</v>
      </c>
      <c r="AE2133" s="8">
        <v>42219.324212962965</v>
      </c>
      <c r="AF2133" s="6" t="s">
        <v>46</v>
      </c>
    </row>
    <row r="2134" spans="1:39" x14ac:dyDescent="0.2">
      <c r="A21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4" s="7" t="str">
        <f>ExtractValues(Table1[[#This Row],[Agreement Name]],".{1}\d{4,5}")</f>
        <v>200683</v>
      </c>
      <c r="C2134" s="6" t="str">
        <f>ExtractValues(Table1[[#This Row],[Agreement Name]],".{1}\d{4,5}-.{1}\d{4,5}")</f>
        <v>200683-001023</v>
      </c>
      <c r="D2134" s="6" t="str">
        <f>ExtractValues(ExtractValues(Table1[[#This Row],[Agreement Name]],"(CO\d{1,3})"),"\d+")</f>
        <v/>
      </c>
      <c r="E2134" s="6" t="str">
        <f>ExtractValues(ExtractValues(Table1[[#This Row],[Agreement Name]],"(CO.\d{1,3})"),"\d+")</f>
        <v/>
      </c>
      <c r="F2134" s="6" t="str">
        <f>IF(Table1[[#This Row],[ChgOrderPart1]]&lt;&gt;"",Table1[[#This Row],[ChgOrderPart1]],Table1[[#This Row],[ChgOrderPart2]])</f>
        <v/>
      </c>
      <c r="G2134" s="6" t="s">
        <v>4917</v>
      </c>
      <c r="H2134" s="8">
        <v>42235.415949074071</v>
      </c>
      <c r="I2134" s="6" t="s">
        <v>34</v>
      </c>
      <c r="J2134" s="8">
        <v>42236.478333333333</v>
      </c>
      <c r="K2134" s="6" t="s">
        <v>1376</v>
      </c>
      <c r="L2134" s="6" t="s">
        <v>1377</v>
      </c>
      <c r="M2134" s="6" t="s">
        <v>37</v>
      </c>
      <c r="O2134" s="6" t="s">
        <v>38</v>
      </c>
      <c r="P2134" s="6" t="s">
        <v>39</v>
      </c>
      <c r="Q2134" s="6" t="s">
        <v>2537</v>
      </c>
      <c r="R2134" s="6" t="s">
        <v>1392</v>
      </c>
      <c r="W2134" s="6" t="s">
        <v>2538</v>
      </c>
      <c r="X2134" s="6" t="s">
        <v>2537</v>
      </c>
      <c r="Y2134" s="6" t="s">
        <v>43</v>
      </c>
      <c r="Z2134" s="8">
        <v>42235.527430555558</v>
      </c>
      <c r="AA2134" s="6" t="s">
        <v>1450</v>
      </c>
      <c r="AB2134" s="6" t="s">
        <v>1395</v>
      </c>
      <c r="AC2134" s="6" t="s">
        <v>1392</v>
      </c>
      <c r="AD2134" s="6" t="s">
        <v>43</v>
      </c>
      <c r="AE2134" s="8">
        <v>42236.478333333333</v>
      </c>
      <c r="AF2134" s="6" t="s">
        <v>46</v>
      </c>
    </row>
    <row r="2135" spans="1:39" x14ac:dyDescent="0.2">
      <c r="A21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5" s="7" t="str">
        <f>ExtractValues(Table1[[#This Row],[Agreement Name]],".{1}\d{4,5}")</f>
        <v>200683</v>
      </c>
      <c r="C2135" s="6" t="str">
        <f>ExtractValues(Table1[[#This Row],[Agreement Name]],".{1}\d{4,5}-.{1}\d{4,5}")</f>
        <v>200683-001022</v>
      </c>
      <c r="D2135" s="6" t="str">
        <f>ExtractValues(ExtractValues(Table1[[#This Row],[Agreement Name]],"(CO\d{1,3})"),"\d+")</f>
        <v/>
      </c>
      <c r="E2135" s="6" t="str">
        <f>ExtractValues(ExtractValues(Table1[[#This Row],[Agreement Name]],"(CO.\d{1,3})"),"\d+")</f>
        <v/>
      </c>
      <c r="F2135" s="6" t="str">
        <f>IF(Table1[[#This Row],[ChgOrderPart1]]&lt;&gt;"",Table1[[#This Row],[ChgOrderPart1]],Table1[[#This Row],[ChgOrderPart2]])</f>
        <v/>
      </c>
      <c r="G2135" s="6" t="s">
        <v>4866</v>
      </c>
      <c r="H2135" s="8">
        <v>42228.624212962961</v>
      </c>
      <c r="I2135" s="6" t="s">
        <v>48</v>
      </c>
      <c r="J2135" s="8">
        <v>42237.296273148146</v>
      </c>
      <c r="K2135" s="6" t="s">
        <v>1376</v>
      </c>
      <c r="L2135" s="6" t="s">
        <v>1377</v>
      </c>
      <c r="M2135" s="6" t="s">
        <v>37</v>
      </c>
      <c r="O2135" s="6" t="s">
        <v>38</v>
      </c>
      <c r="P2135" s="6" t="s">
        <v>39</v>
      </c>
      <c r="Q2135" s="6" t="s">
        <v>2336</v>
      </c>
      <c r="R2135" s="6" t="s">
        <v>1392</v>
      </c>
      <c r="W2135" s="6" t="s">
        <v>2456</v>
      </c>
      <c r="X2135" s="6" t="s">
        <v>2336</v>
      </c>
      <c r="Y2135" s="6" t="s">
        <v>43</v>
      </c>
      <c r="Z2135" s="8">
        <v>42237.296273148146</v>
      </c>
      <c r="AA2135" s="6" t="s">
        <v>2457</v>
      </c>
      <c r="AL2135" s="6" t="s">
        <v>1392</v>
      </c>
      <c r="AM2135" s="6" t="s">
        <v>43</v>
      </c>
    </row>
    <row r="2136" spans="1:39" x14ac:dyDescent="0.2">
      <c r="A21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6" s="7" t="str">
        <f>ExtractValues(Table1[[#This Row],[Agreement Name]],".{1}\d{4,5}")</f>
        <v>200683</v>
      </c>
      <c r="C2136" s="6" t="str">
        <f>ExtractValues(Table1[[#This Row],[Agreement Name]],".{1}\d{4,5}-.{1}\d{4,5}")</f>
        <v>200683-001021</v>
      </c>
      <c r="D2136" s="6" t="str">
        <f>ExtractValues(ExtractValues(Table1[[#This Row],[Agreement Name]],"(CO\d{1,3})"),"\d+")</f>
        <v/>
      </c>
      <c r="E2136" s="6" t="str">
        <f>ExtractValues(ExtractValues(Table1[[#This Row],[Agreement Name]],"(CO.\d{1,3})"),"\d+")</f>
        <v/>
      </c>
      <c r="F2136" s="6" t="str">
        <f>IF(Table1[[#This Row],[ChgOrderPart1]]&lt;&gt;"",Table1[[#This Row],[ChgOrderPart1]],Table1[[#This Row],[ChgOrderPart2]])</f>
        <v/>
      </c>
      <c r="G2136" s="6" t="s">
        <v>4865</v>
      </c>
      <c r="H2136" s="8">
        <v>42228.623831018522</v>
      </c>
      <c r="I2136" s="6" t="s">
        <v>48</v>
      </c>
      <c r="J2136" s="8">
        <v>42237.304699074077</v>
      </c>
      <c r="K2136" s="6" t="s">
        <v>1376</v>
      </c>
      <c r="L2136" s="6" t="s">
        <v>1377</v>
      </c>
      <c r="M2136" s="6" t="s">
        <v>37</v>
      </c>
      <c r="O2136" s="6" t="s">
        <v>38</v>
      </c>
      <c r="P2136" s="6" t="s">
        <v>39</v>
      </c>
      <c r="Q2136" s="6" t="s">
        <v>2336</v>
      </c>
      <c r="R2136" s="6" t="s">
        <v>1392</v>
      </c>
      <c r="W2136" s="6" t="s">
        <v>2456</v>
      </c>
      <c r="X2136" s="6" t="s">
        <v>2336</v>
      </c>
      <c r="Y2136" s="6" t="s">
        <v>43</v>
      </c>
      <c r="Z2136" s="8">
        <v>42237.304699074077</v>
      </c>
      <c r="AA2136" s="6" t="s">
        <v>2457</v>
      </c>
      <c r="AL2136" s="6" t="s">
        <v>1392</v>
      </c>
      <c r="AM2136" s="6" t="s">
        <v>43</v>
      </c>
    </row>
    <row r="2137" spans="1:39" x14ac:dyDescent="0.2">
      <c r="A21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7" s="7" t="str">
        <f>ExtractValues(Table1[[#This Row],[Agreement Name]],".{1}\d{4,5}")</f>
        <v>200683</v>
      </c>
      <c r="C2137" s="6" t="str">
        <f>ExtractValues(Table1[[#This Row],[Agreement Name]],".{1}\d{4,5}-.{1}\d{4,5}")</f>
        <v>200683-001020</v>
      </c>
      <c r="D2137" s="6" t="str">
        <f>ExtractValues(ExtractValues(Table1[[#This Row],[Agreement Name]],"(CO\d{1,3})"),"\d+")</f>
        <v/>
      </c>
      <c r="E2137" s="6" t="str">
        <f>ExtractValues(ExtractValues(Table1[[#This Row],[Agreement Name]],"(CO.\d{1,3})"),"\d+")</f>
        <v/>
      </c>
      <c r="F2137" s="6" t="str">
        <f>IF(Table1[[#This Row],[ChgOrderPart1]]&lt;&gt;"",Table1[[#This Row],[ChgOrderPart1]],Table1[[#This Row],[ChgOrderPart2]])</f>
        <v/>
      </c>
      <c r="G2137" s="6" t="s">
        <v>4619</v>
      </c>
      <c r="H2137" s="8">
        <v>42212.643194444441</v>
      </c>
      <c r="I2137" s="6" t="s">
        <v>34</v>
      </c>
      <c r="J2137" s="8">
        <v>42226.624432870369</v>
      </c>
      <c r="K2137" s="6" t="s">
        <v>1376</v>
      </c>
      <c r="L2137" s="6" t="s">
        <v>1377</v>
      </c>
      <c r="M2137" s="6" t="s">
        <v>37</v>
      </c>
      <c r="O2137" s="6" t="s">
        <v>38</v>
      </c>
      <c r="P2137" s="6" t="s">
        <v>39</v>
      </c>
      <c r="Q2137" s="6" t="s">
        <v>1448</v>
      </c>
      <c r="R2137" s="6" t="s">
        <v>1392</v>
      </c>
      <c r="W2137" s="6" t="s">
        <v>4620</v>
      </c>
      <c r="X2137" s="6" t="s">
        <v>1448</v>
      </c>
      <c r="Y2137" s="6" t="s">
        <v>43</v>
      </c>
      <c r="Z2137" s="8">
        <v>42221.969513888886</v>
      </c>
      <c r="AA2137" s="6" t="s">
        <v>1450</v>
      </c>
      <c r="AB2137" s="6" t="s">
        <v>1395</v>
      </c>
      <c r="AC2137" s="6" t="s">
        <v>1392</v>
      </c>
      <c r="AD2137" s="6" t="s">
        <v>43</v>
      </c>
      <c r="AE2137" s="8">
        <v>42226.624432870369</v>
      </c>
      <c r="AF2137" s="6" t="s">
        <v>46</v>
      </c>
    </row>
    <row r="2138" spans="1:39" x14ac:dyDescent="0.2">
      <c r="A21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8" s="7" t="str">
        <f>ExtractValues(Table1[[#This Row],[Agreement Name]],".{1}\d{4,5}")</f>
        <v>200683</v>
      </c>
      <c r="C2138" s="6" t="str">
        <f>ExtractValues(Table1[[#This Row],[Agreement Name]],".{1}\d{4,5}-.{1}\d{4,5}")</f>
        <v>200683-001019</v>
      </c>
      <c r="D2138" s="6" t="str">
        <f>ExtractValues(ExtractValues(Table1[[#This Row],[Agreement Name]],"(CO\d{1,3})"),"\d+")</f>
        <v/>
      </c>
      <c r="E2138" s="6" t="str">
        <f>ExtractValues(ExtractValues(Table1[[#This Row],[Agreement Name]],"(CO.\d{1,3})"),"\d+")</f>
        <v/>
      </c>
      <c r="F2138" s="6" t="str">
        <f>IF(Table1[[#This Row],[ChgOrderPart1]]&lt;&gt;"",Table1[[#This Row],[ChgOrderPart1]],Table1[[#This Row],[ChgOrderPart2]])</f>
        <v/>
      </c>
      <c r="G2138" s="6" t="s">
        <v>4887</v>
      </c>
      <c r="H2138" s="8">
        <v>42228.643680555557</v>
      </c>
      <c r="I2138" s="6" t="s">
        <v>34</v>
      </c>
      <c r="J2138" s="8">
        <v>42236.478020833332</v>
      </c>
      <c r="K2138" s="6" t="s">
        <v>1376</v>
      </c>
      <c r="L2138" s="6" t="s">
        <v>1377</v>
      </c>
      <c r="M2138" s="6" t="s">
        <v>37</v>
      </c>
      <c r="O2138" s="6" t="s">
        <v>38</v>
      </c>
      <c r="P2138" s="6" t="s">
        <v>39</v>
      </c>
      <c r="Q2138" s="6" t="s">
        <v>4886</v>
      </c>
      <c r="R2138" s="6" t="s">
        <v>1392</v>
      </c>
      <c r="W2138" s="6" t="s">
        <v>4888</v>
      </c>
      <c r="X2138" s="6" t="s">
        <v>4886</v>
      </c>
      <c r="Y2138" s="6" t="s">
        <v>43</v>
      </c>
      <c r="Z2138" s="8">
        <v>42236.347060185188</v>
      </c>
      <c r="AA2138" s="6" t="s">
        <v>4475</v>
      </c>
      <c r="AB2138" s="6" t="s">
        <v>1395</v>
      </c>
      <c r="AC2138" s="6" t="s">
        <v>1392</v>
      </c>
      <c r="AD2138" s="6" t="s">
        <v>43</v>
      </c>
      <c r="AE2138" s="8">
        <v>42236.478020833332</v>
      </c>
      <c r="AF2138" s="6" t="s">
        <v>46</v>
      </c>
    </row>
    <row r="2139" spans="1:39" x14ac:dyDescent="0.2">
      <c r="A21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39" s="7" t="str">
        <f>ExtractValues(Table1[[#This Row],[Agreement Name]],".{1}\d{4,5}")</f>
        <v>200683</v>
      </c>
      <c r="C2139" s="6" t="str">
        <f>ExtractValues(Table1[[#This Row],[Agreement Name]],".{1}\d{4,5}-.{1}\d{4,5}")</f>
        <v>200683-001018</v>
      </c>
      <c r="D2139" s="6" t="str">
        <f>ExtractValues(ExtractValues(Table1[[#This Row],[Agreement Name]],"(CO\d{1,3})"),"\d+")</f>
        <v/>
      </c>
      <c r="E2139" s="6" t="str">
        <f>ExtractValues(ExtractValues(Table1[[#This Row],[Agreement Name]],"(CO.\d{1,3})"),"\d+")</f>
        <v/>
      </c>
      <c r="F2139" s="6" t="str">
        <f>IF(Table1[[#This Row],[ChgOrderPart1]]&lt;&gt;"",Table1[[#This Row],[ChgOrderPart1]],Table1[[#This Row],[ChgOrderPart2]])</f>
        <v/>
      </c>
      <c r="G2139" s="6" t="s">
        <v>4885</v>
      </c>
      <c r="H2139" s="8">
        <v>42228.642557870371</v>
      </c>
      <c r="I2139" s="6" t="s">
        <v>48</v>
      </c>
      <c r="J2139" s="8">
        <v>42228.642557870371</v>
      </c>
      <c r="K2139" s="6" t="s">
        <v>1376</v>
      </c>
      <c r="L2139" s="6" t="s">
        <v>1377</v>
      </c>
      <c r="M2139" s="6" t="s">
        <v>37</v>
      </c>
      <c r="O2139" s="6" t="s">
        <v>38</v>
      </c>
      <c r="P2139" s="6" t="s">
        <v>39</v>
      </c>
      <c r="Q2139" s="6" t="s">
        <v>4886</v>
      </c>
      <c r="R2139" s="6" t="s">
        <v>1392</v>
      </c>
      <c r="AL2139" s="6" t="s">
        <v>4886</v>
      </c>
      <c r="AM2139" s="6" t="s">
        <v>43</v>
      </c>
    </row>
    <row r="2140" spans="1:39" x14ac:dyDescent="0.2">
      <c r="A21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0" s="7" t="str">
        <f>ExtractValues(Table1[[#This Row],[Agreement Name]],".{1}\d{4,5}")</f>
        <v>200683</v>
      </c>
      <c r="C2140" s="6" t="str">
        <f>ExtractValues(Table1[[#This Row],[Agreement Name]],".{1}\d{4,5}-.{1}\d{4,5}")</f>
        <v>200683-001017</v>
      </c>
      <c r="D2140" s="6" t="str">
        <f>ExtractValues(ExtractValues(Table1[[#This Row],[Agreement Name]],"(CO\d{1,3})"),"\d+")</f>
        <v/>
      </c>
      <c r="E2140" s="6" t="str">
        <f>ExtractValues(ExtractValues(Table1[[#This Row],[Agreement Name]],"(CO.\d{1,3})"),"\d+")</f>
        <v/>
      </c>
      <c r="F2140" s="6" t="str">
        <f>IF(Table1[[#This Row],[ChgOrderPart1]]&lt;&gt;"",Table1[[#This Row],[ChgOrderPart1]],Table1[[#This Row],[ChgOrderPart2]])</f>
        <v/>
      </c>
      <c r="G2140" s="6" t="s">
        <v>4905</v>
      </c>
      <c r="H2140" s="8">
        <v>42233.454884259256</v>
      </c>
      <c r="I2140" s="6" t="s">
        <v>48</v>
      </c>
      <c r="J2140" s="8">
        <v>42233.454884259256</v>
      </c>
      <c r="K2140" s="6" t="s">
        <v>1376</v>
      </c>
      <c r="L2140" s="6" t="s">
        <v>1377</v>
      </c>
      <c r="M2140" s="6" t="s">
        <v>37</v>
      </c>
      <c r="O2140" s="6" t="s">
        <v>38</v>
      </c>
      <c r="P2140" s="6" t="s">
        <v>39</v>
      </c>
      <c r="Q2140" s="6" t="s">
        <v>4710</v>
      </c>
      <c r="R2140" s="6" t="s">
        <v>4709</v>
      </c>
      <c r="S2140" s="6" t="s">
        <v>1392</v>
      </c>
      <c r="AL2140" s="6" t="s">
        <v>4709</v>
      </c>
      <c r="AM2140" s="6" t="s">
        <v>43</v>
      </c>
    </row>
    <row r="2141" spans="1:39" x14ac:dyDescent="0.2">
      <c r="A21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1" s="7" t="str">
        <f>ExtractValues(Table1[[#This Row],[Agreement Name]],".{1}\d{4,5}")</f>
        <v>200683</v>
      </c>
      <c r="C2141" s="6" t="str">
        <f>ExtractValues(Table1[[#This Row],[Agreement Name]],".{1}\d{4,5}-.{1}\d{4,5}")</f>
        <v>200683-001017</v>
      </c>
      <c r="D2141" s="6" t="str">
        <f>ExtractValues(ExtractValues(Table1[[#This Row],[Agreement Name]],"(CO\d{1,3})"),"\d+")</f>
        <v/>
      </c>
      <c r="E2141" s="6" t="str">
        <f>ExtractValues(ExtractValues(Table1[[#This Row],[Agreement Name]],"(CO.\d{1,3})"),"\d+")</f>
        <v/>
      </c>
      <c r="F2141" s="6" t="str">
        <f>IF(Table1[[#This Row],[ChgOrderPart1]]&lt;&gt;"",Table1[[#This Row],[ChgOrderPart1]],Table1[[#This Row],[ChgOrderPart2]])</f>
        <v/>
      </c>
      <c r="G2141" s="6" t="s">
        <v>4708</v>
      </c>
      <c r="H2141" s="8">
        <v>42215.534745370373</v>
      </c>
      <c r="I2141" s="6" t="s">
        <v>55</v>
      </c>
      <c r="J2141" s="8">
        <v>42233.454513888886</v>
      </c>
      <c r="K2141" s="6" t="s">
        <v>1376</v>
      </c>
      <c r="L2141" s="6" t="s">
        <v>1377</v>
      </c>
      <c r="M2141" s="6" t="s">
        <v>37</v>
      </c>
      <c r="O2141" s="6" t="s">
        <v>38</v>
      </c>
      <c r="P2141" s="6" t="s">
        <v>39</v>
      </c>
      <c r="Q2141" s="6" t="s">
        <v>4709</v>
      </c>
      <c r="R2141" s="6" t="s">
        <v>4710</v>
      </c>
      <c r="S2141" s="6" t="s">
        <v>1392</v>
      </c>
      <c r="AL2141" s="6" t="s">
        <v>4709</v>
      </c>
      <c r="AM2141" s="6" t="s">
        <v>43</v>
      </c>
    </row>
    <row r="2142" spans="1:39" x14ac:dyDescent="0.2">
      <c r="A21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2" s="7" t="str">
        <f>ExtractValues(Table1[[#This Row],[Agreement Name]],".{1}\d{4,5}")</f>
        <v>200683</v>
      </c>
      <c r="C2142" s="6" t="str">
        <f>ExtractValues(Table1[[#This Row],[Agreement Name]],".{1}\d{4,5}-.{1}\d{4,5}")</f>
        <v>200683-001016</v>
      </c>
      <c r="D2142" s="6" t="str">
        <f>ExtractValues(ExtractValues(Table1[[#This Row],[Agreement Name]],"(CO\d{1,3})"),"\d+")</f>
        <v/>
      </c>
      <c r="E2142" s="6" t="str">
        <f>ExtractValues(ExtractValues(Table1[[#This Row],[Agreement Name]],"(CO.\d{1,3})"),"\d+")</f>
        <v/>
      </c>
      <c r="F2142" s="6" t="str">
        <f>IF(Table1[[#This Row],[ChgOrderPart1]]&lt;&gt;"",Table1[[#This Row],[ChgOrderPart1]],Table1[[#This Row],[ChgOrderPart2]])</f>
        <v/>
      </c>
      <c r="G2142" s="6" t="s">
        <v>2593</v>
      </c>
      <c r="H2142" s="8">
        <v>42201.550428240742</v>
      </c>
      <c r="I2142" s="6" t="s">
        <v>34</v>
      </c>
      <c r="J2142" s="8">
        <v>42206.257199074076</v>
      </c>
      <c r="K2142" s="6" t="s">
        <v>1376</v>
      </c>
      <c r="L2142" s="6" t="s">
        <v>1377</v>
      </c>
      <c r="M2142" s="6" t="s">
        <v>37</v>
      </c>
      <c r="O2142" s="6" t="s">
        <v>38</v>
      </c>
      <c r="P2142" s="6" t="s">
        <v>39</v>
      </c>
      <c r="Q2142" s="6" t="s">
        <v>2594</v>
      </c>
      <c r="R2142" s="6" t="s">
        <v>1392</v>
      </c>
      <c r="W2142" s="6" t="s">
        <v>2595</v>
      </c>
      <c r="X2142" s="6" t="s">
        <v>2594</v>
      </c>
      <c r="Y2142" s="6" t="s">
        <v>43</v>
      </c>
      <c r="Z2142" s="8">
        <v>42205.641377314816</v>
      </c>
      <c r="AA2142" s="6" t="s">
        <v>2596</v>
      </c>
      <c r="AB2142" s="6" t="s">
        <v>1395</v>
      </c>
      <c r="AC2142" s="6" t="s">
        <v>1392</v>
      </c>
      <c r="AD2142" s="6" t="s">
        <v>43</v>
      </c>
      <c r="AE2142" s="8">
        <v>42206.257199074076</v>
      </c>
      <c r="AF2142" s="6" t="s">
        <v>2574</v>
      </c>
    </row>
    <row r="2143" spans="1:39" x14ac:dyDescent="0.2">
      <c r="A21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3" s="7" t="str">
        <f>ExtractValues(Table1[[#This Row],[Agreement Name]],".{1}\d{4,5}")</f>
        <v>200683</v>
      </c>
      <c r="C2143" s="6" t="str">
        <f>ExtractValues(Table1[[#This Row],[Agreement Name]],".{1}\d{4,5}-.{1}\d{4,5}")</f>
        <v>200683-001015</v>
      </c>
      <c r="D2143" s="6" t="str">
        <f>ExtractValues(ExtractValues(Table1[[#This Row],[Agreement Name]],"(CO\d{1,3})"),"\d+")</f>
        <v/>
      </c>
      <c r="E2143" s="6" t="str">
        <f>ExtractValues(ExtractValues(Table1[[#This Row],[Agreement Name]],"(CO.\d{1,3})"),"\d+")</f>
        <v/>
      </c>
      <c r="F2143" s="6" t="str">
        <f>IF(Table1[[#This Row],[ChgOrderPart1]]&lt;&gt;"",Table1[[#This Row],[ChgOrderPart1]],Table1[[#This Row],[ChgOrderPart2]])</f>
        <v/>
      </c>
      <c r="G2143" s="6" t="s">
        <v>2589</v>
      </c>
      <c r="H2143" s="8">
        <v>42201.549872685187</v>
      </c>
      <c r="I2143" s="6" t="s">
        <v>34</v>
      </c>
      <c r="J2143" s="8">
        <v>42206.260439814818</v>
      </c>
      <c r="K2143" s="6" t="s">
        <v>1376</v>
      </c>
      <c r="L2143" s="6" t="s">
        <v>1377</v>
      </c>
      <c r="M2143" s="6" t="s">
        <v>37</v>
      </c>
      <c r="O2143" s="6" t="s">
        <v>38</v>
      </c>
      <c r="P2143" s="6" t="s">
        <v>39</v>
      </c>
      <c r="Q2143" s="6" t="s">
        <v>2590</v>
      </c>
      <c r="R2143" s="6" t="s">
        <v>1392</v>
      </c>
      <c r="W2143" s="6" t="s">
        <v>2591</v>
      </c>
      <c r="X2143" s="6" t="s">
        <v>2590</v>
      </c>
      <c r="Y2143" s="6" t="s">
        <v>43</v>
      </c>
      <c r="Z2143" s="8">
        <v>42205.342118055552</v>
      </c>
      <c r="AA2143" s="6" t="s">
        <v>2592</v>
      </c>
      <c r="AB2143" s="6" t="s">
        <v>1395</v>
      </c>
      <c r="AC2143" s="6" t="s">
        <v>1392</v>
      </c>
      <c r="AD2143" s="6" t="s">
        <v>43</v>
      </c>
      <c r="AE2143" s="8">
        <v>42206.260439814818</v>
      </c>
      <c r="AF2143" s="6" t="s">
        <v>2574</v>
      </c>
    </row>
    <row r="2144" spans="1:39" x14ac:dyDescent="0.2">
      <c r="A21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4" s="7" t="str">
        <f>ExtractValues(Table1[[#This Row],[Agreement Name]],".{1}\d{4,5}")</f>
        <v>200683</v>
      </c>
      <c r="C2144" s="6" t="str">
        <f>ExtractValues(Table1[[#This Row],[Agreement Name]],".{1}\d{4,5}-.{1}\d{4,5}")</f>
        <v>200683-001014</v>
      </c>
      <c r="D2144" s="6" t="str">
        <f>ExtractValues(ExtractValues(Table1[[#This Row],[Agreement Name]],"(CO\d{1,3})"),"\d+")</f>
        <v/>
      </c>
      <c r="E2144" s="6" t="str">
        <f>ExtractValues(ExtractValues(Table1[[#This Row],[Agreement Name]],"(CO.\d{1,3})"),"\d+")</f>
        <v/>
      </c>
      <c r="F2144" s="6" t="str">
        <f>IF(Table1[[#This Row],[ChgOrderPart1]]&lt;&gt;"",Table1[[#This Row],[ChgOrderPart1]],Table1[[#This Row],[ChgOrderPart2]])</f>
        <v/>
      </c>
      <c r="G2144" s="6" t="s">
        <v>2548</v>
      </c>
      <c r="H2144" s="8">
        <v>42198.682037037041</v>
      </c>
      <c r="I2144" s="6" t="s">
        <v>34</v>
      </c>
      <c r="J2144" s="8">
        <v>42199.859803240739</v>
      </c>
      <c r="K2144" s="6" t="s">
        <v>1376</v>
      </c>
      <c r="L2144" s="6" t="s">
        <v>1377</v>
      </c>
      <c r="M2144" s="6" t="s">
        <v>37</v>
      </c>
      <c r="O2144" s="6" t="s">
        <v>38</v>
      </c>
      <c r="P2144" s="6" t="s">
        <v>39</v>
      </c>
      <c r="Q2144" s="6" t="s">
        <v>2549</v>
      </c>
      <c r="R2144" s="6" t="s">
        <v>1392</v>
      </c>
      <c r="W2144" s="6" t="s">
        <v>2550</v>
      </c>
      <c r="X2144" s="6" t="s">
        <v>2549</v>
      </c>
      <c r="Y2144" s="6" t="s">
        <v>43</v>
      </c>
      <c r="Z2144" s="8">
        <v>42199.705497685187</v>
      </c>
      <c r="AA2144" s="6" t="s">
        <v>708</v>
      </c>
      <c r="AB2144" s="6" t="s">
        <v>1395</v>
      </c>
      <c r="AC2144" s="6" t="s">
        <v>1392</v>
      </c>
      <c r="AD2144" s="6" t="s">
        <v>43</v>
      </c>
      <c r="AE2144" s="8">
        <v>42199.859803240739</v>
      </c>
      <c r="AF2144" s="6" t="s">
        <v>2068</v>
      </c>
    </row>
    <row r="2145" spans="1:32" x14ac:dyDescent="0.2">
      <c r="A21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5" s="7" t="str">
        <f>ExtractValues(Table1[[#This Row],[Agreement Name]],".{1}\d{4,5}")</f>
        <v>200683</v>
      </c>
      <c r="C2145" s="6" t="str">
        <f>ExtractValues(Table1[[#This Row],[Agreement Name]],".{1}\d{4,5}-.{1}\d{4,5}")</f>
        <v>200683-001013</v>
      </c>
      <c r="D2145" s="6" t="str">
        <f>ExtractValues(ExtractValues(Table1[[#This Row],[Agreement Name]],"(CO\d{1,3})"),"\d+")</f>
        <v/>
      </c>
      <c r="E2145" s="6" t="str">
        <f>ExtractValues(ExtractValues(Table1[[#This Row],[Agreement Name]],"(CO.\d{1,3})"),"\d+")</f>
        <v/>
      </c>
      <c r="F2145" s="6" t="str">
        <f>IF(Table1[[#This Row],[ChgOrderPart1]]&lt;&gt;"",Table1[[#This Row],[ChgOrderPart1]],Table1[[#This Row],[ChgOrderPart2]])</f>
        <v/>
      </c>
      <c r="G2145" s="6" t="s">
        <v>2547</v>
      </c>
      <c r="H2145" s="8">
        <v>42198.681238425925</v>
      </c>
      <c r="I2145" s="6" t="s">
        <v>34</v>
      </c>
      <c r="J2145" s="8">
        <v>42199.860150462962</v>
      </c>
      <c r="K2145" s="6" t="s">
        <v>1376</v>
      </c>
      <c r="L2145" s="6" t="s">
        <v>1377</v>
      </c>
      <c r="M2145" s="6" t="s">
        <v>37</v>
      </c>
      <c r="O2145" s="6" t="s">
        <v>38</v>
      </c>
      <c r="P2145" s="6" t="s">
        <v>39</v>
      </c>
      <c r="Q2145" s="6" t="s">
        <v>1686</v>
      </c>
      <c r="R2145" s="6" t="s">
        <v>1392</v>
      </c>
      <c r="W2145" s="6" t="s">
        <v>1687</v>
      </c>
      <c r="X2145" s="6" t="s">
        <v>1686</v>
      </c>
      <c r="Y2145" s="6" t="s">
        <v>43</v>
      </c>
      <c r="Z2145" s="8">
        <v>42199.528773148151</v>
      </c>
      <c r="AA2145" s="6" t="s">
        <v>2545</v>
      </c>
      <c r="AB2145" s="6" t="s">
        <v>1395</v>
      </c>
      <c r="AC2145" s="6" t="s">
        <v>1392</v>
      </c>
      <c r="AD2145" s="6" t="s">
        <v>43</v>
      </c>
      <c r="AE2145" s="8">
        <v>42199.860150462962</v>
      </c>
      <c r="AF2145" s="6" t="s">
        <v>2068</v>
      </c>
    </row>
    <row r="2146" spans="1:32" x14ac:dyDescent="0.2">
      <c r="A21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6" s="7" t="str">
        <f>ExtractValues(Table1[[#This Row],[Agreement Name]],".{1}\d{4,5}")</f>
        <v>200683</v>
      </c>
      <c r="C2146" s="6" t="str">
        <f>ExtractValues(Table1[[#This Row],[Agreement Name]],".{1}\d{4,5}-.{1}\d{4,5}")</f>
        <v>200683-001012</v>
      </c>
      <c r="D2146" s="6" t="str">
        <f>ExtractValues(ExtractValues(Table1[[#This Row],[Agreement Name]],"(CO\d{1,3})"),"\d+")</f>
        <v/>
      </c>
      <c r="E2146" s="6" t="str">
        <f>ExtractValues(ExtractValues(Table1[[#This Row],[Agreement Name]],"(CO.\d{1,3})"),"\d+")</f>
        <v/>
      </c>
      <c r="F2146" s="6" t="str">
        <f>IF(Table1[[#This Row],[ChgOrderPart1]]&lt;&gt;"",Table1[[#This Row],[ChgOrderPart1]],Table1[[#This Row],[ChgOrderPart2]])</f>
        <v/>
      </c>
      <c r="G2146" s="6" t="s">
        <v>2546</v>
      </c>
      <c r="H2146" s="8">
        <v>42198.680787037039</v>
      </c>
      <c r="I2146" s="6" t="s">
        <v>34</v>
      </c>
      <c r="J2146" s="8">
        <v>42199.860555555555</v>
      </c>
      <c r="K2146" s="6" t="s">
        <v>1376</v>
      </c>
      <c r="L2146" s="6" t="s">
        <v>1377</v>
      </c>
      <c r="M2146" s="6" t="s">
        <v>37</v>
      </c>
      <c r="O2146" s="6" t="s">
        <v>38</v>
      </c>
      <c r="P2146" s="6" t="s">
        <v>39</v>
      </c>
      <c r="Q2146" s="6" t="s">
        <v>1686</v>
      </c>
      <c r="R2146" s="6" t="s">
        <v>1392</v>
      </c>
      <c r="W2146" s="6" t="s">
        <v>1687</v>
      </c>
      <c r="X2146" s="6" t="s">
        <v>1686</v>
      </c>
      <c r="Y2146" s="6" t="s">
        <v>43</v>
      </c>
      <c r="Z2146" s="8">
        <v>42199.516539351855</v>
      </c>
      <c r="AA2146" s="6" t="s">
        <v>2545</v>
      </c>
      <c r="AB2146" s="6" t="s">
        <v>1395</v>
      </c>
      <c r="AC2146" s="6" t="s">
        <v>1392</v>
      </c>
      <c r="AD2146" s="6" t="s">
        <v>43</v>
      </c>
      <c r="AE2146" s="8">
        <v>42199.860555555555</v>
      </c>
      <c r="AF2146" s="6" t="s">
        <v>2068</v>
      </c>
    </row>
    <row r="2147" spans="1:32" x14ac:dyDescent="0.2">
      <c r="A21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7" s="7" t="str">
        <f>ExtractValues(Table1[[#This Row],[Agreement Name]],".{1}\d{4,5}")</f>
        <v>200683</v>
      </c>
      <c r="C2147" s="6" t="str">
        <f>ExtractValues(Table1[[#This Row],[Agreement Name]],".{1}\d{4,5}-.{1}\d{4,5}")</f>
        <v>200683-001011</v>
      </c>
      <c r="D2147" s="6" t="str">
        <f>ExtractValues(ExtractValues(Table1[[#This Row],[Agreement Name]],"(CO\d{1,3})"),"\d+")</f>
        <v/>
      </c>
      <c r="E2147" s="6" t="str">
        <f>ExtractValues(ExtractValues(Table1[[#This Row],[Agreement Name]],"(CO.\d{1,3})"),"\d+")</f>
        <v/>
      </c>
      <c r="F2147" s="6" t="str">
        <f>IF(Table1[[#This Row],[ChgOrderPart1]]&lt;&gt;"",Table1[[#This Row],[ChgOrderPart1]],Table1[[#This Row],[ChgOrderPart2]])</f>
        <v/>
      </c>
      <c r="G2147" s="6" t="s">
        <v>2544</v>
      </c>
      <c r="H2147" s="8">
        <v>42198.680358796293</v>
      </c>
      <c r="I2147" s="6" t="s">
        <v>34</v>
      </c>
      <c r="J2147" s="8">
        <v>42199.860879629632</v>
      </c>
      <c r="K2147" s="6" t="s">
        <v>1376</v>
      </c>
      <c r="L2147" s="6" t="s">
        <v>1377</v>
      </c>
      <c r="M2147" s="6" t="s">
        <v>37</v>
      </c>
      <c r="O2147" s="6" t="s">
        <v>38</v>
      </c>
      <c r="P2147" s="6" t="s">
        <v>39</v>
      </c>
      <c r="Q2147" s="6" t="s">
        <v>1686</v>
      </c>
      <c r="R2147" s="6" t="s">
        <v>1392</v>
      </c>
      <c r="W2147" s="6" t="s">
        <v>1687</v>
      </c>
      <c r="X2147" s="6" t="s">
        <v>1686</v>
      </c>
      <c r="Y2147" s="6" t="s">
        <v>43</v>
      </c>
      <c r="Z2147" s="8">
        <v>42199.492511574077</v>
      </c>
      <c r="AA2147" s="6" t="s">
        <v>2545</v>
      </c>
      <c r="AB2147" s="6" t="s">
        <v>1395</v>
      </c>
      <c r="AC2147" s="6" t="s">
        <v>1392</v>
      </c>
      <c r="AD2147" s="6" t="s">
        <v>43</v>
      </c>
      <c r="AE2147" s="8">
        <v>42199.860879629632</v>
      </c>
      <c r="AF2147" s="6" t="s">
        <v>2068</v>
      </c>
    </row>
    <row r="2148" spans="1:32" x14ac:dyDescent="0.2">
      <c r="A21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8" s="7" t="str">
        <f>ExtractValues(Table1[[#This Row],[Agreement Name]],".{1}\d{4,5}")</f>
        <v>200683</v>
      </c>
      <c r="C2148" s="6" t="str">
        <f>ExtractValues(Table1[[#This Row],[Agreement Name]],".{1}\d{4,5}-.{1}\d{4,5}")</f>
        <v>200683-001010</v>
      </c>
      <c r="D2148" s="6" t="str">
        <f>ExtractValues(ExtractValues(Table1[[#This Row],[Agreement Name]],"(CO\d{1,3})"),"\d+")</f>
        <v/>
      </c>
      <c r="E2148" s="6" t="str">
        <f>ExtractValues(ExtractValues(Table1[[#This Row],[Agreement Name]],"(CO.\d{1,3})"),"\d+")</f>
        <v/>
      </c>
      <c r="F2148" s="6" t="str">
        <f>IF(Table1[[#This Row],[ChgOrderPart1]]&lt;&gt;"",Table1[[#This Row],[ChgOrderPart1]],Table1[[#This Row],[ChgOrderPart2]])</f>
        <v/>
      </c>
      <c r="G2148" s="6" t="s">
        <v>2543</v>
      </c>
      <c r="H2148" s="8">
        <v>42198.679791666669</v>
      </c>
      <c r="I2148" s="6" t="s">
        <v>34</v>
      </c>
      <c r="J2148" s="8">
        <v>42199.385844907411</v>
      </c>
      <c r="K2148" s="6" t="s">
        <v>1376</v>
      </c>
      <c r="L2148" s="6" t="s">
        <v>1377</v>
      </c>
      <c r="M2148" s="6" t="s">
        <v>37</v>
      </c>
      <c r="O2148" s="6" t="s">
        <v>38</v>
      </c>
      <c r="P2148" s="6" t="s">
        <v>39</v>
      </c>
      <c r="Q2148" s="6" t="s">
        <v>2537</v>
      </c>
      <c r="R2148" s="6" t="s">
        <v>1392</v>
      </c>
      <c r="W2148" s="6" t="s">
        <v>2538</v>
      </c>
      <c r="X2148" s="6" t="s">
        <v>2537</v>
      </c>
      <c r="Y2148" s="6" t="s">
        <v>43</v>
      </c>
      <c r="Z2148" s="8">
        <v>42199.276446759257</v>
      </c>
      <c r="AA2148" s="6" t="s">
        <v>1450</v>
      </c>
      <c r="AB2148" s="6" t="s">
        <v>1395</v>
      </c>
      <c r="AC2148" s="6" t="s">
        <v>1392</v>
      </c>
      <c r="AD2148" s="6" t="s">
        <v>43</v>
      </c>
      <c r="AE2148" s="8">
        <v>42199.385844907411</v>
      </c>
      <c r="AF2148" s="6" t="s">
        <v>71</v>
      </c>
    </row>
    <row r="2149" spans="1:32" x14ac:dyDescent="0.2">
      <c r="A21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49" s="7" t="str">
        <f>ExtractValues(Table1[[#This Row],[Agreement Name]],".{1}\d{4,5}")</f>
        <v>200683</v>
      </c>
      <c r="C2149" s="6" t="str">
        <f>ExtractValues(Table1[[#This Row],[Agreement Name]],".{1}\d{4,5}-.{1}\d{4,5}")</f>
        <v>200683-001009</v>
      </c>
      <c r="D2149" s="6" t="str">
        <f>ExtractValues(ExtractValues(Table1[[#This Row],[Agreement Name]],"(CO\d{1,3})"),"\d+")</f>
        <v/>
      </c>
      <c r="E2149" s="6" t="str">
        <f>ExtractValues(ExtractValues(Table1[[#This Row],[Agreement Name]],"(CO.\d{1,3})"),"\d+")</f>
        <v/>
      </c>
      <c r="F2149" s="6" t="str">
        <f>IF(Table1[[#This Row],[ChgOrderPart1]]&lt;&gt;"",Table1[[#This Row],[ChgOrderPart1]],Table1[[#This Row],[ChgOrderPart2]])</f>
        <v/>
      </c>
      <c r="G2149" s="6" t="s">
        <v>2542</v>
      </c>
      <c r="H2149" s="8">
        <v>42198.679328703707</v>
      </c>
      <c r="I2149" s="6" t="s">
        <v>34</v>
      </c>
      <c r="J2149" s="8">
        <v>42199.385092592594</v>
      </c>
      <c r="K2149" s="6" t="s">
        <v>1376</v>
      </c>
      <c r="L2149" s="6" t="s">
        <v>1377</v>
      </c>
      <c r="M2149" s="6" t="s">
        <v>37</v>
      </c>
      <c r="O2149" s="6" t="s">
        <v>38</v>
      </c>
      <c r="P2149" s="6" t="s">
        <v>39</v>
      </c>
      <c r="Q2149" s="6" t="s">
        <v>2537</v>
      </c>
      <c r="R2149" s="6" t="s">
        <v>1392</v>
      </c>
      <c r="W2149" s="6" t="s">
        <v>2538</v>
      </c>
      <c r="X2149" s="6" t="s">
        <v>2537</v>
      </c>
      <c r="Y2149" s="6" t="s">
        <v>43</v>
      </c>
      <c r="Z2149" s="8">
        <v>42199.279641203706</v>
      </c>
      <c r="AA2149" s="6" t="s">
        <v>1450</v>
      </c>
      <c r="AB2149" s="6" t="s">
        <v>1395</v>
      </c>
      <c r="AC2149" s="6" t="s">
        <v>1392</v>
      </c>
      <c r="AD2149" s="6" t="s">
        <v>43</v>
      </c>
      <c r="AE2149" s="8">
        <v>42199.385092592594</v>
      </c>
      <c r="AF2149" s="6" t="s">
        <v>71</v>
      </c>
    </row>
    <row r="2150" spans="1:32" x14ac:dyDescent="0.2">
      <c r="A21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0" s="7" t="str">
        <f>ExtractValues(Table1[[#This Row],[Agreement Name]],".{1}\d{4,5}")</f>
        <v>200683</v>
      </c>
      <c r="C2150" s="6" t="str">
        <f>ExtractValues(Table1[[#This Row],[Agreement Name]],".{1}\d{4,5}-.{1}\d{4,5}")</f>
        <v>200683-001008</v>
      </c>
      <c r="D2150" s="6" t="str">
        <f>ExtractValues(ExtractValues(Table1[[#This Row],[Agreement Name]],"(CO\d{1,3})"),"\d+")</f>
        <v/>
      </c>
      <c r="E2150" s="6" t="str">
        <f>ExtractValues(ExtractValues(Table1[[#This Row],[Agreement Name]],"(CO.\d{1,3})"),"\d+")</f>
        <v/>
      </c>
      <c r="F2150" s="6" t="str">
        <f>IF(Table1[[#This Row],[ChgOrderPart1]]&lt;&gt;"",Table1[[#This Row],[ChgOrderPart1]],Table1[[#This Row],[ChgOrderPart2]])</f>
        <v/>
      </c>
      <c r="G2150" s="6" t="s">
        <v>2541</v>
      </c>
      <c r="H2150" s="8">
        <v>42198.678923611114</v>
      </c>
      <c r="I2150" s="6" t="s">
        <v>34</v>
      </c>
      <c r="J2150" s="8">
        <v>42199.384548611109</v>
      </c>
      <c r="K2150" s="6" t="s">
        <v>1376</v>
      </c>
      <c r="L2150" s="6" t="s">
        <v>1377</v>
      </c>
      <c r="M2150" s="6" t="s">
        <v>37</v>
      </c>
      <c r="O2150" s="6" t="s">
        <v>38</v>
      </c>
      <c r="P2150" s="6" t="s">
        <v>39</v>
      </c>
      <c r="Q2150" s="6" t="s">
        <v>2537</v>
      </c>
      <c r="R2150" s="6" t="s">
        <v>1392</v>
      </c>
      <c r="W2150" s="6" t="s">
        <v>2538</v>
      </c>
      <c r="X2150" s="6" t="s">
        <v>2537</v>
      </c>
      <c r="Y2150" s="6" t="s">
        <v>43</v>
      </c>
      <c r="Z2150" s="8">
        <v>42199.280451388891</v>
      </c>
      <c r="AA2150" s="6" t="s">
        <v>1450</v>
      </c>
      <c r="AB2150" s="6" t="s">
        <v>1395</v>
      </c>
      <c r="AC2150" s="6" t="s">
        <v>1392</v>
      </c>
      <c r="AD2150" s="6" t="s">
        <v>43</v>
      </c>
      <c r="AE2150" s="8">
        <v>42199.384548611109</v>
      </c>
      <c r="AF2150" s="6" t="s">
        <v>71</v>
      </c>
    </row>
    <row r="2151" spans="1:32" x14ac:dyDescent="0.2">
      <c r="A21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1" s="7" t="str">
        <f>ExtractValues(Table1[[#This Row],[Agreement Name]],".{1}\d{4,5}")</f>
        <v>200683</v>
      </c>
      <c r="C2151" s="6" t="str">
        <f>ExtractValues(Table1[[#This Row],[Agreement Name]],".{1}\d{4,5}-.{1}\d{4,5}")</f>
        <v>200683-001007</v>
      </c>
      <c r="D2151" s="6" t="str">
        <f>ExtractValues(ExtractValues(Table1[[#This Row],[Agreement Name]],"(CO\d{1,3})"),"\d+")</f>
        <v/>
      </c>
      <c r="E2151" s="6" t="str">
        <f>ExtractValues(ExtractValues(Table1[[#This Row],[Agreement Name]],"(CO.\d{1,3})"),"\d+")</f>
        <v/>
      </c>
      <c r="F2151" s="6" t="str">
        <f>IF(Table1[[#This Row],[ChgOrderPart1]]&lt;&gt;"",Table1[[#This Row],[ChgOrderPart1]],Table1[[#This Row],[ChgOrderPart2]])</f>
        <v/>
      </c>
      <c r="G2151" s="6" t="s">
        <v>2540</v>
      </c>
      <c r="H2151" s="8">
        <v>42198.678043981483</v>
      </c>
      <c r="I2151" s="6" t="s">
        <v>34</v>
      </c>
      <c r="J2151" s="8">
        <v>42199.384004629632</v>
      </c>
      <c r="K2151" s="6" t="s">
        <v>1376</v>
      </c>
      <c r="L2151" s="6" t="s">
        <v>1377</v>
      </c>
      <c r="M2151" s="6" t="s">
        <v>37</v>
      </c>
      <c r="O2151" s="6" t="s">
        <v>38</v>
      </c>
      <c r="P2151" s="6" t="s">
        <v>39</v>
      </c>
      <c r="Q2151" s="6" t="s">
        <v>2537</v>
      </c>
      <c r="R2151" s="6" t="s">
        <v>1392</v>
      </c>
      <c r="W2151" s="6" t="s">
        <v>2538</v>
      </c>
      <c r="X2151" s="6" t="s">
        <v>2537</v>
      </c>
      <c r="Y2151" s="6" t="s">
        <v>43</v>
      </c>
      <c r="Z2151" s="8">
        <v>42199.2812962963</v>
      </c>
      <c r="AA2151" s="6" t="s">
        <v>1450</v>
      </c>
      <c r="AB2151" s="6" t="s">
        <v>1395</v>
      </c>
      <c r="AC2151" s="6" t="s">
        <v>1392</v>
      </c>
      <c r="AD2151" s="6" t="s">
        <v>43</v>
      </c>
      <c r="AE2151" s="8">
        <v>42199.384004629632</v>
      </c>
      <c r="AF2151" s="6" t="s">
        <v>71</v>
      </c>
    </row>
    <row r="2152" spans="1:32" x14ac:dyDescent="0.2">
      <c r="A21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2" s="7" t="str">
        <f>ExtractValues(Table1[[#This Row],[Agreement Name]],".{1}\d{4,5}")</f>
        <v>200683</v>
      </c>
      <c r="C2152" s="6" t="str">
        <f>ExtractValues(Table1[[#This Row],[Agreement Name]],".{1}\d{4,5}-.{1}\d{4,5}")</f>
        <v>200683-001006</v>
      </c>
      <c r="D2152" s="6" t="str">
        <f>ExtractValues(ExtractValues(Table1[[#This Row],[Agreement Name]],"(CO\d{1,3})"),"\d+")</f>
        <v/>
      </c>
      <c r="E2152" s="6" t="str">
        <f>ExtractValues(ExtractValues(Table1[[#This Row],[Agreement Name]],"(CO.\d{1,3})"),"\d+")</f>
        <v/>
      </c>
      <c r="F2152" s="6" t="str">
        <f>IF(Table1[[#This Row],[ChgOrderPart1]]&lt;&gt;"",Table1[[#This Row],[ChgOrderPart1]],Table1[[#This Row],[ChgOrderPart2]])</f>
        <v/>
      </c>
      <c r="G2152" s="6" t="s">
        <v>2539</v>
      </c>
      <c r="H2152" s="8">
        <v>42198.677256944444</v>
      </c>
      <c r="I2152" s="6" t="s">
        <v>34</v>
      </c>
      <c r="J2152" s="8">
        <v>42199.383599537039</v>
      </c>
      <c r="K2152" s="6" t="s">
        <v>1376</v>
      </c>
      <c r="L2152" s="6" t="s">
        <v>1377</v>
      </c>
      <c r="M2152" s="6" t="s">
        <v>37</v>
      </c>
      <c r="O2152" s="6" t="s">
        <v>38</v>
      </c>
      <c r="P2152" s="6" t="s">
        <v>39</v>
      </c>
      <c r="Q2152" s="6" t="s">
        <v>2537</v>
      </c>
      <c r="R2152" s="6" t="s">
        <v>1392</v>
      </c>
      <c r="W2152" s="6" t="s">
        <v>2538</v>
      </c>
      <c r="X2152" s="6" t="s">
        <v>2537</v>
      </c>
      <c r="Y2152" s="6" t="s">
        <v>43</v>
      </c>
      <c r="Z2152" s="8">
        <v>42199.281898148147</v>
      </c>
      <c r="AA2152" s="6" t="s">
        <v>1450</v>
      </c>
      <c r="AB2152" s="6" t="s">
        <v>1395</v>
      </c>
      <c r="AC2152" s="6" t="s">
        <v>1392</v>
      </c>
      <c r="AD2152" s="6" t="s">
        <v>43</v>
      </c>
      <c r="AE2152" s="8">
        <v>42199.383599537039</v>
      </c>
      <c r="AF2152" s="6" t="s">
        <v>71</v>
      </c>
    </row>
    <row r="2153" spans="1:32" x14ac:dyDescent="0.2">
      <c r="A21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3" s="7" t="str">
        <f>ExtractValues(Table1[[#This Row],[Agreement Name]],".{1}\d{4,5}")</f>
        <v>200683</v>
      </c>
      <c r="C2153" s="6" t="str">
        <f>ExtractValues(Table1[[#This Row],[Agreement Name]],".{1}\d{4,5}-.{1}\d{4,5}")</f>
        <v>200683-001005</v>
      </c>
      <c r="D2153" s="6" t="str">
        <f>ExtractValues(ExtractValues(Table1[[#This Row],[Agreement Name]],"(CO\d{1,3})"),"\d+")</f>
        <v/>
      </c>
      <c r="E2153" s="6" t="str">
        <f>ExtractValues(ExtractValues(Table1[[#This Row],[Agreement Name]],"(CO.\d{1,3})"),"\d+")</f>
        <v/>
      </c>
      <c r="F2153" s="6" t="str">
        <f>IF(Table1[[#This Row],[ChgOrderPart1]]&lt;&gt;"",Table1[[#This Row],[ChgOrderPart1]],Table1[[#This Row],[ChgOrderPart2]])</f>
        <v/>
      </c>
      <c r="G2153" s="6" t="s">
        <v>2536</v>
      </c>
      <c r="H2153" s="8">
        <v>42198.676817129628</v>
      </c>
      <c r="I2153" s="6" t="s">
        <v>34</v>
      </c>
      <c r="J2153" s="8">
        <v>42199.382939814815</v>
      </c>
      <c r="K2153" s="6" t="s">
        <v>1376</v>
      </c>
      <c r="L2153" s="6" t="s">
        <v>1377</v>
      </c>
      <c r="M2153" s="6" t="s">
        <v>37</v>
      </c>
      <c r="O2153" s="6" t="s">
        <v>38</v>
      </c>
      <c r="P2153" s="6" t="s">
        <v>39</v>
      </c>
      <c r="Q2153" s="6" t="s">
        <v>2537</v>
      </c>
      <c r="R2153" s="6" t="s">
        <v>1392</v>
      </c>
      <c r="W2153" s="6" t="s">
        <v>2538</v>
      </c>
      <c r="X2153" s="6" t="s">
        <v>2537</v>
      </c>
      <c r="Y2153" s="6" t="s">
        <v>43</v>
      </c>
      <c r="Z2153" s="8">
        <v>42199.282511574071</v>
      </c>
      <c r="AA2153" s="6" t="s">
        <v>1450</v>
      </c>
      <c r="AB2153" s="6" t="s">
        <v>1395</v>
      </c>
      <c r="AC2153" s="6" t="s">
        <v>1392</v>
      </c>
      <c r="AD2153" s="6" t="s">
        <v>43</v>
      </c>
      <c r="AE2153" s="8">
        <v>42199.382939814815</v>
      </c>
      <c r="AF2153" s="6" t="s">
        <v>71</v>
      </c>
    </row>
    <row r="2154" spans="1:32" x14ac:dyDescent="0.2">
      <c r="A21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4" s="7" t="str">
        <f>ExtractValues(Table1[[#This Row],[Agreement Name]],".{1}\d{4,5}")</f>
        <v>200683</v>
      </c>
      <c r="C2154" s="6" t="str">
        <f>ExtractValues(Table1[[#This Row],[Agreement Name]],".{1}\d{4,5}-.{1}\d{4,5}")</f>
        <v>200683-001004</v>
      </c>
      <c r="D2154" s="6" t="str">
        <f>ExtractValues(ExtractValues(Table1[[#This Row],[Agreement Name]],"(CO\d{1,3})"),"\d+")</f>
        <v/>
      </c>
      <c r="E2154" s="6" t="str">
        <f>ExtractValues(ExtractValues(Table1[[#This Row],[Agreement Name]],"(CO.\d{1,3})"),"\d+")</f>
        <v/>
      </c>
      <c r="F2154" s="6" t="str">
        <f>IF(Table1[[#This Row],[ChgOrderPart1]]&lt;&gt;"",Table1[[#This Row],[ChgOrderPart1]],Table1[[#This Row],[ChgOrderPart2]])</f>
        <v/>
      </c>
      <c r="G2154" s="6" t="s">
        <v>2535</v>
      </c>
      <c r="H2154" s="8">
        <v>42198.669675925928</v>
      </c>
      <c r="I2154" s="6" t="s">
        <v>34</v>
      </c>
      <c r="J2154" s="8">
        <v>42201.647592592592</v>
      </c>
      <c r="K2154" s="6" t="s">
        <v>1376</v>
      </c>
      <c r="L2154" s="6" t="s">
        <v>1377</v>
      </c>
      <c r="M2154" s="6" t="s">
        <v>37</v>
      </c>
      <c r="O2154" s="6" t="s">
        <v>38</v>
      </c>
      <c r="P2154" s="6" t="s">
        <v>39</v>
      </c>
      <c r="Q2154" s="6" t="s">
        <v>204</v>
      </c>
      <c r="R2154" s="6" t="s">
        <v>1392</v>
      </c>
      <c r="W2154" s="6" t="s">
        <v>205</v>
      </c>
      <c r="X2154" s="6" t="s">
        <v>204</v>
      </c>
      <c r="Y2154" s="6" t="s">
        <v>43</v>
      </c>
      <c r="Z2154" s="8">
        <v>42200.354016203702</v>
      </c>
      <c r="AA2154" s="6" t="s">
        <v>669</v>
      </c>
      <c r="AB2154" s="6" t="s">
        <v>1395</v>
      </c>
      <c r="AC2154" s="6" t="s">
        <v>1392</v>
      </c>
      <c r="AD2154" s="6" t="s">
        <v>43</v>
      </c>
      <c r="AE2154" s="8">
        <v>42201.647592592592</v>
      </c>
      <c r="AF2154" s="6" t="s">
        <v>46</v>
      </c>
    </row>
    <row r="2155" spans="1:32" x14ac:dyDescent="0.2">
      <c r="A21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5" s="7" t="str">
        <f>ExtractValues(Table1[[#This Row],[Agreement Name]],".{1}\d{4,5}")</f>
        <v>200683</v>
      </c>
      <c r="C2155" s="6" t="str">
        <f>ExtractValues(Table1[[#This Row],[Agreement Name]],".{1}\d{4,5}-.{1}\d{4,5}")</f>
        <v>200683-001003</v>
      </c>
      <c r="D2155" s="6" t="str">
        <f>ExtractValues(ExtractValues(Table1[[#This Row],[Agreement Name]],"(CO\d{1,3})"),"\d+")</f>
        <v/>
      </c>
      <c r="E2155" s="6" t="str">
        <f>ExtractValues(ExtractValues(Table1[[#This Row],[Agreement Name]],"(CO.\d{1,3})"),"\d+")</f>
        <v/>
      </c>
      <c r="F2155" s="6" t="str">
        <f>IF(Table1[[#This Row],[ChgOrderPart1]]&lt;&gt;"",Table1[[#This Row],[ChgOrderPart1]],Table1[[#This Row],[ChgOrderPart2]])</f>
        <v/>
      </c>
      <c r="G2155" s="6" t="s">
        <v>2534</v>
      </c>
      <c r="H2155" s="8">
        <v>42198.669236111113</v>
      </c>
      <c r="I2155" s="6" t="s">
        <v>34</v>
      </c>
      <c r="J2155" s="8">
        <v>42201.647835648146</v>
      </c>
      <c r="K2155" s="6" t="s">
        <v>1376</v>
      </c>
      <c r="L2155" s="6" t="s">
        <v>1377</v>
      </c>
      <c r="M2155" s="6" t="s">
        <v>37</v>
      </c>
      <c r="O2155" s="6" t="s">
        <v>38</v>
      </c>
      <c r="P2155" s="6" t="s">
        <v>39</v>
      </c>
      <c r="Q2155" s="6" t="s">
        <v>204</v>
      </c>
      <c r="R2155" s="6" t="s">
        <v>1392</v>
      </c>
      <c r="W2155" s="6" t="s">
        <v>205</v>
      </c>
      <c r="X2155" s="6" t="s">
        <v>204</v>
      </c>
      <c r="Y2155" s="6" t="s">
        <v>43</v>
      </c>
      <c r="Z2155" s="8">
        <v>42200.352997685186</v>
      </c>
      <c r="AA2155" s="6" t="s">
        <v>669</v>
      </c>
      <c r="AB2155" s="6" t="s">
        <v>1395</v>
      </c>
      <c r="AC2155" s="6" t="s">
        <v>1392</v>
      </c>
      <c r="AD2155" s="6" t="s">
        <v>43</v>
      </c>
      <c r="AE2155" s="8">
        <v>42201.647835648146</v>
      </c>
      <c r="AF2155" s="6" t="s">
        <v>46</v>
      </c>
    </row>
    <row r="2156" spans="1:32" x14ac:dyDescent="0.2">
      <c r="A21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6" s="7" t="str">
        <f>ExtractValues(Table1[[#This Row],[Agreement Name]],".{1}\d{4,5}")</f>
        <v>200683</v>
      </c>
      <c r="C2156" s="6" t="str">
        <f>ExtractValues(Table1[[#This Row],[Agreement Name]],".{1}\d{4,5}-.{1}\d{4,5}")</f>
        <v>200683-001002</v>
      </c>
      <c r="D2156" s="6" t="str">
        <f>ExtractValues(ExtractValues(Table1[[#This Row],[Agreement Name]],"(CO\d{1,3})"),"\d+")</f>
        <v/>
      </c>
      <c r="E2156" s="6" t="str">
        <f>ExtractValues(ExtractValues(Table1[[#This Row],[Agreement Name]],"(CO.\d{1,3})"),"\d+")</f>
        <v/>
      </c>
      <c r="F2156" s="6" t="str">
        <f>IF(Table1[[#This Row],[ChgOrderPart1]]&lt;&gt;"",Table1[[#This Row],[ChgOrderPart1]],Table1[[#This Row],[ChgOrderPart2]])</f>
        <v/>
      </c>
      <c r="G2156" s="6" t="s">
        <v>2533</v>
      </c>
      <c r="H2156" s="8">
        <v>42198.668414351851</v>
      </c>
      <c r="I2156" s="6" t="s">
        <v>34</v>
      </c>
      <c r="J2156" s="8">
        <v>42201.647280092591</v>
      </c>
      <c r="K2156" s="6" t="s">
        <v>1376</v>
      </c>
      <c r="L2156" s="6" t="s">
        <v>1377</v>
      </c>
      <c r="M2156" s="6" t="s">
        <v>37</v>
      </c>
      <c r="O2156" s="6" t="s">
        <v>38</v>
      </c>
      <c r="P2156" s="6" t="s">
        <v>39</v>
      </c>
      <c r="Q2156" s="6" t="s">
        <v>461</v>
      </c>
      <c r="R2156" s="6" t="s">
        <v>1392</v>
      </c>
      <c r="W2156" s="6" t="s">
        <v>463</v>
      </c>
      <c r="X2156" s="6" t="s">
        <v>461</v>
      </c>
      <c r="Y2156" s="6" t="s">
        <v>43</v>
      </c>
      <c r="Z2156" s="8">
        <v>42200.701122685183</v>
      </c>
      <c r="AA2156" s="6" t="s">
        <v>46</v>
      </c>
      <c r="AB2156" s="6" t="s">
        <v>1395</v>
      </c>
      <c r="AC2156" s="6" t="s">
        <v>1392</v>
      </c>
      <c r="AD2156" s="6" t="s">
        <v>43</v>
      </c>
      <c r="AE2156" s="8">
        <v>42201.647280092591</v>
      </c>
      <c r="AF2156" s="6" t="s">
        <v>46</v>
      </c>
    </row>
    <row r="2157" spans="1:32" x14ac:dyDescent="0.2">
      <c r="A21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7" s="7" t="str">
        <f>ExtractValues(Table1[[#This Row],[Agreement Name]],".{1}\d{4,5}")</f>
        <v>200683</v>
      </c>
      <c r="C2157" s="6" t="str">
        <f>ExtractValues(Table1[[#This Row],[Agreement Name]],".{1}\d{4,5}-.{1}\d{4,5}")</f>
        <v>200683-001001</v>
      </c>
      <c r="D2157" s="6" t="str">
        <f>ExtractValues(ExtractValues(Table1[[#This Row],[Agreement Name]],"(CO\d{1,3})"),"\d+")</f>
        <v/>
      </c>
      <c r="E2157" s="6" t="str">
        <f>ExtractValues(ExtractValues(Table1[[#This Row],[Agreement Name]],"(CO.\d{1,3})"),"\d+")</f>
        <v/>
      </c>
      <c r="F2157" s="6" t="str">
        <f>IF(Table1[[#This Row],[ChgOrderPart1]]&lt;&gt;"",Table1[[#This Row],[ChgOrderPart1]],Table1[[#This Row],[ChgOrderPart2]])</f>
        <v/>
      </c>
      <c r="G2157" s="6" t="s">
        <v>2444</v>
      </c>
      <c r="H2157" s="8">
        <v>42194.394074074073</v>
      </c>
      <c r="I2157" s="6" t="s">
        <v>34</v>
      </c>
      <c r="J2157" s="8">
        <v>42197.878912037035</v>
      </c>
      <c r="K2157" s="6" t="s">
        <v>1376</v>
      </c>
      <c r="L2157" s="6" t="s">
        <v>1377</v>
      </c>
      <c r="M2157" s="6" t="s">
        <v>37</v>
      </c>
      <c r="O2157" s="6" t="s">
        <v>38</v>
      </c>
      <c r="P2157" s="6" t="s">
        <v>39</v>
      </c>
      <c r="Q2157" s="6" t="s">
        <v>461</v>
      </c>
      <c r="R2157" s="6" t="s">
        <v>1392</v>
      </c>
      <c r="W2157" s="6" t="s">
        <v>463</v>
      </c>
      <c r="X2157" s="6" t="s">
        <v>461</v>
      </c>
      <c r="Y2157" s="6" t="s">
        <v>43</v>
      </c>
      <c r="Z2157" s="8">
        <v>42194.682106481479</v>
      </c>
      <c r="AA2157" s="6" t="s">
        <v>46</v>
      </c>
      <c r="AB2157" s="6" t="s">
        <v>1395</v>
      </c>
      <c r="AC2157" s="6" t="s">
        <v>1392</v>
      </c>
      <c r="AD2157" s="6" t="s">
        <v>43</v>
      </c>
      <c r="AE2157" s="8">
        <v>42197.878912037035</v>
      </c>
      <c r="AF2157" s="6" t="s">
        <v>2068</v>
      </c>
    </row>
    <row r="2158" spans="1:32" x14ac:dyDescent="0.2">
      <c r="A21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8" s="7" t="str">
        <f>ExtractValues(Table1[[#This Row],[Agreement Name]],".{1}\d{4,5}")</f>
        <v>200679</v>
      </c>
      <c r="C2158" s="6" t="str">
        <f>ExtractValues(Table1[[#This Row],[Agreement Name]],".{1}\d{4,5}-.{1}\d{4,5}")</f>
        <v>200679-001010</v>
      </c>
      <c r="D2158" s="6" t="str">
        <f>ExtractValues(ExtractValues(Table1[[#This Row],[Agreement Name]],"(CO\d{1,3})"),"\d+")</f>
        <v/>
      </c>
      <c r="E2158" s="6" t="str">
        <f>ExtractValues(ExtractValues(Table1[[#This Row],[Agreement Name]],"(CO.\d{1,3})"),"\d+")</f>
        <v/>
      </c>
      <c r="F2158" s="6" t="str">
        <f>IF(Table1[[#This Row],[ChgOrderPart1]]&lt;&gt;"",Table1[[#This Row],[ChgOrderPart1]],Table1[[#This Row],[ChgOrderPart2]])</f>
        <v/>
      </c>
      <c r="G2158" s="6" t="s">
        <v>2458</v>
      </c>
      <c r="H2158" s="8">
        <v>42194.415289351855</v>
      </c>
      <c r="I2158" s="6" t="s">
        <v>34</v>
      </c>
      <c r="J2158" s="8">
        <v>42211.649872685186</v>
      </c>
      <c r="K2158" s="6" t="s">
        <v>1376</v>
      </c>
      <c r="L2158" s="6" t="s">
        <v>1377</v>
      </c>
      <c r="M2158" s="6" t="s">
        <v>37</v>
      </c>
      <c r="O2158" s="6" t="s">
        <v>38</v>
      </c>
      <c r="P2158" s="6" t="s">
        <v>39</v>
      </c>
      <c r="Q2158" s="6" t="s">
        <v>2459</v>
      </c>
      <c r="R2158" s="6" t="s">
        <v>1392</v>
      </c>
      <c r="W2158" s="6" t="s">
        <v>2460</v>
      </c>
      <c r="X2158" s="6" t="s">
        <v>1392</v>
      </c>
      <c r="Y2158" s="6" t="s">
        <v>43</v>
      </c>
      <c r="Z2158" s="8">
        <v>42211.649872685186</v>
      </c>
      <c r="AA2158" s="6" t="s">
        <v>2068</v>
      </c>
    </row>
    <row r="2159" spans="1:32" x14ac:dyDescent="0.2">
      <c r="A21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59" s="7" t="str">
        <f>ExtractValues(Table1[[#This Row],[Agreement Name]],".{1}\d{4,5}")</f>
        <v>200679</v>
      </c>
      <c r="C2159" s="6" t="str">
        <f>ExtractValues(Table1[[#This Row],[Agreement Name]],".{1}\d{4,5}-.{1}\d{4,5}")</f>
        <v>200679-001009</v>
      </c>
      <c r="D2159" s="6" t="str">
        <f>ExtractValues(ExtractValues(Table1[[#This Row],[Agreement Name]],"(CO\d{1,3})"),"\d+")</f>
        <v/>
      </c>
      <c r="E2159" s="6" t="str">
        <f>ExtractValues(ExtractValues(Table1[[#This Row],[Agreement Name]],"(CO.\d{1,3})"),"\d+")</f>
        <v/>
      </c>
      <c r="F2159" s="6" t="str">
        <f>IF(Table1[[#This Row],[ChgOrderPart1]]&lt;&gt;"",Table1[[#This Row],[ChgOrderPart1]],Table1[[#This Row],[ChgOrderPart2]])</f>
        <v/>
      </c>
      <c r="G2159" s="6" t="s">
        <v>2406</v>
      </c>
      <c r="H2159" s="8">
        <v>42194.384317129632</v>
      </c>
      <c r="I2159" s="6" t="s">
        <v>34</v>
      </c>
      <c r="J2159" s="8">
        <v>42197.86886574074</v>
      </c>
      <c r="K2159" s="6" t="s">
        <v>1376</v>
      </c>
      <c r="L2159" s="6" t="s">
        <v>1377</v>
      </c>
      <c r="M2159" s="6" t="s">
        <v>37</v>
      </c>
      <c r="O2159" s="6" t="s">
        <v>38</v>
      </c>
      <c r="P2159" s="6" t="s">
        <v>39</v>
      </c>
      <c r="Q2159" s="6" t="s">
        <v>1765</v>
      </c>
      <c r="R2159" s="6" t="s">
        <v>1392</v>
      </c>
      <c r="W2159" s="6" t="s">
        <v>2407</v>
      </c>
      <c r="X2159" s="6" t="s">
        <v>1765</v>
      </c>
      <c r="Y2159" s="6" t="s">
        <v>43</v>
      </c>
      <c r="Z2159" s="8">
        <v>42195.48715277778</v>
      </c>
      <c r="AA2159" s="6" t="s">
        <v>1767</v>
      </c>
      <c r="AB2159" s="6" t="s">
        <v>1395</v>
      </c>
      <c r="AC2159" s="6" t="s">
        <v>1392</v>
      </c>
      <c r="AD2159" s="6" t="s">
        <v>43</v>
      </c>
      <c r="AE2159" s="8">
        <v>42197.86886574074</v>
      </c>
      <c r="AF2159" s="6" t="s">
        <v>2068</v>
      </c>
    </row>
    <row r="2160" spans="1:32" x14ac:dyDescent="0.2">
      <c r="A21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60" s="7" t="str">
        <f>ExtractValues(Table1[[#This Row],[Agreement Name]],".{1}\d{4,5}")</f>
        <v>200679</v>
      </c>
      <c r="C2160" s="6" t="str">
        <f>ExtractValues(Table1[[#This Row],[Agreement Name]],".{1}\d{4,5}-.{1}\d{4,5}")</f>
        <v>200679-001008</v>
      </c>
      <c r="D2160" s="6" t="str">
        <f>ExtractValues(ExtractValues(Table1[[#This Row],[Agreement Name]],"(CO\d{1,3})"),"\d+")</f>
        <v>1</v>
      </c>
      <c r="E2160" s="6" t="str">
        <f>ExtractValues(ExtractValues(Table1[[#This Row],[Agreement Name]],"(CO.\d{1,3})"),"\d+")</f>
        <v/>
      </c>
      <c r="F2160" s="6" t="str">
        <f>IF(Table1[[#This Row],[ChgOrderPart1]]&lt;&gt;"",Table1[[#This Row],[ChgOrderPart1]],Table1[[#This Row],[ChgOrderPart2]])</f>
        <v>1</v>
      </c>
      <c r="G2160" s="6" t="s">
        <v>6038</v>
      </c>
      <c r="H2160" s="8">
        <v>42228.411006944443</v>
      </c>
      <c r="I2160" s="6" t="s">
        <v>34</v>
      </c>
      <c r="J2160" s="8">
        <v>42232.755104166667</v>
      </c>
      <c r="K2160" s="6" t="s">
        <v>5082</v>
      </c>
      <c r="L2160" s="6" t="s">
        <v>5083</v>
      </c>
      <c r="M2160" s="6" t="s">
        <v>37</v>
      </c>
      <c r="O2160" s="6" t="s">
        <v>38</v>
      </c>
      <c r="P2160" s="6" t="s">
        <v>39</v>
      </c>
      <c r="Q2160" s="6" t="s">
        <v>1435</v>
      </c>
      <c r="R2160" s="6" t="s">
        <v>1392</v>
      </c>
      <c r="W2160" s="6" t="s">
        <v>5110</v>
      </c>
      <c r="X2160" s="6" t="s">
        <v>1435</v>
      </c>
      <c r="Y2160" s="6" t="s">
        <v>43</v>
      </c>
      <c r="Z2160" s="8">
        <v>42228.412314814814</v>
      </c>
      <c r="AA2160" s="6" t="s">
        <v>2359</v>
      </c>
      <c r="AB2160" s="6" t="s">
        <v>1395</v>
      </c>
      <c r="AC2160" s="6" t="s">
        <v>1392</v>
      </c>
      <c r="AD2160" s="6" t="s">
        <v>43</v>
      </c>
      <c r="AE2160" s="8">
        <v>42232.755104166667</v>
      </c>
      <c r="AF2160" s="6" t="s">
        <v>2191</v>
      </c>
    </row>
    <row r="2161" spans="1:39" x14ac:dyDescent="0.2">
      <c r="A21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1" s="7" t="str">
        <f>ExtractValues(Table1[[#This Row],[Agreement Name]],".{1}\d{4,5}")</f>
        <v>200679</v>
      </c>
      <c r="C2161" s="6" t="str">
        <f>ExtractValues(Table1[[#This Row],[Agreement Name]],".{1}\d{4,5}-.{1}\d{4,5}")</f>
        <v>200679-001008</v>
      </c>
      <c r="D2161" s="6" t="str">
        <f>ExtractValues(ExtractValues(Table1[[#This Row],[Agreement Name]],"(CO\d{1,3})"),"\d+")</f>
        <v/>
      </c>
      <c r="E2161" s="6" t="str">
        <f>ExtractValues(ExtractValues(Table1[[#This Row],[Agreement Name]],"(CO.\d{1,3})"),"\d+")</f>
        <v/>
      </c>
      <c r="F2161" s="6" t="str">
        <f>IF(Table1[[#This Row],[ChgOrderPart1]]&lt;&gt;"",Table1[[#This Row],[ChgOrderPart1]],Table1[[#This Row],[ChgOrderPart2]])</f>
        <v/>
      </c>
      <c r="G2161" s="6" t="s">
        <v>2357</v>
      </c>
      <c r="H2161" s="8">
        <v>42185.504537037035</v>
      </c>
      <c r="I2161" s="6" t="s">
        <v>34</v>
      </c>
      <c r="J2161" s="8">
        <v>42187.387627314813</v>
      </c>
      <c r="K2161" s="6" t="s">
        <v>1376</v>
      </c>
      <c r="L2161" s="6" t="s">
        <v>1377</v>
      </c>
      <c r="M2161" s="6" t="s">
        <v>37</v>
      </c>
      <c r="O2161" s="6" t="s">
        <v>38</v>
      </c>
      <c r="P2161" s="6" t="s">
        <v>39</v>
      </c>
      <c r="Q2161" s="6" t="s">
        <v>1435</v>
      </c>
      <c r="R2161" s="6" t="s">
        <v>1392</v>
      </c>
      <c r="W2161" s="6" t="s">
        <v>2358</v>
      </c>
      <c r="X2161" s="6" t="s">
        <v>1435</v>
      </c>
      <c r="Y2161" s="6" t="s">
        <v>43</v>
      </c>
      <c r="Z2161" s="8">
        <v>42187.364664351851</v>
      </c>
      <c r="AA2161" s="6" t="s">
        <v>2359</v>
      </c>
      <c r="AB2161" s="6" t="s">
        <v>1395</v>
      </c>
      <c r="AC2161" s="6" t="s">
        <v>1392</v>
      </c>
      <c r="AD2161" s="6" t="s">
        <v>43</v>
      </c>
      <c r="AE2161" s="8">
        <v>42187.387627314813</v>
      </c>
      <c r="AF2161" s="6" t="s">
        <v>46</v>
      </c>
    </row>
    <row r="2162" spans="1:39" x14ac:dyDescent="0.2">
      <c r="A21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2" s="7" t="str">
        <f>ExtractValues(Table1[[#This Row],[Agreement Name]],".{1}\d{4,5}")</f>
        <v>200679</v>
      </c>
      <c r="C2162" s="6" t="str">
        <f>ExtractValues(Table1[[#This Row],[Agreement Name]],".{1}\d{4,5}-.{1}\d{4,5}")</f>
        <v>200679-001007</v>
      </c>
      <c r="D2162" s="6" t="str">
        <f>ExtractValues(ExtractValues(Table1[[#This Row],[Agreement Name]],"(CO\d{1,3})"),"\d+")</f>
        <v/>
      </c>
      <c r="E2162" s="6" t="str">
        <f>ExtractValues(ExtractValues(Table1[[#This Row],[Agreement Name]],"(CO.\d{1,3})"),"\d+")</f>
        <v/>
      </c>
      <c r="F2162" s="6" t="str">
        <f>IF(Table1[[#This Row],[ChgOrderPart1]]&lt;&gt;"",Table1[[#This Row],[ChgOrderPart1]],Table1[[#This Row],[ChgOrderPart2]])</f>
        <v/>
      </c>
      <c r="G2162" s="6" t="s">
        <v>2353</v>
      </c>
      <c r="H2162" s="8">
        <v>42185.504074074073</v>
      </c>
      <c r="I2162" s="6" t="s">
        <v>34</v>
      </c>
      <c r="J2162" s="8">
        <v>42191.68141203704</v>
      </c>
      <c r="K2162" s="6" t="s">
        <v>1376</v>
      </c>
      <c r="L2162" s="6" t="s">
        <v>1377</v>
      </c>
      <c r="M2162" s="6" t="s">
        <v>37</v>
      </c>
      <c r="O2162" s="6" t="s">
        <v>38</v>
      </c>
      <c r="P2162" s="6" t="s">
        <v>39</v>
      </c>
      <c r="Q2162" s="6" t="s">
        <v>2354</v>
      </c>
      <c r="R2162" s="6" t="s">
        <v>1392</v>
      </c>
      <c r="W2162" s="6" t="s">
        <v>2355</v>
      </c>
      <c r="X2162" s="6" t="s">
        <v>2354</v>
      </c>
      <c r="Y2162" s="6" t="s">
        <v>43</v>
      </c>
      <c r="Z2162" s="8">
        <v>42191.297430555554</v>
      </c>
      <c r="AA2162" s="6" t="s">
        <v>2356</v>
      </c>
      <c r="AB2162" s="6" t="s">
        <v>1395</v>
      </c>
      <c r="AC2162" s="6" t="s">
        <v>1392</v>
      </c>
      <c r="AD2162" s="6" t="s">
        <v>43</v>
      </c>
      <c r="AE2162" s="8">
        <v>42191.68141203704</v>
      </c>
      <c r="AF2162" s="6" t="s">
        <v>46</v>
      </c>
    </row>
    <row r="2163" spans="1:39" x14ac:dyDescent="0.2">
      <c r="A21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3" s="7" t="str">
        <f>ExtractValues(Table1[[#This Row],[Agreement Name]],".{1}\d{4,5}")</f>
        <v>200679</v>
      </c>
      <c r="C2163" s="6" t="str">
        <f>ExtractValues(Table1[[#This Row],[Agreement Name]],".{1}\d{4,5}-.{1}\d{4,5}")</f>
        <v>200679-001006</v>
      </c>
      <c r="D2163" s="6" t="str">
        <f>ExtractValues(ExtractValues(Table1[[#This Row],[Agreement Name]],"(CO\d{1,3})"),"\d+")</f>
        <v/>
      </c>
      <c r="E2163" s="6" t="str">
        <f>ExtractValues(ExtractValues(Table1[[#This Row],[Agreement Name]],"(CO.\d{1,3})"),"\d+")</f>
        <v/>
      </c>
      <c r="F2163" s="6" t="str">
        <f>IF(Table1[[#This Row],[ChgOrderPart1]]&lt;&gt;"",Table1[[#This Row],[ChgOrderPart1]],Table1[[#This Row],[ChgOrderPart2]])</f>
        <v/>
      </c>
      <c r="G2163" s="6" t="s">
        <v>2348</v>
      </c>
      <c r="H2163" s="8">
        <v>42185.503564814811</v>
      </c>
      <c r="I2163" s="6" t="s">
        <v>34</v>
      </c>
      <c r="J2163" s="8">
        <v>42185.927951388891</v>
      </c>
      <c r="K2163" s="6" t="s">
        <v>1376</v>
      </c>
      <c r="L2163" s="6" t="s">
        <v>1377</v>
      </c>
      <c r="M2163" s="6" t="s">
        <v>37</v>
      </c>
      <c r="O2163" s="6" t="s">
        <v>38</v>
      </c>
      <c r="P2163" s="6" t="s">
        <v>39</v>
      </c>
      <c r="Q2163" s="6" t="s">
        <v>2349</v>
      </c>
      <c r="R2163" s="6" t="s">
        <v>2350</v>
      </c>
      <c r="S2163" s="6" t="s">
        <v>1392</v>
      </c>
      <c r="W2163" s="6" t="s">
        <v>2351</v>
      </c>
      <c r="X2163" s="6" t="s">
        <v>2350</v>
      </c>
      <c r="Y2163" s="6" t="s">
        <v>43</v>
      </c>
      <c r="Z2163" s="8">
        <v>42185.631701388891</v>
      </c>
      <c r="AA2163" s="6" t="s">
        <v>2352</v>
      </c>
      <c r="AB2163" s="6" t="s">
        <v>1395</v>
      </c>
      <c r="AC2163" s="6" t="s">
        <v>1392</v>
      </c>
      <c r="AD2163" s="6" t="s">
        <v>43</v>
      </c>
      <c r="AE2163" s="8">
        <v>42185.927951388891</v>
      </c>
      <c r="AF2163" s="6" t="s">
        <v>2068</v>
      </c>
    </row>
    <row r="2164" spans="1:39" x14ac:dyDescent="0.2">
      <c r="A21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4" s="7" t="str">
        <f>ExtractValues(Table1[[#This Row],[Agreement Name]],".{1}\d{4,5}")</f>
        <v>200679</v>
      </c>
      <c r="C2164" s="6" t="str">
        <f>ExtractValues(Table1[[#This Row],[Agreement Name]],".{1}\d{4,5}-.{1}\d{4,5}")</f>
        <v>200679-001005</v>
      </c>
      <c r="D2164" s="6" t="str">
        <f>ExtractValues(ExtractValues(Table1[[#This Row],[Agreement Name]],"(CO\d{1,3})"),"\d+")</f>
        <v/>
      </c>
      <c r="E2164" s="6" t="str">
        <f>ExtractValues(ExtractValues(Table1[[#This Row],[Agreement Name]],"(CO.\d{1,3})"),"\d+")</f>
        <v/>
      </c>
      <c r="F2164" s="6" t="str">
        <f>IF(Table1[[#This Row],[ChgOrderPart1]]&lt;&gt;"",Table1[[#This Row],[ChgOrderPart1]],Table1[[#This Row],[ChgOrderPart2]])</f>
        <v/>
      </c>
      <c r="G2164" s="6" t="s">
        <v>2344</v>
      </c>
      <c r="H2164" s="8">
        <v>42185.503078703703</v>
      </c>
      <c r="I2164" s="6" t="s">
        <v>34</v>
      </c>
      <c r="J2164" s="8">
        <v>42185.928252314814</v>
      </c>
      <c r="K2164" s="6" t="s">
        <v>1376</v>
      </c>
      <c r="L2164" s="6" t="s">
        <v>1377</v>
      </c>
      <c r="M2164" s="6" t="s">
        <v>37</v>
      </c>
      <c r="O2164" s="6" t="s">
        <v>38</v>
      </c>
      <c r="P2164" s="6" t="s">
        <v>39</v>
      </c>
      <c r="Q2164" s="6" t="s">
        <v>2345</v>
      </c>
      <c r="R2164" s="6" t="s">
        <v>1392</v>
      </c>
      <c r="W2164" s="6" t="s">
        <v>2346</v>
      </c>
      <c r="X2164" s="6" t="s">
        <v>2345</v>
      </c>
      <c r="Y2164" s="6" t="s">
        <v>43</v>
      </c>
      <c r="Z2164" s="8">
        <v>42185.605543981481</v>
      </c>
      <c r="AA2164" s="6" t="s">
        <v>2347</v>
      </c>
      <c r="AB2164" s="6" t="s">
        <v>1395</v>
      </c>
      <c r="AC2164" s="6" t="s">
        <v>1392</v>
      </c>
      <c r="AD2164" s="6" t="s">
        <v>43</v>
      </c>
      <c r="AE2164" s="8">
        <v>42185.928252314814</v>
      </c>
      <c r="AF2164" s="6" t="s">
        <v>2068</v>
      </c>
    </row>
    <row r="2165" spans="1:39" x14ac:dyDescent="0.2">
      <c r="A21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5" s="7" t="str">
        <f>ExtractValues(Table1[[#This Row],[Agreement Name]],".{1}\d{4,5}")</f>
        <v>200679</v>
      </c>
      <c r="C2165" s="6" t="str">
        <f>ExtractValues(Table1[[#This Row],[Agreement Name]],".{1}\d{4,5}-.{1}\d{4,5}")</f>
        <v>200679-001004</v>
      </c>
      <c r="D2165" s="6" t="str">
        <f>ExtractValues(ExtractValues(Table1[[#This Row],[Agreement Name]],"(CO\d{1,3})"),"\d+")</f>
        <v/>
      </c>
      <c r="E2165" s="6" t="str">
        <f>ExtractValues(ExtractValues(Table1[[#This Row],[Agreement Name]],"(CO.\d{1,3})"),"\d+")</f>
        <v/>
      </c>
      <c r="F2165" s="6" t="str">
        <f>IF(Table1[[#This Row],[ChgOrderPart1]]&lt;&gt;"",Table1[[#This Row],[ChgOrderPart1]],Table1[[#This Row],[ChgOrderPart2]])</f>
        <v/>
      </c>
      <c r="G2165" s="6" t="s">
        <v>2340</v>
      </c>
      <c r="H2165" s="8">
        <v>42185.502569444441</v>
      </c>
      <c r="I2165" s="6" t="s">
        <v>34</v>
      </c>
      <c r="J2165" s="8">
        <v>42197.867719907408</v>
      </c>
      <c r="K2165" s="6" t="s">
        <v>1376</v>
      </c>
      <c r="L2165" s="6" t="s">
        <v>1377</v>
      </c>
      <c r="M2165" s="6" t="s">
        <v>37</v>
      </c>
      <c r="O2165" s="6" t="s">
        <v>38</v>
      </c>
      <c r="P2165" s="6" t="s">
        <v>39</v>
      </c>
      <c r="Q2165" s="6" t="s">
        <v>2341</v>
      </c>
      <c r="R2165" s="6" t="s">
        <v>1392</v>
      </c>
      <c r="W2165" s="6" t="s">
        <v>2342</v>
      </c>
      <c r="X2165" s="6" t="s">
        <v>2341</v>
      </c>
      <c r="Y2165" s="6" t="s">
        <v>43</v>
      </c>
      <c r="Z2165" s="8">
        <v>42195.582696759258</v>
      </c>
      <c r="AA2165" s="6" t="s">
        <v>2343</v>
      </c>
      <c r="AB2165" s="6" t="s">
        <v>1395</v>
      </c>
      <c r="AC2165" s="6" t="s">
        <v>1392</v>
      </c>
      <c r="AD2165" s="6" t="s">
        <v>43</v>
      </c>
      <c r="AE2165" s="8">
        <v>42197.867719907408</v>
      </c>
      <c r="AF2165" s="6" t="s">
        <v>2068</v>
      </c>
    </row>
    <row r="2166" spans="1:39" x14ac:dyDescent="0.2">
      <c r="A21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166" s="7" t="str">
        <f>ExtractValues(Table1[[#This Row],[Agreement Name]],".{1}\d{4,5}")</f>
        <v>200679</v>
      </c>
      <c r="C2166" s="6" t="str">
        <f>ExtractValues(Table1[[#This Row],[Agreement Name]],".{1}\d{4,5}-.{1}\d{4,5}")</f>
        <v>200679-001003</v>
      </c>
      <c r="D2166" s="6" t="str">
        <f>ExtractValues(ExtractValues(Table1[[#This Row],[Agreement Name]],"(CO\d{1,3})"),"\d+")</f>
        <v>1</v>
      </c>
      <c r="E2166" s="6" t="str">
        <f>ExtractValues(ExtractValues(Table1[[#This Row],[Agreement Name]],"(CO.\d{1,3})"),"\d+")</f>
        <v/>
      </c>
      <c r="F2166" s="6" t="str">
        <f>IF(Table1[[#This Row],[ChgOrderPart1]]&lt;&gt;"",Table1[[#This Row],[ChgOrderPart1]],Table1[[#This Row],[ChgOrderPart2]])</f>
        <v>1</v>
      </c>
      <c r="G2166" s="6" t="s">
        <v>5945</v>
      </c>
      <c r="H2166" s="8">
        <v>42221.52753472222</v>
      </c>
      <c r="I2166" s="6" t="s">
        <v>34</v>
      </c>
      <c r="J2166" s="8">
        <v>42223.36681712963</v>
      </c>
      <c r="K2166" s="6" t="s">
        <v>5082</v>
      </c>
      <c r="L2166" s="6" t="s">
        <v>5083</v>
      </c>
      <c r="M2166" s="6" t="s">
        <v>37</v>
      </c>
      <c r="O2166" s="6" t="s">
        <v>38</v>
      </c>
      <c r="P2166" s="6" t="s">
        <v>39</v>
      </c>
      <c r="Q2166" s="6" t="s">
        <v>5946</v>
      </c>
      <c r="R2166" s="6" t="s">
        <v>1392</v>
      </c>
      <c r="W2166" s="6" t="s">
        <v>2339</v>
      </c>
      <c r="X2166" s="6" t="s">
        <v>5946</v>
      </c>
      <c r="Y2166" s="6" t="s">
        <v>43</v>
      </c>
      <c r="Z2166" s="8">
        <v>42222.542662037034</v>
      </c>
      <c r="AA2166" s="6" t="s">
        <v>388</v>
      </c>
      <c r="AB2166" s="6" t="s">
        <v>1395</v>
      </c>
      <c r="AC2166" s="6" t="s">
        <v>1392</v>
      </c>
      <c r="AD2166" s="6" t="s">
        <v>43</v>
      </c>
      <c r="AE2166" s="8">
        <v>42223.36681712963</v>
      </c>
      <c r="AF2166" s="6" t="s">
        <v>4752</v>
      </c>
    </row>
    <row r="2167" spans="1:39" x14ac:dyDescent="0.2">
      <c r="A21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7" s="7" t="str">
        <f>ExtractValues(Table1[[#This Row],[Agreement Name]],".{1}\d{4,5}")</f>
        <v>200679</v>
      </c>
      <c r="C2167" s="6" t="str">
        <f>ExtractValues(Table1[[#This Row],[Agreement Name]],".{1}\d{4,5}-.{1}\d{4,5}")</f>
        <v>200679-001003</v>
      </c>
      <c r="D2167" s="6" t="str">
        <f>ExtractValues(ExtractValues(Table1[[#This Row],[Agreement Name]],"(CO\d{1,3})"),"\d+")</f>
        <v/>
      </c>
      <c r="E2167" s="6" t="str">
        <f>ExtractValues(ExtractValues(Table1[[#This Row],[Agreement Name]],"(CO.\d{1,3})"),"\d+")</f>
        <v/>
      </c>
      <c r="F2167" s="6" t="str">
        <f>IF(Table1[[#This Row],[ChgOrderPart1]]&lt;&gt;"",Table1[[#This Row],[ChgOrderPart1]],Table1[[#This Row],[ChgOrderPart2]])</f>
        <v/>
      </c>
      <c r="G2167" s="6" t="s">
        <v>2337</v>
      </c>
      <c r="H2167" s="8">
        <v>42185.50209490741</v>
      </c>
      <c r="I2167" s="6" t="s">
        <v>34</v>
      </c>
      <c r="J2167" s="8">
        <v>42191.683009259257</v>
      </c>
      <c r="K2167" s="6" t="s">
        <v>1376</v>
      </c>
      <c r="L2167" s="6" t="s">
        <v>1377</v>
      </c>
      <c r="M2167" s="6" t="s">
        <v>37</v>
      </c>
      <c r="O2167" s="6" t="s">
        <v>38</v>
      </c>
      <c r="P2167" s="6" t="s">
        <v>39</v>
      </c>
      <c r="Q2167" s="6" t="s">
        <v>2338</v>
      </c>
      <c r="R2167" s="6" t="s">
        <v>1392</v>
      </c>
      <c r="W2167" s="6" t="s">
        <v>2339</v>
      </c>
      <c r="X2167" s="6" t="s">
        <v>2338</v>
      </c>
      <c r="Y2167" s="6" t="s">
        <v>43</v>
      </c>
      <c r="Z2167" s="8">
        <v>42187.532870370371</v>
      </c>
      <c r="AA2167" s="6" t="s">
        <v>388</v>
      </c>
      <c r="AB2167" s="6" t="s">
        <v>1395</v>
      </c>
      <c r="AC2167" s="6" t="s">
        <v>1392</v>
      </c>
      <c r="AD2167" s="6" t="s">
        <v>43</v>
      </c>
      <c r="AE2167" s="8">
        <v>42191.683009259257</v>
      </c>
      <c r="AF2167" s="6" t="s">
        <v>46</v>
      </c>
    </row>
    <row r="2168" spans="1:39" x14ac:dyDescent="0.2">
      <c r="A21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8" s="7" t="str">
        <f>ExtractValues(Table1[[#This Row],[Agreement Name]],".{1}\d{4,5}")</f>
        <v>200679</v>
      </c>
      <c r="C2168" s="6" t="str">
        <f>ExtractValues(Table1[[#This Row],[Agreement Name]],".{1}\d{4,5}-.{1}\d{4,5}")</f>
        <v>200679-001002</v>
      </c>
      <c r="D2168" s="6" t="str">
        <f>ExtractValues(ExtractValues(Table1[[#This Row],[Agreement Name]],"(CO\d{1,3})"),"\d+")</f>
        <v/>
      </c>
      <c r="E2168" s="6" t="str">
        <f>ExtractValues(ExtractValues(Table1[[#This Row],[Agreement Name]],"(CO.\d{1,3})"),"\d+")</f>
        <v/>
      </c>
      <c r="F2168" s="6" t="str">
        <f>IF(Table1[[#This Row],[ChgOrderPart1]]&lt;&gt;"",Table1[[#This Row],[ChgOrderPart1]],Table1[[#This Row],[ChgOrderPart2]])</f>
        <v/>
      </c>
      <c r="G2168" s="6" t="s">
        <v>2455</v>
      </c>
      <c r="H2168" s="8">
        <v>42194.414722222224</v>
      </c>
      <c r="I2168" s="6" t="s">
        <v>34</v>
      </c>
      <c r="J2168" s="8">
        <v>42197.871921296297</v>
      </c>
      <c r="K2168" s="6" t="s">
        <v>1376</v>
      </c>
      <c r="L2168" s="6" t="s">
        <v>1377</v>
      </c>
      <c r="M2168" s="6" t="s">
        <v>37</v>
      </c>
      <c r="O2168" s="6" t="s">
        <v>38</v>
      </c>
      <c r="P2168" s="6" t="s">
        <v>39</v>
      </c>
      <c r="Q2168" s="6" t="s">
        <v>2336</v>
      </c>
      <c r="R2168" s="6" t="s">
        <v>1392</v>
      </c>
      <c r="W2168" s="6" t="s">
        <v>2456</v>
      </c>
      <c r="X2168" s="6" t="s">
        <v>2336</v>
      </c>
      <c r="Y2168" s="6" t="s">
        <v>43</v>
      </c>
      <c r="Z2168" s="8">
        <v>42194.446747685186</v>
      </c>
      <c r="AA2168" s="6" t="s">
        <v>2457</v>
      </c>
      <c r="AB2168" s="6" t="s">
        <v>1395</v>
      </c>
      <c r="AC2168" s="6" t="s">
        <v>1392</v>
      </c>
      <c r="AD2168" s="6" t="s">
        <v>43</v>
      </c>
      <c r="AE2168" s="8">
        <v>42197.871921296297</v>
      </c>
      <c r="AF2168" s="6" t="s">
        <v>2068</v>
      </c>
    </row>
    <row r="2169" spans="1:39" x14ac:dyDescent="0.2">
      <c r="A21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69" s="7" t="str">
        <f>ExtractValues(Table1[[#This Row],[Agreement Name]],".{1}\d{4,5}")</f>
        <v>200679</v>
      </c>
      <c r="C2169" s="6" t="str">
        <f>ExtractValues(Table1[[#This Row],[Agreement Name]],".{1}\d{4,5}-.{1}\d{4,5}")</f>
        <v>200679-001002</v>
      </c>
      <c r="D2169" s="6" t="str">
        <f>ExtractValues(ExtractValues(Table1[[#This Row],[Agreement Name]],"(CO\d{1,3})"),"\d+")</f>
        <v/>
      </c>
      <c r="E2169" s="6" t="str">
        <f>ExtractValues(ExtractValues(Table1[[#This Row],[Agreement Name]],"(CO.\d{1,3})"),"\d+")</f>
        <v/>
      </c>
      <c r="F2169" s="6" t="str">
        <f>IF(Table1[[#This Row],[ChgOrderPart1]]&lt;&gt;"",Table1[[#This Row],[ChgOrderPart1]],Table1[[#This Row],[ChgOrderPart2]])</f>
        <v/>
      </c>
      <c r="G2169" s="6" t="s">
        <v>2335</v>
      </c>
      <c r="H2169" s="8">
        <v>42185.50141203704</v>
      </c>
      <c r="I2169" s="6" t="s">
        <v>55</v>
      </c>
      <c r="J2169" s="8">
        <v>42191.622291666667</v>
      </c>
      <c r="K2169" s="6" t="s">
        <v>1376</v>
      </c>
      <c r="L2169" s="6" t="s">
        <v>1377</v>
      </c>
      <c r="M2169" s="6" t="s">
        <v>37</v>
      </c>
      <c r="O2169" s="6" t="s">
        <v>38</v>
      </c>
      <c r="P2169" s="6" t="s">
        <v>39</v>
      </c>
      <c r="Q2169" s="6" t="s">
        <v>2336</v>
      </c>
      <c r="R2169" s="6" t="s">
        <v>41</v>
      </c>
      <c r="AL2169" s="6" t="s">
        <v>2336</v>
      </c>
      <c r="AM2169" s="6" t="s">
        <v>43</v>
      </c>
    </row>
    <row r="2170" spans="1:39" x14ac:dyDescent="0.2">
      <c r="A21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0" s="7" t="str">
        <f>ExtractValues(Table1[[#This Row],[Agreement Name]],".{1}\d{4,5}")</f>
        <v>200679</v>
      </c>
      <c r="C2170" s="6" t="str">
        <f>ExtractValues(Table1[[#This Row],[Agreement Name]],".{1}\d{4,5}-.{1}\d{4,5}")</f>
        <v>200679-001001</v>
      </c>
      <c r="D2170" s="6" t="str">
        <f>ExtractValues(ExtractValues(Table1[[#This Row],[Agreement Name]],"(CO\d{1,3})"),"\d+")</f>
        <v/>
      </c>
      <c r="E2170" s="6" t="str">
        <f>ExtractValues(ExtractValues(Table1[[#This Row],[Agreement Name]],"(CO.\d{1,3})"),"\d+")</f>
        <v/>
      </c>
      <c r="F2170" s="6" t="str">
        <f>IF(Table1[[#This Row],[ChgOrderPart1]]&lt;&gt;"",Table1[[#This Row],[ChgOrderPart1]],Table1[[#This Row],[ChgOrderPart2]])</f>
        <v/>
      </c>
      <c r="G2170" s="6" t="s">
        <v>4946</v>
      </c>
      <c r="H2170" s="8">
        <v>42235.428217592591</v>
      </c>
      <c r="I2170" s="6" t="s">
        <v>48</v>
      </c>
      <c r="J2170" s="8">
        <v>42235.428217592591</v>
      </c>
      <c r="K2170" s="6" t="s">
        <v>1376</v>
      </c>
      <c r="L2170" s="6" t="s">
        <v>1377</v>
      </c>
      <c r="M2170" s="6" t="s">
        <v>37</v>
      </c>
      <c r="O2170" s="6" t="s">
        <v>38</v>
      </c>
      <c r="P2170" s="6" t="s">
        <v>39</v>
      </c>
      <c r="Q2170" s="6" t="s">
        <v>2333</v>
      </c>
      <c r="R2170" s="6" t="s">
        <v>1392</v>
      </c>
      <c r="AL2170" s="6" t="s">
        <v>2333</v>
      </c>
      <c r="AM2170" s="6" t="s">
        <v>43</v>
      </c>
    </row>
    <row r="2171" spans="1:39" x14ac:dyDescent="0.2">
      <c r="A21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1" s="7" t="str">
        <f>ExtractValues(Table1[[#This Row],[Agreement Name]],".{1}\d{4,5}")</f>
        <v>200679</v>
      </c>
      <c r="C2171" s="6" t="str">
        <f>ExtractValues(Table1[[#This Row],[Agreement Name]],".{1}\d{4,5}-.{1}\d{4,5}")</f>
        <v>200679-001001</v>
      </c>
      <c r="D2171" s="6" t="str">
        <f>ExtractValues(ExtractValues(Table1[[#This Row],[Agreement Name]],"(CO\d{1,3})"),"\d+")</f>
        <v/>
      </c>
      <c r="E2171" s="6" t="str">
        <f>ExtractValues(ExtractValues(Table1[[#This Row],[Agreement Name]],"(CO.\d{1,3})"),"\d+")</f>
        <v/>
      </c>
      <c r="F2171" s="6" t="str">
        <f>IF(Table1[[#This Row],[ChgOrderPart1]]&lt;&gt;"",Table1[[#This Row],[ChgOrderPart1]],Table1[[#This Row],[ChgOrderPart2]])</f>
        <v/>
      </c>
      <c r="G2171" s="6" t="s">
        <v>2332</v>
      </c>
      <c r="H2171" s="8">
        <v>42185.500798611109</v>
      </c>
      <c r="I2171" s="6" t="s">
        <v>55</v>
      </c>
      <c r="J2171" s="8">
        <v>42229.540358796294</v>
      </c>
      <c r="K2171" s="6" t="s">
        <v>1376</v>
      </c>
      <c r="L2171" s="6" t="s">
        <v>1377</v>
      </c>
      <c r="M2171" s="6" t="s">
        <v>37</v>
      </c>
      <c r="O2171" s="6" t="s">
        <v>38</v>
      </c>
      <c r="P2171" s="6" t="s">
        <v>39</v>
      </c>
      <c r="Q2171" s="6" t="s">
        <v>2333</v>
      </c>
      <c r="R2171" s="6" t="s">
        <v>2334</v>
      </c>
      <c r="S2171" s="6" t="s">
        <v>1392</v>
      </c>
      <c r="AL2171" s="6" t="s">
        <v>2333</v>
      </c>
      <c r="AM2171" s="6" t="s">
        <v>43</v>
      </c>
    </row>
    <row r="2172" spans="1:39" x14ac:dyDescent="0.2">
      <c r="A21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2" s="7" t="str">
        <f>ExtractValues(Table1[[#This Row],[Agreement Name]],".{1}\d{4,5}")</f>
        <v>200674</v>
      </c>
      <c r="C2172" s="6" t="str">
        <f>ExtractValues(Table1[[#This Row],[Agreement Name]],".{1}\d{4,5}-.{1}\d{4,5}")</f>
        <v>200674-001002</v>
      </c>
      <c r="D2172" s="6" t="str">
        <f>ExtractValues(ExtractValues(Table1[[#This Row],[Agreement Name]],"(CO\d{1,3})"),"\d+")</f>
        <v/>
      </c>
      <c r="E2172" s="6" t="str">
        <f>ExtractValues(ExtractValues(Table1[[#This Row],[Agreement Name]],"(CO.\d{1,3})"),"\d+")</f>
        <v/>
      </c>
      <c r="F2172" s="6" t="str">
        <f>IF(Table1[[#This Row],[ChgOrderPart1]]&lt;&gt;"",Table1[[#This Row],[ChgOrderPart1]],Table1[[#This Row],[ChgOrderPart2]])</f>
        <v/>
      </c>
      <c r="G2172" s="6" t="s">
        <v>2603</v>
      </c>
      <c r="H2172" s="8">
        <v>42202.563252314816</v>
      </c>
      <c r="I2172" s="6" t="s">
        <v>34</v>
      </c>
      <c r="J2172" s="8">
        <v>42202.705497685187</v>
      </c>
      <c r="K2172" s="6" t="s">
        <v>1376</v>
      </c>
      <c r="L2172" s="6" t="s">
        <v>1377</v>
      </c>
      <c r="M2172" s="6" t="s">
        <v>37</v>
      </c>
      <c r="O2172" s="6" t="s">
        <v>38</v>
      </c>
      <c r="P2172" s="6" t="s">
        <v>39</v>
      </c>
      <c r="Q2172" s="6" t="s">
        <v>2604</v>
      </c>
      <c r="R2172" s="6" t="s">
        <v>1470</v>
      </c>
      <c r="W2172" s="6" t="s">
        <v>2605</v>
      </c>
      <c r="X2172" s="6" t="s">
        <v>2604</v>
      </c>
      <c r="Y2172" s="6" t="s">
        <v>43</v>
      </c>
      <c r="Z2172" s="8">
        <v>42202.693078703705</v>
      </c>
      <c r="AA2172" s="6" t="s">
        <v>2606</v>
      </c>
      <c r="AB2172" s="6" t="s">
        <v>1473</v>
      </c>
      <c r="AC2172" s="6" t="s">
        <v>1470</v>
      </c>
      <c r="AD2172" s="6" t="s">
        <v>43</v>
      </c>
      <c r="AE2172" s="8">
        <v>42202.705497685187</v>
      </c>
      <c r="AF2172" s="6" t="s">
        <v>1474</v>
      </c>
    </row>
    <row r="2173" spans="1:39" x14ac:dyDescent="0.2">
      <c r="A21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3" s="7" t="str">
        <f>ExtractValues(Table1[[#This Row],[Agreement Name]],".{1}\d{4,5}")</f>
        <v>200674</v>
      </c>
      <c r="C2173" s="6" t="str">
        <f>ExtractValues(Table1[[#This Row],[Agreement Name]],".{1}\d{4,5}-.{1}\d{4,5}")</f>
        <v>200674-001001</v>
      </c>
      <c r="D2173" s="6" t="str">
        <f>ExtractValues(ExtractValues(Table1[[#This Row],[Agreement Name]],"(CO\d{1,3})"),"\d+")</f>
        <v/>
      </c>
      <c r="E2173" s="6" t="str">
        <f>ExtractValues(ExtractValues(Table1[[#This Row],[Agreement Name]],"(CO.\d{1,3})"),"\d+")</f>
        <v/>
      </c>
      <c r="F2173" s="6" t="str">
        <f>IF(Table1[[#This Row],[ChgOrderPart1]]&lt;&gt;"",Table1[[#This Row],[ChgOrderPart1]],Table1[[#This Row],[ChgOrderPart2]])</f>
        <v/>
      </c>
      <c r="G2173" s="6" t="s">
        <v>2383</v>
      </c>
      <c r="H2173" s="8">
        <v>42186.690659722219</v>
      </c>
      <c r="I2173" s="6" t="s">
        <v>34</v>
      </c>
      <c r="J2173" s="8">
        <v>42187.463090277779</v>
      </c>
      <c r="K2173" s="6" t="s">
        <v>1376</v>
      </c>
      <c r="L2173" s="6" t="s">
        <v>1377</v>
      </c>
      <c r="M2173" s="6" t="s">
        <v>37</v>
      </c>
      <c r="O2173" s="6" t="s">
        <v>38</v>
      </c>
      <c r="P2173" s="6" t="s">
        <v>39</v>
      </c>
      <c r="Q2173" s="6" t="s">
        <v>2289</v>
      </c>
      <c r="R2173" s="6" t="s">
        <v>1470</v>
      </c>
      <c r="W2173" s="6" t="s">
        <v>2384</v>
      </c>
      <c r="X2173" s="6" t="s">
        <v>2289</v>
      </c>
      <c r="Y2173" s="6" t="s">
        <v>43</v>
      </c>
      <c r="Z2173" s="8">
        <v>42186.697534722225</v>
      </c>
      <c r="AA2173" s="6" t="s">
        <v>2385</v>
      </c>
      <c r="AB2173" s="6" t="s">
        <v>1473</v>
      </c>
      <c r="AC2173" s="6" t="s">
        <v>1470</v>
      </c>
      <c r="AD2173" s="6" t="s">
        <v>43</v>
      </c>
      <c r="AE2173" s="8">
        <v>42187.463090277779</v>
      </c>
      <c r="AF2173" s="6" t="s">
        <v>1474</v>
      </c>
    </row>
    <row r="2174" spans="1:39" x14ac:dyDescent="0.2">
      <c r="A21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4" s="7" t="str">
        <f>ExtractValues(Table1[[#This Row],[Agreement Name]],".{1}\d{4,5}")</f>
        <v>200674</v>
      </c>
      <c r="C2174" s="6" t="str">
        <f>ExtractValues(Table1[[#This Row],[Agreement Name]],".{1}\d{4,5}-.{1}\d{4,5}")</f>
        <v>200674-001001</v>
      </c>
      <c r="D2174" s="6" t="str">
        <f>ExtractValues(ExtractValues(Table1[[#This Row],[Agreement Name]],"(CO\d{1,3})"),"\d+")</f>
        <v/>
      </c>
      <c r="E2174" s="6" t="str">
        <f>ExtractValues(ExtractValues(Table1[[#This Row],[Agreement Name]],"(CO.\d{1,3})"),"\d+")</f>
        <v/>
      </c>
      <c r="F2174" s="6" t="str">
        <f>IF(Table1[[#This Row],[ChgOrderPart1]]&lt;&gt;"",Table1[[#This Row],[ChgOrderPart1]],Table1[[#This Row],[ChgOrderPart2]])</f>
        <v/>
      </c>
      <c r="G2174" s="6" t="s">
        <v>2288</v>
      </c>
      <c r="H2174" s="8">
        <v>42180.661493055559</v>
      </c>
      <c r="I2174" s="6" t="s">
        <v>55</v>
      </c>
      <c r="J2174" s="8">
        <v>42186.690266203703</v>
      </c>
      <c r="K2174" s="6" t="s">
        <v>1376</v>
      </c>
      <c r="L2174" s="6" t="s">
        <v>1377</v>
      </c>
      <c r="M2174" s="6" t="s">
        <v>37</v>
      </c>
      <c r="O2174" s="6" t="s">
        <v>38</v>
      </c>
      <c r="P2174" s="6" t="s">
        <v>39</v>
      </c>
      <c r="Q2174" s="6" t="s">
        <v>2289</v>
      </c>
      <c r="R2174" s="6" t="s">
        <v>1470</v>
      </c>
      <c r="AL2174" s="6" t="s">
        <v>2289</v>
      </c>
      <c r="AM2174" s="6" t="s">
        <v>43</v>
      </c>
    </row>
    <row r="2175" spans="1:39" x14ac:dyDescent="0.2">
      <c r="A21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5" s="7" t="str">
        <f>ExtractValues(Table1[[#This Row],[Agreement Name]],".{1}\d{4,5}")</f>
        <v>200673</v>
      </c>
      <c r="C2175" s="6" t="str">
        <f>ExtractValues(Table1[[#This Row],[Agreement Name]],".{1}\d{4,5}-.{1}\d{4,5}")</f>
        <v>200673-004001</v>
      </c>
      <c r="D2175" s="6" t="str">
        <f>ExtractValues(ExtractValues(Table1[[#This Row],[Agreement Name]],"(CO\d{1,3})"),"\d+")</f>
        <v/>
      </c>
      <c r="E2175" s="6" t="str">
        <f>ExtractValues(ExtractValues(Table1[[#This Row],[Agreement Name]],"(CO.\d{1,3})"),"\d+")</f>
        <v/>
      </c>
      <c r="F2175" s="6" t="str">
        <f>IF(Table1[[#This Row],[ChgOrderPart1]]&lt;&gt;"",Table1[[#This Row],[ChgOrderPart1]],Table1[[#This Row],[ChgOrderPart2]])</f>
        <v/>
      </c>
      <c r="G2175" s="6" t="s">
        <v>2375</v>
      </c>
      <c r="H2175" s="8">
        <v>42186.617615740739</v>
      </c>
      <c r="I2175" s="6" t="s">
        <v>34</v>
      </c>
      <c r="J2175" s="8">
        <v>42197.873773148145</v>
      </c>
      <c r="K2175" s="6" t="s">
        <v>1376</v>
      </c>
      <c r="L2175" s="6" t="s">
        <v>1377</v>
      </c>
      <c r="M2175" s="6" t="s">
        <v>37</v>
      </c>
      <c r="O2175" s="6" t="s">
        <v>38</v>
      </c>
      <c r="P2175" s="6" t="s">
        <v>39</v>
      </c>
      <c r="Q2175" s="6" t="s">
        <v>2154</v>
      </c>
      <c r="R2175" s="6" t="s">
        <v>2153</v>
      </c>
      <c r="S2175" s="6" t="s">
        <v>1392</v>
      </c>
      <c r="W2175" s="6" t="s">
        <v>2376</v>
      </c>
      <c r="X2175" s="6" t="s">
        <v>2153</v>
      </c>
      <c r="Y2175" s="6" t="s">
        <v>43</v>
      </c>
      <c r="Z2175" s="8">
        <v>42194.411574074074</v>
      </c>
      <c r="AA2175" s="6" t="s">
        <v>1811</v>
      </c>
      <c r="AB2175" s="6" t="s">
        <v>1395</v>
      </c>
      <c r="AC2175" s="6" t="s">
        <v>1392</v>
      </c>
      <c r="AD2175" s="6" t="s">
        <v>43</v>
      </c>
      <c r="AE2175" s="8">
        <v>42197.873773148145</v>
      </c>
      <c r="AF2175" s="6" t="s">
        <v>2068</v>
      </c>
    </row>
    <row r="2176" spans="1:39" x14ac:dyDescent="0.2">
      <c r="A21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6" s="7" t="str">
        <f>ExtractValues(Table1[[#This Row],[Agreement Name]],".{1}\d{4,5}")</f>
        <v>200673</v>
      </c>
      <c r="C2176" s="6" t="str">
        <f>ExtractValues(Table1[[#This Row],[Agreement Name]],".{1}\d{4,5}-.{1}\d{4,5}")</f>
        <v>200673-004001</v>
      </c>
      <c r="D2176" s="6" t="str">
        <f>ExtractValues(ExtractValues(Table1[[#This Row],[Agreement Name]],"(CO\d{1,3})"),"\d+")</f>
        <v/>
      </c>
      <c r="E2176" s="6" t="str">
        <f>ExtractValues(ExtractValues(Table1[[#This Row],[Agreement Name]],"(CO.\d{1,3})"),"\d+")</f>
        <v/>
      </c>
      <c r="F2176" s="6" t="str">
        <f>IF(Table1[[#This Row],[ChgOrderPart1]]&lt;&gt;"",Table1[[#This Row],[ChgOrderPart1]],Table1[[#This Row],[ChgOrderPart2]])</f>
        <v/>
      </c>
      <c r="G2176" s="6" t="s">
        <v>2152</v>
      </c>
      <c r="H2176" s="8">
        <v>42173.657986111109</v>
      </c>
      <c r="I2176" s="6" t="s">
        <v>55</v>
      </c>
      <c r="J2176" s="8">
        <v>42185.599074074074</v>
      </c>
      <c r="K2176" s="6" t="s">
        <v>1376</v>
      </c>
      <c r="L2176" s="6" t="s">
        <v>1377</v>
      </c>
      <c r="M2176" s="6" t="s">
        <v>37</v>
      </c>
      <c r="O2176" s="6" t="s">
        <v>38</v>
      </c>
      <c r="P2176" s="6" t="s">
        <v>39</v>
      </c>
      <c r="Q2176" s="6" t="s">
        <v>2153</v>
      </c>
      <c r="R2176" s="6" t="s">
        <v>2154</v>
      </c>
      <c r="S2176" s="6" t="s">
        <v>1392</v>
      </c>
      <c r="AL2176" s="6" t="s">
        <v>2154</v>
      </c>
      <c r="AM2176" s="6" t="s">
        <v>43</v>
      </c>
    </row>
    <row r="2177" spans="1:39" x14ac:dyDescent="0.2">
      <c r="A21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7" s="7" t="str">
        <f>ExtractValues(Table1[[#This Row],[Agreement Name]],".{1}\d{4,5}")</f>
        <v>200673</v>
      </c>
      <c r="C2177" s="6" t="str">
        <f>ExtractValues(Table1[[#This Row],[Agreement Name]],".{1}\d{4,5}-.{1}\d{4,5}")</f>
        <v>200673-003002</v>
      </c>
      <c r="D2177" s="6" t="str">
        <f>ExtractValues(ExtractValues(Table1[[#This Row],[Agreement Name]],"(CO\d{1,3})"),"\d+")</f>
        <v/>
      </c>
      <c r="E2177" s="6" t="str">
        <f>ExtractValues(ExtractValues(Table1[[#This Row],[Agreement Name]],"(CO.\d{1,3})"),"\d+")</f>
        <v/>
      </c>
      <c r="F2177" s="6" t="str">
        <f>IF(Table1[[#This Row],[ChgOrderPart1]]&lt;&gt;"",Table1[[#This Row],[ChgOrderPart1]],Table1[[#This Row],[ChgOrderPart2]])</f>
        <v/>
      </c>
      <c r="G2177" s="6" t="s">
        <v>4924</v>
      </c>
      <c r="H2177" s="8">
        <v>42235.420497685183</v>
      </c>
      <c r="I2177" s="6" t="s">
        <v>48</v>
      </c>
      <c r="J2177" s="8">
        <v>42237.482881944445</v>
      </c>
      <c r="K2177" s="6" t="s">
        <v>1376</v>
      </c>
      <c r="L2177" s="6" t="s">
        <v>1377</v>
      </c>
      <c r="M2177" s="6" t="s">
        <v>37</v>
      </c>
      <c r="O2177" s="6" t="s">
        <v>38</v>
      </c>
      <c r="P2177" s="6" t="s">
        <v>39</v>
      </c>
      <c r="Q2177" s="6" t="s">
        <v>4925</v>
      </c>
      <c r="R2177" s="6" t="s">
        <v>1392</v>
      </c>
      <c r="W2177" s="6" t="s">
        <v>4926</v>
      </c>
      <c r="X2177" s="6" t="s">
        <v>4925</v>
      </c>
      <c r="Y2177" s="6" t="s">
        <v>43</v>
      </c>
      <c r="Z2177" s="8">
        <v>42237.482881944445</v>
      </c>
      <c r="AA2177" s="6" t="s">
        <v>4927</v>
      </c>
      <c r="AL2177" s="6" t="s">
        <v>1392</v>
      </c>
      <c r="AM2177" s="6" t="s">
        <v>43</v>
      </c>
    </row>
    <row r="2178" spans="1:39" x14ac:dyDescent="0.2">
      <c r="A21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8" s="7" t="str">
        <f>ExtractValues(Table1[[#This Row],[Agreement Name]],".{1}\d{4,5}")</f>
        <v>200673</v>
      </c>
      <c r="C2178" s="6" t="str">
        <f>ExtractValues(Table1[[#This Row],[Agreement Name]],".{1}\d{4,5}-.{1}\d{4,5}")</f>
        <v>200673-003001</v>
      </c>
      <c r="D2178" s="6" t="str">
        <f>ExtractValues(ExtractValues(Table1[[#This Row],[Agreement Name]],"(CO\d{1,3})"),"\d+")</f>
        <v/>
      </c>
      <c r="E2178" s="6" t="str">
        <f>ExtractValues(ExtractValues(Table1[[#This Row],[Agreement Name]],"(CO.\d{1,3})"),"\d+")</f>
        <v/>
      </c>
      <c r="F2178" s="6" t="str">
        <f>IF(Table1[[#This Row],[ChgOrderPart1]]&lt;&gt;"",Table1[[#This Row],[ChgOrderPart1]],Table1[[#This Row],[ChgOrderPart2]])</f>
        <v/>
      </c>
      <c r="G2178" s="6" t="s">
        <v>4670</v>
      </c>
      <c r="H2178" s="8">
        <v>42212.675636574073</v>
      </c>
      <c r="I2178" s="6" t="s">
        <v>34</v>
      </c>
      <c r="J2178" s="8">
        <v>42213.879953703705</v>
      </c>
      <c r="K2178" s="6" t="s">
        <v>1376</v>
      </c>
      <c r="L2178" s="6" t="s">
        <v>1377</v>
      </c>
      <c r="M2178" s="6" t="s">
        <v>37</v>
      </c>
      <c r="O2178" s="6" t="s">
        <v>38</v>
      </c>
      <c r="P2178" s="6" t="s">
        <v>39</v>
      </c>
      <c r="Q2178" s="6" t="s">
        <v>4671</v>
      </c>
      <c r="R2178" s="6" t="s">
        <v>1392</v>
      </c>
      <c r="W2178" s="6" t="s">
        <v>4672</v>
      </c>
      <c r="X2178" s="6" t="s">
        <v>4671</v>
      </c>
      <c r="Y2178" s="6" t="s">
        <v>43</v>
      </c>
      <c r="Z2178" s="8">
        <v>42213.216979166667</v>
      </c>
      <c r="AA2178" s="6" t="s">
        <v>4673</v>
      </c>
      <c r="AB2178" s="6" t="s">
        <v>1395</v>
      </c>
      <c r="AC2178" s="6" t="s">
        <v>1392</v>
      </c>
      <c r="AD2178" s="6" t="s">
        <v>43</v>
      </c>
      <c r="AE2178" s="8">
        <v>42213.879953703705</v>
      </c>
      <c r="AF2178" s="6" t="s">
        <v>2068</v>
      </c>
    </row>
    <row r="2179" spans="1:39" x14ac:dyDescent="0.2">
      <c r="A21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79" s="7" t="str">
        <f>ExtractValues(Table1[[#This Row],[Agreement Name]],".{1}\d{4,5}")</f>
        <v>200673</v>
      </c>
      <c r="C2179" s="6" t="str">
        <f>ExtractValues(Table1[[#This Row],[Agreement Name]],".{1}\d{4,5}-.{1}\d{4,5}")</f>
        <v>200673-002002</v>
      </c>
      <c r="D2179" s="6" t="str">
        <f>ExtractValues(ExtractValues(Table1[[#This Row],[Agreement Name]],"(CO\d{1,3})"),"\d+")</f>
        <v/>
      </c>
      <c r="E2179" s="6" t="str">
        <f>ExtractValues(ExtractValues(Table1[[#This Row],[Agreement Name]],"(CO.\d{1,3})"),"\d+")</f>
        <v/>
      </c>
      <c r="F2179" s="6" t="str">
        <f>IF(Table1[[#This Row],[ChgOrderPart1]]&lt;&gt;"",Table1[[#This Row],[ChgOrderPart1]],Table1[[#This Row],[ChgOrderPart2]])</f>
        <v/>
      </c>
      <c r="G2179" s="6" t="s">
        <v>4928</v>
      </c>
      <c r="H2179" s="8">
        <v>42235.42114583333</v>
      </c>
      <c r="I2179" s="6" t="s">
        <v>34</v>
      </c>
      <c r="J2179" s="8">
        <v>42236.478715277779</v>
      </c>
      <c r="K2179" s="6" t="s">
        <v>1376</v>
      </c>
      <c r="L2179" s="6" t="s">
        <v>1377</v>
      </c>
      <c r="M2179" s="6" t="s">
        <v>37</v>
      </c>
      <c r="O2179" s="6" t="s">
        <v>38</v>
      </c>
      <c r="P2179" s="6" t="s">
        <v>39</v>
      </c>
      <c r="Q2179" s="6" t="s">
        <v>4929</v>
      </c>
      <c r="R2179" s="6" t="s">
        <v>1392</v>
      </c>
      <c r="W2179" s="6" t="s">
        <v>4930</v>
      </c>
      <c r="X2179" s="6" t="s">
        <v>4929</v>
      </c>
      <c r="Y2179" s="6" t="s">
        <v>43</v>
      </c>
      <c r="Z2179" s="8">
        <v>42235.524629629632</v>
      </c>
      <c r="AA2179" s="6" t="s">
        <v>4931</v>
      </c>
      <c r="AB2179" s="6" t="s">
        <v>1395</v>
      </c>
      <c r="AC2179" s="6" t="s">
        <v>1392</v>
      </c>
      <c r="AD2179" s="6" t="s">
        <v>43</v>
      </c>
      <c r="AE2179" s="8">
        <v>42236.478715277779</v>
      </c>
      <c r="AF2179" s="6" t="s">
        <v>46</v>
      </c>
    </row>
    <row r="2180" spans="1:39" x14ac:dyDescent="0.2">
      <c r="A21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0" s="7" t="str">
        <f>ExtractValues(Table1[[#This Row],[Agreement Name]],".{1}\d{4,5}")</f>
        <v>200673</v>
      </c>
      <c r="C2180" s="6" t="str">
        <f>ExtractValues(Table1[[#This Row],[Agreement Name]],".{1}\d{4,5}-.{1}\d{4,5}")</f>
        <v>200673-002001</v>
      </c>
      <c r="D2180" s="6" t="str">
        <f>ExtractValues(ExtractValues(Table1[[#This Row],[Agreement Name]],"(CO\d{1,3})"),"\d+")</f>
        <v/>
      </c>
      <c r="E2180" s="6" t="str">
        <f>ExtractValues(ExtractValues(Table1[[#This Row],[Agreement Name]],"(CO.\d{1,3})"),"\d+")</f>
        <v/>
      </c>
      <c r="F2180" s="6" t="str">
        <f>IF(Table1[[#This Row],[ChgOrderPart1]]&lt;&gt;"",Table1[[#This Row],[ChgOrderPart1]],Table1[[#This Row],[ChgOrderPart2]])</f>
        <v/>
      </c>
      <c r="G2180" s="6" t="s">
        <v>4682</v>
      </c>
      <c r="H2180" s="8">
        <v>42214.402083333334</v>
      </c>
      <c r="I2180" s="6" t="s">
        <v>34</v>
      </c>
      <c r="J2180" s="8">
        <v>42215.537847222222</v>
      </c>
      <c r="K2180" s="6" t="s">
        <v>1376</v>
      </c>
      <c r="L2180" s="6" t="s">
        <v>1377</v>
      </c>
      <c r="M2180" s="6" t="s">
        <v>37</v>
      </c>
      <c r="O2180" s="6" t="s">
        <v>38</v>
      </c>
      <c r="P2180" s="6" t="s">
        <v>39</v>
      </c>
      <c r="Q2180" s="6" t="s">
        <v>4683</v>
      </c>
      <c r="R2180" s="6" t="s">
        <v>1392</v>
      </c>
      <c r="W2180" s="6" t="s">
        <v>1766</v>
      </c>
      <c r="X2180" s="6" t="s">
        <v>4683</v>
      </c>
      <c r="Y2180" s="6" t="s">
        <v>43</v>
      </c>
      <c r="Z2180" s="8">
        <v>42215.295902777776</v>
      </c>
      <c r="AA2180" s="6" t="s">
        <v>1767</v>
      </c>
      <c r="AB2180" s="6" t="s">
        <v>1395</v>
      </c>
      <c r="AC2180" s="6" t="s">
        <v>1392</v>
      </c>
      <c r="AD2180" s="6" t="s">
        <v>43</v>
      </c>
      <c r="AE2180" s="8">
        <v>42215.537847222222</v>
      </c>
      <c r="AF2180" s="6" t="s">
        <v>46</v>
      </c>
    </row>
    <row r="2181" spans="1:39" x14ac:dyDescent="0.2">
      <c r="A21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1" s="7" t="str">
        <f>ExtractValues(Table1[[#This Row],[Agreement Name]],".{1}\d{4,5}")</f>
        <v>-20067</v>
      </c>
      <c r="C2181" s="6" t="str">
        <f>ExtractValues(Table1[[#This Row],[Agreement Name]],".{1}\d{4,5}-.{1}\d{4,5}")</f>
        <v>200673-002001</v>
      </c>
      <c r="D2181" s="6" t="str">
        <f>ExtractValues(ExtractValues(Table1[[#This Row],[Agreement Name]],"(CO\d{1,3})"),"\d+")</f>
        <v/>
      </c>
      <c r="E2181" s="6" t="str">
        <f>ExtractValues(ExtractValues(Table1[[#This Row],[Agreement Name]],"(CO.\d{1,3})"),"\d+")</f>
        <v/>
      </c>
      <c r="F2181" s="6" t="str">
        <f>IF(Table1[[#This Row],[ChgOrderPart1]]&lt;&gt;"",Table1[[#This Row],[ChgOrderPart1]],Table1[[#This Row],[ChgOrderPart2]])</f>
        <v/>
      </c>
      <c r="G2181" s="6" t="s">
        <v>4684</v>
      </c>
      <c r="H2181" s="8">
        <v>42214.583495370367</v>
      </c>
      <c r="I2181" s="6" t="s">
        <v>34</v>
      </c>
      <c r="J2181" s="8">
        <v>42214.5859375</v>
      </c>
      <c r="K2181" s="6" t="s">
        <v>1376</v>
      </c>
      <c r="L2181" s="6" t="s">
        <v>1377</v>
      </c>
      <c r="M2181" s="6" t="s">
        <v>37</v>
      </c>
      <c r="O2181" s="6" t="s">
        <v>38</v>
      </c>
      <c r="P2181" s="6" t="s">
        <v>39</v>
      </c>
      <c r="Q2181" s="6" t="s">
        <v>36</v>
      </c>
      <c r="R2181" s="6" t="s">
        <v>4685</v>
      </c>
      <c r="W2181" s="6" t="s">
        <v>35</v>
      </c>
      <c r="X2181" s="6" t="s">
        <v>36</v>
      </c>
      <c r="Y2181" s="6" t="s">
        <v>43</v>
      </c>
      <c r="Z2181" s="8">
        <v>42214.585046296299</v>
      </c>
      <c r="AA2181" s="6" t="s">
        <v>71</v>
      </c>
      <c r="AB2181" s="6" t="s">
        <v>4686</v>
      </c>
      <c r="AC2181" s="6" t="s">
        <v>4685</v>
      </c>
      <c r="AD2181" s="6" t="s">
        <v>43</v>
      </c>
      <c r="AE2181" s="8">
        <v>42214.5859375</v>
      </c>
      <c r="AF2181" s="6" t="s">
        <v>71</v>
      </c>
    </row>
    <row r="2182" spans="1:39" x14ac:dyDescent="0.2">
      <c r="A21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2" s="7" t="str">
        <f>ExtractValues(Table1[[#This Row],[Agreement Name]],".{1}\d{4,5}")</f>
        <v>200655</v>
      </c>
      <c r="C2182" s="6" t="str">
        <f>ExtractValues(Table1[[#This Row],[Agreement Name]],".{1}\d{4,5}-.{1}\d{4,5}")</f>
        <v>200655-001016</v>
      </c>
      <c r="D2182" s="6" t="str">
        <f>ExtractValues(ExtractValues(Table1[[#This Row],[Agreement Name]],"(CO\d{1,3})"),"\d+")</f>
        <v/>
      </c>
      <c r="E2182" s="6" t="str">
        <f>ExtractValues(ExtractValues(Table1[[#This Row],[Agreement Name]],"(CO.\d{1,3})"),"\d+")</f>
        <v/>
      </c>
      <c r="F2182" s="6" t="str">
        <f>IF(Table1[[#This Row],[ChgOrderPart1]]&lt;&gt;"",Table1[[#This Row],[ChgOrderPart1]],Table1[[#This Row],[ChgOrderPart2]])</f>
        <v/>
      </c>
      <c r="G2182" s="6" t="s">
        <v>2585</v>
      </c>
      <c r="H2182" s="8">
        <v>42201.546597222223</v>
      </c>
      <c r="I2182" s="6" t="s">
        <v>48</v>
      </c>
      <c r="J2182" s="8">
        <v>42201.546597222223</v>
      </c>
      <c r="K2182" s="6" t="s">
        <v>1376</v>
      </c>
      <c r="L2182" s="6" t="s">
        <v>1377</v>
      </c>
      <c r="M2182" s="6" t="s">
        <v>37</v>
      </c>
      <c r="O2182" s="6" t="s">
        <v>38</v>
      </c>
      <c r="P2182" s="6" t="s">
        <v>39</v>
      </c>
      <c r="Q2182" s="6" t="s">
        <v>2586</v>
      </c>
      <c r="R2182" s="6" t="s">
        <v>1392</v>
      </c>
      <c r="AL2182" s="6" t="s">
        <v>2586</v>
      </c>
      <c r="AM2182" s="6" t="s">
        <v>43</v>
      </c>
    </row>
    <row r="2183" spans="1:39" x14ac:dyDescent="0.2">
      <c r="A21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3" s="7" t="str">
        <f>ExtractValues(Table1[[#This Row],[Agreement Name]],".{1}\d{4,5}")</f>
        <v>200655</v>
      </c>
      <c r="C2183" s="6" t="str">
        <f>ExtractValues(Table1[[#This Row],[Agreement Name]],".{1}\d{4,5}-.{1}\d{4,5}")</f>
        <v>200655-001015</v>
      </c>
      <c r="D2183" s="6" t="str">
        <f>ExtractValues(ExtractValues(Table1[[#This Row],[Agreement Name]],"(CO\d{1,3})"),"\d+")</f>
        <v/>
      </c>
      <c r="E2183" s="6" t="str">
        <f>ExtractValues(ExtractValues(Table1[[#This Row],[Agreement Name]],"(CO.\d{1,3})"),"\d+")</f>
        <v/>
      </c>
      <c r="F2183" s="6" t="str">
        <f>IF(Table1[[#This Row],[ChgOrderPart1]]&lt;&gt;"",Table1[[#This Row],[ChgOrderPart1]],Table1[[#This Row],[ChgOrderPart2]])</f>
        <v/>
      </c>
      <c r="G2183" s="6" t="s">
        <v>4832</v>
      </c>
      <c r="H2183" s="8">
        <v>42220.67328703704</v>
      </c>
      <c r="I2183" s="6" t="s">
        <v>48</v>
      </c>
      <c r="J2183" s="8">
        <v>42220.67328703704</v>
      </c>
      <c r="K2183" s="6" t="s">
        <v>1376</v>
      </c>
      <c r="L2183" s="6" t="s">
        <v>1377</v>
      </c>
      <c r="M2183" s="6" t="s">
        <v>37</v>
      </c>
      <c r="O2183" s="6" t="s">
        <v>38</v>
      </c>
      <c r="P2183" s="6" t="s">
        <v>39</v>
      </c>
      <c r="Q2183" s="6" t="s">
        <v>2586</v>
      </c>
      <c r="R2183" s="6" t="s">
        <v>1392</v>
      </c>
      <c r="AL2183" s="6" t="s">
        <v>2586</v>
      </c>
      <c r="AM2183" s="6" t="s">
        <v>43</v>
      </c>
    </row>
    <row r="2184" spans="1:39" x14ac:dyDescent="0.2">
      <c r="A21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4" s="7" t="str">
        <f>ExtractValues(Table1[[#This Row],[Agreement Name]],".{1}\d{4,5}")</f>
        <v>200655</v>
      </c>
      <c r="C2184" s="6" t="str">
        <f>ExtractValues(Table1[[#This Row],[Agreement Name]],".{1}\d{4,5}-.{1}\d{4,5}")</f>
        <v>200655-001014</v>
      </c>
      <c r="D2184" s="6" t="str">
        <f>ExtractValues(ExtractValues(Table1[[#This Row],[Agreement Name]],"(CO\d{1,3})"),"\d+")</f>
        <v/>
      </c>
      <c r="E2184" s="6" t="str">
        <f>ExtractValues(ExtractValues(Table1[[#This Row],[Agreement Name]],"(CO.\d{1,3})"),"\d+")</f>
        <v/>
      </c>
      <c r="F2184" s="6" t="str">
        <f>IF(Table1[[#This Row],[ChgOrderPart1]]&lt;&gt;"",Table1[[#This Row],[ChgOrderPart1]],Table1[[#This Row],[ChgOrderPart2]])</f>
        <v/>
      </c>
      <c r="G2184" s="6" t="s">
        <v>4831</v>
      </c>
      <c r="H2184" s="8">
        <v>42220.672881944447</v>
      </c>
      <c r="I2184" s="6" t="s">
        <v>48</v>
      </c>
      <c r="J2184" s="8">
        <v>42220.672881944447</v>
      </c>
      <c r="K2184" s="6" t="s">
        <v>1376</v>
      </c>
      <c r="L2184" s="6" t="s">
        <v>1377</v>
      </c>
      <c r="M2184" s="6" t="s">
        <v>37</v>
      </c>
      <c r="O2184" s="6" t="s">
        <v>38</v>
      </c>
      <c r="P2184" s="6" t="s">
        <v>39</v>
      </c>
      <c r="Q2184" s="6" t="s">
        <v>2583</v>
      </c>
      <c r="R2184" s="6" t="s">
        <v>1392</v>
      </c>
      <c r="AL2184" s="6" t="s">
        <v>2583</v>
      </c>
      <c r="AM2184" s="6" t="s">
        <v>43</v>
      </c>
    </row>
    <row r="2185" spans="1:39" x14ac:dyDescent="0.2">
      <c r="A21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5" s="7" t="str">
        <f>ExtractValues(Table1[[#This Row],[Agreement Name]],".{1}\d{4,5}")</f>
        <v>200655</v>
      </c>
      <c r="C2185" s="6" t="str">
        <f>ExtractValues(Table1[[#This Row],[Agreement Name]],".{1}\d{4,5}-.{1}\d{4,5}")</f>
        <v>200655-001013</v>
      </c>
      <c r="D2185" s="6" t="str">
        <f>ExtractValues(ExtractValues(Table1[[#This Row],[Agreement Name]],"(CO\d{1,3})"),"\d+")</f>
        <v/>
      </c>
      <c r="E2185" s="6" t="str">
        <f>ExtractValues(ExtractValues(Table1[[#This Row],[Agreement Name]],"(CO.\d{1,3})"),"\d+")</f>
        <v/>
      </c>
      <c r="F2185" s="6" t="str">
        <f>IF(Table1[[#This Row],[ChgOrderPart1]]&lt;&gt;"",Table1[[#This Row],[ChgOrderPart1]],Table1[[#This Row],[ChgOrderPart2]])</f>
        <v/>
      </c>
      <c r="G2185" s="6" t="s">
        <v>4853</v>
      </c>
      <c r="H2185" s="8">
        <v>42227.369293981479</v>
      </c>
      <c r="I2185" s="6" t="s">
        <v>34</v>
      </c>
      <c r="J2185" s="8">
        <v>42227.891400462962</v>
      </c>
      <c r="K2185" s="6" t="s">
        <v>1376</v>
      </c>
      <c r="L2185" s="6" t="s">
        <v>1377</v>
      </c>
      <c r="M2185" s="6" t="s">
        <v>37</v>
      </c>
      <c r="O2185" s="6" t="s">
        <v>38</v>
      </c>
      <c r="P2185" s="6" t="s">
        <v>39</v>
      </c>
      <c r="Q2185" s="6" t="s">
        <v>2583</v>
      </c>
      <c r="R2185" s="6" t="s">
        <v>1392</v>
      </c>
      <c r="W2185" s="6" t="s">
        <v>4854</v>
      </c>
      <c r="X2185" s="6" t="s">
        <v>2583</v>
      </c>
      <c r="Y2185" s="6" t="s">
        <v>43</v>
      </c>
      <c r="Z2185" s="8">
        <v>42227.671909722223</v>
      </c>
      <c r="AA2185" s="6" t="s">
        <v>4855</v>
      </c>
      <c r="AB2185" s="6" t="s">
        <v>1395</v>
      </c>
      <c r="AC2185" s="6" t="s">
        <v>1392</v>
      </c>
      <c r="AD2185" s="6" t="s">
        <v>43</v>
      </c>
      <c r="AE2185" s="8">
        <v>42227.891400462962</v>
      </c>
      <c r="AF2185" s="6" t="s">
        <v>2068</v>
      </c>
    </row>
    <row r="2186" spans="1:39" x14ac:dyDescent="0.2">
      <c r="A21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6" s="7" t="str">
        <f>ExtractValues(Table1[[#This Row],[Agreement Name]],".{1}\d{4,5}")</f>
        <v>200655</v>
      </c>
      <c r="C2186" s="6" t="str">
        <f>ExtractValues(Table1[[#This Row],[Agreement Name]],".{1}\d{4,5}-.{1}\d{4,5}")</f>
        <v>200655-001013</v>
      </c>
      <c r="D2186" s="6" t="str">
        <f>ExtractValues(ExtractValues(Table1[[#This Row],[Agreement Name]],"(CO\d{1,3})"),"\d+")</f>
        <v/>
      </c>
      <c r="E2186" s="6" t="str">
        <f>ExtractValues(ExtractValues(Table1[[#This Row],[Agreement Name]],"(CO.\d{1,3})"),"\d+")</f>
        <v/>
      </c>
      <c r="F2186" s="6" t="str">
        <f>IF(Table1[[#This Row],[ChgOrderPart1]]&lt;&gt;"",Table1[[#This Row],[ChgOrderPart1]],Table1[[#This Row],[ChgOrderPart2]])</f>
        <v/>
      </c>
      <c r="G2186" s="6" t="s">
        <v>2582</v>
      </c>
      <c r="H2186" s="8">
        <v>42201.545810185184</v>
      </c>
      <c r="I2186" s="6" t="s">
        <v>55</v>
      </c>
      <c r="J2186" s="8">
        <v>42227.368888888886</v>
      </c>
      <c r="K2186" s="6" t="s">
        <v>1376</v>
      </c>
      <c r="L2186" s="6" t="s">
        <v>1377</v>
      </c>
      <c r="M2186" s="6" t="s">
        <v>37</v>
      </c>
      <c r="O2186" s="6" t="s">
        <v>38</v>
      </c>
      <c r="P2186" s="6" t="s">
        <v>39</v>
      </c>
      <c r="Q2186" s="6" t="s">
        <v>2583</v>
      </c>
      <c r="R2186" s="6" t="s">
        <v>2584</v>
      </c>
      <c r="S2186" s="6" t="s">
        <v>1392</v>
      </c>
      <c r="AL2186" s="6" t="s">
        <v>2583</v>
      </c>
      <c r="AM2186" s="6" t="s">
        <v>43</v>
      </c>
    </row>
    <row r="2187" spans="1:39" x14ac:dyDescent="0.2">
      <c r="A21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7" s="7" t="str">
        <f>ExtractValues(Table1[[#This Row],[Agreement Name]],".{1}\d{4,5}")</f>
        <v>200655</v>
      </c>
      <c r="C2187" s="6" t="str">
        <f>ExtractValues(Table1[[#This Row],[Agreement Name]],".{1}\d{4,5}-.{1}\d{4,5}")</f>
        <v>200655-001012</v>
      </c>
      <c r="D2187" s="6" t="str">
        <f>ExtractValues(ExtractValues(Table1[[#This Row],[Agreement Name]],"(CO\d{1,3})"),"\d+")</f>
        <v/>
      </c>
      <c r="E2187" s="6" t="str">
        <f>ExtractValues(ExtractValues(Table1[[#This Row],[Agreement Name]],"(CO.\d{1,3})"),"\d+")</f>
        <v/>
      </c>
      <c r="F2187" s="6" t="str">
        <f>IF(Table1[[#This Row],[ChgOrderPart1]]&lt;&gt;"",Table1[[#This Row],[ChgOrderPart1]],Table1[[#This Row],[ChgOrderPart2]])</f>
        <v/>
      </c>
      <c r="G2187" s="6" t="s">
        <v>4830</v>
      </c>
      <c r="H2187" s="8">
        <v>42220.672361111108</v>
      </c>
      <c r="I2187" s="6" t="s">
        <v>34</v>
      </c>
      <c r="J2187" s="8">
        <v>42227.891736111109</v>
      </c>
      <c r="K2187" s="6" t="s">
        <v>1376</v>
      </c>
      <c r="L2187" s="6" t="s">
        <v>1377</v>
      </c>
      <c r="M2187" s="6" t="s">
        <v>37</v>
      </c>
      <c r="O2187" s="6" t="s">
        <v>38</v>
      </c>
      <c r="P2187" s="6" t="s">
        <v>39</v>
      </c>
      <c r="Q2187" s="6" t="s">
        <v>3149</v>
      </c>
      <c r="R2187" s="6" t="s">
        <v>1392</v>
      </c>
      <c r="W2187" s="6" t="s">
        <v>314</v>
      </c>
      <c r="X2187" s="6" t="s">
        <v>3149</v>
      </c>
      <c r="Y2187" s="6" t="s">
        <v>43</v>
      </c>
      <c r="Z2187" s="8">
        <v>42227.543865740743</v>
      </c>
      <c r="AA2187" s="6" t="s">
        <v>315</v>
      </c>
      <c r="AB2187" s="6" t="s">
        <v>1395</v>
      </c>
      <c r="AC2187" s="6" t="s">
        <v>1392</v>
      </c>
      <c r="AD2187" s="6" t="s">
        <v>43</v>
      </c>
      <c r="AE2187" s="8">
        <v>42227.891736111109</v>
      </c>
      <c r="AF2187" s="6" t="s">
        <v>2068</v>
      </c>
    </row>
    <row r="2188" spans="1:39" x14ac:dyDescent="0.2">
      <c r="A21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8" s="7" t="str">
        <f>ExtractValues(Table1[[#This Row],[Agreement Name]],".{1}\d{4,5}")</f>
        <v>200655</v>
      </c>
      <c r="C2188" s="6" t="str">
        <f>ExtractValues(Table1[[#This Row],[Agreement Name]],".{1}\d{4,5}-.{1}\d{4,5}")</f>
        <v>200655-001011</v>
      </c>
      <c r="D2188" s="6" t="str">
        <f>ExtractValues(ExtractValues(Table1[[#This Row],[Agreement Name]],"(CO\d{1,3})"),"\d+")</f>
        <v/>
      </c>
      <c r="E2188" s="6" t="str">
        <f>ExtractValues(ExtractValues(Table1[[#This Row],[Agreement Name]],"(CO.\d{1,3})"),"\d+")</f>
        <v/>
      </c>
      <c r="F2188" s="6" t="str">
        <f>IF(Table1[[#This Row],[ChgOrderPart1]]&lt;&gt;"",Table1[[#This Row],[ChgOrderPart1]],Table1[[#This Row],[ChgOrderPart2]])</f>
        <v/>
      </c>
      <c r="G2188" s="6" t="s">
        <v>4817</v>
      </c>
      <c r="H2188" s="8">
        <v>42220.651006944441</v>
      </c>
      <c r="I2188" s="6" t="s">
        <v>34</v>
      </c>
      <c r="J2188" s="8">
        <v>42227.892754629633</v>
      </c>
      <c r="K2188" s="6" t="s">
        <v>1376</v>
      </c>
      <c r="L2188" s="6" t="s">
        <v>1377</v>
      </c>
      <c r="M2188" s="6" t="s">
        <v>37</v>
      </c>
      <c r="O2188" s="6" t="s">
        <v>38</v>
      </c>
      <c r="P2188" s="6" t="s">
        <v>39</v>
      </c>
      <c r="Q2188" s="6" t="s">
        <v>3149</v>
      </c>
      <c r="R2188" s="6" t="s">
        <v>1392</v>
      </c>
      <c r="W2188" s="6" t="s">
        <v>314</v>
      </c>
      <c r="X2188" s="6" t="s">
        <v>3149</v>
      </c>
      <c r="Y2188" s="6" t="s">
        <v>43</v>
      </c>
      <c r="Z2188" s="8">
        <v>42227.432974537034</v>
      </c>
      <c r="AA2188" s="6" t="s">
        <v>315</v>
      </c>
      <c r="AB2188" s="6" t="s">
        <v>1395</v>
      </c>
      <c r="AC2188" s="6" t="s">
        <v>1392</v>
      </c>
      <c r="AD2188" s="6" t="s">
        <v>43</v>
      </c>
      <c r="AE2188" s="8">
        <v>42227.892754629633</v>
      </c>
      <c r="AF2188" s="6" t="s">
        <v>2068</v>
      </c>
    </row>
    <row r="2189" spans="1:39" x14ac:dyDescent="0.2">
      <c r="A21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89" s="7" t="str">
        <f>ExtractValues(Table1[[#This Row],[Agreement Name]],".{1}\d{4,5}")</f>
        <v>200655</v>
      </c>
      <c r="C2189" s="6" t="str">
        <f>ExtractValues(Table1[[#This Row],[Agreement Name]],".{1}\d{4,5}-.{1}\d{4,5}")</f>
        <v>200655-001010</v>
      </c>
      <c r="D2189" s="6" t="str">
        <f>ExtractValues(ExtractValues(Table1[[#This Row],[Agreement Name]],"(CO\d{1,3})"),"\d+")</f>
        <v/>
      </c>
      <c r="E2189" s="6" t="str">
        <f>ExtractValues(ExtractValues(Table1[[#This Row],[Agreement Name]],"(CO.\d{1,3})"),"\d+")</f>
        <v/>
      </c>
      <c r="F2189" s="6" t="str">
        <f>IF(Table1[[#This Row],[ChgOrderPart1]]&lt;&gt;"",Table1[[#This Row],[ChgOrderPart1]],Table1[[#This Row],[ChgOrderPart2]])</f>
        <v/>
      </c>
      <c r="G2189" s="6" t="s">
        <v>2581</v>
      </c>
      <c r="H2189" s="8">
        <v>42201.545231481483</v>
      </c>
      <c r="I2189" s="6" t="s">
        <v>34</v>
      </c>
      <c r="J2189" s="8">
        <v>42206.51390046296</v>
      </c>
      <c r="K2189" s="6" t="s">
        <v>1376</v>
      </c>
      <c r="L2189" s="6" t="s">
        <v>1377</v>
      </c>
      <c r="M2189" s="6" t="s">
        <v>37</v>
      </c>
      <c r="O2189" s="6" t="s">
        <v>38</v>
      </c>
      <c r="P2189" s="6" t="s">
        <v>39</v>
      </c>
      <c r="Q2189" s="6" t="s">
        <v>2577</v>
      </c>
      <c r="R2189" s="6" t="s">
        <v>2578</v>
      </c>
      <c r="S2189" s="6" t="s">
        <v>1392</v>
      </c>
      <c r="W2189" s="6" t="s">
        <v>2579</v>
      </c>
      <c r="X2189" s="6" t="s">
        <v>2578</v>
      </c>
      <c r="Y2189" s="6" t="s">
        <v>43</v>
      </c>
      <c r="Z2189" s="8">
        <v>42206.285520833335</v>
      </c>
      <c r="AA2189" s="6" t="s">
        <v>2580</v>
      </c>
      <c r="AB2189" s="6" t="s">
        <v>1395</v>
      </c>
      <c r="AC2189" s="6" t="s">
        <v>1392</v>
      </c>
      <c r="AD2189" s="6" t="s">
        <v>43</v>
      </c>
      <c r="AE2189" s="8">
        <v>42206.51390046296</v>
      </c>
      <c r="AF2189" s="6" t="s">
        <v>2574</v>
      </c>
    </row>
    <row r="2190" spans="1:39" x14ac:dyDescent="0.2">
      <c r="A21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0" s="7" t="str">
        <f>ExtractValues(Table1[[#This Row],[Agreement Name]],".{1}\d{4,5}")</f>
        <v>200655</v>
      </c>
      <c r="C2190" s="6" t="str">
        <f>ExtractValues(Table1[[#This Row],[Agreement Name]],".{1}\d{4,5}-.{1}\d{4,5}")</f>
        <v>200655-001009</v>
      </c>
      <c r="D2190" s="6" t="str">
        <f>ExtractValues(ExtractValues(Table1[[#This Row],[Agreement Name]],"(CO\d{1,3})"),"\d+")</f>
        <v/>
      </c>
      <c r="E2190" s="6" t="str">
        <f>ExtractValues(ExtractValues(Table1[[#This Row],[Agreement Name]],"(CO.\d{1,3})"),"\d+")</f>
        <v/>
      </c>
      <c r="F2190" s="6" t="str">
        <f>IF(Table1[[#This Row],[ChgOrderPart1]]&lt;&gt;"",Table1[[#This Row],[ChgOrderPart1]],Table1[[#This Row],[ChgOrderPart2]])</f>
        <v/>
      </c>
      <c r="G2190" s="6" t="s">
        <v>2576</v>
      </c>
      <c r="H2190" s="8">
        <v>42201.54482638889</v>
      </c>
      <c r="I2190" s="6" t="s">
        <v>34</v>
      </c>
      <c r="J2190" s="8">
        <v>42206.2577662037</v>
      </c>
      <c r="K2190" s="6" t="s">
        <v>1376</v>
      </c>
      <c r="L2190" s="6" t="s">
        <v>1377</v>
      </c>
      <c r="M2190" s="6" t="s">
        <v>37</v>
      </c>
      <c r="O2190" s="6" t="s">
        <v>38</v>
      </c>
      <c r="P2190" s="6" t="s">
        <v>39</v>
      </c>
      <c r="Q2190" s="6" t="s">
        <v>2577</v>
      </c>
      <c r="R2190" s="6" t="s">
        <v>2578</v>
      </c>
      <c r="S2190" s="6" t="s">
        <v>1392</v>
      </c>
      <c r="W2190" s="6" t="s">
        <v>2579</v>
      </c>
      <c r="X2190" s="6" t="s">
        <v>2578</v>
      </c>
      <c r="Y2190" s="6" t="s">
        <v>43</v>
      </c>
      <c r="Z2190" s="8">
        <v>42205.609166666669</v>
      </c>
      <c r="AA2190" s="6" t="s">
        <v>2580</v>
      </c>
      <c r="AB2190" s="6" t="s">
        <v>1395</v>
      </c>
      <c r="AC2190" s="6" t="s">
        <v>1392</v>
      </c>
      <c r="AD2190" s="6" t="s">
        <v>43</v>
      </c>
      <c r="AE2190" s="8">
        <v>42206.2577662037</v>
      </c>
      <c r="AF2190" s="6" t="s">
        <v>2574</v>
      </c>
    </row>
    <row r="2191" spans="1:39" x14ac:dyDescent="0.2">
      <c r="A21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1" s="7" t="str">
        <f>ExtractValues(Table1[[#This Row],[Agreement Name]],".{1}\d{4,5}")</f>
        <v>200655</v>
      </c>
      <c r="C2191" s="6" t="str">
        <f>ExtractValues(Table1[[#This Row],[Agreement Name]],".{1}\d{4,5}-.{1}\d{4,5}")</f>
        <v>200655-001008</v>
      </c>
      <c r="D2191" s="6" t="str">
        <f>ExtractValues(ExtractValues(Table1[[#This Row],[Agreement Name]],"(CO\d{1,3})"),"\d+")</f>
        <v/>
      </c>
      <c r="E2191" s="6" t="str">
        <f>ExtractValues(ExtractValues(Table1[[#This Row],[Agreement Name]],"(CO.\d{1,3})"),"\d+")</f>
        <v/>
      </c>
      <c r="F2191" s="6" t="str">
        <f>IF(Table1[[#This Row],[ChgOrderPart1]]&lt;&gt;"",Table1[[#This Row],[ChgOrderPart1]],Table1[[#This Row],[ChgOrderPart2]])</f>
        <v/>
      </c>
      <c r="G2191" s="6" t="s">
        <v>4829</v>
      </c>
      <c r="H2191" s="8">
        <v>42220.672002314815</v>
      </c>
      <c r="I2191" s="6" t="s">
        <v>34</v>
      </c>
      <c r="J2191" s="8">
        <v>42227.893113425926</v>
      </c>
      <c r="K2191" s="6" t="s">
        <v>1376</v>
      </c>
      <c r="L2191" s="6" t="s">
        <v>1377</v>
      </c>
      <c r="M2191" s="6" t="s">
        <v>37</v>
      </c>
      <c r="O2191" s="6" t="s">
        <v>38</v>
      </c>
      <c r="P2191" s="6" t="s">
        <v>39</v>
      </c>
      <c r="Q2191" s="6" t="s">
        <v>4827</v>
      </c>
      <c r="R2191" s="6" t="s">
        <v>1392</v>
      </c>
      <c r="W2191" s="6" t="s">
        <v>4828</v>
      </c>
      <c r="X2191" s="6" t="s">
        <v>4827</v>
      </c>
      <c r="Y2191" s="6" t="s">
        <v>43</v>
      </c>
      <c r="Z2191" s="8">
        <v>42226.688564814816</v>
      </c>
      <c r="AA2191" s="6" t="s">
        <v>382</v>
      </c>
      <c r="AB2191" s="6" t="s">
        <v>1395</v>
      </c>
      <c r="AC2191" s="6" t="s">
        <v>1392</v>
      </c>
      <c r="AD2191" s="6" t="s">
        <v>43</v>
      </c>
      <c r="AE2191" s="8">
        <v>42227.893113425926</v>
      </c>
      <c r="AF2191" s="6" t="s">
        <v>2068</v>
      </c>
    </row>
    <row r="2192" spans="1:39" x14ac:dyDescent="0.2">
      <c r="A21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2" s="7" t="str">
        <f>ExtractValues(Table1[[#This Row],[Agreement Name]],".{1}\d{4,5}")</f>
        <v>200655</v>
      </c>
      <c r="C2192" s="6" t="str">
        <f>ExtractValues(Table1[[#This Row],[Agreement Name]],".{1}\d{4,5}-.{1}\d{4,5}")</f>
        <v>200655-001007</v>
      </c>
      <c r="D2192" s="6" t="str">
        <f>ExtractValues(ExtractValues(Table1[[#This Row],[Agreement Name]],"(CO\d{1,3})"),"\d+")</f>
        <v/>
      </c>
      <c r="E2192" s="6" t="str">
        <f>ExtractValues(ExtractValues(Table1[[#This Row],[Agreement Name]],"(CO.\d{1,3})"),"\d+")</f>
        <v/>
      </c>
      <c r="F2192" s="6" t="str">
        <f>IF(Table1[[#This Row],[ChgOrderPart1]]&lt;&gt;"",Table1[[#This Row],[ChgOrderPart1]],Table1[[#This Row],[ChgOrderPart2]])</f>
        <v/>
      </c>
      <c r="G2192" s="6" t="s">
        <v>4826</v>
      </c>
      <c r="H2192" s="8">
        <v>42220.6715625</v>
      </c>
      <c r="I2192" s="6" t="s">
        <v>34</v>
      </c>
      <c r="J2192" s="8">
        <v>42227.901030092595</v>
      </c>
      <c r="K2192" s="6" t="s">
        <v>1376</v>
      </c>
      <c r="L2192" s="6" t="s">
        <v>1377</v>
      </c>
      <c r="M2192" s="6" t="s">
        <v>37</v>
      </c>
      <c r="O2192" s="6" t="s">
        <v>38</v>
      </c>
      <c r="P2192" s="6" t="s">
        <v>39</v>
      </c>
      <c r="Q2192" s="6" t="s">
        <v>4827</v>
      </c>
      <c r="R2192" s="6" t="s">
        <v>1392</v>
      </c>
      <c r="W2192" s="6" t="s">
        <v>4828</v>
      </c>
      <c r="X2192" s="6" t="s">
        <v>4827</v>
      </c>
      <c r="Y2192" s="6" t="s">
        <v>43</v>
      </c>
      <c r="Z2192" s="8">
        <v>42226.687303240738</v>
      </c>
      <c r="AA2192" s="6" t="s">
        <v>382</v>
      </c>
      <c r="AB2192" s="6" t="s">
        <v>1395</v>
      </c>
      <c r="AC2192" s="6" t="s">
        <v>1392</v>
      </c>
      <c r="AD2192" s="6" t="s">
        <v>43</v>
      </c>
      <c r="AE2192" s="8">
        <v>42227.901030092595</v>
      </c>
      <c r="AF2192" s="6" t="s">
        <v>2068</v>
      </c>
    </row>
    <row r="2193" spans="1:39" x14ac:dyDescent="0.2">
      <c r="A21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3" s="7" t="str">
        <f>ExtractValues(Table1[[#This Row],[Agreement Name]],".{1}\d{4,5}")</f>
        <v>200655</v>
      </c>
      <c r="C2193" s="6" t="str">
        <f>ExtractValues(Table1[[#This Row],[Agreement Name]],".{1}\d{4,5}-.{1}\d{4,5}")</f>
        <v>200655-001006</v>
      </c>
      <c r="D2193" s="6" t="str">
        <f>ExtractValues(ExtractValues(Table1[[#This Row],[Agreement Name]],"(CO\d{1,3})"),"\d+")</f>
        <v/>
      </c>
      <c r="E2193" s="6" t="str">
        <f>ExtractValues(ExtractValues(Table1[[#This Row],[Agreement Name]],"(CO.\d{1,3})"),"\d+")</f>
        <v/>
      </c>
      <c r="F2193" s="6" t="str">
        <f>IF(Table1[[#This Row],[ChgOrderPart1]]&lt;&gt;"",Table1[[#This Row],[ChgOrderPart1]],Table1[[#This Row],[ChgOrderPart2]])</f>
        <v/>
      </c>
      <c r="G2193" s="6" t="s">
        <v>2575</v>
      </c>
      <c r="H2193" s="8">
        <v>42201.544328703705</v>
      </c>
      <c r="I2193" s="6" t="s">
        <v>34</v>
      </c>
      <c r="J2193" s="8">
        <v>42206.25886574074</v>
      </c>
      <c r="K2193" s="6" t="s">
        <v>1376</v>
      </c>
      <c r="L2193" s="6" t="s">
        <v>1377</v>
      </c>
      <c r="M2193" s="6" t="s">
        <v>37</v>
      </c>
      <c r="O2193" s="6" t="s">
        <v>38</v>
      </c>
      <c r="P2193" s="6" t="s">
        <v>39</v>
      </c>
      <c r="Q2193" s="6" t="s">
        <v>2571</v>
      </c>
      <c r="R2193" s="6" t="s">
        <v>1392</v>
      </c>
      <c r="W2193" s="6" t="s">
        <v>2572</v>
      </c>
      <c r="X2193" s="6" t="s">
        <v>2571</v>
      </c>
      <c r="Y2193" s="6" t="s">
        <v>43</v>
      </c>
      <c r="Z2193" s="8">
        <v>42205.467974537038</v>
      </c>
      <c r="AA2193" s="6" t="s">
        <v>2573</v>
      </c>
      <c r="AB2193" s="6" t="s">
        <v>1395</v>
      </c>
      <c r="AC2193" s="6" t="s">
        <v>1392</v>
      </c>
      <c r="AD2193" s="6" t="s">
        <v>43</v>
      </c>
      <c r="AE2193" s="8">
        <v>42206.25886574074</v>
      </c>
      <c r="AF2193" s="6" t="s">
        <v>2574</v>
      </c>
    </row>
    <row r="2194" spans="1:39" x14ac:dyDescent="0.2">
      <c r="A21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4" s="7" t="str">
        <f>ExtractValues(Table1[[#This Row],[Agreement Name]],".{1}\d{4,5}")</f>
        <v>200655</v>
      </c>
      <c r="C2194" s="6" t="str">
        <f>ExtractValues(Table1[[#This Row],[Agreement Name]],".{1}\d{4,5}-.{1}\d{4,5}")</f>
        <v>200655-001005</v>
      </c>
      <c r="D2194" s="6" t="str">
        <f>ExtractValues(ExtractValues(Table1[[#This Row],[Agreement Name]],"(CO\d{1,3})"),"\d+")</f>
        <v/>
      </c>
      <c r="E2194" s="6" t="str">
        <f>ExtractValues(ExtractValues(Table1[[#This Row],[Agreement Name]],"(CO.\d{1,3})"),"\d+")</f>
        <v/>
      </c>
      <c r="F2194" s="6" t="str">
        <f>IF(Table1[[#This Row],[ChgOrderPart1]]&lt;&gt;"",Table1[[#This Row],[ChgOrderPart1]],Table1[[#This Row],[ChgOrderPart2]])</f>
        <v/>
      </c>
      <c r="G2194" s="6" t="s">
        <v>2570</v>
      </c>
      <c r="H2194" s="8">
        <v>42201.543541666666</v>
      </c>
      <c r="I2194" s="6" t="s">
        <v>34</v>
      </c>
      <c r="J2194" s="8">
        <v>42206.258483796293</v>
      </c>
      <c r="K2194" s="6" t="s">
        <v>1376</v>
      </c>
      <c r="L2194" s="6" t="s">
        <v>1377</v>
      </c>
      <c r="M2194" s="6" t="s">
        <v>37</v>
      </c>
      <c r="O2194" s="6" t="s">
        <v>38</v>
      </c>
      <c r="P2194" s="6" t="s">
        <v>39</v>
      </c>
      <c r="Q2194" s="6" t="s">
        <v>2571</v>
      </c>
      <c r="R2194" s="6" t="s">
        <v>1392</v>
      </c>
      <c r="W2194" s="6" t="s">
        <v>2572</v>
      </c>
      <c r="X2194" s="6" t="s">
        <v>2571</v>
      </c>
      <c r="Y2194" s="6" t="s">
        <v>43</v>
      </c>
      <c r="Z2194" s="8">
        <v>42205.469409722224</v>
      </c>
      <c r="AA2194" s="6" t="s">
        <v>2573</v>
      </c>
      <c r="AB2194" s="6" t="s">
        <v>1395</v>
      </c>
      <c r="AC2194" s="6" t="s">
        <v>1392</v>
      </c>
      <c r="AD2194" s="6" t="s">
        <v>43</v>
      </c>
      <c r="AE2194" s="8">
        <v>42206.258483796293</v>
      </c>
      <c r="AF2194" s="6" t="s">
        <v>2574</v>
      </c>
    </row>
    <row r="2195" spans="1:39" x14ac:dyDescent="0.2">
      <c r="A21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5" s="7" t="str">
        <f>ExtractValues(Table1[[#This Row],[Agreement Name]],".{1}\d{4,5}")</f>
        <v>200655</v>
      </c>
      <c r="C2195" s="6" t="str">
        <f>ExtractValues(Table1[[#This Row],[Agreement Name]],".{1}\d{4,5}-.{1}\d{4,5}")</f>
        <v>200655-001004</v>
      </c>
      <c r="D2195" s="6" t="str">
        <f>ExtractValues(ExtractValues(Table1[[#This Row],[Agreement Name]],"(CO\d{1,3})"),"\d+")</f>
        <v/>
      </c>
      <c r="E2195" s="6" t="str">
        <f>ExtractValues(ExtractValues(Table1[[#This Row],[Agreement Name]],"(CO.\d{1,3})"),"\d+")</f>
        <v/>
      </c>
      <c r="F2195" s="6" t="str">
        <f>IF(Table1[[#This Row],[ChgOrderPart1]]&lt;&gt;"",Table1[[#This Row],[ChgOrderPart1]],Table1[[#This Row],[ChgOrderPart2]])</f>
        <v/>
      </c>
      <c r="G2195" s="6" t="s">
        <v>4875</v>
      </c>
      <c r="H2195" s="8">
        <v>42228.628206018519</v>
      </c>
      <c r="I2195" s="6" t="s">
        <v>34</v>
      </c>
      <c r="J2195" s="8">
        <v>42233.462083333332</v>
      </c>
      <c r="K2195" s="6" t="s">
        <v>1376</v>
      </c>
      <c r="L2195" s="6" t="s">
        <v>1377</v>
      </c>
      <c r="M2195" s="6" t="s">
        <v>37</v>
      </c>
      <c r="O2195" s="6" t="s">
        <v>38</v>
      </c>
      <c r="P2195" s="6" t="s">
        <v>39</v>
      </c>
      <c r="Q2195" s="6" t="s">
        <v>461</v>
      </c>
      <c r="R2195" s="6" t="s">
        <v>1392</v>
      </c>
      <c r="W2195" s="6" t="s">
        <v>463</v>
      </c>
      <c r="X2195" s="6" t="s">
        <v>461</v>
      </c>
      <c r="Y2195" s="6" t="s">
        <v>43</v>
      </c>
      <c r="Z2195" s="8">
        <v>42233.452407407407</v>
      </c>
      <c r="AA2195" s="6" t="s">
        <v>46</v>
      </c>
      <c r="AB2195" s="6" t="s">
        <v>1395</v>
      </c>
      <c r="AC2195" s="6" t="s">
        <v>1392</v>
      </c>
      <c r="AD2195" s="6" t="s">
        <v>43</v>
      </c>
      <c r="AE2195" s="8">
        <v>42233.462083333332</v>
      </c>
      <c r="AF2195" s="6" t="s">
        <v>46</v>
      </c>
    </row>
    <row r="2196" spans="1:39" x14ac:dyDescent="0.2">
      <c r="A21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6" s="7" t="str">
        <f>ExtractValues(Table1[[#This Row],[Agreement Name]],".{1}\d{4,5}")</f>
        <v>200655</v>
      </c>
      <c r="C2196" s="6" t="str">
        <f>ExtractValues(Table1[[#This Row],[Agreement Name]],".{1}\d{4,5}-.{1}\d{4,5}")</f>
        <v>200655-001003</v>
      </c>
      <c r="D2196" s="6" t="str">
        <f>ExtractValues(ExtractValues(Table1[[#This Row],[Agreement Name]],"(CO\d{1,3})"),"\d+")</f>
        <v/>
      </c>
      <c r="E2196" s="6" t="str">
        <f>ExtractValues(ExtractValues(Table1[[#This Row],[Agreement Name]],"(CO.\d{1,3})"),"\d+")</f>
        <v/>
      </c>
      <c r="F2196" s="6" t="str">
        <f>IF(Table1[[#This Row],[ChgOrderPart1]]&lt;&gt;"",Table1[[#This Row],[ChgOrderPart1]],Table1[[#This Row],[ChgOrderPart2]])</f>
        <v/>
      </c>
      <c r="G2196" s="6" t="s">
        <v>4707</v>
      </c>
      <c r="H2196" s="8">
        <v>42215.533703703702</v>
      </c>
      <c r="I2196" s="6" t="s">
        <v>34</v>
      </c>
      <c r="J2196" s="8">
        <v>42219.322962962964</v>
      </c>
      <c r="K2196" s="6" t="s">
        <v>1376</v>
      </c>
      <c r="L2196" s="6" t="s">
        <v>1377</v>
      </c>
      <c r="M2196" s="6" t="s">
        <v>37</v>
      </c>
      <c r="O2196" s="6" t="s">
        <v>38</v>
      </c>
      <c r="P2196" s="6" t="s">
        <v>39</v>
      </c>
      <c r="Q2196" s="6" t="s">
        <v>2123</v>
      </c>
      <c r="R2196" s="6" t="s">
        <v>1392</v>
      </c>
      <c r="W2196" s="6" t="s">
        <v>463</v>
      </c>
      <c r="X2196" s="6" t="s">
        <v>2123</v>
      </c>
      <c r="Y2196" s="6" t="s">
        <v>43</v>
      </c>
      <c r="Z2196" s="8">
        <v>42216.630208333336</v>
      </c>
      <c r="AA2196" s="6" t="s">
        <v>46</v>
      </c>
      <c r="AB2196" s="6" t="s">
        <v>1395</v>
      </c>
      <c r="AC2196" s="6" t="s">
        <v>1392</v>
      </c>
      <c r="AD2196" s="6" t="s">
        <v>43</v>
      </c>
      <c r="AE2196" s="8">
        <v>42219.322962962964</v>
      </c>
      <c r="AF2196" s="6" t="s">
        <v>46</v>
      </c>
    </row>
    <row r="2197" spans="1:39" x14ac:dyDescent="0.2">
      <c r="A21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7" s="7" t="str">
        <f>ExtractValues(Table1[[#This Row],[Agreement Name]],".{1}\d{4,5}")</f>
        <v>200655</v>
      </c>
      <c r="C2197" s="6" t="str">
        <f>ExtractValues(Table1[[#This Row],[Agreement Name]],".{1}\d{4,5}-.{1}\d{4,5}")</f>
        <v>200655-001002</v>
      </c>
      <c r="D2197" s="6" t="str">
        <f>ExtractValues(ExtractValues(Table1[[#This Row],[Agreement Name]],"(CO\d{1,3})"),"\d+")</f>
        <v/>
      </c>
      <c r="E2197" s="6" t="str">
        <f>ExtractValues(ExtractValues(Table1[[#This Row],[Agreement Name]],"(CO.\d{1,3})"),"\d+")</f>
        <v/>
      </c>
      <c r="F2197" s="6" t="str">
        <f>IF(Table1[[#This Row],[ChgOrderPart1]]&lt;&gt;"",Table1[[#This Row],[ChgOrderPart1]],Table1[[#This Row],[ChgOrderPart2]])</f>
        <v/>
      </c>
      <c r="G2197" s="6" t="s">
        <v>4874</v>
      </c>
      <c r="H2197" s="8">
        <v>42228.627789351849</v>
      </c>
      <c r="I2197" s="6" t="s">
        <v>55</v>
      </c>
      <c r="J2197" s="8">
        <v>42233.359907407408</v>
      </c>
      <c r="K2197" s="6" t="s">
        <v>1376</v>
      </c>
      <c r="L2197" s="6" t="s">
        <v>1377</v>
      </c>
      <c r="M2197" s="6" t="s">
        <v>37</v>
      </c>
      <c r="O2197" s="6" t="s">
        <v>38</v>
      </c>
      <c r="P2197" s="6" t="s">
        <v>39</v>
      </c>
      <c r="Q2197" s="6" t="s">
        <v>101</v>
      </c>
      <c r="R2197" s="6" t="s">
        <v>1392</v>
      </c>
    </row>
    <row r="2198" spans="1:39" x14ac:dyDescent="0.2">
      <c r="A21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8" s="7" t="str">
        <f>ExtractValues(Table1[[#This Row],[Agreement Name]],".{1}\d{4,5}")</f>
        <v>200655</v>
      </c>
      <c r="C2198" s="6" t="str">
        <f>ExtractValues(Table1[[#This Row],[Agreement Name]],".{1}\d{4,5}-.{1}\d{4,5}")</f>
        <v>200655-001001</v>
      </c>
      <c r="D2198" s="6" t="str">
        <f>ExtractValues(ExtractValues(Table1[[#This Row],[Agreement Name]],"(CO\d{1,3})"),"\d+")</f>
        <v/>
      </c>
      <c r="E2198" s="6" t="str">
        <f>ExtractValues(ExtractValues(Table1[[#This Row],[Agreement Name]],"(CO.\d{1,3})"),"\d+")</f>
        <v/>
      </c>
      <c r="F2198" s="6" t="str">
        <f>IF(Table1[[#This Row],[ChgOrderPart1]]&lt;&gt;"",Table1[[#This Row],[ChgOrderPart1]],Table1[[#This Row],[ChgOrderPart2]])</f>
        <v/>
      </c>
      <c r="G2198" s="6" t="s">
        <v>4658</v>
      </c>
      <c r="H2198" s="8">
        <v>42212.656122685185</v>
      </c>
      <c r="I2198" s="6" t="s">
        <v>34</v>
      </c>
      <c r="J2198" s="8">
        <v>42213.879502314812</v>
      </c>
      <c r="K2198" s="6" t="s">
        <v>1376</v>
      </c>
      <c r="L2198" s="6" t="s">
        <v>1377</v>
      </c>
      <c r="M2198" s="6" t="s">
        <v>37</v>
      </c>
      <c r="O2198" s="6" t="s">
        <v>38</v>
      </c>
      <c r="P2198" s="6" t="s">
        <v>39</v>
      </c>
      <c r="Q2198" s="6" t="s">
        <v>101</v>
      </c>
      <c r="R2198" s="6" t="s">
        <v>1392</v>
      </c>
      <c r="W2198" s="6" t="s">
        <v>104</v>
      </c>
      <c r="X2198" s="6" t="s">
        <v>101</v>
      </c>
      <c r="Y2198" s="6" t="s">
        <v>43</v>
      </c>
      <c r="Z2198" s="8">
        <v>42213.289525462962</v>
      </c>
      <c r="AA2198" s="6" t="s">
        <v>71</v>
      </c>
      <c r="AB2198" s="6" t="s">
        <v>1395</v>
      </c>
      <c r="AC2198" s="6" t="s">
        <v>1392</v>
      </c>
      <c r="AD2198" s="6" t="s">
        <v>43</v>
      </c>
      <c r="AE2198" s="8">
        <v>42213.879502314812</v>
      </c>
      <c r="AF2198" s="6" t="s">
        <v>2068</v>
      </c>
    </row>
    <row r="2199" spans="1:39" x14ac:dyDescent="0.2">
      <c r="A21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199" s="7" t="str">
        <f>ExtractValues(Table1[[#This Row],[Agreement Name]],".{1}\d{4,5}")</f>
        <v>200652</v>
      </c>
      <c r="C2199" s="6" t="str">
        <f>ExtractValues(Table1[[#This Row],[Agreement Name]],".{1}\d{4,5}-.{1}\d{4,5}")</f>
        <v>200652-001001</v>
      </c>
      <c r="D2199" s="6" t="str">
        <f>ExtractValues(ExtractValues(Table1[[#This Row],[Agreement Name]],"(CO\d{1,3})"),"\d+")</f>
        <v/>
      </c>
      <c r="E2199" s="6" t="str">
        <f>ExtractValues(ExtractValues(Table1[[#This Row],[Agreement Name]],"(CO.\d{1,3})"),"\d+")</f>
        <v/>
      </c>
      <c r="F2199" s="6" t="str">
        <f>IF(Table1[[#This Row],[ChgOrderPart1]]&lt;&gt;"",Table1[[#This Row],[ChgOrderPart1]],Table1[[#This Row],[ChgOrderPart2]])</f>
        <v/>
      </c>
      <c r="G2199" s="6" t="s">
        <v>2433</v>
      </c>
      <c r="H2199" s="8">
        <v>42194.410787037035</v>
      </c>
      <c r="I2199" s="6" t="s">
        <v>34</v>
      </c>
      <c r="J2199" s="8">
        <v>42197.871238425927</v>
      </c>
      <c r="K2199" s="6" t="s">
        <v>1376</v>
      </c>
      <c r="L2199" s="6" t="s">
        <v>1377</v>
      </c>
      <c r="M2199" s="6" t="s">
        <v>37</v>
      </c>
      <c r="O2199" s="6" t="s">
        <v>38</v>
      </c>
      <c r="P2199" s="6" t="s">
        <v>39</v>
      </c>
      <c r="Q2199" s="6" t="s">
        <v>1439</v>
      </c>
      <c r="R2199" s="6" t="s">
        <v>1392</v>
      </c>
      <c r="W2199" s="6" t="s">
        <v>1440</v>
      </c>
      <c r="X2199" s="6" t="s">
        <v>1439</v>
      </c>
      <c r="Y2199" s="6" t="s">
        <v>43</v>
      </c>
      <c r="Z2199" s="8">
        <v>42194.453668981485</v>
      </c>
      <c r="AA2199" s="6" t="s">
        <v>1441</v>
      </c>
      <c r="AB2199" s="6" t="s">
        <v>1395</v>
      </c>
      <c r="AC2199" s="6" t="s">
        <v>1392</v>
      </c>
      <c r="AD2199" s="6" t="s">
        <v>43</v>
      </c>
      <c r="AE2199" s="8">
        <v>42197.871238425927</v>
      </c>
      <c r="AF2199" s="6" t="s">
        <v>2068</v>
      </c>
    </row>
    <row r="2200" spans="1:39" x14ac:dyDescent="0.2">
      <c r="A22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0" s="7" t="str">
        <f>ExtractValues(Table1[[#This Row],[Agreement Name]],".{1}\d{4,5}")</f>
        <v>200649</v>
      </c>
      <c r="C2200" s="6" t="str">
        <f>ExtractValues(Table1[[#This Row],[Agreement Name]],".{1}\d{4,5}-.{1}\d{4,5}")</f>
        <v>200649-001006</v>
      </c>
      <c r="D2200" s="6" t="str">
        <f>ExtractValues(ExtractValues(Table1[[#This Row],[Agreement Name]],"(CO\d{1,3})"),"\d+")</f>
        <v/>
      </c>
      <c r="E2200" s="6" t="str">
        <f>ExtractValues(ExtractValues(Table1[[#This Row],[Agreement Name]],"(CO.\d{1,3})"),"\d+")</f>
        <v/>
      </c>
      <c r="F2200" s="6" t="str">
        <f>IF(Table1[[#This Row],[ChgOrderPart1]]&lt;&gt;"",Table1[[#This Row],[ChgOrderPart1]],Table1[[#This Row],[ChgOrderPart2]])</f>
        <v/>
      </c>
      <c r="G2200" s="6" t="s">
        <v>4785</v>
      </c>
      <c r="H2200" s="8">
        <v>42219.367858796293</v>
      </c>
      <c r="I2200" s="6" t="s">
        <v>34</v>
      </c>
      <c r="J2200" s="8">
        <v>42224.68854166667</v>
      </c>
      <c r="K2200" s="6" t="s">
        <v>1376</v>
      </c>
      <c r="L2200" s="6" t="s">
        <v>1377</v>
      </c>
      <c r="M2200" s="6" t="s">
        <v>37</v>
      </c>
      <c r="O2200" s="6" t="s">
        <v>38</v>
      </c>
      <c r="P2200" s="6" t="s">
        <v>39</v>
      </c>
      <c r="Q2200" s="6" t="s">
        <v>2371</v>
      </c>
      <c r="R2200" s="6" t="s">
        <v>1577</v>
      </c>
      <c r="W2200" s="6" t="s">
        <v>4786</v>
      </c>
      <c r="X2200" s="6" t="s">
        <v>2371</v>
      </c>
      <c r="Y2200" s="6" t="s">
        <v>43</v>
      </c>
      <c r="Z2200" s="8">
        <v>42222.48715277778</v>
      </c>
      <c r="AA2200" s="6" t="s">
        <v>2373</v>
      </c>
      <c r="AB2200" s="6" t="s">
        <v>1580</v>
      </c>
      <c r="AC2200" s="6" t="s">
        <v>1577</v>
      </c>
      <c r="AD2200" s="6" t="s">
        <v>43</v>
      </c>
      <c r="AE2200" s="8">
        <v>42224.68854166667</v>
      </c>
      <c r="AF2200" s="6" t="s">
        <v>4787</v>
      </c>
    </row>
    <row r="2201" spans="1:39" x14ac:dyDescent="0.2">
      <c r="A22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1" s="7" t="str">
        <f>ExtractValues(Table1[[#This Row],[Agreement Name]],".{1}\d{4,5}")</f>
        <v>200649</v>
      </c>
      <c r="C2201" s="6" t="str">
        <f>ExtractValues(Table1[[#This Row],[Agreement Name]],".{1}\d{4,5}-.{1}\d{4,5}")</f>
        <v>200649-001005</v>
      </c>
      <c r="D2201" s="6" t="str">
        <f>ExtractValues(ExtractValues(Table1[[#This Row],[Agreement Name]],"(CO\d{1,3})"),"\d+")</f>
        <v/>
      </c>
      <c r="E2201" s="6" t="str">
        <f>ExtractValues(ExtractValues(Table1[[#This Row],[Agreement Name]],"(CO.\d{1,3})"),"\d+")</f>
        <v/>
      </c>
      <c r="F2201" s="6" t="str">
        <f>IF(Table1[[#This Row],[ChgOrderPart1]]&lt;&gt;"",Table1[[#This Row],[ChgOrderPart1]],Table1[[#This Row],[ChgOrderPart2]])</f>
        <v/>
      </c>
      <c r="G2201" s="6" t="s">
        <v>4730</v>
      </c>
      <c r="H2201" s="8">
        <v>42215.566886574074</v>
      </c>
      <c r="I2201" s="6" t="s">
        <v>34</v>
      </c>
      <c r="J2201" s="8">
        <v>42215.847662037035</v>
      </c>
      <c r="K2201" s="6" t="s">
        <v>1376</v>
      </c>
      <c r="L2201" s="6" t="s">
        <v>1377</v>
      </c>
      <c r="M2201" s="6" t="s">
        <v>37</v>
      </c>
      <c r="O2201" s="6" t="s">
        <v>38</v>
      </c>
      <c r="P2201" s="6" t="s">
        <v>39</v>
      </c>
      <c r="Q2201" s="6" t="s">
        <v>4731</v>
      </c>
      <c r="R2201" s="6" t="s">
        <v>1577</v>
      </c>
      <c r="W2201" s="6" t="s">
        <v>4732</v>
      </c>
      <c r="X2201" s="6" t="s">
        <v>4731</v>
      </c>
      <c r="Y2201" s="6" t="s">
        <v>43</v>
      </c>
      <c r="Z2201" s="8">
        <v>42215.627071759256</v>
      </c>
      <c r="AA2201" s="6" t="s">
        <v>4733</v>
      </c>
      <c r="AB2201" s="6" t="s">
        <v>1580</v>
      </c>
      <c r="AC2201" s="6" t="s">
        <v>1577</v>
      </c>
      <c r="AD2201" s="6" t="s">
        <v>43</v>
      </c>
      <c r="AE2201" s="8">
        <v>42215.847662037035</v>
      </c>
      <c r="AF2201" s="6" t="s">
        <v>46</v>
      </c>
    </row>
    <row r="2202" spans="1:39" x14ac:dyDescent="0.2">
      <c r="A22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2" s="7" t="str">
        <f>ExtractValues(Table1[[#This Row],[Agreement Name]],".{1}\d{4,5}")</f>
        <v>200649</v>
      </c>
      <c r="C2202" s="6" t="str">
        <f>ExtractValues(Table1[[#This Row],[Agreement Name]],".{1}\d{4,5}-.{1}\d{4,5}")</f>
        <v>200649-001004</v>
      </c>
      <c r="D2202" s="6" t="str">
        <f>ExtractValues(ExtractValues(Table1[[#This Row],[Agreement Name]],"(CO\d{1,3})"),"\d+")</f>
        <v/>
      </c>
      <c r="E2202" s="6" t="str">
        <f>ExtractValues(ExtractValues(Table1[[#This Row],[Agreement Name]],"(CO.\d{1,3})"),"\d+")</f>
        <v/>
      </c>
      <c r="F2202" s="6" t="str">
        <f>IF(Table1[[#This Row],[ChgOrderPart1]]&lt;&gt;"",Table1[[#This Row],[ChgOrderPart1]],Table1[[#This Row],[ChgOrderPart2]])</f>
        <v/>
      </c>
      <c r="G2202" s="6" t="s">
        <v>4636</v>
      </c>
      <c r="H2202" s="8">
        <v>42212.650520833333</v>
      </c>
      <c r="I2202" s="6" t="s">
        <v>34</v>
      </c>
      <c r="J2202" s="8">
        <v>42214.312164351853</v>
      </c>
      <c r="K2202" s="6" t="s">
        <v>1376</v>
      </c>
      <c r="L2202" s="6" t="s">
        <v>1377</v>
      </c>
      <c r="M2202" s="6" t="s">
        <v>37</v>
      </c>
      <c r="O2202" s="6" t="s">
        <v>38</v>
      </c>
      <c r="P2202" s="6" t="s">
        <v>39</v>
      </c>
      <c r="Q2202" s="6" t="s">
        <v>2253</v>
      </c>
      <c r="R2202" s="6" t="s">
        <v>432</v>
      </c>
      <c r="W2202" s="6" t="s">
        <v>2472</v>
      </c>
      <c r="X2202" s="6" t="s">
        <v>2253</v>
      </c>
      <c r="Y2202" s="6" t="s">
        <v>43</v>
      </c>
      <c r="Z2202" s="8">
        <v>42213.355520833335</v>
      </c>
      <c r="AA2202" s="6" t="s">
        <v>2255</v>
      </c>
      <c r="AB2202" s="6" t="s">
        <v>1381</v>
      </c>
      <c r="AC2202" s="6" t="s">
        <v>432</v>
      </c>
      <c r="AD2202" s="6" t="s">
        <v>43</v>
      </c>
      <c r="AE2202" s="8">
        <v>42214.312164351853</v>
      </c>
      <c r="AF2202" s="6" t="s">
        <v>1461</v>
      </c>
    </row>
    <row r="2203" spans="1:39" x14ac:dyDescent="0.2">
      <c r="A22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3" s="7" t="str">
        <f>ExtractValues(Table1[[#This Row],[Agreement Name]],".{1}\d{4,5}")</f>
        <v>200649</v>
      </c>
      <c r="C2203" s="6" t="str">
        <f>ExtractValues(Table1[[#This Row],[Agreement Name]],".{1}\d{4,5}-.{1}\d{4,5}")</f>
        <v>200649-001003</v>
      </c>
      <c r="D2203" s="6" t="str">
        <f>ExtractValues(ExtractValues(Table1[[#This Row],[Agreement Name]],"(CO\d{1,3})"),"\d+")</f>
        <v/>
      </c>
      <c r="E2203" s="6" t="str">
        <f>ExtractValues(ExtractValues(Table1[[#This Row],[Agreement Name]],"(CO.\d{1,3})"),"\d+")</f>
        <v/>
      </c>
      <c r="F2203" s="6" t="str">
        <f>IF(Table1[[#This Row],[ChgOrderPart1]]&lt;&gt;"",Table1[[#This Row],[ChgOrderPart1]],Table1[[#This Row],[ChgOrderPart2]])</f>
        <v/>
      </c>
      <c r="G2203" s="6" t="s">
        <v>4635</v>
      </c>
      <c r="H2203" s="8">
        <v>42212.650057870371</v>
      </c>
      <c r="I2203" s="6" t="s">
        <v>34</v>
      </c>
      <c r="J2203" s="8">
        <v>42233.643611111111</v>
      </c>
      <c r="K2203" s="6" t="s">
        <v>1376</v>
      </c>
      <c r="L2203" s="6" t="s">
        <v>1377</v>
      </c>
      <c r="M2203" s="6" t="s">
        <v>37</v>
      </c>
      <c r="O2203" s="6" t="s">
        <v>38</v>
      </c>
      <c r="P2203" s="6" t="s">
        <v>39</v>
      </c>
      <c r="Q2203" s="6" t="s">
        <v>1998</v>
      </c>
      <c r="R2203" s="6" t="s">
        <v>432</v>
      </c>
      <c r="W2203" s="6" t="s">
        <v>1999</v>
      </c>
      <c r="X2203" s="6" t="s">
        <v>1998</v>
      </c>
      <c r="Y2203" s="6" t="s">
        <v>43</v>
      </c>
      <c r="Z2203" s="8">
        <v>42230.641331018516</v>
      </c>
      <c r="AA2203" s="6" t="s">
        <v>2000</v>
      </c>
      <c r="AB2203" s="6" t="s">
        <v>1381</v>
      </c>
      <c r="AC2203" s="6" t="s">
        <v>432</v>
      </c>
      <c r="AD2203" s="6" t="s">
        <v>43</v>
      </c>
      <c r="AE2203" s="8">
        <v>42233.643611111111</v>
      </c>
      <c r="AF2203" s="6" t="s">
        <v>1461</v>
      </c>
    </row>
    <row r="2204" spans="1:39" x14ac:dyDescent="0.2">
      <c r="A22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4" s="7" t="str">
        <f>ExtractValues(Table1[[#This Row],[Agreement Name]],".{1}\d{4,5}")</f>
        <v>200649</v>
      </c>
      <c r="C2204" s="6" t="str">
        <f>ExtractValues(Table1[[#This Row],[Agreement Name]],".{1}\d{4,5}-.{1}\d{4,5}")</f>
        <v>200649-001002</v>
      </c>
      <c r="D2204" s="6" t="str">
        <f>ExtractValues(ExtractValues(Table1[[#This Row],[Agreement Name]],"(CO\d{1,3})"),"\d+")</f>
        <v/>
      </c>
      <c r="E2204" s="6" t="str">
        <f>ExtractValues(ExtractValues(Table1[[#This Row],[Agreement Name]],"(CO.\d{1,3})"),"\d+")</f>
        <v/>
      </c>
      <c r="F2204" s="6" t="str">
        <f>IF(Table1[[#This Row],[ChgOrderPart1]]&lt;&gt;"",Table1[[#This Row],[ChgOrderPart1]],Table1[[#This Row],[ChgOrderPart2]])</f>
        <v/>
      </c>
      <c r="G2204" s="6" t="s">
        <v>2517</v>
      </c>
      <c r="H2204" s="8">
        <v>42195.686249999999</v>
      </c>
      <c r="I2204" s="6" t="s">
        <v>34</v>
      </c>
      <c r="J2204" s="8">
        <v>42198.321967592594</v>
      </c>
      <c r="K2204" s="6" t="s">
        <v>1376</v>
      </c>
      <c r="L2204" s="6" t="s">
        <v>1377</v>
      </c>
      <c r="M2204" s="6" t="s">
        <v>37</v>
      </c>
      <c r="O2204" s="6" t="s">
        <v>38</v>
      </c>
      <c r="P2204" s="6" t="s">
        <v>39</v>
      </c>
      <c r="Q2204" s="6" t="s">
        <v>393</v>
      </c>
      <c r="R2204" s="6" t="s">
        <v>432</v>
      </c>
      <c r="W2204" s="6" t="s">
        <v>396</v>
      </c>
      <c r="X2204" s="6" t="s">
        <v>393</v>
      </c>
      <c r="Y2204" s="6" t="s">
        <v>43</v>
      </c>
      <c r="Z2204" s="8">
        <v>42198.319837962961</v>
      </c>
      <c r="AA2204" s="6" t="s">
        <v>397</v>
      </c>
      <c r="AB2204" s="6" t="s">
        <v>1381</v>
      </c>
      <c r="AC2204" s="6" t="s">
        <v>432</v>
      </c>
      <c r="AD2204" s="6" t="s">
        <v>43</v>
      </c>
      <c r="AE2204" s="8">
        <v>42198.321967592594</v>
      </c>
      <c r="AF2204" s="6" t="s">
        <v>397</v>
      </c>
    </row>
    <row r="2205" spans="1:39" x14ac:dyDescent="0.2">
      <c r="A22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5" s="7" t="str">
        <f>ExtractValues(Table1[[#This Row],[Agreement Name]],".{1}\d{4,5}")</f>
        <v>200649</v>
      </c>
      <c r="C2205" s="6" t="str">
        <f>ExtractValues(Table1[[#This Row],[Agreement Name]],".{1}\d{4,5}-.{1}\d{4,5}")</f>
        <v>200649-001001</v>
      </c>
      <c r="D2205" s="6" t="str">
        <f>ExtractValues(ExtractValues(Table1[[#This Row],[Agreement Name]],"(CO\d{1,3})"),"\d+")</f>
        <v/>
      </c>
      <c r="E2205" s="6" t="str">
        <f>ExtractValues(ExtractValues(Table1[[#This Row],[Agreement Name]],"(CO.\d{1,3})"),"\d+")</f>
        <v/>
      </c>
      <c r="F2205" s="6" t="str">
        <f>IF(Table1[[#This Row],[ChgOrderPart1]]&lt;&gt;"",Table1[[#This Row],[ChgOrderPart1]],Table1[[#This Row],[ChgOrderPart2]])</f>
        <v/>
      </c>
      <c r="G2205" s="6" t="s">
        <v>2461</v>
      </c>
      <c r="H2205" s="8">
        <v>42194.41605324074</v>
      </c>
      <c r="I2205" s="6" t="s">
        <v>34</v>
      </c>
      <c r="J2205" s="8">
        <v>42194.437141203707</v>
      </c>
      <c r="K2205" s="6" t="s">
        <v>1376</v>
      </c>
      <c r="L2205" s="6" t="s">
        <v>1377</v>
      </c>
      <c r="M2205" s="6" t="s">
        <v>37</v>
      </c>
      <c r="O2205" s="6" t="s">
        <v>38</v>
      </c>
      <c r="P2205" s="6" t="s">
        <v>39</v>
      </c>
      <c r="Q2205" s="6" t="s">
        <v>172</v>
      </c>
      <c r="R2205" s="6" t="s">
        <v>432</v>
      </c>
      <c r="W2205" s="6" t="s">
        <v>173</v>
      </c>
      <c r="X2205" s="6" t="s">
        <v>172</v>
      </c>
      <c r="Y2205" s="6" t="s">
        <v>43</v>
      </c>
      <c r="Z2205" s="8">
        <v>42194.433599537035</v>
      </c>
      <c r="AA2205" s="6" t="s">
        <v>174</v>
      </c>
      <c r="AB2205" s="6" t="s">
        <v>1381</v>
      </c>
      <c r="AC2205" s="6" t="s">
        <v>432</v>
      </c>
      <c r="AD2205" s="6" t="s">
        <v>43</v>
      </c>
      <c r="AE2205" s="8">
        <v>42194.437141203707</v>
      </c>
      <c r="AF2205" s="6" t="s">
        <v>1461</v>
      </c>
    </row>
    <row r="2206" spans="1:39" x14ac:dyDescent="0.2">
      <c r="A22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6" s="7" t="str">
        <f>ExtractValues(Table1[[#This Row],[Agreement Name]],".{1}\d{4,5}")</f>
        <v>200649</v>
      </c>
      <c r="C2206" s="6" t="str">
        <f>ExtractValues(Table1[[#This Row],[Agreement Name]],".{1}\d{4,5}-.{1}\d{4,5}")</f>
        <v>200649-001001</v>
      </c>
      <c r="D2206" s="6" t="str">
        <f>ExtractValues(ExtractValues(Table1[[#This Row],[Agreement Name]],"(CO\d{1,3})"),"\d+")</f>
        <v/>
      </c>
      <c r="E2206" s="6" t="str">
        <f>ExtractValues(ExtractValues(Table1[[#This Row],[Agreement Name]],"(CO.\d{1,3})"),"\d+")</f>
        <v/>
      </c>
      <c r="F2206" s="6" t="str">
        <f>IF(Table1[[#This Row],[ChgOrderPart1]]&lt;&gt;"",Table1[[#This Row],[ChgOrderPart1]],Table1[[#This Row],[ChgOrderPart2]])</f>
        <v/>
      </c>
      <c r="G2206" s="6" t="s">
        <v>2285</v>
      </c>
      <c r="H2206" s="8">
        <v>42180.562777777777</v>
      </c>
      <c r="I2206" s="6" t="s">
        <v>55</v>
      </c>
      <c r="J2206" s="8">
        <v>42181.514826388891</v>
      </c>
      <c r="K2206" s="6" t="s">
        <v>1376</v>
      </c>
      <c r="L2206" s="6" t="s">
        <v>1377</v>
      </c>
      <c r="M2206" s="6" t="s">
        <v>37</v>
      </c>
      <c r="O2206" s="6" t="s">
        <v>38</v>
      </c>
      <c r="P2206" s="6" t="s">
        <v>39</v>
      </c>
      <c r="Q2206" s="6" t="s">
        <v>172</v>
      </c>
      <c r="R2206" s="6" t="s">
        <v>432</v>
      </c>
      <c r="AL2206" s="6" t="s">
        <v>172</v>
      </c>
      <c r="AM2206" s="6" t="s">
        <v>43</v>
      </c>
    </row>
    <row r="2207" spans="1:39" x14ac:dyDescent="0.2">
      <c r="A22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7" s="7" t="str">
        <f>ExtractValues(Table1[[#This Row],[Agreement Name]],".{1}\d{4,5}")</f>
        <v>200648</v>
      </c>
      <c r="C2207" s="6" t="str">
        <f>ExtractValues(Table1[[#This Row],[Agreement Name]],".{1}\d{4,5}-.{1}\d{4,5}")</f>
        <v>200648-001001</v>
      </c>
      <c r="D2207" s="6" t="str">
        <f>ExtractValues(ExtractValues(Table1[[#This Row],[Agreement Name]],"(CO\d{1,3})"),"\d+")</f>
        <v/>
      </c>
      <c r="E2207" s="6" t="str">
        <f>ExtractValues(ExtractValues(Table1[[#This Row],[Agreement Name]],"(CO.\d{1,3})"),"\d+")</f>
        <v/>
      </c>
      <c r="F2207" s="6" t="str">
        <f>IF(Table1[[#This Row],[ChgOrderPart1]]&lt;&gt;"",Table1[[#This Row],[ChgOrderPart1]],Table1[[#This Row],[ChgOrderPart2]])</f>
        <v/>
      </c>
      <c r="G2207" s="6" t="s">
        <v>4993</v>
      </c>
      <c r="H2207" s="8">
        <v>42237.430115740739</v>
      </c>
      <c r="I2207" s="6" t="s">
        <v>48</v>
      </c>
      <c r="J2207" s="8">
        <v>42237.48709490741</v>
      </c>
      <c r="K2207" s="6" t="s">
        <v>1376</v>
      </c>
      <c r="L2207" s="6" t="s">
        <v>1377</v>
      </c>
      <c r="M2207" s="6" t="s">
        <v>37</v>
      </c>
      <c r="O2207" s="6" t="s">
        <v>38</v>
      </c>
      <c r="P2207" s="6" t="s">
        <v>39</v>
      </c>
      <c r="Q2207" s="6" t="s">
        <v>4994</v>
      </c>
      <c r="R2207" s="6" t="s">
        <v>4995</v>
      </c>
      <c r="S2207" s="6" t="s">
        <v>1402</v>
      </c>
      <c r="W2207" s="6" t="s">
        <v>4996</v>
      </c>
      <c r="X2207" s="6" t="s">
        <v>4995</v>
      </c>
      <c r="Y2207" s="6" t="s">
        <v>43</v>
      </c>
      <c r="Z2207" s="8">
        <v>42237.48709490741</v>
      </c>
      <c r="AA2207" s="6" t="s">
        <v>4997</v>
      </c>
      <c r="AL2207" s="6" t="s">
        <v>1402</v>
      </c>
      <c r="AM2207" s="6" t="s">
        <v>43</v>
      </c>
    </row>
    <row r="2208" spans="1:39" x14ac:dyDescent="0.2">
      <c r="A22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8" s="7" t="str">
        <f>ExtractValues(Table1[[#This Row],[Agreement Name]],".{1}\d{4,5}")</f>
        <v>200631</v>
      </c>
      <c r="C2208" s="6" t="str">
        <f>ExtractValues(Table1[[#This Row],[Agreement Name]],".{1}\d{4,5}-.{1}\d{4,5}")</f>
        <v>200631-001006</v>
      </c>
      <c r="D2208" s="6" t="str">
        <f>ExtractValues(ExtractValues(Table1[[#This Row],[Agreement Name]],"(CO\d{1,3})"),"\d+")</f>
        <v/>
      </c>
      <c r="E2208" s="6" t="str">
        <f>ExtractValues(ExtractValues(Table1[[#This Row],[Agreement Name]],"(CO.\d{1,3})"),"\d+")</f>
        <v/>
      </c>
      <c r="F2208" s="6" t="str">
        <f>IF(Table1[[#This Row],[ChgOrderPart1]]&lt;&gt;"",Table1[[#This Row],[ChgOrderPart1]],Table1[[#This Row],[ChgOrderPart2]])</f>
        <v/>
      </c>
      <c r="G2208" s="6" t="s">
        <v>4766</v>
      </c>
      <c r="H2208" s="8">
        <v>42215.58384259259</v>
      </c>
      <c r="I2208" s="6" t="s">
        <v>34</v>
      </c>
      <c r="J2208" s="8">
        <v>42220.607453703706</v>
      </c>
      <c r="K2208" s="6" t="s">
        <v>1376</v>
      </c>
      <c r="L2208" s="6" t="s">
        <v>1377</v>
      </c>
      <c r="M2208" s="6" t="s">
        <v>37</v>
      </c>
      <c r="O2208" s="6" t="s">
        <v>38</v>
      </c>
      <c r="P2208" s="6" t="s">
        <v>39</v>
      </c>
      <c r="Q2208" s="6" t="s">
        <v>4767</v>
      </c>
      <c r="R2208" s="6" t="s">
        <v>1577</v>
      </c>
      <c r="W2208" s="6" t="s">
        <v>1999</v>
      </c>
      <c r="X2208" s="6" t="s">
        <v>4767</v>
      </c>
      <c r="Y2208" s="6" t="s">
        <v>43</v>
      </c>
      <c r="Z2208" s="8">
        <v>42219.407696759263</v>
      </c>
      <c r="AA2208" s="6" t="s">
        <v>4768</v>
      </c>
      <c r="AB2208" s="6" t="s">
        <v>1580</v>
      </c>
      <c r="AC2208" s="6" t="s">
        <v>1577</v>
      </c>
      <c r="AD2208" s="6" t="s">
        <v>43</v>
      </c>
      <c r="AE2208" s="8">
        <v>42220.607453703706</v>
      </c>
      <c r="AF2208" s="6" t="s">
        <v>4691</v>
      </c>
    </row>
    <row r="2209" spans="1:39" x14ac:dyDescent="0.2">
      <c r="A22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09" s="7" t="str">
        <f>ExtractValues(Table1[[#This Row],[Agreement Name]],".{1}\d{4,5}")</f>
        <v>200631</v>
      </c>
      <c r="C2209" s="6" t="str">
        <f>ExtractValues(Table1[[#This Row],[Agreement Name]],".{1}\d{4,5}-.{1}\d{4,5}")</f>
        <v>200631-001005</v>
      </c>
      <c r="D2209" s="6" t="str">
        <f>ExtractValues(ExtractValues(Table1[[#This Row],[Agreement Name]],"(CO\d{1,3})"),"\d+")</f>
        <v/>
      </c>
      <c r="E2209" s="6" t="str">
        <f>ExtractValues(ExtractValues(Table1[[#This Row],[Agreement Name]],"(CO.\d{1,3})"),"\d+")</f>
        <v/>
      </c>
      <c r="F2209" s="6" t="str">
        <f>IF(Table1[[#This Row],[ChgOrderPart1]]&lt;&gt;"",Table1[[#This Row],[ChgOrderPart1]],Table1[[#This Row],[ChgOrderPart2]])</f>
        <v/>
      </c>
      <c r="G2209" s="6" t="s">
        <v>4715</v>
      </c>
      <c r="H2209" s="8">
        <v>42215.536296296297</v>
      </c>
      <c r="I2209" s="6" t="s">
        <v>34</v>
      </c>
      <c r="J2209" s="8">
        <v>42228.661122685182</v>
      </c>
      <c r="K2209" s="6" t="s">
        <v>1376</v>
      </c>
      <c r="L2209" s="6" t="s">
        <v>1377</v>
      </c>
      <c r="M2209" s="6" t="s">
        <v>37</v>
      </c>
      <c r="O2209" s="6" t="s">
        <v>38</v>
      </c>
      <c r="P2209" s="6" t="s">
        <v>39</v>
      </c>
      <c r="Q2209" s="6" t="s">
        <v>4716</v>
      </c>
      <c r="R2209" s="6" t="s">
        <v>1577</v>
      </c>
      <c r="W2209" s="6" t="s">
        <v>1580</v>
      </c>
      <c r="X2209" s="6" t="s">
        <v>1577</v>
      </c>
      <c r="Y2209" s="6" t="s">
        <v>43</v>
      </c>
      <c r="Z2209" s="8">
        <v>42228.661122685182</v>
      </c>
      <c r="AA2209" s="6" t="s">
        <v>397</v>
      </c>
    </row>
    <row r="2210" spans="1:39" x14ac:dyDescent="0.2">
      <c r="A22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0" s="7" t="str">
        <f>ExtractValues(Table1[[#This Row],[Agreement Name]],".{1}\d{4,5}")</f>
        <v>200631</v>
      </c>
      <c r="C2210" s="6" t="str">
        <f>ExtractValues(Table1[[#This Row],[Agreement Name]],".{1}\d{4,5}-.{1}\d{4,5}")</f>
        <v>200631-001004</v>
      </c>
      <c r="D2210" s="6" t="str">
        <f>ExtractValues(ExtractValues(Table1[[#This Row],[Agreement Name]],"(CO\d{1,3})"),"\d+")</f>
        <v/>
      </c>
      <c r="E2210" s="6" t="str">
        <f>ExtractValues(ExtractValues(Table1[[#This Row],[Agreement Name]],"(CO.\d{1,3})"),"\d+")</f>
        <v/>
      </c>
      <c r="F2210" s="6" t="str">
        <f>IF(Table1[[#This Row],[ChgOrderPart1]]&lt;&gt;"",Table1[[#This Row],[ChgOrderPart1]],Table1[[#This Row],[ChgOrderPart2]])</f>
        <v/>
      </c>
      <c r="G2210" s="6" t="s">
        <v>4714</v>
      </c>
      <c r="H2210" s="8">
        <v>42215.535891203705</v>
      </c>
      <c r="I2210" s="6" t="s">
        <v>34</v>
      </c>
      <c r="J2210" s="8">
        <v>42220.60497685185</v>
      </c>
      <c r="K2210" s="6" t="s">
        <v>1376</v>
      </c>
      <c r="L2210" s="6" t="s">
        <v>1377</v>
      </c>
      <c r="M2210" s="6" t="s">
        <v>37</v>
      </c>
      <c r="O2210" s="6" t="s">
        <v>38</v>
      </c>
      <c r="P2210" s="6" t="s">
        <v>39</v>
      </c>
      <c r="Q2210" s="6" t="s">
        <v>1994</v>
      </c>
      <c r="R2210" s="6" t="s">
        <v>1577</v>
      </c>
      <c r="W2210" s="6" t="s">
        <v>1995</v>
      </c>
      <c r="X2210" s="6" t="s">
        <v>1994</v>
      </c>
      <c r="Y2210" s="6" t="s">
        <v>43</v>
      </c>
      <c r="Z2210" s="8">
        <v>42219.616423611114</v>
      </c>
      <c r="AA2210" s="6" t="s">
        <v>1996</v>
      </c>
      <c r="AB2210" s="6" t="s">
        <v>1580</v>
      </c>
      <c r="AC2210" s="6" t="s">
        <v>1577</v>
      </c>
      <c r="AD2210" s="6" t="s">
        <v>43</v>
      </c>
      <c r="AE2210" s="8">
        <v>42220.60497685185</v>
      </c>
      <c r="AF2210" s="6" t="s">
        <v>4691</v>
      </c>
    </row>
    <row r="2211" spans="1:39" x14ac:dyDescent="0.2">
      <c r="A22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1" s="7" t="str">
        <f>ExtractValues(Table1[[#This Row],[Agreement Name]],".{1}\d{4,5}")</f>
        <v>200631</v>
      </c>
      <c r="C2211" s="6" t="str">
        <f>ExtractValues(Table1[[#This Row],[Agreement Name]],".{1}\d{4,5}-.{1}\d{4,5}")</f>
        <v>200631-001003</v>
      </c>
      <c r="D2211" s="6" t="str">
        <f>ExtractValues(ExtractValues(Table1[[#This Row],[Agreement Name]],"(CO\d{1,3})"),"\d+")</f>
        <v/>
      </c>
      <c r="E2211" s="6" t="str">
        <f>ExtractValues(ExtractValues(Table1[[#This Row],[Agreement Name]],"(CO.\d{1,3})"),"\d+")</f>
        <v/>
      </c>
      <c r="F2211" s="6" t="str">
        <f>IF(Table1[[#This Row],[ChgOrderPart1]]&lt;&gt;"",Table1[[#This Row],[ChgOrderPart1]],Table1[[#This Row],[ChgOrderPart2]])</f>
        <v/>
      </c>
      <c r="G2211" s="6" t="s">
        <v>4990</v>
      </c>
      <c r="H2211" s="8">
        <v>42236.687106481484</v>
      </c>
      <c r="I2211" s="6" t="s">
        <v>48</v>
      </c>
      <c r="J2211" s="8">
        <v>42236.687106481484</v>
      </c>
      <c r="K2211" s="6" t="s">
        <v>1376</v>
      </c>
      <c r="L2211" s="6" t="s">
        <v>1377</v>
      </c>
      <c r="M2211" s="6" t="s">
        <v>37</v>
      </c>
      <c r="O2211" s="6" t="s">
        <v>38</v>
      </c>
      <c r="P2211" s="6" t="s">
        <v>39</v>
      </c>
      <c r="Q2211" s="6" t="s">
        <v>2569</v>
      </c>
      <c r="R2211" s="6" t="s">
        <v>1577</v>
      </c>
      <c r="AL2211" s="6" t="s">
        <v>2569</v>
      </c>
      <c r="AM2211" s="6" t="s">
        <v>43</v>
      </c>
    </row>
    <row r="2212" spans="1:39" x14ac:dyDescent="0.2">
      <c r="A22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2" s="7" t="str">
        <f>ExtractValues(Table1[[#This Row],[Agreement Name]],".{1}\d{4,5}")</f>
        <v>200631</v>
      </c>
      <c r="C2212" s="6" t="str">
        <f>ExtractValues(Table1[[#This Row],[Agreement Name]],".{1}\d{4,5}-.{1}\d{4,5}")</f>
        <v>200631-001003</v>
      </c>
      <c r="D2212" s="6" t="str">
        <f>ExtractValues(ExtractValues(Table1[[#This Row],[Agreement Name]],"(CO\d{1,3})"),"\d+")</f>
        <v/>
      </c>
      <c r="E2212" s="6" t="str">
        <f>ExtractValues(ExtractValues(Table1[[#This Row],[Agreement Name]],"(CO.\d{1,3})"),"\d+")</f>
        <v/>
      </c>
      <c r="F2212" s="6" t="str">
        <f>IF(Table1[[#This Row],[ChgOrderPart1]]&lt;&gt;"",Table1[[#This Row],[ChgOrderPart1]],Table1[[#This Row],[ChgOrderPart2]])</f>
        <v/>
      </c>
      <c r="G2212" s="6" t="s">
        <v>4678</v>
      </c>
      <c r="H2212" s="8">
        <v>42212.677557870367</v>
      </c>
      <c r="I2212" s="6" t="s">
        <v>55</v>
      </c>
      <c r="J2212" s="8">
        <v>42236.686747685184</v>
      </c>
      <c r="K2212" s="6" t="s">
        <v>1376</v>
      </c>
      <c r="L2212" s="6" t="s">
        <v>1377</v>
      </c>
      <c r="M2212" s="6" t="s">
        <v>37</v>
      </c>
      <c r="O2212" s="6" t="s">
        <v>38</v>
      </c>
      <c r="P2212" s="6" t="s">
        <v>39</v>
      </c>
      <c r="Q2212" s="6" t="s">
        <v>2569</v>
      </c>
      <c r="R2212" s="6" t="s">
        <v>1577</v>
      </c>
      <c r="AL2212" s="6" t="s">
        <v>2569</v>
      </c>
      <c r="AM2212" s="6" t="s">
        <v>43</v>
      </c>
    </row>
    <row r="2213" spans="1:39" x14ac:dyDescent="0.2">
      <c r="A22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3" s="7" t="str">
        <f>ExtractValues(Table1[[#This Row],[Agreement Name]],".{1}\d{4,5}")</f>
        <v>200631</v>
      </c>
      <c r="C2213" s="6" t="str">
        <f>ExtractValues(Table1[[#This Row],[Agreement Name]],".{1}\d{4,5}-.{1}\d{4,5}")</f>
        <v>200631-001003</v>
      </c>
      <c r="D2213" s="6" t="str">
        <f>ExtractValues(ExtractValues(Table1[[#This Row],[Agreement Name]],"(CO\d{1,3})"),"\d+")</f>
        <v/>
      </c>
      <c r="E2213" s="6" t="str">
        <f>ExtractValues(ExtractValues(Table1[[#This Row],[Agreement Name]],"(CO.\d{1,3})"),"\d+")</f>
        <v/>
      </c>
      <c r="F2213" s="6" t="str">
        <f>IF(Table1[[#This Row],[ChgOrderPart1]]&lt;&gt;"",Table1[[#This Row],[ChgOrderPart1]],Table1[[#This Row],[ChgOrderPart2]])</f>
        <v/>
      </c>
      <c r="G2213" s="6" t="s">
        <v>2568</v>
      </c>
      <c r="H2213" s="8">
        <v>42201.541898148149</v>
      </c>
      <c r="I2213" s="6" t="s">
        <v>55</v>
      </c>
      <c r="J2213" s="8">
        <v>42209.640081018515</v>
      </c>
      <c r="K2213" s="6" t="s">
        <v>1376</v>
      </c>
      <c r="L2213" s="6" t="s">
        <v>1377</v>
      </c>
      <c r="M2213" s="6" t="s">
        <v>37</v>
      </c>
      <c r="O2213" s="6" t="s">
        <v>38</v>
      </c>
      <c r="P2213" s="6" t="s">
        <v>39</v>
      </c>
      <c r="Q2213" s="6" t="s">
        <v>2569</v>
      </c>
      <c r="R2213" s="6" t="s">
        <v>1577</v>
      </c>
      <c r="AL2213" s="6" t="s">
        <v>2569</v>
      </c>
      <c r="AM2213" s="6" t="s">
        <v>43</v>
      </c>
    </row>
    <row r="2214" spans="1:39" x14ac:dyDescent="0.2">
      <c r="A22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14" s="7" t="str">
        <f>ExtractValues(Table1[[#This Row],[Agreement Name]],".{1}\d{4,5}")</f>
        <v>200631</v>
      </c>
      <c r="C2214" s="6" t="str">
        <f>ExtractValues(Table1[[#This Row],[Agreement Name]],".{1}\d{4,5}-.{1}\d{4,5}")</f>
        <v>200631-001002</v>
      </c>
      <c r="D2214" s="6" t="str">
        <f>ExtractValues(ExtractValues(Table1[[#This Row],[Agreement Name]],"(CO\d{1,3})"),"\d+")</f>
        <v>1</v>
      </c>
      <c r="E2214" s="6" t="str">
        <f>ExtractValues(ExtractValues(Table1[[#This Row],[Agreement Name]],"(CO.\d{1,3})"),"\d+")</f>
        <v/>
      </c>
      <c r="F2214" s="6" t="str">
        <f>IF(Table1[[#This Row],[ChgOrderPart1]]&lt;&gt;"",Table1[[#This Row],[ChgOrderPart1]],Table1[[#This Row],[ChgOrderPart2]])</f>
        <v>1</v>
      </c>
      <c r="G2214" s="6" t="s">
        <v>5727</v>
      </c>
      <c r="H2214" s="8">
        <v>42206.482430555552</v>
      </c>
      <c r="I2214" s="6" t="s">
        <v>34</v>
      </c>
      <c r="J2214" s="8">
        <v>42206.628379629627</v>
      </c>
      <c r="K2214" s="6" t="s">
        <v>5082</v>
      </c>
      <c r="L2214" s="6" t="s">
        <v>5083</v>
      </c>
      <c r="M2214" s="6" t="s">
        <v>37</v>
      </c>
      <c r="O2214" s="6" t="s">
        <v>38</v>
      </c>
      <c r="P2214" s="6" t="s">
        <v>39</v>
      </c>
      <c r="Q2214" s="6" t="s">
        <v>2477</v>
      </c>
      <c r="R2214" s="6" t="s">
        <v>432</v>
      </c>
      <c r="W2214" s="6" t="s">
        <v>5728</v>
      </c>
      <c r="X2214" s="6" t="s">
        <v>2477</v>
      </c>
      <c r="Y2214" s="6" t="s">
        <v>43</v>
      </c>
      <c r="Z2214" s="8">
        <v>42206.617083333331</v>
      </c>
      <c r="AA2214" s="6" t="s">
        <v>5729</v>
      </c>
      <c r="AB2214" s="6" t="s">
        <v>1381</v>
      </c>
      <c r="AC2214" s="6" t="s">
        <v>432</v>
      </c>
      <c r="AD2214" s="6" t="s">
        <v>43</v>
      </c>
      <c r="AE2214" s="8">
        <v>42206.628379629627</v>
      </c>
      <c r="AF2214" s="6" t="s">
        <v>1461</v>
      </c>
    </row>
    <row r="2215" spans="1:39" x14ac:dyDescent="0.2">
      <c r="A22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5" s="7" t="str">
        <f>ExtractValues(Table1[[#This Row],[Agreement Name]],".{1}\d{4,5}")</f>
        <v>200631</v>
      </c>
      <c r="C2215" s="6" t="str">
        <f>ExtractValues(Table1[[#This Row],[Agreement Name]],".{1}\d{4,5}-.{1}\d{4,5}")</f>
        <v>200631-001002</v>
      </c>
      <c r="D2215" s="6" t="str">
        <f>ExtractValues(ExtractValues(Table1[[#This Row],[Agreement Name]],"(CO\d{1,3})"),"\d+")</f>
        <v/>
      </c>
      <c r="E2215" s="6" t="str">
        <f>ExtractValues(ExtractValues(Table1[[#This Row],[Agreement Name]],"(CO.\d{1,3})"),"\d+")</f>
        <v/>
      </c>
      <c r="F2215" s="6" t="str">
        <f>IF(Table1[[#This Row],[ChgOrderPart1]]&lt;&gt;"",Table1[[#This Row],[ChgOrderPart1]],Table1[[#This Row],[ChgOrderPart2]])</f>
        <v/>
      </c>
      <c r="G2215" s="6" t="s">
        <v>2476</v>
      </c>
      <c r="H2215" s="8">
        <v>42194.421458333331</v>
      </c>
      <c r="I2215" s="6" t="s">
        <v>34</v>
      </c>
      <c r="J2215" s="8">
        <v>42200.663541666669</v>
      </c>
      <c r="K2215" s="6" t="s">
        <v>1376</v>
      </c>
      <c r="L2215" s="6" t="s">
        <v>1377</v>
      </c>
      <c r="M2215" s="6" t="s">
        <v>37</v>
      </c>
      <c r="O2215" s="6" t="s">
        <v>38</v>
      </c>
      <c r="P2215" s="6" t="s">
        <v>39</v>
      </c>
      <c r="Q2215" s="6" t="s">
        <v>2477</v>
      </c>
      <c r="R2215" s="6" t="s">
        <v>432</v>
      </c>
      <c r="W2215" s="6" t="s">
        <v>1381</v>
      </c>
      <c r="X2215" s="6" t="s">
        <v>432</v>
      </c>
      <c r="Y2215" s="6" t="s">
        <v>43</v>
      </c>
      <c r="Z2215" s="8">
        <v>42200.663541666669</v>
      </c>
      <c r="AA2215" s="6" t="s">
        <v>397</v>
      </c>
    </row>
    <row r="2216" spans="1:39" x14ac:dyDescent="0.2">
      <c r="A22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6" s="7" t="str">
        <f>ExtractValues(Table1[[#This Row],[Agreement Name]],".{1}\d{4,5}")</f>
        <v>200631</v>
      </c>
      <c r="C2216" s="6" t="str">
        <f>ExtractValues(Table1[[#This Row],[Agreement Name]],".{1}\d{4,5}-.{1}\d{4,5}")</f>
        <v>200631-001001</v>
      </c>
      <c r="D2216" s="6" t="str">
        <f>ExtractValues(ExtractValues(Table1[[#This Row],[Agreement Name]],"(CO\d{1,3})"),"\d+")</f>
        <v/>
      </c>
      <c r="E2216" s="6" t="str">
        <f>ExtractValues(ExtractValues(Table1[[#This Row],[Agreement Name]],"(CO.\d{1,3})"),"\d+")</f>
        <v/>
      </c>
      <c r="F2216" s="6" t="str">
        <f>IF(Table1[[#This Row],[ChgOrderPart1]]&lt;&gt;"",Table1[[#This Row],[ChgOrderPart1]],Table1[[#This Row],[ChgOrderPart2]])</f>
        <v/>
      </c>
      <c r="G2216" s="6" t="s">
        <v>2274</v>
      </c>
      <c r="H2216" s="8">
        <v>42180.356076388889</v>
      </c>
      <c r="I2216" s="6" t="s">
        <v>34</v>
      </c>
      <c r="J2216" s="8">
        <v>42184.552268518521</v>
      </c>
      <c r="K2216" s="6" t="s">
        <v>1376</v>
      </c>
      <c r="L2216" s="6" t="s">
        <v>1377</v>
      </c>
      <c r="M2216" s="6" t="s">
        <v>37</v>
      </c>
      <c r="O2216" s="6" t="s">
        <v>38</v>
      </c>
      <c r="P2216" s="6" t="s">
        <v>39</v>
      </c>
      <c r="Q2216" s="6" t="s">
        <v>2275</v>
      </c>
      <c r="R2216" s="6" t="s">
        <v>432</v>
      </c>
      <c r="W2216" s="6" t="s">
        <v>2276</v>
      </c>
      <c r="X2216" s="6" t="s">
        <v>2275</v>
      </c>
      <c r="Y2216" s="6" t="s">
        <v>43</v>
      </c>
      <c r="Z2216" s="8">
        <v>42184.426574074074</v>
      </c>
      <c r="AA2216" s="6" t="s">
        <v>174</v>
      </c>
      <c r="AB2216" s="6" t="s">
        <v>1381</v>
      </c>
      <c r="AC2216" s="6" t="s">
        <v>432</v>
      </c>
      <c r="AD2216" s="6" t="s">
        <v>43</v>
      </c>
      <c r="AE2216" s="8">
        <v>42184.552268518521</v>
      </c>
      <c r="AF2216" s="6" t="s">
        <v>1461</v>
      </c>
    </row>
    <row r="2217" spans="1:39" x14ac:dyDescent="0.2">
      <c r="A22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7" s="7" t="str">
        <f>ExtractValues(Table1[[#This Row],[Agreement Name]],".{1}\d{4,5}")</f>
        <v>200612</v>
      </c>
      <c r="C2217" s="6" t="str">
        <f>ExtractValues(Table1[[#This Row],[Agreement Name]],".{1}\d{4,5}-.{1}\d{4,5}")</f>
        <v>200612-001008</v>
      </c>
      <c r="D2217" s="6" t="str">
        <f>ExtractValues(ExtractValues(Table1[[#This Row],[Agreement Name]],"(CO\d{1,3})"),"\d+")</f>
        <v/>
      </c>
      <c r="E2217" s="6" t="str">
        <f>ExtractValues(ExtractValues(Table1[[#This Row],[Agreement Name]],"(CO.\d{1,3})"),"\d+")</f>
        <v/>
      </c>
      <c r="F2217" s="6" t="str">
        <f>IF(Table1[[#This Row],[ChgOrderPart1]]&lt;&gt;"",Table1[[#This Row],[ChgOrderPart1]],Table1[[#This Row],[ChgOrderPart2]])</f>
        <v/>
      </c>
      <c r="G2217" s="6" t="s">
        <v>2567</v>
      </c>
      <c r="H2217" s="8">
        <v>42201.540972222225</v>
      </c>
      <c r="I2217" s="6" t="s">
        <v>48</v>
      </c>
      <c r="J2217" s="8">
        <v>42236.431817129633</v>
      </c>
      <c r="K2217" s="6" t="s">
        <v>1376</v>
      </c>
      <c r="L2217" s="6" t="s">
        <v>1377</v>
      </c>
      <c r="M2217" s="6" t="s">
        <v>37</v>
      </c>
      <c r="O2217" s="6" t="s">
        <v>38</v>
      </c>
      <c r="P2217" s="6" t="s">
        <v>39</v>
      </c>
      <c r="Q2217" s="6" t="s">
        <v>344</v>
      </c>
      <c r="R2217" s="6" t="s">
        <v>345</v>
      </c>
      <c r="S2217" s="6" t="s">
        <v>1392</v>
      </c>
      <c r="W2217" s="6" t="s">
        <v>347</v>
      </c>
      <c r="X2217" s="6" t="s">
        <v>345</v>
      </c>
      <c r="Y2217" s="6" t="s">
        <v>43</v>
      </c>
      <c r="Z2217" s="8">
        <v>42236.431817129633</v>
      </c>
      <c r="AA2217" s="6" t="s">
        <v>71</v>
      </c>
      <c r="AL2217" s="6" t="s">
        <v>1392</v>
      </c>
      <c r="AM2217" s="6" t="s">
        <v>43</v>
      </c>
    </row>
    <row r="2218" spans="1:39" x14ac:dyDescent="0.2">
      <c r="A22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8" s="7" t="str">
        <f>ExtractValues(Table1[[#This Row],[Agreement Name]],".{1}\d{4,5}")</f>
        <v>200612</v>
      </c>
      <c r="C2218" s="6" t="str">
        <f>ExtractValues(Table1[[#This Row],[Agreement Name]],".{1}\d{4,5}-.{1}\d{4,5}")</f>
        <v>200612-001007</v>
      </c>
      <c r="D2218" s="6" t="str">
        <f>ExtractValues(ExtractValues(Table1[[#This Row],[Agreement Name]],"(CO\d{1,3})"),"\d+")</f>
        <v/>
      </c>
      <c r="E2218" s="6" t="str">
        <f>ExtractValues(ExtractValues(Table1[[#This Row],[Agreement Name]],"(CO.\d{1,3})"),"\d+")</f>
        <v/>
      </c>
      <c r="F2218" s="6" t="str">
        <f>IF(Table1[[#This Row],[ChgOrderPart1]]&lt;&gt;"",Table1[[#This Row],[ChgOrderPart1]],Table1[[#This Row],[ChgOrderPart2]])</f>
        <v/>
      </c>
      <c r="G2218" s="6" t="s">
        <v>2447</v>
      </c>
      <c r="H2218" s="8">
        <v>42194.395428240743</v>
      </c>
      <c r="I2218" s="6" t="s">
        <v>34</v>
      </c>
      <c r="J2218" s="8">
        <v>42201.563287037039</v>
      </c>
      <c r="K2218" s="6" t="s">
        <v>1376</v>
      </c>
      <c r="L2218" s="6" t="s">
        <v>1377</v>
      </c>
      <c r="M2218" s="6" t="s">
        <v>37</v>
      </c>
      <c r="O2218" s="6" t="s">
        <v>38</v>
      </c>
      <c r="P2218" s="6" t="s">
        <v>39</v>
      </c>
      <c r="Q2218" s="6" t="s">
        <v>2448</v>
      </c>
      <c r="R2218" s="6" t="s">
        <v>1392</v>
      </c>
      <c r="W2218" s="6" t="s">
        <v>314</v>
      </c>
      <c r="X2218" s="6" t="s">
        <v>2448</v>
      </c>
      <c r="Y2218" s="6" t="s">
        <v>43</v>
      </c>
      <c r="Z2218" s="8">
        <v>42201.405324074076</v>
      </c>
      <c r="AA2218" s="6" t="s">
        <v>315</v>
      </c>
      <c r="AB2218" s="6" t="s">
        <v>1395</v>
      </c>
      <c r="AC2218" s="6" t="s">
        <v>1392</v>
      </c>
      <c r="AD2218" s="6" t="s">
        <v>43</v>
      </c>
      <c r="AE2218" s="8">
        <v>42201.563287037039</v>
      </c>
      <c r="AF2218" s="6" t="s">
        <v>46</v>
      </c>
    </row>
    <row r="2219" spans="1:39" x14ac:dyDescent="0.2">
      <c r="A22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19" s="7" t="str">
        <f>ExtractValues(Table1[[#This Row],[Agreement Name]],".{1}\d{4,5}")</f>
        <v>200612</v>
      </c>
      <c r="C2219" s="6" t="str">
        <f>ExtractValues(Table1[[#This Row],[Agreement Name]],".{1}\d{4,5}-.{1}\d{4,5}")</f>
        <v>200612-001006</v>
      </c>
      <c r="D2219" s="6" t="str">
        <f>ExtractValues(ExtractValues(Table1[[#This Row],[Agreement Name]],"(CO\d{1,3})"),"\d+")</f>
        <v/>
      </c>
      <c r="E2219" s="6" t="str">
        <f>ExtractValues(ExtractValues(Table1[[#This Row],[Agreement Name]],"(CO.\d{1,3})"),"\d+")</f>
        <v/>
      </c>
      <c r="F2219" s="6" t="str">
        <f>IF(Table1[[#This Row],[ChgOrderPart1]]&lt;&gt;"",Table1[[#This Row],[ChgOrderPart1]],Table1[[#This Row],[ChgOrderPart2]])</f>
        <v/>
      </c>
      <c r="G2219" s="6" t="s">
        <v>4596</v>
      </c>
      <c r="H2219" s="8">
        <v>42207.68891203704</v>
      </c>
      <c r="I2219" s="6" t="s">
        <v>34</v>
      </c>
      <c r="J2219" s="8">
        <v>42208.565520833334</v>
      </c>
      <c r="K2219" s="6" t="s">
        <v>1376</v>
      </c>
      <c r="L2219" s="6" t="s">
        <v>1377</v>
      </c>
      <c r="M2219" s="6" t="s">
        <v>37</v>
      </c>
      <c r="O2219" s="6" t="s">
        <v>38</v>
      </c>
      <c r="P2219" s="6" t="s">
        <v>39</v>
      </c>
      <c r="Q2219" s="6" t="s">
        <v>2446</v>
      </c>
      <c r="R2219" s="6" t="s">
        <v>1392</v>
      </c>
      <c r="W2219" s="6" t="s">
        <v>1791</v>
      </c>
      <c r="X2219" s="6" t="s">
        <v>2446</v>
      </c>
      <c r="Y2219" s="6" t="s">
        <v>43</v>
      </c>
      <c r="Z2219" s="8">
        <v>42208.384953703702</v>
      </c>
      <c r="AA2219" s="6" t="s">
        <v>1792</v>
      </c>
      <c r="AB2219" s="6" t="s">
        <v>1395</v>
      </c>
      <c r="AC2219" s="6" t="s">
        <v>1392</v>
      </c>
      <c r="AD2219" s="6" t="s">
        <v>43</v>
      </c>
      <c r="AE2219" s="8">
        <v>42208.565520833334</v>
      </c>
      <c r="AF2219" s="6" t="s">
        <v>2068</v>
      </c>
    </row>
    <row r="2220" spans="1:39" x14ac:dyDescent="0.2">
      <c r="A22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0" s="7" t="str">
        <f>ExtractValues(Table1[[#This Row],[Agreement Name]],".{1}\d{4,5}")</f>
        <v>200612</v>
      </c>
      <c r="C2220" s="6" t="str">
        <f>ExtractValues(Table1[[#This Row],[Agreement Name]],".{1}\d{4,5}-.{1}\d{4,5}")</f>
        <v>200612-001006</v>
      </c>
      <c r="D2220" s="6" t="str">
        <f>ExtractValues(ExtractValues(Table1[[#This Row],[Agreement Name]],"(CO\d{1,3})"),"\d+")</f>
        <v/>
      </c>
      <c r="E2220" s="6" t="str">
        <f>ExtractValues(ExtractValues(Table1[[#This Row],[Agreement Name]],"(CO.\d{1,3})"),"\d+")</f>
        <v/>
      </c>
      <c r="F2220" s="6" t="str">
        <f>IF(Table1[[#This Row],[ChgOrderPart1]]&lt;&gt;"",Table1[[#This Row],[ChgOrderPart1]],Table1[[#This Row],[ChgOrderPart2]])</f>
        <v/>
      </c>
      <c r="G2220" s="6" t="s">
        <v>2445</v>
      </c>
      <c r="H2220" s="8">
        <v>42194.394999999997</v>
      </c>
      <c r="I2220" s="6" t="s">
        <v>55</v>
      </c>
      <c r="J2220" s="8">
        <v>42207.68849537037</v>
      </c>
      <c r="K2220" s="6" t="s">
        <v>1376</v>
      </c>
      <c r="L2220" s="6" t="s">
        <v>1377</v>
      </c>
      <c r="M2220" s="6" t="s">
        <v>37</v>
      </c>
      <c r="O2220" s="6" t="s">
        <v>38</v>
      </c>
      <c r="P2220" s="6" t="s">
        <v>39</v>
      </c>
      <c r="Q2220" s="6" t="s">
        <v>2446</v>
      </c>
      <c r="R2220" s="6" t="s">
        <v>1392</v>
      </c>
      <c r="AL2220" s="6" t="s">
        <v>2446</v>
      </c>
      <c r="AM2220" s="6" t="s">
        <v>43</v>
      </c>
    </row>
    <row r="2221" spans="1:39" x14ac:dyDescent="0.2">
      <c r="A22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1" s="7" t="str">
        <f>ExtractValues(Table1[[#This Row],[Agreement Name]],".{1}\d{4,5}")</f>
        <v>200612</v>
      </c>
      <c r="C2221" s="6" t="str">
        <f>ExtractValues(Table1[[#This Row],[Agreement Name]],".{1}\d{4,5}-.{1}\d{4,5}")</f>
        <v>200612-001005</v>
      </c>
      <c r="D2221" s="6" t="str">
        <f>ExtractValues(ExtractValues(Table1[[#This Row],[Agreement Name]],"(CO\d{1,3})"),"\d+")</f>
        <v/>
      </c>
      <c r="E2221" s="6" t="str">
        <f>ExtractValues(ExtractValues(Table1[[#This Row],[Agreement Name]],"(CO.\d{1,3})"),"\d+")</f>
        <v/>
      </c>
      <c r="F2221" s="6" t="str">
        <f>IF(Table1[[#This Row],[ChgOrderPart1]]&lt;&gt;"",Table1[[#This Row],[ChgOrderPart1]],Table1[[#This Row],[ChgOrderPart2]])</f>
        <v/>
      </c>
      <c r="G2221" s="6" t="s">
        <v>795</v>
      </c>
      <c r="H2221" s="8">
        <v>42191.587361111109</v>
      </c>
      <c r="I2221" s="6" t="s">
        <v>34</v>
      </c>
      <c r="J2221" s="8">
        <v>42200.501006944447</v>
      </c>
      <c r="K2221" s="6" t="s">
        <v>35</v>
      </c>
      <c r="L2221" s="6" t="s">
        <v>36</v>
      </c>
      <c r="M2221" s="6" t="s">
        <v>37</v>
      </c>
      <c r="O2221" s="6" t="s">
        <v>38</v>
      </c>
      <c r="P2221" s="6" t="s">
        <v>39</v>
      </c>
      <c r="Q2221" s="6" t="s">
        <v>796</v>
      </c>
      <c r="R2221" s="6" t="s">
        <v>460</v>
      </c>
      <c r="W2221" s="6" t="s">
        <v>797</v>
      </c>
      <c r="X2221" s="6" t="s">
        <v>796</v>
      </c>
      <c r="Y2221" s="6" t="s">
        <v>43</v>
      </c>
      <c r="Z2221" s="8">
        <v>42193.420520833337</v>
      </c>
      <c r="AA2221" s="6" t="s">
        <v>798</v>
      </c>
      <c r="AB2221" s="6" t="s">
        <v>462</v>
      </c>
      <c r="AC2221" s="6" t="s">
        <v>460</v>
      </c>
      <c r="AD2221" s="6" t="s">
        <v>43</v>
      </c>
      <c r="AE2221" s="8">
        <v>42200.501006944447</v>
      </c>
      <c r="AF2221" s="6" t="s">
        <v>46</v>
      </c>
    </row>
    <row r="2222" spans="1:39" x14ac:dyDescent="0.2">
      <c r="A22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2" s="7" t="str">
        <f>ExtractValues(Table1[[#This Row],[Agreement Name]],".{1}\d{4,5}")</f>
        <v>200612</v>
      </c>
      <c r="C2222" s="6" t="str">
        <f>ExtractValues(Table1[[#This Row],[Agreement Name]],".{1}\d{4,5}-.{1}\d{4,5}")</f>
        <v>200612-001004</v>
      </c>
      <c r="D2222" s="6" t="str">
        <f>ExtractValues(ExtractValues(Table1[[#This Row],[Agreement Name]],"(CO\d{1,3})"),"\d+")</f>
        <v/>
      </c>
      <c r="E2222" s="6" t="str">
        <f>ExtractValues(ExtractValues(Table1[[#This Row],[Agreement Name]],"(CO.\d{1,3})"),"\d+")</f>
        <v/>
      </c>
      <c r="F2222" s="6" t="str">
        <f>IF(Table1[[#This Row],[ChgOrderPart1]]&lt;&gt;"",Table1[[#This Row],[ChgOrderPart1]],Table1[[#This Row],[ChgOrderPart2]])</f>
        <v/>
      </c>
      <c r="G2222" s="6" t="s">
        <v>2362</v>
      </c>
      <c r="H2222" s="8">
        <v>42185.506828703707</v>
      </c>
      <c r="I2222" s="6" t="s">
        <v>34</v>
      </c>
      <c r="J2222" s="8">
        <v>42185.928611111114</v>
      </c>
      <c r="K2222" s="6" t="s">
        <v>1376</v>
      </c>
      <c r="L2222" s="6" t="s">
        <v>1377</v>
      </c>
      <c r="M2222" s="6" t="s">
        <v>37</v>
      </c>
      <c r="O2222" s="6" t="s">
        <v>38</v>
      </c>
      <c r="P2222" s="6" t="s">
        <v>39</v>
      </c>
      <c r="Q2222" s="6" t="s">
        <v>1865</v>
      </c>
      <c r="R2222" s="6" t="s">
        <v>1392</v>
      </c>
      <c r="W2222" s="6" t="s">
        <v>1866</v>
      </c>
      <c r="X2222" s="6" t="s">
        <v>1865</v>
      </c>
      <c r="Y2222" s="6" t="s">
        <v>43</v>
      </c>
      <c r="Z2222" s="8">
        <v>42185.573298611111</v>
      </c>
      <c r="AA2222" s="6" t="s">
        <v>1867</v>
      </c>
      <c r="AB2222" s="6" t="s">
        <v>1395</v>
      </c>
      <c r="AC2222" s="6" t="s">
        <v>1392</v>
      </c>
      <c r="AD2222" s="6" t="s">
        <v>43</v>
      </c>
      <c r="AE2222" s="8">
        <v>42185.928611111114</v>
      </c>
      <c r="AF2222" s="6" t="s">
        <v>2068</v>
      </c>
    </row>
    <row r="2223" spans="1:39" x14ac:dyDescent="0.2">
      <c r="A22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23" s="7" t="str">
        <f>ExtractValues(Table1[[#This Row],[Agreement Name]],".{1}\d{4,5}")</f>
        <v>200612</v>
      </c>
      <c r="C2223" s="6" t="str">
        <f>ExtractValues(Table1[[#This Row],[Agreement Name]],".{1}\d{4,5}-.{1}\d{4,5}")</f>
        <v>200612-001003</v>
      </c>
      <c r="D2223" s="6" t="str">
        <f>ExtractValues(ExtractValues(Table1[[#This Row],[Agreement Name]],"(CO\d{1,3})"),"\d+")</f>
        <v>1</v>
      </c>
      <c r="E2223" s="6" t="str">
        <f>ExtractValues(ExtractValues(Table1[[#This Row],[Agreement Name]],"(CO.\d{1,3})"),"\d+")</f>
        <v/>
      </c>
      <c r="F2223" s="6" t="str">
        <f>IF(Table1[[#This Row],[ChgOrderPart1]]&lt;&gt;"",Table1[[#This Row],[ChgOrderPart1]],Table1[[#This Row],[ChgOrderPart2]])</f>
        <v>1</v>
      </c>
      <c r="G2223" s="6" t="s">
        <v>5084</v>
      </c>
      <c r="H2223" s="8">
        <v>42186.648773148147</v>
      </c>
      <c r="I2223" s="6" t="s">
        <v>34</v>
      </c>
      <c r="J2223" s="8">
        <v>42201.669293981482</v>
      </c>
      <c r="K2223" s="6" t="s">
        <v>5082</v>
      </c>
      <c r="L2223" s="6" t="s">
        <v>5083</v>
      </c>
      <c r="M2223" s="6" t="s">
        <v>37</v>
      </c>
      <c r="O2223" s="6" t="s">
        <v>38</v>
      </c>
      <c r="P2223" s="6" t="s">
        <v>39</v>
      </c>
      <c r="Q2223" s="6" t="s">
        <v>556</v>
      </c>
      <c r="R2223" s="6" t="s">
        <v>554</v>
      </c>
      <c r="S2223" s="6" t="s">
        <v>1392</v>
      </c>
      <c r="W2223" s="6" t="s">
        <v>1593</v>
      </c>
      <c r="X2223" s="6" t="s">
        <v>554</v>
      </c>
      <c r="Y2223" s="6" t="s">
        <v>43</v>
      </c>
      <c r="Z2223" s="8">
        <v>42195.655439814815</v>
      </c>
      <c r="AA2223" s="6" t="s">
        <v>558</v>
      </c>
      <c r="AB2223" s="6" t="s">
        <v>1395</v>
      </c>
      <c r="AC2223" s="6" t="s">
        <v>1392</v>
      </c>
      <c r="AD2223" s="6" t="s">
        <v>43</v>
      </c>
      <c r="AE2223" s="8">
        <v>42201.669293981482</v>
      </c>
      <c r="AF2223" s="6" t="s">
        <v>46</v>
      </c>
    </row>
    <row r="2224" spans="1:39" x14ac:dyDescent="0.2">
      <c r="A22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24" s="7" t="str">
        <f>ExtractValues(Table1[[#This Row],[Agreement Name]],".{1}\d{4,5}")</f>
        <v>200612</v>
      </c>
      <c r="C2224" s="6" t="str">
        <f>ExtractValues(Table1[[#This Row],[Agreement Name]],".{1}\d{4,5}-.{1}\d{4,5}")</f>
        <v>200612-001003</v>
      </c>
      <c r="D2224" s="6" t="str">
        <f>ExtractValues(ExtractValues(Table1[[#This Row],[Agreement Name]],"(CO\d{1,3})"),"\d+")</f>
        <v>1</v>
      </c>
      <c r="E2224" s="6" t="str">
        <f>ExtractValues(ExtractValues(Table1[[#This Row],[Agreement Name]],"(CO.\d{1,3})"),"\d+")</f>
        <v/>
      </c>
      <c r="F2224" s="6" t="str">
        <f>IF(Table1[[#This Row],[ChgOrderPart1]]&lt;&gt;"",Table1[[#This Row],[ChgOrderPart1]],Table1[[#This Row],[ChgOrderPart2]])</f>
        <v>1</v>
      </c>
      <c r="G2224" s="6" t="s">
        <v>5084</v>
      </c>
      <c r="H2224" s="8">
        <v>42186.343912037039</v>
      </c>
      <c r="I2224" s="6" t="s">
        <v>34</v>
      </c>
      <c r="J2224" s="8">
        <v>42186.506203703706</v>
      </c>
      <c r="K2224" s="6" t="s">
        <v>5082</v>
      </c>
      <c r="L2224" s="6" t="s">
        <v>5083</v>
      </c>
      <c r="M2224" s="6" t="s">
        <v>37</v>
      </c>
      <c r="O2224" s="6" t="s">
        <v>38</v>
      </c>
      <c r="P2224" s="6" t="s">
        <v>39</v>
      </c>
      <c r="Q2224" s="6" t="s">
        <v>5085</v>
      </c>
      <c r="R2224" s="6" t="s">
        <v>1392</v>
      </c>
      <c r="W2224" s="6" t="s">
        <v>5086</v>
      </c>
      <c r="X2224" s="6" t="s">
        <v>5085</v>
      </c>
      <c r="Y2224" s="6" t="s">
        <v>43</v>
      </c>
      <c r="Z2224" s="8">
        <v>42186.348229166666</v>
      </c>
      <c r="AA2224" s="6" t="s">
        <v>5087</v>
      </c>
      <c r="AB2224" s="6" t="s">
        <v>1395</v>
      </c>
      <c r="AC2224" s="6" t="s">
        <v>1392</v>
      </c>
      <c r="AD2224" s="6" t="s">
        <v>43</v>
      </c>
      <c r="AE2224" s="8">
        <v>42186.506203703706</v>
      </c>
      <c r="AF2224" s="6" t="s">
        <v>46</v>
      </c>
    </row>
    <row r="2225" spans="1:39" x14ac:dyDescent="0.2">
      <c r="A22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5" s="7" t="str">
        <f>ExtractValues(Table1[[#This Row],[Agreement Name]],".{1}\d{4,5}")</f>
        <v>200612</v>
      </c>
      <c r="C2225" s="6" t="str">
        <f>ExtractValues(Table1[[#This Row],[Agreement Name]],".{1}\d{4,5}-.{1}\d{4,5}")</f>
        <v>200612-001003</v>
      </c>
      <c r="D2225" s="6" t="str">
        <f>ExtractValues(ExtractValues(Table1[[#This Row],[Agreement Name]],"(CO\d{1,3})"),"\d+")</f>
        <v/>
      </c>
      <c r="E2225" s="6" t="str">
        <f>ExtractValues(ExtractValues(Table1[[#This Row],[Agreement Name]],"(CO.\d{1,3})"),"\d+")</f>
        <v/>
      </c>
      <c r="F2225" s="6" t="str">
        <f>IF(Table1[[#This Row],[ChgOrderPart1]]&lt;&gt;"",Table1[[#This Row],[ChgOrderPart1]],Table1[[#This Row],[ChgOrderPart2]])</f>
        <v/>
      </c>
      <c r="G2225" s="6" t="s">
        <v>1591</v>
      </c>
      <c r="H2225" s="8">
        <v>42151.517916666664</v>
      </c>
      <c r="I2225" s="6" t="s">
        <v>34</v>
      </c>
      <c r="J2225" s="8">
        <v>42184.965127314812</v>
      </c>
      <c r="K2225" s="6" t="s">
        <v>1376</v>
      </c>
      <c r="L2225" s="6" t="s">
        <v>1377</v>
      </c>
      <c r="M2225" s="6" t="s">
        <v>37</v>
      </c>
      <c r="O2225" s="6" t="s">
        <v>38</v>
      </c>
      <c r="P2225" s="6" t="s">
        <v>39</v>
      </c>
      <c r="Q2225" s="6" t="s">
        <v>554</v>
      </c>
      <c r="R2225" s="6" t="s">
        <v>1592</v>
      </c>
      <c r="S2225" s="6" t="s">
        <v>556</v>
      </c>
      <c r="T2225" s="6" t="s">
        <v>1392</v>
      </c>
      <c r="W2225" s="6" t="s">
        <v>1593</v>
      </c>
      <c r="X2225" s="6" t="s">
        <v>556</v>
      </c>
      <c r="Z2225" s="8">
        <v>42184.57472222222</v>
      </c>
      <c r="AA2225" s="6" t="s">
        <v>558</v>
      </c>
      <c r="AB2225" s="6" t="s">
        <v>1395</v>
      </c>
      <c r="AC2225" s="6" t="s">
        <v>1392</v>
      </c>
      <c r="AD2225" s="6" t="s">
        <v>43</v>
      </c>
      <c r="AE2225" s="8">
        <v>42184.965127314812</v>
      </c>
      <c r="AF2225" s="6" t="s">
        <v>1594</v>
      </c>
    </row>
    <row r="2226" spans="1:39" x14ac:dyDescent="0.2">
      <c r="A22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6" s="7" t="str">
        <f>ExtractValues(Table1[[#This Row],[Agreement Name]],".{1}\d{4,5}")</f>
        <v>200612</v>
      </c>
      <c r="C2226" s="6" t="str">
        <f>ExtractValues(Table1[[#This Row],[Agreement Name]],".{1}\d{4,5}-.{1}\d{4,5}")</f>
        <v>200612-001002</v>
      </c>
      <c r="D2226" s="6" t="str">
        <f>ExtractValues(ExtractValues(Table1[[#This Row],[Agreement Name]],"(CO\d{1,3})"),"\d+")</f>
        <v/>
      </c>
      <c r="E2226" s="6" t="str">
        <f>ExtractValues(ExtractValues(Table1[[#This Row],[Agreement Name]],"(CO.\d{1,3})"),"\d+")</f>
        <v/>
      </c>
      <c r="F2226" s="6" t="str">
        <f>IF(Table1[[#This Row],[ChgOrderPart1]]&lt;&gt;"",Table1[[#This Row],[ChgOrderPart1]],Table1[[#This Row],[ChgOrderPart2]])</f>
        <v/>
      </c>
      <c r="G2226" s="6" t="s">
        <v>1587</v>
      </c>
      <c r="H2226" s="8">
        <v>42151.517500000002</v>
      </c>
      <c r="I2226" s="6" t="s">
        <v>34</v>
      </c>
      <c r="J2226" s="8">
        <v>42155.627546296295</v>
      </c>
      <c r="K2226" s="6" t="s">
        <v>1376</v>
      </c>
      <c r="L2226" s="6" t="s">
        <v>1377</v>
      </c>
      <c r="M2226" s="6" t="s">
        <v>37</v>
      </c>
      <c r="O2226" s="6" t="s">
        <v>38</v>
      </c>
      <c r="P2226" s="6" t="s">
        <v>39</v>
      </c>
      <c r="Q2226" s="6" t="s">
        <v>1588</v>
      </c>
      <c r="R2226" s="6" t="s">
        <v>1392</v>
      </c>
      <c r="W2226" s="6" t="s">
        <v>1589</v>
      </c>
      <c r="X2226" s="6" t="s">
        <v>1588</v>
      </c>
      <c r="Y2226" s="6" t="s">
        <v>43</v>
      </c>
      <c r="Z2226" s="8">
        <v>42151.538611111115</v>
      </c>
      <c r="AA2226" s="6" t="s">
        <v>1590</v>
      </c>
      <c r="AB2226" s="6" t="s">
        <v>1395</v>
      </c>
      <c r="AC2226" s="6" t="s">
        <v>1392</v>
      </c>
      <c r="AD2226" s="6" t="s">
        <v>43</v>
      </c>
      <c r="AE2226" s="8">
        <v>42155.627546296295</v>
      </c>
      <c r="AF2226" s="6" t="s">
        <v>1432</v>
      </c>
    </row>
    <row r="2227" spans="1:39" x14ac:dyDescent="0.2">
      <c r="A22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7" s="7" t="str">
        <f>ExtractValues(Table1[[#This Row],[Agreement Name]],".{1}\d{4,5}")</f>
        <v>200612</v>
      </c>
      <c r="C2227" s="6" t="str">
        <f>ExtractValues(Table1[[#This Row],[Agreement Name]],".{1}\d{4,5}-.{1}\d{4,5}")</f>
        <v>200612-001001</v>
      </c>
      <c r="D2227" s="6" t="str">
        <f>ExtractValues(ExtractValues(Table1[[#This Row],[Agreement Name]],"(CO\d{1,3})"),"\d+")</f>
        <v/>
      </c>
      <c r="E2227" s="6" t="str">
        <f>ExtractValues(ExtractValues(Table1[[#This Row],[Agreement Name]],"(CO.\d{1,3})"),"\d+")</f>
        <v/>
      </c>
      <c r="F2227" s="6" t="str">
        <f>IF(Table1[[#This Row],[ChgOrderPart1]]&lt;&gt;"",Table1[[#This Row],[ChgOrderPart1]],Table1[[#This Row],[ChgOrderPart2]])</f>
        <v/>
      </c>
      <c r="G2227" s="6" t="s">
        <v>2397</v>
      </c>
      <c r="H2227" s="8">
        <v>42191.675740740742</v>
      </c>
      <c r="I2227" s="6" t="s">
        <v>34</v>
      </c>
      <c r="J2227" s="8">
        <v>42197.876296296294</v>
      </c>
      <c r="K2227" s="6" t="s">
        <v>1376</v>
      </c>
      <c r="L2227" s="6" t="s">
        <v>1377</v>
      </c>
      <c r="M2227" s="6" t="s">
        <v>37</v>
      </c>
      <c r="O2227" s="6" t="s">
        <v>38</v>
      </c>
      <c r="P2227" s="6" t="s">
        <v>39</v>
      </c>
      <c r="Q2227" s="6" t="s">
        <v>1586</v>
      </c>
      <c r="R2227" s="6" t="s">
        <v>1392</v>
      </c>
      <c r="W2227" s="6" t="s">
        <v>2398</v>
      </c>
      <c r="X2227" s="6" t="s">
        <v>1586</v>
      </c>
      <c r="Y2227" s="6" t="s">
        <v>43</v>
      </c>
      <c r="Z2227" s="8">
        <v>42192.729259259257</v>
      </c>
      <c r="AA2227" s="6" t="s">
        <v>2399</v>
      </c>
      <c r="AB2227" s="6" t="s">
        <v>1395</v>
      </c>
      <c r="AC2227" s="6" t="s">
        <v>1392</v>
      </c>
      <c r="AD2227" s="6" t="s">
        <v>43</v>
      </c>
      <c r="AE2227" s="8">
        <v>42197.876296296294</v>
      </c>
      <c r="AF2227" s="6" t="s">
        <v>2068</v>
      </c>
    </row>
    <row r="2228" spans="1:39" x14ac:dyDescent="0.2">
      <c r="A22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8" s="7" t="str">
        <f>ExtractValues(Table1[[#This Row],[Agreement Name]],".{1}\d{4,5}")</f>
        <v>200612</v>
      </c>
      <c r="C2228" s="6" t="str">
        <f>ExtractValues(Table1[[#This Row],[Agreement Name]],".{1}\d{4,5}-.{1}\d{4,5}")</f>
        <v>200612-001001</v>
      </c>
      <c r="D2228" s="6" t="str">
        <f>ExtractValues(ExtractValues(Table1[[#This Row],[Agreement Name]],"(CO\d{1,3})"),"\d+")</f>
        <v/>
      </c>
      <c r="E2228" s="6" t="str">
        <f>ExtractValues(ExtractValues(Table1[[#This Row],[Agreement Name]],"(CO.\d{1,3})"),"\d+")</f>
        <v/>
      </c>
      <c r="F2228" s="6" t="str">
        <f>IF(Table1[[#This Row],[ChgOrderPart1]]&lt;&gt;"",Table1[[#This Row],[ChgOrderPart1]],Table1[[#This Row],[ChgOrderPart2]])</f>
        <v/>
      </c>
      <c r="G2228" s="6" t="s">
        <v>1585</v>
      </c>
      <c r="H2228" s="8">
        <v>42151.516898148147</v>
      </c>
      <c r="I2228" s="6" t="s">
        <v>55</v>
      </c>
      <c r="J2228" s="8">
        <v>42191.67528935185</v>
      </c>
      <c r="K2228" s="6" t="s">
        <v>1376</v>
      </c>
      <c r="L2228" s="6" t="s">
        <v>1377</v>
      </c>
      <c r="M2228" s="6" t="s">
        <v>37</v>
      </c>
      <c r="O2228" s="6" t="s">
        <v>38</v>
      </c>
      <c r="P2228" s="6" t="s">
        <v>39</v>
      </c>
      <c r="Q2228" s="6" t="s">
        <v>1586</v>
      </c>
      <c r="R2228" s="6" t="s">
        <v>1392</v>
      </c>
      <c r="AL2228" s="6" t="s">
        <v>1586</v>
      </c>
      <c r="AM2228" s="6" t="s">
        <v>43</v>
      </c>
    </row>
    <row r="2229" spans="1:39" x14ac:dyDescent="0.2">
      <c r="A22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29" s="7" t="str">
        <f>ExtractValues(Table1[[#This Row],[Agreement Name]],".{1}\d{4,5}")</f>
        <v>200606</v>
      </c>
      <c r="C2229" s="6" t="str">
        <f>ExtractValues(Table1[[#This Row],[Agreement Name]],".{1}\d{4,5}-.{1}\d{4,5}")</f>
        <v>200606-001001</v>
      </c>
      <c r="D2229" s="6" t="str">
        <f>ExtractValues(ExtractValues(Table1[[#This Row],[Agreement Name]],"(CO\d{1,3})"),"\d+")</f>
        <v/>
      </c>
      <c r="E2229" s="6" t="str">
        <f>ExtractValues(ExtractValues(Table1[[#This Row],[Agreement Name]],"(CO.\d{1,3})"),"\d+")</f>
        <v/>
      </c>
      <c r="F2229" s="6" t="str">
        <f>IF(Table1[[#This Row],[ChgOrderPart1]]&lt;&gt;"",Table1[[#This Row],[ChgOrderPart1]],Table1[[#This Row],[ChgOrderPart2]])</f>
        <v/>
      </c>
      <c r="G2229" s="6" t="s">
        <v>1463</v>
      </c>
      <c r="H2229" s="8">
        <v>42139.623564814814</v>
      </c>
      <c r="I2229" s="6" t="s">
        <v>34</v>
      </c>
      <c r="J2229" s="8">
        <v>42148.576423611114</v>
      </c>
      <c r="K2229" s="6" t="s">
        <v>1376</v>
      </c>
      <c r="L2229" s="6" t="s">
        <v>1377</v>
      </c>
      <c r="M2229" s="6" t="s">
        <v>37</v>
      </c>
      <c r="O2229" s="6" t="s">
        <v>38</v>
      </c>
      <c r="P2229" s="6" t="s">
        <v>39</v>
      </c>
      <c r="Q2229" s="6" t="s">
        <v>1464</v>
      </c>
      <c r="R2229" s="6" t="s">
        <v>1392</v>
      </c>
      <c r="W2229" s="6" t="s">
        <v>1465</v>
      </c>
      <c r="X2229" s="6" t="s">
        <v>1464</v>
      </c>
      <c r="Y2229" s="6" t="s">
        <v>43</v>
      </c>
      <c r="Z2229" s="8">
        <v>42143.614155092589</v>
      </c>
      <c r="AA2229" s="6" t="s">
        <v>1466</v>
      </c>
      <c r="AB2229" s="6" t="s">
        <v>1395</v>
      </c>
      <c r="AC2229" s="6" t="s">
        <v>1392</v>
      </c>
      <c r="AD2229" s="6" t="s">
        <v>43</v>
      </c>
      <c r="AE2229" s="8">
        <v>42148.576423611114</v>
      </c>
      <c r="AF2229" s="6" t="s">
        <v>1432</v>
      </c>
    </row>
    <row r="2230" spans="1:39" x14ac:dyDescent="0.2">
      <c r="A22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0" s="7" t="str">
        <f>ExtractValues(Table1[[#This Row],[Agreement Name]],".{1}\d{4,5}")</f>
        <v>200604</v>
      </c>
      <c r="C2230" s="6" t="str">
        <f>ExtractValues(Table1[[#This Row],[Agreement Name]],".{1}\d{4,5}-.{1}\d{4,5}")</f>
        <v>200604-002008</v>
      </c>
      <c r="D2230" s="6" t="str">
        <f>ExtractValues(ExtractValues(Table1[[#This Row],[Agreement Name]],"(CO\d{1,3})"),"\d+")</f>
        <v/>
      </c>
      <c r="E2230" s="6" t="str">
        <f>ExtractValues(ExtractValues(Table1[[#This Row],[Agreement Name]],"(CO.\d{1,3})"),"\d+")</f>
        <v/>
      </c>
      <c r="F2230" s="6" t="str">
        <f>IF(Table1[[#This Row],[ChgOrderPart1]]&lt;&gt;"",Table1[[#This Row],[ChgOrderPart1]],Table1[[#This Row],[ChgOrderPart2]])</f>
        <v/>
      </c>
      <c r="G2230" s="6" t="s">
        <v>4991</v>
      </c>
      <c r="H2230" s="8">
        <v>42237.415023148147</v>
      </c>
      <c r="I2230" s="6" t="s">
        <v>48</v>
      </c>
      <c r="J2230" s="8">
        <v>42237.415023148147</v>
      </c>
      <c r="K2230" s="6" t="s">
        <v>1376</v>
      </c>
      <c r="L2230" s="6" t="s">
        <v>1377</v>
      </c>
      <c r="M2230" s="6" t="s">
        <v>37</v>
      </c>
      <c r="O2230" s="6" t="s">
        <v>38</v>
      </c>
      <c r="P2230" s="6" t="s">
        <v>39</v>
      </c>
      <c r="Q2230" s="6" t="s">
        <v>4992</v>
      </c>
      <c r="R2230" s="6" t="s">
        <v>1411</v>
      </c>
      <c r="AL2230" s="6" t="s">
        <v>4992</v>
      </c>
      <c r="AM2230" s="6" t="s">
        <v>43</v>
      </c>
    </row>
    <row r="2231" spans="1:39" x14ac:dyDescent="0.2">
      <c r="A22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1" s="7" t="str">
        <f>ExtractValues(Table1[[#This Row],[Agreement Name]],".{1}\d{4,5}")</f>
        <v>200604</v>
      </c>
      <c r="C2231" s="6" t="str">
        <f>ExtractValues(Table1[[#This Row],[Agreement Name]],".{1}\d{4,5}-.{1}\d{4,5}")</f>
        <v>200604-002007</v>
      </c>
      <c r="D2231" s="6" t="str">
        <f>ExtractValues(ExtractValues(Table1[[#This Row],[Agreement Name]],"(CO\d{1,3})"),"\d+")</f>
        <v/>
      </c>
      <c r="E2231" s="6" t="str">
        <f>ExtractValues(ExtractValues(Table1[[#This Row],[Agreement Name]],"(CO.\d{1,3})"),"\d+")</f>
        <v/>
      </c>
      <c r="F2231" s="6" t="str">
        <f>IF(Table1[[#This Row],[ChgOrderPart1]]&lt;&gt;"",Table1[[#This Row],[ChgOrderPart1]],Table1[[#This Row],[ChgOrderPart2]])</f>
        <v/>
      </c>
      <c r="G2231" s="6" t="s">
        <v>4873</v>
      </c>
      <c r="H2231" s="8">
        <v>42228.626805555556</v>
      </c>
      <c r="I2231" s="6" t="s">
        <v>34</v>
      </c>
      <c r="J2231" s="8">
        <v>42236.476168981484</v>
      </c>
      <c r="K2231" s="6" t="s">
        <v>1376</v>
      </c>
      <c r="L2231" s="6" t="s">
        <v>1377</v>
      </c>
      <c r="M2231" s="6" t="s">
        <v>37</v>
      </c>
      <c r="O2231" s="6" t="s">
        <v>38</v>
      </c>
      <c r="P2231" s="6" t="s">
        <v>39</v>
      </c>
      <c r="Q2231" s="6" t="s">
        <v>870</v>
      </c>
      <c r="R2231" s="6" t="s">
        <v>871</v>
      </c>
      <c r="S2231" s="6" t="s">
        <v>1411</v>
      </c>
      <c r="W2231" s="6" t="s">
        <v>68</v>
      </c>
      <c r="X2231" s="6" t="s">
        <v>871</v>
      </c>
      <c r="Y2231" s="6" t="s">
        <v>43</v>
      </c>
      <c r="Z2231" s="8">
        <v>42235.616296296299</v>
      </c>
      <c r="AA2231" s="6" t="s">
        <v>3487</v>
      </c>
      <c r="AB2231" s="6" t="s">
        <v>1413</v>
      </c>
      <c r="AC2231" s="6" t="s">
        <v>1411</v>
      </c>
      <c r="AD2231" s="6" t="s">
        <v>43</v>
      </c>
      <c r="AE2231" s="8">
        <v>42236.476168981484</v>
      </c>
      <c r="AF2231" s="6" t="s">
        <v>358</v>
      </c>
    </row>
    <row r="2232" spans="1:39" x14ac:dyDescent="0.2">
      <c r="A22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2" s="7" t="str">
        <f>ExtractValues(Table1[[#This Row],[Agreement Name]],".{1}\d{4,5}")</f>
        <v>200604</v>
      </c>
      <c r="C2232" s="6" t="str">
        <f>ExtractValues(Table1[[#This Row],[Agreement Name]],".{1}\d{4,5}-.{1}\d{4,5}")</f>
        <v>200604-002006</v>
      </c>
      <c r="D2232" s="6" t="str">
        <f>ExtractValues(ExtractValues(Table1[[#This Row],[Agreement Name]],"(CO\d{1,3})"),"\d+")</f>
        <v/>
      </c>
      <c r="E2232" s="6" t="str">
        <f>ExtractValues(ExtractValues(Table1[[#This Row],[Agreement Name]],"(CO.\d{1,3})"),"\d+")</f>
        <v/>
      </c>
      <c r="F2232" s="6" t="str">
        <f>IF(Table1[[#This Row],[ChgOrderPart1]]&lt;&gt;"",Table1[[#This Row],[ChgOrderPart1]],Table1[[#This Row],[ChgOrderPart2]])</f>
        <v/>
      </c>
      <c r="G2232" s="6" t="s">
        <v>4872</v>
      </c>
      <c r="H2232" s="8">
        <v>42228.625925925924</v>
      </c>
      <c r="I2232" s="6" t="s">
        <v>55</v>
      </c>
      <c r="J2232" s="8">
        <v>42235.621365740742</v>
      </c>
      <c r="K2232" s="6" t="s">
        <v>1376</v>
      </c>
      <c r="L2232" s="6" t="s">
        <v>1377</v>
      </c>
      <c r="M2232" s="6" t="s">
        <v>37</v>
      </c>
      <c r="O2232" s="6" t="s">
        <v>38</v>
      </c>
      <c r="P2232" s="6" t="s">
        <v>39</v>
      </c>
      <c r="Q2232" s="6" t="s">
        <v>870</v>
      </c>
      <c r="R2232" s="6" t="s">
        <v>1411</v>
      </c>
      <c r="AL2232" s="6" t="s">
        <v>870</v>
      </c>
      <c r="AM2232" s="6" t="s">
        <v>43</v>
      </c>
    </row>
    <row r="2233" spans="1:39" x14ac:dyDescent="0.2">
      <c r="A22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3" s="7" t="str">
        <f>ExtractValues(Table1[[#This Row],[Agreement Name]],".{1}\d{4,5}")</f>
        <v>200604</v>
      </c>
      <c r="C2233" s="6" t="str">
        <f>ExtractValues(Table1[[#This Row],[Agreement Name]],".{1}\d{4,5}-.{1}\d{4,5}")</f>
        <v>200604-002005</v>
      </c>
      <c r="D2233" s="6" t="str">
        <f>ExtractValues(ExtractValues(Table1[[#This Row],[Agreement Name]],"(CO\d{1,3})"),"\d+")</f>
        <v/>
      </c>
      <c r="E2233" s="6" t="str">
        <f>ExtractValues(ExtractValues(Table1[[#This Row],[Agreement Name]],"(CO.\d{1,3})"),"\d+")</f>
        <v/>
      </c>
      <c r="F2233" s="6" t="str">
        <f>IF(Table1[[#This Row],[ChgOrderPart1]]&lt;&gt;"",Table1[[#This Row],[ChgOrderPart1]],Table1[[#This Row],[ChgOrderPart2]])</f>
        <v/>
      </c>
      <c r="G2233" s="6" t="s">
        <v>4871</v>
      </c>
      <c r="H2233" s="8">
        <v>42228.625578703701</v>
      </c>
      <c r="I2233" s="6" t="s">
        <v>34</v>
      </c>
      <c r="J2233" s="8">
        <v>42236.476678240739</v>
      </c>
      <c r="K2233" s="6" t="s">
        <v>1376</v>
      </c>
      <c r="L2233" s="6" t="s">
        <v>1377</v>
      </c>
      <c r="M2233" s="6" t="s">
        <v>37</v>
      </c>
      <c r="O2233" s="6" t="s">
        <v>38</v>
      </c>
      <c r="P2233" s="6" t="s">
        <v>39</v>
      </c>
      <c r="Q2233" s="6" t="s">
        <v>870</v>
      </c>
      <c r="R2233" s="6" t="s">
        <v>871</v>
      </c>
      <c r="S2233" s="6" t="s">
        <v>1411</v>
      </c>
      <c r="W2233" s="6" t="s">
        <v>68</v>
      </c>
      <c r="X2233" s="6" t="s">
        <v>871</v>
      </c>
      <c r="Y2233" s="6" t="s">
        <v>43</v>
      </c>
      <c r="Z2233" s="8">
        <v>42235.618078703701</v>
      </c>
      <c r="AA2233" s="6" t="s">
        <v>395</v>
      </c>
      <c r="AB2233" s="6" t="s">
        <v>1413</v>
      </c>
      <c r="AC2233" s="6" t="s">
        <v>1411</v>
      </c>
      <c r="AD2233" s="6" t="s">
        <v>43</v>
      </c>
      <c r="AE2233" s="8">
        <v>42236.476678240739</v>
      </c>
      <c r="AF2233" s="6" t="s">
        <v>358</v>
      </c>
    </row>
    <row r="2234" spans="1:39" x14ac:dyDescent="0.2">
      <c r="A22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4" s="7" t="str">
        <f>ExtractValues(Table1[[#This Row],[Agreement Name]],".{1}\d{4,5}")</f>
        <v>200604</v>
      </c>
      <c r="C2234" s="6" t="str">
        <f>ExtractValues(Table1[[#This Row],[Agreement Name]],".{1}\d{4,5}-.{1}\d{4,5}")</f>
        <v>200604-002004</v>
      </c>
      <c r="D2234" s="6" t="str">
        <f>ExtractValues(ExtractValues(Table1[[#This Row],[Agreement Name]],"(CO\d{1,3})"),"\d+")</f>
        <v/>
      </c>
      <c r="E2234" s="6" t="str">
        <f>ExtractValues(ExtractValues(Table1[[#This Row],[Agreement Name]],"(CO.\d{1,3})"),"\d+")</f>
        <v/>
      </c>
      <c r="F2234" s="6" t="str">
        <f>IF(Table1[[#This Row],[ChgOrderPart1]]&lt;&gt;"",Table1[[#This Row],[ChgOrderPart1]],Table1[[#This Row],[ChgOrderPart2]])</f>
        <v/>
      </c>
      <c r="G2234" s="6" t="s">
        <v>2563</v>
      </c>
      <c r="H2234" s="8">
        <v>42201.538402777776</v>
      </c>
      <c r="I2234" s="6" t="s">
        <v>34</v>
      </c>
      <c r="J2234" s="8">
        <v>42202.643067129633</v>
      </c>
      <c r="K2234" s="6" t="s">
        <v>1376</v>
      </c>
      <c r="L2234" s="6" t="s">
        <v>1377</v>
      </c>
      <c r="M2234" s="6" t="s">
        <v>37</v>
      </c>
      <c r="O2234" s="6" t="s">
        <v>38</v>
      </c>
      <c r="P2234" s="6" t="s">
        <v>39</v>
      </c>
      <c r="Q2234" s="6" t="s">
        <v>1410</v>
      </c>
      <c r="R2234" s="6" t="s">
        <v>1411</v>
      </c>
      <c r="W2234" s="6" t="s">
        <v>1412</v>
      </c>
      <c r="X2234" s="6" t="s">
        <v>1410</v>
      </c>
      <c r="Y2234" s="6" t="s">
        <v>43</v>
      </c>
      <c r="Z2234" s="8">
        <v>42202.6171875</v>
      </c>
      <c r="AA2234" s="6" t="s">
        <v>358</v>
      </c>
      <c r="AB2234" s="6" t="s">
        <v>1413</v>
      </c>
      <c r="AC2234" s="6" t="s">
        <v>1411</v>
      </c>
      <c r="AD2234" s="6" t="s">
        <v>43</v>
      </c>
      <c r="AE2234" s="8">
        <v>42202.643067129633</v>
      </c>
      <c r="AF2234" s="6" t="s">
        <v>358</v>
      </c>
    </row>
    <row r="2235" spans="1:39" x14ac:dyDescent="0.2">
      <c r="A22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35" s="7" t="str">
        <f>ExtractValues(Table1[[#This Row],[Agreement Name]],".{1}\d{4,5}")</f>
        <v>200604</v>
      </c>
      <c r="C2235" s="6" t="str">
        <f>ExtractValues(Table1[[#This Row],[Agreement Name]],".{1}\d{4,5}-.{1}\d{4,5}")</f>
        <v>200604-002003</v>
      </c>
      <c r="D2235" s="6" t="str">
        <f>ExtractValues(ExtractValues(Table1[[#This Row],[Agreement Name]],"(CO\d{1,3})"),"\d+")</f>
        <v>1</v>
      </c>
      <c r="E2235" s="6" t="str">
        <f>ExtractValues(ExtractValues(Table1[[#This Row],[Agreement Name]],"(CO.\d{1,3})"),"\d+")</f>
        <v/>
      </c>
      <c r="F2235" s="6" t="str">
        <f>IF(Table1[[#This Row],[ChgOrderPart1]]&lt;&gt;"",Table1[[#This Row],[ChgOrderPart1]],Table1[[#This Row],[ChgOrderPart2]])</f>
        <v>1</v>
      </c>
      <c r="G2235" s="6" t="s">
        <v>5933</v>
      </c>
      <c r="H2235" s="8">
        <v>42220.468865740739</v>
      </c>
      <c r="I2235" s="6" t="s">
        <v>34</v>
      </c>
      <c r="J2235" s="8">
        <v>42220.496689814812</v>
      </c>
      <c r="K2235" s="6" t="s">
        <v>5082</v>
      </c>
      <c r="L2235" s="6" t="s">
        <v>5083</v>
      </c>
      <c r="M2235" s="6" t="s">
        <v>37</v>
      </c>
      <c r="O2235" s="6" t="s">
        <v>38</v>
      </c>
      <c r="P2235" s="6" t="s">
        <v>39</v>
      </c>
      <c r="Q2235" s="6" t="s">
        <v>1410</v>
      </c>
      <c r="R2235" s="6" t="s">
        <v>1411</v>
      </c>
      <c r="W2235" s="6" t="s">
        <v>1412</v>
      </c>
      <c r="X2235" s="6" t="s">
        <v>1410</v>
      </c>
      <c r="Y2235" s="6" t="s">
        <v>43</v>
      </c>
      <c r="Z2235" s="8">
        <v>42220.495717592596</v>
      </c>
      <c r="AA2235" s="6" t="s">
        <v>358</v>
      </c>
      <c r="AB2235" s="6" t="s">
        <v>1413</v>
      </c>
      <c r="AC2235" s="6" t="s">
        <v>1411</v>
      </c>
      <c r="AD2235" s="6" t="s">
        <v>43</v>
      </c>
      <c r="AE2235" s="8">
        <v>42220.496689814812</v>
      </c>
      <c r="AF2235" s="6" t="s">
        <v>358</v>
      </c>
    </row>
    <row r="2236" spans="1:39" x14ac:dyDescent="0.2">
      <c r="A22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6" s="7" t="str">
        <f>ExtractValues(Table1[[#This Row],[Agreement Name]],".{1}\d{4,5}")</f>
        <v>200604</v>
      </c>
      <c r="C2236" s="6" t="str">
        <f>ExtractValues(Table1[[#This Row],[Agreement Name]],".{1}\d{4,5}-.{1}\d{4,5}")</f>
        <v>200604-002003</v>
      </c>
      <c r="D2236" s="6" t="str">
        <f>ExtractValues(ExtractValues(Table1[[#This Row],[Agreement Name]],"(CO\d{1,3})"),"\d+")</f>
        <v/>
      </c>
      <c r="E2236" s="6" t="str">
        <f>ExtractValues(ExtractValues(Table1[[#This Row],[Agreement Name]],"(CO.\d{1,3})"),"\d+")</f>
        <v/>
      </c>
      <c r="F2236" s="6" t="str">
        <f>IF(Table1[[#This Row],[ChgOrderPart1]]&lt;&gt;"",Table1[[#This Row],[ChgOrderPart1]],Table1[[#This Row],[ChgOrderPart2]])</f>
        <v/>
      </c>
      <c r="G2236" s="6" t="s">
        <v>2562</v>
      </c>
      <c r="H2236" s="8">
        <v>42201.537858796299</v>
      </c>
      <c r="I2236" s="6" t="s">
        <v>34</v>
      </c>
      <c r="J2236" s="8">
        <v>42202.643599537034</v>
      </c>
      <c r="K2236" s="6" t="s">
        <v>1376</v>
      </c>
      <c r="L2236" s="6" t="s">
        <v>1377</v>
      </c>
      <c r="M2236" s="6" t="s">
        <v>37</v>
      </c>
      <c r="O2236" s="6" t="s">
        <v>38</v>
      </c>
      <c r="P2236" s="6" t="s">
        <v>39</v>
      </c>
      <c r="Q2236" s="6" t="s">
        <v>1410</v>
      </c>
      <c r="R2236" s="6" t="s">
        <v>1411</v>
      </c>
      <c r="W2236" s="6" t="s">
        <v>1412</v>
      </c>
      <c r="X2236" s="6" t="s">
        <v>1410</v>
      </c>
      <c r="Y2236" s="6" t="s">
        <v>43</v>
      </c>
      <c r="Z2236" s="8">
        <v>42202.616666666669</v>
      </c>
      <c r="AA2236" s="6" t="s">
        <v>358</v>
      </c>
      <c r="AB2236" s="6" t="s">
        <v>1413</v>
      </c>
      <c r="AC2236" s="6" t="s">
        <v>1411</v>
      </c>
      <c r="AD2236" s="6" t="s">
        <v>43</v>
      </c>
      <c r="AE2236" s="8">
        <v>42202.643599537034</v>
      </c>
      <c r="AF2236" s="6" t="s">
        <v>358</v>
      </c>
    </row>
    <row r="2237" spans="1:39" x14ac:dyDescent="0.2">
      <c r="A22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7" s="7" t="str">
        <f>ExtractValues(Table1[[#This Row],[Agreement Name]],".{1}\d{4,5}")</f>
        <v>200604</v>
      </c>
      <c r="C2237" s="6" t="str">
        <f>ExtractValues(Table1[[#This Row],[Agreement Name]],".{1}\d{4,5}-.{1}\d{4,5}")</f>
        <v>200604-002002</v>
      </c>
      <c r="D2237" s="6" t="str">
        <f>ExtractValues(ExtractValues(Table1[[#This Row],[Agreement Name]],"(CO\d{1,3})"),"\d+")</f>
        <v/>
      </c>
      <c r="E2237" s="6" t="str">
        <f>ExtractValues(ExtractValues(Table1[[#This Row],[Agreement Name]],"(CO.\d{1,3})"),"\d+")</f>
        <v/>
      </c>
      <c r="F2237" s="6" t="str">
        <f>IF(Table1[[#This Row],[ChgOrderPart1]]&lt;&gt;"",Table1[[#This Row],[ChgOrderPart1]],Table1[[#This Row],[ChgOrderPart2]])</f>
        <v/>
      </c>
      <c r="G2237" s="6" t="s">
        <v>2561</v>
      </c>
      <c r="H2237" s="8">
        <v>42201.53738425926</v>
      </c>
      <c r="I2237" s="6" t="s">
        <v>34</v>
      </c>
      <c r="J2237" s="8">
        <v>42202.644247685188</v>
      </c>
      <c r="K2237" s="6" t="s">
        <v>1376</v>
      </c>
      <c r="L2237" s="6" t="s">
        <v>1377</v>
      </c>
      <c r="M2237" s="6" t="s">
        <v>37</v>
      </c>
      <c r="O2237" s="6" t="s">
        <v>38</v>
      </c>
      <c r="P2237" s="6" t="s">
        <v>39</v>
      </c>
      <c r="Q2237" s="6" t="s">
        <v>1410</v>
      </c>
      <c r="R2237" s="6" t="s">
        <v>1411</v>
      </c>
      <c r="W2237" s="6" t="s">
        <v>1412</v>
      </c>
      <c r="X2237" s="6" t="s">
        <v>1410</v>
      </c>
      <c r="Y2237" s="6" t="s">
        <v>43</v>
      </c>
      <c r="Z2237" s="8">
        <v>42202.615937499999</v>
      </c>
      <c r="AA2237" s="6" t="s">
        <v>358</v>
      </c>
      <c r="AB2237" s="6" t="s">
        <v>1413</v>
      </c>
      <c r="AC2237" s="6" t="s">
        <v>1411</v>
      </c>
      <c r="AD2237" s="6" t="s">
        <v>43</v>
      </c>
      <c r="AE2237" s="8">
        <v>42202.644247685188</v>
      </c>
      <c r="AF2237" s="6" t="s">
        <v>358</v>
      </c>
    </row>
    <row r="2238" spans="1:39" x14ac:dyDescent="0.2">
      <c r="A22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38" s="7" t="str">
        <f>ExtractValues(Table1[[#This Row],[Agreement Name]],".{1}\d{4,5}")</f>
        <v>200604</v>
      </c>
      <c r="C2238" s="6" t="str">
        <f>ExtractValues(Table1[[#This Row],[Agreement Name]],".{1}\d{4,5}-.{1}\d{4,5}")</f>
        <v>200604-002001</v>
      </c>
      <c r="D2238" s="6" t="str">
        <f>ExtractValues(ExtractValues(Table1[[#This Row],[Agreement Name]],"(CO\d{1,3})"),"\d+")</f>
        <v>1</v>
      </c>
      <c r="E2238" s="6" t="str">
        <f>ExtractValues(ExtractValues(Table1[[#This Row],[Agreement Name]],"(CO.\d{1,3})"),"\d+")</f>
        <v/>
      </c>
      <c r="F2238" s="6" t="str">
        <f>IF(Table1[[#This Row],[ChgOrderPart1]]&lt;&gt;"",Table1[[#This Row],[ChgOrderPart1]],Table1[[#This Row],[ChgOrderPart2]])</f>
        <v>1</v>
      </c>
      <c r="G2238" s="6" t="s">
        <v>5792</v>
      </c>
      <c r="H2238" s="8">
        <v>42209.551192129627</v>
      </c>
      <c r="I2238" s="6" t="s">
        <v>34</v>
      </c>
      <c r="J2238" s="8">
        <v>42211.471435185187</v>
      </c>
      <c r="K2238" s="6" t="s">
        <v>5082</v>
      </c>
      <c r="L2238" s="6" t="s">
        <v>5083</v>
      </c>
      <c r="M2238" s="6" t="s">
        <v>37</v>
      </c>
      <c r="O2238" s="6" t="s">
        <v>38</v>
      </c>
      <c r="P2238" s="6" t="s">
        <v>39</v>
      </c>
      <c r="Q2238" s="6" t="s">
        <v>354</v>
      </c>
      <c r="R2238" s="6" t="s">
        <v>1411</v>
      </c>
      <c r="W2238" s="6" t="s">
        <v>357</v>
      </c>
      <c r="X2238" s="6" t="s">
        <v>354</v>
      </c>
      <c r="Y2238" s="6" t="s">
        <v>43</v>
      </c>
      <c r="Z2238" s="8">
        <v>42210.291527777779</v>
      </c>
      <c r="AA2238" s="6" t="s">
        <v>358</v>
      </c>
      <c r="AB2238" s="6" t="s">
        <v>1413</v>
      </c>
      <c r="AC2238" s="6" t="s">
        <v>1411</v>
      </c>
      <c r="AD2238" s="6" t="s">
        <v>43</v>
      </c>
      <c r="AE2238" s="8">
        <v>42211.471435185187</v>
      </c>
      <c r="AF2238" s="6" t="s">
        <v>358</v>
      </c>
    </row>
    <row r="2239" spans="1:39" x14ac:dyDescent="0.2">
      <c r="A22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39" s="7" t="str">
        <f>ExtractValues(Table1[[#This Row],[Agreement Name]],".{1}\d{4,5}")</f>
        <v>200604</v>
      </c>
      <c r="C2239" s="6" t="str">
        <f>ExtractValues(Table1[[#This Row],[Agreement Name]],".{1}\d{4,5}-.{1}\d{4,5}")</f>
        <v>200604-002001</v>
      </c>
      <c r="D2239" s="6" t="str">
        <f>ExtractValues(ExtractValues(Table1[[#This Row],[Agreement Name]],"(CO\d{1,3})"),"\d+")</f>
        <v/>
      </c>
      <c r="E2239" s="6" t="str">
        <f>ExtractValues(ExtractValues(Table1[[#This Row],[Agreement Name]],"(CO.\d{1,3})"),"\d+")</f>
        <v/>
      </c>
      <c r="F2239" s="6" t="str">
        <f>IF(Table1[[#This Row],[ChgOrderPart1]]&lt;&gt;"",Table1[[#This Row],[ChgOrderPart1]],Table1[[#This Row],[ChgOrderPart2]])</f>
        <v/>
      </c>
      <c r="G2239" s="6" t="s">
        <v>2560</v>
      </c>
      <c r="H2239" s="8">
        <v>42201.53701388889</v>
      </c>
      <c r="I2239" s="6" t="s">
        <v>34</v>
      </c>
      <c r="J2239" s="8">
        <v>42202.644895833335</v>
      </c>
      <c r="K2239" s="6" t="s">
        <v>1376</v>
      </c>
      <c r="L2239" s="6" t="s">
        <v>1377</v>
      </c>
      <c r="M2239" s="6" t="s">
        <v>37</v>
      </c>
      <c r="O2239" s="6" t="s">
        <v>38</v>
      </c>
      <c r="P2239" s="6" t="s">
        <v>39</v>
      </c>
      <c r="Q2239" s="6" t="s">
        <v>1410</v>
      </c>
      <c r="R2239" s="6" t="s">
        <v>1411</v>
      </c>
      <c r="W2239" s="6" t="s">
        <v>1412</v>
      </c>
      <c r="X2239" s="6" t="s">
        <v>1410</v>
      </c>
      <c r="Y2239" s="6" t="s">
        <v>43</v>
      </c>
      <c r="Z2239" s="8">
        <v>42202.615243055552</v>
      </c>
      <c r="AA2239" s="6" t="s">
        <v>358</v>
      </c>
      <c r="AB2239" s="6" t="s">
        <v>1413</v>
      </c>
      <c r="AC2239" s="6" t="s">
        <v>1411</v>
      </c>
      <c r="AD2239" s="6" t="s">
        <v>43</v>
      </c>
      <c r="AE2239" s="8">
        <v>42202.644895833335</v>
      </c>
      <c r="AF2239" s="6" t="s">
        <v>358</v>
      </c>
    </row>
    <row r="2240" spans="1:39" x14ac:dyDescent="0.2">
      <c r="A22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40" s="7" t="str">
        <f>ExtractValues(Table1[[#This Row],[Agreement Name]],".{1}\d{4,5}")</f>
        <v>200604</v>
      </c>
      <c r="C2240" s="6" t="str">
        <f>ExtractValues(Table1[[#This Row],[Agreement Name]],".{1}\d{4,5}-.{1}\d{4,5}")</f>
        <v>200604-001001</v>
      </c>
      <c r="D2240" s="6" t="str">
        <f>ExtractValues(ExtractValues(Table1[[#This Row],[Agreement Name]],"(CO\d{1,3})"),"\d+")</f>
        <v/>
      </c>
      <c r="E2240" s="6" t="str">
        <f>ExtractValues(ExtractValues(Table1[[#This Row],[Agreement Name]],"(CO.\d{1,3})"),"\d+")</f>
        <v/>
      </c>
      <c r="F2240" s="6" t="str">
        <f>IF(Table1[[#This Row],[ChgOrderPart1]]&lt;&gt;"",Table1[[#This Row],[ChgOrderPart1]],Table1[[#This Row],[ChgOrderPart2]])</f>
        <v/>
      </c>
      <c r="G2240" s="6" t="s">
        <v>4171</v>
      </c>
      <c r="H2240" s="8">
        <v>42144.453310185185</v>
      </c>
      <c r="I2240" s="6" t="s">
        <v>34</v>
      </c>
      <c r="J2240" s="8">
        <v>42199.69871527778</v>
      </c>
      <c r="K2240" s="6" t="s">
        <v>3614</v>
      </c>
      <c r="L2240" s="6" t="s">
        <v>3615</v>
      </c>
      <c r="M2240" s="6" t="s">
        <v>37</v>
      </c>
      <c r="O2240" s="6" t="s">
        <v>38</v>
      </c>
      <c r="P2240" s="6" t="s">
        <v>39</v>
      </c>
      <c r="Q2240" s="6" t="s">
        <v>4172</v>
      </c>
      <c r="R2240" s="6" t="s">
        <v>1411</v>
      </c>
      <c r="W2240" s="6" t="s">
        <v>4173</v>
      </c>
      <c r="X2240" s="6" t="s">
        <v>4172</v>
      </c>
      <c r="Y2240" s="6" t="s">
        <v>43</v>
      </c>
      <c r="Z2240" s="8">
        <v>42199.577893518515</v>
      </c>
      <c r="AA2240" s="6" t="s">
        <v>4174</v>
      </c>
      <c r="AB2240" s="6" t="s">
        <v>1413</v>
      </c>
      <c r="AC2240" s="6" t="s">
        <v>1411</v>
      </c>
      <c r="AD2240" s="6" t="s">
        <v>43</v>
      </c>
      <c r="AE2240" s="8">
        <v>42199.69871527778</v>
      </c>
      <c r="AF2240" s="6" t="s">
        <v>4175</v>
      </c>
    </row>
    <row r="2241" spans="1:39" x14ac:dyDescent="0.2">
      <c r="A22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41" s="7" t="str">
        <f>ExtractValues(Table1[[#This Row],[Agreement Name]],".{1}\d{4,5}")</f>
        <v>200585</v>
      </c>
      <c r="C2241" s="6" t="str">
        <f>ExtractValues(Table1[[#This Row],[Agreement Name]],".{1}\d{4,5}-.{1}\d{4,5}")</f>
        <v>200585-003001</v>
      </c>
      <c r="D2241" s="6" t="str">
        <f>ExtractValues(ExtractValues(Table1[[#This Row],[Agreement Name]],"(CO\d{1,3})"),"\d+")</f>
        <v/>
      </c>
      <c r="E2241" s="6" t="str">
        <f>ExtractValues(ExtractValues(Table1[[#This Row],[Agreement Name]],"(CO.\d{1,3})"),"\d+")</f>
        <v/>
      </c>
      <c r="F2241" s="6" t="str">
        <f>IF(Table1[[#This Row],[ChgOrderPart1]]&lt;&gt;"",Table1[[#This Row],[ChgOrderPart1]],Table1[[#This Row],[ChgOrderPart2]])</f>
        <v/>
      </c>
      <c r="G2241" s="6" t="s">
        <v>4761</v>
      </c>
      <c r="H2241" s="8">
        <v>42215.582476851851</v>
      </c>
      <c r="I2241" s="6" t="s">
        <v>34</v>
      </c>
      <c r="J2241" s="8">
        <v>42220.365046296298</v>
      </c>
      <c r="K2241" s="6" t="s">
        <v>1376</v>
      </c>
      <c r="L2241" s="6" t="s">
        <v>1377</v>
      </c>
      <c r="M2241" s="6" t="s">
        <v>37</v>
      </c>
      <c r="O2241" s="6" t="s">
        <v>38</v>
      </c>
      <c r="P2241" s="6" t="s">
        <v>39</v>
      </c>
      <c r="Q2241" s="6" t="s">
        <v>2627</v>
      </c>
      <c r="R2241" s="6" t="s">
        <v>1411</v>
      </c>
      <c r="W2241" s="6" t="s">
        <v>2393</v>
      </c>
      <c r="X2241" s="6" t="s">
        <v>2627</v>
      </c>
      <c r="Y2241" s="6" t="s">
        <v>43</v>
      </c>
      <c r="Z2241" s="8">
        <v>42219.62908564815</v>
      </c>
      <c r="AA2241" s="6" t="s">
        <v>2394</v>
      </c>
      <c r="AB2241" s="6" t="s">
        <v>603</v>
      </c>
      <c r="AC2241" s="6" t="s">
        <v>1411</v>
      </c>
      <c r="AD2241" s="6" t="s">
        <v>43</v>
      </c>
      <c r="AE2241" s="8">
        <v>42220.365046296298</v>
      </c>
      <c r="AF2241" s="6" t="s">
        <v>46</v>
      </c>
    </row>
    <row r="2242" spans="1:39" x14ac:dyDescent="0.2">
      <c r="A22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42" s="7" t="str">
        <f>ExtractValues(Table1[[#This Row],[Agreement Name]],".{1}\d{4,5}")</f>
        <v>200582</v>
      </c>
      <c r="C2242" s="6" t="str">
        <f>ExtractValues(Table1[[#This Row],[Agreement Name]],".{1}\d{4,5}-.{1}\d{4,5}")</f>
        <v>200582-002005</v>
      </c>
      <c r="D2242" s="6" t="str">
        <f>ExtractValues(ExtractValues(Table1[[#This Row],[Agreement Name]],"(CO\d{1,3})"),"\d+")</f>
        <v/>
      </c>
      <c r="E2242" s="6" t="str">
        <f>ExtractValues(ExtractValues(Table1[[#This Row],[Agreement Name]],"(CO.\d{1,3})"),"\d+")</f>
        <v/>
      </c>
      <c r="F2242" s="6" t="str">
        <f>IF(Table1[[#This Row],[ChgOrderPart1]]&lt;&gt;"",Table1[[#This Row],[ChgOrderPart1]],Table1[[#This Row],[ChgOrderPart2]])</f>
        <v/>
      </c>
      <c r="G2242" s="6" t="s">
        <v>4932</v>
      </c>
      <c r="H2242" s="8">
        <v>42235.422685185185</v>
      </c>
      <c r="I2242" s="6" t="s">
        <v>34</v>
      </c>
      <c r="J2242" s="8">
        <v>42235.534525462965</v>
      </c>
      <c r="K2242" s="6" t="s">
        <v>1376</v>
      </c>
      <c r="L2242" s="6" t="s">
        <v>1377</v>
      </c>
      <c r="M2242" s="6" t="s">
        <v>37</v>
      </c>
      <c r="O2242" s="6" t="s">
        <v>38</v>
      </c>
      <c r="P2242" s="6" t="s">
        <v>39</v>
      </c>
      <c r="Q2242" s="6" t="s">
        <v>4933</v>
      </c>
      <c r="R2242" s="6" t="s">
        <v>4934</v>
      </c>
      <c r="S2242" s="6" t="s">
        <v>1384</v>
      </c>
      <c r="W2242" s="6" t="s">
        <v>4935</v>
      </c>
      <c r="X2242" s="6" t="s">
        <v>4934</v>
      </c>
      <c r="Y2242" s="6" t="s">
        <v>43</v>
      </c>
      <c r="Z2242" s="8">
        <v>42235.455925925926</v>
      </c>
      <c r="AA2242" s="6" t="s">
        <v>4936</v>
      </c>
      <c r="AB2242" s="6" t="s">
        <v>1387</v>
      </c>
      <c r="AC2242" s="6" t="s">
        <v>1384</v>
      </c>
      <c r="AD2242" s="6" t="s">
        <v>43</v>
      </c>
      <c r="AE2242" s="8">
        <v>42235.534525462965</v>
      </c>
      <c r="AF2242" s="6" t="s">
        <v>71</v>
      </c>
    </row>
    <row r="2243" spans="1:39" x14ac:dyDescent="0.2">
      <c r="A22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43" s="7" t="str">
        <f>ExtractValues(Table1[[#This Row],[Agreement Name]],".{1}\d{4,5}")</f>
        <v>200582</v>
      </c>
      <c r="C2243" s="6" t="str">
        <f>ExtractValues(Table1[[#This Row],[Agreement Name]],".{1}\d{4,5}-.{1}\d{4,5}")</f>
        <v>200582-002004</v>
      </c>
      <c r="D2243" s="6" t="str">
        <f>ExtractValues(ExtractValues(Table1[[#This Row],[Agreement Name]],"(CO\d{1,3})"),"\d+")</f>
        <v>2</v>
      </c>
      <c r="E2243" s="6" t="str">
        <f>ExtractValues(ExtractValues(Table1[[#This Row],[Agreement Name]],"(CO.\d{1,3})"),"\d+")</f>
        <v/>
      </c>
      <c r="F2243" s="6" t="str">
        <f>IF(Table1[[#This Row],[ChgOrderPart1]]&lt;&gt;"",Table1[[#This Row],[ChgOrderPart1]],Table1[[#This Row],[ChgOrderPart2]])</f>
        <v>2</v>
      </c>
      <c r="G2243" s="6" t="s">
        <v>6139</v>
      </c>
      <c r="H2243" s="8">
        <v>42236.581759259258</v>
      </c>
      <c r="I2243" s="6" t="s">
        <v>48</v>
      </c>
      <c r="J2243" s="8">
        <v>42236.581759259258</v>
      </c>
      <c r="K2243" s="6" t="s">
        <v>5082</v>
      </c>
      <c r="L2243" s="6" t="s">
        <v>5083</v>
      </c>
      <c r="M2243" s="6" t="s">
        <v>37</v>
      </c>
      <c r="O2243" s="6" t="s">
        <v>38</v>
      </c>
      <c r="P2243" s="6" t="s">
        <v>39</v>
      </c>
      <c r="Q2243" s="6" t="s">
        <v>313</v>
      </c>
      <c r="R2243" s="6" t="s">
        <v>999</v>
      </c>
      <c r="S2243" s="6" t="s">
        <v>1384</v>
      </c>
      <c r="AL2243" s="6" t="s">
        <v>999</v>
      </c>
      <c r="AM2243" s="6" t="s">
        <v>43</v>
      </c>
    </row>
    <row r="2244" spans="1:39" x14ac:dyDescent="0.2">
      <c r="A22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44" s="7" t="str">
        <f>ExtractValues(Table1[[#This Row],[Agreement Name]],".{1}\d{4,5}")</f>
        <v>200582</v>
      </c>
      <c r="C2244" s="6" t="str">
        <f>ExtractValues(Table1[[#This Row],[Agreement Name]],".{1}\d{4,5}-.{1}\d{4,5}")</f>
        <v>200582-002004</v>
      </c>
      <c r="D2244" s="6" t="str">
        <f>ExtractValues(ExtractValues(Table1[[#This Row],[Agreement Name]],"(CO\d{1,3})"),"\d+")</f>
        <v>1</v>
      </c>
      <c r="E2244" s="6" t="str">
        <f>ExtractValues(ExtractValues(Table1[[#This Row],[Agreement Name]],"(CO.\d{1,3})"),"\d+")</f>
        <v/>
      </c>
      <c r="F2244" s="6" t="str">
        <f>IF(Table1[[#This Row],[ChgOrderPart1]]&lt;&gt;"",Table1[[#This Row],[ChgOrderPart1]],Table1[[#This Row],[ChgOrderPart2]])</f>
        <v>1</v>
      </c>
      <c r="G2244" s="6" t="s">
        <v>6061</v>
      </c>
      <c r="H2244" s="8">
        <v>42229.429259259261</v>
      </c>
      <c r="I2244" s="6" t="s">
        <v>34</v>
      </c>
      <c r="J2244" s="8">
        <v>42233.355671296296</v>
      </c>
      <c r="K2244" s="6" t="s">
        <v>5082</v>
      </c>
      <c r="L2244" s="6" t="s">
        <v>5083</v>
      </c>
      <c r="M2244" s="6" t="s">
        <v>37</v>
      </c>
      <c r="O2244" s="6" t="s">
        <v>38</v>
      </c>
      <c r="P2244" s="6" t="s">
        <v>39</v>
      </c>
      <c r="Q2244" s="6" t="s">
        <v>999</v>
      </c>
      <c r="R2244" s="6" t="s">
        <v>313</v>
      </c>
      <c r="S2244" s="6" t="s">
        <v>1384</v>
      </c>
      <c r="W2244" s="6" t="s">
        <v>314</v>
      </c>
      <c r="X2244" s="6" t="s">
        <v>313</v>
      </c>
      <c r="Y2244" s="6" t="s">
        <v>43</v>
      </c>
      <c r="Z2244" s="8">
        <v>42233.354004629633</v>
      </c>
      <c r="AA2244" s="6" t="s">
        <v>315</v>
      </c>
      <c r="AB2244" s="6" t="s">
        <v>1387</v>
      </c>
      <c r="AC2244" s="6" t="s">
        <v>1384</v>
      </c>
      <c r="AD2244" s="6" t="s">
        <v>43</v>
      </c>
      <c r="AE2244" s="8">
        <v>42233.355671296296</v>
      </c>
      <c r="AF2244" s="6" t="s">
        <v>71</v>
      </c>
    </row>
    <row r="2245" spans="1:39" x14ac:dyDescent="0.2">
      <c r="A22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45" s="7" t="str">
        <f>ExtractValues(Table1[[#This Row],[Agreement Name]],".{1}\d{4,5}")</f>
        <v>200582</v>
      </c>
      <c r="C2245" s="6" t="str">
        <f>ExtractValues(Table1[[#This Row],[Agreement Name]],".{1}\d{4,5}-.{1}\d{4,5}")</f>
        <v>200582-002004</v>
      </c>
      <c r="D2245" s="6" t="str">
        <f>ExtractValues(ExtractValues(Table1[[#This Row],[Agreement Name]],"(CO\d{1,3})"),"\d+")</f>
        <v/>
      </c>
      <c r="E2245" s="6" t="str">
        <f>ExtractValues(ExtractValues(Table1[[#This Row],[Agreement Name]],"(CO.\d{1,3})"),"\d+")</f>
        <v/>
      </c>
      <c r="F2245" s="6" t="str">
        <f>IF(Table1[[#This Row],[ChgOrderPart1]]&lt;&gt;"",Table1[[#This Row],[ChgOrderPart1]],Table1[[#This Row],[ChgOrderPart2]])</f>
        <v/>
      </c>
      <c r="G2245" s="6" t="s">
        <v>4819</v>
      </c>
      <c r="H2245" s="8">
        <v>42220.655162037037</v>
      </c>
      <c r="I2245" s="6" t="s">
        <v>34</v>
      </c>
      <c r="J2245" s="8">
        <v>42222.685868055552</v>
      </c>
      <c r="K2245" s="6" t="s">
        <v>1376</v>
      </c>
      <c r="L2245" s="6" t="s">
        <v>1377</v>
      </c>
      <c r="M2245" s="6" t="s">
        <v>37</v>
      </c>
      <c r="O2245" s="6" t="s">
        <v>38</v>
      </c>
      <c r="P2245" s="6" t="s">
        <v>39</v>
      </c>
      <c r="Q2245" s="6" t="s">
        <v>999</v>
      </c>
      <c r="R2245" s="6" t="s">
        <v>313</v>
      </c>
      <c r="S2245" s="6" t="s">
        <v>1384</v>
      </c>
      <c r="W2245" s="6" t="s">
        <v>314</v>
      </c>
      <c r="X2245" s="6" t="s">
        <v>313</v>
      </c>
      <c r="Y2245" s="6" t="s">
        <v>43</v>
      </c>
      <c r="Z2245" s="8">
        <v>42222.338773148149</v>
      </c>
      <c r="AA2245" s="6" t="s">
        <v>315</v>
      </c>
      <c r="AB2245" s="6" t="s">
        <v>2412</v>
      </c>
      <c r="AC2245" s="6" t="s">
        <v>1384</v>
      </c>
      <c r="AD2245" s="6" t="s">
        <v>43</v>
      </c>
      <c r="AE2245" s="8">
        <v>42222.685868055552</v>
      </c>
      <c r="AF2245" s="6" t="s">
        <v>4820</v>
      </c>
    </row>
    <row r="2246" spans="1:39" x14ac:dyDescent="0.2">
      <c r="A22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46" s="7" t="str">
        <f>ExtractValues(Table1[[#This Row],[Agreement Name]],".{1}\d{4,5}")</f>
        <v>200582</v>
      </c>
      <c r="C2246" s="6" t="str">
        <f>ExtractValues(Table1[[#This Row],[Agreement Name]],".{1}\d{4,5}-.{1}\d{4,5}")</f>
        <v>200582-002003</v>
      </c>
      <c r="D2246" s="6" t="str">
        <f>ExtractValues(ExtractValues(Table1[[#This Row],[Agreement Name]],"(CO\d{1,3})"),"\d+")</f>
        <v/>
      </c>
      <c r="E2246" s="6" t="str">
        <f>ExtractValues(ExtractValues(Table1[[#This Row],[Agreement Name]],"(CO.\d{1,3})"),"\d+")</f>
        <v/>
      </c>
      <c r="F2246" s="6" t="str">
        <f>IF(Table1[[#This Row],[ChgOrderPart1]]&lt;&gt;"",Table1[[#This Row],[ChgOrderPart1]],Table1[[#This Row],[ChgOrderPart2]])</f>
        <v/>
      </c>
      <c r="G2246" s="6" t="s">
        <v>4726</v>
      </c>
      <c r="H2246" s="8">
        <v>42215.565532407411</v>
      </c>
      <c r="I2246" s="6" t="s">
        <v>34</v>
      </c>
      <c r="J2246" s="8">
        <v>42236.436898148146</v>
      </c>
      <c r="K2246" s="6" t="s">
        <v>1376</v>
      </c>
      <c r="L2246" s="6" t="s">
        <v>1377</v>
      </c>
      <c r="M2246" s="6" t="s">
        <v>37</v>
      </c>
      <c r="O2246" s="6" t="s">
        <v>38</v>
      </c>
      <c r="P2246" s="6" t="s">
        <v>39</v>
      </c>
      <c r="Q2246" s="6" t="s">
        <v>344</v>
      </c>
      <c r="R2246" s="6" t="s">
        <v>345</v>
      </c>
      <c r="S2246" s="6" t="s">
        <v>1384</v>
      </c>
      <c r="W2246" s="6" t="s">
        <v>347</v>
      </c>
      <c r="X2246" s="6" t="s">
        <v>345</v>
      </c>
      <c r="Y2246" s="6" t="s">
        <v>43</v>
      </c>
      <c r="Z2246" s="8">
        <v>42236.431030092594</v>
      </c>
      <c r="AA2246" s="6" t="s">
        <v>71</v>
      </c>
      <c r="AB2246" s="6" t="s">
        <v>1387</v>
      </c>
      <c r="AC2246" s="6" t="s">
        <v>1384</v>
      </c>
      <c r="AD2246" s="6" t="s">
        <v>43</v>
      </c>
      <c r="AE2246" s="8">
        <v>42236.436898148146</v>
      </c>
      <c r="AF2246" s="6" t="s">
        <v>71</v>
      </c>
    </row>
    <row r="2247" spans="1:39" x14ac:dyDescent="0.2">
      <c r="A22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47" s="7" t="str">
        <f>ExtractValues(Table1[[#This Row],[Agreement Name]],".{1}\d{4,5}")</f>
        <v>200582</v>
      </c>
      <c r="C2247" s="6" t="str">
        <f>ExtractValues(Table1[[#This Row],[Agreement Name]],".{1}\d{4,5}-.{1}\d{4,5}")</f>
        <v>200582-002002</v>
      </c>
      <c r="D2247" s="6" t="str">
        <f>ExtractValues(ExtractValues(Table1[[#This Row],[Agreement Name]],"(CO\d{1,3})"),"\d+")</f>
        <v>1</v>
      </c>
      <c r="E2247" s="6" t="str">
        <f>ExtractValues(ExtractValues(Table1[[#This Row],[Agreement Name]],"(CO.\d{1,3})"),"\d+")</f>
        <v/>
      </c>
      <c r="F2247" s="6" t="str">
        <f>IF(Table1[[#This Row],[ChgOrderPart1]]&lt;&gt;"",Table1[[#This Row],[ChgOrderPart1]],Table1[[#This Row],[ChgOrderPart2]])</f>
        <v>1</v>
      </c>
      <c r="G2247" s="6" t="s">
        <v>6132</v>
      </c>
      <c r="H2247" s="8">
        <v>42236.493252314816</v>
      </c>
      <c r="I2247" s="6" t="s">
        <v>34</v>
      </c>
      <c r="J2247" s="8">
        <v>42237.363506944443</v>
      </c>
      <c r="K2247" s="6" t="s">
        <v>5082</v>
      </c>
      <c r="L2247" s="6" t="s">
        <v>5083</v>
      </c>
      <c r="M2247" s="6" t="s">
        <v>37</v>
      </c>
      <c r="O2247" s="6" t="s">
        <v>38</v>
      </c>
      <c r="P2247" s="6" t="s">
        <v>39</v>
      </c>
      <c r="Q2247" s="6" t="s">
        <v>837</v>
      </c>
      <c r="R2247" s="6" t="s">
        <v>1384</v>
      </c>
      <c r="W2247" s="6" t="s">
        <v>840</v>
      </c>
      <c r="X2247" s="6" t="s">
        <v>837</v>
      </c>
      <c r="Y2247" s="6" t="s">
        <v>43</v>
      </c>
      <c r="Z2247" s="8">
        <v>42237.362939814811</v>
      </c>
      <c r="AA2247" s="6" t="s">
        <v>71</v>
      </c>
      <c r="AB2247" s="6" t="s">
        <v>1387</v>
      </c>
      <c r="AC2247" s="6" t="s">
        <v>1384</v>
      </c>
      <c r="AD2247" s="6" t="s">
        <v>43</v>
      </c>
      <c r="AE2247" s="8">
        <v>42237.363506944443</v>
      </c>
      <c r="AF2247" s="6" t="s">
        <v>46</v>
      </c>
    </row>
    <row r="2248" spans="1:39" x14ac:dyDescent="0.2">
      <c r="A22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48" s="7" t="str">
        <f>ExtractValues(Table1[[#This Row],[Agreement Name]],".{1}\d{4,5}")</f>
        <v>200582</v>
      </c>
      <c r="C2248" s="6" t="str">
        <f>ExtractValues(Table1[[#This Row],[Agreement Name]],".{1}\d{4,5}-.{1}\d{4,5}")</f>
        <v>200582-002002</v>
      </c>
      <c r="D2248" s="6" t="str">
        <f>ExtractValues(ExtractValues(Table1[[#This Row],[Agreement Name]],"(CO\d{1,3})"),"\d+")</f>
        <v/>
      </c>
      <c r="E2248" s="6" t="str">
        <f>ExtractValues(ExtractValues(Table1[[#This Row],[Agreement Name]],"(CO.\d{1,3})"),"\d+")</f>
        <v/>
      </c>
      <c r="F2248" s="6" t="str">
        <f>IF(Table1[[#This Row],[ChgOrderPart1]]&lt;&gt;"",Table1[[#This Row],[ChgOrderPart1]],Table1[[#This Row],[ChgOrderPart2]])</f>
        <v/>
      </c>
      <c r="G2248" s="6" t="s">
        <v>4723</v>
      </c>
      <c r="H2248" s="8">
        <v>42215.564050925925</v>
      </c>
      <c r="I2248" s="6" t="s">
        <v>34</v>
      </c>
      <c r="J2248" s="8">
        <v>42220.463599537034</v>
      </c>
      <c r="K2248" s="6" t="s">
        <v>1376</v>
      </c>
      <c r="L2248" s="6" t="s">
        <v>1377</v>
      </c>
      <c r="M2248" s="6" t="s">
        <v>37</v>
      </c>
      <c r="O2248" s="6" t="s">
        <v>38</v>
      </c>
      <c r="P2248" s="6" t="s">
        <v>39</v>
      </c>
      <c r="Q2248" s="6" t="s">
        <v>837</v>
      </c>
      <c r="R2248" s="6" t="s">
        <v>1384</v>
      </c>
      <c r="W2248" s="6" t="s">
        <v>840</v>
      </c>
      <c r="X2248" s="6" t="s">
        <v>837</v>
      </c>
      <c r="Y2248" s="6" t="s">
        <v>43</v>
      </c>
      <c r="Z2248" s="8">
        <v>42220.461006944446</v>
      </c>
      <c r="AA2248" s="6" t="s">
        <v>71</v>
      </c>
      <c r="AB2248" s="6" t="s">
        <v>1387</v>
      </c>
      <c r="AC2248" s="6" t="s">
        <v>1384</v>
      </c>
      <c r="AD2248" s="6" t="s">
        <v>43</v>
      </c>
      <c r="AE2248" s="8">
        <v>42220.463599537034</v>
      </c>
      <c r="AF2248" s="6" t="s">
        <v>71</v>
      </c>
    </row>
    <row r="2249" spans="1:39" x14ac:dyDescent="0.2">
      <c r="A22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49" s="7" t="str">
        <f>ExtractValues(Table1[[#This Row],[Agreement Name]],".{1}\d{4,5}")</f>
        <v>200582</v>
      </c>
      <c r="C2249" s="6" t="str">
        <f>ExtractValues(Table1[[#This Row],[Agreement Name]],".{1}\d{4,5}-.{1}\d{4,5}")</f>
        <v>200582-002001</v>
      </c>
      <c r="D2249" s="6" t="str">
        <f>ExtractValues(ExtractValues(Table1[[#This Row],[Agreement Name]],"(CO\d{1,3})"),"\d+")</f>
        <v>1</v>
      </c>
      <c r="E2249" s="6" t="str">
        <f>ExtractValues(ExtractValues(Table1[[#This Row],[Agreement Name]],"(CO.\d{1,3})"),"\d+")</f>
        <v/>
      </c>
      <c r="F2249" s="6" t="str">
        <f>IF(Table1[[#This Row],[ChgOrderPart1]]&lt;&gt;"",Table1[[#This Row],[ChgOrderPart1]],Table1[[#This Row],[ChgOrderPart2]])</f>
        <v>1</v>
      </c>
      <c r="G2249" s="6" t="s">
        <v>5928</v>
      </c>
      <c r="H2249" s="8">
        <v>42220.454062500001</v>
      </c>
      <c r="I2249" s="6" t="s">
        <v>34</v>
      </c>
      <c r="J2249" s="8">
        <v>42220.651724537034</v>
      </c>
      <c r="K2249" s="6" t="s">
        <v>5082</v>
      </c>
      <c r="L2249" s="6" t="s">
        <v>5083</v>
      </c>
      <c r="M2249" s="6" t="s">
        <v>37</v>
      </c>
      <c r="O2249" s="6" t="s">
        <v>38</v>
      </c>
      <c r="P2249" s="6" t="s">
        <v>39</v>
      </c>
      <c r="Q2249" s="6" t="s">
        <v>101</v>
      </c>
      <c r="R2249" s="6" t="s">
        <v>1384</v>
      </c>
      <c r="W2249" s="6" t="s">
        <v>104</v>
      </c>
      <c r="X2249" s="6" t="s">
        <v>101</v>
      </c>
      <c r="Y2249" s="6" t="s">
        <v>43</v>
      </c>
      <c r="Z2249" s="8">
        <v>42220.55400462963</v>
      </c>
      <c r="AA2249" s="6" t="s">
        <v>71</v>
      </c>
      <c r="AB2249" s="6" t="s">
        <v>1387</v>
      </c>
      <c r="AC2249" s="6" t="s">
        <v>1384</v>
      </c>
      <c r="AD2249" s="6" t="s">
        <v>43</v>
      </c>
      <c r="AE2249" s="8">
        <v>42220.651724537034</v>
      </c>
      <c r="AF2249" s="6" t="s">
        <v>71</v>
      </c>
    </row>
    <row r="2250" spans="1:39" x14ac:dyDescent="0.2">
      <c r="A22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0" s="7" t="str">
        <f>ExtractValues(Table1[[#This Row],[Agreement Name]],".{1}\d{4,5}")</f>
        <v>200582</v>
      </c>
      <c r="C2250" s="6" t="str">
        <f>ExtractValues(Table1[[#This Row],[Agreement Name]],".{1}\d{4,5}-.{1}\d{4,5}")</f>
        <v>200582-002001</v>
      </c>
      <c r="D2250" s="6" t="str">
        <f>ExtractValues(ExtractValues(Table1[[#This Row],[Agreement Name]],"(CO\d{1,3})"),"\d+")</f>
        <v/>
      </c>
      <c r="E2250" s="6" t="str">
        <f>ExtractValues(ExtractValues(Table1[[#This Row],[Agreement Name]],"(CO.\d{1,3})"),"\d+")</f>
        <v/>
      </c>
      <c r="F2250" s="6" t="str">
        <f>IF(Table1[[#This Row],[ChgOrderPart1]]&lt;&gt;"",Table1[[#This Row],[ChgOrderPart1]],Table1[[#This Row],[ChgOrderPart2]])</f>
        <v/>
      </c>
      <c r="G2250" s="6" t="s">
        <v>4681</v>
      </c>
      <c r="H2250" s="8">
        <v>42214.374652777777</v>
      </c>
      <c r="I2250" s="6" t="s">
        <v>34</v>
      </c>
      <c r="J2250" s="8">
        <v>42215.449363425927</v>
      </c>
      <c r="K2250" s="6" t="s">
        <v>1376</v>
      </c>
      <c r="L2250" s="6" t="s">
        <v>1377</v>
      </c>
      <c r="M2250" s="6" t="s">
        <v>37</v>
      </c>
      <c r="O2250" s="6" t="s">
        <v>38</v>
      </c>
      <c r="P2250" s="6" t="s">
        <v>39</v>
      </c>
      <c r="Q2250" s="6" t="s">
        <v>101</v>
      </c>
      <c r="R2250" s="6" t="s">
        <v>1384</v>
      </c>
      <c r="W2250" s="6" t="s">
        <v>104</v>
      </c>
      <c r="X2250" s="6" t="s">
        <v>101</v>
      </c>
      <c r="Y2250" s="6" t="s">
        <v>43</v>
      </c>
      <c r="Z2250" s="8">
        <v>42215.436736111114</v>
      </c>
      <c r="AA2250" s="6" t="s">
        <v>71</v>
      </c>
      <c r="AB2250" s="6" t="s">
        <v>1387</v>
      </c>
      <c r="AC2250" s="6" t="s">
        <v>1384</v>
      </c>
      <c r="AD2250" s="6" t="s">
        <v>43</v>
      </c>
      <c r="AE2250" s="8">
        <v>42215.449363425927</v>
      </c>
      <c r="AF2250" s="6" t="s">
        <v>71</v>
      </c>
    </row>
    <row r="2251" spans="1:39" x14ac:dyDescent="0.2">
      <c r="A22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1" s="7" t="str">
        <f>ExtractValues(Table1[[#This Row],[Agreement Name]],".{1}\d{4,5}")</f>
        <v>200581</v>
      </c>
      <c r="C2251" s="6" t="str">
        <f>ExtractValues(Table1[[#This Row],[Agreement Name]],".{1}\d{4,5}-.{1}\d{4,5}")</f>
        <v>200581-001004</v>
      </c>
      <c r="D2251" s="6" t="str">
        <f>ExtractValues(ExtractValues(Table1[[#This Row],[Agreement Name]],"(CO\d{1,3})"),"\d+")</f>
        <v/>
      </c>
      <c r="E2251" s="6" t="str">
        <f>ExtractValues(ExtractValues(Table1[[#This Row],[Agreement Name]],"(CO.\d{1,3})"),"\d+")</f>
        <v/>
      </c>
      <c r="F2251" s="6" t="str">
        <f>IF(Table1[[#This Row],[ChgOrderPart1]]&lt;&gt;"",Table1[[#This Row],[ChgOrderPart1]],Table1[[#This Row],[ChgOrderPart2]])</f>
        <v/>
      </c>
      <c r="G2251" s="6" t="s">
        <v>2636</v>
      </c>
      <c r="H2251" s="8">
        <v>42206.399780092594</v>
      </c>
      <c r="I2251" s="6" t="s">
        <v>34</v>
      </c>
      <c r="J2251" s="8">
        <v>42211.649155092593</v>
      </c>
      <c r="K2251" s="6" t="s">
        <v>1376</v>
      </c>
      <c r="L2251" s="6" t="s">
        <v>1377</v>
      </c>
      <c r="M2251" s="6" t="s">
        <v>37</v>
      </c>
      <c r="O2251" s="6" t="s">
        <v>38</v>
      </c>
      <c r="P2251" s="6" t="s">
        <v>39</v>
      </c>
      <c r="Q2251" s="6" t="s">
        <v>461</v>
      </c>
      <c r="R2251" s="6" t="s">
        <v>1392</v>
      </c>
      <c r="W2251" s="6" t="s">
        <v>463</v>
      </c>
      <c r="X2251" s="6" t="s">
        <v>461</v>
      </c>
      <c r="Y2251" s="6" t="s">
        <v>43</v>
      </c>
      <c r="Z2251" s="8">
        <v>42207.663113425922</v>
      </c>
      <c r="AA2251" s="6" t="s">
        <v>46</v>
      </c>
      <c r="AB2251" s="6" t="s">
        <v>1395</v>
      </c>
      <c r="AC2251" s="6" t="s">
        <v>1392</v>
      </c>
      <c r="AD2251" s="6" t="s">
        <v>43</v>
      </c>
      <c r="AE2251" s="8">
        <v>42211.649155092593</v>
      </c>
      <c r="AF2251" s="6" t="s">
        <v>2068</v>
      </c>
    </row>
    <row r="2252" spans="1:39" x14ac:dyDescent="0.2">
      <c r="A22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2" s="7" t="str">
        <f>ExtractValues(Table1[[#This Row],[Agreement Name]],".{1}\d{4,5}")</f>
        <v>200581</v>
      </c>
      <c r="C2252" s="6" t="str">
        <f>ExtractValues(Table1[[#This Row],[Agreement Name]],".{1}\d{4,5}-.{1}\d{4,5}")</f>
        <v>200581-001003</v>
      </c>
      <c r="D2252" s="6" t="str">
        <f>ExtractValues(ExtractValues(Table1[[#This Row],[Agreement Name]],"(CO\d{1,3})"),"\d+")</f>
        <v/>
      </c>
      <c r="E2252" s="6" t="str">
        <f>ExtractValues(ExtractValues(Table1[[#This Row],[Agreement Name]],"(CO.\d{1,3})"),"\d+")</f>
        <v/>
      </c>
      <c r="F2252" s="6" t="str">
        <f>IF(Table1[[#This Row],[ChgOrderPart1]]&lt;&gt;"",Table1[[#This Row],[ChgOrderPart1]],Table1[[#This Row],[ChgOrderPart2]])</f>
        <v/>
      </c>
      <c r="G2252" s="6" t="s">
        <v>2367</v>
      </c>
      <c r="H2252" s="8">
        <v>42186.61383101852</v>
      </c>
      <c r="I2252" s="6" t="s">
        <v>34</v>
      </c>
      <c r="J2252" s="8">
        <v>42191.682627314818</v>
      </c>
      <c r="K2252" s="6" t="s">
        <v>1376</v>
      </c>
      <c r="L2252" s="6" t="s">
        <v>1377</v>
      </c>
      <c r="M2252" s="6" t="s">
        <v>37</v>
      </c>
      <c r="O2252" s="6" t="s">
        <v>38</v>
      </c>
      <c r="P2252" s="6" t="s">
        <v>39</v>
      </c>
      <c r="Q2252" s="6" t="s">
        <v>461</v>
      </c>
      <c r="R2252" s="6" t="s">
        <v>1392</v>
      </c>
      <c r="W2252" s="6" t="s">
        <v>463</v>
      </c>
      <c r="X2252" s="6" t="s">
        <v>461</v>
      </c>
      <c r="Y2252" s="6" t="s">
        <v>43</v>
      </c>
      <c r="Z2252" s="8">
        <v>42187.601782407408</v>
      </c>
      <c r="AA2252" s="6" t="s">
        <v>46</v>
      </c>
      <c r="AB2252" s="6" t="s">
        <v>1395</v>
      </c>
      <c r="AC2252" s="6" t="s">
        <v>1392</v>
      </c>
      <c r="AD2252" s="6" t="s">
        <v>43</v>
      </c>
      <c r="AE2252" s="8">
        <v>42191.682627314818</v>
      </c>
      <c r="AF2252" s="6" t="s">
        <v>46</v>
      </c>
    </row>
    <row r="2253" spans="1:39" x14ac:dyDescent="0.2">
      <c r="A22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3" s="7" t="str">
        <f>ExtractValues(Table1[[#This Row],[Agreement Name]],".{1}\d{4,5}")</f>
        <v>200581</v>
      </c>
      <c r="C2253" s="6" t="str">
        <f>ExtractValues(Table1[[#This Row],[Agreement Name]],".{1}\d{4,5}-.{1}\d{4,5}")</f>
        <v>200581-001002</v>
      </c>
      <c r="D2253" s="6" t="str">
        <f>ExtractValues(ExtractValues(Table1[[#This Row],[Agreement Name]],"(CO\d{1,3})"),"\d+")</f>
        <v/>
      </c>
      <c r="E2253" s="6" t="str">
        <f>ExtractValues(ExtractValues(Table1[[#This Row],[Agreement Name]],"(CO.\d{1,3})"),"\d+")</f>
        <v/>
      </c>
      <c r="F2253" s="6" t="str">
        <f>IF(Table1[[#This Row],[ChgOrderPart1]]&lt;&gt;"",Table1[[#This Row],[ChgOrderPart1]],Table1[[#This Row],[ChgOrderPart2]])</f>
        <v/>
      </c>
      <c r="G2253" s="6" t="s">
        <v>1988</v>
      </c>
      <c r="H2253" s="8">
        <v>42170.610532407409</v>
      </c>
      <c r="I2253" s="6" t="s">
        <v>34</v>
      </c>
      <c r="J2253" s="8">
        <v>42172.531631944446</v>
      </c>
      <c r="K2253" s="6" t="s">
        <v>1376</v>
      </c>
      <c r="L2253" s="6" t="s">
        <v>1377</v>
      </c>
      <c r="M2253" s="6" t="s">
        <v>37</v>
      </c>
      <c r="O2253" s="6" t="s">
        <v>38</v>
      </c>
      <c r="P2253" s="6" t="s">
        <v>39</v>
      </c>
      <c r="Q2253" s="6" t="s">
        <v>461</v>
      </c>
      <c r="R2253" s="6" t="s">
        <v>1392</v>
      </c>
      <c r="W2253" s="6" t="s">
        <v>463</v>
      </c>
      <c r="X2253" s="6" t="s">
        <v>461</v>
      </c>
      <c r="Y2253" s="6" t="s">
        <v>43</v>
      </c>
      <c r="Z2253" s="8">
        <v>42171.688055555554</v>
      </c>
      <c r="AA2253" s="6" t="s">
        <v>46</v>
      </c>
      <c r="AB2253" s="6" t="s">
        <v>1395</v>
      </c>
      <c r="AC2253" s="6" t="s">
        <v>1392</v>
      </c>
      <c r="AD2253" s="6" t="s">
        <v>43</v>
      </c>
      <c r="AE2253" s="8">
        <v>42172.531631944446</v>
      </c>
      <c r="AF2253" s="6" t="s">
        <v>46</v>
      </c>
    </row>
    <row r="2254" spans="1:39" x14ac:dyDescent="0.2">
      <c r="A22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4" s="7" t="str">
        <f>ExtractValues(Table1[[#This Row],[Agreement Name]],".{1}\d{4,5}")</f>
        <v>200581</v>
      </c>
      <c r="C2254" s="6" t="str">
        <f>ExtractValues(Table1[[#This Row],[Agreement Name]],".{1}\d{4,5}-.{1}\d{4,5}")</f>
        <v>200581-001001</v>
      </c>
      <c r="D2254" s="6" t="str">
        <f>ExtractValues(ExtractValues(Table1[[#This Row],[Agreement Name]],"(CO\d{1,3})"),"\d+")</f>
        <v/>
      </c>
      <c r="E2254" s="6" t="str">
        <f>ExtractValues(ExtractValues(Table1[[#This Row],[Agreement Name]],"(CO.\d{1,3})"),"\d+")</f>
        <v/>
      </c>
      <c r="F2254" s="6" t="str">
        <f>IF(Table1[[#This Row],[ChgOrderPart1]]&lt;&gt;"",Table1[[#This Row],[ChgOrderPart1]],Table1[[#This Row],[ChgOrderPart2]])</f>
        <v/>
      </c>
      <c r="G2254" s="6" t="s">
        <v>1986</v>
      </c>
      <c r="H2254" s="8">
        <v>42170.609849537039</v>
      </c>
      <c r="I2254" s="6" t="s">
        <v>34</v>
      </c>
      <c r="J2254" s="8">
        <v>42172.531400462962</v>
      </c>
      <c r="K2254" s="6" t="s">
        <v>1376</v>
      </c>
      <c r="L2254" s="6" t="s">
        <v>1377</v>
      </c>
      <c r="M2254" s="6" t="s">
        <v>37</v>
      </c>
      <c r="O2254" s="6" t="s">
        <v>38</v>
      </c>
      <c r="P2254" s="6" t="s">
        <v>39</v>
      </c>
      <c r="Q2254" s="6" t="s">
        <v>461</v>
      </c>
      <c r="R2254" s="6" t="s">
        <v>1392</v>
      </c>
      <c r="W2254" s="6" t="s">
        <v>1987</v>
      </c>
      <c r="X2254" s="6" t="s">
        <v>461</v>
      </c>
      <c r="Y2254" s="6" t="s">
        <v>43</v>
      </c>
      <c r="Z2254" s="8">
        <v>42171.69059027778</v>
      </c>
      <c r="AA2254" s="6" t="s">
        <v>46</v>
      </c>
      <c r="AB2254" s="6" t="s">
        <v>1395</v>
      </c>
      <c r="AC2254" s="6" t="s">
        <v>1392</v>
      </c>
      <c r="AD2254" s="6" t="s">
        <v>43</v>
      </c>
      <c r="AE2254" s="8">
        <v>42172.531400462962</v>
      </c>
      <c r="AF2254" s="6" t="s">
        <v>46</v>
      </c>
    </row>
    <row r="2255" spans="1:39" x14ac:dyDescent="0.2">
      <c r="A22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5" s="7" t="str">
        <f>ExtractValues(Table1[[#This Row],[Agreement Name]],".{1}\d{4,5}")</f>
        <v>200579</v>
      </c>
      <c r="C2255" s="6" t="str">
        <f>ExtractValues(Table1[[#This Row],[Agreement Name]],".{1}\d{4,5}-.{1}\d{4,5}")</f>
        <v>200579-001001</v>
      </c>
      <c r="D2255" s="6" t="str">
        <f>ExtractValues(ExtractValues(Table1[[#This Row],[Agreement Name]],"(CO\d{1,3})"),"\d+")</f>
        <v/>
      </c>
      <c r="E2255" s="6" t="str">
        <f>ExtractValues(ExtractValues(Table1[[#This Row],[Agreement Name]],"(CO.\d{1,3})"),"\d+")</f>
        <v/>
      </c>
      <c r="F2255" s="6" t="str">
        <f>IF(Table1[[#This Row],[ChgOrderPart1]]&lt;&gt;"",Table1[[#This Row],[ChgOrderPart1]],Table1[[#This Row],[ChgOrderPart2]])</f>
        <v/>
      </c>
      <c r="G2255" s="6" t="s">
        <v>1768</v>
      </c>
      <c r="H2255" s="8">
        <v>42159.474999999999</v>
      </c>
      <c r="I2255" s="6" t="s">
        <v>34</v>
      </c>
      <c r="J2255" s="8">
        <v>42163.25340277778</v>
      </c>
      <c r="K2255" s="6" t="s">
        <v>1376</v>
      </c>
      <c r="L2255" s="6" t="s">
        <v>1377</v>
      </c>
      <c r="M2255" s="6" t="s">
        <v>37</v>
      </c>
      <c r="O2255" s="6" t="s">
        <v>38</v>
      </c>
      <c r="P2255" s="6" t="s">
        <v>39</v>
      </c>
      <c r="Q2255" s="6" t="s">
        <v>1726</v>
      </c>
      <c r="R2255" s="6" t="s">
        <v>1402</v>
      </c>
      <c r="W2255" s="6" t="s">
        <v>216</v>
      </c>
      <c r="X2255" s="6" t="s">
        <v>1726</v>
      </c>
      <c r="Y2255" s="6" t="s">
        <v>43</v>
      </c>
      <c r="Z2255" s="8">
        <v>42162.957187499997</v>
      </c>
      <c r="AA2255" s="6" t="s">
        <v>1727</v>
      </c>
      <c r="AB2255" s="6" t="s">
        <v>1405</v>
      </c>
      <c r="AC2255" s="6" t="s">
        <v>1402</v>
      </c>
      <c r="AD2255" s="6" t="s">
        <v>43</v>
      </c>
      <c r="AE2255" s="8">
        <v>42163.25340277778</v>
      </c>
      <c r="AF2255" s="6" t="s">
        <v>46</v>
      </c>
    </row>
    <row r="2256" spans="1:39" x14ac:dyDescent="0.2">
      <c r="A22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56" s="7" t="str">
        <f>ExtractValues(Table1[[#This Row],[Agreement Name]],".{1}\d{4,5}")</f>
        <v>200578</v>
      </c>
      <c r="C2256" s="6" t="str">
        <f>ExtractValues(Table1[[#This Row],[Agreement Name]],".{1}\d{4,5}-.{1}\d{4,5}")</f>
        <v>200578-001001</v>
      </c>
      <c r="D2256" s="6" t="str">
        <f>ExtractValues(ExtractValues(Table1[[#This Row],[Agreement Name]],"(CO\d{1,3})"),"\d+")</f>
        <v>1</v>
      </c>
      <c r="E2256" s="6" t="str">
        <f>ExtractValues(ExtractValues(Table1[[#This Row],[Agreement Name]],"(CO.\d{1,3})"),"\d+")</f>
        <v/>
      </c>
      <c r="F2256" s="6" t="str">
        <f>IF(Table1[[#This Row],[ChgOrderPart1]]&lt;&gt;"",Table1[[#This Row],[ChgOrderPart1]],Table1[[#This Row],[ChgOrderPart2]])</f>
        <v>1</v>
      </c>
      <c r="G2256" s="6" t="s">
        <v>4339</v>
      </c>
      <c r="H2256" s="8">
        <v>42151.473414351851</v>
      </c>
      <c r="I2256" s="6" t="s">
        <v>34</v>
      </c>
      <c r="J2256" s="8">
        <v>42155.628182870372</v>
      </c>
      <c r="K2256" s="6" t="s">
        <v>3614</v>
      </c>
      <c r="L2256" s="6" t="s">
        <v>3615</v>
      </c>
      <c r="M2256" s="6" t="s">
        <v>37</v>
      </c>
      <c r="O2256" s="6" t="s">
        <v>38</v>
      </c>
      <c r="P2256" s="6" t="s">
        <v>39</v>
      </c>
      <c r="Q2256" s="6" t="s">
        <v>1391</v>
      </c>
      <c r="R2256" s="6" t="s">
        <v>1392</v>
      </c>
      <c r="W2256" s="6" t="s">
        <v>1393</v>
      </c>
      <c r="X2256" s="6" t="s">
        <v>1391</v>
      </c>
      <c r="Y2256" s="6" t="s">
        <v>43</v>
      </c>
      <c r="Z2256" s="8">
        <v>42151.478182870371</v>
      </c>
      <c r="AA2256" s="6" t="s">
        <v>4340</v>
      </c>
      <c r="AB2256" s="6" t="s">
        <v>1395</v>
      </c>
      <c r="AC2256" s="6" t="s">
        <v>1392</v>
      </c>
      <c r="AD2256" s="6" t="s">
        <v>43</v>
      </c>
      <c r="AE2256" s="8">
        <v>42155.628182870372</v>
      </c>
      <c r="AF2256" s="6" t="s">
        <v>1432</v>
      </c>
    </row>
    <row r="2257" spans="1:39" x14ac:dyDescent="0.2">
      <c r="A22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7" s="7" t="str">
        <f>ExtractValues(Table1[[#This Row],[Agreement Name]],".{1}\d{4,5}")</f>
        <v>200578</v>
      </c>
      <c r="C2257" s="6" t="str">
        <f>ExtractValues(Table1[[#This Row],[Agreement Name]],".{1}\d{4,5}-.{1}\d{4,5}")</f>
        <v>200578-001001</v>
      </c>
      <c r="D2257" s="6" t="str">
        <f>ExtractValues(ExtractValues(Table1[[#This Row],[Agreement Name]],"(CO\d{1,3})"),"\d+")</f>
        <v/>
      </c>
      <c r="E2257" s="6" t="str">
        <f>ExtractValues(ExtractValues(Table1[[#This Row],[Agreement Name]],"(CO.\d{1,3})"),"\d+")</f>
        <v/>
      </c>
      <c r="F2257" s="6" t="str">
        <f>IF(Table1[[#This Row],[ChgOrderPart1]]&lt;&gt;"",Table1[[#This Row],[ChgOrderPart1]],Table1[[#This Row],[ChgOrderPart2]])</f>
        <v/>
      </c>
      <c r="G2257" s="6" t="s">
        <v>1390</v>
      </c>
      <c r="H2257" s="8">
        <v>42137.587002314816</v>
      </c>
      <c r="I2257" s="6" t="s">
        <v>34</v>
      </c>
      <c r="J2257" s="8">
        <v>42138.652291666665</v>
      </c>
      <c r="K2257" s="6" t="s">
        <v>1376</v>
      </c>
      <c r="L2257" s="6" t="s">
        <v>1377</v>
      </c>
      <c r="M2257" s="6" t="s">
        <v>37</v>
      </c>
      <c r="O2257" s="6" t="s">
        <v>38</v>
      </c>
      <c r="P2257" s="6" t="s">
        <v>39</v>
      </c>
      <c r="Q2257" s="6" t="s">
        <v>1391</v>
      </c>
      <c r="R2257" s="6" t="s">
        <v>1392</v>
      </c>
      <c r="W2257" s="6" t="s">
        <v>1393</v>
      </c>
      <c r="X2257" s="6" t="s">
        <v>1391</v>
      </c>
      <c r="Y2257" s="6" t="s">
        <v>43</v>
      </c>
      <c r="Z2257" s="8">
        <v>42137.624571759261</v>
      </c>
      <c r="AA2257" s="6" t="s">
        <v>1394</v>
      </c>
      <c r="AB2257" s="6" t="s">
        <v>1395</v>
      </c>
      <c r="AC2257" s="6" t="s">
        <v>1392</v>
      </c>
      <c r="AD2257" s="6" t="s">
        <v>43</v>
      </c>
      <c r="AE2257" s="8">
        <v>42138.652291666665</v>
      </c>
      <c r="AF2257" s="6" t="s">
        <v>46</v>
      </c>
    </row>
    <row r="2258" spans="1:39" x14ac:dyDescent="0.2">
      <c r="A22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8" s="7" t="str">
        <f>ExtractValues(Table1[[#This Row],[Agreement Name]],".{1}\d{4,5}")</f>
        <v>200578</v>
      </c>
      <c r="C2258" s="6" t="str">
        <f>ExtractValues(Table1[[#This Row],[Agreement Name]],".{1}\d{4,5}-.{1}\d{4,5}")</f>
        <v>200578-001001</v>
      </c>
      <c r="D2258" s="6" t="str">
        <f>ExtractValues(ExtractValues(Table1[[#This Row],[Agreement Name]],"(CO\d{1,3})"),"\d+")</f>
        <v/>
      </c>
      <c r="E2258" s="6" t="str">
        <f>ExtractValues(ExtractValues(Table1[[#This Row],[Agreement Name]],"(CO.\d{1,3})"),"\d+")</f>
        <v/>
      </c>
      <c r="F2258" s="6" t="str">
        <f>IF(Table1[[#This Row],[ChgOrderPart1]]&lt;&gt;"",Table1[[#This Row],[ChgOrderPart1]],Table1[[#This Row],[ChgOrderPart2]])</f>
        <v/>
      </c>
      <c r="G2258" s="6" t="s">
        <v>8714</v>
      </c>
      <c r="H2258" s="8">
        <v>42135.571932870371</v>
      </c>
      <c r="I2258" s="6" t="s">
        <v>55</v>
      </c>
      <c r="J2258" s="8">
        <v>42136.937488425923</v>
      </c>
      <c r="K2258" s="6" t="s">
        <v>1376</v>
      </c>
      <c r="L2258" s="6" t="s">
        <v>1377</v>
      </c>
      <c r="M2258" s="6" t="s">
        <v>37</v>
      </c>
      <c r="O2258" s="6" t="s">
        <v>38</v>
      </c>
      <c r="P2258" s="6" t="s">
        <v>39</v>
      </c>
      <c r="Q2258" s="6" t="s">
        <v>1391</v>
      </c>
      <c r="R2258" s="6" t="s">
        <v>1392</v>
      </c>
    </row>
    <row r="2259" spans="1:39" x14ac:dyDescent="0.2">
      <c r="A22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59" s="7" t="str">
        <f>ExtractValues(Table1[[#This Row],[Agreement Name]],".{1}\d{4,5}")</f>
        <v>200575</v>
      </c>
      <c r="C2259" s="6" t="str">
        <f>ExtractValues(Table1[[#This Row],[Agreement Name]],".{1}\d{4,5}-.{1}\d{4,5}")</f>
        <v>200575-001001</v>
      </c>
      <c r="D2259" s="6" t="str">
        <f>ExtractValues(ExtractValues(Table1[[#This Row],[Agreement Name]],"(CO\d{1,3})"),"\d+")</f>
        <v/>
      </c>
      <c r="E2259" s="6" t="str">
        <f>ExtractValues(ExtractValues(Table1[[#This Row],[Agreement Name]],"(CO.\d{1,3})"),"\d+")</f>
        <v/>
      </c>
      <c r="F2259" s="6" t="str">
        <f>IF(Table1[[#This Row],[ChgOrderPart1]]&lt;&gt;"",Table1[[#This Row],[ChgOrderPart1]],Table1[[#This Row],[ChgOrderPart2]])</f>
        <v/>
      </c>
      <c r="G2259" s="6" t="s">
        <v>4883</v>
      </c>
      <c r="H2259" s="8">
        <v>42228.635312500002</v>
      </c>
      <c r="I2259" s="6" t="s">
        <v>48</v>
      </c>
      <c r="J2259" s="8">
        <v>42228.635300925926</v>
      </c>
      <c r="K2259" s="6" t="s">
        <v>1376</v>
      </c>
      <c r="L2259" s="6" t="s">
        <v>1377</v>
      </c>
      <c r="M2259" s="6" t="s">
        <v>37</v>
      </c>
      <c r="O2259" s="6" t="s">
        <v>38</v>
      </c>
      <c r="P2259" s="6" t="s">
        <v>39</v>
      </c>
      <c r="Q2259" s="6" t="s">
        <v>4884</v>
      </c>
      <c r="R2259" s="6" t="s">
        <v>1477</v>
      </c>
      <c r="AL2259" s="6" t="s">
        <v>4884</v>
      </c>
      <c r="AM2259" s="6" t="s">
        <v>43</v>
      </c>
    </row>
    <row r="2260" spans="1:39" x14ac:dyDescent="0.2">
      <c r="A22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0" s="7" t="str">
        <f>ExtractValues(Table1[[#This Row],[Agreement Name]],".{1}\d{4,5}")</f>
        <v>200560</v>
      </c>
      <c r="C2260" s="6" t="str">
        <f>ExtractValues(Table1[[#This Row],[Agreement Name]],".{1}\d{4,5}-.{1}\d{4,5}")</f>
        <v>200560-001001</v>
      </c>
      <c r="D2260" s="6" t="str">
        <f>ExtractValues(ExtractValues(Table1[[#This Row],[Agreement Name]],"(CO\d{1,3})"),"\d+")</f>
        <v/>
      </c>
      <c r="E2260" s="6" t="str">
        <f>ExtractValues(ExtractValues(Table1[[#This Row],[Agreement Name]],"(CO.\d{1,3})"),"\d+")</f>
        <v/>
      </c>
      <c r="F2260" s="6" t="str">
        <f>IF(Table1[[#This Row],[ChgOrderPart1]]&lt;&gt;"",Table1[[#This Row],[ChgOrderPart1]],Table1[[#This Row],[ChgOrderPart2]])</f>
        <v/>
      </c>
      <c r="G2260" s="6" t="s">
        <v>3790</v>
      </c>
      <c r="H2260" s="8">
        <v>42122.432118055556</v>
      </c>
      <c r="I2260" s="6" t="s">
        <v>34</v>
      </c>
      <c r="J2260" s="8">
        <v>42124.402766203704</v>
      </c>
      <c r="K2260" s="6" t="s">
        <v>3614</v>
      </c>
      <c r="L2260" s="6" t="s">
        <v>3615</v>
      </c>
      <c r="M2260" s="6" t="s">
        <v>37</v>
      </c>
      <c r="O2260" s="6" t="s">
        <v>38</v>
      </c>
      <c r="P2260" s="6" t="s">
        <v>39</v>
      </c>
      <c r="Q2260" s="6" t="s">
        <v>461</v>
      </c>
      <c r="R2260" s="6" t="s">
        <v>1392</v>
      </c>
      <c r="W2260" s="6" t="s">
        <v>463</v>
      </c>
      <c r="X2260" s="6" t="s">
        <v>461</v>
      </c>
      <c r="Y2260" s="6" t="s">
        <v>43</v>
      </c>
      <c r="Z2260" s="8">
        <v>42122.812384259261</v>
      </c>
      <c r="AA2260" s="6" t="s">
        <v>46</v>
      </c>
      <c r="AB2260" s="6" t="s">
        <v>1395</v>
      </c>
      <c r="AC2260" s="6" t="s">
        <v>1392</v>
      </c>
      <c r="AD2260" s="6" t="s">
        <v>43</v>
      </c>
      <c r="AE2260" s="8">
        <v>42124.402766203704</v>
      </c>
      <c r="AF2260" s="6" t="s">
        <v>46</v>
      </c>
    </row>
    <row r="2261" spans="1:39" x14ac:dyDescent="0.2">
      <c r="A22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1" s="7" t="str">
        <f>ExtractValues(Table1[[#This Row],[Agreement Name]],".{1}\d{4,5}")</f>
        <v>200559</v>
      </c>
      <c r="C2261" s="6" t="str">
        <f>ExtractValues(Table1[[#This Row],[Agreement Name]],".{1}\d{4,5}-.{1}\d{4,5}")</f>
        <v>200559-001005</v>
      </c>
      <c r="D2261" s="6" t="str">
        <f>ExtractValues(ExtractValues(Table1[[#This Row],[Agreement Name]],"(CO\d{1,3})"),"\d+")</f>
        <v/>
      </c>
      <c r="E2261" s="6" t="str">
        <f>ExtractValues(ExtractValues(Table1[[#This Row],[Agreement Name]],"(CO.\d{1,3})"),"\d+")</f>
        <v/>
      </c>
      <c r="F2261" s="6" t="str">
        <f>IF(Table1[[#This Row],[ChgOrderPart1]]&lt;&gt;"",Table1[[#This Row],[ChgOrderPart1]],Table1[[#This Row],[ChgOrderPart2]])</f>
        <v/>
      </c>
      <c r="G2261" s="6" t="s">
        <v>2408</v>
      </c>
      <c r="H2261" s="8">
        <v>42194.385763888888</v>
      </c>
      <c r="I2261" s="6" t="s">
        <v>34</v>
      </c>
      <c r="J2261" s="8">
        <v>42194.616030092591</v>
      </c>
      <c r="K2261" s="6" t="s">
        <v>1376</v>
      </c>
      <c r="L2261" s="6" t="s">
        <v>1377</v>
      </c>
      <c r="M2261" s="6" t="s">
        <v>37</v>
      </c>
      <c r="O2261" s="6" t="s">
        <v>38</v>
      </c>
      <c r="P2261" s="6" t="s">
        <v>39</v>
      </c>
      <c r="Q2261" s="6" t="s">
        <v>2409</v>
      </c>
      <c r="R2261" s="6" t="s">
        <v>1384</v>
      </c>
      <c r="W2261" s="6" t="s">
        <v>2410</v>
      </c>
      <c r="X2261" s="6" t="s">
        <v>2409</v>
      </c>
      <c r="Y2261" s="6" t="s">
        <v>43</v>
      </c>
      <c r="Z2261" s="8">
        <v>42194.544618055559</v>
      </c>
      <c r="AA2261" s="6" t="s">
        <v>2411</v>
      </c>
      <c r="AB2261" s="6" t="s">
        <v>2412</v>
      </c>
      <c r="AC2261" s="6" t="s">
        <v>1384</v>
      </c>
      <c r="AD2261" s="6" t="s">
        <v>43</v>
      </c>
      <c r="AE2261" s="8">
        <v>42194.616030092591</v>
      </c>
      <c r="AF2261" s="6" t="s">
        <v>2413</v>
      </c>
    </row>
    <row r="2262" spans="1:39" x14ac:dyDescent="0.2">
      <c r="A22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2" s="7" t="str">
        <f>ExtractValues(Table1[[#This Row],[Agreement Name]],".{1}\d{4,5}")</f>
        <v>200559</v>
      </c>
      <c r="C2262" s="6" t="str">
        <f>ExtractValues(Table1[[#This Row],[Agreement Name]],".{1}\d{4,5}-.{1}\d{4,5}")</f>
        <v>200559-001004</v>
      </c>
      <c r="D2262" s="6" t="str">
        <f>ExtractValues(ExtractValues(Table1[[#This Row],[Agreement Name]],"(CO\d{1,3})"),"\d+")</f>
        <v/>
      </c>
      <c r="E2262" s="6" t="str">
        <f>ExtractValues(ExtractValues(Table1[[#This Row],[Agreement Name]],"(CO.\d{1,3})"),"\d+")</f>
        <v/>
      </c>
      <c r="F2262" s="6" t="str">
        <f>IF(Table1[[#This Row],[ChgOrderPart1]]&lt;&gt;"",Table1[[#This Row],[ChgOrderPart1]],Table1[[#This Row],[ChgOrderPart2]])</f>
        <v/>
      </c>
      <c r="G2262" s="6" t="s">
        <v>1872</v>
      </c>
      <c r="H2262" s="8">
        <v>42164.653657407405</v>
      </c>
      <c r="I2262" s="6" t="s">
        <v>34</v>
      </c>
      <c r="J2262" s="8">
        <v>42165.579583333332</v>
      </c>
      <c r="K2262" s="6" t="s">
        <v>1376</v>
      </c>
      <c r="L2262" s="6" t="s">
        <v>1377</v>
      </c>
      <c r="M2262" s="6" t="s">
        <v>37</v>
      </c>
      <c r="O2262" s="6" t="s">
        <v>38</v>
      </c>
      <c r="P2262" s="6" t="s">
        <v>39</v>
      </c>
      <c r="Q2262" s="6" t="s">
        <v>1608</v>
      </c>
      <c r="R2262" s="6" t="s">
        <v>1384</v>
      </c>
      <c r="W2262" s="6" t="s">
        <v>1609</v>
      </c>
      <c r="X2262" s="6" t="s">
        <v>1608</v>
      </c>
      <c r="Y2262" s="6" t="s">
        <v>43</v>
      </c>
      <c r="Z2262" s="8">
        <v>42165.367951388886</v>
      </c>
      <c r="AA2262" s="6" t="s">
        <v>1610</v>
      </c>
      <c r="AB2262" s="6" t="s">
        <v>1387</v>
      </c>
      <c r="AC2262" s="6" t="s">
        <v>1384</v>
      </c>
      <c r="AD2262" s="6" t="s">
        <v>43</v>
      </c>
      <c r="AE2262" s="8">
        <v>42165.579583333332</v>
      </c>
      <c r="AF2262" s="6" t="s">
        <v>71</v>
      </c>
    </row>
    <row r="2263" spans="1:39" x14ac:dyDescent="0.2">
      <c r="A22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3" s="7" t="str">
        <f>ExtractValues(Table1[[#This Row],[Agreement Name]],".{1}\d{4,5}")</f>
        <v>200559</v>
      </c>
      <c r="C2263" s="6" t="str">
        <f>ExtractValues(Table1[[#This Row],[Agreement Name]],".{1}\d{4,5}-.{1}\d{4,5}")</f>
        <v>200559-001003</v>
      </c>
      <c r="D2263" s="6" t="str">
        <f>ExtractValues(ExtractValues(Table1[[#This Row],[Agreement Name]],"(CO\d{1,3})"),"\d+")</f>
        <v/>
      </c>
      <c r="E2263" s="6" t="str">
        <f>ExtractValues(ExtractValues(Table1[[#This Row],[Agreement Name]],"(CO.\d{1,3})"),"\d+")</f>
        <v/>
      </c>
      <c r="F2263" s="6" t="str">
        <f>IF(Table1[[#This Row],[ChgOrderPart1]]&lt;&gt;"",Table1[[#This Row],[ChgOrderPart1]],Table1[[#This Row],[ChgOrderPart2]])</f>
        <v/>
      </c>
      <c r="G2263" s="6" t="s">
        <v>1836</v>
      </c>
      <c r="H2263" s="8">
        <v>42163.666331018518</v>
      </c>
      <c r="I2263" s="6" t="s">
        <v>34</v>
      </c>
      <c r="J2263" s="8">
        <v>42164.317604166667</v>
      </c>
      <c r="K2263" s="6" t="s">
        <v>1376</v>
      </c>
      <c r="L2263" s="6" t="s">
        <v>1377</v>
      </c>
      <c r="M2263" s="6" t="s">
        <v>37</v>
      </c>
      <c r="O2263" s="6" t="s">
        <v>38</v>
      </c>
      <c r="P2263" s="6" t="s">
        <v>39</v>
      </c>
      <c r="Q2263" s="6" t="s">
        <v>1837</v>
      </c>
      <c r="R2263" s="6" t="s">
        <v>1384</v>
      </c>
      <c r="W2263" s="6" t="s">
        <v>1838</v>
      </c>
      <c r="X2263" s="6" t="s">
        <v>1837</v>
      </c>
      <c r="Y2263" s="6" t="s">
        <v>43</v>
      </c>
      <c r="Z2263" s="8">
        <v>42163.670590277776</v>
      </c>
      <c r="AA2263" s="6" t="s">
        <v>1839</v>
      </c>
      <c r="AB2263" s="6" t="s">
        <v>1387</v>
      </c>
      <c r="AC2263" s="6" t="s">
        <v>1384</v>
      </c>
      <c r="AD2263" s="6" t="s">
        <v>43</v>
      </c>
      <c r="AE2263" s="8">
        <v>42164.317604166667</v>
      </c>
      <c r="AF2263" s="6" t="s">
        <v>46</v>
      </c>
    </row>
    <row r="2264" spans="1:39" x14ac:dyDescent="0.2">
      <c r="A22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4" s="7" t="str">
        <f>ExtractValues(Table1[[#This Row],[Agreement Name]],".{1}\d{4,5}")</f>
        <v>200559</v>
      </c>
      <c r="C2264" s="6" t="str">
        <f>ExtractValues(Table1[[#This Row],[Agreement Name]],".{1}\d{4,5}-.{1}\d{4,5}")</f>
        <v>200559-001002</v>
      </c>
      <c r="D2264" s="6" t="str">
        <f>ExtractValues(ExtractValues(Table1[[#This Row],[Agreement Name]],"(CO\d{1,3})"),"\d+")</f>
        <v/>
      </c>
      <c r="E2264" s="6" t="str">
        <f>ExtractValues(ExtractValues(Table1[[#This Row],[Agreement Name]],"(CO.\d{1,3})"),"\d+")</f>
        <v/>
      </c>
      <c r="F2264" s="6" t="str">
        <f>IF(Table1[[#This Row],[ChgOrderPart1]]&lt;&gt;"",Table1[[#This Row],[ChgOrderPart1]],Table1[[#This Row],[ChgOrderPart2]])</f>
        <v/>
      </c>
      <c r="G2264" s="6" t="s">
        <v>1606</v>
      </c>
      <c r="H2264" s="8">
        <v>42151.651712962965</v>
      </c>
      <c r="I2264" s="6" t="s">
        <v>34</v>
      </c>
      <c r="J2264" s="8">
        <v>42156.303356481483</v>
      </c>
      <c r="K2264" s="6" t="s">
        <v>1376</v>
      </c>
      <c r="L2264" s="6" t="s">
        <v>1377</v>
      </c>
      <c r="M2264" s="6" t="s">
        <v>37</v>
      </c>
      <c r="O2264" s="6" t="s">
        <v>38</v>
      </c>
      <c r="P2264" s="6" t="s">
        <v>39</v>
      </c>
      <c r="Q2264" s="6" t="s">
        <v>196</v>
      </c>
      <c r="R2264" s="6" t="s">
        <v>1384</v>
      </c>
      <c r="W2264" s="6" t="s">
        <v>198</v>
      </c>
      <c r="X2264" s="6" t="s">
        <v>196</v>
      </c>
      <c r="Y2264" s="6" t="s">
        <v>43</v>
      </c>
      <c r="Z2264" s="8">
        <v>42153.417013888888</v>
      </c>
      <c r="AA2264" s="6" t="s">
        <v>46</v>
      </c>
      <c r="AB2264" s="6" t="s">
        <v>1387</v>
      </c>
      <c r="AC2264" s="6" t="s">
        <v>1384</v>
      </c>
      <c r="AD2264" s="6" t="s">
        <v>43</v>
      </c>
      <c r="AE2264" s="8">
        <v>42156.303356481483</v>
      </c>
      <c r="AF2264" s="6" t="s">
        <v>46</v>
      </c>
    </row>
    <row r="2265" spans="1:39" x14ac:dyDescent="0.2">
      <c r="A22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5" s="7" t="str">
        <f>ExtractValues(Table1[[#This Row],[Agreement Name]],".{1}\d{4,5}")</f>
        <v>200559</v>
      </c>
      <c r="C2265" s="6" t="str">
        <f>ExtractValues(Table1[[#This Row],[Agreement Name]],".{1}\d{4,5}-.{1}\d{4,5}")</f>
        <v>200559-001001</v>
      </c>
      <c r="D2265" s="6" t="str">
        <f>ExtractValues(ExtractValues(Table1[[#This Row],[Agreement Name]],"(CO\d{1,3})"),"\d+")</f>
        <v/>
      </c>
      <c r="E2265" s="6" t="str">
        <f>ExtractValues(ExtractValues(Table1[[#This Row],[Agreement Name]],"(CO.\d{1,3})"),"\d+")</f>
        <v/>
      </c>
      <c r="F2265" s="6" t="str">
        <f>IF(Table1[[#This Row],[ChgOrderPart1]]&lt;&gt;"",Table1[[#This Row],[ChgOrderPart1]],Table1[[#This Row],[ChgOrderPart2]])</f>
        <v/>
      </c>
      <c r="G2265" s="6" t="s">
        <v>2055</v>
      </c>
      <c r="H2265" s="8">
        <v>42172.686122685183</v>
      </c>
      <c r="I2265" s="6" t="s">
        <v>34</v>
      </c>
      <c r="J2265" s="8">
        <v>42173.355902777781</v>
      </c>
      <c r="K2265" s="6" t="s">
        <v>1376</v>
      </c>
      <c r="L2265" s="6" t="s">
        <v>1377</v>
      </c>
      <c r="M2265" s="6" t="s">
        <v>37</v>
      </c>
      <c r="O2265" s="6" t="s">
        <v>38</v>
      </c>
      <c r="P2265" s="6" t="s">
        <v>39</v>
      </c>
      <c r="Q2265" s="6" t="s">
        <v>1574</v>
      </c>
      <c r="R2265" s="6" t="s">
        <v>2056</v>
      </c>
      <c r="S2265" s="6" t="s">
        <v>1384</v>
      </c>
      <c r="W2265" s="6" t="s">
        <v>2057</v>
      </c>
      <c r="X2265" s="6" t="s">
        <v>2056</v>
      </c>
      <c r="Y2265" s="6" t="s">
        <v>43</v>
      </c>
      <c r="Z2265" s="8">
        <v>42173.34946759259</v>
      </c>
      <c r="AA2265" s="6" t="s">
        <v>2058</v>
      </c>
      <c r="AB2265" s="6" t="s">
        <v>1387</v>
      </c>
      <c r="AC2265" s="6" t="s">
        <v>1384</v>
      </c>
      <c r="AD2265" s="6" t="s">
        <v>43</v>
      </c>
      <c r="AE2265" s="8">
        <v>42173.355902777781</v>
      </c>
      <c r="AF2265" s="6" t="s">
        <v>71</v>
      </c>
    </row>
    <row r="2266" spans="1:39" x14ac:dyDescent="0.2">
      <c r="A22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6" s="7" t="str">
        <f>ExtractValues(Table1[[#This Row],[Agreement Name]],".{1}\d{4,5}")</f>
        <v>200559</v>
      </c>
      <c r="C2266" s="6" t="str">
        <f>ExtractValues(Table1[[#This Row],[Agreement Name]],".{1}\d{4,5}-.{1}\d{4,5}")</f>
        <v>200559-001001</v>
      </c>
      <c r="D2266" s="6" t="str">
        <f>ExtractValues(ExtractValues(Table1[[#This Row],[Agreement Name]],"(CO\d{1,3})"),"\d+")</f>
        <v/>
      </c>
      <c r="E2266" s="6" t="str">
        <f>ExtractValues(ExtractValues(Table1[[#This Row],[Agreement Name]],"(CO.\d{1,3})"),"\d+")</f>
        <v/>
      </c>
      <c r="F2266" s="6" t="str">
        <f>IF(Table1[[#This Row],[ChgOrderPart1]]&lt;&gt;"",Table1[[#This Row],[ChgOrderPart1]],Table1[[#This Row],[ChgOrderPart2]])</f>
        <v/>
      </c>
      <c r="G2266" s="6" t="s">
        <v>1573</v>
      </c>
      <c r="H2266" s="8">
        <v>42150.59851851852</v>
      </c>
      <c r="I2266" s="6" t="s">
        <v>55</v>
      </c>
      <c r="J2266" s="8">
        <v>42172.685798611114</v>
      </c>
      <c r="K2266" s="6" t="s">
        <v>1376</v>
      </c>
      <c r="L2266" s="6" t="s">
        <v>1377</v>
      </c>
      <c r="M2266" s="6" t="s">
        <v>37</v>
      </c>
      <c r="O2266" s="6" t="s">
        <v>38</v>
      </c>
      <c r="P2266" s="6" t="s">
        <v>39</v>
      </c>
      <c r="Q2266" s="6" t="s">
        <v>1574</v>
      </c>
      <c r="R2266" s="6" t="s">
        <v>1384</v>
      </c>
      <c r="AL2266" s="6" t="s">
        <v>1574</v>
      </c>
      <c r="AM2266" s="6" t="s">
        <v>43</v>
      </c>
    </row>
    <row r="2267" spans="1:39" x14ac:dyDescent="0.2">
      <c r="A22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7" s="7" t="str">
        <f>ExtractValues(Table1[[#This Row],[Agreement Name]],".{1}\d{4,5}")</f>
        <v>200540</v>
      </c>
      <c r="C2267" s="6" t="str">
        <f>ExtractValues(Table1[[#This Row],[Agreement Name]],".{1}\d{4,5}-.{1}\d{4,5}")</f>
        <v>200540-001001</v>
      </c>
      <c r="D2267" s="6" t="str">
        <f>ExtractValues(ExtractValues(Table1[[#This Row],[Agreement Name]],"(CO\d{1,3})"),"\d+")</f>
        <v/>
      </c>
      <c r="E2267" s="6" t="str">
        <f>ExtractValues(ExtractValues(Table1[[#This Row],[Agreement Name]],"(CO.\d{1,3})"),"\d+")</f>
        <v/>
      </c>
      <c r="F2267" s="6" t="str">
        <f>IF(Table1[[#This Row],[ChgOrderPart1]]&lt;&gt;"",Table1[[#This Row],[ChgOrderPart1]],Table1[[#This Row],[ChgOrderPart2]])</f>
        <v/>
      </c>
      <c r="G2267" s="6" t="s">
        <v>1801</v>
      </c>
      <c r="H2267" s="8">
        <v>42163.653599537036</v>
      </c>
      <c r="I2267" s="6" t="s">
        <v>34</v>
      </c>
      <c r="J2267" s="8">
        <v>42165.308888888889</v>
      </c>
      <c r="K2267" s="6" t="s">
        <v>1376</v>
      </c>
      <c r="L2267" s="6" t="s">
        <v>1377</v>
      </c>
      <c r="M2267" s="6" t="s">
        <v>37</v>
      </c>
      <c r="O2267" s="6" t="s">
        <v>38</v>
      </c>
      <c r="P2267" s="6" t="s">
        <v>39</v>
      </c>
      <c r="Q2267" s="6" t="s">
        <v>1802</v>
      </c>
      <c r="R2267" s="6" t="s">
        <v>1803</v>
      </c>
      <c r="S2267" s="6" t="s">
        <v>432</v>
      </c>
      <c r="W2267" s="6" t="s">
        <v>1804</v>
      </c>
      <c r="X2267" s="6" t="s">
        <v>1803</v>
      </c>
      <c r="Y2267" s="6" t="s">
        <v>43</v>
      </c>
      <c r="Z2267" s="8">
        <v>42165.298182870371</v>
      </c>
      <c r="AA2267" s="6" t="s">
        <v>1805</v>
      </c>
      <c r="AB2267" s="6" t="s">
        <v>1381</v>
      </c>
      <c r="AC2267" s="6" t="s">
        <v>432</v>
      </c>
      <c r="AD2267" s="6" t="s">
        <v>43</v>
      </c>
      <c r="AE2267" s="8">
        <v>42165.308888888889</v>
      </c>
      <c r="AF2267" s="6" t="s">
        <v>1461</v>
      </c>
    </row>
    <row r="2268" spans="1:39" x14ac:dyDescent="0.2">
      <c r="A22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8" s="7" t="str">
        <f>ExtractValues(Table1[[#This Row],[Agreement Name]],".{1}\d{4,5}")</f>
        <v>200526</v>
      </c>
      <c r="C2268" s="6" t="str">
        <f>ExtractValues(Table1[[#This Row],[Agreement Name]],".{1}\d{4,5}-.{1}\d{4,5}")</f>
        <v>200526-003001</v>
      </c>
      <c r="D2268" s="6" t="str">
        <f>ExtractValues(ExtractValues(Table1[[#This Row],[Agreement Name]],"(CO\d{1,3})"),"\d+")</f>
        <v/>
      </c>
      <c r="E2268" s="6" t="str">
        <f>ExtractValues(ExtractValues(Table1[[#This Row],[Agreement Name]],"(CO.\d{1,3})"),"\d+")</f>
        <v/>
      </c>
      <c r="F2268" s="6" t="str">
        <f>IF(Table1[[#This Row],[ChgOrderPart1]]&lt;&gt;"",Table1[[#This Row],[ChgOrderPart1]],Table1[[#This Row],[ChgOrderPart2]])</f>
        <v/>
      </c>
      <c r="G2268" s="6" t="s">
        <v>4971</v>
      </c>
      <c r="H2268" s="8">
        <v>42235.449363425927</v>
      </c>
      <c r="I2268" s="6" t="s">
        <v>48</v>
      </c>
      <c r="J2268" s="8">
        <v>42237.534548611111</v>
      </c>
      <c r="K2268" s="6" t="s">
        <v>1376</v>
      </c>
      <c r="L2268" s="6" t="s">
        <v>1377</v>
      </c>
      <c r="M2268" s="6" t="s">
        <v>37</v>
      </c>
      <c r="O2268" s="6" t="s">
        <v>38</v>
      </c>
      <c r="P2268" s="6" t="s">
        <v>39</v>
      </c>
      <c r="Q2268" s="6" t="s">
        <v>837</v>
      </c>
      <c r="R2268" s="6" t="s">
        <v>1384</v>
      </c>
      <c r="W2268" s="6" t="s">
        <v>840</v>
      </c>
      <c r="X2268" s="6" t="s">
        <v>837</v>
      </c>
      <c r="Y2268" s="6" t="s">
        <v>43</v>
      </c>
      <c r="Z2268" s="8">
        <v>42237.534548611111</v>
      </c>
      <c r="AA2268" s="6" t="s">
        <v>71</v>
      </c>
      <c r="AL2268" s="6" t="s">
        <v>1384</v>
      </c>
      <c r="AM2268" s="6" t="s">
        <v>43</v>
      </c>
    </row>
    <row r="2269" spans="1:39" x14ac:dyDescent="0.2">
      <c r="A22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69" s="7" t="str">
        <f>ExtractValues(Table1[[#This Row],[Agreement Name]],".{1}\d{4,5}")</f>
        <v>200516</v>
      </c>
      <c r="C2269" s="6" t="str">
        <f>ExtractValues(Table1[[#This Row],[Agreement Name]],".{1}\d{4,5}-.{1}\d{4,5}")</f>
        <v>200516-006001</v>
      </c>
      <c r="D2269" s="6" t="str">
        <f>ExtractValues(ExtractValues(Table1[[#This Row],[Agreement Name]],"(CO\d{1,3})"),"\d+")</f>
        <v/>
      </c>
      <c r="E2269" s="6" t="str">
        <f>ExtractValues(ExtractValues(Table1[[#This Row],[Agreement Name]],"(CO.\d{1,3})"),"\d+")</f>
        <v/>
      </c>
      <c r="F2269" s="6" t="str">
        <f>IF(Table1[[#This Row],[ChgOrderPart1]]&lt;&gt;"",Table1[[#This Row],[ChgOrderPart1]],Table1[[#This Row],[ChgOrderPart2]])</f>
        <v/>
      </c>
      <c r="G2269" s="6" t="s">
        <v>2641</v>
      </c>
      <c r="H2269" s="8">
        <v>42206.401365740741</v>
      </c>
      <c r="I2269" s="6" t="s">
        <v>34</v>
      </c>
      <c r="J2269" s="8">
        <v>42212.520185185182</v>
      </c>
      <c r="K2269" s="6" t="s">
        <v>1376</v>
      </c>
      <c r="L2269" s="6" t="s">
        <v>1377</v>
      </c>
      <c r="M2269" s="6" t="s">
        <v>37</v>
      </c>
      <c r="O2269" s="6" t="s">
        <v>38</v>
      </c>
      <c r="P2269" s="6" t="s">
        <v>39</v>
      </c>
      <c r="Q2269" s="6" t="s">
        <v>2525</v>
      </c>
      <c r="R2269" s="6" t="s">
        <v>1392</v>
      </c>
      <c r="W2269" s="6" t="s">
        <v>2642</v>
      </c>
      <c r="X2269" s="6" t="s">
        <v>2525</v>
      </c>
      <c r="Y2269" s="6" t="s">
        <v>43</v>
      </c>
      <c r="Z2269" s="8">
        <v>42212.49181712963</v>
      </c>
      <c r="AA2269" s="6" t="s">
        <v>2528</v>
      </c>
      <c r="AB2269" s="6" t="s">
        <v>1395</v>
      </c>
      <c r="AC2269" s="6" t="s">
        <v>1392</v>
      </c>
      <c r="AD2269" s="6" t="s">
        <v>43</v>
      </c>
      <c r="AE2269" s="8">
        <v>42212.520185185182</v>
      </c>
      <c r="AF2269" s="6" t="s">
        <v>46</v>
      </c>
    </row>
    <row r="2270" spans="1:39" x14ac:dyDescent="0.2">
      <c r="A22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0" s="7" t="str">
        <f>ExtractValues(Table1[[#This Row],[Agreement Name]],".{1}\d{4,5}")</f>
        <v>200516</v>
      </c>
      <c r="C2270" s="6" t="str">
        <f>ExtractValues(Table1[[#This Row],[Agreement Name]],".{1}\d{4,5}-.{1}\d{4,5}")</f>
        <v>200516-002001</v>
      </c>
      <c r="D2270" s="6" t="str">
        <f>ExtractValues(ExtractValues(Table1[[#This Row],[Agreement Name]],"(CO\d{1,3})"),"\d+")</f>
        <v/>
      </c>
      <c r="E2270" s="6" t="str">
        <f>ExtractValues(ExtractValues(Table1[[#This Row],[Agreement Name]],"(CO.\d{1,3})"),"\d+")</f>
        <v/>
      </c>
      <c r="F2270" s="6" t="str">
        <f>IF(Table1[[#This Row],[ChgOrderPart1]]&lt;&gt;"",Table1[[#This Row],[ChgOrderPart1]],Table1[[#This Row],[ChgOrderPart2]])</f>
        <v/>
      </c>
      <c r="G2270" s="6" t="s">
        <v>2264</v>
      </c>
      <c r="H2270" s="8">
        <v>42179.669988425929</v>
      </c>
      <c r="I2270" s="6" t="s">
        <v>34</v>
      </c>
      <c r="J2270" s="8">
        <v>42184.966909722221</v>
      </c>
      <c r="K2270" s="6" t="s">
        <v>1376</v>
      </c>
      <c r="L2270" s="6" t="s">
        <v>1377</v>
      </c>
      <c r="M2270" s="6" t="s">
        <v>37</v>
      </c>
      <c r="O2270" s="6" t="s">
        <v>38</v>
      </c>
      <c r="P2270" s="6" t="s">
        <v>39</v>
      </c>
      <c r="Q2270" s="6" t="s">
        <v>1588</v>
      </c>
      <c r="R2270" s="6" t="s">
        <v>1392</v>
      </c>
      <c r="W2270" s="6" t="s">
        <v>1589</v>
      </c>
      <c r="X2270" s="6" t="s">
        <v>1588</v>
      </c>
      <c r="Y2270" s="6" t="s">
        <v>43</v>
      </c>
      <c r="Z2270" s="8">
        <v>42181.404618055552</v>
      </c>
      <c r="AA2270" s="6" t="s">
        <v>2265</v>
      </c>
      <c r="AB2270" s="6" t="s">
        <v>1395</v>
      </c>
      <c r="AC2270" s="6" t="s">
        <v>1392</v>
      </c>
      <c r="AD2270" s="6" t="s">
        <v>43</v>
      </c>
      <c r="AE2270" s="8">
        <v>42184.966909722221</v>
      </c>
      <c r="AF2270" s="6" t="s">
        <v>1594</v>
      </c>
    </row>
    <row r="2271" spans="1:39" x14ac:dyDescent="0.2">
      <c r="A22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1" s="7" t="str">
        <f>ExtractValues(Table1[[#This Row],[Agreement Name]],".{1}\d{4,5}")</f>
        <v>200490</v>
      </c>
      <c r="C2271" s="6" t="str">
        <f>ExtractValues(Table1[[#This Row],[Agreement Name]],".{1}\d{4,5}-.{1}\d{4,5}")</f>
        <v>200490-001004</v>
      </c>
      <c r="D2271" s="6" t="str">
        <f>ExtractValues(ExtractValues(Table1[[#This Row],[Agreement Name]],"(CO\d{1,3})"),"\d+")</f>
        <v/>
      </c>
      <c r="E2271" s="6" t="str">
        <f>ExtractValues(ExtractValues(Table1[[#This Row],[Agreement Name]],"(CO.\d{1,3})"),"\d+")</f>
        <v/>
      </c>
      <c r="F2271" s="6" t="str">
        <f>IF(Table1[[#This Row],[ChgOrderPart1]]&lt;&gt;"",Table1[[#This Row],[ChgOrderPart1]],Table1[[#This Row],[ChgOrderPart2]])</f>
        <v/>
      </c>
      <c r="G2271" s="6" t="s">
        <v>2450</v>
      </c>
      <c r="H2271" s="8">
        <v>42194.397858796299</v>
      </c>
      <c r="I2271" s="6" t="s">
        <v>34</v>
      </c>
      <c r="J2271" s="8">
        <v>42197.87263888889</v>
      </c>
      <c r="K2271" s="6" t="s">
        <v>1376</v>
      </c>
      <c r="L2271" s="6" t="s">
        <v>1377</v>
      </c>
      <c r="M2271" s="6" t="s">
        <v>37</v>
      </c>
      <c r="O2271" s="6" t="s">
        <v>38</v>
      </c>
      <c r="P2271" s="6" t="s">
        <v>39</v>
      </c>
      <c r="Q2271" s="6" t="s">
        <v>1528</v>
      </c>
      <c r="R2271" s="6" t="s">
        <v>1392</v>
      </c>
      <c r="W2271" s="6" t="s">
        <v>1529</v>
      </c>
      <c r="X2271" s="6" t="s">
        <v>1528</v>
      </c>
      <c r="Y2271" s="6" t="s">
        <v>43</v>
      </c>
      <c r="Z2271" s="8">
        <v>42194.42664351852</v>
      </c>
      <c r="AA2271" s="6" t="s">
        <v>1530</v>
      </c>
      <c r="AB2271" s="6" t="s">
        <v>1395</v>
      </c>
      <c r="AC2271" s="6" t="s">
        <v>1392</v>
      </c>
      <c r="AD2271" s="6" t="s">
        <v>43</v>
      </c>
      <c r="AE2271" s="8">
        <v>42197.87263888889</v>
      </c>
      <c r="AF2271" s="6" t="s">
        <v>2068</v>
      </c>
    </row>
    <row r="2272" spans="1:39" x14ac:dyDescent="0.2">
      <c r="A22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2" s="7" t="str">
        <f>ExtractValues(Table1[[#This Row],[Agreement Name]],".{1}\d{4,5}")</f>
        <v>200490</v>
      </c>
      <c r="C2272" s="6" t="str">
        <f>ExtractValues(Table1[[#This Row],[Agreement Name]],".{1}\d{4,5}-.{1}\d{4,5}")</f>
        <v>200490-001003</v>
      </c>
      <c r="D2272" s="6" t="str">
        <f>ExtractValues(ExtractValues(Table1[[#This Row],[Agreement Name]],"(CO\d{1,3})"),"\d+")</f>
        <v/>
      </c>
      <c r="E2272" s="6" t="str">
        <f>ExtractValues(ExtractValues(Table1[[#This Row],[Agreement Name]],"(CO.\d{1,3})"),"\d+")</f>
        <v/>
      </c>
      <c r="F2272" s="6" t="str">
        <f>IF(Table1[[#This Row],[ChgOrderPart1]]&lt;&gt;"",Table1[[#This Row],[ChgOrderPart1]],Table1[[#This Row],[ChgOrderPart2]])</f>
        <v/>
      </c>
      <c r="G2272" s="6" t="s">
        <v>2449</v>
      </c>
      <c r="H2272" s="8">
        <v>42194.397326388891</v>
      </c>
      <c r="I2272" s="6" t="s">
        <v>34</v>
      </c>
      <c r="J2272" s="8">
        <v>42197.872233796297</v>
      </c>
      <c r="K2272" s="6" t="s">
        <v>1376</v>
      </c>
      <c r="L2272" s="6" t="s">
        <v>1377</v>
      </c>
      <c r="M2272" s="6" t="s">
        <v>37</v>
      </c>
      <c r="O2272" s="6" t="s">
        <v>38</v>
      </c>
      <c r="P2272" s="6" t="s">
        <v>39</v>
      </c>
      <c r="Q2272" s="6" t="s">
        <v>1528</v>
      </c>
      <c r="R2272" s="6" t="s">
        <v>1392</v>
      </c>
      <c r="W2272" s="6" t="s">
        <v>1529</v>
      </c>
      <c r="X2272" s="6" t="s">
        <v>1528</v>
      </c>
      <c r="Y2272" s="6" t="s">
        <v>43</v>
      </c>
      <c r="Z2272" s="8">
        <v>42194.436678240738</v>
      </c>
      <c r="AA2272" s="6" t="s">
        <v>1530</v>
      </c>
      <c r="AB2272" s="6" t="s">
        <v>1395</v>
      </c>
      <c r="AC2272" s="6" t="s">
        <v>1392</v>
      </c>
      <c r="AD2272" s="6" t="s">
        <v>43</v>
      </c>
      <c r="AE2272" s="8">
        <v>42197.872233796297</v>
      </c>
      <c r="AF2272" s="6" t="s">
        <v>2068</v>
      </c>
    </row>
    <row r="2273" spans="1:39" x14ac:dyDescent="0.2">
      <c r="A22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3" s="7" t="str">
        <f>ExtractValues(Table1[[#This Row],[Agreement Name]],".{1}\d{4,5}")</f>
        <v>200490</v>
      </c>
      <c r="C2273" s="6" t="str">
        <f>ExtractValues(Table1[[#This Row],[Agreement Name]],".{1}\d{4,5}-.{1}\d{4,5}")</f>
        <v>200490-001002</v>
      </c>
      <c r="D2273" s="6" t="str">
        <f>ExtractValues(ExtractValues(Table1[[#This Row],[Agreement Name]],"(CO\d{1,3})"),"\d+")</f>
        <v/>
      </c>
      <c r="E2273" s="6" t="str">
        <f>ExtractValues(ExtractValues(Table1[[#This Row],[Agreement Name]],"(CO.\d{1,3})"),"\d+")</f>
        <v/>
      </c>
      <c r="F2273" s="6" t="str">
        <f>IF(Table1[[#This Row],[ChgOrderPart1]]&lt;&gt;"",Table1[[#This Row],[ChgOrderPart1]],Table1[[#This Row],[ChgOrderPart2]])</f>
        <v/>
      </c>
      <c r="G2273" s="6" t="s">
        <v>2443</v>
      </c>
      <c r="H2273" s="8">
        <v>42194.393611111111</v>
      </c>
      <c r="I2273" s="6" t="s">
        <v>34</v>
      </c>
      <c r="J2273" s="8">
        <v>42197.870011574072</v>
      </c>
      <c r="K2273" s="6" t="s">
        <v>1376</v>
      </c>
      <c r="L2273" s="6" t="s">
        <v>1377</v>
      </c>
      <c r="M2273" s="6" t="s">
        <v>37</v>
      </c>
      <c r="O2273" s="6" t="s">
        <v>38</v>
      </c>
      <c r="P2273" s="6" t="s">
        <v>39</v>
      </c>
      <c r="Q2273" s="6" t="s">
        <v>1464</v>
      </c>
      <c r="R2273" s="6" t="s">
        <v>1392</v>
      </c>
      <c r="W2273" s="6" t="s">
        <v>1465</v>
      </c>
      <c r="X2273" s="6" t="s">
        <v>1464</v>
      </c>
      <c r="Y2273" s="6" t="s">
        <v>43</v>
      </c>
      <c r="Z2273" s="8">
        <v>42195.453009259261</v>
      </c>
      <c r="AA2273" s="6" t="s">
        <v>2442</v>
      </c>
      <c r="AB2273" s="6" t="s">
        <v>1395</v>
      </c>
      <c r="AC2273" s="6" t="s">
        <v>1392</v>
      </c>
      <c r="AD2273" s="6" t="s">
        <v>43</v>
      </c>
      <c r="AE2273" s="8">
        <v>42197.870011574072</v>
      </c>
      <c r="AF2273" s="6" t="s">
        <v>2068</v>
      </c>
    </row>
    <row r="2274" spans="1:39" x14ac:dyDescent="0.2">
      <c r="A22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4" s="7" t="str">
        <f>ExtractValues(Table1[[#This Row],[Agreement Name]],".{1}\d{4,5}")</f>
        <v>200490</v>
      </c>
      <c r="C2274" s="6" t="str">
        <f>ExtractValues(Table1[[#This Row],[Agreement Name]],".{1}\d{4,5}-.{1}\d{4,5}")</f>
        <v>200490-001001</v>
      </c>
      <c r="D2274" s="6" t="str">
        <f>ExtractValues(ExtractValues(Table1[[#This Row],[Agreement Name]],"(CO\d{1,3})"),"\d+")</f>
        <v/>
      </c>
      <c r="E2274" s="6" t="str">
        <f>ExtractValues(ExtractValues(Table1[[#This Row],[Agreement Name]],"(CO.\d{1,3})"),"\d+")</f>
        <v/>
      </c>
      <c r="F2274" s="6" t="str">
        <f>IF(Table1[[#This Row],[ChgOrderPart1]]&lt;&gt;"",Table1[[#This Row],[ChgOrderPart1]],Table1[[#This Row],[ChgOrderPart2]])</f>
        <v/>
      </c>
      <c r="G2274" s="6" t="s">
        <v>2441</v>
      </c>
      <c r="H2274" s="8">
        <v>42194.393171296295</v>
      </c>
      <c r="I2274" s="6" t="s">
        <v>34</v>
      </c>
      <c r="J2274" s="8">
        <v>42197.869560185187</v>
      </c>
      <c r="K2274" s="6" t="s">
        <v>1376</v>
      </c>
      <c r="L2274" s="6" t="s">
        <v>1377</v>
      </c>
      <c r="M2274" s="6" t="s">
        <v>37</v>
      </c>
      <c r="O2274" s="6" t="s">
        <v>38</v>
      </c>
      <c r="P2274" s="6" t="s">
        <v>39</v>
      </c>
      <c r="Q2274" s="6" t="s">
        <v>1464</v>
      </c>
      <c r="R2274" s="6" t="s">
        <v>1392</v>
      </c>
      <c r="W2274" s="6" t="s">
        <v>1465</v>
      </c>
      <c r="X2274" s="6" t="s">
        <v>1464</v>
      </c>
      <c r="Y2274" s="6" t="s">
        <v>43</v>
      </c>
      <c r="Z2274" s="8">
        <v>42195.455439814818</v>
      </c>
      <c r="AA2274" s="6" t="s">
        <v>2442</v>
      </c>
      <c r="AB2274" s="6" t="s">
        <v>1395</v>
      </c>
      <c r="AC2274" s="6" t="s">
        <v>1392</v>
      </c>
      <c r="AD2274" s="6" t="s">
        <v>43</v>
      </c>
      <c r="AE2274" s="8">
        <v>42197.869560185187</v>
      </c>
      <c r="AF2274" s="6" t="s">
        <v>2068</v>
      </c>
    </row>
    <row r="2275" spans="1:39" x14ac:dyDescent="0.2">
      <c r="A22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5" s="7" t="str">
        <f>ExtractValues(Table1[[#This Row],[Agreement Name]],".{1}\d{4,5}")</f>
        <v>200485</v>
      </c>
      <c r="C2275" s="6" t="str">
        <f>ExtractValues(Table1[[#This Row],[Agreement Name]],".{1}\d{4,5}-.{1}\d{4,5}")</f>
        <v>200485-002007</v>
      </c>
      <c r="D2275" s="6" t="str">
        <f>ExtractValues(ExtractValues(Table1[[#This Row],[Agreement Name]],"(CO\d{1,3})"),"\d+")</f>
        <v/>
      </c>
      <c r="E2275" s="6" t="str">
        <f>ExtractValues(ExtractValues(Table1[[#This Row],[Agreement Name]],"(CO.\d{1,3})"),"\d+")</f>
        <v/>
      </c>
      <c r="F2275" s="6" t="str">
        <f>IF(Table1[[#This Row],[ChgOrderPart1]]&lt;&gt;"",Table1[[#This Row],[ChgOrderPart1]],Table1[[#This Row],[ChgOrderPart2]])</f>
        <v/>
      </c>
      <c r="G2275" s="6" t="s">
        <v>4668</v>
      </c>
      <c r="H2275" s="8">
        <v>42212.674849537034</v>
      </c>
      <c r="I2275" s="6" t="s">
        <v>48</v>
      </c>
      <c r="J2275" s="8">
        <v>42212.674849537034</v>
      </c>
      <c r="K2275" s="6" t="s">
        <v>1376</v>
      </c>
      <c r="L2275" s="6" t="s">
        <v>1377</v>
      </c>
      <c r="M2275" s="6" t="s">
        <v>37</v>
      </c>
      <c r="O2275" s="6" t="s">
        <v>38</v>
      </c>
      <c r="P2275" s="6" t="s">
        <v>39</v>
      </c>
      <c r="Q2275" s="6" t="s">
        <v>4669</v>
      </c>
      <c r="R2275" s="6" t="s">
        <v>1384</v>
      </c>
      <c r="AL2275" s="6" t="s">
        <v>4669</v>
      </c>
      <c r="AM2275" s="6" t="s">
        <v>43</v>
      </c>
    </row>
    <row r="2276" spans="1:39" x14ac:dyDescent="0.2">
      <c r="A22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6" s="7" t="str">
        <f>ExtractValues(Table1[[#This Row],[Agreement Name]],".{1}\d{4,5}")</f>
        <v>200485</v>
      </c>
      <c r="C2276" s="6" t="str">
        <f>ExtractValues(Table1[[#This Row],[Agreement Name]],".{1}\d{4,5}-.{1}\d{4,5}")</f>
        <v>200485-002006</v>
      </c>
      <c r="D2276" s="6" t="str">
        <f>ExtractValues(ExtractValues(Table1[[#This Row],[Agreement Name]],"(CO\d{1,3})"),"\d+")</f>
        <v/>
      </c>
      <c r="E2276" s="6" t="str">
        <f>ExtractValues(ExtractValues(Table1[[#This Row],[Agreement Name]],"(CO.\d{1,3})"),"\d+")</f>
        <v/>
      </c>
      <c r="F2276" s="6" t="str">
        <f>IF(Table1[[#This Row],[ChgOrderPart1]]&lt;&gt;"",Table1[[#This Row],[ChgOrderPart1]],Table1[[#This Row],[ChgOrderPart2]])</f>
        <v/>
      </c>
      <c r="G2276" s="6" t="s">
        <v>2317</v>
      </c>
      <c r="H2276" s="8">
        <v>42185.4684837963</v>
      </c>
      <c r="I2276" s="6" t="s">
        <v>34</v>
      </c>
      <c r="J2276" s="8">
        <v>42186.293622685182</v>
      </c>
      <c r="K2276" s="6" t="s">
        <v>1376</v>
      </c>
      <c r="L2276" s="6" t="s">
        <v>1377</v>
      </c>
      <c r="M2276" s="6" t="s">
        <v>37</v>
      </c>
      <c r="O2276" s="6" t="s">
        <v>38</v>
      </c>
      <c r="P2276" s="6" t="s">
        <v>39</v>
      </c>
      <c r="Q2276" s="6" t="s">
        <v>2318</v>
      </c>
      <c r="R2276" s="6" t="s">
        <v>1384</v>
      </c>
      <c r="W2276" s="6" t="s">
        <v>2319</v>
      </c>
      <c r="X2276" s="6" t="s">
        <v>2318</v>
      </c>
      <c r="Y2276" s="6" t="s">
        <v>43</v>
      </c>
      <c r="Z2276" s="8">
        <v>42185.724814814814</v>
      </c>
      <c r="AA2276" s="6" t="s">
        <v>2320</v>
      </c>
      <c r="AB2276" s="6" t="s">
        <v>1387</v>
      </c>
      <c r="AC2276" s="6" t="s">
        <v>1384</v>
      </c>
      <c r="AD2276" s="6" t="s">
        <v>43</v>
      </c>
      <c r="AE2276" s="8">
        <v>42186.293622685182</v>
      </c>
      <c r="AF2276" s="6" t="s">
        <v>71</v>
      </c>
    </row>
    <row r="2277" spans="1:39" x14ac:dyDescent="0.2">
      <c r="A22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7" s="7" t="str">
        <f>ExtractValues(Table1[[#This Row],[Agreement Name]],".{1}\d{4,5}")</f>
        <v>200485</v>
      </c>
      <c r="C2277" s="6" t="str">
        <f>ExtractValues(Table1[[#This Row],[Agreement Name]],".{1}\d{4,5}-.{1}\d{4,5}")</f>
        <v>200485-002005</v>
      </c>
      <c r="D2277" s="6" t="str">
        <f>ExtractValues(ExtractValues(Table1[[#This Row],[Agreement Name]],"(CO\d{1,3})"),"\d+")</f>
        <v/>
      </c>
      <c r="E2277" s="6" t="str">
        <f>ExtractValues(ExtractValues(Table1[[#This Row],[Agreement Name]],"(CO.\d{1,3})"),"\d+")</f>
        <v/>
      </c>
      <c r="F2277" s="6" t="str">
        <f>IF(Table1[[#This Row],[ChgOrderPart1]]&lt;&gt;"",Table1[[#This Row],[ChgOrderPart1]],Table1[[#This Row],[ChgOrderPart2]])</f>
        <v/>
      </c>
      <c r="G2277" s="6" t="s">
        <v>2313</v>
      </c>
      <c r="H2277" s="8">
        <v>42185.46738425926</v>
      </c>
      <c r="I2277" s="6" t="s">
        <v>34</v>
      </c>
      <c r="J2277" s="8">
        <v>42191.315983796296</v>
      </c>
      <c r="K2277" s="6" t="s">
        <v>1376</v>
      </c>
      <c r="L2277" s="6" t="s">
        <v>1377</v>
      </c>
      <c r="M2277" s="6" t="s">
        <v>37</v>
      </c>
      <c r="O2277" s="6" t="s">
        <v>38</v>
      </c>
      <c r="P2277" s="6" t="s">
        <v>39</v>
      </c>
      <c r="Q2277" s="6" t="s">
        <v>2314</v>
      </c>
      <c r="R2277" s="6" t="s">
        <v>1384</v>
      </c>
      <c r="W2277" s="6" t="s">
        <v>2315</v>
      </c>
      <c r="X2277" s="6" t="s">
        <v>2314</v>
      </c>
      <c r="Y2277" s="6" t="s">
        <v>43</v>
      </c>
      <c r="Z2277" s="8">
        <v>42187.633576388886</v>
      </c>
      <c r="AA2277" s="6" t="s">
        <v>2316</v>
      </c>
      <c r="AB2277" s="6" t="s">
        <v>1387</v>
      </c>
      <c r="AC2277" s="6" t="s">
        <v>1384</v>
      </c>
      <c r="AD2277" s="6" t="s">
        <v>43</v>
      </c>
      <c r="AE2277" s="8">
        <v>42191.315983796296</v>
      </c>
      <c r="AF2277" s="6" t="s">
        <v>71</v>
      </c>
    </row>
    <row r="2278" spans="1:39" x14ac:dyDescent="0.2">
      <c r="A22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8" s="7" t="str">
        <f>ExtractValues(Table1[[#This Row],[Agreement Name]],".{1}\d{4,5}")</f>
        <v>200485</v>
      </c>
      <c r="C2278" s="6" t="str">
        <f>ExtractValues(Table1[[#This Row],[Agreement Name]],".{1}\d{4,5}-.{1}\d{4,5}")</f>
        <v>200485-002004</v>
      </c>
      <c r="D2278" s="6" t="str">
        <f>ExtractValues(ExtractValues(Table1[[#This Row],[Agreement Name]],"(CO\d{1,3})"),"\d+")</f>
        <v/>
      </c>
      <c r="E2278" s="6" t="str">
        <f>ExtractValues(ExtractValues(Table1[[#This Row],[Agreement Name]],"(CO.\d{1,3})"),"\d+")</f>
        <v/>
      </c>
      <c r="F2278" s="6" t="str">
        <f>IF(Table1[[#This Row],[ChgOrderPart1]]&lt;&gt;"",Table1[[#This Row],[ChgOrderPart1]],Table1[[#This Row],[ChgOrderPart2]])</f>
        <v/>
      </c>
      <c r="G2278" s="6" t="s">
        <v>2311</v>
      </c>
      <c r="H2278" s="8">
        <v>42185.466944444444</v>
      </c>
      <c r="I2278" s="6" t="s">
        <v>34</v>
      </c>
      <c r="J2278" s="8">
        <v>42213.648518518516</v>
      </c>
      <c r="K2278" s="6" t="s">
        <v>1376</v>
      </c>
      <c r="L2278" s="6" t="s">
        <v>1377</v>
      </c>
      <c r="M2278" s="6" t="s">
        <v>37</v>
      </c>
      <c r="O2278" s="6" t="s">
        <v>38</v>
      </c>
      <c r="P2278" s="6" t="s">
        <v>39</v>
      </c>
      <c r="Q2278" s="6" t="s">
        <v>2312</v>
      </c>
      <c r="R2278" s="6" t="s">
        <v>1384</v>
      </c>
      <c r="W2278" s="6" t="s">
        <v>52</v>
      </c>
      <c r="X2278" s="6" t="s">
        <v>2312</v>
      </c>
      <c r="Y2278" s="6" t="s">
        <v>43</v>
      </c>
      <c r="Z2278" s="8">
        <v>42213.645173611112</v>
      </c>
      <c r="AA2278" s="6" t="s">
        <v>53</v>
      </c>
      <c r="AB2278" s="6" t="s">
        <v>1387</v>
      </c>
      <c r="AC2278" s="6" t="s">
        <v>1384</v>
      </c>
      <c r="AD2278" s="6" t="s">
        <v>43</v>
      </c>
      <c r="AE2278" s="8">
        <v>42213.648518518516</v>
      </c>
      <c r="AF2278" s="6" t="s">
        <v>71</v>
      </c>
    </row>
    <row r="2279" spans="1:39" x14ac:dyDescent="0.2">
      <c r="A22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79" s="7" t="str">
        <f>ExtractValues(Table1[[#This Row],[Agreement Name]],".{1}\d{4,5}")</f>
        <v>200485</v>
      </c>
      <c r="C2279" s="6" t="str">
        <f>ExtractValues(Table1[[#This Row],[Agreement Name]],".{1}\d{4,5}-.{1}\d{4,5}")</f>
        <v>200485-002003</v>
      </c>
      <c r="D2279" s="6" t="str">
        <f>ExtractValues(ExtractValues(Table1[[#This Row],[Agreement Name]],"(CO\d{1,3})"),"\d+")</f>
        <v/>
      </c>
      <c r="E2279" s="6" t="str">
        <f>ExtractValues(ExtractValues(Table1[[#This Row],[Agreement Name]],"(CO.\d{1,3})"),"\d+")</f>
        <v/>
      </c>
      <c r="F2279" s="6" t="str">
        <f>IF(Table1[[#This Row],[ChgOrderPart1]]&lt;&gt;"",Table1[[#This Row],[ChgOrderPart1]],Table1[[#This Row],[ChgOrderPart2]])</f>
        <v/>
      </c>
      <c r="G2279" s="6" t="s">
        <v>2286</v>
      </c>
      <c r="H2279" s="8">
        <v>42180.564363425925</v>
      </c>
      <c r="I2279" s="6" t="s">
        <v>48</v>
      </c>
      <c r="J2279" s="8">
        <v>42180.564363425925</v>
      </c>
      <c r="K2279" s="6" t="s">
        <v>1376</v>
      </c>
      <c r="L2279" s="6" t="s">
        <v>1377</v>
      </c>
      <c r="M2279" s="6" t="s">
        <v>37</v>
      </c>
      <c r="O2279" s="6" t="s">
        <v>38</v>
      </c>
      <c r="P2279" s="6" t="s">
        <v>39</v>
      </c>
      <c r="Q2279" s="6" t="s">
        <v>2287</v>
      </c>
      <c r="R2279" s="6" t="s">
        <v>1384</v>
      </c>
      <c r="AL2279" s="6" t="s">
        <v>2287</v>
      </c>
      <c r="AM2279" s="6" t="s">
        <v>43</v>
      </c>
    </row>
    <row r="2280" spans="1:39" x14ac:dyDescent="0.2">
      <c r="A22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80" s="7" t="str">
        <f>ExtractValues(Table1[[#This Row],[Agreement Name]],".{1}\d{4,5}")</f>
        <v>200485</v>
      </c>
      <c r="C2280" s="6" t="str">
        <f>ExtractValues(Table1[[#This Row],[Agreement Name]],".{1}\d{4,5}-.{1}\d{4,5}")</f>
        <v>200485-002002</v>
      </c>
      <c r="D2280" s="6" t="str">
        <f>ExtractValues(ExtractValues(Table1[[#This Row],[Agreement Name]],"(CO\d{1,3})"),"\d+")</f>
        <v/>
      </c>
      <c r="E2280" s="6" t="str">
        <f>ExtractValues(ExtractValues(Table1[[#This Row],[Agreement Name]],"(CO.\d{1,3})"),"\d+")</f>
        <v/>
      </c>
      <c r="F2280" s="6" t="str">
        <f>IF(Table1[[#This Row],[ChgOrderPart1]]&lt;&gt;"",Table1[[#This Row],[ChgOrderPart1]],Table1[[#This Row],[ChgOrderPart2]])</f>
        <v/>
      </c>
      <c r="G2280" s="6" t="s">
        <v>2556</v>
      </c>
      <c r="H2280" s="8">
        <v>42201.536273148151</v>
      </c>
      <c r="I2280" s="6" t="s">
        <v>34</v>
      </c>
      <c r="J2280" s="8">
        <v>42234.693645833337</v>
      </c>
      <c r="K2280" s="6" t="s">
        <v>1376</v>
      </c>
      <c r="L2280" s="6" t="s">
        <v>1377</v>
      </c>
      <c r="M2280" s="6" t="s">
        <v>37</v>
      </c>
      <c r="O2280" s="6" t="s">
        <v>38</v>
      </c>
      <c r="P2280" s="6" t="s">
        <v>39</v>
      </c>
      <c r="Q2280" s="6" t="s">
        <v>2557</v>
      </c>
      <c r="R2280" s="6" t="s">
        <v>1384</v>
      </c>
      <c r="W2280" s="6" t="s">
        <v>2558</v>
      </c>
      <c r="X2280" s="6" t="s">
        <v>2557</v>
      </c>
      <c r="Y2280" s="6" t="s">
        <v>43</v>
      </c>
      <c r="Z2280" s="8">
        <v>42234.634791666664</v>
      </c>
      <c r="AA2280" s="6" t="s">
        <v>2559</v>
      </c>
      <c r="AB2280" s="6" t="s">
        <v>1387</v>
      </c>
      <c r="AC2280" s="6" t="s">
        <v>1384</v>
      </c>
      <c r="AD2280" s="6" t="s">
        <v>43</v>
      </c>
      <c r="AE2280" s="8">
        <v>42234.693645833337</v>
      </c>
      <c r="AF2280" s="6" t="s">
        <v>71</v>
      </c>
    </row>
    <row r="2281" spans="1:39" x14ac:dyDescent="0.2">
      <c r="A22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81" s="7" t="str">
        <f>ExtractValues(Table1[[#This Row],[Agreement Name]],".{1}\d{4,5}")</f>
        <v>200485</v>
      </c>
      <c r="C2281" s="6" t="str">
        <f>ExtractValues(Table1[[#This Row],[Agreement Name]],".{1}\d{4,5}-.{1}\d{4,5}")</f>
        <v>200485-002001</v>
      </c>
      <c r="D2281" s="6" t="str">
        <f>ExtractValues(ExtractValues(Table1[[#This Row],[Agreement Name]],"(CO\d{1,3})"),"\d+")</f>
        <v/>
      </c>
      <c r="E2281" s="6" t="str">
        <f>ExtractValues(ExtractValues(Table1[[#This Row],[Agreement Name]],"(CO.\d{1,3})"),"\d+")</f>
        <v/>
      </c>
      <c r="F2281" s="6" t="str">
        <f>IF(Table1[[#This Row],[ChgOrderPart1]]&lt;&gt;"",Table1[[#This Row],[ChgOrderPart1]],Table1[[#This Row],[ChgOrderPart2]])</f>
        <v/>
      </c>
      <c r="G2281" s="6" t="s">
        <v>2278</v>
      </c>
      <c r="H2281" s="8">
        <v>42180.560277777775</v>
      </c>
      <c r="I2281" s="6" t="s">
        <v>34</v>
      </c>
      <c r="J2281" s="8">
        <v>42181.49658564815</v>
      </c>
      <c r="K2281" s="6" t="s">
        <v>1376</v>
      </c>
      <c r="L2281" s="6" t="s">
        <v>1377</v>
      </c>
      <c r="M2281" s="6" t="s">
        <v>37</v>
      </c>
      <c r="O2281" s="6" t="s">
        <v>38</v>
      </c>
      <c r="P2281" s="6" t="s">
        <v>39</v>
      </c>
      <c r="Q2281" s="6" t="s">
        <v>100</v>
      </c>
      <c r="R2281" s="6" t="s">
        <v>1384</v>
      </c>
      <c r="W2281" s="6" t="s">
        <v>102</v>
      </c>
      <c r="X2281" s="6" t="s">
        <v>100</v>
      </c>
      <c r="Y2281" s="6" t="s">
        <v>43</v>
      </c>
      <c r="Z2281" s="8">
        <v>42181.491006944445</v>
      </c>
      <c r="AA2281" s="6" t="s">
        <v>103</v>
      </c>
      <c r="AB2281" s="6" t="s">
        <v>1387</v>
      </c>
      <c r="AC2281" s="6" t="s">
        <v>1384</v>
      </c>
      <c r="AD2281" s="6" t="s">
        <v>43</v>
      </c>
      <c r="AE2281" s="8">
        <v>42181.49658564815</v>
      </c>
      <c r="AF2281" s="6" t="s">
        <v>71</v>
      </c>
    </row>
    <row r="2282" spans="1:39" x14ac:dyDescent="0.2">
      <c r="A22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82" s="7" t="str">
        <f>ExtractValues(Table1[[#This Row],[Agreement Name]],".{1}\d{4,5}")</f>
        <v>200484</v>
      </c>
      <c r="C2282" s="6" t="str">
        <f>ExtractValues(Table1[[#This Row],[Agreement Name]],".{1}\d{4,5}-.{1}\d{4,5}")</f>
        <v>200484-003002</v>
      </c>
      <c r="D2282" s="6" t="str">
        <f>ExtractValues(ExtractValues(Table1[[#This Row],[Agreement Name]],"(CO\d{1,3})"),"\d+")</f>
        <v>1</v>
      </c>
      <c r="E2282" s="6" t="str">
        <f>ExtractValues(ExtractValues(Table1[[#This Row],[Agreement Name]],"(CO.\d{1,3})"),"\d+")</f>
        <v/>
      </c>
      <c r="F2282" s="6" t="str">
        <f>IF(Table1[[#This Row],[ChgOrderPart1]]&lt;&gt;"",Table1[[#This Row],[ChgOrderPart1]],Table1[[#This Row],[ChgOrderPart2]])</f>
        <v>1</v>
      </c>
      <c r="G2282" s="6" t="s">
        <v>5689</v>
      </c>
      <c r="H2282" s="8">
        <v>42201.661956018521</v>
      </c>
      <c r="I2282" s="6" t="s">
        <v>34</v>
      </c>
      <c r="J2282" s="8">
        <v>42208.341319444444</v>
      </c>
      <c r="K2282" s="6" t="s">
        <v>5082</v>
      </c>
      <c r="L2282" s="6" t="s">
        <v>5083</v>
      </c>
      <c r="M2282" s="6" t="s">
        <v>37</v>
      </c>
      <c r="O2282" s="6" t="s">
        <v>38</v>
      </c>
      <c r="P2282" s="6" t="s">
        <v>39</v>
      </c>
      <c r="Q2282" s="6" t="s">
        <v>2392</v>
      </c>
      <c r="R2282" s="6" t="s">
        <v>1411</v>
      </c>
      <c r="W2282" s="6" t="s">
        <v>2393</v>
      </c>
      <c r="X2282" s="6" t="s">
        <v>2392</v>
      </c>
      <c r="Y2282" s="6" t="s">
        <v>43</v>
      </c>
      <c r="Z2282" s="8">
        <v>42206.389710648145</v>
      </c>
      <c r="AA2282" s="6" t="s">
        <v>2394</v>
      </c>
      <c r="AB2282" s="6" t="s">
        <v>1413</v>
      </c>
      <c r="AC2282" s="6" t="s">
        <v>1411</v>
      </c>
      <c r="AD2282" s="6" t="s">
        <v>43</v>
      </c>
      <c r="AE2282" s="8">
        <v>42208.341319444444</v>
      </c>
      <c r="AF2282" s="6" t="s">
        <v>358</v>
      </c>
    </row>
    <row r="2283" spans="1:39" x14ac:dyDescent="0.2">
      <c r="A22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83" s="7" t="str">
        <f>ExtractValues(Table1[[#This Row],[Agreement Name]],".{1}\d{4,5}")</f>
        <v>200484</v>
      </c>
      <c r="C2283" s="6" t="str">
        <f>ExtractValues(Table1[[#This Row],[Agreement Name]],".{1}\d{4,5}-.{1}\d{4,5}")</f>
        <v>200484-003002</v>
      </c>
      <c r="D2283" s="6" t="str">
        <f>ExtractValues(ExtractValues(Table1[[#This Row],[Agreement Name]],"(CO\d{1,3})"),"\d+")</f>
        <v>2</v>
      </c>
      <c r="E2283" s="6" t="str">
        <f>ExtractValues(ExtractValues(Table1[[#This Row],[Agreement Name]],"(CO.\d{1,3})"),"\d+")</f>
        <v/>
      </c>
      <c r="F2283" s="6" t="str">
        <f>IF(Table1[[#This Row],[ChgOrderPart1]]&lt;&gt;"",Table1[[#This Row],[ChgOrderPart1]],Table1[[#This Row],[ChgOrderPart2]])</f>
        <v>2</v>
      </c>
      <c r="G2283" s="6" t="s">
        <v>5735</v>
      </c>
      <c r="H2283" s="8">
        <v>42206.63722222222</v>
      </c>
      <c r="I2283" s="6" t="s">
        <v>34</v>
      </c>
      <c r="J2283" s="8">
        <v>42207.533842592595</v>
      </c>
      <c r="K2283" s="6" t="s">
        <v>5082</v>
      </c>
      <c r="L2283" s="6" t="s">
        <v>5083</v>
      </c>
      <c r="M2283" s="6" t="s">
        <v>37</v>
      </c>
      <c r="O2283" s="6" t="s">
        <v>38</v>
      </c>
      <c r="P2283" s="6" t="s">
        <v>39</v>
      </c>
      <c r="Q2283" s="6" t="s">
        <v>2392</v>
      </c>
      <c r="R2283" s="6" t="s">
        <v>1411</v>
      </c>
      <c r="W2283" s="6" t="s">
        <v>2393</v>
      </c>
      <c r="X2283" s="6" t="s">
        <v>2392</v>
      </c>
      <c r="Y2283" s="6" t="s">
        <v>43</v>
      </c>
      <c r="Z2283" s="8">
        <v>42207.458321759259</v>
      </c>
      <c r="AA2283" s="6" t="s">
        <v>2394</v>
      </c>
      <c r="AB2283" s="6" t="s">
        <v>1413</v>
      </c>
      <c r="AC2283" s="6" t="s">
        <v>1411</v>
      </c>
      <c r="AD2283" s="6" t="s">
        <v>43</v>
      </c>
      <c r="AE2283" s="8">
        <v>42207.533842592595</v>
      </c>
      <c r="AF2283" s="6" t="s">
        <v>71</v>
      </c>
    </row>
    <row r="2284" spans="1:39" x14ac:dyDescent="0.2">
      <c r="A22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84" s="7" t="str">
        <f>ExtractValues(Table1[[#This Row],[Agreement Name]],".{1}\d{4,5}")</f>
        <v>200484</v>
      </c>
      <c r="C2284" s="6" t="str">
        <f>ExtractValues(Table1[[#This Row],[Agreement Name]],".{1}\d{4,5}-.{1}\d{4,5}")</f>
        <v>200484-003002</v>
      </c>
      <c r="D2284" s="6" t="str">
        <f>ExtractValues(ExtractValues(Table1[[#This Row],[Agreement Name]],"(CO\d{1,3})"),"\d+")</f>
        <v/>
      </c>
      <c r="E2284" s="6" t="str">
        <f>ExtractValues(ExtractValues(Table1[[#This Row],[Agreement Name]],"(CO.\d{1,3})"),"\d+")</f>
        <v/>
      </c>
      <c r="F2284" s="6" t="str">
        <f>IF(Table1[[#This Row],[ChgOrderPart1]]&lt;&gt;"",Table1[[#This Row],[ChgOrderPart1]],Table1[[#This Row],[ChgOrderPart2]])</f>
        <v/>
      </c>
      <c r="G2284" s="6" t="s">
        <v>2555</v>
      </c>
      <c r="H2284" s="8">
        <v>42201.53502314815</v>
      </c>
      <c r="I2284" s="6" t="s">
        <v>34</v>
      </c>
      <c r="J2284" s="8">
        <v>42202.522303240738</v>
      </c>
      <c r="K2284" s="6" t="s">
        <v>1376</v>
      </c>
      <c r="L2284" s="6" t="s">
        <v>1377</v>
      </c>
      <c r="M2284" s="6" t="s">
        <v>37</v>
      </c>
      <c r="O2284" s="6" t="s">
        <v>38</v>
      </c>
      <c r="P2284" s="6" t="s">
        <v>39</v>
      </c>
      <c r="Q2284" s="6" t="s">
        <v>2392</v>
      </c>
      <c r="R2284" s="6" t="s">
        <v>1411</v>
      </c>
      <c r="W2284" s="6" t="s">
        <v>2393</v>
      </c>
      <c r="X2284" s="6" t="s">
        <v>2392</v>
      </c>
      <c r="Y2284" s="6" t="s">
        <v>43</v>
      </c>
      <c r="Z2284" s="8">
        <v>42201.70511574074</v>
      </c>
      <c r="AA2284" s="6" t="s">
        <v>2394</v>
      </c>
      <c r="AB2284" s="6" t="s">
        <v>1413</v>
      </c>
      <c r="AC2284" s="6" t="s">
        <v>1411</v>
      </c>
      <c r="AD2284" s="6" t="s">
        <v>43</v>
      </c>
      <c r="AE2284" s="8">
        <v>42202.522303240738</v>
      </c>
      <c r="AF2284" s="6" t="s">
        <v>358</v>
      </c>
    </row>
    <row r="2285" spans="1:39" x14ac:dyDescent="0.2">
      <c r="A22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85" s="7" t="str">
        <f>ExtractValues(Table1[[#This Row],[Agreement Name]],".{1}\d{4,5}")</f>
        <v>200484</v>
      </c>
      <c r="C2285" s="6" t="str">
        <f>ExtractValues(Table1[[#This Row],[Agreement Name]],".{1}\d{4,5}-.{1}\d{4,5}")</f>
        <v>200484-003002</v>
      </c>
      <c r="D2285" s="6" t="str">
        <f>ExtractValues(ExtractValues(Table1[[#This Row],[Agreement Name]],"(CO\d{1,3})"),"\d+")</f>
        <v/>
      </c>
      <c r="E2285" s="6" t="str">
        <f>ExtractValues(ExtractValues(Table1[[#This Row],[Agreement Name]],"(CO.\d{1,3})"),"\d+")</f>
        <v/>
      </c>
      <c r="F2285" s="6" t="str">
        <f>IF(Table1[[#This Row],[ChgOrderPart1]]&lt;&gt;"",Table1[[#This Row],[ChgOrderPart1]],Table1[[#This Row],[ChgOrderPart2]])</f>
        <v/>
      </c>
      <c r="G2285" s="6" t="s">
        <v>2391</v>
      </c>
      <c r="H2285" s="8">
        <v>42191.592210648145</v>
      </c>
      <c r="I2285" s="6" t="s">
        <v>34</v>
      </c>
      <c r="J2285" s="8">
        <v>42192.64638888889</v>
      </c>
      <c r="K2285" s="6" t="s">
        <v>1376</v>
      </c>
      <c r="L2285" s="6" t="s">
        <v>1377</v>
      </c>
      <c r="M2285" s="6" t="s">
        <v>37</v>
      </c>
      <c r="O2285" s="6" t="s">
        <v>38</v>
      </c>
      <c r="P2285" s="6" t="s">
        <v>39</v>
      </c>
      <c r="Q2285" s="6" t="s">
        <v>2392</v>
      </c>
      <c r="R2285" s="6" t="s">
        <v>1411</v>
      </c>
      <c r="W2285" s="6" t="s">
        <v>2393</v>
      </c>
      <c r="X2285" s="6" t="s">
        <v>2392</v>
      </c>
      <c r="Y2285" s="6" t="s">
        <v>43</v>
      </c>
      <c r="Z2285" s="8">
        <v>42192.622037037036</v>
      </c>
      <c r="AA2285" s="6" t="s">
        <v>2394</v>
      </c>
      <c r="AB2285" s="6" t="s">
        <v>1413</v>
      </c>
      <c r="AC2285" s="6" t="s">
        <v>1411</v>
      </c>
      <c r="AD2285" s="6" t="s">
        <v>43</v>
      </c>
      <c r="AE2285" s="8">
        <v>42192.64638888889</v>
      </c>
      <c r="AF2285" s="6" t="s">
        <v>358</v>
      </c>
    </row>
    <row r="2286" spans="1:39" x14ac:dyDescent="0.2">
      <c r="A22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86" s="7" t="str">
        <f>ExtractValues(Table1[[#This Row],[Agreement Name]],".{1}\d{4,5}")</f>
        <v>200484</v>
      </c>
      <c r="C2286" s="6" t="str">
        <f>ExtractValues(Table1[[#This Row],[Agreement Name]],".{1}\d{4,5}-.{1}\d{4,5}")</f>
        <v>200484-003001</v>
      </c>
      <c r="D2286" s="6" t="str">
        <f>ExtractValues(ExtractValues(Table1[[#This Row],[Agreement Name]],"(CO\d{1,3})"),"\d+")</f>
        <v>1</v>
      </c>
      <c r="E2286" s="6" t="str">
        <f>ExtractValues(ExtractValues(Table1[[#This Row],[Agreement Name]],"(CO.\d{1,3})"),"\d+")</f>
        <v/>
      </c>
      <c r="F2286" s="6" t="str">
        <f>IF(Table1[[#This Row],[ChgOrderPart1]]&lt;&gt;"",Table1[[#This Row],[ChgOrderPart1]],Table1[[#This Row],[ChgOrderPart2]])</f>
        <v>1</v>
      </c>
      <c r="G2286" s="6" t="s">
        <v>6064</v>
      </c>
      <c r="H2286" s="8">
        <v>42229.58494212963</v>
      </c>
      <c r="I2286" s="6" t="s">
        <v>48</v>
      </c>
      <c r="J2286" s="8">
        <v>42229.58494212963</v>
      </c>
      <c r="K2286" s="6" t="s">
        <v>5082</v>
      </c>
      <c r="L2286" s="6" t="s">
        <v>5083</v>
      </c>
      <c r="M2286" s="6" t="s">
        <v>37</v>
      </c>
      <c r="O2286" s="6" t="s">
        <v>38</v>
      </c>
      <c r="P2286" s="6" t="s">
        <v>39</v>
      </c>
      <c r="Q2286" s="6" t="s">
        <v>2300</v>
      </c>
      <c r="R2286" s="6" t="s">
        <v>1411</v>
      </c>
      <c r="AL2286" s="6" t="s">
        <v>2300</v>
      </c>
      <c r="AM2286" s="6" t="s">
        <v>43</v>
      </c>
    </row>
    <row r="2287" spans="1:39" x14ac:dyDescent="0.2">
      <c r="A22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87" s="7" t="str">
        <f>ExtractValues(Table1[[#This Row],[Agreement Name]],".{1}\d{4,5}")</f>
        <v>200484</v>
      </c>
      <c r="C2287" s="6" t="str">
        <f>ExtractValues(Table1[[#This Row],[Agreement Name]],".{1}\d{4,5}-.{1}\d{4,5}")</f>
        <v>200484-003001</v>
      </c>
      <c r="D2287" s="6" t="str">
        <f>ExtractValues(ExtractValues(Table1[[#This Row],[Agreement Name]],"(CO\d{1,3})"),"\d+")</f>
        <v/>
      </c>
      <c r="E2287" s="6" t="str">
        <f>ExtractValues(ExtractValues(Table1[[#This Row],[Agreement Name]],"(CO.\d{1,3})"),"\d+")</f>
        <v/>
      </c>
      <c r="F2287" s="6" t="str">
        <f>IF(Table1[[#This Row],[ChgOrderPart1]]&lt;&gt;"",Table1[[#This Row],[ChgOrderPart1]],Table1[[#This Row],[ChgOrderPart2]])</f>
        <v/>
      </c>
      <c r="G2287" s="6" t="s">
        <v>2551</v>
      </c>
      <c r="H2287" s="8">
        <v>42201.534479166665</v>
      </c>
      <c r="I2287" s="6" t="s">
        <v>34</v>
      </c>
      <c r="J2287" s="8">
        <v>42213.323576388888</v>
      </c>
      <c r="K2287" s="6" t="s">
        <v>1376</v>
      </c>
      <c r="L2287" s="6" t="s">
        <v>1377</v>
      </c>
      <c r="M2287" s="6" t="s">
        <v>37</v>
      </c>
      <c r="O2287" s="6" t="s">
        <v>38</v>
      </c>
      <c r="P2287" s="6" t="s">
        <v>39</v>
      </c>
      <c r="Q2287" s="6" t="s">
        <v>2552</v>
      </c>
      <c r="R2287" s="6" t="s">
        <v>2300</v>
      </c>
      <c r="S2287" s="6" t="s">
        <v>1411</v>
      </c>
      <c r="W2287" s="6" t="s">
        <v>2553</v>
      </c>
      <c r="X2287" s="6" t="s">
        <v>2300</v>
      </c>
      <c r="Y2287" s="6" t="s">
        <v>43</v>
      </c>
      <c r="Z2287" s="8">
        <v>42213.29105324074</v>
      </c>
      <c r="AA2287" s="6" t="s">
        <v>2554</v>
      </c>
      <c r="AB2287" s="6" t="s">
        <v>1413</v>
      </c>
      <c r="AC2287" s="6" t="s">
        <v>1411</v>
      </c>
      <c r="AD2287" s="6" t="s">
        <v>43</v>
      </c>
      <c r="AE2287" s="8">
        <v>42213.323576388888</v>
      </c>
      <c r="AF2287" s="6" t="s">
        <v>358</v>
      </c>
    </row>
    <row r="2288" spans="1:39" x14ac:dyDescent="0.2">
      <c r="A22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88" s="7" t="str">
        <f>ExtractValues(Table1[[#This Row],[Agreement Name]],".{1}\d{4,5}")</f>
        <v>200484</v>
      </c>
      <c r="C2288" s="6" t="str">
        <f>ExtractValues(Table1[[#This Row],[Agreement Name]],".{1}\d{4,5}-.{1}\d{4,5}")</f>
        <v>200484-003001</v>
      </c>
      <c r="D2288" s="6" t="str">
        <f>ExtractValues(ExtractValues(Table1[[#This Row],[Agreement Name]],"(CO\d{1,3})"),"\d+")</f>
        <v/>
      </c>
      <c r="E2288" s="6" t="str">
        <f>ExtractValues(ExtractValues(Table1[[#This Row],[Agreement Name]],"(CO.\d{1,3})"),"\d+")</f>
        <v/>
      </c>
      <c r="F2288" s="6" t="str">
        <f>IF(Table1[[#This Row],[ChgOrderPart1]]&lt;&gt;"",Table1[[#This Row],[ChgOrderPart1]],Table1[[#This Row],[ChgOrderPart2]])</f>
        <v/>
      </c>
      <c r="G2288" s="6" t="s">
        <v>2299</v>
      </c>
      <c r="H2288" s="8">
        <v>42181.650092592594</v>
      </c>
      <c r="I2288" s="6" t="s">
        <v>55</v>
      </c>
      <c r="J2288" s="8">
        <v>42192.505474537036</v>
      </c>
      <c r="K2288" s="6" t="s">
        <v>1376</v>
      </c>
      <c r="L2288" s="6" t="s">
        <v>1377</v>
      </c>
      <c r="M2288" s="6" t="s">
        <v>37</v>
      </c>
      <c r="O2288" s="6" t="s">
        <v>38</v>
      </c>
      <c r="P2288" s="6" t="s">
        <v>39</v>
      </c>
      <c r="Q2288" s="6" t="s">
        <v>2300</v>
      </c>
      <c r="R2288" s="6" t="s">
        <v>1411</v>
      </c>
      <c r="AL2288" s="6" t="s">
        <v>2300</v>
      </c>
      <c r="AM2288" s="6" t="s">
        <v>43</v>
      </c>
    </row>
    <row r="2289" spans="1:39" x14ac:dyDescent="0.2">
      <c r="A22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89" s="7" t="str">
        <f>ExtractValues(Table1[[#This Row],[Agreement Name]],".{1}\d{4,5}")</f>
        <v>200461</v>
      </c>
      <c r="C2289" s="6" t="str">
        <f>ExtractValues(Table1[[#This Row],[Agreement Name]],".{1}\d{4,5}-.{1}\d{4,5}")</f>
        <v>200461-001003</v>
      </c>
      <c r="D2289" s="6" t="str">
        <f>ExtractValues(ExtractValues(Table1[[#This Row],[Agreement Name]],"(CO\d{1,3})"),"\d+")</f>
        <v/>
      </c>
      <c r="E2289" s="6" t="str">
        <f>ExtractValues(ExtractValues(Table1[[#This Row],[Agreement Name]],"(CO.\d{1,3})"),"\d+")</f>
        <v/>
      </c>
      <c r="F2289" s="6" t="str">
        <f>IF(Table1[[#This Row],[ChgOrderPart1]]&lt;&gt;"",Table1[[#This Row],[ChgOrderPart1]],Table1[[#This Row],[ChgOrderPart2]])</f>
        <v/>
      </c>
      <c r="G2289" s="6" t="s">
        <v>2164</v>
      </c>
      <c r="H2289" s="8">
        <v>42173.662662037037</v>
      </c>
      <c r="I2289" s="6" t="s">
        <v>34</v>
      </c>
      <c r="J2289" s="8">
        <v>42177.389409722222</v>
      </c>
      <c r="K2289" s="6" t="s">
        <v>1376</v>
      </c>
      <c r="L2289" s="6" t="s">
        <v>1377</v>
      </c>
      <c r="M2289" s="6" t="s">
        <v>37</v>
      </c>
      <c r="O2289" s="6" t="s">
        <v>38</v>
      </c>
      <c r="P2289" s="6" t="s">
        <v>39</v>
      </c>
      <c r="Q2289" s="6" t="s">
        <v>2165</v>
      </c>
      <c r="R2289" s="6" t="s">
        <v>2166</v>
      </c>
      <c r="S2289" s="6" t="s">
        <v>1392</v>
      </c>
      <c r="W2289" s="6" t="s">
        <v>2167</v>
      </c>
      <c r="X2289" s="6" t="s">
        <v>2166</v>
      </c>
      <c r="Y2289" s="6" t="s">
        <v>43</v>
      </c>
      <c r="Z2289" s="8">
        <v>42174.4453587963</v>
      </c>
      <c r="AA2289" s="6" t="s">
        <v>2168</v>
      </c>
      <c r="AB2289" s="6" t="s">
        <v>1395</v>
      </c>
      <c r="AC2289" s="6" t="s">
        <v>1392</v>
      </c>
      <c r="AD2289" s="6" t="s">
        <v>43</v>
      </c>
      <c r="AE2289" s="8">
        <v>42177.389409722222</v>
      </c>
      <c r="AF2289" s="6" t="s">
        <v>2054</v>
      </c>
    </row>
    <row r="2290" spans="1:39" x14ac:dyDescent="0.2">
      <c r="A22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0" s="7" t="str">
        <f>ExtractValues(Table1[[#This Row],[Agreement Name]],".{1}\d{4,5}")</f>
        <v>200461</v>
      </c>
      <c r="C2290" s="6" t="str">
        <f>ExtractValues(Table1[[#This Row],[Agreement Name]],".{1}\d{4,5}-.{1}\d{4,5}")</f>
        <v>200461-001002</v>
      </c>
      <c r="D2290" s="6" t="str">
        <f>ExtractValues(ExtractValues(Table1[[#This Row],[Agreement Name]],"(CO\d{1,3})"),"\d+")</f>
        <v/>
      </c>
      <c r="E2290" s="6" t="str">
        <f>ExtractValues(ExtractValues(Table1[[#This Row],[Agreement Name]],"(CO.\d{1,3})"),"\d+")</f>
        <v/>
      </c>
      <c r="F2290" s="6" t="str">
        <f>IF(Table1[[#This Row],[ChgOrderPart1]]&lt;&gt;"",Table1[[#This Row],[ChgOrderPart1]],Table1[[#This Row],[ChgOrderPart2]])</f>
        <v/>
      </c>
      <c r="G2290" s="6" t="s">
        <v>8032</v>
      </c>
      <c r="H2290" s="8">
        <v>42093.595856481479</v>
      </c>
      <c r="I2290" s="6" t="s">
        <v>34</v>
      </c>
      <c r="J2290" s="8">
        <v>42094.505937499998</v>
      </c>
      <c r="K2290" s="6" t="s">
        <v>1376</v>
      </c>
      <c r="L2290" s="6" t="s">
        <v>1377</v>
      </c>
      <c r="M2290" s="6" t="s">
        <v>37</v>
      </c>
      <c r="O2290" s="6" t="s">
        <v>38</v>
      </c>
      <c r="P2290" s="6" t="s">
        <v>39</v>
      </c>
      <c r="Q2290" s="6" t="s">
        <v>8033</v>
      </c>
      <c r="R2290" s="6" t="s">
        <v>1392</v>
      </c>
      <c r="W2290" s="6" t="s">
        <v>7713</v>
      </c>
      <c r="X2290" s="6" t="s">
        <v>8033</v>
      </c>
      <c r="Y2290" s="6" t="s">
        <v>43</v>
      </c>
      <c r="Z2290" s="8">
        <v>42093.980787037035</v>
      </c>
      <c r="AA2290" s="6" t="s">
        <v>2163</v>
      </c>
      <c r="AB2290" s="6" t="s">
        <v>1395</v>
      </c>
      <c r="AC2290" s="6" t="s">
        <v>1392</v>
      </c>
      <c r="AD2290" s="6" t="s">
        <v>43</v>
      </c>
      <c r="AE2290" s="8">
        <v>42094.505937499998</v>
      </c>
      <c r="AF2290" s="6" t="s">
        <v>46</v>
      </c>
    </row>
    <row r="2291" spans="1:39" x14ac:dyDescent="0.2">
      <c r="A22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91" s="7" t="str">
        <f>ExtractValues(Table1[[#This Row],[Agreement Name]],".{1}\d{4,5}")</f>
        <v>200461</v>
      </c>
      <c r="C2291" s="6" t="str">
        <f>ExtractValues(Table1[[#This Row],[Agreement Name]],".{1}\d{4,5}-.{1}\d{4,5}")</f>
        <v>200461-001001</v>
      </c>
      <c r="D2291" s="6" t="str">
        <f>ExtractValues(ExtractValues(Table1[[#This Row],[Agreement Name]],"(CO\d{1,3})"),"\d+")</f>
        <v>1</v>
      </c>
      <c r="E2291" s="6" t="str">
        <f>ExtractValues(ExtractValues(Table1[[#This Row],[Agreement Name]],"(CO.\d{1,3})"),"\d+")</f>
        <v/>
      </c>
      <c r="F2291" s="6" t="str">
        <f>IF(Table1[[#This Row],[ChgOrderPart1]]&lt;&gt;"",Table1[[#This Row],[ChgOrderPart1]],Table1[[#This Row],[ChgOrderPart2]])</f>
        <v>1</v>
      </c>
      <c r="G2291" s="6" t="s">
        <v>5999</v>
      </c>
      <c r="H2291" s="8">
        <v>42226.362743055557</v>
      </c>
      <c r="I2291" s="6" t="s">
        <v>34</v>
      </c>
      <c r="J2291" s="8">
        <v>42232.754861111112</v>
      </c>
      <c r="K2291" s="6" t="s">
        <v>5082</v>
      </c>
      <c r="L2291" s="6" t="s">
        <v>5083</v>
      </c>
      <c r="M2291" s="6" t="s">
        <v>37</v>
      </c>
      <c r="O2291" s="6" t="s">
        <v>38</v>
      </c>
      <c r="P2291" s="6" t="s">
        <v>39</v>
      </c>
      <c r="Q2291" s="6" t="s">
        <v>6000</v>
      </c>
      <c r="R2291" s="6" t="s">
        <v>554</v>
      </c>
      <c r="S2291" s="6" t="s">
        <v>6001</v>
      </c>
      <c r="T2291" s="6" t="s">
        <v>1313</v>
      </c>
      <c r="U2291" s="6" t="s">
        <v>556</v>
      </c>
      <c r="V2291" s="6" t="s">
        <v>1392</v>
      </c>
      <c r="W2291" s="6" t="s">
        <v>1593</v>
      </c>
      <c r="X2291" s="6" t="s">
        <v>556</v>
      </c>
      <c r="Z2291" s="8">
        <v>42229.594895833332</v>
      </c>
      <c r="AA2291" s="6" t="s">
        <v>558</v>
      </c>
      <c r="AB2291" s="6" t="s">
        <v>1395</v>
      </c>
      <c r="AC2291" s="6" t="s">
        <v>1392</v>
      </c>
      <c r="AD2291" s="6" t="s">
        <v>43</v>
      </c>
      <c r="AE2291" s="8">
        <v>42232.754861111112</v>
      </c>
      <c r="AF2291" s="6" t="s">
        <v>2191</v>
      </c>
    </row>
    <row r="2292" spans="1:39" x14ac:dyDescent="0.2">
      <c r="A22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2" s="7" t="str">
        <f>ExtractValues(Table1[[#This Row],[Agreement Name]],".{1}\d{4,5}")</f>
        <v>200461</v>
      </c>
      <c r="C2292" s="6" t="str">
        <f>ExtractValues(Table1[[#This Row],[Agreement Name]],".{1}\d{4,5}-.{1}\d{4,5}")</f>
        <v>200461-001001</v>
      </c>
      <c r="D2292" s="6" t="str">
        <f>ExtractValues(ExtractValues(Table1[[#This Row],[Agreement Name]],"(CO\d{1,3})"),"\d+")</f>
        <v/>
      </c>
      <c r="E2292" s="6" t="str">
        <f>ExtractValues(ExtractValues(Table1[[#This Row],[Agreement Name]],"(CO.\d{1,3})"),"\d+")</f>
        <v/>
      </c>
      <c r="F2292" s="6" t="str">
        <f>IF(Table1[[#This Row],[ChgOrderPart1]]&lt;&gt;"",Table1[[#This Row],[ChgOrderPart1]],Table1[[#This Row],[ChgOrderPart2]])</f>
        <v/>
      </c>
      <c r="G2292" s="6" t="s">
        <v>7962</v>
      </c>
      <c r="H2292" s="8">
        <v>42086.601157407407</v>
      </c>
      <c r="I2292" s="6" t="s">
        <v>34</v>
      </c>
      <c r="J2292" s="8">
        <v>42093.620844907404</v>
      </c>
      <c r="K2292" s="6" t="s">
        <v>1376</v>
      </c>
      <c r="L2292" s="6" t="s">
        <v>1377</v>
      </c>
      <c r="M2292" s="6" t="s">
        <v>37</v>
      </c>
      <c r="O2292" s="6" t="s">
        <v>38</v>
      </c>
      <c r="P2292" s="6" t="s">
        <v>39</v>
      </c>
      <c r="Q2292" s="6" t="s">
        <v>556</v>
      </c>
      <c r="R2292" s="6" t="s">
        <v>1313</v>
      </c>
      <c r="S2292" s="6" t="s">
        <v>1392</v>
      </c>
      <c r="W2292" s="6" t="s">
        <v>1593</v>
      </c>
      <c r="X2292" s="6" t="s">
        <v>1313</v>
      </c>
      <c r="Y2292" s="6" t="s">
        <v>43</v>
      </c>
      <c r="Z2292" s="8">
        <v>42093.597060185188</v>
      </c>
      <c r="AA2292" s="6" t="s">
        <v>558</v>
      </c>
      <c r="AB2292" s="6" t="s">
        <v>1395</v>
      </c>
      <c r="AC2292" s="6" t="s">
        <v>1392</v>
      </c>
      <c r="AD2292" s="6" t="s">
        <v>43</v>
      </c>
      <c r="AE2292" s="8">
        <v>42093.620844907404</v>
      </c>
      <c r="AF2292" s="6" t="s">
        <v>46</v>
      </c>
    </row>
    <row r="2293" spans="1:39" x14ac:dyDescent="0.2">
      <c r="A22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3" s="7" t="str">
        <f>ExtractValues(Table1[[#This Row],[Agreement Name]],".{1}\d{4,5}")</f>
        <v>200446</v>
      </c>
      <c r="C2293" s="6" t="str">
        <f>ExtractValues(Table1[[#This Row],[Agreement Name]],".{1}\d{4,5}-.{1}\d{4,5}")</f>
        <v>200446-001003</v>
      </c>
      <c r="D2293" s="6" t="str">
        <f>ExtractValues(ExtractValues(Table1[[#This Row],[Agreement Name]],"(CO\d{1,3})"),"\d+")</f>
        <v/>
      </c>
      <c r="E2293" s="6" t="str">
        <f>ExtractValues(ExtractValues(Table1[[#This Row],[Agreement Name]],"(CO.\d{1,3})"),"\d+")</f>
        <v/>
      </c>
      <c r="F2293" s="6" t="str">
        <f>IF(Table1[[#This Row],[ChgOrderPart1]]&lt;&gt;"",Table1[[#This Row],[ChgOrderPart1]],Table1[[#This Row],[ChgOrderPart2]])</f>
        <v/>
      </c>
      <c r="G2293" s="6" t="s">
        <v>8659</v>
      </c>
      <c r="H2293" s="8">
        <v>42130.509756944448</v>
      </c>
      <c r="I2293" s="6" t="s">
        <v>34</v>
      </c>
      <c r="J2293" s="8">
        <v>42131.347581018519</v>
      </c>
      <c r="K2293" s="6" t="s">
        <v>1376</v>
      </c>
      <c r="L2293" s="6" t="s">
        <v>1377</v>
      </c>
      <c r="M2293" s="6" t="s">
        <v>37</v>
      </c>
      <c r="O2293" s="6" t="s">
        <v>38</v>
      </c>
      <c r="P2293" s="6" t="s">
        <v>39</v>
      </c>
      <c r="Q2293" s="6" t="s">
        <v>8596</v>
      </c>
      <c r="R2293" s="6" t="s">
        <v>432</v>
      </c>
      <c r="W2293" s="6" t="s">
        <v>8660</v>
      </c>
      <c r="X2293" s="6" t="s">
        <v>8596</v>
      </c>
      <c r="Y2293" s="6" t="s">
        <v>43</v>
      </c>
      <c r="Z2293" s="8">
        <v>42131.34611111111</v>
      </c>
      <c r="AA2293" s="6" t="s">
        <v>8661</v>
      </c>
      <c r="AB2293" s="6" t="s">
        <v>1381</v>
      </c>
      <c r="AC2293" s="6" t="s">
        <v>432</v>
      </c>
      <c r="AD2293" s="6" t="s">
        <v>43</v>
      </c>
      <c r="AE2293" s="8">
        <v>42131.347581018519</v>
      </c>
      <c r="AF2293" s="6" t="s">
        <v>1461</v>
      </c>
    </row>
    <row r="2294" spans="1:39" x14ac:dyDescent="0.2">
      <c r="A22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4" s="7" t="str">
        <f>ExtractValues(Table1[[#This Row],[Agreement Name]],".{1}\d{4,5}")</f>
        <v>200446</v>
      </c>
      <c r="C2294" s="6" t="str">
        <f>ExtractValues(Table1[[#This Row],[Agreement Name]],".{1}\d{4,5}-.{1}\d{4,5}")</f>
        <v>200446-001003</v>
      </c>
      <c r="D2294" s="6" t="str">
        <f>ExtractValues(ExtractValues(Table1[[#This Row],[Agreement Name]],"(CO\d{1,3})"),"\d+")</f>
        <v/>
      </c>
      <c r="E2294" s="6" t="str">
        <f>ExtractValues(ExtractValues(Table1[[#This Row],[Agreement Name]],"(CO.\d{1,3})"),"\d+")</f>
        <v/>
      </c>
      <c r="F2294" s="6" t="str">
        <f>IF(Table1[[#This Row],[ChgOrderPart1]]&lt;&gt;"",Table1[[#This Row],[ChgOrderPart1]],Table1[[#This Row],[ChgOrderPart2]])</f>
        <v/>
      </c>
      <c r="G2294" s="6" t="s">
        <v>8595</v>
      </c>
      <c r="H2294" s="8">
        <v>42128.381874999999</v>
      </c>
      <c r="I2294" s="6" t="s">
        <v>55</v>
      </c>
      <c r="J2294" s="8">
        <v>42129.647476851853</v>
      </c>
      <c r="K2294" s="6" t="s">
        <v>1376</v>
      </c>
      <c r="L2294" s="6" t="s">
        <v>1377</v>
      </c>
      <c r="M2294" s="6" t="s">
        <v>37</v>
      </c>
      <c r="O2294" s="6" t="s">
        <v>38</v>
      </c>
      <c r="P2294" s="6" t="s">
        <v>39</v>
      </c>
      <c r="Q2294" s="6" t="s">
        <v>8596</v>
      </c>
      <c r="R2294" s="6" t="s">
        <v>432</v>
      </c>
      <c r="AL2294" s="6" t="s">
        <v>8596</v>
      </c>
      <c r="AM2294" s="6" t="s">
        <v>43</v>
      </c>
    </row>
    <row r="2295" spans="1:39" x14ac:dyDescent="0.2">
      <c r="A22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295" s="7" t="str">
        <f>ExtractValues(Table1[[#This Row],[Agreement Name]],".{1}\d{4,5}")</f>
        <v>200446</v>
      </c>
      <c r="C2295" s="6" t="str">
        <f>ExtractValues(Table1[[#This Row],[Agreement Name]],".{1}\d{4,5}-.{1}\d{4,5}")</f>
        <v>200446-001002</v>
      </c>
      <c r="D2295" s="6" t="str">
        <f>ExtractValues(ExtractValues(Table1[[#This Row],[Agreement Name]],"(CO\d{1,3})"),"\d+")</f>
        <v>1</v>
      </c>
      <c r="E2295" s="6" t="str">
        <f>ExtractValues(ExtractValues(Table1[[#This Row],[Agreement Name]],"(CO.\d{1,3})"),"\d+")</f>
        <v/>
      </c>
      <c r="F2295" s="6" t="str">
        <f>IF(Table1[[#This Row],[ChgOrderPart1]]&lt;&gt;"",Table1[[#This Row],[ChgOrderPart1]],Table1[[#This Row],[ChgOrderPart2]])</f>
        <v>1</v>
      </c>
      <c r="G2295" s="6" t="s">
        <v>6112</v>
      </c>
      <c r="H2295" s="8">
        <v>42234.377129629633</v>
      </c>
      <c r="I2295" s="6" t="s">
        <v>34</v>
      </c>
      <c r="J2295" s="8">
        <v>42234.566064814811</v>
      </c>
      <c r="K2295" s="6" t="s">
        <v>5082</v>
      </c>
      <c r="L2295" s="6" t="s">
        <v>5083</v>
      </c>
      <c r="M2295" s="6" t="s">
        <v>37</v>
      </c>
      <c r="O2295" s="6" t="s">
        <v>38</v>
      </c>
      <c r="P2295" s="6" t="s">
        <v>39</v>
      </c>
      <c r="Q2295" s="6" t="s">
        <v>1998</v>
      </c>
      <c r="R2295" s="6" t="s">
        <v>432</v>
      </c>
      <c r="W2295" s="6" t="s">
        <v>1999</v>
      </c>
      <c r="X2295" s="6" t="s">
        <v>1998</v>
      </c>
      <c r="Y2295" s="6" t="s">
        <v>43</v>
      </c>
      <c r="Z2295" s="8">
        <v>42234.447928240741</v>
      </c>
      <c r="AA2295" s="6" t="s">
        <v>2000</v>
      </c>
      <c r="AB2295" s="6" t="s">
        <v>1381</v>
      </c>
      <c r="AC2295" s="6" t="s">
        <v>432</v>
      </c>
      <c r="AD2295" s="6" t="s">
        <v>43</v>
      </c>
      <c r="AE2295" s="8">
        <v>42234.566064814811</v>
      </c>
      <c r="AF2295" s="6" t="s">
        <v>397</v>
      </c>
    </row>
    <row r="2296" spans="1:39" x14ac:dyDescent="0.2">
      <c r="A22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6" s="7" t="str">
        <f>ExtractValues(Table1[[#This Row],[Agreement Name]],".{1}\d{4,5}")</f>
        <v>200446</v>
      </c>
      <c r="C2296" s="6" t="str">
        <f>ExtractValues(Table1[[#This Row],[Agreement Name]],".{1}\d{4,5}-.{1}\d{4,5}")</f>
        <v>200446-001002</v>
      </c>
      <c r="D2296" s="6" t="str">
        <f>ExtractValues(ExtractValues(Table1[[#This Row],[Agreement Name]],"(CO\d{1,3})"),"\d+")</f>
        <v/>
      </c>
      <c r="E2296" s="6" t="str">
        <f>ExtractValues(ExtractValues(Table1[[#This Row],[Agreement Name]],"(CO.\d{1,3})"),"\d+")</f>
        <v/>
      </c>
      <c r="F2296" s="6" t="str">
        <f>IF(Table1[[#This Row],[ChgOrderPart1]]&lt;&gt;"",Table1[[#This Row],[ChgOrderPart1]],Table1[[#This Row],[ChgOrderPart2]])</f>
        <v/>
      </c>
      <c r="G2296" s="6" t="s">
        <v>8232</v>
      </c>
      <c r="H2296" s="8">
        <v>42103.570196759261</v>
      </c>
      <c r="I2296" s="6" t="s">
        <v>34</v>
      </c>
      <c r="J2296" s="8">
        <v>42104.396192129629</v>
      </c>
      <c r="K2296" s="6" t="s">
        <v>1376</v>
      </c>
      <c r="L2296" s="6" t="s">
        <v>1377</v>
      </c>
      <c r="M2296" s="6" t="s">
        <v>37</v>
      </c>
      <c r="O2296" s="6" t="s">
        <v>38</v>
      </c>
      <c r="P2296" s="6" t="s">
        <v>39</v>
      </c>
      <c r="Q2296" s="6" t="s">
        <v>1998</v>
      </c>
      <c r="R2296" s="6" t="s">
        <v>432</v>
      </c>
      <c r="W2296" s="6" t="s">
        <v>1999</v>
      </c>
      <c r="X2296" s="6" t="s">
        <v>1998</v>
      </c>
      <c r="Y2296" s="6" t="s">
        <v>43</v>
      </c>
      <c r="Z2296" s="8">
        <v>42104.394490740742</v>
      </c>
      <c r="AA2296" s="6" t="s">
        <v>2000</v>
      </c>
      <c r="AB2296" s="6" t="s">
        <v>1381</v>
      </c>
      <c r="AC2296" s="6" t="s">
        <v>432</v>
      </c>
      <c r="AD2296" s="6" t="s">
        <v>43</v>
      </c>
      <c r="AE2296" s="8">
        <v>42104.396192129629</v>
      </c>
      <c r="AF2296" s="6" t="s">
        <v>1461</v>
      </c>
    </row>
    <row r="2297" spans="1:39" x14ac:dyDescent="0.2">
      <c r="A22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7" s="7" t="str">
        <f>ExtractValues(Table1[[#This Row],[Agreement Name]],".{1}\d{4,5}")</f>
        <v>200446</v>
      </c>
      <c r="C2297" s="6" t="str">
        <f>ExtractValues(Table1[[#This Row],[Agreement Name]],".{1}\d{4,5}-.{1}\d{4,5}")</f>
        <v>200446-001001</v>
      </c>
      <c r="D2297" s="6" t="str">
        <f>ExtractValues(ExtractValues(Table1[[#This Row],[Agreement Name]],"(CO\d{1,3})"),"\d+")</f>
        <v/>
      </c>
      <c r="E2297" s="6" t="str">
        <f>ExtractValues(ExtractValues(Table1[[#This Row],[Agreement Name]],"(CO.\d{1,3})"),"\d+")</f>
        <v/>
      </c>
      <c r="F2297" s="6" t="str">
        <f>IF(Table1[[#This Row],[ChgOrderPart1]]&lt;&gt;"",Table1[[#This Row],[ChgOrderPart1]],Table1[[#This Row],[ChgOrderPart2]])</f>
        <v/>
      </c>
      <c r="G2297" s="6" t="s">
        <v>8230</v>
      </c>
      <c r="H2297" s="8">
        <v>42103.569675925923</v>
      </c>
      <c r="I2297" s="6" t="s">
        <v>34</v>
      </c>
      <c r="J2297" s="8">
        <v>42103.629791666666</v>
      </c>
      <c r="K2297" s="6" t="s">
        <v>1376</v>
      </c>
      <c r="L2297" s="6" t="s">
        <v>1377</v>
      </c>
      <c r="M2297" s="6" t="s">
        <v>37</v>
      </c>
      <c r="O2297" s="6" t="s">
        <v>38</v>
      </c>
      <c r="P2297" s="6" t="s">
        <v>39</v>
      </c>
      <c r="Q2297" s="6" t="s">
        <v>7422</v>
      </c>
      <c r="R2297" s="6" t="s">
        <v>432</v>
      </c>
      <c r="W2297" s="6" t="s">
        <v>8231</v>
      </c>
      <c r="X2297" s="6" t="s">
        <v>7422</v>
      </c>
      <c r="Y2297" s="6" t="s">
        <v>43</v>
      </c>
      <c r="Z2297" s="8">
        <v>42103.57775462963</v>
      </c>
      <c r="AA2297" s="6" t="s">
        <v>7424</v>
      </c>
      <c r="AB2297" s="6" t="s">
        <v>1381</v>
      </c>
      <c r="AC2297" s="6" t="s">
        <v>432</v>
      </c>
      <c r="AD2297" s="6" t="s">
        <v>43</v>
      </c>
      <c r="AE2297" s="8">
        <v>42103.629791666666</v>
      </c>
      <c r="AF2297" s="6" t="s">
        <v>1461</v>
      </c>
    </row>
    <row r="2298" spans="1:39" x14ac:dyDescent="0.2">
      <c r="A22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8" s="7" t="str">
        <f>ExtractValues(Table1[[#This Row],[Agreement Name]],".{1}\d{4,5}")</f>
        <v>200426</v>
      </c>
      <c r="C2298" s="6" t="str">
        <f>ExtractValues(Table1[[#This Row],[Agreement Name]],".{1}\d{4,5}-.{1}\d{4,5}")</f>
        <v>200426-002002</v>
      </c>
      <c r="D2298" s="6" t="str">
        <f>ExtractValues(ExtractValues(Table1[[#This Row],[Agreement Name]],"(CO\d{1,3})"),"\d+")</f>
        <v/>
      </c>
      <c r="E2298" s="6" t="str">
        <f>ExtractValues(ExtractValues(Table1[[#This Row],[Agreement Name]],"(CO.\d{1,3})"),"\d+")</f>
        <v/>
      </c>
      <c r="F2298" s="6" t="str">
        <f>IF(Table1[[#This Row],[ChgOrderPart1]]&lt;&gt;"",Table1[[#This Row],[ChgOrderPart1]],Table1[[#This Row],[ChgOrderPart2]])</f>
        <v/>
      </c>
      <c r="G2298" s="6" t="s">
        <v>4973</v>
      </c>
      <c r="H2298" s="8">
        <v>42235.451631944445</v>
      </c>
      <c r="I2298" s="6" t="s">
        <v>48</v>
      </c>
      <c r="J2298" s="8">
        <v>42235.451620370368</v>
      </c>
      <c r="K2298" s="6" t="s">
        <v>1376</v>
      </c>
      <c r="L2298" s="6" t="s">
        <v>1377</v>
      </c>
      <c r="M2298" s="6" t="s">
        <v>37</v>
      </c>
      <c r="O2298" s="6" t="s">
        <v>38</v>
      </c>
      <c r="P2298" s="6" t="s">
        <v>39</v>
      </c>
      <c r="Q2298" s="6" t="s">
        <v>4974</v>
      </c>
      <c r="R2298" s="6" t="s">
        <v>1477</v>
      </c>
      <c r="AL2298" s="6" t="s">
        <v>4974</v>
      </c>
      <c r="AM2298" s="6" t="s">
        <v>43</v>
      </c>
    </row>
    <row r="2299" spans="1:39" x14ac:dyDescent="0.2">
      <c r="A22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299" s="7" t="str">
        <f>ExtractValues(Table1[[#This Row],[Agreement Name]],".{1}\d{4,5}")</f>
        <v>200426</v>
      </c>
      <c r="C2299" s="6" t="str">
        <f>ExtractValues(Table1[[#This Row],[Agreement Name]],".{1}\d{4,5}-.{1}\d{4,5}")</f>
        <v>200426-002001</v>
      </c>
      <c r="D2299" s="6" t="str">
        <f>ExtractValues(ExtractValues(Table1[[#This Row],[Agreement Name]],"(CO\d{1,3})"),"\d+")</f>
        <v/>
      </c>
      <c r="E2299" s="6" t="str">
        <f>ExtractValues(ExtractValues(Table1[[#This Row],[Agreement Name]],"(CO.\d{1,3})"),"\d+")</f>
        <v/>
      </c>
      <c r="F2299" s="6" t="str">
        <f>IF(Table1[[#This Row],[ChgOrderPart1]]&lt;&gt;"",Table1[[#This Row],[ChgOrderPart1]],Table1[[#This Row],[ChgOrderPart2]])</f>
        <v/>
      </c>
      <c r="G2299" s="6" t="s">
        <v>2475</v>
      </c>
      <c r="H2299" s="8">
        <v>42194.42083333333</v>
      </c>
      <c r="I2299" s="6" t="s">
        <v>34</v>
      </c>
      <c r="J2299" s="8">
        <v>42199.429861111108</v>
      </c>
      <c r="K2299" s="6" t="s">
        <v>1376</v>
      </c>
      <c r="L2299" s="6" t="s">
        <v>1377</v>
      </c>
      <c r="M2299" s="6" t="s">
        <v>37</v>
      </c>
      <c r="O2299" s="6" t="s">
        <v>38</v>
      </c>
      <c r="P2299" s="6" t="s">
        <v>39</v>
      </c>
      <c r="Q2299" s="6" t="s">
        <v>1930</v>
      </c>
      <c r="R2299" s="6" t="s">
        <v>1477</v>
      </c>
      <c r="W2299" s="6" t="s">
        <v>1931</v>
      </c>
      <c r="X2299" s="6" t="s">
        <v>1930</v>
      </c>
      <c r="Y2299" s="6" t="s">
        <v>43</v>
      </c>
      <c r="Z2299" s="8">
        <v>42198.249502314815</v>
      </c>
      <c r="AA2299" s="6" t="s">
        <v>1932</v>
      </c>
      <c r="AB2299" s="6" t="s">
        <v>1480</v>
      </c>
      <c r="AC2299" s="6" t="s">
        <v>1477</v>
      </c>
      <c r="AD2299" s="6" t="s">
        <v>43</v>
      </c>
      <c r="AE2299" s="8">
        <v>42199.429861111108</v>
      </c>
      <c r="AF2299" s="6" t="s">
        <v>66</v>
      </c>
    </row>
    <row r="2300" spans="1:39" x14ac:dyDescent="0.2">
      <c r="A23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0" s="7" t="str">
        <f>ExtractValues(Table1[[#This Row],[Agreement Name]],".{1}\d{4,5}")</f>
        <v>200424</v>
      </c>
      <c r="C2300" s="6" t="str">
        <f>ExtractValues(Table1[[#This Row],[Agreement Name]],".{1}\d{4,5}-.{1}\d{4,5}")</f>
        <v>200424-001001</v>
      </c>
      <c r="D2300" s="6" t="str">
        <f>ExtractValues(ExtractValues(Table1[[#This Row],[Agreement Name]],"(CO\d{1,3})"),"\d+")</f>
        <v/>
      </c>
      <c r="E2300" s="6" t="str">
        <f>ExtractValues(ExtractValues(Table1[[#This Row],[Agreement Name]],"(CO.\d{1,3})"),"\d+")</f>
        <v/>
      </c>
      <c r="F2300" s="6" t="str">
        <f>IF(Table1[[#This Row],[ChgOrderPart1]]&lt;&gt;"",Table1[[#This Row],[ChgOrderPart1]],Table1[[#This Row],[ChgOrderPart2]])</f>
        <v/>
      </c>
      <c r="G2300" s="6" t="s">
        <v>8003</v>
      </c>
      <c r="H2300" s="8">
        <v>42087.649942129632</v>
      </c>
      <c r="I2300" s="6" t="s">
        <v>34</v>
      </c>
      <c r="J2300" s="8">
        <v>42093.621782407405</v>
      </c>
      <c r="K2300" s="6" t="s">
        <v>1376</v>
      </c>
      <c r="L2300" s="6" t="s">
        <v>1377</v>
      </c>
      <c r="M2300" s="6" t="s">
        <v>37</v>
      </c>
      <c r="O2300" s="6" t="s">
        <v>38</v>
      </c>
      <c r="P2300" s="6" t="s">
        <v>39</v>
      </c>
      <c r="Q2300" s="6" t="s">
        <v>311</v>
      </c>
      <c r="R2300" s="6" t="s">
        <v>1392</v>
      </c>
      <c r="W2300" s="6" t="s">
        <v>334</v>
      </c>
      <c r="X2300" s="6" t="s">
        <v>311</v>
      </c>
      <c r="Y2300" s="6" t="s">
        <v>43</v>
      </c>
      <c r="Z2300" s="8">
        <v>42089.542708333334</v>
      </c>
      <c r="AA2300" s="6" t="s">
        <v>335</v>
      </c>
      <c r="AB2300" s="6" t="s">
        <v>1395</v>
      </c>
      <c r="AC2300" s="6" t="s">
        <v>1392</v>
      </c>
      <c r="AD2300" s="6" t="s">
        <v>43</v>
      </c>
      <c r="AE2300" s="8">
        <v>42093.621782407405</v>
      </c>
      <c r="AF2300" s="6" t="s">
        <v>46</v>
      </c>
    </row>
    <row r="2301" spans="1:39" x14ac:dyDescent="0.2">
      <c r="A23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1" s="7" t="str">
        <f>ExtractValues(Table1[[#This Row],[Agreement Name]],".{1}\d{4,5}")</f>
        <v>200424</v>
      </c>
      <c r="C2301" s="6" t="str">
        <f>ExtractValues(Table1[[#This Row],[Agreement Name]],".{1}\d{4,5}-.{1}\d{4,5}")</f>
        <v>200424-001001</v>
      </c>
      <c r="D2301" s="6" t="str">
        <f>ExtractValues(ExtractValues(Table1[[#This Row],[Agreement Name]],"(CO\d{1,3})"),"\d+")</f>
        <v/>
      </c>
      <c r="E2301" s="6" t="str">
        <f>ExtractValues(ExtractValues(Table1[[#This Row],[Agreement Name]],"(CO.\d{1,3})"),"\d+")</f>
        <v/>
      </c>
      <c r="F2301" s="6" t="str">
        <f>IF(Table1[[#This Row],[ChgOrderPart1]]&lt;&gt;"",Table1[[#This Row],[ChgOrderPart1]],Table1[[#This Row],[ChgOrderPart2]])</f>
        <v/>
      </c>
      <c r="G2301" s="6" t="s">
        <v>7961</v>
      </c>
      <c r="H2301" s="8">
        <v>42086.60050925926</v>
      </c>
      <c r="I2301" s="6" t="s">
        <v>55</v>
      </c>
      <c r="J2301" s="8">
        <v>42087.649606481478</v>
      </c>
      <c r="K2301" s="6" t="s">
        <v>1376</v>
      </c>
      <c r="L2301" s="6" t="s">
        <v>1377</v>
      </c>
      <c r="M2301" s="6" t="s">
        <v>37</v>
      </c>
      <c r="O2301" s="6" t="s">
        <v>38</v>
      </c>
      <c r="P2301" s="6" t="s">
        <v>39</v>
      </c>
      <c r="Q2301" s="6" t="s">
        <v>311</v>
      </c>
      <c r="R2301" s="6" t="s">
        <v>1392</v>
      </c>
      <c r="AL2301" s="6" t="s">
        <v>311</v>
      </c>
      <c r="AM2301" s="6" t="s">
        <v>43</v>
      </c>
    </row>
    <row r="2302" spans="1:39" x14ac:dyDescent="0.2">
      <c r="A23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2" s="7" t="str">
        <f>ExtractValues(Table1[[#This Row],[Agreement Name]],".{1}\d{4,5}")</f>
        <v>200412</v>
      </c>
      <c r="C2302" s="6" t="str">
        <f>ExtractValues(Table1[[#This Row],[Agreement Name]],".{1}\d{4,5}-.{1}\d{4,5}")</f>
        <v>200412-001001</v>
      </c>
      <c r="D2302" s="6" t="str">
        <f>ExtractValues(ExtractValues(Table1[[#This Row],[Agreement Name]],"(CO\d{1,3})"),"\d+")</f>
        <v/>
      </c>
      <c r="E2302" s="6" t="str">
        <f>ExtractValues(ExtractValues(Table1[[#This Row],[Agreement Name]],"(CO.\d{1,3})"),"\d+")</f>
        <v/>
      </c>
      <c r="F2302" s="6" t="str">
        <f>IF(Table1[[#This Row],[ChgOrderPart1]]&lt;&gt;"",Table1[[#This Row],[ChgOrderPart1]],Table1[[#This Row],[ChgOrderPart2]])</f>
        <v/>
      </c>
      <c r="G2302" s="6" t="s">
        <v>9436</v>
      </c>
      <c r="H2302" s="8">
        <v>42073.639768518522</v>
      </c>
      <c r="I2302" s="6" t="s">
        <v>34</v>
      </c>
      <c r="J2302" s="8">
        <v>42090.27784722222</v>
      </c>
      <c r="K2302" s="6" t="s">
        <v>1376</v>
      </c>
      <c r="L2302" s="6" t="s">
        <v>1377</v>
      </c>
      <c r="M2302" s="6" t="s">
        <v>37</v>
      </c>
      <c r="O2302" s="6" t="s">
        <v>38</v>
      </c>
      <c r="P2302" s="6" t="s">
        <v>39</v>
      </c>
      <c r="Q2302" s="6" t="s">
        <v>9437</v>
      </c>
      <c r="R2302" s="6" t="s">
        <v>432</v>
      </c>
      <c r="W2302" s="6" t="s">
        <v>8989</v>
      </c>
      <c r="X2302" s="6" t="s">
        <v>9437</v>
      </c>
      <c r="Y2302" s="6" t="s">
        <v>43</v>
      </c>
      <c r="Z2302" s="8">
        <v>42089.592361111114</v>
      </c>
      <c r="AA2302" s="6" t="s">
        <v>8990</v>
      </c>
      <c r="AB2302" s="6" t="s">
        <v>1381</v>
      </c>
      <c r="AC2302" s="6" t="s">
        <v>432</v>
      </c>
      <c r="AD2302" s="6" t="s">
        <v>43</v>
      </c>
      <c r="AE2302" s="8">
        <v>42090.27784722222</v>
      </c>
      <c r="AF2302" s="6" t="s">
        <v>1461</v>
      </c>
    </row>
    <row r="2303" spans="1:39" x14ac:dyDescent="0.2">
      <c r="A23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3" s="7" t="str">
        <f>ExtractValues(Table1[[#This Row],[Agreement Name]],".{1}\d{4,5}")</f>
        <v>200401</v>
      </c>
      <c r="C2303" s="6" t="str">
        <f>ExtractValues(Table1[[#This Row],[Agreement Name]],".{1}\d{4,5}-.{1}\d{4,5}")</f>
        <v>200401-002004</v>
      </c>
      <c r="D2303" s="6" t="str">
        <f>ExtractValues(ExtractValues(Table1[[#This Row],[Agreement Name]],"(CO\d{1,3})"),"\d+")</f>
        <v/>
      </c>
      <c r="E2303" s="6" t="str">
        <f>ExtractValues(ExtractValues(Table1[[#This Row],[Agreement Name]],"(CO.\d{1,3})"),"\d+")</f>
        <v/>
      </c>
      <c r="F2303" s="6" t="str">
        <f>IF(Table1[[#This Row],[ChgOrderPart1]]&lt;&gt;"",Table1[[#This Row],[ChgOrderPart1]],Table1[[#This Row],[ChgOrderPart2]])</f>
        <v/>
      </c>
      <c r="G2303" s="6" t="s">
        <v>4593</v>
      </c>
      <c r="H2303" s="8">
        <v>42207.685324074075</v>
      </c>
      <c r="I2303" s="6" t="s">
        <v>34</v>
      </c>
      <c r="J2303" s="8">
        <v>42213.298703703702</v>
      </c>
      <c r="K2303" s="6" t="s">
        <v>1376</v>
      </c>
      <c r="L2303" s="6" t="s">
        <v>1377</v>
      </c>
      <c r="M2303" s="6" t="s">
        <v>37</v>
      </c>
      <c r="O2303" s="6" t="s">
        <v>38</v>
      </c>
      <c r="P2303" s="6" t="s">
        <v>39</v>
      </c>
      <c r="Q2303" s="6" t="s">
        <v>1885</v>
      </c>
      <c r="R2303" s="6" t="s">
        <v>432</v>
      </c>
      <c r="W2303" s="6" t="s">
        <v>4594</v>
      </c>
      <c r="X2303" s="6" t="s">
        <v>1885</v>
      </c>
      <c r="Y2303" s="6" t="s">
        <v>43</v>
      </c>
      <c r="Z2303" s="8">
        <v>42212.583344907405</v>
      </c>
      <c r="AA2303" s="6" t="s">
        <v>2403</v>
      </c>
      <c r="AB2303" s="6" t="s">
        <v>1381</v>
      </c>
      <c r="AC2303" s="6" t="s">
        <v>432</v>
      </c>
      <c r="AD2303" s="6" t="s">
        <v>43</v>
      </c>
      <c r="AE2303" s="8">
        <v>42213.298703703702</v>
      </c>
      <c r="AF2303" s="6" t="s">
        <v>397</v>
      </c>
    </row>
    <row r="2304" spans="1:39" x14ac:dyDescent="0.2">
      <c r="A23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4" s="7" t="str">
        <f>ExtractValues(Table1[[#This Row],[Agreement Name]],".{1}\d{4,5}")</f>
        <v>200401</v>
      </c>
      <c r="C2304" s="6" t="str">
        <f>ExtractValues(Table1[[#This Row],[Agreement Name]],".{1}\d{4,5}-.{1}\d{4,5}")</f>
        <v>200401-002004</v>
      </c>
      <c r="D2304" s="6" t="str">
        <f>ExtractValues(ExtractValues(Table1[[#This Row],[Agreement Name]],"(CO\d{1,3})"),"\d+")</f>
        <v/>
      </c>
      <c r="E2304" s="6" t="str">
        <f>ExtractValues(ExtractValues(Table1[[#This Row],[Agreement Name]],"(CO.\d{1,3})"),"\d+")</f>
        <v/>
      </c>
      <c r="F2304" s="6" t="str">
        <f>IF(Table1[[#This Row],[ChgOrderPart1]]&lt;&gt;"",Table1[[#This Row],[ChgOrderPart1]],Table1[[#This Row],[ChgOrderPart2]])</f>
        <v/>
      </c>
      <c r="G2304" s="6" t="s">
        <v>1884</v>
      </c>
      <c r="H2304" s="8">
        <v>42165.639386574076</v>
      </c>
      <c r="I2304" s="6" t="s">
        <v>55</v>
      </c>
      <c r="J2304" s="8">
        <v>42201.51730324074</v>
      </c>
      <c r="K2304" s="6" t="s">
        <v>1376</v>
      </c>
      <c r="L2304" s="6" t="s">
        <v>1377</v>
      </c>
      <c r="M2304" s="6" t="s">
        <v>37</v>
      </c>
      <c r="O2304" s="6" t="s">
        <v>38</v>
      </c>
      <c r="P2304" s="6" t="s">
        <v>39</v>
      </c>
      <c r="Q2304" s="6" t="s">
        <v>1885</v>
      </c>
      <c r="R2304" s="6" t="s">
        <v>432</v>
      </c>
      <c r="AL2304" s="6" t="s">
        <v>1885</v>
      </c>
      <c r="AM2304" s="6" t="s">
        <v>43</v>
      </c>
    </row>
    <row r="2305" spans="1:39" x14ac:dyDescent="0.2">
      <c r="A23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5" s="7" t="str">
        <f>ExtractValues(Table1[[#This Row],[Agreement Name]],".{1}\d{4,5}")</f>
        <v>200401</v>
      </c>
      <c r="C2305" s="6" t="str">
        <f>ExtractValues(Table1[[#This Row],[Agreement Name]],".{1}\d{4,5}-.{1}\d{4,5}")</f>
        <v>200401-002003</v>
      </c>
      <c r="D2305" s="6" t="str">
        <f>ExtractValues(ExtractValues(Table1[[#This Row],[Agreement Name]],"(CO\d{1,3})"),"\d+")</f>
        <v/>
      </c>
      <c r="E2305" s="6" t="str">
        <f>ExtractValues(ExtractValues(Table1[[#This Row],[Agreement Name]],"(CO.\d{1,3})"),"\d+")</f>
        <v/>
      </c>
      <c r="F2305" s="6" t="str">
        <f>IF(Table1[[#This Row],[ChgOrderPart1]]&lt;&gt;"",Table1[[#This Row],[ChgOrderPart1]],Table1[[#This Row],[ChgOrderPart2]])</f>
        <v/>
      </c>
      <c r="G2305" s="6" t="s">
        <v>4309</v>
      </c>
      <c r="H2305" s="8">
        <v>42150.622939814813</v>
      </c>
      <c r="I2305" s="6" t="s">
        <v>34</v>
      </c>
      <c r="J2305" s="8">
        <v>42151.53869212963</v>
      </c>
      <c r="K2305" s="6" t="s">
        <v>3614</v>
      </c>
      <c r="L2305" s="6" t="s">
        <v>3615</v>
      </c>
      <c r="M2305" s="6" t="s">
        <v>37</v>
      </c>
      <c r="O2305" s="6" t="s">
        <v>38</v>
      </c>
      <c r="P2305" s="6" t="s">
        <v>39</v>
      </c>
      <c r="Q2305" s="6" t="s">
        <v>4310</v>
      </c>
      <c r="R2305" s="6" t="s">
        <v>432</v>
      </c>
      <c r="W2305" s="6" t="s">
        <v>4311</v>
      </c>
      <c r="X2305" s="6" t="s">
        <v>4310</v>
      </c>
      <c r="Y2305" s="6" t="s">
        <v>43</v>
      </c>
      <c r="Z2305" s="8">
        <v>42151.508148148147</v>
      </c>
      <c r="AA2305" s="6" t="s">
        <v>4312</v>
      </c>
      <c r="AB2305" s="6" t="s">
        <v>1381</v>
      </c>
      <c r="AC2305" s="6" t="s">
        <v>432</v>
      </c>
      <c r="AD2305" s="6" t="s">
        <v>43</v>
      </c>
      <c r="AE2305" s="8">
        <v>42151.53869212963</v>
      </c>
      <c r="AF2305" s="6" t="s">
        <v>1461</v>
      </c>
    </row>
    <row r="2306" spans="1:39" x14ac:dyDescent="0.2">
      <c r="A23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6" s="7" t="str">
        <f>ExtractValues(Table1[[#This Row],[Agreement Name]],".{1}\d{4,5}")</f>
        <v>200401</v>
      </c>
      <c r="C2306" s="6" t="str">
        <f>ExtractValues(Table1[[#This Row],[Agreement Name]],".{1}\d{4,5}-.{1}\d{4,5}")</f>
        <v>200401-002002</v>
      </c>
      <c r="D2306" s="6" t="str">
        <f>ExtractValues(ExtractValues(Table1[[#This Row],[Agreement Name]],"(CO\d{1,3})"),"\d+")</f>
        <v/>
      </c>
      <c r="E2306" s="6" t="str">
        <f>ExtractValues(ExtractValues(Table1[[#This Row],[Agreement Name]],"(CO.\d{1,3})"),"\d+")</f>
        <v/>
      </c>
      <c r="F2306" s="6" t="str">
        <f>IF(Table1[[#This Row],[ChgOrderPart1]]&lt;&gt;"",Table1[[#This Row],[ChgOrderPart1]],Table1[[#This Row],[ChgOrderPart2]])</f>
        <v/>
      </c>
      <c r="G2306" s="6" t="s">
        <v>1575</v>
      </c>
      <c r="H2306" s="8">
        <v>42150.599409722221</v>
      </c>
      <c r="I2306" s="6" t="s">
        <v>34</v>
      </c>
      <c r="J2306" s="8">
        <v>42153.392997685187</v>
      </c>
      <c r="K2306" s="6" t="s">
        <v>1376</v>
      </c>
      <c r="L2306" s="6" t="s">
        <v>1377</v>
      </c>
      <c r="M2306" s="6" t="s">
        <v>37</v>
      </c>
      <c r="O2306" s="6" t="s">
        <v>38</v>
      </c>
      <c r="P2306" s="6" t="s">
        <v>39</v>
      </c>
      <c r="Q2306" s="6" t="s">
        <v>1576</v>
      </c>
      <c r="R2306" s="6" t="s">
        <v>1577</v>
      </c>
      <c r="W2306" s="6" t="s">
        <v>1578</v>
      </c>
      <c r="X2306" s="6" t="s">
        <v>1576</v>
      </c>
      <c r="Y2306" s="6" t="s">
        <v>43</v>
      </c>
      <c r="Z2306" s="8">
        <v>42152.45820601852</v>
      </c>
      <c r="AA2306" s="6" t="s">
        <v>1579</v>
      </c>
      <c r="AB2306" s="6" t="s">
        <v>1580</v>
      </c>
      <c r="AC2306" s="6" t="s">
        <v>1577</v>
      </c>
      <c r="AD2306" s="6" t="s">
        <v>43</v>
      </c>
      <c r="AE2306" s="8">
        <v>42153.392997685187</v>
      </c>
      <c r="AF2306" s="6" t="s">
        <v>397</v>
      </c>
    </row>
    <row r="2307" spans="1:39" x14ac:dyDescent="0.2">
      <c r="A23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7" s="7" t="str">
        <f>ExtractValues(Table1[[#This Row],[Agreement Name]],".{1}\d{4,5}")</f>
        <v>200401</v>
      </c>
      <c r="C2307" s="6" t="str">
        <f>ExtractValues(Table1[[#This Row],[Agreement Name]],".{1}\d{4,5}-.{1}\d{4,5}")</f>
        <v>200401-002001</v>
      </c>
      <c r="D2307" s="6" t="str">
        <f>ExtractValues(ExtractValues(Table1[[#This Row],[Agreement Name]],"(CO\d{1,3})"),"\d+")</f>
        <v/>
      </c>
      <c r="E2307" s="6" t="str">
        <f>ExtractValues(ExtractValues(Table1[[#This Row],[Agreement Name]],"(CO.\d{1,3})"),"\d+")</f>
        <v/>
      </c>
      <c r="F2307" s="6" t="str">
        <f>IF(Table1[[#This Row],[ChgOrderPart1]]&lt;&gt;"",Table1[[#This Row],[ChgOrderPart1]],Table1[[#This Row],[ChgOrderPart2]])</f>
        <v/>
      </c>
      <c r="G2307" s="6" t="s">
        <v>1616</v>
      </c>
      <c r="H2307" s="8">
        <v>42151.65828703704</v>
      </c>
      <c r="I2307" s="6" t="s">
        <v>34</v>
      </c>
      <c r="J2307" s="8">
        <v>42171.334768518522</v>
      </c>
      <c r="K2307" s="6" t="s">
        <v>1376</v>
      </c>
      <c r="L2307" s="6" t="s">
        <v>1377</v>
      </c>
      <c r="M2307" s="6" t="s">
        <v>37</v>
      </c>
      <c r="O2307" s="6" t="s">
        <v>38</v>
      </c>
      <c r="P2307" s="6" t="s">
        <v>39</v>
      </c>
      <c r="Q2307" s="6" t="s">
        <v>1617</v>
      </c>
      <c r="R2307" s="6" t="s">
        <v>1618</v>
      </c>
      <c r="S2307" s="6" t="s">
        <v>1577</v>
      </c>
      <c r="W2307" s="6" t="s">
        <v>1619</v>
      </c>
      <c r="X2307" s="6" t="s">
        <v>1618</v>
      </c>
      <c r="Y2307" s="6" t="s">
        <v>43</v>
      </c>
      <c r="Z2307" s="8">
        <v>42153.460543981484</v>
      </c>
      <c r="AA2307" s="6" t="s">
        <v>1620</v>
      </c>
      <c r="AB2307" s="6" t="s">
        <v>1580</v>
      </c>
      <c r="AC2307" s="6" t="s">
        <v>1577</v>
      </c>
      <c r="AD2307" s="6" t="s">
        <v>43</v>
      </c>
      <c r="AE2307" s="8">
        <v>42171.334768518522</v>
      </c>
      <c r="AF2307" s="6" t="s">
        <v>397</v>
      </c>
    </row>
    <row r="2308" spans="1:39" x14ac:dyDescent="0.2">
      <c r="A23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8" s="7" t="str">
        <f>ExtractValues(Table1[[#This Row],[Agreement Name]],".{1}\d{4,5}")</f>
        <v>200389</v>
      </c>
      <c r="C2308" s="6" t="str">
        <f>ExtractValues(Table1[[#This Row],[Agreement Name]],".{1}\d{4,5}-.{1}\d{4,5}")</f>
        <v>200389-001001</v>
      </c>
      <c r="D2308" s="6" t="str">
        <f>ExtractValues(ExtractValues(Table1[[#This Row],[Agreement Name]],"(CO\d{1,3})"),"\d+")</f>
        <v/>
      </c>
      <c r="E2308" s="6" t="str">
        <f>ExtractValues(ExtractValues(Table1[[#This Row],[Agreement Name]],"(CO.\d{1,3})"),"\d+")</f>
        <v/>
      </c>
      <c r="F2308" s="6" t="str">
        <f>IF(Table1[[#This Row],[ChgOrderPart1]]&lt;&gt;"",Table1[[#This Row],[ChgOrderPart1]],Table1[[#This Row],[ChgOrderPart2]])</f>
        <v/>
      </c>
      <c r="G2308" s="6" t="s">
        <v>8410</v>
      </c>
      <c r="H2308" s="8">
        <v>42114.377280092594</v>
      </c>
      <c r="I2308" s="6" t="s">
        <v>34</v>
      </c>
      <c r="J2308" s="8">
        <v>42116.394178240742</v>
      </c>
      <c r="K2308" s="6" t="s">
        <v>1376</v>
      </c>
      <c r="L2308" s="6" t="s">
        <v>1377</v>
      </c>
      <c r="M2308" s="6" t="s">
        <v>37</v>
      </c>
      <c r="O2308" s="6" t="s">
        <v>38</v>
      </c>
      <c r="P2308" s="6" t="s">
        <v>39</v>
      </c>
      <c r="Q2308" s="6" t="s">
        <v>172</v>
      </c>
      <c r="R2308" s="6" t="s">
        <v>432</v>
      </c>
      <c r="W2308" s="6" t="s">
        <v>173</v>
      </c>
      <c r="X2308" s="6" t="s">
        <v>172</v>
      </c>
      <c r="Y2308" s="6" t="s">
        <v>43</v>
      </c>
      <c r="Z2308" s="8">
        <v>42115.294282407405</v>
      </c>
      <c r="AA2308" s="6" t="s">
        <v>174</v>
      </c>
      <c r="AB2308" s="6" t="s">
        <v>1381</v>
      </c>
      <c r="AC2308" s="6" t="s">
        <v>432</v>
      </c>
      <c r="AD2308" s="6" t="s">
        <v>43</v>
      </c>
      <c r="AE2308" s="8">
        <v>42116.394178240742</v>
      </c>
      <c r="AF2308" s="6" t="s">
        <v>1461</v>
      </c>
    </row>
    <row r="2309" spans="1:39" x14ac:dyDescent="0.2">
      <c r="A23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09" s="7" t="str">
        <f>ExtractValues(Table1[[#This Row],[Agreement Name]],".{1}\d{4,5}")</f>
        <v>200381</v>
      </c>
      <c r="C2309" s="6" t="str">
        <f>ExtractValues(Table1[[#This Row],[Agreement Name]],".{1}\d{4,5}-.{1}\d{4,5}")</f>
        <v>200381-001001</v>
      </c>
      <c r="D2309" s="6" t="str">
        <f>ExtractValues(ExtractValues(Table1[[#This Row],[Agreement Name]],"(CO\d{1,3})"),"\d+")</f>
        <v/>
      </c>
      <c r="E2309" s="6" t="str">
        <f>ExtractValues(ExtractValues(Table1[[#This Row],[Agreement Name]],"(CO.\d{1,3})"),"\d+")</f>
        <v/>
      </c>
      <c r="F2309" s="6" t="str">
        <f>IF(Table1[[#This Row],[ChgOrderPart1]]&lt;&gt;"",Table1[[#This Row],[ChgOrderPart1]],Table1[[#This Row],[ChgOrderPart2]])</f>
        <v/>
      </c>
      <c r="G2309" s="6" t="s">
        <v>1810</v>
      </c>
      <c r="H2309" s="8">
        <v>42163.654768518521</v>
      </c>
      <c r="I2309" s="6" t="s">
        <v>34</v>
      </c>
      <c r="J2309" s="8">
        <v>42165.887777777774</v>
      </c>
      <c r="K2309" s="6" t="s">
        <v>1376</v>
      </c>
      <c r="L2309" s="6" t="s">
        <v>1377</v>
      </c>
      <c r="M2309" s="6" t="s">
        <v>37</v>
      </c>
      <c r="O2309" s="6" t="s">
        <v>38</v>
      </c>
      <c r="P2309" s="6" t="s">
        <v>39</v>
      </c>
      <c r="Q2309" s="6" t="s">
        <v>1464</v>
      </c>
      <c r="R2309" s="6" t="s">
        <v>1392</v>
      </c>
      <c r="W2309" s="6" t="s">
        <v>1465</v>
      </c>
      <c r="X2309" s="6" t="s">
        <v>1464</v>
      </c>
      <c r="Y2309" s="6" t="s">
        <v>43</v>
      </c>
      <c r="Z2309" s="8">
        <v>42164.339189814818</v>
      </c>
      <c r="AA2309" s="6" t="s">
        <v>1811</v>
      </c>
      <c r="AB2309" s="6" t="s">
        <v>1395</v>
      </c>
      <c r="AC2309" s="6" t="s">
        <v>1392</v>
      </c>
      <c r="AD2309" s="6" t="s">
        <v>43</v>
      </c>
      <c r="AE2309" s="8">
        <v>42165.887777777774</v>
      </c>
      <c r="AF2309" s="6" t="s">
        <v>1689</v>
      </c>
    </row>
    <row r="2310" spans="1:39" x14ac:dyDescent="0.2">
      <c r="A23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0" s="7" t="str">
        <f>ExtractValues(Table1[[#This Row],[Agreement Name]],".{1}\d{4,5}")</f>
        <v>200381</v>
      </c>
      <c r="C2310" s="6" t="str">
        <f>ExtractValues(Table1[[#This Row],[Agreement Name]],".{1}\d{4,5}-.{1}\d{4,5}")</f>
        <v>200381-001001</v>
      </c>
      <c r="D2310" s="6" t="str">
        <f>ExtractValues(ExtractValues(Table1[[#This Row],[Agreement Name]],"(CO\d{1,3})"),"\d+")</f>
        <v/>
      </c>
      <c r="E2310" s="6" t="str">
        <f>ExtractValues(ExtractValues(Table1[[#This Row],[Agreement Name]],"(CO.\d{1,3})"),"\d+")</f>
        <v/>
      </c>
      <c r="F2310" s="6" t="str">
        <f>IF(Table1[[#This Row],[ChgOrderPart1]]&lt;&gt;"",Table1[[#This Row],[ChgOrderPart1]],Table1[[#This Row],[ChgOrderPart2]])</f>
        <v/>
      </c>
      <c r="G2310" s="6" t="s">
        <v>8455</v>
      </c>
      <c r="H2310" s="8">
        <v>42115.559930555559</v>
      </c>
      <c r="I2310" s="6" t="s">
        <v>55</v>
      </c>
      <c r="J2310" s="8">
        <v>42156.643437500003</v>
      </c>
      <c r="K2310" s="6" t="s">
        <v>1376</v>
      </c>
      <c r="L2310" s="6" t="s">
        <v>1377</v>
      </c>
      <c r="M2310" s="6" t="s">
        <v>37</v>
      </c>
      <c r="O2310" s="6" t="s">
        <v>38</v>
      </c>
      <c r="P2310" s="6" t="s">
        <v>39</v>
      </c>
      <c r="Q2310" s="6" t="s">
        <v>1464</v>
      </c>
      <c r="R2310" s="6" t="s">
        <v>1392</v>
      </c>
      <c r="AL2310" s="6" t="s">
        <v>1464</v>
      </c>
      <c r="AM2310" s="6" t="s">
        <v>43</v>
      </c>
    </row>
    <row r="2311" spans="1:39" x14ac:dyDescent="0.2">
      <c r="A23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1" s="7" t="str">
        <f>ExtractValues(Table1[[#This Row],[Agreement Name]],".{1}\d{4,5}")</f>
        <v>200381</v>
      </c>
      <c r="C2311" s="6" t="str">
        <f>ExtractValues(Table1[[#This Row],[Agreement Name]],".{1}\d{4,5}-.{1}\d{4,5}")</f>
        <v>200381-001001</v>
      </c>
      <c r="D2311" s="6" t="str">
        <f>ExtractValues(ExtractValues(Table1[[#This Row],[Agreement Name]],"(CO\d{1,3})"),"\d+")</f>
        <v/>
      </c>
      <c r="E2311" s="6" t="str">
        <f>ExtractValues(ExtractValues(Table1[[#This Row],[Agreement Name]],"(CO.\d{1,3})"),"\d+")</f>
        <v/>
      </c>
      <c r="F2311" s="6" t="str">
        <f>IF(Table1[[#This Row],[ChgOrderPart1]]&lt;&gt;"",Table1[[#This Row],[ChgOrderPart1]],Table1[[#This Row],[ChgOrderPart2]])</f>
        <v/>
      </c>
      <c r="G2311" s="6" t="s">
        <v>9471</v>
      </c>
      <c r="H2311" s="8">
        <v>42080.459085648145</v>
      </c>
      <c r="I2311" s="6" t="s">
        <v>55</v>
      </c>
      <c r="J2311" s="8">
        <v>42115.548854166664</v>
      </c>
      <c r="K2311" s="6" t="s">
        <v>1376</v>
      </c>
      <c r="L2311" s="6" t="s">
        <v>1377</v>
      </c>
      <c r="M2311" s="6" t="s">
        <v>37</v>
      </c>
      <c r="O2311" s="6" t="s">
        <v>38</v>
      </c>
      <c r="P2311" s="6" t="s">
        <v>39</v>
      </c>
      <c r="Q2311" s="6" t="s">
        <v>1464</v>
      </c>
      <c r="R2311" s="6" t="s">
        <v>1392</v>
      </c>
      <c r="AL2311" s="6" t="s">
        <v>1464</v>
      </c>
      <c r="AM2311" s="6" t="s">
        <v>43</v>
      </c>
    </row>
    <row r="2312" spans="1:39" x14ac:dyDescent="0.2">
      <c r="A23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2" s="7" t="str">
        <f>ExtractValues(Table1[[#This Row],[Agreement Name]],".{1}\d{4,5}")</f>
        <v>200381</v>
      </c>
      <c r="C2312" s="6" t="str">
        <f>ExtractValues(Table1[[#This Row],[Agreement Name]],".{1}\d{4,5}-.{1}\d{4,5}")</f>
        <v>200381-001001</v>
      </c>
      <c r="D2312" s="6" t="str">
        <f>ExtractValues(ExtractValues(Table1[[#This Row],[Agreement Name]],"(CO\d{1,3})"),"\d+")</f>
        <v/>
      </c>
      <c r="E2312" s="6" t="str">
        <f>ExtractValues(ExtractValues(Table1[[#This Row],[Agreement Name]],"(CO.\d{1,3})"),"\d+")</f>
        <v/>
      </c>
      <c r="F2312" s="6" t="str">
        <f>IF(Table1[[#This Row],[ChgOrderPart1]]&lt;&gt;"",Table1[[#This Row],[ChgOrderPart1]],Table1[[#This Row],[ChgOrderPart2]])</f>
        <v/>
      </c>
      <c r="G2312" s="6" t="s">
        <v>9298</v>
      </c>
      <c r="H2312" s="8">
        <v>42061.606192129628</v>
      </c>
      <c r="I2312" s="6" t="s">
        <v>55</v>
      </c>
      <c r="J2312" s="8">
        <v>42080.458611111113</v>
      </c>
      <c r="K2312" s="6" t="s">
        <v>1376</v>
      </c>
      <c r="L2312" s="6" t="s">
        <v>1377</v>
      </c>
      <c r="M2312" s="6" t="s">
        <v>37</v>
      </c>
      <c r="O2312" s="6" t="s">
        <v>38</v>
      </c>
      <c r="P2312" s="6" t="s">
        <v>39</v>
      </c>
      <c r="Q2312" s="6" t="s">
        <v>1464</v>
      </c>
      <c r="R2312" s="6" t="s">
        <v>1392</v>
      </c>
      <c r="AL2312" s="6" t="s">
        <v>1464</v>
      </c>
      <c r="AM2312" s="6" t="s">
        <v>43</v>
      </c>
    </row>
    <row r="2313" spans="1:39" x14ac:dyDescent="0.2">
      <c r="A23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3" s="7" t="str">
        <f>ExtractValues(Table1[[#This Row],[Agreement Name]],".{1}\d{4,5}")</f>
        <v>200376</v>
      </c>
      <c r="C2313" s="6" t="str">
        <f>ExtractValues(Table1[[#This Row],[Agreement Name]],".{1}\d{4,5}-.{1}\d{4,5}")</f>
        <v>200376-003003</v>
      </c>
      <c r="D2313" s="6" t="str">
        <f>ExtractValues(ExtractValues(Table1[[#This Row],[Agreement Name]],"(CO\d{1,3})"),"\d+")</f>
        <v/>
      </c>
      <c r="E2313" s="6" t="str">
        <f>ExtractValues(ExtractValues(Table1[[#This Row],[Agreement Name]],"(CO.\d{1,3})"),"\d+")</f>
        <v/>
      </c>
      <c r="F2313" s="6" t="str">
        <f>IF(Table1[[#This Row],[ChgOrderPart1]]&lt;&gt;"",Table1[[#This Row],[ChgOrderPart1]],Table1[[#This Row],[ChgOrderPart2]])</f>
        <v/>
      </c>
      <c r="G2313" s="6" t="s">
        <v>4966</v>
      </c>
      <c r="H2313" s="8">
        <v>42235.447581018518</v>
      </c>
      <c r="I2313" s="6" t="s">
        <v>34</v>
      </c>
      <c r="J2313" s="8">
        <v>42237.344965277778</v>
      </c>
      <c r="K2313" s="6" t="s">
        <v>1376</v>
      </c>
      <c r="L2313" s="6" t="s">
        <v>1377</v>
      </c>
      <c r="M2313" s="6" t="s">
        <v>37</v>
      </c>
      <c r="O2313" s="6" t="s">
        <v>38</v>
      </c>
      <c r="P2313" s="6" t="s">
        <v>39</v>
      </c>
      <c r="Q2313" s="6" t="s">
        <v>4967</v>
      </c>
      <c r="R2313" s="6" t="s">
        <v>1402</v>
      </c>
      <c r="W2313" s="6" t="s">
        <v>4968</v>
      </c>
      <c r="X2313" s="6" t="s">
        <v>4967</v>
      </c>
      <c r="Y2313" s="6" t="s">
        <v>43</v>
      </c>
      <c r="Z2313" s="8">
        <v>42237.309166666666</v>
      </c>
      <c r="AA2313" s="6" t="s">
        <v>4969</v>
      </c>
      <c r="AB2313" s="6" t="s">
        <v>1405</v>
      </c>
      <c r="AC2313" s="6" t="s">
        <v>1402</v>
      </c>
      <c r="AD2313" s="6" t="s">
        <v>43</v>
      </c>
      <c r="AE2313" s="8">
        <v>42237.344965277778</v>
      </c>
      <c r="AF2313" s="6" t="s">
        <v>219</v>
      </c>
    </row>
    <row r="2314" spans="1:39" x14ac:dyDescent="0.2">
      <c r="A23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4" s="7" t="str">
        <f>ExtractValues(Table1[[#This Row],[Agreement Name]],".{1}\d{4,5}")</f>
        <v>200376</v>
      </c>
      <c r="C2314" s="6" t="str">
        <f>ExtractValues(Table1[[#This Row],[Agreement Name]],".{1}\d{4,5}-.{1}\d{4,5}")</f>
        <v>200376-003002</v>
      </c>
      <c r="D2314" s="6" t="str">
        <f>ExtractValues(ExtractValues(Table1[[#This Row],[Agreement Name]],"(CO\d{1,3})"),"\d+")</f>
        <v/>
      </c>
      <c r="E2314" s="6" t="str">
        <f>ExtractValues(ExtractValues(Table1[[#This Row],[Agreement Name]],"(CO.\d{1,3})"),"\d+")</f>
        <v/>
      </c>
      <c r="F2314" s="6" t="str">
        <f>IF(Table1[[#This Row],[ChgOrderPart1]]&lt;&gt;"",Table1[[#This Row],[ChgOrderPart1]],Table1[[#This Row],[ChgOrderPart2]])</f>
        <v/>
      </c>
      <c r="G2314" s="6" t="s">
        <v>4746</v>
      </c>
      <c r="H2314" s="8">
        <v>42215.573240740741</v>
      </c>
      <c r="I2314" s="6" t="s">
        <v>55</v>
      </c>
      <c r="J2314" s="8">
        <v>42236.629421296297</v>
      </c>
      <c r="K2314" s="6" t="s">
        <v>1376</v>
      </c>
      <c r="L2314" s="6" t="s">
        <v>1377</v>
      </c>
      <c r="M2314" s="6" t="s">
        <v>37</v>
      </c>
      <c r="O2314" s="6" t="s">
        <v>38</v>
      </c>
      <c r="P2314" s="6" t="s">
        <v>39</v>
      </c>
      <c r="Q2314" s="6" t="s">
        <v>4747</v>
      </c>
      <c r="R2314" s="6" t="s">
        <v>215</v>
      </c>
      <c r="AL2314" s="6" t="s">
        <v>4747</v>
      </c>
      <c r="AM2314" s="6" t="s">
        <v>43</v>
      </c>
    </row>
    <row r="2315" spans="1:39" x14ac:dyDescent="0.2">
      <c r="A23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5" s="7" t="str">
        <f>ExtractValues(Table1[[#This Row],[Agreement Name]],".{1}\d{4,5}")</f>
        <v>200376</v>
      </c>
      <c r="C2315" s="6" t="str">
        <f>ExtractValues(Table1[[#This Row],[Agreement Name]],".{1}\d{4,5}-.{1}\d{4,5}")</f>
        <v>200376-003001</v>
      </c>
      <c r="D2315" s="6" t="str">
        <f>ExtractValues(ExtractValues(Table1[[#This Row],[Agreement Name]],"(CO\d{1,3})"),"\d+")</f>
        <v/>
      </c>
      <c r="E2315" s="6" t="str">
        <f>ExtractValues(ExtractValues(Table1[[#This Row],[Agreement Name]],"(CO.\d{1,3})"),"\d+")</f>
        <v/>
      </c>
      <c r="F2315" s="6" t="str">
        <f>IF(Table1[[#This Row],[ChgOrderPart1]]&lt;&gt;"",Table1[[#This Row],[ChgOrderPart1]],Table1[[#This Row],[ChgOrderPart2]])</f>
        <v/>
      </c>
      <c r="G2315" s="6" t="s">
        <v>4744</v>
      </c>
      <c r="H2315" s="8">
        <v>42215.572777777779</v>
      </c>
      <c r="I2315" s="6" t="s">
        <v>34</v>
      </c>
      <c r="J2315" s="8">
        <v>42220.276990740742</v>
      </c>
      <c r="K2315" s="6" t="s">
        <v>1376</v>
      </c>
      <c r="L2315" s="6" t="s">
        <v>1377</v>
      </c>
      <c r="M2315" s="6" t="s">
        <v>37</v>
      </c>
      <c r="O2315" s="6" t="s">
        <v>38</v>
      </c>
      <c r="P2315" s="6" t="s">
        <v>39</v>
      </c>
      <c r="Q2315" s="6" t="s">
        <v>1508</v>
      </c>
      <c r="R2315" s="6" t="s">
        <v>1402</v>
      </c>
      <c r="W2315" s="6" t="s">
        <v>1509</v>
      </c>
      <c r="X2315" s="6" t="s">
        <v>1508</v>
      </c>
      <c r="Y2315" s="6" t="s">
        <v>43</v>
      </c>
      <c r="Z2315" s="8">
        <v>42220.269293981481</v>
      </c>
      <c r="AA2315" s="6" t="s">
        <v>4745</v>
      </c>
      <c r="AB2315" s="6" t="s">
        <v>1405</v>
      </c>
      <c r="AC2315" s="6" t="s">
        <v>1402</v>
      </c>
      <c r="AD2315" s="6" t="s">
        <v>43</v>
      </c>
      <c r="AE2315" s="8">
        <v>42220.276990740742</v>
      </c>
      <c r="AF2315" s="6" t="s">
        <v>46</v>
      </c>
    </row>
    <row r="2316" spans="1:39" x14ac:dyDescent="0.2">
      <c r="A23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6" s="7" t="str">
        <f>ExtractValues(Table1[[#This Row],[Agreement Name]],".{1}\d{4,5}")</f>
        <v>200373</v>
      </c>
      <c r="C2316" s="6" t="str">
        <f>ExtractValues(Table1[[#This Row],[Agreement Name]],".{1}\d{4,5}-.{1}\d{4,5}")</f>
        <v>200373-002001</v>
      </c>
      <c r="D2316" s="6" t="str">
        <f>ExtractValues(ExtractValues(Table1[[#This Row],[Agreement Name]],"(CO\d{1,3})"),"\d+")</f>
        <v/>
      </c>
      <c r="E2316" s="6" t="str">
        <f>ExtractValues(ExtractValues(Table1[[#This Row],[Agreement Name]],"(CO.\d{1,3})"),"\d+")</f>
        <v/>
      </c>
      <c r="F2316" s="6" t="str">
        <f>IF(Table1[[#This Row],[ChgOrderPart1]]&lt;&gt;"",Table1[[#This Row],[ChgOrderPart1]],Table1[[#This Row],[ChgOrderPart2]])</f>
        <v/>
      </c>
      <c r="G2316" s="6" t="s">
        <v>4196</v>
      </c>
      <c r="H2316" s="8">
        <v>42144.553842592592</v>
      </c>
      <c r="I2316" s="6" t="s">
        <v>34</v>
      </c>
      <c r="J2316" s="8">
        <v>42150.540127314816</v>
      </c>
      <c r="K2316" s="6" t="s">
        <v>3614</v>
      </c>
      <c r="L2316" s="6" t="s">
        <v>3615</v>
      </c>
      <c r="M2316" s="6" t="s">
        <v>37</v>
      </c>
      <c r="O2316" s="6" t="s">
        <v>38</v>
      </c>
      <c r="P2316" s="6" t="s">
        <v>39</v>
      </c>
      <c r="Q2316" s="6" t="s">
        <v>4197</v>
      </c>
      <c r="R2316" s="6" t="s">
        <v>236</v>
      </c>
      <c r="W2316" s="6" t="s">
        <v>4198</v>
      </c>
      <c r="X2316" s="6" t="s">
        <v>4197</v>
      </c>
      <c r="Y2316" s="6" t="s">
        <v>43</v>
      </c>
      <c r="Z2316" s="8">
        <v>42150.3440625</v>
      </c>
      <c r="AA2316" s="6" t="s">
        <v>4199</v>
      </c>
      <c r="AB2316" s="6" t="s">
        <v>975</v>
      </c>
      <c r="AC2316" s="6" t="s">
        <v>236</v>
      </c>
      <c r="AD2316" s="6" t="s">
        <v>43</v>
      </c>
      <c r="AE2316" s="8">
        <v>42150.540127314816</v>
      </c>
      <c r="AF2316" s="6" t="s">
        <v>976</v>
      </c>
    </row>
    <row r="2317" spans="1:39" x14ac:dyDescent="0.2">
      <c r="A23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7" s="7" t="str">
        <f>ExtractValues(Table1[[#This Row],[Agreement Name]],".{1}\d{4,5}")</f>
        <v>200372</v>
      </c>
      <c r="C2317" s="6" t="str">
        <f>ExtractValues(Table1[[#This Row],[Agreement Name]],".{1}\d{4,5}-.{1}\d{4,5}")</f>
        <v>200372-001002</v>
      </c>
      <c r="D2317" s="6" t="str">
        <f>ExtractValues(ExtractValues(Table1[[#This Row],[Agreement Name]],"(CO\d{1,3})"),"\d+")</f>
        <v/>
      </c>
      <c r="E2317" s="6" t="str">
        <f>ExtractValues(ExtractValues(Table1[[#This Row],[Agreement Name]],"(CO.\d{1,3})"),"\d+")</f>
        <v/>
      </c>
      <c r="F2317" s="6" t="str">
        <f>IF(Table1[[#This Row],[ChgOrderPart1]]&lt;&gt;"",Table1[[#This Row],[ChgOrderPart1]],Table1[[#This Row],[ChgOrderPart2]])</f>
        <v/>
      </c>
      <c r="G2317" s="6" t="s">
        <v>9537</v>
      </c>
      <c r="H2317" s="8">
        <v>42081.627557870372</v>
      </c>
      <c r="I2317" s="6" t="s">
        <v>34</v>
      </c>
      <c r="J2317" s="8">
        <v>42083.504849537036</v>
      </c>
      <c r="K2317" s="6" t="s">
        <v>1376</v>
      </c>
      <c r="L2317" s="6" t="s">
        <v>1377</v>
      </c>
      <c r="M2317" s="6" t="s">
        <v>37</v>
      </c>
      <c r="O2317" s="6" t="s">
        <v>38</v>
      </c>
      <c r="P2317" s="6" t="s">
        <v>39</v>
      </c>
      <c r="Q2317" s="6" t="s">
        <v>172</v>
      </c>
      <c r="R2317" s="6" t="s">
        <v>432</v>
      </c>
      <c r="W2317" s="6" t="s">
        <v>173</v>
      </c>
      <c r="X2317" s="6" t="s">
        <v>172</v>
      </c>
      <c r="Y2317" s="6" t="s">
        <v>43</v>
      </c>
      <c r="Z2317" s="8">
        <v>42082.261562500003</v>
      </c>
      <c r="AA2317" s="6" t="s">
        <v>174</v>
      </c>
      <c r="AB2317" s="6" t="s">
        <v>1381</v>
      </c>
      <c r="AC2317" s="6" t="s">
        <v>432</v>
      </c>
      <c r="AD2317" s="6" t="s">
        <v>43</v>
      </c>
      <c r="AE2317" s="8">
        <v>42083.504849537036</v>
      </c>
      <c r="AF2317" s="6" t="s">
        <v>1461</v>
      </c>
    </row>
    <row r="2318" spans="1:39" x14ac:dyDescent="0.2">
      <c r="A23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8" s="7" t="str">
        <f>ExtractValues(Table1[[#This Row],[Agreement Name]],".{1}\d{4,5}")</f>
        <v>200372</v>
      </c>
      <c r="C2318" s="6" t="str">
        <f>ExtractValues(Table1[[#This Row],[Agreement Name]],".{1}\d{4,5}-.{1}\d{4,5}")</f>
        <v>200372-001001</v>
      </c>
      <c r="D2318" s="6" t="str">
        <f>ExtractValues(ExtractValues(Table1[[#This Row],[Agreement Name]],"(CO\d{1,3})"),"\d+")</f>
        <v/>
      </c>
      <c r="E2318" s="6" t="str">
        <f>ExtractValues(ExtractValues(Table1[[#This Row],[Agreement Name]],"(CO.\d{1,3})"),"\d+")</f>
        <v/>
      </c>
      <c r="F2318" s="6" t="str">
        <f>IF(Table1[[#This Row],[ChgOrderPart1]]&lt;&gt;"",Table1[[#This Row],[ChgOrderPart1]],Table1[[#This Row],[ChgOrderPart2]])</f>
        <v/>
      </c>
      <c r="G2318" s="6" t="s">
        <v>9536</v>
      </c>
      <c r="H2318" s="8">
        <v>42081.627106481479</v>
      </c>
      <c r="I2318" s="6" t="s">
        <v>34</v>
      </c>
      <c r="J2318" s="8">
        <v>42083.505752314813</v>
      </c>
      <c r="K2318" s="6" t="s">
        <v>1376</v>
      </c>
      <c r="L2318" s="6" t="s">
        <v>1377</v>
      </c>
      <c r="M2318" s="6" t="s">
        <v>37</v>
      </c>
      <c r="O2318" s="6" t="s">
        <v>38</v>
      </c>
      <c r="P2318" s="6" t="s">
        <v>39</v>
      </c>
      <c r="Q2318" s="6" t="s">
        <v>7914</v>
      </c>
      <c r="R2318" s="6" t="s">
        <v>432</v>
      </c>
      <c r="W2318" s="6" t="s">
        <v>7915</v>
      </c>
      <c r="X2318" s="6" t="s">
        <v>7914</v>
      </c>
      <c r="Y2318" s="6" t="s">
        <v>43</v>
      </c>
      <c r="Z2318" s="8">
        <v>42081.63925925926</v>
      </c>
      <c r="AA2318" s="6" t="s">
        <v>7916</v>
      </c>
      <c r="AB2318" s="6" t="s">
        <v>1381</v>
      </c>
      <c r="AC2318" s="6" t="s">
        <v>432</v>
      </c>
      <c r="AD2318" s="6" t="s">
        <v>43</v>
      </c>
      <c r="AE2318" s="8">
        <v>42083.505752314813</v>
      </c>
      <c r="AF2318" s="6" t="s">
        <v>1461</v>
      </c>
    </row>
    <row r="2319" spans="1:39" x14ac:dyDescent="0.2">
      <c r="A23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19" s="7" t="str">
        <f>ExtractValues(Table1[[#This Row],[Agreement Name]],".{1}\d{4,5}")</f>
        <v>200364</v>
      </c>
      <c r="C2319" s="6" t="str">
        <f>ExtractValues(Table1[[#This Row],[Agreement Name]],".{1}\d{4,5}-.{1}\d{4,5}")</f>
        <v>200364-001011</v>
      </c>
      <c r="D2319" s="6" t="str">
        <f>ExtractValues(ExtractValues(Table1[[#This Row],[Agreement Name]],"(CO\d{1,3})"),"\d+")</f>
        <v/>
      </c>
      <c r="E2319" s="6" t="str">
        <f>ExtractValues(ExtractValues(Table1[[#This Row],[Agreement Name]],"(CO.\d{1,3})"),"\d+")</f>
        <v/>
      </c>
      <c r="F2319" s="6" t="str">
        <f>IF(Table1[[#This Row],[ChgOrderPart1]]&lt;&gt;"",Table1[[#This Row],[ChgOrderPart1]],Table1[[#This Row],[ChgOrderPart2]])</f>
        <v/>
      </c>
      <c r="G2319" s="6" t="s">
        <v>4939</v>
      </c>
      <c r="H2319" s="8">
        <v>42235.424687500003</v>
      </c>
      <c r="I2319" s="6" t="s">
        <v>48</v>
      </c>
      <c r="J2319" s="8">
        <v>42235.424687500003</v>
      </c>
      <c r="K2319" s="6" t="s">
        <v>1376</v>
      </c>
      <c r="L2319" s="6" t="s">
        <v>1377</v>
      </c>
      <c r="M2319" s="6" t="s">
        <v>37</v>
      </c>
      <c r="O2319" s="6" t="s">
        <v>38</v>
      </c>
      <c r="P2319" s="6" t="s">
        <v>39</v>
      </c>
      <c r="Q2319" s="6" t="s">
        <v>4940</v>
      </c>
      <c r="R2319" s="6" t="s">
        <v>1384</v>
      </c>
      <c r="AL2319" s="6" t="s">
        <v>4940</v>
      </c>
      <c r="AM2319" s="6" t="s">
        <v>43</v>
      </c>
    </row>
    <row r="2320" spans="1:39" x14ac:dyDescent="0.2">
      <c r="A23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20" s="7" t="str">
        <f>ExtractValues(Table1[[#This Row],[Agreement Name]],".{1}\d{4,5}")</f>
        <v>200364</v>
      </c>
      <c r="C2320" s="6" t="str">
        <f>ExtractValues(Table1[[#This Row],[Agreement Name]],".{1}\d{4,5}-.{1}\d{4,5}")</f>
        <v>200364-001010</v>
      </c>
      <c r="D2320" s="6" t="str">
        <f>ExtractValues(ExtractValues(Table1[[#This Row],[Agreement Name]],"(CO\d{1,3})"),"\d+")</f>
        <v/>
      </c>
      <c r="E2320" s="6" t="str">
        <f>ExtractValues(ExtractValues(Table1[[#This Row],[Agreement Name]],"(CO.\d{1,3})"),"\d+")</f>
        <v/>
      </c>
      <c r="F2320" s="6" t="str">
        <f>IF(Table1[[#This Row],[ChgOrderPart1]]&lt;&gt;"",Table1[[#This Row],[ChgOrderPart1]],Table1[[#This Row],[ChgOrderPart2]])</f>
        <v/>
      </c>
      <c r="G2320" s="6" t="s">
        <v>4788</v>
      </c>
      <c r="H2320" s="8">
        <v>42219.369050925925</v>
      </c>
      <c r="I2320" s="6" t="s">
        <v>34</v>
      </c>
      <c r="J2320" s="8">
        <v>42221.642094907409</v>
      </c>
      <c r="K2320" s="6" t="s">
        <v>1376</v>
      </c>
      <c r="L2320" s="6" t="s">
        <v>1377</v>
      </c>
      <c r="M2320" s="6" t="s">
        <v>37</v>
      </c>
      <c r="O2320" s="6" t="s">
        <v>38</v>
      </c>
      <c r="P2320" s="6" t="s">
        <v>39</v>
      </c>
      <c r="Q2320" s="6" t="s">
        <v>4789</v>
      </c>
      <c r="R2320" s="6" t="s">
        <v>1384</v>
      </c>
      <c r="W2320" s="6" t="s">
        <v>4790</v>
      </c>
      <c r="X2320" s="6" t="s">
        <v>4789</v>
      </c>
      <c r="Y2320" s="6" t="s">
        <v>43</v>
      </c>
      <c r="Z2320" s="8">
        <v>42221.598055555558</v>
      </c>
      <c r="AA2320" s="6" t="s">
        <v>4791</v>
      </c>
      <c r="AB2320" s="6" t="s">
        <v>1387</v>
      </c>
      <c r="AC2320" s="6" t="s">
        <v>1384</v>
      </c>
      <c r="AD2320" s="6" t="s">
        <v>43</v>
      </c>
      <c r="AE2320" s="8">
        <v>42221.642094907409</v>
      </c>
      <c r="AF2320" s="6" t="s">
        <v>71</v>
      </c>
    </row>
    <row r="2321" spans="1:39" x14ac:dyDescent="0.2">
      <c r="A23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21" s="7" t="str">
        <f>ExtractValues(Table1[[#This Row],[Agreement Name]],".{1}\d{4,5}")</f>
        <v>200364</v>
      </c>
      <c r="C2321" s="6" t="str">
        <f>ExtractValues(Table1[[#This Row],[Agreement Name]],".{1}\d{4,5}-.{1}\d{4,5}")</f>
        <v>200364-001009</v>
      </c>
      <c r="D2321" s="6" t="str">
        <f>ExtractValues(ExtractValues(Table1[[#This Row],[Agreement Name]],"(CO\d{1,3})"),"\d+")</f>
        <v/>
      </c>
      <c r="E2321" s="6" t="str">
        <f>ExtractValues(ExtractValues(Table1[[#This Row],[Agreement Name]],"(CO.\d{1,3})"),"\d+")</f>
        <v/>
      </c>
      <c r="F2321" s="6" t="str">
        <f>IF(Table1[[#This Row],[ChgOrderPart1]]&lt;&gt;"",Table1[[#This Row],[ChgOrderPart1]],Table1[[#This Row],[ChgOrderPart2]])</f>
        <v/>
      </c>
      <c r="G2321" s="6" t="s">
        <v>2616</v>
      </c>
      <c r="H2321" s="8">
        <v>42206.357499999998</v>
      </c>
      <c r="I2321" s="6" t="s">
        <v>48</v>
      </c>
      <c r="J2321" s="8">
        <v>42206.357499999998</v>
      </c>
      <c r="K2321" s="6" t="s">
        <v>1376</v>
      </c>
      <c r="L2321" s="6" t="s">
        <v>1377</v>
      </c>
      <c r="M2321" s="6" t="s">
        <v>37</v>
      </c>
      <c r="O2321" s="6" t="s">
        <v>38</v>
      </c>
      <c r="P2321" s="6" t="s">
        <v>39</v>
      </c>
      <c r="Q2321" s="6" t="s">
        <v>2617</v>
      </c>
      <c r="R2321" s="6" t="s">
        <v>2618</v>
      </c>
      <c r="S2321" s="6" t="s">
        <v>1384</v>
      </c>
      <c r="AL2321" s="6" t="s">
        <v>2618</v>
      </c>
      <c r="AM2321" s="6" t="s">
        <v>43</v>
      </c>
    </row>
    <row r="2322" spans="1:39" x14ac:dyDescent="0.2">
      <c r="A23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22" s="7" t="str">
        <f>ExtractValues(Table1[[#This Row],[Agreement Name]],".{1}\d{4,5}")</f>
        <v>200364</v>
      </c>
      <c r="C2322" s="6" t="str">
        <f>ExtractValues(Table1[[#This Row],[Agreement Name]],".{1}\d{4,5}-.{1}\d{4,5}")</f>
        <v>200364-001008</v>
      </c>
      <c r="D2322" s="6" t="str">
        <f>ExtractValues(ExtractValues(Table1[[#This Row],[Agreement Name]],"(CO\d{1,3})"),"\d+")</f>
        <v/>
      </c>
      <c r="E2322" s="6" t="str">
        <f>ExtractValues(ExtractValues(Table1[[#This Row],[Agreement Name]],"(CO.\d{1,3})"),"\d+")</f>
        <v/>
      </c>
      <c r="F2322" s="6" t="str">
        <f>IF(Table1[[#This Row],[ChgOrderPart1]]&lt;&gt;"",Table1[[#This Row],[ChgOrderPart1]],Table1[[#This Row],[ChgOrderPart2]])</f>
        <v/>
      </c>
      <c r="G2322" s="6" t="s">
        <v>2298</v>
      </c>
      <c r="H2322" s="8">
        <v>42181.649537037039</v>
      </c>
      <c r="I2322" s="6" t="s">
        <v>34</v>
      </c>
      <c r="J2322" s="8">
        <v>42184.322199074071</v>
      </c>
      <c r="K2322" s="6" t="s">
        <v>1376</v>
      </c>
      <c r="L2322" s="6" t="s">
        <v>1377</v>
      </c>
      <c r="M2322" s="6" t="s">
        <v>37</v>
      </c>
      <c r="O2322" s="6" t="s">
        <v>38</v>
      </c>
      <c r="P2322" s="6" t="s">
        <v>39</v>
      </c>
      <c r="Q2322" s="6" t="s">
        <v>1122</v>
      </c>
      <c r="R2322" s="6" t="s">
        <v>1384</v>
      </c>
      <c r="W2322" s="6" t="s">
        <v>1193</v>
      </c>
      <c r="X2322" s="6" t="s">
        <v>1122</v>
      </c>
      <c r="Y2322" s="6" t="s">
        <v>43</v>
      </c>
      <c r="Z2322" s="8">
        <v>42184.311319444445</v>
      </c>
      <c r="AA2322" s="6" t="s">
        <v>1194</v>
      </c>
      <c r="AB2322" s="6" t="s">
        <v>1387</v>
      </c>
      <c r="AC2322" s="6" t="s">
        <v>1384</v>
      </c>
      <c r="AD2322" s="6" t="s">
        <v>43</v>
      </c>
      <c r="AE2322" s="8">
        <v>42184.322199074071</v>
      </c>
      <c r="AF2322" s="6" t="s">
        <v>71</v>
      </c>
    </row>
    <row r="2323" spans="1:39" x14ac:dyDescent="0.2">
      <c r="A23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23" s="7" t="str">
        <f>ExtractValues(Table1[[#This Row],[Agreement Name]],".{1}\d{4,5}")</f>
        <v>200364</v>
      </c>
      <c r="C2323" s="6" t="str">
        <f>ExtractValues(Table1[[#This Row],[Agreement Name]],".{1}\d{4,5}-.{1}\d{4,5}")</f>
        <v>200364-001008</v>
      </c>
      <c r="D2323" s="6" t="str">
        <f>ExtractValues(ExtractValues(Table1[[#This Row],[Agreement Name]],"(CO\d{1,3})"),"\d+")</f>
        <v/>
      </c>
      <c r="E2323" s="6" t="str">
        <f>ExtractValues(ExtractValues(Table1[[#This Row],[Agreement Name]],"(CO.\d{1,3})"),"\d+")</f>
        <v/>
      </c>
      <c r="F2323" s="6" t="str">
        <f>IF(Table1[[#This Row],[ChgOrderPart1]]&lt;&gt;"",Table1[[#This Row],[ChgOrderPart1]],Table1[[#This Row],[ChgOrderPart2]])</f>
        <v/>
      </c>
      <c r="G2323" s="6" t="s">
        <v>2244</v>
      </c>
      <c r="H2323" s="8">
        <v>42178.594108796293</v>
      </c>
      <c r="I2323" s="6" t="s">
        <v>55</v>
      </c>
      <c r="J2323" s="8">
        <v>42181.519467592596</v>
      </c>
      <c r="K2323" s="6" t="s">
        <v>1376</v>
      </c>
      <c r="L2323" s="6" t="s">
        <v>1377</v>
      </c>
      <c r="M2323" s="6" t="s">
        <v>37</v>
      </c>
      <c r="O2323" s="6" t="s">
        <v>38</v>
      </c>
      <c r="P2323" s="6" t="s">
        <v>39</v>
      </c>
      <c r="Q2323" s="6" t="s">
        <v>1122</v>
      </c>
      <c r="R2323" s="6" t="s">
        <v>1384</v>
      </c>
      <c r="AL2323" s="6" t="s">
        <v>1122</v>
      </c>
      <c r="AM2323" s="6" t="s">
        <v>43</v>
      </c>
    </row>
    <row r="2324" spans="1:39" x14ac:dyDescent="0.2">
      <c r="A23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24" s="7" t="str">
        <f>ExtractValues(Table1[[#This Row],[Agreement Name]],".{1}\d{4,5}")</f>
        <v>200364</v>
      </c>
      <c r="C2324" s="6" t="str">
        <f>ExtractValues(Table1[[#This Row],[Agreement Name]],".{1}\d{4,5}-.{1}\d{4,5}")</f>
        <v>200364-001007</v>
      </c>
      <c r="D2324" s="6" t="str">
        <f>ExtractValues(ExtractValues(Table1[[#This Row],[Agreement Name]],"(CO\d{1,3})"),"\d+")</f>
        <v>2</v>
      </c>
      <c r="E2324" s="6" t="str">
        <f>ExtractValues(ExtractValues(Table1[[#This Row],[Agreement Name]],"(CO.\d{1,3})"),"\d+")</f>
        <v/>
      </c>
      <c r="F2324" s="6" t="str">
        <f>IF(Table1[[#This Row],[ChgOrderPart1]]&lt;&gt;"",Table1[[#This Row],[ChgOrderPart1]],Table1[[#This Row],[ChgOrderPart2]])</f>
        <v>2</v>
      </c>
      <c r="G2324" s="6" t="s">
        <v>6075</v>
      </c>
      <c r="H2324" s="8">
        <v>42230.447141203702</v>
      </c>
      <c r="I2324" s="6" t="s">
        <v>34</v>
      </c>
      <c r="J2324" s="8">
        <v>42233.305960648147</v>
      </c>
      <c r="K2324" s="6" t="s">
        <v>5082</v>
      </c>
      <c r="L2324" s="6" t="s">
        <v>5083</v>
      </c>
      <c r="M2324" s="6" t="s">
        <v>37</v>
      </c>
      <c r="O2324" s="6" t="s">
        <v>38</v>
      </c>
      <c r="P2324" s="6" t="s">
        <v>39</v>
      </c>
      <c r="Q2324" s="6" t="s">
        <v>346</v>
      </c>
      <c r="R2324" s="6" t="s">
        <v>1384</v>
      </c>
      <c r="W2324" s="6" t="s">
        <v>348</v>
      </c>
      <c r="X2324" s="6" t="s">
        <v>346</v>
      </c>
      <c r="Y2324" s="6" t="s">
        <v>43</v>
      </c>
      <c r="Z2324" s="8">
        <v>42233.286145833335</v>
      </c>
      <c r="AA2324" s="6" t="s">
        <v>46</v>
      </c>
      <c r="AB2324" s="6" t="s">
        <v>1387</v>
      </c>
      <c r="AC2324" s="6" t="s">
        <v>1384</v>
      </c>
      <c r="AD2324" s="6" t="s">
        <v>43</v>
      </c>
      <c r="AE2324" s="8">
        <v>42233.305960648147</v>
      </c>
      <c r="AF2324" s="6" t="s">
        <v>71</v>
      </c>
    </row>
    <row r="2325" spans="1:39" x14ac:dyDescent="0.2">
      <c r="A23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25" s="7" t="str">
        <f>ExtractValues(Table1[[#This Row],[Agreement Name]],".{1}\d{4,5}")</f>
        <v>200364</v>
      </c>
      <c r="C2325" s="6" t="str">
        <f>ExtractValues(Table1[[#This Row],[Agreement Name]],".{1}\d{4,5}-.{1}\d{4,5}")</f>
        <v>200364-001007</v>
      </c>
      <c r="D2325" s="6" t="str">
        <f>ExtractValues(ExtractValues(Table1[[#This Row],[Agreement Name]],"(CO\d{1,3})"),"\d+")</f>
        <v>1</v>
      </c>
      <c r="E2325" s="6" t="str">
        <f>ExtractValues(ExtractValues(Table1[[#This Row],[Agreement Name]],"(CO.\d{1,3})"),"\d+")</f>
        <v/>
      </c>
      <c r="F2325" s="6" t="str">
        <f>IF(Table1[[#This Row],[ChgOrderPart1]]&lt;&gt;"",Table1[[#This Row],[ChgOrderPart1]],Table1[[#This Row],[ChgOrderPart2]])</f>
        <v>1</v>
      </c>
      <c r="G2325" s="6" t="s">
        <v>1539</v>
      </c>
      <c r="H2325" s="8">
        <v>42139.638715277775</v>
      </c>
      <c r="I2325" s="6" t="s">
        <v>34</v>
      </c>
      <c r="J2325" s="8">
        <v>42142.32539351852</v>
      </c>
      <c r="K2325" s="6" t="s">
        <v>1376</v>
      </c>
      <c r="L2325" s="6" t="s">
        <v>1377</v>
      </c>
      <c r="M2325" s="6" t="s">
        <v>37</v>
      </c>
      <c r="O2325" s="6" t="s">
        <v>38</v>
      </c>
      <c r="P2325" s="6" t="s">
        <v>39</v>
      </c>
      <c r="Q2325" s="6" t="s">
        <v>346</v>
      </c>
      <c r="R2325" s="6" t="s">
        <v>1384</v>
      </c>
      <c r="W2325" s="6" t="s">
        <v>348</v>
      </c>
      <c r="X2325" s="6" t="s">
        <v>346</v>
      </c>
      <c r="Y2325" s="6" t="s">
        <v>43</v>
      </c>
      <c r="Z2325" s="8">
        <v>42142.297812500001</v>
      </c>
      <c r="AA2325" s="6" t="s">
        <v>71</v>
      </c>
      <c r="AB2325" s="6" t="s">
        <v>1387</v>
      </c>
      <c r="AC2325" s="6" t="s">
        <v>1384</v>
      </c>
      <c r="AD2325" s="6" t="s">
        <v>43</v>
      </c>
      <c r="AE2325" s="8">
        <v>42142.32539351852</v>
      </c>
      <c r="AF2325" s="6" t="s">
        <v>71</v>
      </c>
    </row>
    <row r="2326" spans="1:39" x14ac:dyDescent="0.2">
      <c r="A23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26" s="7" t="str">
        <f>ExtractValues(Table1[[#This Row],[Agreement Name]],".{1}\d{4,5}")</f>
        <v>200364</v>
      </c>
      <c r="C2326" s="6" t="str">
        <f>ExtractValues(Table1[[#This Row],[Agreement Name]],".{1}\d{4,5}-.{1}\d{4,5}")</f>
        <v>200364-001007</v>
      </c>
      <c r="D2326" s="6" t="str">
        <f>ExtractValues(ExtractValues(Table1[[#This Row],[Agreement Name]],"(CO\d{1,3})"),"\d+")</f>
        <v/>
      </c>
      <c r="E2326" s="6" t="str">
        <f>ExtractValues(ExtractValues(Table1[[#This Row],[Agreement Name]],"(CO.\d{1,3})"),"\d+")</f>
        <v/>
      </c>
      <c r="F2326" s="6" t="str">
        <f>IF(Table1[[#This Row],[ChgOrderPart1]]&lt;&gt;"",Table1[[#This Row],[ChgOrderPart1]],Table1[[#This Row],[ChgOrderPart2]])</f>
        <v/>
      </c>
      <c r="G2326" s="6" t="s">
        <v>8520</v>
      </c>
      <c r="H2326" s="8">
        <v>42122.435787037037</v>
      </c>
      <c r="I2326" s="6" t="s">
        <v>34</v>
      </c>
      <c r="J2326" s="8">
        <v>42122.653807870367</v>
      </c>
      <c r="K2326" s="6" t="s">
        <v>1376</v>
      </c>
      <c r="L2326" s="6" t="s">
        <v>1377</v>
      </c>
      <c r="M2326" s="6" t="s">
        <v>37</v>
      </c>
      <c r="O2326" s="6" t="s">
        <v>38</v>
      </c>
      <c r="P2326" s="6" t="s">
        <v>39</v>
      </c>
      <c r="Q2326" s="6" t="s">
        <v>346</v>
      </c>
      <c r="R2326" s="6" t="s">
        <v>1384</v>
      </c>
      <c r="W2326" s="6" t="s">
        <v>348</v>
      </c>
      <c r="X2326" s="6" t="s">
        <v>346</v>
      </c>
      <c r="Y2326" s="6" t="s">
        <v>43</v>
      </c>
      <c r="Z2326" s="8">
        <v>42122.527372685188</v>
      </c>
      <c r="AA2326" s="6" t="s">
        <v>71</v>
      </c>
      <c r="AB2326" s="6" t="s">
        <v>1387</v>
      </c>
      <c r="AC2326" s="6" t="s">
        <v>1384</v>
      </c>
      <c r="AD2326" s="6" t="s">
        <v>43</v>
      </c>
      <c r="AE2326" s="8">
        <v>42122.653807870367</v>
      </c>
      <c r="AF2326" s="6" t="s">
        <v>71</v>
      </c>
    </row>
    <row r="2327" spans="1:39" x14ac:dyDescent="0.2">
      <c r="A23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27" s="7" t="str">
        <f>ExtractValues(Table1[[#This Row],[Agreement Name]],".{1}\d{4,5}")</f>
        <v>200364</v>
      </c>
      <c r="C2327" s="6" t="str">
        <f>ExtractValues(Table1[[#This Row],[Agreement Name]],".{1}\d{4,5}-.{1}\d{4,5}")</f>
        <v>200364-001006</v>
      </c>
      <c r="D2327" s="6" t="str">
        <f>ExtractValues(ExtractValues(Table1[[#This Row],[Agreement Name]],"(CO\d{1,3})"),"\d+")</f>
        <v>1</v>
      </c>
      <c r="E2327" s="6" t="str">
        <f>ExtractValues(ExtractValues(Table1[[#This Row],[Agreement Name]],"(CO.\d{1,3})"),"\d+")</f>
        <v/>
      </c>
      <c r="F2327" s="6" t="str">
        <f>IF(Table1[[#This Row],[ChgOrderPart1]]&lt;&gt;"",Table1[[#This Row],[ChgOrderPart1]],Table1[[#This Row],[ChgOrderPart2]])</f>
        <v>1</v>
      </c>
      <c r="G2327" s="6" t="s">
        <v>6068</v>
      </c>
      <c r="H2327" s="8">
        <v>42229.654918981483</v>
      </c>
      <c r="I2327" s="6" t="s">
        <v>48</v>
      </c>
      <c r="J2327" s="8">
        <v>42229.654918981483</v>
      </c>
      <c r="K2327" s="6" t="s">
        <v>5082</v>
      </c>
      <c r="L2327" s="6" t="s">
        <v>5083</v>
      </c>
      <c r="M2327" s="6" t="s">
        <v>37</v>
      </c>
      <c r="O2327" s="6" t="s">
        <v>38</v>
      </c>
      <c r="P2327" s="6" t="s">
        <v>39</v>
      </c>
      <c r="Q2327" s="6" t="s">
        <v>6069</v>
      </c>
      <c r="R2327" s="6" t="s">
        <v>1384</v>
      </c>
      <c r="AL2327" s="6" t="s">
        <v>6069</v>
      </c>
      <c r="AM2327" s="6" t="s">
        <v>43</v>
      </c>
    </row>
    <row r="2328" spans="1:39" x14ac:dyDescent="0.2">
      <c r="A23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28" s="7" t="str">
        <f>ExtractValues(Table1[[#This Row],[Agreement Name]],".{1}\d{4,5}")</f>
        <v>200364</v>
      </c>
      <c r="C2328" s="6" t="str">
        <f>ExtractValues(Table1[[#This Row],[Agreement Name]],".{1}\d{4,5}-.{1}\d{4,5}")</f>
        <v>200364-001006</v>
      </c>
      <c r="D2328" s="6" t="str">
        <f>ExtractValues(ExtractValues(Table1[[#This Row],[Agreement Name]],"(CO\d{1,3})"),"\d+")</f>
        <v/>
      </c>
      <c r="E2328" s="6" t="str">
        <f>ExtractValues(ExtractValues(Table1[[#This Row],[Agreement Name]],"(CO.\d{1,3})"),"\d+")</f>
        <v/>
      </c>
      <c r="F2328" s="6" t="str">
        <f>IF(Table1[[#This Row],[ChgOrderPart1]]&lt;&gt;"",Table1[[#This Row],[ChgOrderPart1]],Table1[[#This Row],[ChgOrderPart2]])</f>
        <v/>
      </c>
      <c r="G2328" s="6" t="s">
        <v>8516</v>
      </c>
      <c r="H2328" s="8">
        <v>42122.435069444444</v>
      </c>
      <c r="I2328" s="6" t="s">
        <v>34</v>
      </c>
      <c r="J2328" s="8">
        <v>42122.652569444443</v>
      </c>
      <c r="K2328" s="6" t="s">
        <v>1376</v>
      </c>
      <c r="L2328" s="6" t="s">
        <v>1377</v>
      </c>
      <c r="M2328" s="6" t="s">
        <v>37</v>
      </c>
      <c r="O2328" s="6" t="s">
        <v>38</v>
      </c>
      <c r="P2328" s="6" t="s">
        <v>39</v>
      </c>
      <c r="Q2328" s="6" t="s">
        <v>6069</v>
      </c>
      <c r="R2328" s="6" t="s">
        <v>8517</v>
      </c>
      <c r="S2328" s="6" t="s">
        <v>8518</v>
      </c>
      <c r="T2328" s="6" t="s">
        <v>1384</v>
      </c>
      <c r="W2328" s="6" t="s">
        <v>8519</v>
      </c>
      <c r="X2328" s="6" t="s">
        <v>8518</v>
      </c>
      <c r="Z2328" s="8">
        <v>42122.542673611111</v>
      </c>
      <c r="AA2328" s="6" t="s">
        <v>7904</v>
      </c>
      <c r="AB2328" s="6" t="s">
        <v>1387</v>
      </c>
      <c r="AC2328" s="6" t="s">
        <v>1384</v>
      </c>
      <c r="AD2328" s="6" t="s">
        <v>43</v>
      </c>
      <c r="AE2328" s="8">
        <v>42122.652569444443</v>
      </c>
      <c r="AF2328" s="6" t="s">
        <v>71</v>
      </c>
    </row>
    <row r="2329" spans="1:39" x14ac:dyDescent="0.2">
      <c r="A23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29" s="7" t="str">
        <f>ExtractValues(Table1[[#This Row],[Agreement Name]],".{1}\d{4,5}")</f>
        <v>200364</v>
      </c>
      <c r="C2329" s="6" t="str">
        <f>ExtractValues(Table1[[#This Row],[Agreement Name]],".{1}\d{4,5}-.{1}\d{4,5}")</f>
        <v>200364-001005</v>
      </c>
      <c r="D2329" s="6" t="str">
        <f>ExtractValues(ExtractValues(Table1[[#This Row],[Agreement Name]],"(CO\d{1,3})"),"\d+")</f>
        <v/>
      </c>
      <c r="E2329" s="6" t="str">
        <f>ExtractValues(ExtractValues(Table1[[#This Row],[Agreement Name]],"(CO.\d{1,3})"),"\d+")</f>
        <v/>
      </c>
      <c r="F2329" s="6" t="str">
        <f>IF(Table1[[#This Row],[ChgOrderPart1]]&lt;&gt;"",Table1[[#This Row],[ChgOrderPart1]],Table1[[#This Row],[ChgOrderPart2]])</f>
        <v/>
      </c>
      <c r="G2329" s="6" t="s">
        <v>8277</v>
      </c>
      <c r="H2329" s="8">
        <v>42107.470266203702</v>
      </c>
      <c r="I2329" s="6" t="s">
        <v>34</v>
      </c>
      <c r="J2329" s="8">
        <v>42111.520416666666</v>
      </c>
      <c r="K2329" s="6" t="s">
        <v>1376</v>
      </c>
      <c r="L2329" s="6" t="s">
        <v>1377</v>
      </c>
      <c r="M2329" s="6" t="s">
        <v>37</v>
      </c>
      <c r="O2329" s="6" t="s">
        <v>38</v>
      </c>
      <c r="P2329" s="6" t="s">
        <v>39</v>
      </c>
      <c r="Q2329" s="6" t="s">
        <v>1057</v>
      </c>
      <c r="R2329" s="6" t="s">
        <v>1384</v>
      </c>
      <c r="W2329" s="6" t="s">
        <v>2474</v>
      </c>
      <c r="X2329" s="6" t="s">
        <v>1057</v>
      </c>
      <c r="Y2329" s="6" t="s">
        <v>43</v>
      </c>
      <c r="Z2329" s="8">
        <v>42111.41679398148</v>
      </c>
      <c r="AA2329" s="6" t="s">
        <v>71</v>
      </c>
      <c r="AB2329" s="6" t="s">
        <v>1387</v>
      </c>
      <c r="AC2329" s="6" t="s">
        <v>1384</v>
      </c>
      <c r="AD2329" s="6" t="s">
        <v>43</v>
      </c>
      <c r="AE2329" s="8">
        <v>42111.520416666666</v>
      </c>
      <c r="AF2329" s="6" t="s">
        <v>71</v>
      </c>
    </row>
    <row r="2330" spans="1:39" x14ac:dyDescent="0.2">
      <c r="A23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0" s="7" t="str">
        <f>ExtractValues(Table1[[#This Row],[Agreement Name]],".{1}\d{4,5}")</f>
        <v>200364</v>
      </c>
      <c r="C2330" s="6" t="str">
        <f>ExtractValues(Table1[[#This Row],[Agreement Name]],".{1}\d{4,5}-.{1}\d{4,5}")</f>
        <v>200364-001004</v>
      </c>
      <c r="D2330" s="6" t="str">
        <f>ExtractValues(ExtractValues(Table1[[#This Row],[Agreement Name]],"(CO\d{1,3})"),"\d+")</f>
        <v>2</v>
      </c>
      <c r="E2330" s="6" t="str">
        <f>ExtractValues(ExtractValues(Table1[[#This Row],[Agreement Name]],"(CO.\d{1,3})"),"\d+")</f>
        <v/>
      </c>
      <c r="F2330" s="6" t="str">
        <f>IF(Table1[[#This Row],[ChgOrderPart1]]&lt;&gt;"",Table1[[#This Row],[ChgOrderPart1]],Table1[[#This Row],[ChgOrderPart2]])</f>
        <v>2</v>
      </c>
      <c r="G2330" s="6" t="s">
        <v>6070</v>
      </c>
      <c r="H2330" s="8">
        <v>42229.663483796299</v>
      </c>
      <c r="I2330" s="6" t="s">
        <v>34</v>
      </c>
      <c r="J2330" s="8">
        <v>42235.531655092593</v>
      </c>
      <c r="K2330" s="6" t="s">
        <v>5082</v>
      </c>
      <c r="L2330" s="6" t="s">
        <v>5083</v>
      </c>
      <c r="M2330" s="6" t="s">
        <v>37</v>
      </c>
      <c r="O2330" s="6" t="s">
        <v>38</v>
      </c>
      <c r="P2330" s="6" t="s">
        <v>39</v>
      </c>
      <c r="Q2330" s="6" t="s">
        <v>998</v>
      </c>
      <c r="R2330" s="6" t="s">
        <v>313</v>
      </c>
      <c r="S2330" s="6" t="s">
        <v>1384</v>
      </c>
      <c r="W2330" s="6" t="s">
        <v>6071</v>
      </c>
      <c r="X2330" s="6" t="s">
        <v>313</v>
      </c>
      <c r="Y2330" s="6" t="s">
        <v>43</v>
      </c>
      <c r="Z2330" s="8">
        <v>42235.487476851849</v>
      </c>
      <c r="AA2330" s="6" t="s">
        <v>315</v>
      </c>
      <c r="AB2330" s="6" t="s">
        <v>1387</v>
      </c>
      <c r="AC2330" s="6" t="s">
        <v>1384</v>
      </c>
      <c r="AD2330" s="6" t="s">
        <v>43</v>
      </c>
      <c r="AE2330" s="8">
        <v>42235.531655092593</v>
      </c>
      <c r="AF2330" s="6" t="s">
        <v>71</v>
      </c>
    </row>
    <row r="2331" spans="1:39" x14ac:dyDescent="0.2">
      <c r="A23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1" s="7" t="str">
        <f>ExtractValues(Table1[[#This Row],[Agreement Name]],".{1}\d{4,5}")</f>
        <v>200364</v>
      </c>
      <c r="C2331" s="6" t="str">
        <f>ExtractValues(Table1[[#This Row],[Agreement Name]],".{1}\d{4,5}-.{1}\d{4,5}")</f>
        <v>200364-001004</v>
      </c>
      <c r="D2331" s="6" t="str">
        <f>ExtractValues(ExtractValues(Table1[[#This Row],[Agreement Name]],"(CO\d{1,3})"),"\d+")</f>
        <v>1</v>
      </c>
      <c r="E2331" s="6" t="str">
        <f>ExtractValues(ExtractValues(Table1[[#This Row],[Agreement Name]],"(CO.\d{1,3})"),"\d+")</f>
        <v/>
      </c>
      <c r="F2331" s="6" t="str">
        <f>IF(Table1[[#This Row],[ChgOrderPart1]]&lt;&gt;"",Table1[[#This Row],[ChgOrderPart1]],Table1[[#This Row],[ChgOrderPart2]])</f>
        <v>1</v>
      </c>
      <c r="G2331" s="6" t="s">
        <v>1538</v>
      </c>
      <c r="H2331" s="8">
        <v>42139.638321759259</v>
      </c>
      <c r="I2331" s="6" t="s">
        <v>55</v>
      </c>
      <c r="J2331" s="8">
        <v>42205.573263888888</v>
      </c>
      <c r="K2331" s="6" t="s">
        <v>1376</v>
      </c>
      <c r="L2331" s="6" t="s">
        <v>1377</v>
      </c>
      <c r="M2331" s="6" t="s">
        <v>37</v>
      </c>
      <c r="O2331" s="6" t="s">
        <v>38</v>
      </c>
      <c r="P2331" s="6" t="s">
        <v>39</v>
      </c>
      <c r="Q2331" s="6" t="s">
        <v>998</v>
      </c>
      <c r="R2331" s="6" t="s">
        <v>1384</v>
      </c>
      <c r="AL2331" s="6" t="s">
        <v>998</v>
      </c>
      <c r="AM2331" s="6" t="s">
        <v>43</v>
      </c>
    </row>
    <row r="2332" spans="1:39" x14ac:dyDescent="0.2">
      <c r="A23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2" s="7" t="str">
        <f>ExtractValues(Table1[[#This Row],[Agreement Name]],".{1}\d{4,5}")</f>
        <v>200364</v>
      </c>
      <c r="C2332" s="6" t="str">
        <f>ExtractValues(Table1[[#This Row],[Agreement Name]],".{1}\d{4,5}-.{1}\d{4,5}")</f>
        <v>200364-001004</v>
      </c>
      <c r="D2332" s="6" t="str">
        <f>ExtractValues(ExtractValues(Table1[[#This Row],[Agreement Name]],"(CO\d{1,3})"),"\d+")</f>
        <v>1</v>
      </c>
      <c r="E2332" s="6" t="str">
        <f>ExtractValues(ExtractValues(Table1[[#This Row],[Agreement Name]],"(CO.\d{1,3})"),"\d+")</f>
        <v/>
      </c>
      <c r="F2332" s="6" t="str">
        <f>IF(Table1[[#This Row],[ChgOrderPart1]]&lt;&gt;"",Table1[[#This Row],[ChgOrderPart1]],Table1[[#This Row],[ChgOrderPart2]])</f>
        <v>1</v>
      </c>
      <c r="G2332" s="6" t="s">
        <v>4328</v>
      </c>
      <c r="H2332" s="8">
        <v>42150.633414351854</v>
      </c>
      <c r="I2332" s="6" t="s">
        <v>34</v>
      </c>
      <c r="J2332" s="8">
        <v>42156.302812499998</v>
      </c>
      <c r="K2332" s="6" t="s">
        <v>3614</v>
      </c>
      <c r="L2332" s="6" t="s">
        <v>3615</v>
      </c>
      <c r="M2332" s="6" t="s">
        <v>37</v>
      </c>
      <c r="O2332" s="6" t="s">
        <v>38</v>
      </c>
      <c r="P2332" s="6" t="s">
        <v>39</v>
      </c>
      <c r="Q2332" s="6" t="s">
        <v>998</v>
      </c>
      <c r="R2332" s="6" t="s">
        <v>313</v>
      </c>
      <c r="S2332" s="6" t="s">
        <v>1384</v>
      </c>
      <c r="W2332" s="6" t="s">
        <v>314</v>
      </c>
      <c r="X2332" s="6" t="s">
        <v>313</v>
      </c>
      <c r="Y2332" s="6" t="s">
        <v>43</v>
      </c>
      <c r="Z2332" s="8">
        <v>42156.278969907406</v>
      </c>
      <c r="AA2332" s="6" t="s">
        <v>315</v>
      </c>
      <c r="AB2332" s="6" t="s">
        <v>1387</v>
      </c>
      <c r="AC2332" s="6" t="s">
        <v>1384</v>
      </c>
      <c r="AD2332" s="6" t="s">
        <v>43</v>
      </c>
      <c r="AE2332" s="8">
        <v>42156.302812499998</v>
      </c>
      <c r="AF2332" s="6" t="s">
        <v>46</v>
      </c>
    </row>
    <row r="2333" spans="1:39" x14ac:dyDescent="0.2">
      <c r="A23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33" s="7" t="str">
        <f>ExtractValues(Table1[[#This Row],[Agreement Name]],".{1}\d{4,5}")</f>
        <v>200364</v>
      </c>
      <c r="C2333" s="6" t="str">
        <f>ExtractValues(Table1[[#This Row],[Agreement Name]],".{1}\d{4,5}-.{1}\d{4,5}")</f>
        <v>200364-001004</v>
      </c>
      <c r="D2333" s="6" t="str">
        <f>ExtractValues(ExtractValues(Table1[[#This Row],[Agreement Name]],"(CO\d{1,3})"),"\d+")</f>
        <v/>
      </c>
      <c r="E2333" s="6" t="str">
        <f>ExtractValues(ExtractValues(Table1[[#This Row],[Agreement Name]],"(CO.\d{1,3})"),"\d+")</f>
        <v/>
      </c>
      <c r="F2333" s="6" t="str">
        <f>IF(Table1[[#This Row],[ChgOrderPart1]]&lt;&gt;"",Table1[[#This Row],[ChgOrderPart1]],Table1[[#This Row],[ChgOrderPart2]])</f>
        <v/>
      </c>
      <c r="G2333" s="6" t="s">
        <v>9358</v>
      </c>
      <c r="H2333" s="8">
        <v>42065.456631944442</v>
      </c>
      <c r="I2333" s="6" t="s">
        <v>34</v>
      </c>
      <c r="J2333" s="8">
        <v>42067.568761574075</v>
      </c>
      <c r="K2333" s="6" t="s">
        <v>1376</v>
      </c>
      <c r="L2333" s="6" t="s">
        <v>1377</v>
      </c>
      <c r="M2333" s="6" t="s">
        <v>37</v>
      </c>
      <c r="O2333" s="6" t="s">
        <v>38</v>
      </c>
      <c r="P2333" s="6" t="s">
        <v>39</v>
      </c>
      <c r="Q2333" s="6" t="s">
        <v>998</v>
      </c>
      <c r="R2333" s="6" t="s">
        <v>313</v>
      </c>
      <c r="S2333" s="6" t="s">
        <v>1384</v>
      </c>
      <c r="W2333" s="6" t="s">
        <v>314</v>
      </c>
      <c r="X2333" s="6" t="s">
        <v>313</v>
      </c>
      <c r="Y2333" s="6" t="s">
        <v>43</v>
      </c>
      <c r="Z2333" s="8">
        <v>42066.596145833333</v>
      </c>
      <c r="AA2333" s="6" t="s">
        <v>315</v>
      </c>
      <c r="AB2333" s="6" t="s">
        <v>1387</v>
      </c>
      <c r="AC2333" s="6" t="s">
        <v>1384</v>
      </c>
      <c r="AD2333" s="6" t="s">
        <v>43</v>
      </c>
      <c r="AE2333" s="8">
        <v>42067.568761574075</v>
      </c>
      <c r="AF2333" s="6" t="s">
        <v>71</v>
      </c>
    </row>
    <row r="2334" spans="1:39" x14ac:dyDescent="0.2">
      <c r="A23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4" s="7" t="str">
        <f>ExtractValues(Table1[[#This Row],[Agreement Name]],".{1}\d{4,5}")</f>
        <v>200364</v>
      </c>
      <c r="C2334" s="6" t="str">
        <f>ExtractValues(Table1[[#This Row],[Agreement Name]],".{1}\d{4,5}-.{1}\d{4,5}")</f>
        <v>200364-001003</v>
      </c>
      <c r="D2334" s="6" t="str">
        <f>ExtractValues(ExtractValues(Table1[[#This Row],[Agreement Name]],"(CO\d{1,3})"),"\d+")</f>
        <v>2</v>
      </c>
      <c r="E2334" s="6" t="str">
        <f>ExtractValues(ExtractValues(Table1[[#This Row],[Agreement Name]],"(CO.\d{1,3})"),"\d+")</f>
        <v/>
      </c>
      <c r="F2334" s="6" t="str">
        <f>IF(Table1[[#This Row],[ChgOrderPart1]]&lt;&gt;"",Table1[[#This Row],[ChgOrderPart1]],Table1[[#This Row],[ChgOrderPart2]])</f>
        <v>2</v>
      </c>
      <c r="G2334" s="6" t="s">
        <v>6074</v>
      </c>
      <c r="H2334" s="8">
        <v>42230.440925925926</v>
      </c>
      <c r="I2334" s="6" t="s">
        <v>34</v>
      </c>
      <c r="J2334" s="8">
        <v>42232.831238425926</v>
      </c>
      <c r="K2334" s="6" t="s">
        <v>5082</v>
      </c>
      <c r="L2334" s="6" t="s">
        <v>5083</v>
      </c>
      <c r="M2334" s="6" t="s">
        <v>37</v>
      </c>
      <c r="O2334" s="6" t="s">
        <v>38</v>
      </c>
      <c r="P2334" s="6" t="s">
        <v>39</v>
      </c>
      <c r="Q2334" s="6" t="s">
        <v>211</v>
      </c>
      <c r="R2334" s="6" t="s">
        <v>1384</v>
      </c>
      <c r="W2334" s="6" t="s">
        <v>212</v>
      </c>
      <c r="X2334" s="6" t="s">
        <v>211</v>
      </c>
      <c r="Y2334" s="6" t="s">
        <v>43</v>
      </c>
      <c r="Z2334" s="8">
        <v>42230.616238425922</v>
      </c>
      <c r="AA2334" s="6" t="s">
        <v>71</v>
      </c>
      <c r="AB2334" s="6" t="s">
        <v>1387</v>
      </c>
      <c r="AC2334" s="6" t="s">
        <v>1384</v>
      </c>
      <c r="AD2334" s="6" t="s">
        <v>43</v>
      </c>
      <c r="AE2334" s="8">
        <v>42232.831238425926</v>
      </c>
      <c r="AF2334" s="6" t="s">
        <v>1552</v>
      </c>
    </row>
    <row r="2335" spans="1:39" x14ac:dyDescent="0.2">
      <c r="A23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5" s="7" t="str">
        <f>ExtractValues(Table1[[#This Row],[Agreement Name]],".{1}\d{4,5}")</f>
        <v>200364</v>
      </c>
      <c r="C2335" s="6" t="str">
        <f>ExtractValues(Table1[[#This Row],[Agreement Name]],".{1}\d{4,5}-.{1}\d{4,5}")</f>
        <v>200364-001003</v>
      </c>
      <c r="D2335" s="6" t="str">
        <f>ExtractValues(ExtractValues(Table1[[#This Row],[Agreement Name]],"(CO\d{1,3})"),"\d+")</f>
        <v>1</v>
      </c>
      <c r="E2335" s="6" t="str">
        <f>ExtractValues(ExtractValues(Table1[[#This Row],[Agreement Name]],"(CO.\d{1,3})"),"\d+")</f>
        <v/>
      </c>
      <c r="F2335" s="6" t="str">
        <f>IF(Table1[[#This Row],[ChgOrderPart1]]&lt;&gt;"",Table1[[#This Row],[ChgOrderPart1]],Table1[[#This Row],[ChgOrderPart2]])</f>
        <v>1</v>
      </c>
      <c r="G2335" s="6" t="s">
        <v>4012</v>
      </c>
      <c r="H2335" s="8">
        <v>42139.455740740741</v>
      </c>
      <c r="I2335" s="6" t="s">
        <v>34</v>
      </c>
      <c r="J2335" s="8">
        <v>42142.611018518517</v>
      </c>
      <c r="K2335" s="6" t="s">
        <v>3614</v>
      </c>
      <c r="L2335" s="6" t="s">
        <v>3615</v>
      </c>
      <c r="M2335" s="6" t="s">
        <v>37</v>
      </c>
      <c r="O2335" s="6" t="s">
        <v>38</v>
      </c>
      <c r="P2335" s="6" t="s">
        <v>39</v>
      </c>
      <c r="Q2335" s="6" t="s">
        <v>211</v>
      </c>
      <c r="R2335" s="6" t="s">
        <v>1384</v>
      </c>
      <c r="W2335" s="6" t="s">
        <v>212</v>
      </c>
      <c r="X2335" s="6" t="s">
        <v>211</v>
      </c>
      <c r="Y2335" s="6" t="s">
        <v>43</v>
      </c>
      <c r="Z2335" s="8">
        <v>42142.467638888891</v>
      </c>
      <c r="AA2335" s="6" t="s">
        <v>71</v>
      </c>
      <c r="AB2335" s="6" t="s">
        <v>1387</v>
      </c>
      <c r="AC2335" s="6" t="s">
        <v>1384</v>
      </c>
      <c r="AD2335" s="6" t="s">
        <v>43</v>
      </c>
      <c r="AE2335" s="8">
        <v>42142.611018518517</v>
      </c>
      <c r="AF2335" s="6" t="s">
        <v>71</v>
      </c>
    </row>
    <row r="2336" spans="1:39" x14ac:dyDescent="0.2">
      <c r="A23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36" s="7" t="str">
        <f>ExtractValues(Table1[[#This Row],[Agreement Name]],".{1}\d{4,5}")</f>
        <v>200364</v>
      </c>
      <c r="C2336" s="6" t="str">
        <f>ExtractValues(Table1[[#This Row],[Agreement Name]],".{1}\d{4,5}-.{1}\d{4,5}")</f>
        <v>200364-001003</v>
      </c>
      <c r="D2336" s="6" t="str">
        <f>ExtractValues(ExtractValues(Table1[[#This Row],[Agreement Name]],"(CO\d{1,3})"),"\d+")</f>
        <v/>
      </c>
      <c r="E2336" s="6" t="str">
        <f>ExtractValues(ExtractValues(Table1[[#This Row],[Agreement Name]],"(CO.\d{1,3})"),"\d+")</f>
        <v/>
      </c>
      <c r="F2336" s="6" t="str">
        <f>IF(Table1[[#This Row],[ChgOrderPart1]]&lt;&gt;"",Table1[[#This Row],[ChgOrderPart1]],Table1[[#This Row],[ChgOrderPart2]])</f>
        <v/>
      </c>
      <c r="G2336" s="6" t="s">
        <v>9264</v>
      </c>
      <c r="H2336" s="8">
        <v>42055.573611111111</v>
      </c>
      <c r="I2336" s="6" t="s">
        <v>34</v>
      </c>
      <c r="J2336" s="8">
        <v>42058.31045138889</v>
      </c>
      <c r="K2336" s="6" t="s">
        <v>1376</v>
      </c>
      <c r="L2336" s="6" t="s">
        <v>1377</v>
      </c>
      <c r="M2336" s="6" t="s">
        <v>37</v>
      </c>
      <c r="O2336" s="6" t="s">
        <v>38</v>
      </c>
      <c r="P2336" s="6" t="s">
        <v>39</v>
      </c>
      <c r="Q2336" s="6" t="s">
        <v>7598</v>
      </c>
      <c r="R2336" s="6" t="s">
        <v>1384</v>
      </c>
      <c r="W2336" s="6" t="s">
        <v>7599</v>
      </c>
      <c r="X2336" s="6" t="s">
        <v>7598</v>
      </c>
      <c r="Y2336" s="6" t="s">
        <v>43</v>
      </c>
      <c r="Z2336" s="8">
        <v>42055.729131944441</v>
      </c>
      <c r="AA2336" s="6" t="s">
        <v>46</v>
      </c>
      <c r="AB2336" s="6" t="s">
        <v>1387</v>
      </c>
      <c r="AC2336" s="6" t="s">
        <v>1384</v>
      </c>
      <c r="AD2336" s="6" t="s">
        <v>43</v>
      </c>
      <c r="AE2336" s="8">
        <v>42058.31045138889</v>
      </c>
      <c r="AF2336" s="6" t="s">
        <v>71</v>
      </c>
    </row>
    <row r="2337" spans="1:39" x14ac:dyDescent="0.2">
      <c r="A23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7" s="7" t="str">
        <f>ExtractValues(Table1[[#This Row],[Agreement Name]],".{1}\d{4,5}")</f>
        <v>200364</v>
      </c>
      <c r="C2337" s="6" t="str">
        <f>ExtractValues(Table1[[#This Row],[Agreement Name]],".{1}\d{4,5}-.{1}\d{4,5}")</f>
        <v>200364-001002</v>
      </c>
      <c r="D2337" s="6" t="str">
        <f>ExtractValues(ExtractValues(Table1[[#This Row],[Agreement Name]],"(CO\d{1,3})"),"\d+")</f>
        <v>3</v>
      </c>
      <c r="E2337" s="6" t="str">
        <f>ExtractValues(ExtractValues(Table1[[#This Row],[Agreement Name]],"(CO.\d{1,3})"),"\d+")</f>
        <v/>
      </c>
      <c r="F2337" s="6" t="str">
        <f>IF(Table1[[#This Row],[ChgOrderPart1]]&lt;&gt;"",Table1[[#This Row],[ChgOrderPart1]],Table1[[#This Row],[ChgOrderPart2]])</f>
        <v>3</v>
      </c>
      <c r="G2337" s="6" t="s">
        <v>6073</v>
      </c>
      <c r="H2337" s="8">
        <v>42230.43236111111</v>
      </c>
      <c r="I2337" s="6" t="s">
        <v>34</v>
      </c>
      <c r="J2337" s="8">
        <v>42233.361527777779</v>
      </c>
      <c r="K2337" s="6" t="s">
        <v>5082</v>
      </c>
      <c r="L2337" s="6" t="s">
        <v>5083</v>
      </c>
      <c r="M2337" s="6" t="s">
        <v>37</v>
      </c>
      <c r="O2337" s="6" t="s">
        <v>38</v>
      </c>
      <c r="P2337" s="6" t="s">
        <v>39</v>
      </c>
      <c r="Q2337" s="6" t="s">
        <v>101</v>
      </c>
      <c r="R2337" s="6" t="s">
        <v>1384</v>
      </c>
      <c r="W2337" s="6" t="s">
        <v>104</v>
      </c>
      <c r="X2337" s="6" t="s">
        <v>101</v>
      </c>
      <c r="Y2337" s="6" t="s">
        <v>43</v>
      </c>
      <c r="Z2337" s="8">
        <v>42233.359502314815</v>
      </c>
      <c r="AA2337" s="6" t="s">
        <v>71</v>
      </c>
      <c r="AB2337" s="6" t="s">
        <v>1387</v>
      </c>
      <c r="AC2337" s="6" t="s">
        <v>1384</v>
      </c>
      <c r="AD2337" s="6" t="s">
        <v>43</v>
      </c>
      <c r="AE2337" s="8">
        <v>42233.361527777779</v>
      </c>
      <c r="AF2337" s="6" t="s">
        <v>71</v>
      </c>
    </row>
    <row r="2338" spans="1:39" x14ac:dyDescent="0.2">
      <c r="A23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8" s="7" t="str">
        <f>ExtractValues(Table1[[#This Row],[Agreement Name]],".{1}\d{4,5}")</f>
        <v>200364</v>
      </c>
      <c r="C2338" s="6" t="str">
        <f>ExtractValues(Table1[[#This Row],[Agreement Name]],".{1}\d{4,5}-.{1}\d{4,5}")</f>
        <v>200364-001002</v>
      </c>
      <c r="D2338" s="6" t="str">
        <f>ExtractValues(ExtractValues(Table1[[#This Row],[Agreement Name]],"(CO\d{1,3})"),"\d+")</f>
        <v>2</v>
      </c>
      <c r="E2338" s="6" t="str">
        <f>ExtractValues(ExtractValues(Table1[[#This Row],[Agreement Name]],"(CO.\d{1,3})"),"\d+")</f>
        <v/>
      </c>
      <c r="F2338" s="6" t="str">
        <f>IF(Table1[[#This Row],[ChgOrderPart1]]&lt;&gt;"",Table1[[#This Row],[ChgOrderPart1]],Table1[[#This Row],[ChgOrderPart2]])</f>
        <v>2</v>
      </c>
      <c r="G2338" s="6" t="s">
        <v>4011</v>
      </c>
      <c r="H2338" s="8">
        <v>42143.546215277776</v>
      </c>
      <c r="I2338" s="6" t="s">
        <v>34</v>
      </c>
      <c r="J2338" s="8">
        <v>42143.87703703704</v>
      </c>
      <c r="K2338" s="6" t="s">
        <v>3614</v>
      </c>
      <c r="L2338" s="6" t="s">
        <v>3615</v>
      </c>
      <c r="M2338" s="6" t="s">
        <v>37</v>
      </c>
      <c r="O2338" s="6" t="s">
        <v>38</v>
      </c>
      <c r="P2338" s="6" t="s">
        <v>39</v>
      </c>
      <c r="Q2338" s="6" t="s">
        <v>101</v>
      </c>
      <c r="R2338" s="6" t="s">
        <v>1384</v>
      </c>
      <c r="W2338" s="6" t="s">
        <v>104</v>
      </c>
      <c r="X2338" s="6" t="s">
        <v>101</v>
      </c>
      <c r="Y2338" s="6" t="s">
        <v>43</v>
      </c>
      <c r="Z2338" s="8">
        <v>42143.63653935185</v>
      </c>
      <c r="AA2338" s="6" t="s">
        <v>46</v>
      </c>
      <c r="AB2338" s="6" t="s">
        <v>1387</v>
      </c>
      <c r="AC2338" s="6" t="s">
        <v>1384</v>
      </c>
      <c r="AD2338" s="6" t="s">
        <v>43</v>
      </c>
      <c r="AE2338" s="8">
        <v>42143.87703703704</v>
      </c>
      <c r="AF2338" s="6" t="s">
        <v>1552</v>
      </c>
    </row>
    <row r="2339" spans="1:39" x14ac:dyDescent="0.2">
      <c r="A23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39" s="7" t="str">
        <f>ExtractValues(Table1[[#This Row],[Agreement Name]],".{1}\d{4,5}")</f>
        <v>200364</v>
      </c>
      <c r="C2339" s="6" t="str">
        <f>ExtractValues(Table1[[#This Row],[Agreement Name]],".{1}\d{4,5}-.{1}\d{4,5}")</f>
        <v>200364-001002</v>
      </c>
      <c r="D2339" s="6" t="str">
        <f>ExtractValues(ExtractValues(Table1[[#This Row],[Agreement Name]],"(CO\d{1,3})"),"\d+")</f>
        <v>2</v>
      </c>
      <c r="E2339" s="6" t="str">
        <f>ExtractValues(ExtractValues(Table1[[#This Row],[Agreement Name]],"(CO.\d{1,3})"),"\d+")</f>
        <v/>
      </c>
      <c r="F2339" s="6" t="str">
        <f>IF(Table1[[#This Row],[ChgOrderPart1]]&lt;&gt;"",Table1[[#This Row],[ChgOrderPart1]],Table1[[#This Row],[ChgOrderPart2]])</f>
        <v>2</v>
      </c>
      <c r="G2339" s="6" t="s">
        <v>4011</v>
      </c>
      <c r="H2339" s="8">
        <v>42139.45480324074</v>
      </c>
      <c r="I2339" s="6" t="s">
        <v>55</v>
      </c>
      <c r="J2339" s="8">
        <v>42139.514479166668</v>
      </c>
      <c r="K2339" s="6" t="s">
        <v>3614</v>
      </c>
      <c r="L2339" s="6" t="s">
        <v>3615</v>
      </c>
      <c r="M2339" s="6" t="s">
        <v>37</v>
      </c>
      <c r="O2339" s="6" t="s">
        <v>38</v>
      </c>
      <c r="P2339" s="6" t="s">
        <v>39</v>
      </c>
      <c r="Q2339" s="6" t="s">
        <v>101</v>
      </c>
      <c r="R2339" s="6" t="s">
        <v>1384</v>
      </c>
      <c r="AL2339" s="6" t="s">
        <v>101</v>
      </c>
      <c r="AM2339" s="6" t="s">
        <v>43</v>
      </c>
    </row>
    <row r="2340" spans="1:39" x14ac:dyDescent="0.2">
      <c r="A23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40" s="7" t="str">
        <f>ExtractValues(Table1[[#This Row],[Agreement Name]],".{1}\d{4,5}")</f>
        <v>200364</v>
      </c>
      <c r="C2340" s="6" t="str">
        <f>ExtractValues(Table1[[#This Row],[Agreement Name]],".{1}\d{4,5}-.{1}\d{4,5}")</f>
        <v>200364-001002</v>
      </c>
      <c r="D2340" s="6" t="str">
        <f>ExtractValues(ExtractValues(Table1[[#This Row],[Agreement Name]],"(CO\d{1,3})"),"\d+")</f>
        <v>1</v>
      </c>
      <c r="E2340" s="6" t="str">
        <f>ExtractValues(ExtractValues(Table1[[#This Row],[Agreement Name]],"(CO.\d{1,3})"),"\d+")</f>
        <v/>
      </c>
      <c r="F2340" s="6" t="str">
        <f>IF(Table1[[#This Row],[ChgOrderPart1]]&lt;&gt;"",Table1[[#This Row],[ChgOrderPart1]],Table1[[#This Row],[ChgOrderPart2]])</f>
        <v>1</v>
      </c>
      <c r="G2340" s="6" t="s">
        <v>8507</v>
      </c>
      <c r="H2340" s="8">
        <v>42118.634965277779</v>
      </c>
      <c r="I2340" s="6" t="s">
        <v>34</v>
      </c>
      <c r="J2340" s="8">
        <v>42118.659502314818</v>
      </c>
      <c r="K2340" s="6" t="s">
        <v>1376</v>
      </c>
      <c r="L2340" s="6" t="s">
        <v>1377</v>
      </c>
      <c r="M2340" s="6" t="s">
        <v>37</v>
      </c>
      <c r="O2340" s="6" t="s">
        <v>38</v>
      </c>
      <c r="P2340" s="6" t="s">
        <v>39</v>
      </c>
      <c r="Q2340" s="6" t="s">
        <v>101</v>
      </c>
      <c r="R2340" s="6" t="s">
        <v>1384</v>
      </c>
      <c r="W2340" s="6" t="s">
        <v>104</v>
      </c>
      <c r="X2340" s="6" t="s">
        <v>101</v>
      </c>
      <c r="Y2340" s="6" t="s">
        <v>43</v>
      </c>
      <c r="Z2340" s="8">
        <v>42118.648217592592</v>
      </c>
      <c r="AA2340" s="6" t="s">
        <v>46</v>
      </c>
      <c r="AB2340" s="6" t="s">
        <v>1387</v>
      </c>
      <c r="AC2340" s="6" t="s">
        <v>1384</v>
      </c>
      <c r="AD2340" s="6" t="s">
        <v>43</v>
      </c>
      <c r="AE2340" s="8">
        <v>42118.659502314818</v>
      </c>
      <c r="AF2340" s="6" t="s">
        <v>71</v>
      </c>
    </row>
    <row r="2341" spans="1:39" x14ac:dyDescent="0.2">
      <c r="A23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41" s="7" t="str">
        <f>ExtractValues(Table1[[#This Row],[Agreement Name]],".{1}\d{4,5}")</f>
        <v>200364</v>
      </c>
      <c r="C2341" s="6" t="str">
        <f>ExtractValues(Table1[[#This Row],[Agreement Name]],".{1}\d{4,5}-.{1}\d{4,5}")</f>
        <v>200364-001002</v>
      </c>
      <c r="D2341" s="6" t="str">
        <f>ExtractValues(ExtractValues(Table1[[#This Row],[Agreement Name]],"(CO\d{1,3})"),"\d+")</f>
        <v/>
      </c>
      <c r="E2341" s="6" t="str">
        <f>ExtractValues(ExtractValues(Table1[[#This Row],[Agreement Name]],"(CO.\d{1,3})"),"\d+")</f>
        <v/>
      </c>
      <c r="F2341" s="6" t="str">
        <f>IF(Table1[[#This Row],[ChgOrderPart1]]&lt;&gt;"",Table1[[#This Row],[ChgOrderPart1]],Table1[[#This Row],[ChgOrderPart2]])</f>
        <v/>
      </c>
      <c r="G2341" s="6" t="s">
        <v>9262</v>
      </c>
      <c r="H2341" s="8">
        <v>42055.572743055556</v>
      </c>
      <c r="I2341" s="6" t="s">
        <v>34</v>
      </c>
      <c r="J2341" s="8">
        <v>42060.359247685185</v>
      </c>
      <c r="K2341" s="6" t="s">
        <v>1376</v>
      </c>
      <c r="L2341" s="6" t="s">
        <v>1377</v>
      </c>
      <c r="M2341" s="6" t="s">
        <v>37</v>
      </c>
      <c r="O2341" s="6" t="s">
        <v>38</v>
      </c>
      <c r="P2341" s="6" t="s">
        <v>39</v>
      </c>
      <c r="Q2341" s="6" t="s">
        <v>7616</v>
      </c>
      <c r="R2341" s="6" t="s">
        <v>184</v>
      </c>
      <c r="W2341" s="6" t="s">
        <v>7617</v>
      </c>
      <c r="X2341" s="6" t="s">
        <v>7616</v>
      </c>
      <c r="Y2341" s="6" t="s">
        <v>43</v>
      </c>
      <c r="Z2341" s="8">
        <v>42058.580925925926</v>
      </c>
      <c r="AA2341" s="6" t="s">
        <v>46</v>
      </c>
      <c r="AB2341" s="6" t="s">
        <v>185</v>
      </c>
      <c r="AC2341" s="6" t="s">
        <v>184</v>
      </c>
      <c r="AD2341" s="6" t="s">
        <v>43</v>
      </c>
      <c r="AE2341" s="8">
        <v>42060.359247685185</v>
      </c>
      <c r="AF2341" s="6" t="s">
        <v>9263</v>
      </c>
    </row>
    <row r="2342" spans="1:39" x14ac:dyDescent="0.2">
      <c r="A23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42" s="7" t="str">
        <f>ExtractValues(Table1[[#This Row],[Agreement Name]],".{1}\d{4,5}")</f>
        <v>200364</v>
      </c>
      <c r="C2342" s="6" t="str">
        <f>ExtractValues(Table1[[#This Row],[Agreement Name]],".{1}\d{4,5}-.{1}\d{4,5}")</f>
        <v>200364-001001</v>
      </c>
      <c r="D2342" s="6" t="str">
        <f>ExtractValues(ExtractValues(Table1[[#This Row],[Agreement Name]],"(CO\d{1,3})"),"\d+")</f>
        <v>4</v>
      </c>
      <c r="E2342" s="6" t="str">
        <f>ExtractValues(ExtractValues(Table1[[#This Row],[Agreement Name]],"(CO.\d{1,3})"),"\d+")</f>
        <v/>
      </c>
      <c r="F2342" s="6" t="str">
        <f>IF(Table1[[#This Row],[ChgOrderPart1]]&lt;&gt;"",Table1[[#This Row],[ChgOrderPart1]],Table1[[#This Row],[ChgOrderPart2]])</f>
        <v>4</v>
      </c>
      <c r="G2342" s="6" t="s">
        <v>6145</v>
      </c>
      <c r="H2342" s="8">
        <v>42237.355162037034</v>
      </c>
      <c r="I2342" s="6" t="s">
        <v>34</v>
      </c>
      <c r="J2342" s="8">
        <v>42237.38076388889</v>
      </c>
      <c r="K2342" s="6" t="s">
        <v>5082</v>
      </c>
      <c r="L2342" s="6" t="s">
        <v>5083</v>
      </c>
      <c r="M2342" s="6" t="s">
        <v>37</v>
      </c>
      <c r="O2342" s="6" t="s">
        <v>38</v>
      </c>
      <c r="P2342" s="6" t="s">
        <v>39</v>
      </c>
      <c r="Q2342" s="6" t="s">
        <v>57</v>
      </c>
      <c r="R2342" s="6" t="s">
        <v>1384</v>
      </c>
      <c r="W2342" s="6" t="s">
        <v>70</v>
      </c>
      <c r="X2342" s="6" t="s">
        <v>57</v>
      </c>
      <c r="Y2342" s="6" t="s">
        <v>43</v>
      </c>
      <c r="Z2342" s="8">
        <v>42237.373414351852</v>
      </c>
      <c r="AA2342" s="6" t="s">
        <v>71</v>
      </c>
      <c r="AB2342" s="6" t="s">
        <v>1387</v>
      </c>
      <c r="AC2342" s="6" t="s">
        <v>1384</v>
      </c>
      <c r="AD2342" s="6" t="s">
        <v>43</v>
      </c>
      <c r="AE2342" s="8">
        <v>42237.38076388889</v>
      </c>
      <c r="AF2342" s="6" t="s">
        <v>46</v>
      </c>
    </row>
    <row r="2343" spans="1:39" x14ac:dyDescent="0.2">
      <c r="A23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43" s="7" t="str">
        <f>ExtractValues(Table1[[#This Row],[Agreement Name]],".{1}\d{4,5}")</f>
        <v>200364</v>
      </c>
      <c r="C2343" s="6" t="str">
        <f>ExtractValues(Table1[[#This Row],[Agreement Name]],".{1}\d{4,5}-.{1}\d{4,5}")</f>
        <v>200364-001001</v>
      </c>
      <c r="D2343" s="6" t="str">
        <f>ExtractValues(ExtractValues(Table1[[#This Row],[Agreement Name]],"(CO\d{1,3})"),"\d+")</f>
        <v>3</v>
      </c>
      <c r="E2343" s="6" t="str">
        <f>ExtractValues(ExtractValues(Table1[[#This Row],[Agreement Name]],"(CO.\d{1,3})"),"\d+")</f>
        <v/>
      </c>
      <c r="F2343" s="6" t="str">
        <f>IF(Table1[[#This Row],[ChgOrderPart1]]&lt;&gt;"",Table1[[#This Row],[ChgOrderPart1]],Table1[[#This Row],[ChgOrderPart2]])</f>
        <v>3</v>
      </c>
      <c r="G2343" s="6" t="s">
        <v>6072</v>
      </c>
      <c r="H2343" s="8">
        <v>42230.423981481479</v>
      </c>
      <c r="I2343" s="6" t="s">
        <v>34</v>
      </c>
      <c r="J2343" s="8">
        <v>42230.472071759257</v>
      </c>
      <c r="K2343" s="6" t="s">
        <v>5082</v>
      </c>
      <c r="L2343" s="6" t="s">
        <v>5083</v>
      </c>
      <c r="M2343" s="6" t="s">
        <v>37</v>
      </c>
      <c r="O2343" s="6" t="s">
        <v>38</v>
      </c>
      <c r="P2343" s="6" t="s">
        <v>39</v>
      </c>
      <c r="Q2343" s="6" t="s">
        <v>57</v>
      </c>
      <c r="R2343" s="6" t="s">
        <v>1384</v>
      </c>
      <c r="W2343" s="6" t="s">
        <v>70</v>
      </c>
      <c r="X2343" s="6" t="s">
        <v>57</v>
      </c>
      <c r="Y2343" s="6" t="s">
        <v>43</v>
      </c>
      <c r="Z2343" s="8">
        <v>42230.471331018518</v>
      </c>
      <c r="AA2343" s="6" t="s">
        <v>71</v>
      </c>
      <c r="AB2343" s="6" t="s">
        <v>1387</v>
      </c>
      <c r="AC2343" s="6" t="s">
        <v>1384</v>
      </c>
      <c r="AD2343" s="6" t="s">
        <v>43</v>
      </c>
      <c r="AE2343" s="8">
        <v>42230.472071759257</v>
      </c>
      <c r="AF2343" s="6" t="s">
        <v>71</v>
      </c>
    </row>
    <row r="2344" spans="1:39" x14ac:dyDescent="0.2">
      <c r="A23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44" s="7" t="str">
        <f>ExtractValues(Table1[[#This Row],[Agreement Name]],".{1}\d{4,5}")</f>
        <v>200364</v>
      </c>
      <c r="C2344" s="6" t="str">
        <f>ExtractValues(Table1[[#This Row],[Agreement Name]],".{1}\d{4,5}-.{1}\d{4,5}")</f>
        <v>200364-001001</v>
      </c>
      <c r="D2344" s="6" t="str">
        <f>ExtractValues(ExtractValues(Table1[[#This Row],[Agreement Name]],"(CO\d{1,3})"),"\d+")</f>
        <v>2</v>
      </c>
      <c r="E2344" s="6" t="str">
        <f>ExtractValues(ExtractValues(Table1[[#This Row],[Agreement Name]],"(CO.\d{1,3})"),"\d+")</f>
        <v/>
      </c>
      <c r="F2344" s="6" t="str">
        <f>IF(Table1[[#This Row],[ChgOrderPart1]]&lt;&gt;"",Table1[[#This Row],[ChgOrderPart1]],Table1[[#This Row],[ChgOrderPart2]])</f>
        <v>2</v>
      </c>
      <c r="G2344" s="6" t="s">
        <v>4010</v>
      </c>
      <c r="H2344" s="8">
        <v>42139.453425925924</v>
      </c>
      <c r="I2344" s="6" t="s">
        <v>34</v>
      </c>
      <c r="J2344" s="8">
        <v>42142.609513888892</v>
      </c>
      <c r="K2344" s="6" t="s">
        <v>3614</v>
      </c>
      <c r="L2344" s="6" t="s">
        <v>3615</v>
      </c>
      <c r="M2344" s="6" t="s">
        <v>37</v>
      </c>
      <c r="O2344" s="6" t="s">
        <v>38</v>
      </c>
      <c r="P2344" s="6" t="s">
        <v>39</v>
      </c>
      <c r="Q2344" s="6" t="s">
        <v>366</v>
      </c>
      <c r="R2344" s="6" t="s">
        <v>1384</v>
      </c>
      <c r="W2344" s="6" t="s">
        <v>370</v>
      </c>
      <c r="X2344" s="6" t="s">
        <v>366</v>
      </c>
      <c r="Y2344" s="6" t="s">
        <v>43</v>
      </c>
      <c r="Z2344" s="8">
        <v>42142.411261574074</v>
      </c>
      <c r="AA2344" s="6" t="s">
        <v>71</v>
      </c>
      <c r="AB2344" s="6" t="s">
        <v>1387</v>
      </c>
      <c r="AC2344" s="6" t="s">
        <v>1384</v>
      </c>
      <c r="AD2344" s="6" t="s">
        <v>43</v>
      </c>
      <c r="AE2344" s="8">
        <v>42142.609513888892</v>
      </c>
      <c r="AF2344" s="6" t="s">
        <v>71</v>
      </c>
    </row>
    <row r="2345" spans="1:39" x14ac:dyDescent="0.2">
      <c r="A23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45" s="7" t="str">
        <f>ExtractValues(Table1[[#This Row],[Agreement Name]],".{1}\d{4,5}")</f>
        <v>200364</v>
      </c>
      <c r="C2345" s="6" t="str">
        <f>ExtractValues(Table1[[#This Row],[Agreement Name]],".{1}\d{4,5}-.{1}\d{4,5}")</f>
        <v>200364-001001</v>
      </c>
      <c r="D2345" s="6" t="str">
        <f>ExtractValues(ExtractValues(Table1[[#This Row],[Agreement Name]],"(CO\d{1,3})"),"\d+")</f>
        <v>1</v>
      </c>
      <c r="E2345" s="6" t="str">
        <f>ExtractValues(ExtractValues(Table1[[#This Row],[Agreement Name]],"(CO.\d{1,3})"),"\d+")</f>
        <v/>
      </c>
      <c r="F2345" s="6" t="str">
        <f>IF(Table1[[#This Row],[ChgOrderPart1]]&lt;&gt;"",Table1[[#This Row],[ChgOrderPart1]],Table1[[#This Row],[ChgOrderPart2]])</f>
        <v>1</v>
      </c>
      <c r="G2345" s="6" t="s">
        <v>8486</v>
      </c>
      <c r="H2345" s="8">
        <v>42117.45385416667</v>
      </c>
      <c r="I2345" s="6" t="s">
        <v>34</v>
      </c>
      <c r="J2345" s="8">
        <v>42117.641689814816</v>
      </c>
      <c r="K2345" s="6" t="s">
        <v>1376</v>
      </c>
      <c r="L2345" s="6" t="s">
        <v>1377</v>
      </c>
      <c r="M2345" s="6" t="s">
        <v>37</v>
      </c>
      <c r="O2345" s="6" t="s">
        <v>38</v>
      </c>
      <c r="P2345" s="6" t="s">
        <v>39</v>
      </c>
      <c r="Q2345" s="6" t="s">
        <v>57</v>
      </c>
      <c r="R2345" s="6" t="s">
        <v>1384</v>
      </c>
      <c r="W2345" s="6" t="s">
        <v>70</v>
      </c>
      <c r="X2345" s="6" t="s">
        <v>57</v>
      </c>
      <c r="Y2345" s="6" t="s">
        <v>43</v>
      </c>
      <c r="Z2345" s="8">
        <v>42117.582314814812</v>
      </c>
      <c r="AA2345" s="6" t="s">
        <v>71</v>
      </c>
      <c r="AB2345" s="6" t="s">
        <v>1387</v>
      </c>
      <c r="AC2345" s="6" t="s">
        <v>1384</v>
      </c>
      <c r="AD2345" s="6" t="s">
        <v>43</v>
      </c>
      <c r="AE2345" s="8">
        <v>42117.641689814816</v>
      </c>
      <c r="AF2345" s="6" t="s">
        <v>71</v>
      </c>
    </row>
    <row r="2346" spans="1:39" x14ac:dyDescent="0.2">
      <c r="A23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46" s="7" t="str">
        <f>ExtractValues(Table1[[#This Row],[Agreement Name]],".{1}\d{4,5}")</f>
        <v>200364</v>
      </c>
      <c r="C2346" s="6" t="str">
        <f>ExtractValues(Table1[[#This Row],[Agreement Name]],".{1}\d{4,5}-.{1}\d{4,5}")</f>
        <v>200364-001001</v>
      </c>
      <c r="D2346" s="6" t="str">
        <f>ExtractValues(ExtractValues(Table1[[#This Row],[Agreement Name]],"(CO\d{1,3})"),"\d+")</f>
        <v/>
      </c>
      <c r="E2346" s="6" t="str">
        <f>ExtractValues(ExtractValues(Table1[[#This Row],[Agreement Name]],"(CO.\d{1,3})"),"\d+")</f>
        <v/>
      </c>
      <c r="F2346" s="6" t="str">
        <f>IF(Table1[[#This Row],[ChgOrderPart1]]&lt;&gt;"",Table1[[#This Row],[ChgOrderPart1]],Table1[[#This Row],[ChgOrderPart2]])</f>
        <v/>
      </c>
      <c r="G2346" s="6" t="s">
        <v>9261</v>
      </c>
      <c r="H2346" s="8">
        <v>42055.572268518517</v>
      </c>
      <c r="I2346" s="6" t="s">
        <v>34</v>
      </c>
      <c r="J2346" s="8">
        <v>42073.861724537041</v>
      </c>
      <c r="K2346" s="6" t="s">
        <v>1376</v>
      </c>
      <c r="L2346" s="6" t="s">
        <v>1377</v>
      </c>
      <c r="M2346" s="6" t="s">
        <v>37</v>
      </c>
      <c r="O2346" s="6" t="s">
        <v>38</v>
      </c>
      <c r="P2346" s="6" t="s">
        <v>39</v>
      </c>
      <c r="Q2346" s="6" t="s">
        <v>8791</v>
      </c>
      <c r="R2346" s="6" t="s">
        <v>57</v>
      </c>
      <c r="S2346" s="6" t="s">
        <v>184</v>
      </c>
      <c r="W2346" s="6" t="s">
        <v>70</v>
      </c>
      <c r="X2346" s="6" t="s">
        <v>57</v>
      </c>
      <c r="Y2346" s="6" t="s">
        <v>43</v>
      </c>
      <c r="Z2346" s="8">
        <v>42073.672812500001</v>
      </c>
      <c r="AA2346" s="6" t="s">
        <v>71</v>
      </c>
      <c r="AB2346" s="6" t="s">
        <v>185</v>
      </c>
      <c r="AC2346" s="6" t="s">
        <v>184</v>
      </c>
      <c r="AD2346" s="6" t="s">
        <v>43</v>
      </c>
      <c r="AE2346" s="8">
        <v>42073.861724537041</v>
      </c>
      <c r="AF2346" s="6" t="s">
        <v>186</v>
      </c>
    </row>
    <row r="2347" spans="1:39" x14ac:dyDescent="0.2">
      <c r="A23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47" s="7" t="str">
        <f>ExtractValues(Table1[[#This Row],[Agreement Name]],".{1}\d{4,5}")</f>
        <v>200346</v>
      </c>
      <c r="C2347" s="6" t="str">
        <f>ExtractValues(Table1[[#This Row],[Agreement Name]],".{1}\d{4,5}-.{1}\d{4,5}")</f>
        <v>200346-002002</v>
      </c>
      <c r="D2347" s="6" t="str">
        <f>ExtractValues(ExtractValues(Table1[[#This Row],[Agreement Name]],"(CO\d{1,3})"),"\d+")</f>
        <v/>
      </c>
      <c r="E2347" s="6" t="str">
        <f>ExtractValues(ExtractValues(Table1[[#This Row],[Agreement Name]],"(CO.\d{1,3})"),"\d+")</f>
        <v/>
      </c>
      <c r="F2347" s="6" t="str">
        <f>IF(Table1[[#This Row],[ChgOrderPart1]]&lt;&gt;"",Table1[[#This Row],[ChgOrderPart1]],Table1[[#This Row],[ChgOrderPart2]])</f>
        <v/>
      </c>
      <c r="G2347" s="6" t="s">
        <v>2194</v>
      </c>
      <c r="H2347" s="8">
        <v>42177.655335648145</v>
      </c>
      <c r="I2347" s="6" t="s">
        <v>48</v>
      </c>
      <c r="J2347" s="8">
        <v>42177.655335648145</v>
      </c>
      <c r="K2347" s="6" t="s">
        <v>1376</v>
      </c>
      <c r="L2347" s="6" t="s">
        <v>1377</v>
      </c>
      <c r="M2347" s="6" t="s">
        <v>37</v>
      </c>
      <c r="O2347" s="6" t="s">
        <v>38</v>
      </c>
      <c r="P2347" s="6" t="s">
        <v>39</v>
      </c>
      <c r="Q2347" s="6" t="s">
        <v>2195</v>
      </c>
      <c r="R2347" s="6" t="s">
        <v>432</v>
      </c>
      <c r="AL2347" s="6" t="s">
        <v>2195</v>
      </c>
      <c r="AM2347" s="6" t="s">
        <v>43</v>
      </c>
    </row>
    <row r="2348" spans="1:39" x14ac:dyDescent="0.2">
      <c r="A23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48" s="7" t="str">
        <f>ExtractValues(Table1[[#This Row],[Agreement Name]],".{1}\d{4,5}")</f>
        <v>200346</v>
      </c>
      <c r="C2348" s="6" t="str">
        <f>ExtractValues(Table1[[#This Row],[Agreement Name]],".{1}\d{4,5}-.{1}\d{4,5}")</f>
        <v>200346-002001</v>
      </c>
      <c r="D2348" s="6" t="str">
        <f>ExtractValues(ExtractValues(Table1[[#This Row],[Agreement Name]],"(CO\d{1,3})"),"\d+")</f>
        <v/>
      </c>
      <c r="E2348" s="6" t="str">
        <f>ExtractValues(ExtractValues(Table1[[#This Row],[Agreement Name]],"(CO.\d{1,3})"),"\d+")</f>
        <v/>
      </c>
      <c r="F2348" s="6" t="str">
        <f>IF(Table1[[#This Row],[ChgOrderPart1]]&lt;&gt;"",Table1[[#This Row],[ChgOrderPart1]],Table1[[#This Row],[ChgOrderPart2]])</f>
        <v/>
      </c>
      <c r="G2348" s="6" t="s">
        <v>8368</v>
      </c>
      <c r="H2348" s="8">
        <v>42110.577835648146</v>
      </c>
      <c r="I2348" s="6" t="s">
        <v>34</v>
      </c>
      <c r="J2348" s="8">
        <v>42114.537627314814</v>
      </c>
      <c r="K2348" s="6" t="s">
        <v>1376</v>
      </c>
      <c r="L2348" s="6" t="s">
        <v>1377</v>
      </c>
      <c r="M2348" s="6" t="s">
        <v>37</v>
      </c>
      <c r="O2348" s="6" t="s">
        <v>38</v>
      </c>
      <c r="P2348" s="6" t="s">
        <v>39</v>
      </c>
      <c r="Q2348" s="6" t="s">
        <v>8369</v>
      </c>
      <c r="R2348" s="6" t="s">
        <v>432</v>
      </c>
      <c r="W2348" s="6" t="s">
        <v>8370</v>
      </c>
      <c r="X2348" s="6" t="s">
        <v>8369</v>
      </c>
      <c r="Y2348" s="6" t="s">
        <v>43</v>
      </c>
      <c r="Z2348" s="8">
        <v>42114.440497685187</v>
      </c>
      <c r="AA2348" s="6" t="s">
        <v>174</v>
      </c>
      <c r="AB2348" s="6" t="s">
        <v>1381</v>
      </c>
      <c r="AC2348" s="6" t="s">
        <v>432</v>
      </c>
      <c r="AD2348" s="6" t="s">
        <v>43</v>
      </c>
      <c r="AE2348" s="8">
        <v>42114.537627314814</v>
      </c>
      <c r="AF2348" s="6" t="s">
        <v>1461</v>
      </c>
    </row>
    <row r="2349" spans="1:39" x14ac:dyDescent="0.2">
      <c r="A23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49" s="7" t="str">
        <f>ExtractValues(Table1[[#This Row],[Agreement Name]],".{1}\d{4,5}")</f>
        <v>200335</v>
      </c>
      <c r="C2349" s="6" t="str">
        <f>ExtractValues(Table1[[#This Row],[Agreement Name]],".{1}\d{4,5}-.{1}\d{4,5}")</f>
        <v>200335-002001</v>
      </c>
      <c r="D2349" s="6" t="str">
        <f>ExtractValues(ExtractValues(Table1[[#This Row],[Agreement Name]],"(CO\d{1,3})"),"\d+")</f>
        <v/>
      </c>
      <c r="E2349" s="6" t="str">
        <f>ExtractValues(ExtractValues(Table1[[#This Row],[Agreement Name]],"(CO.\d{1,3})"),"\d+")</f>
        <v/>
      </c>
      <c r="F2349" s="6" t="str">
        <f>IF(Table1[[#This Row],[ChgOrderPart1]]&lt;&gt;"",Table1[[#This Row],[ChgOrderPart1]],Table1[[#This Row],[ChgOrderPart2]])</f>
        <v/>
      </c>
      <c r="G2349" s="6" t="s">
        <v>2197</v>
      </c>
      <c r="H2349" s="8">
        <v>42177.657141203701</v>
      </c>
      <c r="I2349" s="6" t="s">
        <v>34</v>
      </c>
      <c r="J2349" s="8">
        <v>42184.464895833335</v>
      </c>
      <c r="K2349" s="6" t="s">
        <v>1376</v>
      </c>
      <c r="L2349" s="6" t="s">
        <v>1377</v>
      </c>
      <c r="M2349" s="6" t="s">
        <v>37</v>
      </c>
      <c r="O2349" s="6" t="s">
        <v>38</v>
      </c>
      <c r="P2349" s="6" t="s">
        <v>39</v>
      </c>
      <c r="Q2349" s="6" t="s">
        <v>2198</v>
      </c>
      <c r="R2349" s="6" t="s">
        <v>354</v>
      </c>
      <c r="S2349" s="6" t="s">
        <v>1411</v>
      </c>
      <c r="W2349" s="6" t="s">
        <v>357</v>
      </c>
      <c r="X2349" s="6" t="s">
        <v>354</v>
      </c>
      <c r="Y2349" s="6" t="s">
        <v>43</v>
      </c>
      <c r="Z2349" s="8">
        <v>42184.460625</v>
      </c>
      <c r="AA2349" s="6" t="s">
        <v>358</v>
      </c>
      <c r="AB2349" s="6" t="s">
        <v>1413</v>
      </c>
      <c r="AC2349" s="6" t="s">
        <v>1411</v>
      </c>
      <c r="AD2349" s="6" t="s">
        <v>43</v>
      </c>
      <c r="AE2349" s="8">
        <v>42184.464895833335</v>
      </c>
      <c r="AF2349" s="6" t="s">
        <v>358</v>
      </c>
    </row>
    <row r="2350" spans="1:39" x14ac:dyDescent="0.2">
      <c r="A23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0" s="7" t="str">
        <f>ExtractValues(Table1[[#This Row],[Agreement Name]],".{1}\d{4,5}")</f>
        <v>200330</v>
      </c>
      <c r="C2350" s="6" t="str">
        <f>ExtractValues(Table1[[#This Row],[Agreement Name]],".{1}\d{4,5}-.{1}\d{4,5}")</f>
        <v>200330-002001</v>
      </c>
      <c r="D2350" s="6" t="str">
        <f>ExtractValues(ExtractValues(Table1[[#This Row],[Agreement Name]],"(CO\d{1,3})"),"\d+")</f>
        <v/>
      </c>
      <c r="E2350" s="6" t="str">
        <f>ExtractValues(ExtractValues(Table1[[#This Row],[Agreement Name]],"(CO.\d{1,3})"),"\d+")</f>
        <v/>
      </c>
      <c r="F2350" s="6" t="str">
        <f>IF(Table1[[#This Row],[ChgOrderPart1]]&lt;&gt;"",Table1[[#This Row],[ChgOrderPart1]],Table1[[#This Row],[ChgOrderPart2]])</f>
        <v/>
      </c>
      <c r="G2350" s="6" t="s">
        <v>1566</v>
      </c>
      <c r="H2350" s="8">
        <v>42150.596180555556</v>
      </c>
      <c r="I2350" s="6" t="s">
        <v>34</v>
      </c>
      <c r="J2350" s="8">
        <v>42152.603472222225</v>
      </c>
      <c r="K2350" s="6" t="s">
        <v>1376</v>
      </c>
      <c r="L2350" s="6" t="s">
        <v>1377</v>
      </c>
      <c r="M2350" s="6" t="s">
        <v>37</v>
      </c>
      <c r="O2350" s="6" t="s">
        <v>38</v>
      </c>
      <c r="P2350" s="6" t="s">
        <v>39</v>
      </c>
      <c r="Q2350" s="6" t="s">
        <v>1476</v>
      </c>
      <c r="R2350" s="6" t="s">
        <v>1477</v>
      </c>
      <c r="W2350" s="6" t="s">
        <v>1478</v>
      </c>
      <c r="X2350" s="6" t="s">
        <v>1476</v>
      </c>
      <c r="Y2350" s="6" t="s">
        <v>43</v>
      </c>
      <c r="Z2350" s="8">
        <v>42151.419282407405</v>
      </c>
      <c r="AA2350" s="6" t="s">
        <v>1479</v>
      </c>
      <c r="AB2350" s="6" t="s">
        <v>1480</v>
      </c>
      <c r="AC2350" s="6" t="s">
        <v>1477</v>
      </c>
      <c r="AD2350" s="6" t="s">
        <v>43</v>
      </c>
      <c r="AE2350" s="8">
        <v>42152.603472222225</v>
      </c>
      <c r="AF2350" s="6" t="s">
        <v>1481</v>
      </c>
    </row>
    <row r="2351" spans="1:39" x14ac:dyDescent="0.2">
      <c r="A23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1" s="7" t="str">
        <f>ExtractValues(Table1[[#This Row],[Agreement Name]],".{1}\d{4,5}")</f>
        <v>200328</v>
      </c>
      <c r="C2351" s="6" t="str">
        <f>ExtractValues(Table1[[#This Row],[Agreement Name]],".{1}\d{4,5}-.{1}\d{4,5}")</f>
        <v>200328-002001</v>
      </c>
      <c r="D2351" s="6" t="str">
        <f>ExtractValues(ExtractValues(Table1[[#This Row],[Agreement Name]],"(CO\d{1,3})"),"\d+")</f>
        <v/>
      </c>
      <c r="E2351" s="6" t="str">
        <f>ExtractValues(ExtractValues(Table1[[#This Row],[Agreement Name]],"(CO.\d{1,3})"),"\d+")</f>
        <v/>
      </c>
      <c r="F2351" s="6" t="str">
        <f>IF(Table1[[#This Row],[ChgOrderPart1]]&lt;&gt;"",Table1[[#This Row],[ChgOrderPart1]],Table1[[#This Row],[ChgOrderPart2]])</f>
        <v/>
      </c>
      <c r="G2351" s="6" t="s">
        <v>4823</v>
      </c>
      <c r="H2351" s="8">
        <v>42220.671099537038</v>
      </c>
      <c r="I2351" s="6" t="s">
        <v>34</v>
      </c>
      <c r="J2351" s="8">
        <v>42228.948078703703</v>
      </c>
      <c r="K2351" s="6" t="s">
        <v>1376</v>
      </c>
      <c r="L2351" s="6" t="s">
        <v>1377</v>
      </c>
      <c r="M2351" s="6" t="s">
        <v>37</v>
      </c>
      <c r="O2351" s="6" t="s">
        <v>38</v>
      </c>
      <c r="P2351" s="6" t="s">
        <v>39</v>
      </c>
      <c r="Q2351" s="6" t="s">
        <v>4521</v>
      </c>
      <c r="R2351" s="6" t="s">
        <v>236</v>
      </c>
      <c r="W2351" s="6" t="s">
        <v>4824</v>
      </c>
      <c r="X2351" s="6" t="s">
        <v>4521</v>
      </c>
      <c r="Y2351" s="6" t="s">
        <v>43</v>
      </c>
      <c r="Z2351" s="8">
        <v>42228.713321759256</v>
      </c>
      <c r="AA2351" s="6" t="s">
        <v>4825</v>
      </c>
      <c r="AB2351" s="6" t="s">
        <v>975</v>
      </c>
      <c r="AC2351" s="6" t="s">
        <v>236</v>
      </c>
      <c r="AD2351" s="6" t="s">
        <v>43</v>
      </c>
      <c r="AE2351" s="8">
        <v>42228.948078703703</v>
      </c>
      <c r="AF2351" s="6" t="s">
        <v>2396</v>
      </c>
    </row>
    <row r="2352" spans="1:39" x14ac:dyDescent="0.2">
      <c r="A23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2" s="7" t="str">
        <f>ExtractValues(Table1[[#This Row],[Agreement Name]],".{1}\d{4,5}")</f>
        <v>200324</v>
      </c>
      <c r="C2352" s="6" t="str">
        <f>ExtractValues(Table1[[#This Row],[Agreement Name]],".{1}\d{4,5}-.{1}\d{4,5}")</f>
        <v>200324-001001</v>
      </c>
      <c r="D2352" s="6" t="str">
        <f>ExtractValues(ExtractValues(Table1[[#This Row],[Agreement Name]],"(CO\d{1,3})"),"\d+")</f>
        <v/>
      </c>
      <c r="E2352" s="6" t="str">
        <f>ExtractValues(ExtractValues(Table1[[#This Row],[Agreement Name]],"(CO.\d{1,3})"),"\d+")</f>
        <v/>
      </c>
      <c r="F2352" s="6" t="str">
        <f>IF(Table1[[#This Row],[ChgOrderPart1]]&lt;&gt;"",Table1[[#This Row],[ChgOrderPart1]],Table1[[#This Row],[ChgOrderPart2]])</f>
        <v/>
      </c>
      <c r="G2352" s="6" t="s">
        <v>8988</v>
      </c>
      <c r="H2352" s="8">
        <v>42041.447511574072</v>
      </c>
      <c r="I2352" s="6" t="s">
        <v>34</v>
      </c>
      <c r="J2352" s="8">
        <v>42041.536157407405</v>
      </c>
      <c r="K2352" s="6" t="s">
        <v>1376</v>
      </c>
      <c r="L2352" s="6" t="s">
        <v>1377</v>
      </c>
      <c r="M2352" s="6" t="s">
        <v>37</v>
      </c>
      <c r="O2352" s="6" t="s">
        <v>38</v>
      </c>
      <c r="P2352" s="6" t="s">
        <v>39</v>
      </c>
      <c r="Q2352" s="6" t="s">
        <v>8903</v>
      </c>
      <c r="R2352" s="6" t="s">
        <v>6569</v>
      </c>
      <c r="W2352" s="6" t="s">
        <v>8989</v>
      </c>
      <c r="X2352" s="6" t="s">
        <v>8903</v>
      </c>
      <c r="Y2352" s="6" t="s">
        <v>43</v>
      </c>
      <c r="Z2352" s="8">
        <v>42041.532488425924</v>
      </c>
      <c r="AA2352" s="6" t="s">
        <v>8990</v>
      </c>
      <c r="AB2352" s="6" t="s">
        <v>7816</v>
      </c>
      <c r="AC2352" s="6" t="s">
        <v>6569</v>
      </c>
      <c r="AD2352" s="6" t="s">
        <v>43</v>
      </c>
      <c r="AE2352" s="8">
        <v>42041.536157407405</v>
      </c>
      <c r="AF2352" s="6" t="s">
        <v>46</v>
      </c>
    </row>
    <row r="2353" spans="1:39" x14ac:dyDescent="0.2">
      <c r="A23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3" s="7" t="str">
        <f>ExtractValues(Table1[[#This Row],[Agreement Name]],".{1}\d{4,5}")</f>
        <v>200324</v>
      </c>
      <c r="C2353" s="6" t="str">
        <f>ExtractValues(Table1[[#This Row],[Agreement Name]],".{1}\d{4,5}-.{1}\d{4,5}")</f>
        <v>200324-001001</v>
      </c>
      <c r="D2353" s="6" t="str">
        <f>ExtractValues(ExtractValues(Table1[[#This Row],[Agreement Name]],"(CO\d{1,3})"),"\d+")</f>
        <v/>
      </c>
      <c r="E2353" s="6" t="str">
        <f>ExtractValues(ExtractValues(Table1[[#This Row],[Agreement Name]],"(CO.\d{1,3})"),"\d+")</f>
        <v/>
      </c>
      <c r="F2353" s="6" t="str">
        <f>IF(Table1[[#This Row],[ChgOrderPart1]]&lt;&gt;"",Table1[[#This Row],[ChgOrderPart1]],Table1[[#This Row],[ChgOrderPart2]])</f>
        <v/>
      </c>
      <c r="G2353" s="6" t="s">
        <v>8902</v>
      </c>
      <c r="H2353" s="8">
        <v>42037.388067129628</v>
      </c>
      <c r="I2353" s="6" t="s">
        <v>48</v>
      </c>
      <c r="J2353" s="8">
        <v>42037.388067129628</v>
      </c>
      <c r="K2353" s="6" t="s">
        <v>1376</v>
      </c>
      <c r="L2353" s="6" t="s">
        <v>1377</v>
      </c>
      <c r="M2353" s="6" t="s">
        <v>37</v>
      </c>
      <c r="O2353" s="6" t="s">
        <v>38</v>
      </c>
      <c r="P2353" s="6" t="s">
        <v>39</v>
      </c>
      <c r="Q2353" s="6" t="s">
        <v>8903</v>
      </c>
      <c r="R2353" s="6" t="s">
        <v>6569</v>
      </c>
      <c r="AL2353" s="6" t="s">
        <v>8903</v>
      </c>
      <c r="AM2353" s="6" t="s">
        <v>43</v>
      </c>
    </row>
    <row r="2354" spans="1:39" x14ac:dyDescent="0.2">
      <c r="A23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4" s="7" t="str">
        <f>ExtractValues(Table1[[#This Row],[Agreement Name]],".{1}\d{4,5}")</f>
        <v>200322</v>
      </c>
      <c r="C2354" s="6" t="str">
        <f>ExtractValues(Table1[[#This Row],[Agreement Name]],".{1}\d{4,5}-.{1}\d{4,5}")</f>
        <v>200322-001001</v>
      </c>
      <c r="D2354" s="6" t="str">
        <f>ExtractValues(ExtractValues(Table1[[#This Row],[Agreement Name]],"(CO\d{1,3})"),"\d+")</f>
        <v/>
      </c>
      <c r="E2354" s="6" t="str">
        <f>ExtractValues(ExtractValues(Table1[[#This Row],[Agreement Name]],"(CO.\d{1,3})"),"\d+")</f>
        <v/>
      </c>
      <c r="F2354" s="6" t="str">
        <f>IF(Table1[[#This Row],[ChgOrderPart1]]&lt;&gt;"",Table1[[#This Row],[ChgOrderPart1]],Table1[[#This Row],[ChgOrderPart2]])</f>
        <v/>
      </c>
      <c r="G2354" s="6" t="s">
        <v>8937</v>
      </c>
      <c r="H2354" s="8">
        <v>42038.60465277778</v>
      </c>
      <c r="I2354" s="6" t="s">
        <v>34</v>
      </c>
      <c r="J2354" s="8">
        <v>42039.555474537039</v>
      </c>
      <c r="K2354" s="6" t="s">
        <v>1376</v>
      </c>
      <c r="L2354" s="6" t="s">
        <v>1377</v>
      </c>
      <c r="M2354" s="6" t="s">
        <v>37</v>
      </c>
      <c r="O2354" s="6" t="s">
        <v>38</v>
      </c>
      <c r="P2354" s="6" t="s">
        <v>39</v>
      </c>
      <c r="Q2354" s="6" t="s">
        <v>2390</v>
      </c>
      <c r="R2354" s="6" t="s">
        <v>1513</v>
      </c>
      <c r="W2354" s="6" t="s">
        <v>1198</v>
      </c>
      <c r="X2354" s="6" t="s">
        <v>2390</v>
      </c>
      <c r="Y2354" s="6" t="s">
        <v>43</v>
      </c>
      <c r="Z2354" s="8">
        <v>42038.615439814814</v>
      </c>
      <c r="AA2354" s="6" t="s">
        <v>1199</v>
      </c>
      <c r="AB2354" s="6" t="s">
        <v>1516</v>
      </c>
      <c r="AC2354" s="6" t="s">
        <v>1513</v>
      </c>
      <c r="AD2354" s="6" t="s">
        <v>43</v>
      </c>
      <c r="AE2354" s="8">
        <v>42039.555474537039</v>
      </c>
      <c r="AF2354" s="6" t="s">
        <v>71</v>
      </c>
    </row>
    <row r="2355" spans="1:39" x14ac:dyDescent="0.2">
      <c r="A23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55" s="7" t="str">
        <f>ExtractValues(Table1[[#This Row],[Agreement Name]],".{1}\d{4,5}")</f>
        <v>200320</v>
      </c>
      <c r="C2355" s="6" t="str">
        <f>ExtractValues(Table1[[#This Row],[Agreement Name]],".{1}\d{4,5}-.{1}\d{4,5}")</f>
        <v>200320-001001</v>
      </c>
      <c r="D2355" s="6" t="str">
        <f>ExtractValues(ExtractValues(Table1[[#This Row],[Agreement Name]],"(CO\d{1,3})"),"\d+")</f>
        <v>1</v>
      </c>
      <c r="E2355" s="6" t="str">
        <f>ExtractValues(ExtractValues(Table1[[#This Row],[Agreement Name]],"(CO.\d{1,3})"),"\d+")</f>
        <v/>
      </c>
      <c r="F2355" s="6" t="str">
        <f>IF(Table1[[#This Row],[ChgOrderPart1]]&lt;&gt;"",Table1[[#This Row],[ChgOrderPart1]],Table1[[#This Row],[ChgOrderPart2]])</f>
        <v>1</v>
      </c>
      <c r="G2355" s="6" t="s">
        <v>1557</v>
      </c>
      <c r="H2355" s="8">
        <v>42143.52484953704</v>
      </c>
      <c r="I2355" s="6" t="s">
        <v>34</v>
      </c>
      <c r="J2355" s="8">
        <v>42148.576689814814</v>
      </c>
      <c r="K2355" s="6" t="s">
        <v>1376</v>
      </c>
      <c r="L2355" s="6" t="s">
        <v>1377</v>
      </c>
      <c r="M2355" s="6" t="s">
        <v>37</v>
      </c>
      <c r="O2355" s="6" t="s">
        <v>38</v>
      </c>
      <c r="P2355" s="6" t="s">
        <v>39</v>
      </c>
      <c r="Q2355" s="6" t="s">
        <v>1558</v>
      </c>
      <c r="R2355" s="6" t="s">
        <v>1392</v>
      </c>
      <c r="W2355" s="6" t="s">
        <v>1559</v>
      </c>
      <c r="X2355" s="6" t="s">
        <v>1558</v>
      </c>
      <c r="Y2355" s="6" t="s">
        <v>43</v>
      </c>
      <c r="Z2355" s="8">
        <v>42143.567349537036</v>
      </c>
      <c r="AA2355" s="6" t="s">
        <v>1560</v>
      </c>
      <c r="AB2355" s="6" t="s">
        <v>1395</v>
      </c>
      <c r="AC2355" s="6" t="s">
        <v>1392</v>
      </c>
      <c r="AD2355" s="6" t="s">
        <v>43</v>
      </c>
      <c r="AE2355" s="8">
        <v>42148.576689814814</v>
      </c>
      <c r="AF2355" s="6" t="s">
        <v>1432</v>
      </c>
    </row>
    <row r="2356" spans="1:39" x14ac:dyDescent="0.2">
      <c r="A23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6" s="7" t="str">
        <f>ExtractValues(Table1[[#This Row],[Agreement Name]],".{1}\d{4,5}")</f>
        <v>200320</v>
      </c>
      <c r="C2356" s="6" t="str">
        <f>ExtractValues(Table1[[#This Row],[Agreement Name]],".{1}\d{4,5}-.{1}\d{4,5}")</f>
        <v>200320-001001</v>
      </c>
      <c r="D2356" s="6" t="str">
        <f>ExtractValues(ExtractValues(Table1[[#This Row],[Agreement Name]],"(CO\d{1,3})"),"\d+")</f>
        <v/>
      </c>
      <c r="E2356" s="6" t="str">
        <f>ExtractValues(ExtractValues(Table1[[#This Row],[Agreement Name]],"(CO.\d{1,3})"),"\d+")</f>
        <v/>
      </c>
      <c r="F2356" s="6" t="str">
        <f>IF(Table1[[#This Row],[ChgOrderPart1]]&lt;&gt;"",Table1[[#This Row],[ChgOrderPart1]],Table1[[#This Row],[ChgOrderPart2]])</f>
        <v/>
      </c>
      <c r="G2356" s="6" t="s">
        <v>9303</v>
      </c>
      <c r="H2356" s="8">
        <v>42061.609305555554</v>
      </c>
      <c r="I2356" s="6" t="s">
        <v>34</v>
      </c>
      <c r="J2356" s="8">
        <v>42064.762326388889</v>
      </c>
      <c r="K2356" s="6" t="s">
        <v>1376</v>
      </c>
      <c r="L2356" s="6" t="s">
        <v>1377</v>
      </c>
      <c r="M2356" s="6" t="s">
        <v>37</v>
      </c>
      <c r="O2356" s="6" t="s">
        <v>38</v>
      </c>
      <c r="P2356" s="6" t="s">
        <v>39</v>
      </c>
      <c r="Q2356" s="6" t="s">
        <v>1558</v>
      </c>
      <c r="R2356" s="6" t="s">
        <v>1392</v>
      </c>
      <c r="W2356" s="6" t="s">
        <v>1559</v>
      </c>
      <c r="X2356" s="6" t="s">
        <v>1558</v>
      </c>
      <c r="Y2356" s="6" t="s">
        <v>43</v>
      </c>
      <c r="Z2356" s="8">
        <v>42062.516250000001</v>
      </c>
      <c r="AA2356" s="6" t="s">
        <v>1560</v>
      </c>
      <c r="AB2356" s="6" t="s">
        <v>1395</v>
      </c>
      <c r="AC2356" s="6" t="s">
        <v>1392</v>
      </c>
      <c r="AD2356" s="6" t="s">
        <v>43</v>
      </c>
      <c r="AE2356" s="8">
        <v>42064.762326388889</v>
      </c>
      <c r="AF2356" s="6" t="s">
        <v>6611</v>
      </c>
    </row>
    <row r="2357" spans="1:39" x14ac:dyDescent="0.2">
      <c r="A23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7" s="7" t="str">
        <f>ExtractValues(Table1[[#This Row],[Agreement Name]],".{1}\d{4,5}")</f>
        <v>200314</v>
      </c>
      <c r="C2357" s="6" t="str">
        <f>ExtractValues(Table1[[#This Row],[Agreement Name]],".{1}\d{4,5}-.{1}\d{4,5}")</f>
        <v>200314-002003</v>
      </c>
      <c r="D2357" s="6" t="str">
        <f>ExtractValues(ExtractValues(Table1[[#This Row],[Agreement Name]],"(CO\d{1,3})"),"\d+")</f>
        <v/>
      </c>
      <c r="E2357" s="6" t="str">
        <f>ExtractValues(ExtractValues(Table1[[#This Row],[Agreement Name]],"(CO.\d{1,3})"),"\d+")</f>
        <v/>
      </c>
      <c r="F2357" s="6" t="str">
        <f>IF(Table1[[#This Row],[ChgOrderPart1]]&lt;&gt;"",Table1[[#This Row],[ChgOrderPart1]],Table1[[#This Row],[ChgOrderPart2]])</f>
        <v/>
      </c>
      <c r="G2357" s="6" t="s">
        <v>4815</v>
      </c>
      <c r="H2357" s="8">
        <v>42219.393692129626</v>
      </c>
      <c r="I2357" s="6" t="s">
        <v>34</v>
      </c>
      <c r="J2357" s="8">
        <v>42221.342858796299</v>
      </c>
      <c r="K2357" s="6" t="s">
        <v>1376</v>
      </c>
      <c r="L2357" s="6" t="s">
        <v>1377</v>
      </c>
      <c r="M2357" s="6" t="s">
        <v>37</v>
      </c>
      <c r="O2357" s="6" t="s">
        <v>38</v>
      </c>
      <c r="P2357" s="6" t="s">
        <v>39</v>
      </c>
      <c r="Q2357" s="6" t="s">
        <v>837</v>
      </c>
      <c r="R2357" s="6" t="s">
        <v>1384</v>
      </c>
      <c r="W2357" s="6" t="s">
        <v>840</v>
      </c>
      <c r="X2357" s="6" t="s">
        <v>837</v>
      </c>
      <c r="Y2357" s="6" t="s">
        <v>43</v>
      </c>
      <c r="Z2357" s="8">
        <v>42220.681840277779</v>
      </c>
      <c r="AA2357" s="6" t="s">
        <v>71</v>
      </c>
      <c r="AB2357" s="6" t="s">
        <v>1387</v>
      </c>
      <c r="AC2357" s="6" t="s">
        <v>1384</v>
      </c>
      <c r="AD2357" s="6" t="s">
        <v>43</v>
      </c>
      <c r="AE2357" s="8">
        <v>42221.342858796299</v>
      </c>
      <c r="AF2357" s="6" t="s">
        <v>71</v>
      </c>
    </row>
    <row r="2358" spans="1:39" x14ac:dyDescent="0.2">
      <c r="A23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8" s="7" t="str">
        <f>ExtractValues(Table1[[#This Row],[Agreement Name]],".{1}\d{4,5}")</f>
        <v>200314</v>
      </c>
      <c r="C2358" s="6" t="str">
        <f>ExtractValues(Table1[[#This Row],[Agreement Name]],".{1}\d{4,5}-.{1}\d{4,5}")</f>
        <v>200314-002002</v>
      </c>
      <c r="D2358" s="6" t="str">
        <f>ExtractValues(ExtractValues(Table1[[#This Row],[Agreement Name]],"(CO\d{1,3})"),"\d+")</f>
        <v/>
      </c>
      <c r="E2358" s="6" t="str">
        <f>ExtractValues(ExtractValues(Table1[[#This Row],[Agreement Name]],"(CO.\d{1,3})"),"\d+")</f>
        <v/>
      </c>
      <c r="F2358" s="6" t="str">
        <f>IF(Table1[[#This Row],[ChgOrderPart1]]&lt;&gt;"",Table1[[#This Row],[ChgOrderPart1]],Table1[[#This Row],[ChgOrderPart2]])</f>
        <v/>
      </c>
      <c r="G2358" s="6" t="s">
        <v>4811</v>
      </c>
      <c r="H2358" s="8">
        <v>42219.393125000002</v>
      </c>
      <c r="I2358" s="6" t="s">
        <v>34</v>
      </c>
      <c r="J2358" s="8">
        <v>42219.544456018521</v>
      </c>
      <c r="K2358" s="6" t="s">
        <v>1376</v>
      </c>
      <c r="L2358" s="6" t="s">
        <v>1377</v>
      </c>
      <c r="M2358" s="6" t="s">
        <v>37</v>
      </c>
      <c r="O2358" s="6" t="s">
        <v>38</v>
      </c>
      <c r="P2358" s="6" t="s">
        <v>39</v>
      </c>
      <c r="Q2358" s="6" t="s">
        <v>4812</v>
      </c>
      <c r="R2358" s="6" t="s">
        <v>1384</v>
      </c>
      <c r="W2358" s="6" t="s">
        <v>4813</v>
      </c>
      <c r="X2358" s="6" t="s">
        <v>4812</v>
      </c>
      <c r="Y2358" s="6" t="s">
        <v>43</v>
      </c>
      <c r="Z2358" s="8">
        <v>42219.411226851851</v>
      </c>
      <c r="AA2358" s="6" t="s">
        <v>4814</v>
      </c>
      <c r="AB2358" s="6" t="s">
        <v>1387</v>
      </c>
      <c r="AC2358" s="6" t="s">
        <v>1384</v>
      </c>
      <c r="AD2358" s="6" t="s">
        <v>43</v>
      </c>
      <c r="AE2358" s="8">
        <v>42219.544456018521</v>
      </c>
      <c r="AF2358" s="6" t="s">
        <v>71</v>
      </c>
    </row>
    <row r="2359" spans="1:39" x14ac:dyDescent="0.2">
      <c r="A23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59" s="7" t="str">
        <f>ExtractValues(Table1[[#This Row],[Agreement Name]],".{1}\d{4,5}")</f>
        <v>200314</v>
      </c>
      <c r="C2359" s="6" t="str">
        <f>ExtractValues(Table1[[#This Row],[Agreement Name]],".{1}\d{4,5}-.{1}\d{4,5}")</f>
        <v>200314-002001</v>
      </c>
      <c r="D2359" s="6" t="str">
        <f>ExtractValues(ExtractValues(Table1[[#This Row],[Agreement Name]],"(CO\d{1,3})"),"\d+")</f>
        <v/>
      </c>
      <c r="E2359" s="6" t="str">
        <f>ExtractValues(ExtractValues(Table1[[#This Row],[Agreement Name]],"(CO.\d{1,3})"),"\d+")</f>
        <v/>
      </c>
      <c r="F2359" s="6" t="str">
        <f>IF(Table1[[#This Row],[ChgOrderPart1]]&lt;&gt;"",Table1[[#This Row],[ChgOrderPart1]],Table1[[#This Row],[ChgOrderPart2]])</f>
        <v/>
      </c>
      <c r="G2359" s="6" t="s">
        <v>2631</v>
      </c>
      <c r="H2359" s="8">
        <v>42206.364039351851</v>
      </c>
      <c r="I2359" s="6" t="s">
        <v>34</v>
      </c>
      <c r="J2359" s="8">
        <v>42207.444351851853</v>
      </c>
      <c r="K2359" s="6" t="s">
        <v>1376</v>
      </c>
      <c r="L2359" s="6" t="s">
        <v>1377</v>
      </c>
      <c r="M2359" s="6" t="s">
        <v>37</v>
      </c>
      <c r="O2359" s="6" t="s">
        <v>38</v>
      </c>
      <c r="P2359" s="6" t="s">
        <v>39</v>
      </c>
      <c r="Q2359" s="6" t="s">
        <v>2632</v>
      </c>
      <c r="R2359" s="6" t="s">
        <v>313</v>
      </c>
      <c r="S2359" s="6" t="s">
        <v>1384</v>
      </c>
      <c r="W2359" s="6" t="s">
        <v>314</v>
      </c>
      <c r="X2359" s="6" t="s">
        <v>313</v>
      </c>
      <c r="Y2359" s="6" t="s">
        <v>43</v>
      </c>
      <c r="Z2359" s="8">
        <v>42207.414976851855</v>
      </c>
      <c r="AA2359" s="6" t="s">
        <v>315</v>
      </c>
      <c r="AB2359" s="6" t="s">
        <v>1387</v>
      </c>
      <c r="AC2359" s="6" t="s">
        <v>1384</v>
      </c>
      <c r="AD2359" s="6" t="s">
        <v>43</v>
      </c>
      <c r="AE2359" s="8">
        <v>42207.444351851853</v>
      </c>
      <c r="AF2359" s="6" t="s">
        <v>71</v>
      </c>
    </row>
    <row r="2360" spans="1:39" x14ac:dyDescent="0.2">
      <c r="A23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60" s="7" t="str">
        <f>ExtractValues(Table1[[#This Row],[Agreement Name]],".{1}\d{4,5}")</f>
        <v>200310</v>
      </c>
      <c r="C2360" s="6" t="str">
        <f>ExtractValues(Table1[[#This Row],[Agreement Name]],".{1}\d{4,5}-.{1}\d{4,5}")</f>
        <v>200310-002008</v>
      </c>
      <c r="D2360" s="6" t="str">
        <f>ExtractValues(ExtractValues(Table1[[#This Row],[Agreement Name]],"(CO\d{1,3})"),"\d+")</f>
        <v/>
      </c>
      <c r="E2360" s="6" t="str">
        <f>ExtractValues(ExtractValues(Table1[[#This Row],[Agreement Name]],"(CO.\d{1,3})"),"\d+")</f>
        <v/>
      </c>
      <c r="F2360" s="6" t="str">
        <f>IF(Table1[[#This Row],[ChgOrderPart1]]&lt;&gt;"",Table1[[#This Row],[ChgOrderPart1]],Table1[[#This Row],[ChgOrderPart2]])</f>
        <v/>
      </c>
      <c r="G2360" s="6" t="s">
        <v>4762</v>
      </c>
      <c r="H2360" s="8">
        <v>42215.583287037036</v>
      </c>
      <c r="I2360" s="6" t="s">
        <v>34</v>
      </c>
      <c r="J2360" s="8">
        <v>42220.541944444441</v>
      </c>
      <c r="K2360" s="6" t="s">
        <v>1376</v>
      </c>
      <c r="L2360" s="6" t="s">
        <v>1377</v>
      </c>
      <c r="M2360" s="6" t="s">
        <v>37</v>
      </c>
      <c r="O2360" s="6" t="s">
        <v>38</v>
      </c>
      <c r="P2360" s="6" t="s">
        <v>39</v>
      </c>
      <c r="Q2360" s="6" t="s">
        <v>4763</v>
      </c>
      <c r="R2360" s="6" t="s">
        <v>1577</v>
      </c>
      <c r="W2360" s="6" t="s">
        <v>4764</v>
      </c>
      <c r="X2360" s="6" t="s">
        <v>4763</v>
      </c>
      <c r="Y2360" s="6" t="s">
        <v>43</v>
      </c>
      <c r="Z2360" s="8">
        <v>42219.341643518521</v>
      </c>
      <c r="AA2360" s="6" t="s">
        <v>4765</v>
      </c>
      <c r="AB2360" s="6" t="s">
        <v>1580</v>
      </c>
      <c r="AC2360" s="6" t="s">
        <v>1577</v>
      </c>
      <c r="AD2360" s="6" t="s">
        <v>43</v>
      </c>
      <c r="AE2360" s="8">
        <v>42220.541944444441</v>
      </c>
      <c r="AF2360" s="6" t="s">
        <v>46</v>
      </c>
    </row>
    <row r="2361" spans="1:39" x14ac:dyDescent="0.2">
      <c r="A23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61" s="7" t="str">
        <f>ExtractValues(Table1[[#This Row],[Agreement Name]],".{1}\d{4,5}")</f>
        <v>200310</v>
      </c>
      <c r="C2361" s="6" t="str">
        <f>ExtractValues(Table1[[#This Row],[Agreement Name]],".{1}\d{4,5}-.{1}\d{4,5}")</f>
        <v>200310-002006</v>
      </c>
      <c r="D2361" s="6" t="str">
        <f>ExtractValues(ExtractValues(Table1[[#This Row],[Agreement Name]],"(CO\d{1,3})"),"\d+")</f>
        <v>2</v>
      </c>
      <c r="E2361" s="6" t="str">
        <f>ExtractValues(ExtractValues(Table1[[#This Row],[Agreement Name]],"(CO.\d{1,3})"),"\d+")</f>
        <v/>
      </c>
      <c r="F2361" s="6" t="str">
        <f>IF(Table1[[#This Row],[ChgOrderPart1]]&lt;&gt;"",Table1[[#This Row],[ChgOrderPart1]],Table1[[#This Row],[ChgOrderPart2]])</f>
        <v>2</v>
      </c>
      <c r="G2361" s="6" t="s">
        <v>6010</v>
      </c>
      <c r="H2361" s="8">
        <v>42227.354085648149</v>
      </c>
      <c r="I2361" s="6" t="s">
        <v>34</v>
      </c>
      <c r="J2361" s="8">
        <v>42227.423680555556</v>
      </c>
      <c r="K2361" s="6" t="s">
        <v>5082</v>
      </c>
      <c r="L2361" s="6" t="s">
        <v>5083</v>
      </c>
      <c r="M2361" s="6" t="s">
        <v>37</v>
      </c>
      <c r="O2361" s="6" t="s">
        <v>38</v>
      </c>
      <c r="P2361" s="6" t="s">
        <v>39</v>
      </c>
      <c r="Q2361" s="6" t="s">
        <v>2464</v>
      </c>
      <c r="R2361" s="6" t="s">
        <v>432</v>
      </c>
      <c r="W2361" s="6" t="s">
        <v>2465</v>
      </c>
      <c r="X2361" s="6" t="s">
        <v>2464</v>
      </c>
      <c r="Y2361" s="6" t="s">
        <v>43</v>
      </c>
      <c r="Z2361" s="8">
        <v>42227.356805555559</v>
      </c>
      <c r="AA2361" s="6" t="s">
        <v>2466</v>
      </c>
      <c r="AB2361" s="6" t="s">
        <v>1381</v>
      </c>
      <c r="AC2361" s="6" t="s">
        <v>432</v>
      </c>
      <c r="AD2361" s="6" t="s">
        <v>43</v>
      </c>
      <c r="AE2361" s="8">
        <v>42227.423680555556</v>
      </c>
      <c r="AF2361" s="6" t="s">
        <v>1461</v>
      </c>
    </row>
    <row r="2362" spans="1:39" x14ac:dyDescent="0.2">
      <c r="A23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62" s="7" t="str">
        <f>ExtractValues(Table1[[#This Row],[Agreement Name]],".{1}\d{4,5}")</f>
        <v>200310</v>
      </c>
      <c r="C2362" s="6" t="str">
        <f>ExtractValues(Table1[[#This Row],[Agreement Name]],".{1}\d{4,5}-.{1}\d{4,5}")</f>
        <v>200310-002006</v>
      </c>
      <c r="D2362" s="6" t="str">
        <f>ExtractValues(ExtractValues(Table1[[#This Row],[Agreement Name]],"(CO\d{1,3})"),"\d+")</f>
        <v>1</v>
      </c>
      <c r="E2362" s="6" t="str">
        <f>ExtractValues(ExtractValues(Table1[[#This Row],[Agreement Name]],"(CO.\d{1,3})"),"\d+")</f>
        <v/>
      </c>
      <c r="F2362" s="6" t="str">
        <f>IF(Table1[[#This Row],[ChgOrderPart1]]&lt;&gt;"",Table1[[#This Row],[ChgOrderPart1]],Table1[[#This Row],[ChgOrderPart2]])</f>
        <v>1</v>
      </c>
      <c r="G2362" s="6" t="s">
        <v>5646</v>
      </c>
      <c r="H2362" s="8">
        <v>42199.361504629633</v>
      </c>
      <c r="I2362" s="6" t="s">
        <v>34</v>
      </c>
      <c r="J2362" s="8">
        <v>42199.402349537035</v>
      </c>
      <c r="K2362" s="6" t="s">
        <v>5082</v>
      </c>
      <c r="L2362" s="6" t="s">
        <v>5083</v>
      </c>
      <c r="M2362" s="6" t="s">
        <v>37</v>
      </c>
      <c r="O2362" s="6" t="s">
        <v>38</v>
      </c>
      <c r="P2362" s="6" t="s">
        <v>39</v>
      </c>
      <c r="Q2362" s="6" t="s">
        <v>2464</v>
      </c>
      <c r="R2362" s="6" t="s">
        <v>432</v>
      </c>
      <c r="W2362" s="6" t="s">
        <v>5647</v>
      </c>
      <c r="X2362" s="6" t="s">
        <v>2464</v>
      </c>
      <c r="Y2362" s="6" t="s">
        <v>43</v>
      </c>
      <c r="Z2362" s="8">
        <v>42199.364745370367</v>
      </c>
      <c r="AA2362" s="6" t="s">
        <v>5648</v>
      </c>
      <c r="AB2362" s="6" t="s">
        <v>1381</v>
      </c>
      <c r="AC2362" s="6" t="s">
        <v>432</v>
      </c>
      <c r="AD2362" s="6" t="s">
        <v>43</v>
      </c>
      <c r="AE2362" s="8">
        <v>42199.402349537035</v>
      </c>
      <c r="AF2362" s="6" t="s">
        <v>397</v>
      </c>
    </row>
    <row r="2363" spans="1:39" x14ac:dyDescent="0.2">
      <c r="A23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63" s="7" t="str">
        <f>ExtractValues(Table1[[#This Row],[Agreement Name]],".{1}\d{4,5}")</f>
        <v>200310</v>
      </c>
      <c r="C2363" s="6" t="str">
        <f>ExtractValues(Table1[[#This Row],[Agreement Name]],".{1}\d{4,5}-.{1}\d{4,5}")</f>
        <v>200310-002006</v>
      </c>
      <c r="D2363" s="6" t="str">
        <f>ExtractValues(ExtractValues(Table1[[#This Row],[Agreement Name]],"(CO\d{1,3})"),"\d+")</f>
        <v/>
      </c>
      <c r="E2363" s="6" t="str">
        <f>ExtractValues(ExtractValues(Table1[[#This Row],[Agreement Name]],"(CO.\d{1,3})"),"\d+")</f>
        <v/>
      </c>
      <c r="F2363" s="6" t="str">
        <f>IF(Table1[[#This Row],[ChgOrderPart1]]&lt;&gt;"",Table1[[#This Row],[ChgOrderPart1]],Table1[[#This Row],[ChgOrderPart2]])</f>
        <v/>
      </c>
      <c r="G2363" s="6" t="s">
        <v>2463</v>
      </c>
      <c r="H2363" s="8">
        <v>42194.417615740742</v>
      </c>
      <c r="I2363" s="6" t="s">
        <v>34</v>
      </c>
      <c r="J2363" s="8">
        <v>42194.513344907406</v>
      </c>
      <c r="K2363" s="6" t="s">
        <v>1376</v>
      </c>
      <c r="L2363" s="6" t="s">
        <v>1377</v>
      </c>
      <c r="M2363" s="6" t="s">
        <v>37</v>
      </c>
      <c r="O2363" s="6" t="s">
        <v>38</v>
      </c>
      <c r="P2363" s="6" t="s">
        <v>39</v>
      </c>
      <c r="Q2363" s="6" t="s">
        <v>2464</v>
      </c>
      <c r="R2363" s="6" t="s">
        <v>432</v>
      </c>
      <c r="W2363" s="6" t="s">
        <v>2465</v>
      </c>
      <c r="X2363" s="6" t="s">
        <v>2464</v>
      </c>
      <c r="Y2363" s="6" t="s">
        <v>43</v>
      </c>
      <c r="Z2363" s="8">
        <v>42194.497152777774</v>
      </c>
      <c r="AA2363" s="6" t="s">
        <v>2466</v>
      </c>
      <c r="AB2363" s="6" t="s">
        <v>1381</v>
      </c>
      <c r="AC2363" s="6" t="s">
        <v>432</v>
      </c>
      <c r="AD2363" s="6" t="s">
        <v>43</v>
      </c>
      <c r="AE2363" s="8">
        <v>42194.513344907406</v>
      </c>
      <c r="AF2363" s="6" t="s">
        <v>1461</v>
      </c>
    </row>
    <row r="2364" spans="1:39" x14ac:dyDescent="0.2">
      <c r="A23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64" s="7" t="str">
        <f>ExtractValues(Table1[[#This Row],[Agreement Name]],".{1}\d{4,5}")</f>
        <v>200310</v>
      </c>
      <c r="C2364" s="6" t="str">
        <f>ExtractValues(Table1[[#This Row],[Agreement Name]],".{1}\d{4,5}-.{1}\d{4,5}")</f>
        <v>200310-002005</v>
      </c>
      <c r="D2364" s="6" t="str">
        <f>ExtractValues(ExtractValues(Table1[[#This Row],[Agreement Name]],"(CO\d{1,3})"),"\d+")</f>
        <v/>
      </c>
      <c r="E2364" s="6" t="str">
        <f>ExtractValues(ExtractValues(Table1[[#This Row],[Agreement Name]],"(CO.\d{1,3})"),"\d+")</f>
        <v/>
      </c>
      <c r="F2364" s="6" t="str">
        <f>IF(Table1[[#This Row],[ChgOrderPart1]]&lt;&gt;"",Table1[[#This Row],[ChgOrderPart1]],Table1[[#This Row],[ChgOrderPart2]])</f>
        <v/>
      </c>
      <c r="G2364" s="6" t="s">
        <v>4632</v>
      </c>
      <c r="H2364" s="8">
        <v>42212.648449074077</v>
      </c>
      <c r="I2364" s="6" t="s">
        <v>34</v>
      </c>
      <c r="J2364" s="8">
        <v>42214.335092592592</v>
      </c>
      <c r="K2364" s="6" t="s">
        <v>1376</v>
      </c>
      <c r="L2364" s="6" t="s">
        <v>1377</v>
      </c>
      <c r="M2364" s="6" t="s">
        <v>37</v>
      </c>
      <c r="O2364" s="6" t="s">
        <v>38</v>
      </c>
      <c r="P2364" s="6" t="s">
        <v>39</v>
      </c>
      <c r="Q2364" s="6" t="s">
        <v>4633</v>
      </c>
      <c r="R2364" s="6" t="s">
        <v>432</v>
      </c>
      <c r="W2364" s="6" t="s">
        <v>2402</v>
      </c>
      <c r="X2364" s="6" t="s">
        <v>4633</v>
      </c>
      <c r="Y2364" s="6" t="s">
        <v>43</v>
      </c>
      <c r="Z2364" s="8">
        <v>42213.457870370374</v>
      </c>
      <c r="AA2364" s="6" t="s">
        <v>2403</v>
      </c>
      <c r="AB2364" s="6" t="s">
        <v>1381</v>
      </c>
      <c r="AC2364" s="6" t="s">
        <v>432</v>
      </c>
      <c r="AD2364" s="6" t="s">
        <v>43</v>
      </c>
      <c r="AE2364" s="8">
        <v>42214.335092592592</v>
      </c>
      <c r="AF2364" s="6" t="s">
        <v>1461</v>
      </c>
    </row>
    <row r="2365" spans="1:39" x14ac:dyDescent="0.2">
      <c r="A23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65" s="7" t="str">
        <f>ExtractValues(Table1[[#This Row],[Agreement Name]],".{1}\d{4,5}")</f>
        <v>200310</v>
      </c>
      <c r="C2365" s="6" t="str">
        <f>ExtractValues(Table1[[#This Row],[Agreement Name]],".{1}\d{4,5}-.{1}\d{4,5}")</f>
        <v>200310-002004</v>
      </c>
      <c r="D2365" s="6" t="str">
        <f>ExtractValues(ExtractValues(Table1[[#This Row],[Agreement Name]],"(CO\d{1,3})"),"\d+")</f>
        <v/>
      </c>
      <c r="E2365" s="6" t="str">
        <f>ExtractValues(ExtractValues(Table1[[#This Row],[Agreement Name]],"(CO.\d{1,3})"),"\d+")</f>
        <v/>
      </c>
      <c r="F2365" s="6" t="str">
        <f>IF(Table1[[#This Row],[ChgOrderPart1]]&lt;&gt;"",Table1[[#This Row],[ChgOrderPart1]],Table1[[#This Row],[ChgOrderPart2]])</f>
        <v/>
      </c>
      <c r="G2365" s="6" t="s">
        <v>4232</v>
      </c>
      <c r="H2365" s="8">
        <v>42146.451944444445</v>
      </c>
      <c r="I2365" s="6" t="s">
        <v>34</v>
      </c>
      <c r="J2365" s="8">
        <v>42146.643587962964</v>
      </c>
      <c r="K2365" s="6" t="s">
        <v>3614</v>
      </c>
      <c r="L2365" s="6" t="s">
        <v>3615</v>
      </c>
      <c r="M2365" s="6" t="s">
        <v>37</v>
      </c>
      <c r="O2365" s="6" t="s">
        <v>38</v>
      </c>
      <c r="P2365" s="6" t="s">
        <v>39</v>
      </c>
      <c r="Q2365" s="6" t="s">
        <v>4233</v>
      </c>
      <c r="R2365" s="6" t="s">
        <v>432</v>
      </c>
      <c r="W2365" s="6" t="s">
        <v>4234</v>
      </c>
      <c r="X2365" s="6" t="s">
        <v>4233</v>
      </c>
      <c r="Y2365" s="6" t="s">
        <v>43</v>
      </c>
      <c r="Z2365" s="8">
        <v>42146.49658564815</v>
      </c>
      <c r="AA2365" s="6" t="s">
        <v>174</v>
      </c>
      <c r="AB2365" s="6" t="s">
        <v>1381</v>
      </c>
      <c r="AC2365" s="6" t="s">
        <v>432</v>
      </c>
      <c r="AD2365" s="6" t="s">
        <v>43</v>
      </c>
      <c r="AE2365" s="8">
        <v>42146.643587962964</v>
      </c>
      <c r="AF2365" s="6" t="s">
        <v>1461</v>
      </c>
    </row>
    <row r="2366" spans="1:39" x14ac:dyDescent="0.2">
      <c r="A23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66" s="7" t="str">
        <f>ExtractValues(Table1[[#This Row],[Agreement Name]],".{1}\d{4,5}")</f>
        <v>200310</v>
      </c>
      <c r="C2366" s="6" t="str">
        <f>ExtractValues(Table1[[#This Row],[Agreement Name]],".{1}\d{4,5}-.{1}\d{4,5}")</f>
        <v>200310-002003</v>
      </c>
      <c r="D2366" s="6" t="str">
        <f>ExtractValues(ExtractValues(Table1[[#This Row],[Agreement Name]],"(CO\d{1,3})"),"\d+")</f>
        <v/>
      </c>
      <c r="E2366" s="6" t="str">
        <f>ExtractValues(ExtractValues(Table1[[#This Row],[Agreement Name]],"(CO.\d{1,3})"),"\d+")</f>
        <v/>
      </c>
      <c r="F2366" s="6" t="str">
        <f>IF(Table1[[#This Row],[ChgOrderPart1]]&lt;&gt;"",Table1[[#This Row],[ChgOrderPart1]],Table1[[#This Row],[ChgOrderPart2]])</f>
        <v/>
      </c>
      <c r="G2366" s="6" t="s">
        <v>4228</v>
      </c>
      <c r="H2366" s="8">
        <v>42146.451238425929</v>
      </c>
      <c r="I2366" s="6" t="s">
        <v>34</v>
      </c>
      <c r="J2366" s="8">
        <v>42157.625497685185</v>
      </c>
      <c r="K2366" s="6" t="s">
        <v>3614</v>
      </c>
      <c r="L2366" s="6" t="s">
        <v>3615</v>
      </c>
      <c r="M2366" s="6" t="s">
        <v>37</v>
      </c>
      <c r="O2366" s="6" t="s">
        <v>38</v>
      </c>
      <c r="P2366" s="6" t="s">
        <v>39</v>
      </c>
      <c r="Q2366" s="6" t="s">
        <v>4229</v>
      </c>
      <c r="R2366" s="6" t="s">
        <v>432</v>
      </c>
      <c r="W2366" s="6" t="s">
        <v>4230</v>
      </c>
      <c r="X2366" s="6" t="s">
        <v>4229</v>
      </c>
      <c r="Y2366" s="6" t="s">
        <v>43</v>
      </c>
      <c r="Z2366" s="8">
        <v>42157.368726851855</v>
      </c>
      <c r="AA2366" s="6" t="s">
        <v>4231</v>
      </c>
      <c r="AB2366" s="6" t="s">
        <v>1381</v>
      </c>
      <c r="AC2366" s="6" t="s">
        <v>432</v>
      </c>
      <c r="AD2366" s="6" t="s">
        <v>43</v>
      </c>
      <c r="AE2366" s="8">
        <v>42157.625497685185</v>
      </c>
      <c r="AF2366" s="6" t="s">
        <v>1461</v>
      </c>
    </row>
    <row r="2367" spans="1:39" x14ac:dyDescent="0.2">
      <c r="A23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67" s="7" t="str">
        <f>ExtractValues(Table1[[#This Row],[Agreement Name]],".{1}\d{4,5}")</f>
        <v>200310</v>
      </c>
      <c r="C2367" s="6" t="str">
        <f>ExtractValues(Table1[[#This Row],[Agreement Name]],".{1}\d{4,5}-.{1}\d{4,5}")</f>
        <v>200310-002002</v>
      </c>
      <c r="D2367" s="6" t="str">
        <f>ExtractValues(ExtractValues(Table1[[#This Row],[Agreement Name]],"(CO\d{1,3})"),"\d+")</f>
        <v>4</v>
      </c>
      <c r="E2367" s="6" t="str">
        <f>ExtractValues(ExtractValues(Table1[[#This Row],[Agreement Name]],"(CO.\d{1,3})"),"\d+")</f>
        <v/>
      </c>
      <c r="F2367" s="6" t="str">
        <f>IF(Table1[[#This Row],[ChgOrderPart1]]&lt;&gt;"",Table1[[#This Row],[ChgOrderPart1]],Table1[[#This Row],[ChgOrderPart2]])</f>
        <v>4</v>
      </c>
      <c r="G2367" s="6" t="s">
        <v>6008</v>
      </c>
      <c r="H2367" s="8">
        <v>42227.350370370368</v>
      </c>
      <c r="I2367" s="6" t="s">
        <v>34</v>
      </c>
      <c r="J2367" s="8">
        <v>42227.645787037036</v>
      </c>
      <c r="K2367" s="6" t="s">
        <v>5082</v>
      </c>
      <c r="L2367" s="6" t="s">
        <v>5083</v>
      </c>
      <c r="M2367" s="6" t="s">
        <v>37</v>
      </c>
      <c r="O2367" s="6" t="s">
        <v>38</v>
      </c>
      <c r="P2367" s="6" t="s">
        <v>39</v>
      </c>
      <c r="Q2367" s="6" t="s">
        <v>1802</v>
      </c>
      <c r="R2367" s="6" t="s">
        <v>6009</v>
      </c>
      <c r="S2367" s="6" t="s">
        <v>432</v>
      </c>
      <c r="W2367" s="6" t="s">
        <v>1804</v>
      </c>
      <c r="X2367" s="6" t="s">
        <v>6009</v>
      </c>
      <c r="Y2367" s="6" t="s">
        <v>43</v>
      </c>
      <c r="Z2367" s="8">
        <v>42227.578599537039</v>
      </c>
      <c r="AA2367" s="6" t="s">
        <v>1805</v>
      </c>
      <c r="AB2367" s="6" t="s">
        <v>1381</v>
      </c>
      <c r="AC2367" s="6" t="s">
        <v>432</v>
      </c>
      <c r="AD2367" s="6" t="s">
        <v>43</v>
      </c>
      <c r="AE2367" s="8">
        <v>42227.645787037036</v>
      </c>
      <c r="AF2367" s="6" t="s">
        <v>1461</v>
      </c>
    </row>
    <row r="2368" spans="1:39" x14ac:dyDescent="0.2">
      <c r="A23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68" s="7" t="str">
        <f>ExtractValues(Table1[[#This Row],[Agreement Name]],".{1}\d{4,5}")</f>
        <v>200310</v>
      </c>
      <c r="C2368" s="6" t="str">
        <f>ExtractValues(Table1[[#This Row],[Agreement Name]],".{1}\d{4,5}-.{1}\d{4,5}")</f>
        <v>200310-002002</v>
      </c>
      <c r="D2368" s="6" t="str">
        <f>ExtractValues(ExtractValues(Table1[[#This Row],[Agreement Name]],"(CO\d{1,3})"),"\d+")</f>
        <v>3</v>
      </c>
      <c r="E2368" s="6" t="str">
        <f>ExtractValues(ExtractValues(Table1[[#This Row],[Agreement Name]],"(CO.\d{1,3})"),"\d+")</f>
        <v/>
      </c>
      <c r="F2368" s="6" t="str">
        <f>IF(Table1[[#This Row],[ChgOrderPart1]]&lt;&gt;"",Table1[[#This Row],[ChgOrderPart1]],Table1[[#This Row],[ChgOrderPart2]])</f>
        <v>3</v>
      </c>
      <c r="G2368" s="6" t="s">
        <v>5797</v>
      </c>
      <c r="H2368" s="8">
        <v>42212.345057870371</v>
      </c>
      <c r="I2368" s="6" t="s">
        <v>34</v>
      </c>
      <c r="J2368" s="8">
        <v>42212.421759259261</v>
      </c>
      <c r="K2368" s="6" t="s">
        <v>5082</v>
      </c>
      <c r="L2368" s="6" t="s">
        <v>5083</v>
      </c>
      <c r="M2368" s="6" t="s">
        <v>37</v>
      </c>
      <c r="O2368" s="6" t="s">
        <v>38</v>
      </c>
      <c r="P2368" s="6" t="s">
        <v>39</v>
      </c>
      <c r="Q2368" s="6" t="s">
        <v>1802</v>
      </c>
      <c r="R2368" s="6" t="s">
        <v>1803</v>
      </c>
      <c r="S2368" s="6" t="s">
        <v>432</v>
      </c>
      <c r="W2368" s="6" t="s">
        <v>1804</v>
      </c>
      <c r="X2368" s="6" t="s">
        <v>1803</v>
      </c>
      <c r="Y2368" s="6" t="s">
        <v>43</v>
      </c>
      <c r="Z2368" s="8">
        <v>42212.354062500002</v>
      </c>
      <c r="AA2368" s="6" t="s">
        <v>1805</v>
      </c>
      <c r="AB2368" s="6" t="s">
        <v>1381</v>
      </c>
      <c r="AC2368" s="6" t="s">
        <v>432</v>
      </c>
      <c r="AD2368" s="6" t="s">
        <v>43</v>
      </c>
      <c r="AE2368" s="8">
        <v>42212.421759259261</v>
      </c>
      <c r="AF2368" s="6" t="s">
        <v>397</v>
      </c>
    </row>
    <row r="2369" spans="1:32" x14ac:dyDescent="0.2">
      <c r="A23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69" s="7" t="str">
        <f>ExtractValues(Table1[[#This Row],[Agreement Name]],".{1}\d{4,5}")</f>
        <v>200310</v>
      </c>
      <c r="C2369" s="6" t="str">
        <f>ExtractValues(Table1[[#This Row],[Agreement Name]],".{1}\d{4,5}-.{1}\d{4,5}")</f>
        <v>200310-002002</v>
      </c>
      <c r="D2369" s="6" t="str">
        <f>ExtractValues(ExtractValues(Table1[[#This Row],[Agreement Name]],"(CO\d{1,3})"),"\d+")</f>
        <v>2</v>
      </c>
      <c r="E2369" s="6" t="str">
        <f>ExtractValues(ExtractValues(Table1[[#This Row],[Agreement Name]],"(CO.\d{1,3})"),"\d+")</f>
        <v/>
      </c>
      <c r="F2369" s="6" t="str">
        <f>IF(Table1[[#This Row],[ChgOrderPart1]]&lt;&gt;"",Table1[[#This Row],[ChgOrderPart1]],Table1[[#This Row],[ChgOrderPart2]])</f>
        <v>2</v>
      </c>
      <c r="G2369" s="6" t="s">
        <v>5657</v>
      </c>
      <c r="H2369" s="8">
        <v>42200.518240740741</v>
      </c>
      <c r="I2369" s="6" t="s">
        <v>34</v>
      </c>
      <c r="J2369" s="8">
        <v>42202.306979166664</v>
      </c>
      <c r="K2369" s="6" t="s">
        <v>5082</v>
      </c>
      <c r="L2369" s="6" t="s">
        <v>5083</v>
      </c>
      <c r="M2369" s="6" t="s">
        <v>37</v>
      </c>
      <c r="O2369" s="6" t="s">
        <v>38</v>
      </c>
      <c r="P2369" s="6" t="s">
        <v>39</v>
      </c>
      <c r="Q2369" s="6" t="s">
        <v>1802</v>
      </c>
      <c r="R2369" s="6" t="s">
        <v>1803</v>
      </c>
      <c r="S2369" s="6" t="s">
        <v>432</v>
      </c>
      <c r="W2369" s="6" t="s">
        <v>1804</v>
      </c>
      <c r="X2369" s="6" t="s">
        <v>1803</v>
      </c>
      <c r="Y2369" s="6" t="s">
        <v>43</v>
      </c>
      <c r="Z2369" s="8">
        <v>42201.362256944441</v>
      </c>
      <c r="AA2369" s="6" t="s">
        <v>1805</v>
      </c>
      <c r="AB2369" s="6" t="s">
        <v>1381</v>
      </c>
      <c r="AC2369" s="6" t="s">
        <v>432</v>
      </c>
      <c r="AD2369" s="6" t="s">
        <v>43</v>
      </c>
      <c r="AE2369" s="8">
        <v>42202.306979166664</v>
      </c>
      <c r="AF2369" s="6" t="s">
        <v>1461</v>
      </c>
    </row>
    <row r="2370" spans="1:32" x14ac:dyDescent="0.2">
      <c r="A23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70" s="7" t="str">
        <f>ExtractValues(Table1[[#This Row],[Agreement Name]],".{1}\d{4,5}")</f>
        <v>200310</v>
      </c>
      <c r="C2370" s="6" t="str">
        <f>ExtractValues(Table1[[#This Row],[Agreement Name]],".{1}\d{4,5}-.{1}\d{4,5}")</f>
        <v>200310-002002</v>
      </c>
      <c r="D2370" s="6" t="str">
        <f>ExtractValues(ExtractValues(Table1[[#This Row],[Agreement Name]],"(CO\d{1,3})"),"\d+")</f>
        <v>1</v>
      </c>
      <c r="E2370" s="6" t="str">
        <f>ExtractValues(ExtractValues(Table1[[#This Row],[Agreement Name]],"(CO.\d{1,3})"),"\d+")</f>
        <v/>
      </c>
      <c r="F2370" s="6" t="str">
        <f>IF(Table1[[#This Row],[ChgOrderPart1]]&lt;&gt;"",Table1[[#This Row],[ChgOrderPart1]],Table1[[#This Row],[ChgOrderPart2]])</f>
        <v>1</v>
      </c>
      <c r="G2370" s="6" t="s">
        <v>5350</v>
      </c>
      <c r="H2370" s="8">
        <v>42172.428842592592</v>
      </c>
      <c r="I2370" s="6" t="s">
        <v>34</v>
      </c>
      <c r="J2370" s="8">
        <v>42173.476168981484</v>
      </c>
      <c r="K2370" s="6" t="s">
        <v>5082</v>
      </c>
      <c r="L2370" s="6" t="s">
        <v>5083</v>
      </c>
      <c r="M2370" s="6" t="s">
        <v>37</v>
      </c>
      <c r="O2370" s="6" t="s">
        <v>38</v>
      </c>
      <c r="P2370" s="6" t="s">
        <v>39</v>
      </c>
      <c r="Q2370" s="6" t="s">
        <v>1802</v>
      </c>
      <c r="R2370" s="6" t="s">
        <v>1803</v>
      </c>
      <c r="S2370" s="6" t="s">
        <v>432</v>
      </c>
      <c r="W2370" s="6" t="s">
        <v>1804</v>
      </c>
      <c r="X2370" s="6" t="s">
        <v>1803</v>
      </c>
      <c r="Y2370" s="6" t="s">
        <v>43</v>
      </c>
      <c r="Z2370" s="8">
        <v>42172.555578703701</v>
      </c>
      <c r="AA2370" s="6" t="s">
        <v>1805</v>
      </c>
      <c r="AB2370" s="6" t="s">
        <v>1381</v>
      </c>
      <c r="AC2370" s="6" t="s">
        <v>432</v>
      </c>
      <c r="AD2370" s="6" t="s">
        <v>43</v>
      </c>
      <c r="AE2370" s="8">
        <v>42173.476168981484</v>
      </c>
      <c r="AF2370" s="6" t="s">
        <v>397</v>
      </c>
    </row>
    <row r="2371" spans="1:32" x14ac:dyDescent="0.2">
      <c r="A23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71" s="7" t="str">
        <f>ExtractValues(Table1[[#This Row],[Agreement Name]],".{1}\d{4,5}")</f>
        <v>200310</v>
      </c>
      <c r="C2371" s="6" t="str">
        <f>ExtractValues(Table1[[#This Row],[Agreement Name]],".{1}\d{4,5}-.{1}\d{4,5}")</f>
        <v>200310-002002</v>
      </c>
      <c r="D2371" s="6" t="str">
        <f>ExtractValues(ExtractValues(Table1[[#This Row],[Agreement Name]],"(CO\d{1,3})"),"\d+")</f>
        <v/>
      </c>
      <c r="E2371" s="6" t="str">
        <f>ExtractValues(ExtractValues(Table1[[#This Row],[Agreement Name]],"(CO.\d{1,3})"),"\d+")</f>
        <v/>
      </c>
      <c r="F2371" s="6" t="str">
        <f>IF(Table1[[#This Row],[ChgOrderPart1]]&lt;&gt;"",Table1[[#This Row],[ChgOrderPart1]],Table1[[#This Row],[ChgOrderPart2]])</f>
        <v/>
      </c>
      <c r="G2371" s="6" t="s">
        <v>4227</v>
      </c>
      <c r="H2371" s="8">
        <v>42146.450486111113</v>
      </c>
      <c r="I2371" s="6" t="s">
        <v>34</v>
      </c>
      <c r="J2371" s="8">
        <v>42150.367997685185</v>
      </c>
      <c r="K2371" s="6" t="s">
        <v>3614</v>
      </c>
      <c r="L2371" s="6" t="s">
        <v>3615</v>
      </c>
      <c r="M2371" s="6" t="s">
        <v>37</v>
      </c>
      <c r="O2371" s="6" t="s">
        <v>38</v>
      </c>
      <c r="P2371" s="6" t="s">
        <v>39</v>
      </c>
      <c r="Q2371" s="6" t="s">
        <v>1802</v>
      </c>
      <c r="R2371" s="6" t="s">
        <v>1803</v>
      </c>
      <c r="S2371" s="6" t="s">
        <v>432</v>
      </c>
      <c r="W2371" s="6" t="s">
        <v>1804</v>
      </c>
      <c r="X2371" s="6" t="s">
        <v>1803</v>
      </c>
      <c r="Y2371" s="6" t="s">
        <v>43</v>
      </c>
      <c r="Z2371" s="8">
        <v>42146.645509259259</v>
      </c>
      <c r="AA2371" s="6" t="s">
        <v>1805</v>
      </c>
      <c r="AB2371" s="6" t="s">
        <v>1381</v>
      </c>
      <c r="AC2371" s="6" t="s">
        <v>432</v>
      </c>
      <c r="AD2371" s="6" t="s">
        <v>43</v>
      </c>
      <c r="AE2371" s="8">
        <v>42150.367997685185</v>
      </c>
      <c r="AF2371" s="6" t="s">
        <v>1461</v>
      </c>
    </row>
    <row r="2372" spans="1:32" x14ac:dyDescent="0.2">
      <c r="A23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72" s="7" t="str">
        <f>ExtractValues(Table1[[#This Row],[Agreement Name]],".{1}\d{4,5}")</f>
        <v>200310</v>
      </c>
      <c r="C2372" s="6" t="str">
        <f>ExtractValues(Table1[[#This Row],[Agreement Name]],".{1}\d{4,5}-.{1}\d{4,5}")</f>
        <v>200310-002001</v>
      </c>
      <c r="D2372" s="6" t="str">
        <f>ExtractValues(ExtractValues(Table1[[#This Row],[Agreement Name]],"(CO\d{1,3})"),"\d+")</f>
        <v>3</v>
      </c>
      <c r="E2372" s="6" t="str">
        <f>ExtractValues(ExtractValues(Table1[[#This Row],[Agreement Name]],"(CO.\d{1,3})"),"\d+")</f>
        <v/>
      </c>
      <c r="F2372" s="6" t="str">
        <f>IF(Table1[[#This Row],[ChgOrderPart1]]&lt;&gt;"",Table1[[#This Row],[ChgOrderPart1]],Table1[[#This Row],[ChgOrderPart2]])</f>
        <v>3</v>
      </c>
      <c r="G2372" s="6" t="s">
        <v>6007</v>
      </c>
      <c r="H2372" s="8">
        <v>42227.346932870372</v>
      </c>
      <c r="I2372" s="6" t="s">
        <v>34</v>
      </c>
      <c r="J2372" s="8">
        <v>42227.644293981481</v>
      </c>
      <c r="K2372" s="6" t="s">
        <v>5082</v>
      </c>
      <c r="L2372" s="6" t="s">
        <v>5083</v>
      </c>
      <c r="M2372" s="6" t="s">
        <v>37</v>
      </c>
      <c r="O2372" s="6" t="s">
        <v>38</v>
      </c>
      <c r="P2372" s="6" t="s">
        <v>39</v>
      </c>
      <c r="Q2372" s="6" t="s">
        <v>4119</v>
      </c>
      <c r="R2372" s="6" t="s">
        <v>432</v>
      </c>
      <c r="W2372" s="6" t="s">
        <v>4120</v>
      </c>
      <c r="X2372" s="6" t="s">
        <v>4119</v>
      </c>
      <c r="Y2372" s="6" t="s">
        <v>43</v>
      </c>
      <c r="Z2372" s="8">
        <v>42227.585173611114</v>
      </c>
      <c r="AA2372" s="6" t="s">
        <v>2466</v>
      </c>
      <c r="AB2372" s="6" t="s">
        <v>1381</v>
      </c>
      <c r="AC2372" s="6" t="s">
        <v>432</v>
      </c>
      <c r="AD2372" s="6" t="s">
        <v>43</v>
      </c>
      <c r="AE2372" s="8">
        <v>42227.644293981481</v>
      </c>
      <c r="AF2372" s="6" t="s">
        <v>1461</v>
      </c>
    </row>
    <row r="2373" spans="1:32" x14ac:dyDescent="0.2">
      <c r="A23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73" s="7" t="str">
        <f>ExtractValues(Table1[[#This Row],[Agreement Name]],".{1}\d{4,5}")</f>
        <v>200310</v>
      </c>
      <c r="C2373" s="6" t="str">
        <f>ExtractValues(Table1[[#This Row],[Agreement Name]],".{1}\d{4,5}-.{1}\d{4,5}")</f>
        <v>200310-002001</v>
      </c>
      <c r="D2373" s="6" t="str">
        <f>ExtractValues(ExtractValues(Table1[[#This Row],[Agreement Name]],"(CO\d{1,3})"),"\d+")</f>
        <v>1</v>
      </c>
      <c r="E2373" s="6" t="str">
        <f>ExtractValues(ExtractValues(Table1[[#This Row],[Agreement Name]],"(CO.\d{1,3})"),"\d+")</f>
        <v/>
      </c>
      <c r="F2373" s="6" t="str">
        <f>IF(Table1[[#This Row],[ChgOrderPart1]]&lt;&gt;"",Table1[[#This Row],[ChgOrderPart1]],Table1[[#This Row],[ChgOrderPart2]])</f>
        <v>1</v>
      </c>
      <c r="G2373" s="6" t="s">
        <v>5155</v>
      </c>
      <c r="H2373" s="8">
        <v>42159.465127314812</v>
      </c>
      <c r="I2373" s="6" t="s">
        <v>34</v>
      </c>
      <c r="J2373" s="8">
        <v>42184.352708333332</v>
      </c>
      <c r="K2373" s="6" t="s">
        <v>5082</v>
      </c>
      <c r="L2373" s="6" t="s">
        <v>5083</v>
      </c>
      <c r="M2373" s="6" t="s">
        <v>37</v>
      </c>
      <c r="O2373" s="6" t="s">
        <v>38</v>
      </c>
      <c r="P2373" s="6" t="s">
        <v>39</v>
      </c>
      <c r="Q2373" s="6" t="s">
        <v>4119</v>
      </c>
      <c r="R2373" s="6" t="s">
        <v>432</v>
      </c>
      <c r="W2373" s="6" t="s">
        <v>5156</v>
      </c>
      <c r="X2373" s="6" t="s">
        <v>4119</v>
      </c>
      <c r="Y2373" s="6" t="s">
        <v>43</v>
      </c>
      <c r="Z2373" s="8">
        <v>42180.316979166666</v>
      </c>
      <c r="AA2373" s="6" t="s">
        <v>2466</v>
      </c>
      <c r="AB2373" s="6" t="s">
        <v>1381</v>
      </c>
      <c r="AC2373" s="6" t="s">
        <v>432</v>
      </c>
      <c r="AD2373" s="6" t="s">
        <v>43</v>
      </c>
      <c r="AE2373" s="8">
        <v>42184.352708333332</v>
      </c>
      <c r="AF2373" s="6" t="s">
        <v>1461</v>
      </c>
    </row>
    <row r="2374" spans="1:32" x14ac:dyDescent="0.2">
      <c r="A23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74" s="7" t="str">
        <f>ExtractValues(Table1[[#This Row],[Agreement Name]],".{1}\d{4,5}")</f>
        <v>200310</v>
      </c>
      <c r="C2374" s="6" t="str">
        <f>ExtractValues(Table1[[#This Row],[Agreement Name]],".{1}\d{4,5}-.{1}\d{4,5}")</f>
        <v>200310-002001</v>
      </c>
      <c r="D2374" s="6" t="str">
        <f>ExtractValues(ExtractValues(Table1[[#This Row],[Agreement Name]],"(CO\d{1,3})"),"\d+")</f>
        <v>2</v>
      </c>
      <c r="E2374" s="6" t="str">
        <f>ExtractValues(ExtractValues(Table1[[#This Row],[Agreement Name]],"(CO.\d{1,3})"),"\d+")</f>
        <v/>
      </c>
      <c r="F2374" s="6" t="str">
        <f>IF(Table1[[#This Row],[ChgOrderPart1]]&lt;&gt;"",Table1[[#This Row],[ChgOrderPart1]],Table1[[#This Row],[ChgOrderPart2]])</f>
        <v>2</v>
      </c>
      <c r="G2374" s="6" t="s">
        <v>5348</v>
      </c>
      <c r="H2374" s="8">
        <v>42172.425000000003</v>
      </c>
      <c r="I2374" s="6" t="s">
        <v>34</v>
      </c>
      <c r="J2374" s="8">
        <v>42179.403900462959</v>
      </c>
      <c r="K2374" s="6" t="s">
        <v>5082</v>
      </c>
      <c r="L2374" s="6" t="s">
        <v>5083</v>
      </c>
      <c r="M2374" s="6" t="s">
        <v>37</v>
      </c>
      <c r="O2374" s="6" t="s">
        <v>38</v>
      </c>
      <c r="P2374" s="6" t="s">
        <v>39</v>
      </c>
      <c r="Q2374" s="6" t="s">
        <v>4119</v>
      </c>
      <c r="R2374" s="6" t="s">
        <v>432</v>
      </c>
      <c r="W2374" s="6" t="s">
        <v>5156</v>
      </c>
      <c r="X2374" s="6" t="s">
        <v>4119</v>
      </c>
      <c r="Y2374" s="6" t="s">
        <v>43</v>
      </c>
      <c r="Z2374" s="8">
        <v>42178.356550925928</v>
      </c>
      <c r="AA2374" s="6" t="s">
        <v>5349</v>
      </c>
      <c r="AB2374" s="6" t="s">
        <v>1381</v>
      </c>
      <c r="AC2374" s="6" t="s">
        <v>432</v>
      </c>
      <c r="AD2374" s="6" t="s">
        <v>43</v>
      </c>
      <c r="AE2374" s="8">
        <v>42179.403900462959</v>
      </c>
      <c r="AF2374" s="6" t="s">
        <v>1461</v>
      </c>
    </row>
    <row r="2375" spans="1:32" x14ac:dyDescent="0.2">
      <c r="A23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75" s="7" t="str">
        <f>ExtractValues(Table1[[#This Row],[Agreement Name]],".{1}\d{4,5}")</f>
        <v>200310</v>
      </c>
      <c r="C2375" s="6" t="str">
        <f>ExtractValues(Table1[[#This Row],[Agreement Name]],".{1}\d{4,5}-.{1}\d{4,5}")</f>
        <v>200310-002001</v>
      </c>
      <c r="D2375" s="6" t="str">
        <f>ExtractValues(ExtractValues(Table1[[#This Row],[Agreement Name]],"(CO\d{1,3})"),"\d+")</f>
        <v/>
      </c>
      <c r="E2375" s="6" t="str">
        <f>ExtractValues(ExtractValues(Table1[[#This Row],[Agreement Name]],"(CO.\d{1,3})"),"\d+")</f>
        <v/>
      </c>
      <c r="F2375" s="6" t="str">
        <f>IF(Table1[[#This Row],[ChgOrderPart1]]&lt;&gt;"",Table1[[#This Row],[ChgOrderPart1]],Table1[[#This Row],[ChgOrderPart2]])</f>
        <v/>
      </c>
      <c r="G2375" s="6" t="s">
        <v>4118</v>
      </c>
      <c r="H2375" s="8">
        <v>42143.554050925923</v>
      </c>
      <c r="I2375" s="6" t="s">
        <v>34</v>
      </c>
      <c r="J2375" s="8">
        <v>42151.568090277775</v>
      </c>
      <c r="K2375" s="6" t="s">
        <v>3614</v>
      </c>
      <c r="L2375" s="6" t="s">
        <v>3615</v>
      </c>
      <c r="M2375" s="6" t="s">
        <v>37</v>
      </c>
      <c r="O2375" s="6" t="s">
        <v>38</v>
      </c>
      <c r="P2375" s="6" t="s">
        <v>39</v>
      </c>
      <c r="Q2375" s="6" t="s">
        <v>4119</v>
      </c>
      <c r="R2375" s="6" t="s">
        <v>432</v>
      </c>
      <c r="W2375" s="6" t="s">
        <v>4120</v>
      </c>
      <c r="X2375" s="6" t="s">
        <v>4119</v>
      </c>
      <c r="Y2375" s="6" t="s">
        <v>43</v>
      </c>
      <c r="Z2375" s="8">
        <v>42151.425081018519</v>
      </c>
      <c r="AA2375" s="6" t="s">
        <v>4121</v>
      </c>
      <c r="AB2375" s="6" t="s">
        <v>1381</v>
      </c>
      <c r="AC2375" s="6" t="s">
        <v>432</v>
      </c>
      <c r="AD2375" s="6" t="s">
        <v>43</v>
      </c>
      <c r="AE2375" s="8">
        <v>42151.568090277775</v>
      </c>
      <c r="AF2375" s="6" t="s">
        <v>1461</v>
      </c>
    </row>
    <row r="2376" spans="1:32" x14ac:dyDescent="0.2">
      <c r="A23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76" s="7" t="str">
        <f>ExtractValues(Table1[[#This Row],[Agreement Name]],".{1}\d{4,5}")</f>
        <v>200306</v>
      </c>
      <c r="C2376" s="6" t="str">
        <f>ExtractValues(Table1[[#This Row],[Agreement Name]],".{1}\d{4,5}-.{1}\d{4,5}")</f>
        <v>200306-002001</v>
      </c>
      <c r="D2376" s="6" t="str">
        <f>ExtractValues(ExtractValues(Table1[[#This Row],[Agreement Name]],"(CO\d{1,3})"),"\d+")</f>
        <v/>
      </c>
      <c r="E2376" s="6" t="str">
        <f>ExtractValues(ExtractValues(Table1[[#This Row],[Agreement Name]],"(CO.\d{1,3})"),"\d+")</f>
        <v/>
      </c>
      <c r="F2376" s="6" t="str">
        <f>IF(Table1[[#This Row],[ChgOrderPart1]]&lt;&gt;"",Table1[[#This Row],[ChgOrderPart1]],Table1[[#This Row],[ChgOrderPart2]])</f>
        <v/>
      </c>
      <c r="G2376" s="6" t="s">
        <v>2494</v>
      </c>
      <c r="H2376" s="8">
        <v>42195.677418981482</v>
      </c>
      <c r="I2376" s="6" t="s">
        <v>34</v>
      </c>
      <c r="J2376" s="8">
        <v>42199.430289351854</v>
      </c>
      <c r="K2376" s="6" t="s">
        <v>1376</v>
      </c>
      <c r="L2376" s="6" t="s">
        <v>1377</v>
      </c>
      <c r="M2376" s="6" t="s">
        <v>37</v>
      </c>
      <c r="O2376" s="6" t="s">
        <v>38</v>
      </c>
      <c r="P2376" s="6" t="s">
        <v>39</v>
      </c>
      <c r="Q2376" s="6" t="s">
        <v>1930</v>
      </c>
      <c r="R2376" s="6" t="s">
        <v>1477</v>
      </c>
      <c r="W2376" s="6" t="s">
        <v>1931</v>
      </c>
      <c r="X2376" s="6" t="s">
        <v>1930</v>
      </c>
      <c r="Y2376" s="6" t="s">
        <v>43</v>
      </c>
      <c r="Z2376" s="8">
        <v>42198.248657407406</v>
      </c>
      <c r="AA2376" s="6" t="s">
        <v>1932</v>
      </c>
      <c r="AB2376" s="6" t="s">
        <v>1480</v>
      </c>
      <c r="AC2376" s="6" t="s">
        <v>1477</v>
      </c>
      <c r="AD2376" s="6" t="s">
        <v>43</v>
      </c>
      <c r="AE2376" s="8">
        <v>42199.430289351854</v>
      </c>
      <c r="AF2376" s="6" t="s">
        <v>66</v>
      </c>
    </row>
    <row r="2377" spans="1:32" x14ac:dyDescent="0.2">
      <c r="A23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77" s="7" t="str">
        <f>ExtractValues(Table1[[#This Row],[Agreement Name]],".{1}\d{4,5}")</f>
        <v>200304</v>
      </c>
      <c r="C2377" s="6" t="str">
        <f>ExtractValues(Table1[[#This Row],[Agreement Name]],".{1}\d{4,5}-.{1}\d{4,5}")</f>
        <v>200304-001001</v>
      </c>
      <c r="D2377" s="6" t="str">
        <f>ExtractValues(ExtractValues(Table1[[#This Row],[Agreement Name]],"(CO\d{1,3})"),"\d+")</f>
        <v/>
      </c>
      <c r="E2377" s="6" t="str">
        <f>ExtractValues(ExtractValues(Table1[[#This Row],[Agreement Name]],"(CO.\d{1,3})"),"\d+")</f>
        <v/>
      </c>
      <c r="F2377" s="6" t="str">
        <f>IF(Table1[[#This Row],[ChgOrderPart1]]&lt;&gt;"",Table1[[#This Row],[ChgOrderPart1]],Table1[[#This Row],[ChgOrderPart2]])</f>
        <v/>
      </c>
      <c r="G2377" s="6" t="s">
        <v>8929</v>
      </c>
      <c r="H2377" s="8">
        <v>42037.409050925926</v>
      </c>
      <c r="I2377" s="6" t="s">
        <v>34</v>
      </c>
      <c r="J2377" s="8">
        <v>42045.657534722224</v>
      </c>
      <c r="K2377" s="6" t="s">
        <v>1376</v>
      </c>
      <c r="L2377" s="6" t="s">
        <v>1377</v>
      </c>
      <c r="M2377" s="6" t="s">
        <v>37</v>
      </c>
      <c r="O2377" s="6" t="s">
        <v>38</v>
      </c>
      <c r="P2377" s="6" t="s">
        <v>39</v>
      </c>
      <c r="Q2377" s="6" t="s">
        <v>4808</v>
      </c>
      <c r="R2377" s="6" t="s">
        <v>1384</v>
      </c>
      <c r="W2377" s="6" t="s">
        <v>8930</v>
      </c>
      <c r="X2377" s="6" t="s">
        <v>4808</v>
      </c>
      <c r="Y2377" s="6" t="s">
        <v>43</v>
      </c>
      <c r="Z2377" s="8">
        <v>42045.633101851854</v>
      </c>
      <c r="AA2377" s="6" t="s">
        <v>4810</v>
      </c>
      <c r="AB2377" s="6" t="s">
        <v>1387</v>
      </c>
      <c r="AC2377" s="6" t="s">
        <v>1384</v>
      </c>
      <c r="AD2377" s="6" t="s">
        <v>43</v>
      </c>
      <c r="AE2377" s="8">
        <v>42045.657534722224</v>
      </c>
      <c r="AF2377" s="6" t="s">
        <v>71</v>
      </c>
    </row>
    <row r="2378" spans="1:32" x14ac:dyDescent="0.2">
      <c r="A23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78" s="7" t="str">
        <f>ExtractValues(Table1[[#This Row],[Agreement Name]],".{1}\d{4,5}")</f>
        <v>200301</v>
      </c>
      <c r="C2378" s="6" t="str">
        <f>ExtractValues(Table1[[#This Row],[Agreement Name]],".{1}\d{4,5}-.{1}\d{4,5}")</f>
        <v>200301-001011</v>
      </c>
      <c r="D2378" s="6" t="str">
        <f>ExtractValues(ExtractValues(Table1[[#This Row],[Agreement Name]],"(CO\d{1,3})"),"\d+")</f>
        <v/>
      </c>
      <c r="E2378" s="6" t="str">
        <f>ExtractValues(ExtractValues(Table1[[#This Row],[Agreement Name]],"(CO.\d{1,3})"),"\d+")</f>
        <v/>
      </c>
      <c r="F2378" s="6" t="str">
        <f>IF(Table1[[#This Row],[ChgOrderPart1]]&lt;&gt;"",Table1[[#This Row],[ChgOrderPart1]],Table1[[#This Row],[ChgOrderPart2]])</f>
        <v/>
      </c>
      <c r="G2378" s="6" t="s">
        <v>4793</v>
      </c>
      <c r="H2378" s="8">
        <v>42219.371863425928</v>
      </c>
      <c r="I2378" s="6" t="s">
        <v>34</v>
      </c>
      <c r="J2378" s="8">
        <v>42222.441863425927</v>
      </c>
      <c r="K2378" s="6" t="s">
        <v>1376</v>
      </c>
      <c r="L2378" s="6" t="s">
        <v>1377</v>
      </c>
      <c r="M2378" s="6" t="s">
        <v>37</v>
      </c>
      <c r="O2378" s="6" t="s">
        <v>38</v>
      </c>
      <c r="P2378" s="6" t="s">
        <v>39</v>
      </c>
      <c r="Q2378" s="6" t="s">
        <v>4103</v>
      </c>
      <c r="R2378" s="6" t="s">
        <v>346</v>
      </c>
      <c r="W2378" s="6" t="s">
        <v>4104</v>
      </c>
      <c r="X2378" s="6" t="s">
        <v>4103</v>
      </c>
      <c r="Y2378" s="6" t="s">
        <v>43</v>
      </c>
      <c r="Z2378" s="8">
        <v>42221.461238425924</v>
      </c>
      <c r="AA2378" s="6" t="s">
        <v>4794</v>
      </c>
      <c r="AB2378" s="6" t="s">
        <v>348</v>
      </c>
      <c r="AC2378" s="6" t="s">
        <v>346</v>
      </c>
      <c r="AD2378" s="6" t="s">
        <v>43</v>
      </c>
      <c r="AE2378" s="8">
        <v>42222.441863425927</v>
      </c>
      <c r="AF2378" s="6" t="s">
        <v>71</v>
      </c>
    </row>
    <row r="2379" spans="1:32" x14ac:dyDescent="0.2">
      <c r="A23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79" s="7" t="str">
        <f>ExtractValues(Table1[[#This Row],[Agreement Name]],".{1}\d{4,5}")</f>
        <v>200301</v>
      </c>
      <c r="C2379" s="6" t="str">
        <f>ExtractValues(Table1[[#This Row],[Agreement Name]],".{1}\d{4,5}-.{1}\d{4,5}")</f>
        <v>200301-001010</v>
      </c>
      <c r="D2379" s="6" t="str">
        <f>ExtractValues(ExtractValues(Table1[[#This Row],[Agreement Name]],"(CO\d{1,3})"),"\d+")</f>
        <v/>
      </c>
      <c r="E2379" s="6" t="str">
        <f>ExtractValues(ExtractValues(Table1[[#This Row],[Agreement Name]],"(CO.\d{1,3})"),"\d+")</f>
        <v/>
      </c>
      <c r="F2379" s="6" t="str">
        <f>IF(Table1[[#This Row],[ChgOrderPart1]]&lt;&gt;"",Table1[[#This Row],[ChgOrderPart1]],Table1[[#This Row],[ChgOrderPart2]])</f>
        <v/>
      </c>
      <c r="G2379" s="6" t="s">
        <v>4792</v>
      </c>
      <c r="H2379" s="8">
        <v>42219.371365740742</v>
      </c>
      <c r="I2379" s="6" t="s">
        <v>34</v>
      </c>
      <c r="J2379" s="8">
        <v>42220.649027777778</v>
      </c>
      <c r="K2379" s="6" t="s">
        <v>1376</v>
      </c>
      <c r="L2379" s="6" t="s">
        <v>1377</v>
      </c>
      <c r="M2379" s="6" t="s">
        <v>37</v>
      </c>
      <c r="O2379" s="6" t="s">
        <v>38</v>
      </c>
      <c r="P2379" s="6" t="s">
        <v>39</v>
      </c>
      <c r="Q2379" s="6" t="s">
        <v>4099</v>
      </c>
      <c r="R2379" s="6" t="s">
        <v>346</v>
      </c>
      <c r="W2379" s="6" t="s">
        <v>4100</v>
      </c>
      <c r="X2379" s="6" t="s">
        <v>4099</v>
      </c>
      <c r="Y2379" s="6" t="s">
        <v>43</v>
      </c>
      <c r="Z2379" s="8">
        <v>42219.424108796295</v>
      </c>
      <c r="AA2379" s="6" t="s">
        <v>4101</v>
      </c>
      <c r="AB2379" s="6" t="s">
        <v>348</v>
      </c>
      <c r="AC2379" s="6" t="s">
        <v>346</v>
      </c>
      <c r="AD2379" s="6" t="s">
        <v>43</v>
      </c>
      <c r="AE2379" s="8">
        <v>42220.649027777778</v>
      </c>
      <c r="AF2379" s="6" t="s">
        <v>71</v>
      </c>
    </row>
    <row r="2380" spans="1:32" x14ac:dyDescent="0.2">
      <c r="A23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0" s="7" t="str">
        <f>ExtractValues(Table1[[#This Row],[Agreement Name]],".{1}\d{4,5}")</f>
        <v>200301</v>
      </c>
      <c r="C2380" s="6" t="str">
        <f>ExtractValues(Table1[[#This Row],[Agreement Name]],".{1}\d{4,5}-.{1}\d{4,5}")</f>
        <v>200301-001009</v>
      </c>
      <c r="D2380" s="6" t="str">
        <f>ExtractValues(ExtractValues(Table1[[#This Row],[Agreement Name]],"(CO\d{1,3})"),"\d+")</f>
        <v/>
      </c>
      <c r="E2380" s="6" t="str">
        <f>ExtractValues(ExtractValues(Table1[[#This Row],[Agreement Name]],"(CO.\d{1,3})"),"\d+")</f>
        <v/>
      </c>
      <c r="F2380" s="6" t="str">
        <f>IF(Table1[[#This Row],[ChgOrderPart1]]&lt;&gt;"",Table1[[#This Row],[ChgOrderPart1]],Table1[[#This Row],[ChgOrderPart2]])</f>
        <v/>
      </c>
      <c r="G2380" s="6" t="s">
        <v>4102</v>
      </c>
      <c r="H2380" s="8">
        <v>42143.542037037034</v>
      </c>
      <c r="I2380" s="6" t="s">
        <v>34</v>
      </c>
      <c r="J2380" s="8">
        <v>42144.519976851851</v>
      </c>
      <c r="K2380" s="6" t="s">
        <v>3614</v>
      </c>
      <c r="L2380" s="6" t="s">
        <v>3615</v>
      </c>
      <c r="M2380" s="6" t="s">
        <v>37</v>
      </c>
      <c r="O2380" s="6" t="s">
        <v>38</v>
      </c>
      <c r="P2380" s="6" t="s">
        <v>39</v>
      </c>
      <c r="Q2380" s="6" t="s">
        <v>4103</v>
      </c>
      <c r="R2380" s="6" t="s">
        <v>41</v>
      </c>
      <c r="W2380" s="6" t="s">
        <v>4104</v>
      </c>
      <c r="X2380" s="6" t="s">
        <v>4103</v>
      </c>
      <c r="Y2380" s="6" t="s">
        <v>43</v>
      </c>
      <c r="Z2380" s="8">
        <v>42144.207071759258</v>
      </c>
      <c r="AA2380" s="6" t="s">
        <v>4105</v>
      </c>
      <c r="AB2380" s="6" t="s">
        <v>45</v>
      </c>
      <c r="AC2380" s="6" t="s">
        <v>41</v>
      </c>
      <c r="AD2380" s="6" t="s">
        <v>43</v>
      </c>
      <c r="AE2380" s="8">
        <v>42144.519976851851</v>
      </c>
      <c r="AF2380" s="6" t="s">
        <v>46</v>
      </c>
    </row>
    <row r="2381" spans="1:32" x14ac:dyDescent="0.2">
      <c r="A23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1" s="7" t="str">
        <f>ExtractValues(Table1[[#This Row],[Agreement Name]],".{1}\d{4,5}")</f>
        <v>200301</v>
      </c>
      <c r="C2381" s="6" t="str">
        <f>ExtractValues(Table1[[#This Row],[Agreement Name]],".{1}\d{4,5}-.{1}\d{4,5}")</f>
        <v>200301-001008</v>
      </c>
      <c r="D2381" s="6" t="str">
        <f>ExtractValues(ExtractValues(Table1[[#This Row],[Agreement Name]],"(CO\d{1,3})"),"\d+")</f>
        <v/>
      </c>
      <c r="E2381" s="6" t="str">
        <f>ExtractValues(ExtractValues(Table1[[#This Row],[Agreement Name]],"(CO.\d{1,3})"),"\d+")</f>
        <v/>
      </c>
      <c r="F2381" s="6" t="str">
        <f>IF(Table1[[#This Row],[ChgOrderPart1]]&lt;&gt;"",Table1[[#This Row],[ChgOrderPart1]],Table1[[#This Row],[ChgOrderPart2]])</f>
        <v/>
      </c>
      <c r="G2381" s="6" t="s">
        <v>4098</v>
      </c>
      <c r="H2381" s="8">
        <v>42143.539884259262</v>
      </c>
      <c r="I2381" s="6" t="s">
        <v>34</v>
      </c>
      <c r="J2381" s="8">
        <v>42144.386365740742</v>
      </c>
      <c r="K2381" s="6" t="s">
        <v>3614</v>
      </c>
      <c r="L2381" s="6" t="s">
        <v>3615</v>
      </c>
      <c r="M2381" s="6" t="s">
        <v>37</v>
      </c>
      <c r="O2381" s="6" t="s">
        <v>38</v>
      </c>
      <c r="P2381" s="6" t="s">
        <v>39</v>
      </c>
      <c r="Q2381" s="6" t="s">
        <v>4099</v>
      </c>
      <c r="R2381" s="6" t="s">
        <v>41</v>
      </c>
      <c r="W2381" s="6" t="s">
        <v>4100</v>
      </c>
      <c r="X2381" s="6" t="s">
        <v>4099</v>
      </c>
      <c r="Y2381" s="6" t="s">
        <v>43</v>
      </c>
      <c r="Z2381" s="8">
        <v>42143.544189814813</v>
      </c>
      <c r="AA2381" s="6" t="s">
        <v>4101</v>
      </c>
      <c r="AB2381" s="6" t="s">
        <v>45</v>
      </c>
      <c r="AC2381" s="6" t="s">
        <v>41</v>
      </c>
      <c r="AD2381" s="6" t="s">
        <v>43</v>
      </c>
      <c r="AE2381" s="8">
        <v>42144.386365740742</v>
      </c>
      <c r="AF2381" s="6" t="s">
        <v>46</v>
      </c>
    </row>
    <row r="2382" spans="1:32" x14ac:dyDescent="0.2">
      <c r="A23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2" s="7" t="str">
        <f>ExtractValues(Table1[[#This Row],[Agreement Name]],".{1}\d{4,5}")</f>
        <v>200301</v>
      </c>
      <c r="C2382" s="6" t="str">
        <f>ExtractValues(Table1[[#This Row],[Agreement Name]],".{1}\d{4,5}-.{1}\d{4,5}")</f>
        <v>200301-001007</v>
      </c>
      <c r="D2382" s="6" t="str">
        <f>ExtractValues(ExtractValues(Table1[[#This Row],[Agreement Name]],"(CO\d{1,3})"),"\d+")</f>
        <v/>
      </c>
      <c r="E2382" s="6" t="str">
        <f>ExtractValues(ExtractValues(Table1[[#This Row],[Agreement Name]],"(CO.\d{1,3})"),"\d+")</f>
        <v/>
      </c>
      <c r="F2382" s="6" t="str">
        <f>IF(Table1[[#This Row],[ChgOrderPart1]]&lt;&gt;"",Table1[[#This Row],[ChgOrderPart1]],Table1[[#This Row],[ChgOrderPart2]])</f>
        <v/>
      </c>
      <c r="G2382" s="6" t="s">
        <v>8190</v>
      </c>
      <c r="H2382" s="8">
        <v>42101.519583333335</v>
      </c>
      <c r="I2382" s="6" t="s">
        <v>34</v>
      </c>
      <c r="J2382" s="8">
        <v>42104.545532407406</v>
      </c>
      <c r="K2382" s="6" t="s">
        <v>1376</v>
      </c>
      <c r="L2382" s="6" t="s">
        <v>1377</v>
      </c>
      <c r="M2382" s="6" t="s">
        <v>37</v>
      </c>
      <c r="O2382" s="6" t="s">
        <v>38</v>
      </c>
      <c r="P2382" s="6" t="s">
        <v>39</v>
      </c>
      <c r="Q2382" s="6" t="s">
        <v>4103</v>
      </c>
      <c r="R2382" s="6" t="s">
        <v>515</v>
      </c>
      <c r="W2382" s="6" t="s">
        <v>4104</v>
      </c>
      <c r="X2382" s="6" t="s">
        <v>4103</v>
      </c>
      <c r="Y2382" s="6" t="s">
        <v>43</v>
      </c>
      <c r="Z2382" s="8">
        <v>42103.527222222219</v>
      </c>
      <c r="AA2382" s="6" t="s">
        <v>4105</v>
      </c>
      <c r="AB2382" s="6" t="s">
        <v>518</v>
      </c>
      <c r="AC2382" s="6" t="s">
        <v>515</v>
      </c>
      <c r="AD2382" s="6" t="s">
        <v>43</v>
      </c>
      <c r="AE2382" s="8">
        <v>42104.545532407406</v>
      </c>
      <c r="AF2382" s="6" t="s">
        <v>8191</v>
      </c>
    </row>
    <row r="2383" spans="1:32" x14ac:dyDescent="0.2">
      <c r="A23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3" s="7" t="str">
        <f>ExtractValues(Table1[[#This Row],[Agreement Name]],".{1}\d{4,5}")</f>
        <v>200301</v>
      </c>
      <c r="C2383" s="6" t="str">
        <f>ExtractValues(Table1[[#This Row],[Agreement Name]],".{1}\d{4,5}-.{1}\d{4,5}")</f>
        <v>200301-001006</v>
      </c>
      <c r="D2383" s="6" t="str">
        <f>ExtractValues(ExtractValues(Table1[[#This Row],[Agreement Name]],"(CO\d{1,3})"),"\d+")</f>
        <v/>
      </c>
      <c r="E2383" s="6" t="str">
        <f>ExtractValues(ExtractValues(Table1[[#This Row],[Agreement Name]],"(CO.\d{1,3})"),"\d+")</f>
        <v/>
      </c>
      <c r="F2383" s="6" t="str">
        <f>IF(Table1[[#This Row],[ChgOrderPart1]]&lt;&gt;"",Table1[[#This Row],[ChgOrderPart1]],Table1[[#This Row],[ChgOrderPart2]])</f>
        <v/>
      </c>
      <c r="G2383" s="6" t="s">
        <v>8189</v>
      </c>
      <c r="H2383" s="8">
        <v>42101.519097222219</v>
      </c>
      <c r="I2383" s="6" t="s">
        <v>34</v>
      </c>
      <c r="J2383" s="8">
        <v>42101.587337962963</v>
      </c>
      <c r="K2383" s="6" t="s">
        <v>1376</v>
      </c>
      <c r="L2383" s="6" t="s">
        <v>1377</v>
      </c>
      <c r="M2383" s="6" t="s">
        <v>37</v>
      </c>
      <c r="O2383" s="6" t="s">
        <v>38</v>
      </c>
      <c r="P2383" s="6" t="s">
        <v>39</v>
      </c>
      <c r="Q2383" s="6" t="s">
        <v>4099</v>
      </c>
      <c r="R2383" s="6" t="s">
        <v>515</v>
      </c>
      <c r="W2383" s="6" t="s">
        <v>4100</v>
      </c>
      <c r="X2383" s="6" t="s">
        <v>4099</v>
      </c>
      <c r="Y2383" s="6" t="s">
        <v>43</v>
      </c>
      <c r="Z2383" s="8">
        <v>42101.534594907411</v>
      </c>
      <c r="AA2383" s="6" t="s">
        <v>4101</v>
      </c>
      <c r="AB2383" s="6" t="s">
        <v>518</v>
      </c>
      <c r="AC2383" s="6" t="s">
        <v>515</v>
      </c>
      <c r="AD2383" s="6" t="s">
        <v>43</v>
      </c>
      <c r="AE2383" s="8">
        <v>42101.587337962963</v>
      </c>
      <c r="AF2383" s="6" t="s">
        <v>71</v>
      </c>
    </row>
    <row r="2384" spans="1:32" x14ac:dyDescent="0.2">
      <c r="A23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4" s="7" t="str">
        <f>ExtractValues(Table1[[#This Row],[Agreement Name]],".{1}\d{4,5}")</f>
        <v>200301</v>
      </c>
      <c r="C2384" s="6" t="str">
        <f>ExtractValues(Table1[[#This Row],[Agreement Name]],".{1}\d{4,5}-.{1}\d{4,5}")</f>
        <v>200301-001005</v>
      </c>
      <c r="D2384" s="6" t="str">
        <f>ExtractValues(ExtractValues(Table1[[#This Row],[Agreement Name]],"(CO\d{1,3})"),"\d+")</f>
        <v/>
      </c>
      <c r="E2384" s="6" t="str">
        <f>ExtractValues(ExtractValues(Table1[[#This Row],[Agreement Name]],"(CO.\d{1,3})"),"\d+")</f>
        <v/>
      </c>
      <c r="F2384" s="6" t="str">
        <f>IF(Table1[[#This Row],[ChgOrderPart1]]&lt;&gt;"",Table1[[#This Row],[ChgOrderPart1]],Table1[[#This Row],[ChgOrderPart2]])</f>
        <v/>
      </c>
      <c r="G2384" s="6" t="s">
        <v>8027</v>
      </c>
      <c r="H2384" s="8">
        <v>42093.59337962963</v>
      </c>
      <c r="I2384" s="6" t="s">
        <v>34</v>
      </c>
      <c r="J2384" s="8">
        <v>42093.610451388886</v>
      </c>
      <c r="K2384" s="6" t="s">
        <v>1376</v>
      </c>
      <c r="L2384" s="6" t="s">
        <v>1377</v>
      </c>
      <c r="M2384" s="6" t="s">
        <v>37</v>
      </c>
      <c r="O2384" s="6" t="s">
        <v>38</v>
      </c>
      <c r="P2384" s="6" t="s">
        <v>39</v>
      </c>
      <c r="Q2384" s="6" t="s">
        <v>4099</v>
      </c>
      <c r="R2384" s="6" t="s">
        <v>515</v>
      </c>
      <c r="W2384" s="6" t="s">
        <v>4100</v>
      </c>
      <c r="X2384" s="6" t="s">
        <v>4099</v>
      </c>
      <c r="Y2384" s="6" t="s">
        <v>43</v>
      </c>
      <c r="Z2384" s="8">
        <v>42093.601134259261</v>
      </c>
      <c r="AA2384" s="6" t="s">
        <v>4101</v>
      </c>
      <c r="AB2384" s="6" t="s">
        <v>518</v>
      </c>
      <c r="AC2384" s="6" t="s">
        <v>515</v>
      </c>
      <c r="AD2384" s="6" t="s">
        <v>43</v>
      </c>
      <c r="AE2384" s="8">
        <v>42093.610451388886</v>
      </c>
      <c r="AF2384" s="6" t="s">
        <v>71</v>
      </c>
    </row>
    <row r="2385" spans="1:39" x14ac:dyDescent="0.2">
      <c r="A23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5" s="7" t="str">
        <f>ExtractValues(Table1[[#This Row],[Agreement Name]],".{1}\d{4,5}")</f>
        <v>200301</v>
      </c>
      <c r="C2385" s="6" t="str">
        <f>ExtractValues(Table1[[#This Row],[Agreement Name]],".{1}\d{4,5}-.{1}\d{4,5}")</f>
        <v>200301-001004</v>
      </c>
      <c r="D2385" s="6" t="str">
        <f>ExtractValues(ExtractValues(Table1[[#This Row],[Agreement Name]],"(CO\d{1,3})"),"\d+")</f>
        <v/>
      </c>
      <c r="E2385" s="6" t="str">
        <f>ExtractValues(ExtractValues(Table1[[#This Row],[Agreement Name]],"(CO.\d{1,3})"),"\d+")</f>
        <v/>
      </c>
      <c r="F2385" s="6" t="str">
        <f>IF(Table1[[#This Row],[ChgOrderPart1]]&lt;&gt;"",Table1[[#This Row],[ChgOrderPart1]],Table1[[#This Row],[ChgOrderPart2]])</f>
        <v/>
      </c>
      <c r="G2385" s="6" t="s">
        <v>8067</v>
      </c>
      <c r="H2385" s="8">
        <v>42095.391886574071</v>
      </c>
      <c r="I2385" s="6" t="s">
        <v>34</v>
      </c>
      <c r="J2385" s="8">
        <v>42095.537719907406</v>
      </c>
      <c r="K2385" s="6" t="s">
        <v>1376</v>
      </c>
      <c r="L2385" s="6" t="s">
        <v>1377</v>
      </c>
      <c r="M2385" s="6" t="s">
        <v>37</v>
      </c>
      <c r="O2385" s="6" t="s">
        <v>38</v>
      </c>
      <c r="P2385" s="6" t="s">
        <v>39</v>
      </c>
      <c r="Q2385" s="6" t="s">
        <v>4103</v>
      </c>
      <c r="R2385" s="6" t="s">
        <v>515</v>
      </c>
      <c r="W2385" s="6" t="s">
        <v>4104</v>
      </c>
      <c r="X2385" s="6" t="s">
        <v>4103</v>
      </c>
      <c r="Y2385" s="6" t="s">
        <v>43</v>
      </c>
      <c r="Z2385" s="8">
        <v>42095.508263888885</v>
      </c>
      <c r="AA2385" s="6" t="s">
        <v>4105</v>
      </c>
      <c r="AB2385" s="6" t="s">
        <v>518</v>
      </c>
      <c r="AC2385" s="6" t="s">
        <v>515</v>
      </c>
      <c r="AD2385" s="6" t="s">
        <v>43</v>
      </c>
      <c r="AE2385" s="8">
        <v>42095.537719907406</v>
      </c>
      <c r="AF2385" s="6" t="s">
        <v>71</v>
      </c>
    </row>
    <row r="2386" spans="1:39" x14ac:dyDescent="0.2">
      <c r="A23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6" s="7" t="str">
        <f>ExtractValues(Table1[[#This Row],[Agreement Name]],".{1}\d{4,5}")</f>
        <v>200301</v>
      </c>
      <c r="C2386" s="6" t="str">
        <f>ExtractValues(Table1[[#This Row],[Agreement Name]],".{1}\d{4,5}-.{1}\d{4,5}")</f>
        <v>200301-001003</v>
      </c>
      <c r="D2386" s="6" t="str">
        <f>ExtractValues(ExtractValues(Table1[[#This Row],[Agreement Name]],"(CO\d{1,3})"),"\d+")</f>
        <v/>
      </c>
      <c r="E2386" s="6" t="str">
        <f>ExtractValues(ExtractValues(Table1[[#This Row],[Agreement Name]],"(CO.\d{1,3})"),"\d+")</f>
        <v/>
      </c>
      <c r="F2386" s="6" t="str">
        <f>IF(Table1[[#This Row],[ChgOrderPart1]]&lt;&gt;"",Table1[[#This Row],[ChgOrderPart1]],Table1[[#This Row],[ChgOrderPart2]])</f>
        <v/>
      </c>
      <c r="G2386" s="6" t="s">
        <v>8906</v>
      </c>
      <c r="H2386" s="8">
        <v>42037.389814814815</v>
      </c>
      <c r="I2386" s="6" t="s">
        <v>34</v>
      </c>
      <c r="J2386" s="8">
        <v>42143.396782407406</v>
      </c>
      <c r="K2386" s="6" t="s">
        <v>1376</v>
      </c>
      <c r="L2386" s="6" t="s">
        <v>1377</v>
      </c>
      <c r="M2386" s="6" t="s">
        <v>37</v>
      </c>
      <c r="O2386" s="6" t="s">
        <v>38</v>
      </c>
      <c r="P2386" s="6" t="s">
        <v>39</v>
      </c>
      <c r="Q2386" s="6" t="s">
        <v>1435</v>
      </c>
      <c r="R2386" s="6" t="s">
        <v>4103</v>
      </c>
      <c r="S2386" s="6" t="s">
        <v>515</v>
      </c>
      <c r="W2386" s="6" t="s">
        <v>4104</v>
      </c>
      <c r="X2386" s="6" t="s">
        <v>4103</v>
      </c>
      <c r="Y2386" s="6" t="s">
        <v>43</v>
      </c>
      <c r="Z2386" s="8">
        <v>42143.240949074076</v>
      </c>
      <c r="AA2386" s="6" t="s">
        <v>4105</v>
      </c>
      <c r="AB2386" s="6" t="s">
        <v>518</v>
      </c>
      <c r="AC2386" s="6" t="s">
        <v>515</v>
      </c>
      <c r="AD2386" s="6" t="s">
        <v>43</v>
      </c>
      <c r="AE2386" s="8">
        <v>42143.396782407406</v>
      </c>
      <c r="AF2386" s="6" t="s">
        <v>71</v>
      </c>
    </row>
    <row r="2387" spans="1:39" x14ac:dyDescent="0.2">
      <c r="A23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7" s="7" t="str">
        <f>ExtractValues(Table1[[#This Row],[Agreement Name]],".{1}\d{4,5}")</f>
        <v>200301</v>
      </c>
      <c r="C2387" s="6" t="str">
        <f>ExtractValues(Table1[[#This Row],[Agreement Name]],".{1}\d{4,5}-.{1}\d{4,5}")</f>
        <v>200301-001002</v>
      </c>
      <c r="D2387" s="6" t="str">
        <f>ExtractValues(ExtractValues(Table1[[#This Row],[Agreement Name]],"(CO\d{1,3})"),"\d+")</f>
        <v/>
      </c>
      <c r="E2387" s="6" t="str">
        <f>ExtractValues(ExtractValues(Table1[[#This Row],[Agreement Name]],"(CO.\d{1,3})"),"\d+")</f>
        <v/>
      </c>
      <c r="F2387" s="6" t="str">
        <f>IF(Table1[[#This Row],[ChgOrderPart1]]&lt;&gt;"",Table1[[#This Row],[ChgOrderPart1]],Table1[[#This Row],[ChgOrderPart2]])</f>
        <v/>
      </c>
      <c r="G2387" s="6" t="s">
        <v>8871</v>
      </c>
      <c r="H2387" s="8">
        <v>42033.659097222226</v>
      </c>
      <c r="I2387" s="6" t="s">
        <v>34</v>
      </c>
      <c r="J2387" s="8">
        <v>42034.642858796295</v>
      </c>
      <c r="K2387" s="6" t="s">
        <v>1376</v>
      </c>
      <c r="L2387" s="6" t="s">
        <v>1377</v>
      </c>
      <c r="M2387" s="6" t="s">
        <v>37</v>
      </c>
      <c r="O2387" s="6" t="s">
        <v>38</v>
      </c>
      <c r="P2387" s="6" t="s">
        <v>39</v>
      </c>
      <c r="Q2387" s="6" t="s">
        <v>4099</v>
      </c>
      <c r="R2387" s="6" t="s">
        <v>2923</v>
      </c>
      <c r="W2387" s="6" t="s">
        <v>4100</v>
      </c>
      <c r="X2387" s="6" t="s">
        <v>4099</v>
      </c>
      <c r="Y2387" s="6" t="s">
        <v>43</v>
      </c>
      <c r="Z2387" s="8">
        <v>42033.698437500003</v>
      </c>
      <c r="AA2387" s="6" t="s">
        <v>4101</v>
      </c>
      <c r="AB2387" s="6" t="s">
        <v>2925</v>
      </c>
      <c r="AC2387" s="6" t="s">
        <v>2923</v>
      </c>
      <c r="AD2387" s="6" t="s">
        <v>43</v>
      </c>
      <c r="AE2387" s="8">
        <v>42034.642858796295</v>
      </c>
      <c r="AF2387" s="6" t="s">
        <v>71</v>
      </c>
    </row>
    <row r="2388" spans="1:39" x14ac:dyDescent="0.2">
      <c r="A23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8" s="7" t="str">
        <f>ExtractValues(Table1[[#This Row],[Agreement Name]],".{1}\d{4,5}")</f>
        <v>200296</v>
      </c>
      <c r="C2388" s="6" t="str">
        <f>ExtractValues(Table1[[#This Row],[Agreement Name]],".{1}\d{4,5}-.{1}\d{4,5}")</f>
        <v>200296-002009</v>
      </c>
      <c r="D2388" s="6" t="str">
        <f>ExtractValues(ExtractValues(Table1[[#This Row],[Agreement Name]],"(CO\d{1,3})"),"\d+")</f>
        <v/>
      </c>
      <c r="E2388" s="6" t="str">
        <f>ExtractValues(ExtractValues(Table1[[#This Row],[Agreement Name]],"(CO.\d{1,3})"),"\d+")</f>
        <v/>
      </c>
      <c r="F2388" s="6" t="str">
        <f>IF(Table1[[#This Row],[ChgOrderPart1]]&lt;&gt;"",Table1[[#This Row],[ChgOrderPart1]],Table1[[#This Row],[ChgOrderPart2]])</f>
        <v/>
      </c>
      <c r="G2388" s="6" t="s">
        <v>2021</v>
      </c>
      <c r="H2388" s="8">
        <v>42171.623437499999</v>
      </c>
      <c r="I2388" s="6" t="s">
        <v>34</v>
      </c>
      <c r="J2388" s="8">
        <v>42172.882650462961</v>
      </c>
      <c r="K2388" s="6" t="s">
        <v>1376</v>
      </c>
      <c r="L2388" s="6" t="s">
        <v>1377</v>
      </c>
      <c r="M2388" s="6" t="s">
        <v>37</v>
      </c>
      <c r="O2388" s="6" t="s">
        <v>38</v>
      </c>
      <c r="P2388" s="6" t="s">
        <v>39</v>
      </c>
      <c r="Q2388" s="6" t="s">
        <v>2022</v>
      </c>
      <c r="R2388" s="6" t="s">
        <v>1392</v>
      </c>
      <c r="W2388" s="6" t="s">
        <v>2023</v>
      </c>
      <c r="X2388" s="6" t="s">
        <v>2022</v>
      </c>
      <c r="Y2388" s="6" t="s">
        <v>43</v>
      </c>
      <c r="Z2388" s="8">
        <v>42172.705625000002</v>
      </c>
      <c r="AA2388" s="6" t="s">
        <v>2024</v>
      </c>
      <c r="AB2388" s="6" t="s">
        <v>1395</v>
      </c>
      <c r="AC2388" s="6" t="s">
        <v>1392</v>
      </c>
      <c r="AD2388" s="6" t="s">
        <v>43</v>
      </c>
      <c r="AE2388" s="8">
        <v>42172.882650462961</v>
      </c>
      <c r="AF2388" s="6" t="s">
        <v>1689</v>
      </c>
    </row>
    <row r="2389" spans="1:39" x14ac:dyDescent="0.2">
      <c r="A23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89" s="7" t="str">
        <f>ExtractValues(Table1[[#This Row],[Agreement Name]],".{1}\d{4,5}")</f>
        <v>200296</v>
      </c>
      <c r="C2389" s="6" t="str">
        <f>ExtractValues(Table1[[#This Row],[Agreement Name]],".{1}\d{4,5}-.{1}\d{4,5}")</f>
        <v>200296-002006</v>
      </c>
      <c r="D2389" s="6" t="str">
        <f>ExtractValues(ExtractValues(Table1[[#This Row],[Agreement Name]],"(CO\d{1,3})"),"\d+")</f>
        <v/>
      </c>
      <c r="E2389" s="6" t="str">
        <f>ExtractValues(ExtractValues(Table1[[#This Row],[Agreement Name]],"(CO.\d{1,3})"),"\d+")</f>
        <v/>
      </c>
      <c r="F2389" s="6" t="str">
        <f>IF(Table1[[#This Row],[ChgOrderPart1]]&lt;&gt;"",Table1[[#This Row],[ChgOrderPart1]],Table1[[#This Row],[ChgOrderPart2]])</f>
        <v/>
      </c>
      <c r="G2389" s="6" t="s">
        <v>8515</v>
      </c>
      <c r="H2389" s="8">
        <v>42122.434236111112</v>
      </c>
      <c r="I2389" s="6" t="s">
        <v>34</v>
      </c>
      <c r="J2389" s="8">
        <v>42124.400706018518</v>
      </c>
      <c r="K2389" s="6" t="s">
        <v>1376</v>
      </c>
      <c r="L2389" s="6" t="s">
        <v>1377</v>
      </c>
      <c r="M2389" s="6" t="s">
        <v>37</v>
      </c>
      <c r="O2389" s="6" t="s">
        <v>38</v>
      </c>
      <c r="P2389" s="6" t="s">
        <v>39</v>
      </c>
      <c r="Q2389" s="6" t="s">
        <v>461</v>
      </c>
      <c r="R2389" s="6" t="s">
        <v>1392</v>
      </c>
      <c r="W2389" s="6" t="s">
        <v>463</v>
      </c>
      <c r="X2389" s="6" t="s">
        <v>461</v>
      </c>
      <c r="Y2389" s="6" t="s">
        <v>43</v>
      </c>
      <c r="Z2389" s="8">
        <v>42122.808958333335</v>
      </c>
      <c r="AA2389" s="6" t="s">
        <v>46</v>
      </c>
      <c r="AB2389" s="6" t="s">
        <v>1395</v>
      </c>
      <c r="AC2389" s="6" t="s">
        <v>1392</v>
      </c>
      <c r="AD2389" s="6" t="s">
        <v>43</v>
      </c>
      <c r="AE2389" s="8">
        <v>42124.400706018518</v>
      </c>
      <c r="AF2389" s="6" t="s">
        <v>46</v>
      </c>
    </row>
    <row r="2390" spans="1:39" x14ac:dyDescent="0.2">
      <c r="A23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0" s="7" t="str">
        <f>ExtractValues(Table1[[#This Row],[Agreement Name]],".{1}\d{4,5}")</f>
        <v>200296</v>
      </c>
      <c r="C2390" s="6" t="str">
        <f>ExtractValues(Table1[[#This Row],[Agreement Name]],".{1}\d{4,5}-.{1}\d{4,5}")</f>
        <v>200296-002005</v>
      </c>
      <c r="D2390" s="6" t="str">
        <f>ExtractValues(ExtractValues(Table1[[#This Row],[Agreement Name]],"(CO\d{1,3})"),"\d+")</f>
        <v/>
      </c>
      <c r="E2390" s="6" t="str">
        <f>ExtractValues(ExtractValues(Table1[[#This Row],[Agreement Name]],"(CO.\d{1,3})"),"\d+")</f>
        <v/>
      </c>
      <c r="F2390" s="6" t="str">
        <f>IF(Table1[[#This Row],[ChgOrderPart1]]&lt;&gt;"",Table1[[#This Row],[ChgOrderPart1]],Table1[[#This Row],[ChgOrderPart2]])</f>
        <v/>
      </c>
      <c r="G2390" s="6" t="s">
        <v>9267</v>
      </c>
      <c r="H2390" s="8">
        <v>42055.576747685183</v>
      </c>
      <c r="I2390" s="6" t="s">
        <v>48</v>
      </c>
      <c r="J2390" s="8">
        <v>42055.576747685183</v>
      </c>
      <c r="K2390" s="6" t="s">
        <v>1376</v>
      </c>
      <c r="L2390" s="6" t="s">
        <v>1377</v>
      </c>
      <c r="M2390" s="6" t="s">
        <v>37</v>
      </c>
      <c r="O2390" s="6" t="s">
        <v>38</v>
      </c>
      <c r="P2390" s="6" t="s">
        <v>39</v>
      </c>
      <c r="Q2390" s="6" t="s">
        <v>113</v>
      </c>
      <c r="R2390" s="6" t="s">
        <v>1392</v>
      </c>
      <c r="AL2390" s="6" t="s">
        <v>113</v>
      </c>
      <c r="AM2390" s="6" t="s">
        <v>43</v>
      </c>
    </row>
    <row r="2391" spans="1:39" x14ac:dyDescent="0.2">
      <c r="A23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1" s="7" t="str">
        <f>ExtractValues(Table1[[#This Row],[Agreement Name]],".{1}\d{4,5}")</f>
        <v>200296</v>
      </c>
      <c r="C2391" s="6" t="str">
        <f>ExtractValues(Table1[[#This Row],[Agreement Name]],".{1}\d{4,5}-.{1}\d{4,5}")</f>
        <v>200296-002004</v>
      </c>
      <c r="D2391" s="6" t="str">
        <f>ExtractValues(ExtractValues(Table1[[#This Row],[Agreement Name]],"(CO\d{1,3})"),"\d+")</f>
        <v/>
      </c>
      <c r="E2391" s="6" t="str">
        <f>ExtractValues(ExtractValues(Table1[[#This Row],[Agreement Name]],"(CO.\d{1,3})"),"\d+")</f>
        <v/>
      </c>
      <c r="F2391" s="6" t="str">
        <f>IF(Table1[[#This Row],[ChgOrderPart1]]&lt;&gt;"",Table1[[#This Row],[ChgOrderPart1]],Table1[[#This Row],[ChgOrderPart2]])</f>
        <v/>
      </c>
      <c r="G2391" s="6" t="s">
        <v>9069</v>
      </c>
      <c r="H2391" s="8">
        <v>42047.575416666667</v>
      </c>
      <c r="I2391" s="6" t="s">
        <v>34</v>
      </c>
      <c r="J2391" s="8">
        <v>42083.52611111111</v>
      </c>
      <c r="K2391" s="6" t="s">
        <v>1376</v>
      </c>
      <c r="L2391" s="6" t="s">
        <v>1377</v>
      </c>
      <c r="M2391" s="6" t="s">
        <v>37</v>
      </c>
      <c r="O2391" s="6" t="s">
        <v>38</v>
      </c>
      <c r="P2391" s="6" t="s">
        <v>39</v>
      </c>
      <c r="Q2391" s="6" t="s">
        <v>554</v>
      </c>
      <c r="R2391" s="6" t="s">
        <v>556</v>
      </c>
      <c r="S2391" s="6" t="s">
        <v>1392</v>
      </c>
      <c r="W2391" s="6" t="s">
        <v>1593</v>
      </c>
      <c r="X2391" s="6" t="s">
        <v>556</v>
      </c>
      <c r="Y2391" s="6" t="s">
        <v>43</v>
      </c>
      <c r="Z2391" s="8">
        <v>42083.476574074077</v>
      </c>
      <c r="AA2391" s="6" t="s">
        <v>558</v>
      </c>
      <c r="AB2391" s="6" t="s">
        <v>1395</v>
      </c>
      <c r="AC2391" s="6" t="s">
        <v>1392</v>
      </c>
      <c r="AD2391" s="6" t="s">
        <v>43</v>
      </c>
      <c r="AE2391" s="8">
        <v>42083.52611111111</v>
      </c>
      <c r="AF2391" s="6" t="s">
        <v>46</v>
      </c>
    </row>
    <row r="2392" spans="1:39" x14ac:dyDescent="0.2">
      <c r="A23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392" s="7" t="str">
        <f>ExtractValues(Table1[[#This Row],[Agreement Name]],".{1}\d{4,5}")</f>
        <v>200296</v>
      </c>
      <c r="C2392" s="6" t="str">
        <f>ExtractValues(Table1[[#This Row],[Agreement Name]],".{1}\d{4,5}-.{1}\d{4,5}")</f>
        <v>200296-002003</v>
      </c>
      <c r="D2392" s="6" t="str">
        <f>ExtractValues(ExtractValues(Table1[[#This Row],[Agreement Name]],"(CO\d{1,3})"),"\d+")</f>
        <v>1</v>
      </c>
      <c r="E2392" s="6" t="str">
        <f>ExtractValues(ExtractValues(Table1[[#This Row],[Agreement Name]],"(CO.\d{1,3})"),"\d+")</f>
        <v/>
      </c>
      <c r="F2392" s="6" t="str">
        <f>IF(Table1[[#This Row],[ChgOrderPart1]]&lt;&gt;"",Table1[[#This Row],[ChgOrderPart1]],Table1[[#This Row],[ChgOrderPart2]])</f>
        <v>1</v>
      </c>
      <c r="G2392" s="6" t="s">
        <v>1690</v>
      </c>
      <c r="H2392" s="8">
        <v>42156.598668981482</v>
      </c>
      <c r="I2392" s="6" t="s">
        <v>34</v>
      </c>
      <c r="J2392" s="8">
        <v>42157.931388888886</v>
      </c>
      <c r="K2392" s="6" t="s">
        <v>1376</v>
      </c>
      <c r="L2392" s="6" t="s">
        <v>1377</v>
      </c>
      <c r="M2392" s="6" t="s">
        <v>37</v>
      </c>
      <c r="O2392" s="6" t="s">
        <v>38</v>
      </c>
      <c r="P2392" s="6" t="s">
        <v>39</v>
      </c>
      <c r="Q2392" s="6" t="s">
        <v>1686</v>
      </c>
      <c r="R2392" s="6" t="s">
        <v>1392</v>
      </c>
      <c r="W2392" s="6" t="s">
        <v>1687</v>
      </c>
      <c r="X2392" s="6" t="s">
        <v>1686</v>
      </c>
      <c r="Y2392" s="6" t="s">
        <v>43</v>
      </c>
      <c r="Z2392" s="8">
        <v>42157.529710648145</v>
      </c>
      <c r="AA2392" s="6" t="s">
        <v>1688</v>
      </c>
      <c r="AB2392" s="6" t="s">
        <v>1395</v>
      </c>
      <c r="AC2392" s="6" t="s">
        <v>1392</v>
      </c>
      <c r="AD2392" s="6" t="s">
        <v>43</v>
      </c>
      <c r="AE2392" s="8">
        <v>42157.931388888886</v>
      </c>
      <c r="AF2392" s="6" t="s">
        <v>1689</v>
      </c>
    </row>
    <row r="2393" spans="1:39" x14ac:dyDescent="0.2">
      <c r="A23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3" s="7" t="str">
        <f>ExtractValues(Table1[[#This Row],[Agreement Name]],".{1}\d{4,5}")</f>
        <v>200296</v>
      </c>
      <c r="C2393" s="6" t="str">
        <f>ExtractValues(Table1[[#This Row],[Agreement Name]],".{1}\d{4,5}-.{1}\d{4,5}")</f>
        <v>200296-002003</v>
      </c>
      <c r="D2393" s="6" t="str">
        <f>ExtractValues(ExtractValues(Table1[[#This Row],[Agreement Name]],"(CO\d{1,3})"),"\d+")</f>
        <v/>
      </c>
      <c r="E2393" s="6" t="str">
        <f>ExtractValues(ExtractValues(Table1[[#This Row],[Agreement Name]],"(CO.\d{1,3})"),"\d+")</f>
        <v/>
      </c>
      <c r="F2393" s="6" t="str">
        <f>IF(Table1[[#This Row],[ChgOrderPart1]]&lt;&gt;"",Table1[[#This Row],[ChgOrderPart1]],Table1[[#This Row],[ChgOrderPart2]])</f>
        <v/>
      </c>
      <c r="G2393" s="6" t="s">
        <v>8978</v>
      </c>
      <c r="H2393" s="8">
        <v>42040.535312499997</v>
      </c>
      <c r="I2393" s="6" t="s">
        <v>34</v>
      </c>
      <c r="J2393" s="8">
        <v>42044.386550925927</v>
      </c>
      <c r="K2393" s="6" t="s">
        <v>1376</v>
      </c>
      <c r="L2393" s="6" t="s">
        <v>1377</v>
      </c>
      <c r="M2393" s="6" t="s">
        <v>37</v>
      </c>
      <c r="O2393" s="6" t="s">
        <v>38</v>
      </c>
      <c r="P2393" s="6" t="s">
        <v>39</v>
      </c>
      <c r="Q2393" s="6" t="s">
        <v>1686</v>
      </c>
      <c r="R2393" s="6" t="s">
        <v>8979</v>
      </c>
      <c r="S2393" s="6" t="s">
        <v>1392</v>
      </c>
      <c r="W2393" s="6" t="s">
        <v>8980</v>
      </c>
      <c r="X2393" s="6" t="s">
        <v>8979</v>
      </c>
      <c r="Y2393" s="6" t="s">
        <v>43</v>
      </c>
      <c r="Z2393" s="8">
        <v>42044.374444444446</v>
      </c>
      <c r="AA2393" s="6" t="s">
        <v>8981</v>
      </c>
      <c r="AB2393" s="6" t="s">
        <v>1395</v>
      </c>
      <c r="AC2393" s="6" t="s">
        <v>1392</v>
      </c>
      <c r="AD2393" s="6" t="s">
        <v>43</v>
      </c>
      <c r="AE2393" s="8">
        <v>42044.386550925927</v>
      </c>
      <c r="AF2393" s="6" t="s">
        <v>8876</v>
      </c>
    </row>
    <row r="2394" spans="1:39" x14ac:dyDescent="0.2">
      <c r="A23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4" s="7" t="str">
        <f>ExtractValues(Table1[[#This Row],[Agreement Name]],".{1}\d{4,5}")</f>
        <v>200296</v>
      </c>
      <c r="C2394" s="6" t="str">
        <f>ExtractValues(Table1[[#This Row],[Agreement Name]],".{1}\d{4,5}-.{1}\d{4,5}")</f>
        <v>200296-002002</v>
      </c>
      <c r="D2394" s="6" t="str">
        <f>ExtractValues(ExtractValues(Table1[[#This Row],[Agreement Name]],"(CO\d{1,3})"),"\d+")</f>
        <v/>
      </c>
      <c r="E2394" s="6" t="str">
        <f>ExtractValues(ExtractValues(Table1[[#This Row],[Agreement Name]],"(CO.\d{1,3})"),"\d+")</f>
        <v/>
      </c>
      <c r="F2394" s="6" t="str">
        <f>IF(Table1[[#This Row],[ChgOrderPart1]]&lt;&gt;"",Table1[[#This Row],[ChgOrderPart1]],Table1[[#This Row],[ChgOrderPart2]])</f>
        <v/>
      </c>
      <c r="G2394" s="6" t="s">
        <v>8886</v>
      </c>
      <c r="H2394" s="8">
        <v>42033.665752314817</v>
      </c>
      <c r="I2394" s="6" t="s">
        <v>34</v>
      </c>
      <c r="J2394" s="8">
        <v>42046.881168981483</v>
      </c>
      <c r="K2394" s="6" t="s">
        <v>1376</v>
      </c>
      <c r="L2394" s="6" t="s">
        <v>1377</v>
      </c>
      <c r="M2394" s="6" t="s">
        <v>37</v>
      </c>
      <c r="O2394" s="6" t="s">
        <v>38</v>
      </c>
      <c r="P2394" s="6" t="s">
        <v>39</v>
      </c>
      <c r="Q2394" s="6" t="s">
        <v>392</v>
      </c>
      <c r="R2394" s="6" t="s">
        <v>4622</v>
      </c>
      <c r="S2394" s="6" t="s">
        <v>1392</v>
      </c>
      <c r="W2394" s="6" t="s">
        <v>394</v>
      </c>
      <c r="X2394" s="6" t="s">
        <v>4622</v>
      </c>
      <c r="Y2394" s="6" t="s">
        <v>43</v>
      </c>
      <c r="Z2394" s="8">
        <v>42046.68476851852</v>
      </c>
      <c r="AA2394" s="6" t="s">
        <v>6260</v>
      </c>
      <c r="AB2394" s="6" t="s">
        <v>1395</v>
      </c>
      <c r="AC2394" s="6" t="s">
        <v>1392</v>
      </c>
      <c r="AD2394" s="6" t="s">
        <v>43</v>
      </c>
      <c r="AE2394" s="8">
        <v>42046.881168981483</v>
      </c>
      <c r="AF2394" s="6" t="s">
        <v>8887</v>
      </c>
    </row>
    <row r="2395" spans="1:39" x14ac:dyDescent="0.2">
      <c r="A23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5" s="7" t="str">
        <f>ExtractValues(Table1[[#This Row],[Agreement Name]],".{1}\d{4,5}")</f>
        <v>200296</v>
      </c>
      <c r="C2395" s="6" t="str">
        <f>ExtractValues(Table1[[#This Row],[Agreement Name]],".{1}\d{4,5}-.{1}\d{4,5}")</f>
        <v>200296-002001</v>
      </c>
      <c r="D2395" s="6" t="str">
        <f>ExtractValues(ExtractValues(Table1[[#This Row],[Agreement Name]],"(CO\d{1,3})"),"\d+")</f>
        <v/>
      </c>
      <c r="E2395" s="6" t="str">
        <f>ExtractValues(ExtractValues(Table1[[#This Row],[Agreement Name]],"(CO.\d{1,3})"),"\d+")</f>
        <v/>
      </c>
      <c r="F2395" s="6" t="str">
        <f>IF(Table1[[#This Row],[ChgOrderPart1]]&lt;&gt;"",Table1[[#This Row],[ChgOrderPart1]],Table1[[#This Row],[ChgOrderPart2]])</f>
        <v/>
      </c>
      <c r="G2395" s="6" t="s">
        <v>8487</v>
      </c>
      <c r="H2395" s="8">
        <v>42117.581956018519</v>
      </c>
      <c r="I2395" s="6" t="s">
        <v>34</v>
      </c>
      <c r="J2395" s="8">
        <v>42124.401932870373</v>
      </c>
      <c r="K2395" s="6" t="s">
        <v>1376</v>
      </c>
      <c r="L2395" s="6" t="s">
        <v>1377</v>
      </c>
      <c r="M2395" s="6" t="s">
        <v>37</v>
      </c>
      <c r="O2395" s="6" t="s">
        <v>38</v>
      </c>
      <c r="P2395" s="6" t="s">
        <v>39</v>
      </c>
      <c r="Q2395" s="6" t="s">
        <v>2599</v>
      </c>
      <c r="R2395" s="6" t="s">
        <v>1392</v>
      </c>
      <c r="W2395" s="6" t="s">
        <v>8488</v>
      </c>
      <c r="X2395" s="6" t="s">
        <v>2599</v>
      </c>
      <c r="Y2395" s="6" t="s">
        <v>43</v>
      </c>
      <c r="Z2395" s="8">
        <v>42122.218240740738</v>
      </c>
      <c r="AA2395" s="6" t="s">
        <v>8489</v>
      </c>
      <c r="AB2395" s="6" t="s">
        <v>1395</v>
      </c>
      <c r="AC2395" s="6" t="s">
        <v>1392</v>
      </c>
      <c r="AD2395" s="6" t="s">
        <v>43</v>
      </c>
      <c r="AE2395" s="8">
        <v>42124.401932870373</v>
      </c>
      <c r="AF2395" s="6" t="s">
        <v>46</v>
      </c>
    </row>
    <row r="2396" spans="1:39" x14ac:dyDescent="0.2">
      <c r="A23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6" s="7" t="str">
        <f>ExtractValues(Table1[[#This Row],[Agreement Name]],".{1}\d{4,5}")</f>
        <v>200296</v>
      </c>
      <c r="C2396" s="6" t="str">
        <f>ExtractValues(Table1[[#This Row],[Agreement Name]],".{1}\d{4,5}-.{1}\d{4,5}")</f>
        <v>200296-002001</v>
      </c>
      <c r="D2396" s="6" t="str">
        <f>ExtractValues(ExtractValues(Table1[[#This Row],[Agreement Name]],"(CO\d{1,3})"),"\d+")</f>
        <v/>
      </c>
      <c r="E2396" s="6" t="str">
        <f>ExtractValues(ExtractValues(Table1[[#This Row],[Agreement Name]],"(CO.\d{1,3})"),"\d+")</f>
        <v/>
      </c>
      <c r="F2396" s="6" t="str">
        <f>IF(Table1[[#This Row],[ChgOrderPart1]]&lt;&gt;"",Table1[[#This Row],[ChgOrderPart1]],Table1[[#This Row],[ChgOrderPart2]])</f>
        <v/>
      </c>
      <c r="G2396" s="6" t="s">
        <v>9057</v>
      </c>
      <c r="H2396" s="8">
        <v>42045.66064814815</v>
      </c>
      <c r="I2396" s="6" t="s">
        <v>55</v>
      </c>
      <c r="J2396" s="8">
        <v>42117.581296296295</v>
      </c>
      <c r="K2396" s="6" t="s">
        <v>1376</v>
      </c>
      <c r="L2396" s="6" t="s">
        <v>1377</v>
      </c>
      <c r="M2396" s="6" t="s">
        <v>37</v>
      </c>
      <c r="O2396" s="6" t="s">
        <v>38</v>
      </c>
      <c r="P2396" s="6" t="s">
        <v>39</v>
      </c>
      <c r="Q2396" s="6" t="s">
        <v>1398</v>
      </c>
      <c r="R2396" s="6" t="s">
        <v>1392</v>
      </c>
      <c r="AL2396" s="6" t="s">
        <v>1398</v>
      </c>
      <c r="AM2396" s="6" t="s">
        <v>43</v>
      </c>
    </row>
    <row r="2397" spans="1:39" x14ac:dyDescent="0.2">
      <c r="A23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7" s="7" t="str">
        <f>ExtractValues(Table1[[#This Row],[Agreement Name]],".{1}\d{4,5}")</f>
        <v>200296</v>
      </c>
      <c r="C2397" s="6" t="str">
        <f>ExtractValues(Table1[[#This Row],[Agreement Name]],".{1}\d{4,5}-.{1}\d{4,5}")</f>
        <v>200296-002001</v>
      </c>
      <c r="D2397" s="6" t="str">
        <f>ExtractValues(ExtractValues(Table1[[#This Row],[Agreement Name]],"(CO\d{1,3})"),"\d+")</f>
        <v/>
      </c>
      <c r="E2397" s="6" t="str">
        <f>ExtractValues(ExtractValues(Table1[[#This Row],[Agreement Name]],"(CO.\d{1,3})"),"\d+")</f>
        <v/>
      </c>
      <c r="F2397" s="6" t="str">
        <f>IF(Table1[[#This Row],[ChgOrderPart1]]&lt;&gt;"",Table1[[#This Row],[ChgOrderPart1]],Table1[[#This Row],[ChgOrderPart2]])</f>
        <v/>
      </c>
      <c r="G2397" s="6" t="s">
        <v>8885</v>
      </c>
      <c r="H2397" s="8">
        <v>42033.665069444447</v>
      </c>
      <c r="I2397" s="6" t="s">
        <v>55</v>
      </c>
      <c r="J2397" s="8">
        <v>42045.660104166665</v>
      </c>
      <c r="K2397" s="6" t="s">
        <v>1376</v>
      </c>
      <c r="L2397" s="6" t="s">
        <v>1377</v>
      </c>
      <c r="M2397" s="6" t="s">
        <v>37</v>
      </c>
      <c r="O2397" s="6" t="s">
        <v>38</v>
      </c>
      <c r="P2397" s="6" t="s">
        <v>39</v>
      </c>
      <c r="Q2397" s="6" t="s">
        <v>1398</v>
      </c>
      <c r="R2397" s="6" t="s">
        <v>1392</v>
      </c>
      <c r="AL2397" s="6" t="s">
        <v>1398</v>
      </c>
      <c r="AM2397" s="6" t="s">
        <v>43</v>
      </c>
    </row>
    <row r="2398" spans="1:39" x14ac:dyDescent="0.2">
      <c r="A23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8" s="7" t="str">
        <f>ExtractValues(Table1[[#This Row],[Agreement Name]],".{1}\d{4,5}")</f>
        <v>200295</v>
      </c>
      <c r="C2398" s="6" t="str">
        <f>ExtractValues(Table1[[#This Row],[Agreement Name]],".{1}\d{4,5}-.{1}\d{4,5}")</f>
        <v>200295-001001</v>
      </c>
      <c r="D2398" s="6" t="str">
        <f>ExtractValues(ExtractValues(Table1[[#This Row],[Agreement Name]],"(CO\d{1,3})"),"\d+")</f>
        <v/>
      </c>
      <c r="E2398" s="6" t="str">
        <f>ExtractValues(ExtractValues(Table1[[#This Row],[Agreement Name]],"(CO.\d{1,3})"),"\d+")</f>
        <v/>
      </c>
      <c r="F2398" s="6" t="str">
        <f>IF(Table1[[#This Row],[ChgOrderPart1]]&lt;&gt;"",Table1[[#This Row],[ChgOrderPart1]],Table1[[#This Row],[ChgOrderPart2]])</f>
        <v/>
      </c>
      <c r="G2398" s="6" t="s">
        <v>9535</v>
      </c>
      <c r="H2398" s="8">
        <v>42081.626527777778</v>
      </c>
      <c r="I2398" s="6" t="s">
        <v>34</v>
      </c>
      <c r="J2398" s="8">
        <v>42083.50408564815</v>
      </c>
      <c r="K2398" s="6" t="s">
        <v>1376</v>
      </c>
      <c r="L2398" s="6" t="s">
        <v>1377</v>
      </c>
      <c r="M2398" s="6" t="s">
        <v>37</v>
      </c>
      <c r="O2398" s="6" t="s">
        <v>38</v>
      </c>
      <c r="P2398" s="6" t="s">
        <v>39</v>
      </c>
      <c r="Q2398" s="6" t="s">
        <v>172</v>
      </c>
      <c r="R2398" s="6" t="s">
        <v>432</v>
      </c>
      <c r="W2398" s="6" t="s">
        <v>173</v>
      </c>
      <c r="X2398" s="6" t="s">
        <v>172</v>
      </c>
      <c r="Y2398" s="6" t="s">
        <v>43</v>
      </c>
      <c r="Z2398" s="8">
        <v>42082.258877314816</v>
      </c>
      <c r="AA2398" s="6" t="s">
        <v>174</v>
      </c>
      <c r="AB2398" s="6" t="s">
        <v>1381</v>
      </c>
      <c r="AC2398" s="6" t="s">
        <v>432</v>
      </c>
      <c r="AD2398" s="6" t="s">
        <v>43</v>
      </c>
      <c r="AE2398" s="8">
        <v>42083.50408564815</v>
      </c>
      <c r="AF2398" s="6" t="s">
        <v>1461</v>
      </c>
    </row>
    <row r="2399" spans="1:39" x14ac:dyDescent="0.2">
      <c r="A23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399" s="7" t="str">
        <f>ExtractValues(Table1[[#This Row],[Agreement Name]],".{1}\d{4,5}")</f>
        <v>200293</v>
      </c>
      <c r="C2399" s="6" t="str">
        <f>ExtractValues(Table1[[#This Row],[Agreement Name]],".{1}\d{4,5}-.{1}\d{4,5}")</f>
        <v>200293-001001</v>
      </c>
      <c r="D2399" s="6" t="str">
        <f>ExtractValues(ExtractValues(Table1[[#This Row],[Agreement Name]],"(CO\d{1,3})"),"\d+")</f>
        <v/>
      </c>
      <c r="E2399" s="6" t="str">
        <f>ExtractValues(ExtractValues(Table1[[#This Row],[Agreement Name]],"(CO.\d{1,3})"),"\d+")</f>
        <v/>
      </c>
      <c r="F2399" s="6" t="str">
        <f>IF(Table1[[#This Row],[ChgOrderPart1]]&lt;&gt;"",Table1[[#This Row],[ChgOrderPart1]],Table1[[#This Row],[ChgOrderPart2]])</f>
        <v/>
      </c>
      <c r="G2399" s="6" t="s">
        <v>8029</v>
      </c>
      <c r="H2399" s="8">
        <v>42093.595185185186</v>
      </c>
      <c r="I2399" s="6" t="s">
        <v>34</v>
      </c>
      <c r="J2399" s="8">
        <v>42096.323657407411</v>
      </c>
      <c r="K2399" s="6" t="s">
        <v>1376</v>
      </c>
      <c r="L2399" s="6" t="s">
        <v>1377</v>
      </c>
      <c r="M2399" s="6" t="s">
        <v>37</v>
      </c>
      <c r="O2399" s="6" t="s">
        <v>38</v>
      </c>
      <c r="P2399" s="6" t="s">
        <v>39</v>
      </c>
      <c r="Q2399" s="6" t="s">
        <v>8030</v>
      </c>
      <c r="R2399" s="6" t="s">
        <v>432</v>
      </c>
      <c r="W2399" s="6" t="s">
        <v>8031</v>
      </c>
      <c r="X2399" s="6" t="s">
        <v>8030</v>
      </c>
      <c r="Y2399" s="6" t="s">
        <v>43</v>
      </c>
      <c r="Z2399" s="8">
        <v>42096.314768518518</v>
      </c>
      <c r="AA2399" s="6" t="s">
        <v>174</v>
      </c>
      <c r="AB2399" s="6" t="s">
        <v>1381</v>
      </c>
      <c r="AC2399" s="6" t="s">
        <v>432</v>
      </c>
      <c r="AD2399" s="6" t="s">
        <v>43</v>
      </c>
      <c r="AE2399" s="8">
        <v>42096.323657407411</v>
      </c>
      <c r="AF2399" s="6" t="s">
        <v>1461</v>
      </c>
    </row>
    <row r="2400" spans="1:39" x14ac:dyDescent="0.2">
      <c r="A24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00" s="7" t="str">
        <f>ExtractValues(Table1[[#This Row],[Agreement Name]],".{1}\d{4,5}")</f>
        <v>200284</v>
      </c>
      <c r="C2400" s="6" t="str">
        <f>ExtractValues(Table1[[#This Row],[Agreement Name]],".{1}\d{4,5}-.{1}\d{4,5}")</f>
        <v>200284-002005</v>
      </c>
      <c r="D2400" s="6" t="str">
        <f>ExtractValues(ExtractValues(Table1[[#This Row],[Agreement Name]],"(CO\d{1,3})"),"\d+")</f>
        <v/>
      </c>
      <c r="E2400" s="6" t="str">
        <f>ExtractValues(ExtractValues(Table1[[#This Row],[Agreement Name]],"(CO.\d{1,3})"),"\d+")</f>
        <v/>
      </c>
      <c r="F2400" s="6" t="str">
        <f>IF(Table1[[#This Row],[ChgOrderPart1]]&lt;&gt;"",Table1[[#This Row],[ChgOrderPart1]],Table1[[#This Row],[ChgOrderPart2]])</f>
        <v/>
      </c>
      <c r="G2400" s="6" t="s">
        <v>4798</v>
      </c>
      <c r="H2400" s="8">
        <v>42219.390405092592</v>
      </c>
      <c r="I2400" s="6" t="s">
        <v>34</v>
      </c>
      <c r="J2400" s="8">
        <v>42223.394166666665</v>
      </c>
      <c r="K2400" s="6" t="s">
        <v>1376</v>
      </c>
      <c r="L2400" s="6" t="s">
        <v>1377</v>
      </c>
      <c r="M2400" s="6" t="s">
        <v>37</v>
      </c>
      <c r="O2400" s="6" t="s">
        <v>38</v>
      </c>
      <c r="P2400" s="6" t="s">
        <v>39</v>
      </c>
      <c r="Q2400" s="6" t="s">
        <v>4799</v>
      </c>
      <c r="R2400" s="6" t="s">
        <v>1402</v>
      </c>
      <c r="W2400" s="6" t="s">
        <v>4800</v>
      </c>
      <c r="X2400" s="6" t="s">
        <v>4799</v>
      </c>
      <c r="Y2400" s="6" t="s">
        <v>43</v>
      </c>
      <c r="Z2400" s="8">
        <v>42222.601574074077</v>
      </c>
      <c r="AA2400" s="6" t="s">
        <v>4801</v>
      </c>
      <c r="AB2400" s="6" t="s">
        <v>1405</v>
      </c>
      <c r="AC2400" s="6" t="s">
        <v>1402</v>
      </c>
      <c r="AD2400" s="6" t="s">
        <v>43</v>
      </c>
      <c r="AE2400" s="8">
        <v>42223.394166666665</v>
      </c>
      <c r="AF2400" s="6" t="s">
        <v>46</v>
      </c>
    </row>
    <row r="2401" spans="1:39" x14ac:dyDescent="0.2">
      <c r="A24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01" s="7" t="str">
        <f>ExtractValues(Table1[[#This Row],[Agreement Name]],".{1}\d{4,5}")</f>
        <v>200284</v>
      </c>
      <c r="C2401" s="6" t="str">
        <f>ExtractValues(Table1[[#This Row],[Agreement Name]],".{1}\d{4,5}-.{1}\d{4,5}")</f>
        <v>200284-002004</v>
      </c>
      <c r="D2401" s="6" t="str">
        <f>ExtractValues(ExtractValues(Table1[[#This Row],[Agreement Name]],"(CO\d{1,3})"),"\d+")</f>
        <v/>
      </c>
      <c r="E2401" s="6" t="str">
        <f>ExtractValues(ExtractValues(Table1[[#This Row],[Agreement Name]],"(CO.\d{1,3})"),"\d+")</f>
        <v/>
      </c>
      <c r="F2401" s="6" t="str">
        <f>IF(Table1[[#This Row],[ChgOrderPart1]]&lt;&gt;"",Table1[[#This Row],[ChgOrderPart1]],Table1[[#This Row],[ChgOrderPart2]])</f>
        <v/>
      </c>
      <c r="G2401" s="6" t="s">
        <v>4654</v>
      </c>
      <c r="H2401" s="8">
        <v>42212.654108796298</v>
      </c>
      <c r="I2401" s="6" t="s">
        <v>34</v>
      </c>
      <c r="J2401" s="8">
        <v>42214.824097222219</v>
      </c>
      <c r="K2401" s="6" t="s">
        <v>1376</v>
      </c>
      <c r="L2401" s="6" t="s">
        <v>1377</v>
      </c>
      <c r="M2401" s="6" t="s">
        <v>37</v>
      </c>
      <c r="O2401" s="6" t="s">
        <v>38</v>
      </c>
      <c r="P2401" s="6" t="s">
        <v>39</v>
      </c>
      <c r="Q2401" s="6" t="s">
        <v>4655</v>
      </c>
      <c r="R2401" s="6" t="s">
        <v>1402</v>
      </c>
      <c r="W2401" s="6" t="s">
        <v>4656</v>
      </c>
      <c r="X2401" s="6" t="s">
        <v>4655</v>
      </c>
      <c r="Y2401" s="6" t="s">
        <v>43</v>
      </c>
      <c r="Z2401" s="8">
        <v>42214.481354166666</v>
      </c>
      <c r="AA2401" s="6" t="s">
        <v>4657</v>
      </c>
      <c r="AB2401" s="6" t="s">
        <v>1405</v>
      </c>
      <c r="AC2401" s="6" t="s">
        <v>1402</v>
      </c>
      <c r="AD2401" s="6" t="s">
        <v>43</v>
      </c>
      <c r="AE2401" s="8">
        <v>42214.824097222219</v>
      </c>
      <c r="AF2401" s="6" t="s">
        <v>46</v>
      </c>
    </row>
    <row r="2402" spans="1:39" x14ac:dyDescent="0.2">
      <c r="A24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02" s="7" t="str">
        <f>ExtractValues(Table1[[#This Row],[Agreement Name]],".{1}\d{4,5}")</f>
        <v>200284</v>
      </c>
      <c r="C2402" s="6" t="str">
        <f>ExtractValues(Table1[[#This Row],[Agreement Name]],".{1}\d{4,5}-.{1}\d{4,5}")</f>
        <v>200284-002003</v>
      </c>
      <c r="D2402" s="6" t="str">
        <f>ExtractValues(ExtractValues(Table1[[#This Row],[Agreement Name]],"(CO\d{1,3})"),"\d+")</f>
        <v>2</v>
      </c>
      <c r="E2402" s="6" t="str">
        <f>ExtractValues(ExtractValues(Table1[[#This Row],[Agreement Name]],"(CO.\d{1,3})"),"\d+")</f>
        <v/>
      </c>
      <c r="F2402" s="6" t="str">
        <f>IF(Table1[[#This Row],[ChgOrderPart1]]&lt;&gt;"",Table1[[#This Row],[ChgOrderPart1]],Table1[[#This Row],[ChgOrderPart2]])</f>
        <v>2</v>
      </c>
      <c r="G2402" s="6" t="s">
        <v>6026</v>
      </c>
      <c r="H2402" s="8">
        <v>42227.660300925927</v>
      </c>
      <c r="I2402" s="6" t="s">
        <v>34</v>
      </c>
      <c r="J2402" s="8">
        <v>42228.330972222226</v>
      </c>
      <c r="K2402" s="6" t="s">
        <v>5082</v>
      </c>
      <c r="L2402" s="6" t="s">
        <v>5083</v>
      </c>
      <c r="M2402" s="6" t="s">
        <v>37</v>
      </c>
      <c r="O2402" s="6" t="s">
        <v>38</v>
      </c>
      <c r="P2402" s="6" t="s">
        <v>39</v>
      </c>
      <c r="Q2402" s="6" t="s">
        <v>214</v>
      </c>
      <c r="R2402" s="6" t="s">
        <v>1402</v>
      </c>
      <c r="W2402" s="6" t="s">
        <v>216</v>
      </c>
      <c r="X2402" s="6" t="s">
        <v>214</v>
      </c>
      <c r="Y2402" s="6" t="s">
        <v>43</v>
      </c>
      <c r="Z2402" s="8">
        <v>42228.21361111111</v>
      </c>
      <c r="AA2402" s="6" t="s">
        <v>217</v>
      </c>
      <c r="AB2402" s="6" t="s">
        <v>1405</v>
      </c>
      <c r="AC2402" s="6" t="s">
        <v>1402</v>
      </c>
      <c r="AD2402" s="6" t="s">
        <v>43</v>
      </c>
      <c r="AE2402" s="8">
        <v>42228.330972222226</v>
      </c>
      <c r="AF2402" s="6" t="s">
        <v>6027</v>
      </c>
    </row>
    <row r="2403" spans="1:39" x14ac:dyDescent="0.2">
      <c r="A24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03" s="7" t="str">
        <f>ExtractValues(Table1[[#This Row],[Agreement Name]],".{1}\d{4,5}")</f>
        <v>200284</v>
      </c>
      <c r="C2403" s="6" t="str">
        <f>ExtractValues(Table1[[#This Row],[Agreement Name]],".{1}\d{4,5}-.{1}\d{4,5}")</f>
        <v>200284-002003</v>
      </c>
      <c r="D2403" s="6" t="str">
        <f>ExtractValues(ExtractValues(Table1[[#This Row],[Agreement Name]],"(CO\d{1,3})"),"\d+")</f>
        <v>1</v>
      </c>
      <c r="E2403" s="6" t="str">
        <f>ExtractValues(ExtractValues(Table1[[#This Row],[Agreement Name]],"(CO.\d{1,3})"),"\d+")</f>
        <v/>
      </c>
      <c r="F2403" s="6" t="str">
        <f>IF(Table1[[#This Row],[ChgOrderPart1]]&lt;&gt;"",Table1[[#This Row],[ChgOrderPart1]],Table1[[#This Row],[ChgOrderPart2]])</f>
        <v>1</v>
      </c>
      <c r="G2403" s="6" t="s">
        <v>5649</v>
      </c>
      <c r="H2403" s="8">
        <v>42199.366435185184</v>
      </c>
      <c r="I2403" s="6" t="s">
        <v>34</v>
      </c>
      <c r="J2403" s="8">
        <v>42199.611851851849</v>
      </c>
      <c r="K2403" s="6" t="s">
        <v>5082</v>
      </c>
      <c r="L2403" s="6" t="s">
        <v>5083</v>
      </c>
      <c r="M2403" s="6" t="s">
        <v>37</v>
      </c>
      <c r="O2403" s="6" t="s">
        <v>38</v>
      </c>
      <c r="P2403" s="6" t="s">
        <v>39</v>
      </c>
      <c r="Q2403" s="6" t="s">
        <v>1726</v>
      </c>
      <c r="R2403" s="6" t="s">
        <v>1402</v>
      </c>
      <c r="W2403" s="6" t="s">
        <v>216</v>
      </c>
      <c r="X2403" s="6" t="s">
        <v>1726</v>
      </c>
      <c r="Y2403" s="6" t="s">
        <v>43</v>
      </c>
      <c r="Z2403" s="8">
        <v>42199.592291666668</v>
      </c>
      <c r="AA2403" s="6" t="s">
        <v>217</v>
      </c>
      <c r="AB2403" s="6" t="s">
        <v>1405</v>
      </c>
      <c r="AC2403" s="6" t="s">
        <v>1402</v>
      </c>
      <c r="AD2403" s="6" t="s">
        <v>43</v>
      </c>
      <c r="AE2403" s="8">
        <v>42199.611851851849</v>
      </c>
      <c r="AF2403" s="6" t="s">
        <v>2396</v>
      </c>
    </row>
    <row r="2404" spans="1:39" x14ac:dyDescent="0.2">
      <c r="A24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04" s="7" t="str">
        <f>ExtractValues(Table1[[#This Row],[Agreement Name]],".{1}\d{4,5}")</f>
        <v>200284</v>
      </c>
      <c r="C2404" s="6" t="str">
        <f>ExtractValues(Table1[[#This Row],[Agreement Name]],".{1}\d{4,5}-.{1}\d{4,5}")</f>
        <v>200284-002003</v>
      </c>
      <c r="D2404" s="6" t="str">
        <f>ExtractValues(ExtractValues(Table1[[#This Row],[Agreement Name]],"(CO\d{1,3})"),"\d+")</f>
        <v/>
      </c>
      <c r="E2404" s="6" t="str">
        <f>ExtractValues(ExtractValues(Table1[[#This Row],[Agreement Name]],"(CO.\d{1,3})"),"\d+")</f>
        <v/>
      </c>
      <c r="F2404" s="6" t="str">
        <f>IF(Table1[[#This Row],[ChgOrderPart1]]&lt;&gt;"",Table1[[#This Row],[ChgOrderPart1]],Table1[[#This Row],[ChgOrderPart2]])</f>
        <v/>
      </c>
      <c r="G2404" s="6" t="s">
        <v>2462</v>
      </c>
      <c r="H2404" s="8">
        <v>42194.417048611111</v>
      </c>
      <c r="I2404" s="6" t="s">
        <v>34</v>
      </c>
      <c r="J2404" s="8">
        <v>42194.57130787037</v>
      </c>
      <c r="K2404" s="6" t="s">
        <v>1376</v>
      </c>
      <c r="L2404" s="6" t="s">
        <v>1377</v>
      </c>
      <c r="M2404" s="6" t="s">
        <v>37</v>
      </c>
      <c r="O2404" s="6" t="s">
        <v>38</v>
      </c>
      <c r="P2404" s="6" t="s">
        <v>39</v>
      </c>
      <c r="Q2404" s="6" t="s">
        <v>1726</v>
      </c>
      <c r="R2404" s="6" t="s">
        <v>1402</v>
      </c>
      <c r="W2404" s="6" t="s">
        <v>216</v>
      </c>
      <c r="X2404" s="6" t="s">
        <v>1726</v>
      </c>
      <c r="Y2404" s="6" t="s">
        <v>43</v>
      </c>
      <c r="Z2404" s="8">
        <v>42194.565648148149</v>
      </c>
      <c r="AA2404" s="6" t="s">
        <v>217</v>
      </c>
      <c r="AB2404" s="6" t="s">
        <v>1405</v>
      </c>
      <c r="AC2404" s="6" t="s">
        <v>1402</v>
      </c>
      <c r="AD2404" s="6" t="s">
        <v>43</v>
      </c>
      <c r="AE2404" s="8">
        <v>42194.57130787037</v>
      </c>
      <c r="AF2404" s="6" t="s">
        <v>46</v>
      </c>
    </row>
    <row r="2405" spans="1:39" x14ac:dyDescent="0.2">
      <c r="A24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05" s="7" t="str">
        <f>ExtractValues(Table1[[#This Row],[Agreement Name]],".{1}\d{4,5}")</f>
        <v>200284</v>
      </c>
      <c r="C2405" s="6" t="str">
        <f>ExtractValues(Table1[[#This Row],[Agreement Name]],".{1}\d{4,5}-.{1}\d{4,5}")</f>
        <v>200284-002002</v>
      </c>
      <c r="D2405" s="6" t="str">
        <f>ExtractValues(ExtractValues(Table1[[#This Row],[Agreement Name]],"(CO\d{1,3})"),"\d+")</f>
        <v>2</v>
      </c>
      <c r="E2405" s="6" t="str">
        <f>ExtractValues(ExtractValues(Table1[[#This Row],[Agreement Name]],"(CO.\d{1,3})"),"\d+")</f>
        <v/>
      </c>
      <c r="F2405" s="6" t="str">
        <f>IF(Table1[[#This Row],[ChgOrderPart1]]&lt;&gt;"",Table1[[#This Row],[ChgOrderPart1]],Table1[[#This Row],[ChgOrderPart2]])</f>
        <v>2</v>
      </c>
      <c r="G2405" s="6" t="s">
        <v>6028</v>
      </c>
      <c r="H2405" s="8">
        <v>42227.663043981483</v>
      </c>
      <c r="I2405" s="6" t="s">
        <v>34</v>
      </c>
      <c r="J2405" s="8">
        <v>42233.495578703703</v>
      </c>
      <c r="K2405" s="6" t="s">
        <v>5082</v>
      </c>
      <c r="L2405" s="6" t="s">
        <v>5083</v>
      </c>
      <c r="M2405" s="6" t="s">
        <v>37</v>
      </c>
      <c r="O2405" s="6" t="s">
        <v>38</v>
      </c>
      <c r="P2405" s="6" t="s">
        <v>39</v>
      </c>
      <c r="Q2405" s="6" t="s">
        <v>2108</v>
      </c>
      <c r="R2405" s="6" t="s">
        <v>1402</v>
      </c>
      <c r="W2405" s="6" t="s">
        <v>2109</v>
      </c>
      <c r="X2405" s="6" t="s">
        <v>2108</v>
      </c>
      <c r="Y2405" s="6" t="s">
        <v>43</v>
      </c>
      <c r="Z2405" s="8">
        <v>42233.447326388887</v>
      </c>
      <c r="AA2405" s="6" t="s">
        <v>6029</v>
      </c>
      <c r="AB2405" s="6" t="s">
        <v>1405</v>
      </c>
      <c r="AC2405" s="6" t="s">
        <v>1402</v>
      </c>
      <c r="AD2405" s="6" t="s">
        <v>43</v>
      </c>
      <c r="AE2405" s="8">
        <v>42233.495578703703</v>
      </c>
      <c r="AF2405" s="6" t="s">
        <v>46</v>
      </c>
    </row>
    <row r="2406" spans="1:39" x14ac:dyDescent="0.2">
      <c r="A24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06" s="7" t="str">
        <f>ExtractValues(Table1[[#This Row],[Agreement Name]],".{1}\d{4,5}")</f>
        <v>200284</v>
      </c>
      <c r="C2406" s="6" t="str">
        <f>ExtractValues(Table1[[#This Row],[Agreement Name]],".{1}\d{4,5}-.{1}\d{4,5}")</f>
        <v>200284-002002</v>
      </c>
      <c r="D2406" s="6" t="str">
        <f>ExtractValues(ExtractValues(Table1[[#This Row],[Agreement Name]],"(CO\d{1,3})"),"\d+")</f>
        <v>1</v>
      </c>
      <c r="E2406" s="6" t="str">
        <f>ExtractValues(ExtractValues(Table1[[#This Row],[Agreement Name]],"(CO.\d{1,3})"),"\d+")</f>
        <v/>
      </c>
      <c r="F2406" s="6" t="str">
        <f>IF(Table1[[#This Row],[ChgOrderPart1]]&lt;&gt;"",Table1[[#This Row],[ChgOrderPart1]],Table1[[#This Row],[ChgOrderPart2]])</f>
        <v>1</v>
      </c>
      <c r="G2406" s="6" t="s">
        <v>5516</v>
      </c>
      <c r="H2406" s="8">
        <v>42186.350208333337</v>
      </c>
      <c r="I2406" s="6" t="s">
        <v>34</v>
      </c>
      <c r="J2406" s="8">
        <v>42202.413194444445</v>
      </c>
      <c r="K2406" s="6" t="s">
        <v>5082</v>
      </c>
      <c r="L2406" s="6" t="s">
        <v>5083</v>
      </c>
      <c r="M2406" s="6" t="s">
        <v>37</v>
      </c>
      <c r="O2406" s="6" t="s">
        <v>38</v>
      </c>
      <c r="P2406" s="6" t="s">
        <v>39</v>
      </c>
      <c r="Q2406" s="6" t="s">
        <v>2108</v>
      </c>
      <c r="R2406" s="6" t="s">
        <v>1402</v>
      </c>
      <c r="W2406" s="6" t="s">
        <v>2109</v>
      </c>
      <c r="X2406" s="6" t="s">
        <v>2108</v>
      </c>
      <c r="Y2406" s="6" t="s">
        <v>43</v>
      </c>
      <c r="Z2406" s="8">
        <v>42202.393252314818</v>
      </c>
      <c r="AA2406" s="6" t="s">
        <v>2110</v>
      </c>
      <c r="AB2406" s="6" t="s">
        <v>1405</v>
      </c>
      <c r="AC2406" s="6" t="s">
        <v>1402</v>
      </c>
      <c r="AD2406" s="6" t="s">
        <v>43</v>
      </c>
      <c r="AE2406" s="8">
        <v>42202.413194444445</v>
      </c>
      <c r="AF2406" s="6" t="s">
        <v>219</v>
      </c>
    </row>
    <row r="2407" spans="1:39" x14ac:dyDescent="0.2">
      <c r="A24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07" s="7" t="str">
        <f>ExtractValues(Table1[[#This Row],[Agreement Name]],".{1}\d{4,5}")</f>
        <v>200284</v>
      </c>
      <c r="C2407" s="6" t="str">
        <f>ExtractValues(Table1[[#This Row],[Agreement Name]],".{1}\d{4,5}-.{1}\d{4,5}")</f>
        <v>200284-002002</v>
      </c>
      <c r="D2407" s="6" t="str">
        <f>ExtractValues(ExtractValues(Table1[[#This Row],[Agreement Name]],"(CO\d{1,3})"),"\d+")</f>
        <v/>
      </c>
      <c r="E2407" s="6" t="str">
        <f>ExtractValues(ExtractValues(Table1[[#This Row],[Agreement Name]],"(CO.\d{1,3})"),"\d+")</f>
        <v/>
      </c>
      <c r="F2407" s="6" t="str">
        <f>IF(Table1[[#This Row],[ChgOrderPart1]]&lt;&gt;"",Table1[[#This Row],[ChgOrderPart1]],Table1[[#This Row],[ChgOrderPart2]])</f>
        <v/>
      </c>
      <c r="G2407" s="6" t="s">
        <v>2107</v>
      </c>
      <c r="H2407" s="8">
        <v>42173.3674537037</v>
      </c>
      <c r="I2407" s="6" t="s">
        <v>34</v>
      </c>
      <c r="J2407" s="8">
        <v>42181.391851851855</v>
      </c>
      <c r="K2407" s="6" t="s">
        <v>1376</v>
      </c>
      <c r="L2407" s="6" t="s">
        <v>1377</v>
      </c>
      <c r="M2407" s="6" t="s">
        <v>37</v>
      </c>
      <c r="O2407" s="6" t="s">
        <v>38</v>
      </c>
      <c r="P2407" s="6" t="s">
        <v>39</v>
      </c>
      <c r="Q2407" s="6" t="s">
        <v>2108</v>
      </c>
      <c r="R2407" s="6" t="s">
        <v>215</v>
      </c>
      <c r="W2407" s="6" t="s">
        <v>2109</v>
      </c>
      <c r="X2407" s="6" t="s">
        <v>2108</v>
      </c>
      <c r="Y2407" s="6" t="s">
        <v>43</v>
      </c>
      <c r="Z2407" s="8">
        <v>42180.581377314818</v>
      </c>
      <c r="AA2407" s="6" t="s">
        <v>2110</v>
      </c>
      <c r="AB2407" s="6" t="s">
        <v>218</v>
      </c>
      <c r="AC2407" s="6" t="s">
        <v>215</v>
      </c>
      <c r="AD2407" s="6" t="s">
        <v>43</v>
      </c>
      <c r="AE2407" s="8">
        <v>42181.391851851855</v>
      </c>
      <c r="AF2407" s="6" t="s">
        <v>46</v>
      </c>
    </row>
    <row r="2408" spans="1:39" x14ac:dyDescent="0.2">
      <c r="A24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08" s="7" t="str">
        <f>ExtractValues(Table1[[#This Row],[Agreement Name]],".{1}\d{4,5}")</f>
        <v>200284</v>
      </c>
      <c r="C2408" s="6" t="str">
        <f>ExtractValues(Table1[[#This Row],[Agreement Name]],".{1}\d{4,5}-.{1}\d{4,5}")</f>
        <v>200284-002001</v>
      </c>
      <c r="D2408" s="6" t="str">
        <f>ExtractValues(ExtractValues(Table1[[#This Row],[Agreement Name]],"(CO\d{1,3})"),"\d+")</f>
        <v/>
      </c>
      <c r="E2408" s="6" t="str">
        <f>ExtractValues(ExtractValues(Table1[[#This Row],[Agreement Name]],"(CO.\d{1,3})"),"\d+")</f>
        <v/>
      </c>
      <c r="F2408" s="6" t="str">
        <f>IF(Table1[[#This Row],[ChgOrderPart1]]&lt;&gt;"",Table1[[#This Row],[ChgOrderPart1]],Table1[[#This Row],[ChgOrderPart2]])</f>
        <v/>
      </c>
      <c r="G2408" s="6" t="s">
        <v>2203</v>
      </c>
      <c r="H2408" s="8">
        <v>42177.65828703704</v>
      </c>
      <c r="I2408" s="6" t="s">
        <v>34</v>
      </c>
      <c r="J2408" s="8">
        <v>42178.187303240738</v>
      </c>
      <c r="K2408" s="6" t="s">
        <v>1376</v>
      </c>
      <c r="L2408" s="6" t="s">
        <v>1377</v>
      </c>
      <c r="M2408" s="6" t="s">
        <v>37</v>
      </c>
      <c r="O2408" s="6" t="s">
        <v>38</v>
      </c>
      <c r="P2408" s="6" t="s">
        <v>39</v>
      </c>
      <c r="Q2408" s="6" t="s">
        <v>2204</v>
      </c>
      <c r="R2408" s="6" t="s">
        <v>1402</v>
      </c>
      <c r="W2408" s="6" t="s">
        <v>2205</v>
      </c>
      <c r="X2408" s="6" t="s">
        <v>2204</v>
      </c>
      <c r="Y2408" s="6" t="s">
        <v>43</v>
      </c>
      <c r="Z2408" s="8">
        <v>42177.828668981485</v>
      </c>
      <c r="AA2408" s="6" t="s">
        <v>2206</v>
      </c>
      <c r="AB2408" s="6" t="s">
        <v>1405</v>
      </c>
      <c r="AC2408" s="6" t="s">
        <v>1402</v>
      </c>
      <c r="AD2408" s="6" t="s">
        <v>43</v>
      </c>
      <c r="AE2408" s="8">
        <v>42178.187303240738</v>
      </c>
      <c r="AF2408" s="6" t="s">
        <v>2207</v>
      </c>
    </row>
    <row r="2409" spans="1:39" x14ac:dyDescent="0.2">
      <c r="A24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09" s="7" t="str">
        <f>ExtractValues(Table1[[#This Row],[Agreement Name]],".{1}\d{4,5}")</f>
        <v>200284</v>
      </c>
      <c r="C2409" s="6" t="str">
        <f>ExtractValues(Table1[[#This Row],[Agreement Name]],".{1}\d{4,5}-.{1}\d{4,5}")</f>
        <v>200284-001002</v>
      </c>
      <c r="D2409" s="6" t="str">
        <f>ExtractValues(ExtractValues(Table1[[#This Row],[Agreement Name]],"(CO\d{1,3})"),"\d+")</f>
        <v/>
      </c>
      <c r="E2409" s="6" t="str">
        <f>ExtractValues(ExtractValues(Table1[[#This Row],[Agreement Name]],"(CO.\d{1,3})"),"\d+")</f>
        <v/>
      </c>
      <c r="F2409" s="6" t="str">
        <f>IF(Table1[[#This Row],[ChgOrderPart1]]&lt;&gt;"",Table1[[#This Row],[ChgOrderPart1]],Table1[[#This Row],[ChgOrderPart2]])</f>
        <v/>
      </c>
      <c r="G2409" s="6" t="s">
        <v>1725</v>
      </c>
      <c r="H2409" s="8">
        <v>42156.606724537036</v>
      </c>
      <c r="I2409" s="6" t="s">
        <v>34</v>
      </c>
      <c r="J2409" s="8">
        <v>42158.151458333334</v>
      </c>
      <c r="K2409" s="6" t="s">
        <v>1376</v>
      </c>
      <c r="L2409" s="6" t="s">
        <v>1377</v>
      </c>
      <c r="M2409" s="6" t="s">
        <v>37</v>
      </c>
      <c r="O2409" s="6" t="s">
        <v>38</v>
      </c>
      <c r="P2409" s="6" t="s">
        <v>39</v>
      </c>
      <c r="Q2409" s="6" t="s">
        <v>1726</v>
      </c>
      <c r="R2409" s="6" t="s">
        <v>1402</v>
      </c>
      <c r="W2409" s="6" t="s">
        <v>216</v>
      </c>
      <c r="X2409" s="6" t="s">
        <v>1726</v>
      </c>
      <c r="Y2409" s="6" t="s">
        <v>43</v>
      </c>
      <c r="Z2409" s="8">
        <v>42158.058969907404</v>
      </c>
      <c r="AA2409" s="6" t="s">
        <v>1727</v>
      </c>
      <c r="AB2409" s="6" t="s">
        <v>1405</v>
      </c>
      <c r="AC2409" s="6" t="s">
        <v>1402</v>
      </c>
      <c r="AD2409" s="6" t="s">
        <v>43</v>
      </c>
      <c r="AE2409" s="8">
        <v>42158.151458333334</v>
      </c>
      <c r="AF2409" s="6" t="s">
        <v>46</v>
      </c>
    </row>
    <row r="2410" spans="1:39" x14ac:dyDescent="0.2">
      <c r="A24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0" s="7" t="str">
        <f>ExtractValues(Table1[[#This Row],[Agreement Name]],".{1}\d{4,5}")</f>
        <v>200284</v>
      </c>
      <c r="C2410" s="6" t="str">
        <f>ExtractValues(Table1[[#This Row],[Agreement Name]],".{1}\d{4,5}-.{1}\d{4,5}")</f>
        <v>200284-001001</v>
      </c>
      <c r="D2410" s="6" t="str">
        <f>ExtractValues(ExtractValues(Table1[[#This Row],[Agreement Name]],"(CO\d{1,3})"),"\d+")</f>
        <v/>
      </c>
      <c r="E2410" s="6" t="str">
        <f>ExtractValues(ExtractValues(Table1[[#This Row],[Agreement Name]],"(CO.\d{1,3})"),"\d+")</f>
        <v/>
      </c>
      <c r="F2410" s="6" t="str">
        <f>IF(Table1[[#This Row],[ChgOrderPart1]]&lt;&gt;"",Table1[[#This Row],[ChgOrderPart1]],Table1[[#This Row],[ChgOrderPart2]])</f>
        <v/>
      </c>
      <c r="G2410" s="6" t="s">
        <v>7940</v>
      </c>
      <c r="H2410" s="8">
        <v>42086.555023148147</v>
      </c>
      <c r="I2410" s="6" t="s">
        <v>34</v>
      </c>
      <c r="J2410" s="8">
        <v>42086.613125000003</v>
      </c>
      <c r="K2410" s="6" t="s">
        <v>1376</v>
      </c>
      <c r="L2410" s="6" t="s">
        <v>1377</v>
      </c>
      <c r="M2410" s="6" t="s">
        <v>37</v>
      </c>
      <c r="O2410" s="6" t="s">
        <v>38</v>
      </c>
      <c r="P2410" s="6" t="s">
        <v>39</v>
      </c>
      <c r="Q2410" s="6" t="s">
        <v>2108</v>
      </c>
      <c r="R2410" s="6" t="s">
        <v>1402</v>
      </c>
      <c r="W2410" s="6" t="s">
        <v>2109</v>
      </c>
      <c r="X2410" s="6" t="s">
        <v>2108</v>
      </c>
      <c r="Y2410" s="6" t="s">
        <v>43</v>
      </c>
      <c r="Z2410" s="8">
        <v>42086.597280092596</v>
      </c>
      <c r="AA2410" s="6" t="s">
        <v>2110</v>
      </c>
      <c r="AB2410" s="6" t="s">
        <v>1405</v>
      </c>
      <c r="AC2410" s="6" t="s">
        <v>1402</v>
      </c>
      <c r="AD2410" s="6" t="s">
        <v>43</v>
      </c>
      <c r="AE2410" s="8">
        <v>42086.613125000003</v>
      </c>
      <c r="AF2410" s="6" t="s">
        <v>46</v>
      </c>
    </row>
    <row r="2411" spans="1:39" x14ac:dyDescent="0.2">
      <c r="A24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1" s="7" t="str">
        <f>ExtractValues(Table1[[#This Row],[Agreement Name]],".{1}\d{4,5}")</f>
        <v>200280</v>
      </c>
      <c r="C2411" s="6" t="str">
        <f>ExtractValues(Table1[[#This Row],[Agreement Name]],".{1}\d{4,5}-.{1}\d{4,5}")</f>
        <v>200280-001060</v>
      </c>
      <c r="D2411" s="6" t="str">
        <f>ExtractValues(ExtractValues(Table1[[#This Row],[Agreement Name]],"(CO\d{1,3})"),"\d+")</f>
        <v/>
      </c>
      <c r="E2411" s="6" t="str">
        <f>ExtractValues(ExtractValues(Table1[[#This Row],[Agreement Name]],"(CO.\d{1,3})"),"\d+")</f>
        <v/>
      </c>
      <c r="F2411" s="6" t="str">
        <f>IF(Table1[[#This Row],[ChgOrderPart1]]&lt;&gt;"",Table1[[#This Row],[ChgOrderPart1]],Table1[[#This Row],[ChgOrderPart2]])</f>
        <v/>
      </c>
      <c r="G2411" s="6" t="s">
        <v>4976</v>
      </c>
      <c r="H2411" s="8">
        <v>42235.452708333331</v>
      </c>
      <c r="I2411" s="6" t="s">
        <v>48</v>
      </c>
      <c r="J2411" s="8">
        <v>42235.452696759261</v>
      </c>
      <c r="K2411" s="6" t="s">
        <v>1376</v>
      </c>
      <c r="L2411" s="6" t="s">
        <v>1377</v>
      </c>
      <c r="M2411" s="6" t="s">
        <v>37</v>
      </c>
      <c r="O2411" s="6" t="s">
        <v>38</v>
      </c>
      <c r="P2411" s="6" t="s">
        <v>39</v>
      </c>
      <c r="Q2411" s="6" t="s">
        <v>4977</v>
      </c>
      <c r="R2411" s="6" t="s">
        <v>1392</v>
      </c>
      <c r="AL2411" s="6" t="s">
        <v>4977</v>
      </c>
      <c r="AM2411" s="6" t="s">
        <v>43</v>
      </c>
    </row>
    <row r="2412" spans="1:39" x14ac:dyDescent="0.2">
      <c r="A24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2" s="7" t="str">
        <f>ExtractValues(Table1[[#This Row],[Agreement Name]],".{1}\d{4,5}")</f>
        <v>200280</v>
      </c>
      <c r="C2412" s="6" t="str">
        <f>ExtractValues(Table1[[#This Row],[Agreement Name]],".{1}\d{4,5}-.{1}\d{4,5}")</f>
        <v>200280-001059</v>
      </c>
      <c r="D2412" s="6" t="str">
        <f>ExtractValues(ExtractValues(Table1[[#This Row],[Agreement Name]],"(CO\d{1,3})"),"\d+")</f>
        <v/>
      </c>
      <c r="E2412" s="6" t="str">
        <f>ExtractValues(ExtractValues(Table1[[#This Row],[Agreement Name]],"(CO.\d{1,3})"),"\d+")</f>
        <v/>
      </c>
      <c r="F2412" s="6" t="str">
        <f>IF(Table1[[#This Row],[ChgOrderPart1]]&lt;&gt;"",Table1[[#This Row],[ChgOrderPart1]],Table1[[#This Row],[ChgOrderPart2]])</f>
        <v/>
      </c>
      <c r="G2412" s="6" t="s">
        <v>4975</v>
      </c>
      <c r="H2412" s="8">
        <v>42235.452280092592</v>
      </c>
      <c r="I2412" s="6" t="s">
        <v>34</v>
      </c>
      <c r="J2412" s="8">
        <v>42236.909826388888</v>
      </c>
      <c r="K2412" s="6" t="s">
        <v>1376</v>
      </c>
      <c r="L2412" s="6" t="s">
        <v>1377</v>
      </c>
      <c r="M2412" s="6" t="s">
        <v>37</v>
      </c>
      <c r="O2412" s="6" t="s">
        <v>38</v>
      </c>
      <c r="P2412" s="6" t="s">
        <v>39</v>
      </c>
      <c r="Q2412" s="6" t="s">
        <v>461</v>
      </c>
      <c r="R2412" s="6" t="s">
        <v>1392</v>
      </c>
      <c r="W2412" s="6" t="s">
        <v>463</v>
      </c>
      <c r="X2412" s="6" t="s">
        <v>461</v>
      </c>
      <c r="Y2412" s="6" t="s">
        <v>43</v>
      </c>
      <c r="Z2412" s="8">
        <v>42236.50440972222</v>
      </c>
      <c r="AA2412" s="6" t="s">
        <v>46</v>
      </c>
      <c r="AB2412" s="6" t="s">
        <v>1395</v>
      </c>
      <c r="AC2412" s="6" t="s">
        <v>1392</v>
      </c>
      <c r="AD2412" s="6" t="s">
        <v>43</v>
      </c>
      <c r="AE2412" s="8">
        <v>42236.909826388888</v>
      </c>
      <c r="AF2412" s="6" t="s">
        <v>2191</v>
      </c>
    </row>
    <row r="2413" spans="1:39" x14ac:dyDescent="0.2">
      <c r="A24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3" s="7" t="str">
        <f>ExtractValues(Table1[[#This Row],[Agreement Name]],".{1}\d{4,5}")</f>
        <v>200280</v>
      </c>
      <c r="C2413" s="6" t="str">
        <f>ExtractValues(Table1[[#This Row],[Agreement Name]],".{1}\d{4,5}-.{1}\d{4,5}")</f>
        <v>200280-001058</v>
      </c>
      <c r="D2413" s="6" t="str">
        <f>ExtractValues(ExtractValues(Table1[[#This Row],[Agreement Name]],"(CO\d{1,3})"),"\d+")</f>
        <v/>
      </c>
      <c r="E2413" s="6" t="str">
        <f>ExtractValues(ExtractValues(Table1[[#This Row],[Agreement Name]],"(CO.\d{1,3})"),"\d+")</f>
        <v/>
      </c>
      <c r="F2413" s="6" t="str">
        <f>IF(Table1[[#This Row],[ChgOrderPart1]]&lt;&gt;"",Table1[[#This Row],[ChgOrderPart1]],Table1[[#This Row],[ChgOrderPart2]])</f>
        <v/>
      </c>
      <c r="G2413" s="6" t="s">
        <v>4880</v>
      </c>
      <c r="H2413" s="8">
        <v>42228.629988425928</v>
      </c>
      <c r="I2413" s="6" t="s">
        <v>34</v>
      </c>
      <c r="J2413" s="8">
        <v>42232.753321759257</v>
      </c>
      <c r="K2413" s="6" t="s">
        <v>1376</v>
      </c>
      <c r="L2413" s="6" t="s">
        <v>1377</v>
      </c>
      <c r="M2413" s="6" t="s">
        <v>37</v>
      </c>
      <c r="O2413" s="6" t="s">
        <v>38</v>
      </c>
      <c r="P2413" s="6" t="s">
        <v>39</v>
      </c>
      <c r="Q2413" s="6" t="s">
        <v>1821</v>
      </c>
      <c r="R2413" s="6" t="s">
        <v>1392</v>
      </c>
      <c r="W2413" s="6" t="s">
        <v>279</v>
      </c>
      <c r="X2413" s="6" t="s">
        <v>1821</v>
      </c>
      <c r="Y2413" s="6" t="s">
        <v>43</v>
      </c>
      <c r="Z2413" s="8">
        <v>42228.636817129627</v>
      </c>
      <c r="AA2413" s="6" t="s">
        <v>280</v>
      </c>
      <c r="AB2413" s="6" t="s">
        <v>1395</v>
      </c>
      <c r="AC2413" s="6" t="s">
        <v>1392</v>
      </c>
      <c r="AD2413" s="6" t="s">
        <v>43</v>
      </c>
      <c r="AE2413" s="8">
        <v>42232.753321759257</v>
      </c>
      <c r="AF2413" s="6" t="s">
        <v>2191</v>
      </c>
    </row>
    <row r="2414" spans="1:39" x14ac:dyDescent="0.2">
      <c r="A24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4" s="7" t="str">
        <f>ExtractValues(Table1[[#This Row],[Agreement Name]],".{1}\d{4,5}")</f>
        <v>200280</v>
      </c>
      <c r="C2414" s="6" t="str">
        <f>ExtractValues(Table1[[#This Row],[Agreement Name]],".{1}\d{4,5}-.{1}\d{4,5}")</f>
        <v>200280-001057</v>
      </c>
      <c r="D2414" s="6" t="str">
        <f>ExtractValues(ExtractValues(Table1[[#This Row],[Agreement Name]],"(CO\d{1,3})"),"\d+")</f>
        <v/>
      </c>
      <c r="E2414" s="6" t="str">
        <f>ExtractValues(ExtractValues(Table1[[#This Row],[Agreement Name]],"(CO.\d{1,3})"),"\d+")</f>
        <v/>
      </c>
      <c r="F2414" s="6" t="str">
        <f>IF(Table1[[#This Row],[ChgOrderPart1]]&lt;&gt;"",Table1[[#This Row],[ChgOrderPart1]],Table1[[#This Row],[ChgOrderPart2]])</f>
        <v/>
      </c>
      <c r="G2414" s="6" t="s">
        <v>4623</v>
      </c>
      <c r="H2414" s="8">
        <v>42212.644409722219</v>
      </c>
      <c r="I2414" s="6" t="s">
        <v>34</v>
      </c>
      <c r="J2414" s="8">
        <v>42220.316574074073</v>
      </c>
      <c r="K2414" s="6" t="s">
        <v>1376</v>
      </c>
      <c r="L2414" s="6" t="s">
        <v>1377</v>
      </c>
      <c r="M2414" s="6" t="s">
        <v>37</v>
      </c>
      <c r="O2414" s="6" t="s">
        <v>38</v>
      </c>
      <c r="P2414" s="6" t="s">
        <v>39</v>
      </c>
      <c r="Q2414" s="6" t="s">
        <v>4624</v>
      </c>
      <c r="R2414" s="6" t="s">
        <v>1392</v>
      </c>
      <c r="W2414" s="6" t="s">
        <v>275</v>
      </c>
      <c r="X2414" s="6" t="s">
        <v>4624</v>
      </c>
      <c r="Y2414" s="6" t="s">
        <v>43</v>
      </c>
      <c r="Z2414" s="8">
        <v>42219.659189814818</v>
      </c>
      <c r="AA2414" s="6" t="s">
        <v>276</v>
      </c>
      <c r="AB2414" s="6" t="s">
        <v>1395</v>
      </c>
      <c r="AC2414" s="6" t="s">
        <v>1392</v>
      </c>
      <c r="AD2414" s="6" t="s">
        <v>43</v>
      </c>
      <c r="AE2414" s="8">
        <v>42220.316574074073</v>
      </c>
      <c r="AF2414" s="6" t="s">
        <v>2068</v>
      </c>
    </row>
    <row r="2415" spans="1:39" x14ac:dyDescent="0.2">
      <c r="A24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5" s="7" t="str">
        <f>ExtractValues(Table1[[#This Row],[Agreement Name]],".{1}\d{4,5}")</f>
        <v>200280</v>
      </c>
      <c r="C2415" s="6" t="str">
        <f>ExtractValues(Table1[[#This Row],[Agreement Name]],".{1}\d{4,5}-.{1}\d{4,5}")</f>
        <v>200280-001056</v>
      </c>
      <c r="D2415" s="6" t="str">
        <f>ExtractValues(ExtractValues(Table1[[#This Row],[Agreement Name]],"(CO\d{1,3})"),"\d+")</f>
        <v/>
      </c>
      <c r="E2415" s="6" t="str">
        <f>ExtractValues(ExtractValues(Table1[[#This Row],[Agreement Name]],"(CO.\d{1,3})"),"\d+")</f>
        <v/>
      </c>
      <c r="F2415" s="6" t="str">
        <f>IF(Table1[[#This Row],[ChgOrderPart1]]&lt;&gt;"",Table1[[#This Row],[ChgOrderPart1]],Table1[[#This Row],[ChgOrderPart2]])</f>
        <v/>
      </c>
      <c r="G2415" s="6" t="s">
        <v>4614</v>
      </c>
      <c r="H2415" s="8">
        <v>42212.641875000001</v>
      </c>
      <c r="I2415" s="6" t="s">
        <v>34</v>
      </c>
      <c r="J2415" s="8">
        <v>42215.538148148145</v>
      </c>
      <c r="K2415" s="6" t="s">
        <v>1376</v>
      </c>
      <c r="L2415" s="6" t="s">
        <v>1377</v>
      </c>
      <c r="M2415" s="6" t="s">
        <v>37</v>
      </c>
      <c r="O2415" s="6" t="s">
        <v>38</v>
      </c>
      <c r="P2415" s="6" t="s">
        <v>39</v>
      </c>
      <c r="Q2415" s="6" t="s">
        <v>461</v>
      </c>
      <c r="R2415" s="6" t="s">
        <v>1392</v>
      </c>
      <c r="W2415" s="6" t="s">
        <v>463</v>
      </c>
      <c r="X2415" s="6" t="s">
        <v>461</v>
      </c>
      <c r="Y2415" s="6" t="s">
        <v>43</v>
      </c>
      <c r="Z2415" s="8">
        <v>42214.650023148148</v>
      </c>
      <c r="AA2415" s="6" t="s">
        <v>46</v>
      </c>
      <c r="AB2415" s="6" t="s">
        <v>1395</v>
      </c>
      <c r="AC2415" s="6" t="s">
        <v>1392</v>
      </c>
      <c r="AD2415" s="6" t="s">
        <v>43</v>
      </c>
      <c r="AE2415" s="8">
        <v>42215.538148148145</v>
      </c>
      <c r="AF2415" s="6" t="s">
        <v>46</v>
      </c>
    </row>
    <row r="2416" spans="1:39" x14ac:dyDescent="0.2">
      <c r="A24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6" s="7" t="str">
        <f>ExtractValues(Table1[[#This Row],[Agreement Name]],".{1}\d{4,5}")</f>
        <v>200280</v>
      </c>
      <c r="C2416" s="6" t="str">
        <f>ExtractValues(Table1[[#This Row],[Agreement Name]],".{1}\d{4,5}-.{1}\d{4,5}")</f>
        <v>200280-001055</v>
      </c>
      <c r="D2416" s="6" t="str">
        <f>ExtractValues(ExtractValues(Table1[[#This Row],[Agreement Name]],"(CO\d{1,3})"),"\d+")</f>
        <v/>
      </c>
      <c r="E2416" s="6" t="str">
        <f>ExtractValues(ExtractValues(Table1[[#This Row],[Agreement Name]],"(CO.\d{1,3})"),"\d+")</f>
        <v/>
      </c>
      <c r="F2416" s="6" t="str">
        <f>IF(Table1[[#This Row],[ChgOrderPart1]]&lt;&gt;"",Table1[[#This Row],[ChgOrderPart1]],Table1[[#This Row],[ChgOrderPart2]])</f>
        <v/>
      </c>
      <c r="G2416" s="6" t="s">
        <v>4583</v>
      </c>
      <c r="H2416" s="8">
        <v>42207.650081018517</v>
      </c>
      <c r="I2416" s="6" t="s">
        <v>48</v>
      </c>
      <c r="J2416" s="8">
        <v>42207.650081018517</v>
      </c>
      <c r="K2416" s="6" t="s">
        <v>1376</v>
      </c>
      <c r="L2416" s="6" t="s">
        <v>1377</v>
      </c>
      <c r="M2416" s="6" t="s">
        <v>37</v>
      </c>
      <c r="O2416" s="6" t="s">
        <v>38</v>
      </c>
      <c r="P2416" s="6" t="s">
        <v>39</v>
      </c>
      <c r="Q2416" s="6" t="s">
        <v>4270</v>
      </c>
      <c r="R2416" s="6" t="s">
        <v>1392</v>
      </c>
      <c r="AL2416" s="6" t="s">
        <v>4270</v>
      </c>
      <c r="AM2416" s="6" t="s">
        <v>43</v>
      </c>
    </row>
    <row r="2417" spans="1:32" x14ac:dyDescent="0.2">
      <c r="A24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7" s="7" t="str">
        <f>ExtractValues(Table1[[#This Row],[Agreement Name]],".{1}\d{4,5}")</f>
        <v>200280</v>
      </c>
      <c r="C2417" s="6" t="str">
        <f>ExtractValues(Table1[[#This Row],[Agreement Name]],".{1}\d{4,5}-.{1}\d{4,5}")</f>
        <v>200280-001054</v>
      </c>
      <c r="D2417" s="6" t="str">
        <f>ExtractValues(ExtractValues(Table1[[#This Row],[Agreement Name]],"(CO\d{1,3})"),"\d+")</f>
        <v/>
      </c>
      <c r="E2417" s="6" t="str">
        <f>ExtractValues(ExtractValues(Table1[[#This Row],[Agreement Name]],"(CO.\d{1,3})"),"\d+")</f>
        <v/>
      </c>
      <c r="F2417" s="6" t="str">
        <f>IF(Table1[[#This Row],[ChgOrderPart1]]&lt;&gt;"",Table1[[#This Row],[ChgOrderPart1]],Table1[[#This Row],[ChgOrderPart2]])</f>
        <v/>
      </c>
      <c r="G2417" s="6" t="s">
        <v>2634</v>
      </c>
      <c r="H2417" s="8">
        <v>42206.399270833332</v>
      </c>
      <c r="I2417" s="6" t="s">
        <v>34</v>
      </c>
      <c r="J2417" s="8">
        <v>42206.513425925928</v>
      </c>
      <c r="K2417" s="6" t="s">
        <v>1376</v>
      </c>
      <c r="L2417" s="6" t="s">
        <v>1377</v>
      </c>
      <c r="M2417" s="6" t="s">
        <v>37</v>
      </c>
      <c r="O2417" s="6" t="s">
        <v>38</v>
      </c>
      <c r="P2417" s="6" t="s">
        <v>39</v>
      </c>
      <c r="Q2417" s="6" t="s">
        <v>903</v>
      </c>
      <c r="R2417" s="6" t="s">
        <v>1392</v>
      </c>
      <c r="W2417" s="6" t="s">
        <v>904</v>
      </c>
      <c r="X2417" s="6" t="s">
        <v>903</v>
      </c>
      <c r="Y2417" s="6" t="s">
        <v>43</v>
      </c>
      <c r="Z2417" s="8">
        <v>42206.437997685185</v>
      </c>
      <c r="AA2417" s="6" t="s">
        <v>2635</v>
      </c>
      <c r="AB2417" s="6" t="s">
        <v>1395</v>
      </c>
      <c r="AC2417" s="6" t="s">
        <v>1392</v>
      </c>
      <c r="AD2417" s="6" t="s">
        <v>43</v>
      </c>
      <c r="AE2417" s="8">
        <v>42206.513425925928</v>
      </c>
      <c r="AF2417" s="6" t="s">
        <v>2574</v>
      </c>
    </row>
    <row r="2418" spans="1:32" x14ac:dyDescent="0.2">
      <c r="A24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8" s="7" t="str">
        <f>ExtractValues(Table1[[#This Row],[Agreement Name]],".{1}\d{4,5}")</f>
        <v>200280</v>
      </c>
      <c r="C2418" s="6" t="str">
        <f>ExtractValues(Table1[[#This Row],[Agreement Name]],".{1}\d{4,5}-.{1}\d{4,5}")</f>
        <v>200280-001053</v>
      </c>
      <c r="D2418" s="6" t="str">
        <f>ExtractValues(ExtractValues(Table1[[#This Row],[Agreement Name]],"(CO\d{1,3})"),"\d+")</f>
        <v/>
      </c>
      <c r="E2418" s="6" t="str">
        <f>ExtractValues(ExtractValues(Table1[[#This Row],[Agreement Name]],"(CO.\d{1,3})"),"\d+")</f>
        <v/>
      </c>
      <c r="F2418" s="6" t="str">
        <f>IF(Table1[[#This Row],[ChgOrderPart1]]&lt;&gt;"",Table1[[#This Row],[ChgOrderPart1]],Table1[[#This Row],[ChgOrderPart2]])</f>
        <v/>
      </c>
      <c r="G2418" s="6" t="s">
        <v>2615</v>
      </c>
      <c r="H2418" s="8">
        <v>42206.351990740739</v>
      </c>
      <c r="I2418" s="6" t="s">
        <v>34</v>
      </c>
      <c r="J2418" s="8">
        <v>42211.647534722222</v>
      </c>
      <c r="K2418" s="6" t="s">
        <v>1376</v>
      </c>
      <c r="L2418" s="6" t="s">
        <v>1377</v>
      </c>
      <c r="M2418" s="6" t="s">
        <v>37</v>
      </c>
      <c r="O2418" s="6" t="s">
        <v>38</v>
      </c>
      <c r="P2418" s="6" t="s">
        <v>39</v>
      </c>
      <c r="Q2418" s="6" t="s">
        <v>461</v>
      </c>
      <c r="R2418" s="6" t="s">
        <v>1392</v>
      </c>
      <c r="W2418" s="6" t="s">
        <v>463</v>
      </c>
      <c r="X2418" s="6" t="s">
        <v>461</v>
      </c>
      <c r="Y2418" s="6" t="s">
        <v>43</v>
      </c>
      <c r="Z2418" s="8">
        <v>42208.572314814817</v>
      </c>
      <c r="AA2418" s="6" t="s">
        <v>46</v>
      </c>
      <c r="AB2418" s="6" t="s">
        <v>1395</v>
      </c>
      <c r="AC2418" s="6" t="s">
        <v>1392</v>
      </c>
      <c r="AD2418" s="6" t="s">
        <v>43</v>
      </c>
      <c r="AE2418" s="8">
        <v>42211.647534722222</v>
      </c>
      <c r="AF2418" s="6" t="s">
        <v>2068</v>
      </c>
    </row>
    <row r="2419" spans="1:32" x14ac:dyDescent="0.2">
      <c r="A24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19" s="7" t="str">
        <f>ExtractValues(Table1[[#This Row],[Agreement Name]],".{1}\d{4,5}")</f>
        <v>200280</v>
      </c>
      <c r="C2419" s="6" t="str">
        <f>ExtractValues(Table1[[#This Row],[Agreement Name]],".{1}\d{4,5}-.{1}\d{4,5}")</f>
        <v>200280-001052</v>
      </c>
      <c r="D2419" s="6" t="str">
        <f>ExtractValues(ExtractValues(Table1[[#This Row],[Agreement Name]],"(CO\d{1,3})"),"\d+")</f>
        <v/>
      </c>
      <c r="E2419" s="6" t="str">
        <f>ExtractValues(ExtractValues(Table1[[#This Row],[Agreement Name]],"(CO.\d{1,3})"),"\d+")</f>
        <v/>
      </c>
      <c r="F2419" s="6" t="str">
        <f>IF(Table1[[#This Row],[ChgOrderPart1]]&lt;&gt;"",Table1[[#This Row],[ChgOrderPart1]],Table1[[#This Row],[ChgOrderPart2]])</f>
        <v/>
      </c>
      <c r="G2419" s="6" t="s">
        <v>2505</v>
      </c>
      <c r="H2419" s="8">
        <v>42195.681979166664</v>
      </c>
      <c r="I2419" s="6" t="s">
        <v>34</v>
      </c>
      <c r="J2419" s="8">
        <v>42198.423807870371</v>
      </c>
      <c r="K2419" s="6" t="s">
        <v>1376</v>
      </c>
      <c r="L2419" s="6" t="s">
        <v>1377</v>
      </c>
      <c r="M2419" s="6" t="s">
        <v>37</v>
      </c>
      <c r="O2419" s="6" t="s">
        <v>38</v>
      </c>
      <c r="P2419" s="6" t="s">
        <v>39</v>
      </c>
      <c r="Q2419" s="6" t="s">
        <v>461</v>
      </c>
      <c r="R2419" s="6" t="s">
        <v>1392</v>
      </c>
      <c r="W2419" s="6" t="s">
        <v>463</v>
      </c>
      <c r="X2419" s="6" t="s">
        <v>461</v>
      </c>
      <c r="Y2419" s="6" t="s">
        <v>43</v>
      </c>
      <c r="Z2419" s="8">
        <v>42198.423356481479</v>
      </c>
      <c r="AA2419" s="6" t="s">
        <v>46</v>
      </c>
      <c r="AB2419" s="6" t="s">
        <v>1395</v>
      </c>
      <c r="AC2419" s="6" t="s">
        <v>1392</v>
      </c>
      <c r="AD2419" s="6" t="s">
        <v>43</v>
      </c>
      <c r="AE2419" s="8">
        <v>42198.423807870371</v>
      </c>
      <c r="AF2419" s="6" t="s">
        <v>46</v>
      </c>
    </row>
    <row r="2420" spans="1:32" x14ac:dyDescent="0.2">
      <c r="A24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0" s="7" t="str">
        <f>ExtractValues(Table1[[#This Row],[Agreement Name]],".{1}\d{4,5}")</f>
        <v>200280</v>
      </c>
      <c r="C2420" s="6" t="str">
        <f>ExtractValues(Table1[[#This Row],[Agreement Name]],".{1}\d{4,5}-.{1}\d{4,5}")</f>
        <v>200280-001051</v>
      </c>
      <c r="D2420" s="6" t="str">
        <f>ExtractValues(ExtractValues(Table1[[#This Row],[Agreement Name]],"(CO\d{1,3})"),"\d+")</f>
        <v/>
      </c>
      <c r="E2420" s="6" t="str">
        <f>ExtractValues(ExtractValues(Table1[[#This Row],[Agreement Name]],"(CO.\d{1,3})"),"\d+")</f>
        <v/>
      </c>
      <c r="F2420" s="6" t="str">
        <f>IF(Table1[[#This Row],[ChgOrderPart1]]&lt;&gt;"",Table1[[#This Row],[ChgOrderPart1]],Table1[[#This Row],[ChgOrderPart2]])</f>
        <v/>
      </c>
      <c r="G2420" s="6" t="s">
        <v>2504</v>
      </c>
      <c r="H2420" s="8">
        <v>42195.681435185186</v>
      </c>
      <c r="I2420" s="6" t="s">
        <v>34</v>
      </c>
      <c r="J2420" s="8">
        <v>42198.435358796298</v>
      </c>
      <c r="K2420" s="6" t="s">
        <v>1376</v>
      </c>
      <c r="L2420" s="6" t="s">
        <v>1377</v>
      </c>
      <c r="M2420" s="6" t="s">
        <v>37</v>
      </c>
      <c r="O2420" s="6" t="s">
        <v>38</v>
      </c>
      <c r="P2420" s="6" t="s">
        <v>39</v>
      </c>
      <c r="Q2420" s="6" t="s">
        <v>461</v>
      </c>
      <c r="R2420" s="6" t="s">
        <v>1392</v>
      </c>
      <c r="W2420" s="6" t="s">
        <v>463</v>
      </c>
      <c r="X2420" s="6" t="s">
        <v>461</v>
      </c>
      <c r="Y2420" s="6" t="s">
        <v>43</v>
      </c>
      <c r="Z2420" s="8">
        <v>42198.42428240741</v>
      </c>
      <c r="AA2420" s="6" t="s">
        <v>46</v>
      </c>
      <c r="AB2420" s="6" t="s">
        <v>1395</v>
      </c>
      <c r="AC2420" s="6" t="s">
        <v>1392</v>
      </c>
      <c r="AD2420" s="6" t="s">
        <v>43</v>
      </c>
      <c r="AE2420" s="8">
        <v>42198.435358796298</v>
      </c>
      <c r="AF2420" s="6" t="s">
        <v>46</v>
      </c>
    </row>
    <row r="2421" spans="1:32" x14ac:dyDescent="0.2">
      <c r="A24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1" s="7" t="str">
        <f>ExtractValues(Table1[[#This Row],[Agreement Name]],".{1}\d{4,5}")</f>
        <v>200280</v>
      </c>
      <c r="C2421" s="6" t="str">
        <f>ExtractValues(Table1[[#This Row],[Agreement Name]],".{1}\d{4,5}-.{1}\d{4,5}")</f>
        <v>200280-001050</v>
      </c>
      <c r="D2421" s="6" t="str">
        <f>ExtractValues(ExtractValues(Table1[[#This Row],[Agreement Name]],"(CO\d{1,3})"),"\d+")</f>
        <v/>
      </c>
      <c r="E2421" s="6" t="str">
        <f>ExtractValues(ExtractValues(Table1[[#This Row],[Agreement Name]],"(CO.\d{1,3})"),"\d+")</f>
        <v/>
      </c>
      <c r="F2421" s="6" t="str">
        <f>IF(Table1[[#This Row],[ChgOrderPart1]]&lt;&gt;"",Table1[[#This Row],[ChgOrderPart1]],Table1[[#This Row],[ChgOrderPart2]])</f>
        <v/>
      </c>
      <c r="G2421" s="6" t="s">
        <v>2491</v>
      </c>
      <c r="H2421" s="8">
        <v>42195.676782407405</v>
      </c>
      <c r="I2421" s="6" t="s">
        <v>34</v>
      </c>
      <c r="J2421" s="8">
        <v>42211.648275462961</v>
      </c>
      <c r="K2421" s="6" t="s">
        <v>1376</v>
      </c>
      <c r="L2421" s="6" t="s">
        <v>1377</v>
      </c>
      <c r="M2421" s="6" t="s">
        <v>37</v>
      </c>
      <c r="O2421" s="6" t="s">
        <v>38</v>
      </c>
      <c r="P2421" s="6" t="s">
        <v>39</v>
      </c>
      <c r="Q2421" s="6" t="s">
        <v>2492</v>
      </c>
      <c r="R2421" s="6" t="s">
        <v>2493</v>
      </c>
      <c r="S2421" s="6" t="s">
        <v>1392</v>
      </c>
      <c r="W2421" s="6" t="s">
        <v>2424</v>
      </c>
      <c r="X2421" s="6" t="s">
        <v>2493</v>
      </c>
      <c r="Y2421" s="6" t="s">
        <v>43</v>
      </c>
      <c r="Z2421" s="8">
        <v>42208.326342592591</v>
      </c>
      <c r="AA2421" s="6" t="s">
        <v>2425</v>
      </c>
      <c r="AB2421" s="6" t="s">
        <v>1395</v>
      </c>
      <c r="AC2421" s="6" t="s">
        <v>1392</v>
      </c>
      <c r="AD2421" s="6" t="s">
        <v>43</v>
      </c>
      <c r="AE2421" s="8">
        <v>42211.648275462961</v>
      </c>
      <c r="AF2421" s="6" t="s">
        <v>2068</v>
      </c>
    </row>
    <row r="2422" spans="1:32" x14ac:dyDescent="0.2">
      <c r="A24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2" s="7" t="str">
        <f>ExtractValues(Table1[[#This Row],[Agreement Name]],".{1}\d{4,5}")</f>
        <v>200280</v>
      </c>
      <c r="C2422" s="6" t="str">
        <f>ExtractValues(Table1[[#This Row],[Agreement Name]],".{1}\d{4,5}-.{1}\d{4,5}")</f>
        <v>200280-001049</v>
      </c>
      <c r="D2422" s="6" t="str">
        <f>ExtractValues(ExtractValues(Table1[[#This Row],[Agreement Name]],"(CO\d{1,3})"),"\d+")</f>
        <v/>
      </c>
      <c r="E2422" s="6" t="str">
        <f>ExtractValues(ExtractValues(Table1[[#This Row],[Agreement Name]],"(CO.\d{1,3})"),"\d+")</f>
        <v/>
      </c>
      <c r="F2422" s="6" t="str">
        <f>IF(Table1[[#This Row],[ChgOrderPart1]]&lt;&gt;"",Table1[[#This Row],[ChgOrderPart1]],Table1[[#This Row],[ChgOrderPart2]])</f>
        <v/>
      </c>
      <c r="G2422" s="6" t="s">
        <v>2170</v>
      </c>
      <c r="H2422" s="8">
        <v>42173.664270833331</v>
      </c>
      <c r="I2422" s="6" t="s">
        <v>34</v>
      </c>
      <c r="J2422" s="8">
        <v>42177.383738425924</v>
      </c>
      <c r="K2422" s="6" t="s">
        <v>1376</v>
      </c>
      <c r="L2422" s="6" t="s">
        <v>1377</v>
      </c>
      <c r="M2422" s="6" t="s">
        <v>37</v>
      </c>
      <c r="O2422" s="6" t="s">
        <v>38</v>
      </c>
      <c r="P2422" s="6" t="s">
        <v>39</v>
      </c>
      <c r="Q2422" s="6" t="s">
        <v>461</v>
      </c>
      <c r="R2422" s="6" t="s">
        <v>1392</v>
      </c>
      <c r="W2422" s="6" t="s">
        <v>463</v>
      </c>
      <c r="X2422" s="6" t="s">
        <v>461</v>
      </c>
      <c r="Y2422" s="6" t="s">
        <v>43</v>
      </c>
      <c r="Z2422" s="8">
        <v>42174.672372685185</v>
      </c>
      <c r="AA2422" s="6" t="s">
        <v>46</v>
      </c>
      <c r="AB2422" s="6" t="s">
        <v>1395</v>
      </c>
      <c r="AC2422" s="6" t="s">
        <v>1392</v>
      </c>
      <c r="AD2422" s="6" t="s">
        <v>43</v>
      </c>
      <c r="AE2422" s="8">
        <v>42177.383738425924</v>
      </c>
      <c r="AF2422" s="6" t="s">
        <v>2054</v>
      </c>
    </row>
    <row r="2423" spans="1:32" x14ac:dyDescent="0.2">
      <c r="A24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3" s="7" t="str">
        <f>ExtractValues(Table1[[#This Row],[Agreement Name]],".{1}\d{4,5}")</f>
        <v>200280</v>
      </c>
      <c r="C2423" s="6" t="str">
        <f>ExtractValues(Table1[[#This Row],[Agreement Name]],".{1}\d{4,5}-.{1}\d{4,5}")</f>
        <v>200280-001048</v>
      </c>
      <c r="D2423" s="6" t="str">
        <f>ExtractValues(ExtractValues(Table1[[#This Row],[Agreement Name]],"(CO\d{1,3})"),"\d+")</f>
        <v/>
      </c>
      <c r="E2423" s="6" t="str">
        <f>ExtractValues(ExtractValues(Table1[[#This Row],[Agreement Name]],"(CO.\d{1,3})"),"\d+")</f>
        <v/>
      </c>
      <c r="F2423" s="6" t="str">
        <f>IF(Table1[[#This Row],[ChgOrderPart1]]&lt;&gt;"",Table1[[#This Row],[ChgOrderPart1]],Table1[[#This Row],[ChgOrderPart2]])</f>
        <v/>
      </c>
      <c r="G2423" s="6" t="s">
        <v>2128</v>
      </c>
      <c r="H2423" s="8">
        <v>42173.379942129628</v>
      </c>
      <c r="I2423" s="6" t="s">
        <v>34</v>
      </c>
      <c r="J2423" s="8">
        <v>42177.38784722222</v>
      </c>
      <c r="K2423" s="6" t="s">
        <v>1376</v>
      </c>
      <c r="L2423" s="6" t="s">
        <v>1377</v>
      </c>
      <c r="M2423" s="6" t="s">
        <v>37</v>
      </c>
      <c r="O2423" s="6" t="s">
        <v>38</v>
      </c>
      <c r="P2423" s="6" t="s">
        <v>39</v>
      </c>
      <c r="Q2423" s="6" t="s">
        <v>461</v>
      </c>
      <c r="R2423" s="6" t="s">
        <v>1392</v>
      </c>
      <c r="W2423" s="6" t="s">
        <v>463</v>
      </c>
      <c r="X2423" s="6" t="s">
        <v>461</v>
      </c>
      <c r="Y2423" s="6" t="s">
        <v>43</v>
      </c>
      <c r="Z2423" s="8">
        <v>42174.476631944446</v>
      </c>
      <c r="AA2423" s="6" t="s">
        <v>46</v>
      </c>
      <c r="AB2423" s="6" t="s">
        <v>1395</v>
      </c>
      <c r="AC2423" s="6" t="s">
        <v>1392</v>
      </c>
      <c r="AD2423" s="6" t="s">
        <v>43</v>
      </c>
      <c r="AE2423" s="8">
        <v>42177.38784722222</v>
      </c>
      <c r="AF2423" s="6" t="s">
        <v>2054</v>
      </c>
    </row>
    <row r="2424" spans="1:32" x14ac:dyDescent="0.2">
      <c r="A24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4" s="7" t="str">
        <f>ExtractValues(Table1[[#This Row],[Agreement Name]],".{1}\d{4,5}")</f>
        <v>200280</v>
      </c>
      <c r="C2424" s="6" t="str">
        <f>ExtractValues(Table1[[#This Row],[Agreement Name]],".{1}\d{4,5}-.{1}\d{4,5}")</f>
        <v>200280-001047</v>
      </c>
      <c r="D2424" s="6" t="str">
        <f>ExtractValues(ExtractValues(Table1[[#This Row],[Agreement Name]],"(CO\d{1,3})"),"\d+")</f>
        <v/>
      </c>
      <c r="E2424" s="6" t="str">
        <f>ExtractValues(ExtractValues(Table1[[#This Row],[Agreement Name]],"(CO.\d{1,3})"),"\d+")</f>
        <v/>
      </c>
      <c r="F2424" s="6" t="str">
        <f>IF(Table1[[#This Row],[ChgOrderPart1]]&lt;&gt;"",Table1[[#This Row],[ChgOrderPart1]],Table1[[#This Row],[ChgOrderPart2]])</f>
        <v/>
      </c>
      <c r="G2424" s="6" t="s">
        <v>2127</v>
      </c>
      <c r="H2424" s="8">
        <v>42173.379548611112</v>
      </c>
      <c r="I2424" s="6" t="s">
        <v>34</v>
      </c>
      <c r="J2424" s="8">
        <v>42177.387013888889</v>
      </c>
      <c r="K2424" s="6" t="s">
        <v>1376</v>
      </c>
      <c r="L2424" s="6" t="s">
        <v>1377</v>
      </c>
      <c r="M2424" s="6" t="s">
        <v>37</v>
      </c>
      <c r="O2424" s="6" t="s">
        <v>38</v>
      </c>
      <c r="P2424" s="6" t="s">
        <v>39</v>
      </c>
      <c r="Q2424" s="6" t="s">
        <v>461</v>
      </c>
      <c r="R2424" s="6" t="s">
        <v>1392</v>
      </c>
      <c r="W2424" s="6" t="s">
        <v>463</v>
      </c>
      <c r="X2424" s="6" t="s">
        <v>461</v>
      </c>
      <c r="Y2424" s="6" t="s">
        <v>43</v>
      </c>
      <c r="Z2424" s="8">
        <v>42174.479085648149</v>
      </c>
      <c r="AA2424" s="6" t="s">
        <v>46</v>
      </c>
      <c r="AB2424" s="6" t="s">
        <v>1395</v>
      </c>
      <c r="AC2424" s="6" t="s">
        <v>1392</v>
      </c>
      <c r="AD2424" s="6" t="s">
        <v>43</v>
      </c>
      <c r="AE2424" s="8">
        <v>42177.387013888889</v>
      </c>
      <c r="AF2424" s="6" t="s">
        <v>2054</v>
      </c>
    </row>
    <row r="2425" spans="1:32" x14ac:dyDescent="0.2">
      <c r="A24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5" s="7" t="str">
        <f>ExtractValues(Table1[[#This Row],[Agreement Name]],".{1}\d{4,5}")</f>
        <v>200280</v>
      </c>
      <c r="C2425" s="6" t="str">
        <f>ExtractValues(Table1[[#This Row],[Agreement Name]],".{1}\d{4,5}-.{1}\d{4,5}")</f>
        <v>200280-001046</v>
      </c>
      <c r="D2425" s="6" t="str">
        <f>ExtractValues(ExtractValues(Table1[[#This Row],[Agreement Name]],"(CO\d{1,3})"),"\d+")</f>
        <v/>
      </c>
      <c r="E2425" s="6" t="str">
        <f>ExtractValues(ExtractValues(Table1[[#This Row],[Agreement Name]],"(CO.\d{1,3})"),"\d+")</f>
        <v/>
      </c>
      <c r="F2425" s="6" t="str">
        <f>IF(Table1[[#This Row],[ChgOrderPart1]]&lt;&gt;"",Table1[[#This Row],[ChgOrderPart1]],Table1[[#This Row],[ChgOrderPart2]])</f>
        <v/>
      </c>
      <c r="G2425" s="6" t="s">
        <v>2126</v>
      </c>
      <c r="H2425" s="8">
        <v>42173.379189814812</v>
      </c>
      <c r="I2425" s="6" t="s">
        <v>34</v>
      </c>
      <c r="J2425" s="8">
        <v>42177.387453703705</v>
      </c>
      <c r="K2425" s="6" t="s">
        <v>1376</v>
      </c>
      <c r="L2425" s="6" t="s">
        <v>1377</v>
      </c>
      <c r="M2425" s="6" t="s">
        <v>37</v>
      </c>
      <c r="O2425" s="6" t="s">
        <v>38</v>
      </c>
      <c r="P2425" s="6" t="s">
        <v>39</v>
      </c>
      <c r="Q2425" s="6" t="s">
        <v>461</v>
      </c>
      <c r="R2425" s="6" t="s">
        <v>1392</v>
      </c>
      <c r="W2425" s="6" t="s">
        <v>463</v>
      </c>
      <c r="X2425" s="6" t="s">
        <v>461</v>
      </c>
      <c r="Y2425" s="6" t="s">
        <v>43</v>
      </c>
      <c r="Z2425" s="8">
        <v>42174.477835648147</v>
      </c>
      <c r="AA2425" s="6" t="s">
        <v>46</v>
      </c>
      <c r="AB2425" s="6" t="s">
        <v>1395</v>
      </c>
      <c r="AC2425" s="6" t="s">
        <v>1392</v>
      </c>
      <c r="AD2425" s="6" t="s">
        <v>43</v>
      </c>
      <c r="AE2425" s="8">
        <v>42177.387453703705</v>
      </c>
      <c r="AF2425" s="6" t="s">
        <v>2054</v>
      </c>
    </row>
    <row r="2426" spans="1:32" x14ac:dyDescent="0.2">
      <c r="A24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6" s="7" t="str">
        <f>ExtractValues(Table1[[#This Row],[Agreement Name]],".{1}\d{4,5}")</f>
        <v>200280</v>
      </c>
      <c r="C2426" s="6" t="str">
        <f>ExtractValues(Table1[[#This Row],[Agreement Name]],".{1}\d{4,5}-.{1}\d{4,5}")</f>
        <v>200280-001045</v>
      </c>
      <c r="D2426" s="6" t="str">
        <f>ExtractValues(ExtractValues(Table1[[#This Row],[Agreement Name]],"(CO\d{1,3})"),"\d+")</f>
        <v/>
      </c>
      <c r="E2426" s="6" t="str">
        <f>ExtractValues(ExtractValues(Table1[[#This Row],[Agreement Name]],"(CO.\d{1,3})"),"\d+")</f>
        <v/>
      </c>
      <c r="F2426" s="6" t="str">
        <f>IF(Table1[[#This Row],[ChgOrderPart1]]&lt;&gt;"",Table1[[#This Row],[ChgOrderPart1]],Table1[[#This Row],[ChgOrderPart2]])</f>
        <v/>
      </c>
      <c r="G2426" s="6" t="s">
        <v>2125</v>
      </c>
      <c r="H2426" s="8">
        <v>42173.37872685185</v>
      </c>
      <c r="I2426" s="6" t="s">
        <v>34</v>
      </c>
      <c r="J2426" s="8">
        <v>42177.386608796296</v>
      </c>
      <c r="K2426" s="6" t="s">
        <v>1376</v>
      </c>
      <c r="L2426" s="6" t="s">
        <v>1377</v>
      </c>
      <c r="M2426" s="6" t="s">
        <v>37</v>
      </c>
      <c r="O2426" s="6" t="s">
        <v>38</v>
      </c>
      <c r="P2426" s="6" t="s">
        <v>39</v>
      </c>
      <c r="Q2426" s="6" t="s">
        <v>461</v>
      </c>
      <c r="R2426" s="6" t="s">
        <v>1392</v>
      </c>
      <c r="W2426" s="6" t="s">
        <v>463</v>
      </c>
      <c r="X2426" s="6" t="s">
        <v>461</v>
      </c>
      <c r="Y2426" s="6" t="s">
        <v>43</v>
      </c>
      <c r="Z2426" s="8">
        <v>42174.480405092596</v>
      </c>
      <c r="AA2426" s="6" t="s">
        <v>46</v>
      </c>
      <c r="AB2426" s="6" t="s">
        <v>1395</v>
      </c>
      <c r="AC2426" s="6" t="s">
        <v>1392</v>
      </c>
      <c r="AD2426" s="6" t="s">
        <v>43</v>
      </c>
      <c r="AE2426" s="8">
        <v>42177.386608796296</v>
      </c>
      <c r="AF2426" s="6" t="s">
        <v>2054</v>
      </c>
    </row>
    <row r="2427" spans="1:32" x14ac:dyDescent="0.2">
      <c r="A24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7" s="7" t="str">
        <f>ExtractValues(Table1[[#This Row],[Agreement Name]],".{1}\d{4,5}")</f>
        <v>200280</v>
      </c>
      <c r="C2427" s="6" t="str">
        <f>ExtractValues(Table1[[#This Row],[Agreement Name]],".{1}\d{4,5}-.{1}\d{4,5}")</f>
        <v>200280-001044</v>
      </c>
      <c r="D2427" s="6" t="str">
        <f>ExtractValues(ExtractValues(Table1[[#This Row],[Agreement Name]],"(CO\d{1,3})"),"\d+")</f>
        <v/>
      </c>
      <c r="E2427" s="6" t="str">
        <f>ExtractValues(ExtractValues(Table1[[#This Row],[Agreement Name]],"(CO.\d{1,3})"),"\d+")</f>
        <v/>
      </c>
      <c r="F2427" s="6" t="str">
        <f>IF(Table1[[#This Row],[ChgOrderPart1]]&lt;&gt;"",Table1[[#This Row],[ChgOrderPart1]],Table1[[#This Row],[ChgOrderPart2]])</f>
        <v/>
      </c>
      <c r="G2427" s="6" t="s">
        <v>2124</v>
      </c>
      <c r="H2427" s="8">
        <v>42173.378287037034</v>
      </c>
      <c r="I2427" s="6" t="s">
        <v>34</v>
      </c>
      <c r="J2427" s="8">
        <v>42177.386076388888</v>
      </c>
      <c r="K2427" s="6" t="s">
        <v>1376</v>
      </c>
      <c r="L2427" s="6" t="s">
        <v>1377</v>
      </c>
      <c r="M2427" s="6" t="s">
        <v>37</v>
      </c>
      <c r="O2427" s="6" t="s">
        <v>38</v>
      </c>
      <c r="P2427" s="6" t="s">
        <v>39</v>
      </c>
      <c r="Q2427" s="6" t="s">
        <v>461</v>
      </c>
      <c r="R2427" s="6" t="s">
        <v>1392</v>
      </c>
      <c r="W2427" s="6" t="s">
        <v>463</v>
      </c>
      <c r="X2427" s="6" t="s">
        <v>461</v>
      </c>
      <c r="Y2427" s="6" t="s">
        <v>43</v>
      </c>
      <c r="Z2427" s="8">
        <v>42174.481412037036</v>
      </c>
      <c r="AA2427" s="6" t="s">
        <v>46</v>
      </c>
      <c r="AB2427" s="6" t="s">
        <v>1395</v>
      </c>
      <c r="AC2427" s="6" t="s">
        <v>1392</v>
      </c>
      <c r="AD2427" s="6" t="s">
        <v>43</v>
      </c>
      <c r="AE2427" s="8">
        <v>42177.386076388888</v>
      </c>
      <c r="AF2427" s="6" t="s">
        <v>2054</v>
      </c>
    </row>
    <row r="2428" spans="1:32" x14ac:dyDescent="0.2">
      <c r="A24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8" s="7" t="str">
        <f>ExtractValues(Table1[[#This Row],[Agreement Name]],".{1}\d{4,5}")</f>
        <v>200280</v>
      </c>
      <c r="C2428" s="6" t="str">
        <f>ExtractValues(Table1[[#This Row],[Agreement Name]],".{1}\d{4,5}-.{1}\d{4,5}")</f>
        <v>200280-001043</v>
      </c>
      <c r="D2428" s="6" t="str">
        <f>ExtractValues(ExtractValues(Table1[[#This Row],[Agreement Name]],"(CO\d{1,3})"),"\d+")</f>
        <v/>
      </c>
      <c r="E2428" s="6" t="str">
        <f>ExtractValues(ExtractValues(Table1[[#This Row],[Agreement Name]],"(CO.\d{1,3})"),"\d+")</f>
        <v/>
      </c>
      <c r="F2428" s="6" t="str">
        <f>IF(Table1[[#This Row],[ChgOrderPart1]]&lt;&gt;"",Table1[[#This Row],[ChgOrderPart1]],Table1[[#This Row],[ChgOrderPart2]])</f>
        <v/>
      </c>
      <c r="G2428" s="6" t="s">
        <v>2122</v>
      </c>
      <c r="H2428" s="8">
        <v>42173.377800925926</v>
      </c>
      <c r="I2428" s="6" t="s">
        <v>34</v>
      </c>
      <c r="J2428" s="8">
        <v>42177.388784722221</v>
      </c>
      <c r="K2428" s="6" t="s">
        <v>1376</v>
      </c>
      <c r="L2428" s="6" t="s">
        <v>1377</v>
      </c>
      <c r="M2428" s="6" t="s">
        <v>37</v>
      </c>
      <c r="O2428" s="6" t="s">
        <v>38</v>
      </c>
      <c r="P2428" s="6" t="s">
        <v>39</v>
      </c>
      <c r="Q2428" s="6" t="s">
        <v>2123</v>
      </c>
      <c r="R2428" s="6" t="s">
        <v>1392</v>
      </c>
      <c r="W2428" s="6" t="s">
        <v>463</v>
      </c>
      <c r="X2428" s="6" t="s">
        <v>2123</v>
      </c>
      <c r="Y2428" s="6" t="s">
        <v>43</v>
      </c>
      <c r="Z2428" s="8">
        <v>42174.466921296298</v>
      </c>
      <c r="AA2428" s="6" t="s">
        <v>46</v>
      </c>
      <c r="AB2428" s="6" t="s">
        <v>1395</v>
      </c>
      <c r="AC2428" s="6" t="s">
        <v>1392</v>
      </c>
      <c r="AD2428" s="6" t="s">
        <v>43</v>
      </c>
      <c r="AE2428" s="8">
        <v>42177.388784722221</v>
      </c>
      <c r="AF2428" s="6" t="s">
        <v>2054</v>
      </c>
    </row>
    <row r="2429" spans="1:32" x14ac:dyDescent="0.2">
      <c r="A24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29" s="7" t="str">
        <f>ExtractValues(Table1[[#This Row],[Agreement Name]],".{1}\d{4,5}")</f>
        <v>200280</v>
      </c>
      <c r="C2429" s="6" t="str">
        <f>ExtractValues(Table1[[#This Row],[Agreement Name]],".{1}\d{4,5}-.{1}\d{4,5}")</f>
        <v>200280-001042</v>
      </c>
      <c r="D2429" s="6" t="str">
        <f>ExtractValues(ExtractValues(Table1[[#This Row],[Agreement Name]],"(CO\d{1,3})"),"\d+")</f>
        <v/>
      </c>
      <c r="E2429" s="6" t="str">
        <f>ExtractValues(ExtractValues(Table1[[#This Row],[Agreement Name]],"(CO.\d{1,3})"),"\d+")</f>
        <v/>
      </c>
      <c r="F2429" s="6" t="str">
        <f>IF(Table1[[#This Row],[ChgOrderPart1]]&lt;&gt;"",Table1[[#This Row],[ChgOrderPart1]],Table1[[#This Row],[ChgOrderPart2]])</f>
        <v/>
      </c>
      <c r="G2429" s="6" t="s">
        <v>1981</v>
      </c>
      <c r="H2429" s="8">
        <v>42170.609479166669</v>
      </c>
      <c r="I2429" s="6" t="s">
        <v>34</v>
      </c>
      <c r="J2429" s="8">
        <v>42172.548541666663</v>
      </c>
      <c r="K2429" s="6" t="s">
        <v>1376</v>
      </c>
      <c r="L2429" s="6" t="s">
        <v>1377</v>
      </c>
      <c r="M2429" s="6" t="s">
        <v>37</v>
      </c>
      <c r="O2429" s="6" t="s">
        <v>38</v>
      </c>
      <c r="P2429" s="6" t="s">
        <v>39</v>
      </c>
      <c r="Q2429" s="6" t="s">
        <v>1982</v>
      </c>
      <c r="R2429" s="6" t="s">
        <v>1983</v>
      </c>
      <c r="S2429" s="6" t="s">
        <v>1392</v>
      </c>
      <c r="W2429" s="6" t="s">
        <v>1984</v>
      </c>
      <c r="X2429" s="6" t="s">
        <v>1983</v>
      </c>
      <c r="Y2429" s="6" t="s">
        <v>43</v>
      </c>
      <c r="Z2429" s="8">
        <v>42172.547719907408</v>
      </c>
      <c r="AA2429" s="6" t="s">
        <v>1985</v>
      </c>
      <c r="AB2429" s="6" t="s">
        <v>1395</v>
      </c>
      <c r="AC2429" s="6" t="s">
        <v>1392</v>
      </c>
      <c r="AD2429" s="6" t="s">
        <v>43</v>
      </c>
      <c r="AE2429" s="8">
        <v>42172.548541666663</v>
      </c>
      <c r="AF2429" s="6" t="s">
        <v>46</v>
      </c>
    </row>
    <row r="2430" spans="1:32" x14ac:dyDescent="0.2">
      <c r="A24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0" s="7" t="str">
        <f>ExtractValues(Table1[[#This Row],[Agreement Name]],".{1}\d{4,5}")</f>
        <v>200280</v>
      </c>
      <c r="C2430" s="6" t="str">
        <f>ExtractValues(Table1[[#This Row],[Agreement Name]],".{1}\d{4,5}-.{1}\d{4,5}")</f>
        <v>200280-001041</v>
      </c>
      <c r="D2430" s="6" t="str">
        <f>ExtractValues(ExtractValues(Table1[[#This Row],[Agreement Name]],"(CO\d{1,3})"),"\d+")</f>
        <v/>
      </c>
      <c r="E2430" s="6" t="str">
        <f>ExtractValues(ExtractValues(Table1[[#This Row],[Agreement Name]],"(CO.\d{1,3})"),"\d+")</f>
        <v/>
      </c>
      <c r="F2430" s="6" t="str">
        <f>IF(Table1[[#This Row],[ChgOrderPart1]]&lt;&gt;"",Table1[[#This Row],[ChgOrderPart1]],Table1[[#This Row],[ChgOrderPart2]])</f>
        <v/>
      </c>
      <c r="G2430" s="6" t="s">
        <v>1978</v>
      </c>
      <c r="H2430" s="8">
        <v>42170.609120370369</v>
      </c>
      <c r="I2430" s="6" t="s">
        <v>34</v>
      </c>
      <c r="J2430" s="8">
        <v>42172.532685185186</v>
      </c>
      <c r="K2430" s="6" t="s">
        <v>1376</v>
      </c>
      <c r="L2430" s="6" t="s">
        <v>1377</v>
      </c>
      <c r="M2430" s="6" t="s">
        <v>37</v>
      </c>
      <c r="O2430" s="6" t="s">
        <v>38</v>
      </c>
      <c r="P2430" s="6" t="s">
        <v>39</v>
      </c>
      <c r="Q2430" s="6" t="s">
        <v>1979</v>
      </c>
      <c r="R2430" s="6" t="s">
        <v>1392</v>
      </c>
      <c r="W2430" s="6" t="s">
        <v>1980</v>
      </c>
      <c r="X2430" s="6" t="s">
        <v>1979</v>
      </c>
      <c r="Y2430" s="6" t="s">
        <v>43</v>
      </c>
      <c r="Z2430" s="8">
        <v>42171.268530092595</v>
      </c>
      <c r="AA2430" s="6" t="s">
        <v>71</v>
      </c>
      <c r="AB2430" s="6" t="s">
        <v>1395</v>
      </c>
      <c r="AC2430" s="6" t="s">
        <v>1392</v>
      </c>
      <c r="AD2430" s="6" t="s">
        <v>43</v>
      </c>
      <c r="AE2430" s="8">
        <v>42172.532685185186</v>
      </c>
      <c r="AF2430" s="6" t="s">
        <v>46</v>
      </c>
    </row>
    <row r="2431" spans="1:32" x14ac:dyDescent="0.2">
      <c r="A24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1" s="7" t="str">
        <f>ExtractValues(Table1[[#This Row],[Agreement Name]],".{1}\d{4,5}")</f>
        <v>200280</v>
      </c>
      <c r="C2431" s="6" t="str">
        <f>ExtractValues(Table1[[#This Row],[Agreement Name]],".{1}\d{4,5}-.{1}\d{4,5}")</f>
        <v>200280-001040</v>
      </c>
      <c r="D2431" s="6" t="str">
        <f>ExtractValues(ExtractValues(Table1[[#This Row],[Agreement Name]],"(CO\d{1,3})"),"\d+")</f>
        <v/>
      </c>
      <c r="E2431" s="6" t="str">
        <f>ExtractValues(ExtractValues(Table1[[#This Row],[Agreement Name]],"(CO.\d{1,3})"),"\d+")</f>
        <v/>
      </c>
      <c r="F2431" s="6" t="str">
        <f>IF(Table1[[#This Row],[ChgOrderPart1]]&lt;&gt;"",Table1[[#This Row],[ChgOrderPart1]],Table1[[#This Row],[ChgOrderPart2]])</f>
        <v/>
      </c>
      <c r="G2431" s="6" t="s">
        <v>1820</v>
      </c>
      <c r="H2431" s="8">
        <v>42163.659884259258</v>
      </c>
      <c r="I2431" s="6" t="s">
        <v>34</v>
      </c>
      <c r="J2431" s="8">
        <v>42163.903831018521</v>
      </c>
      <c r="K2431" s="6" t="s">
        <v>1376</v>
      </c>
      <c r="L2431" s="6" t="s">
        <v>1377</v>
      </c>
      <c r="M2431" s="6" t="s">
        <v>37</v>
      </c>
      <c r="O2431" s="6" t="s">
        <v>38</v>
      </c>
      <c r="P2431" s="6" t="s">
        <v>39</v>
      </c>
      <c r="Q2431" s="6" t="s">
        <v>1821</v>
      </c>
      <c r="R2431" s="6" t="s">
        <v>1392</v>
      </c>
      <c r="W2431" s="6" t="s">
        <v>279</v>
      </c>
      <c r="X2431" s="6" t="s">
        <v>1821</v>
      </c>
      <c r="Y2431" s="6" t="s">
        <v>43</v>
      </c>
      <c r="Z2431" s="8">
        <v>42163.667175925926</v>
      </c>
      <c r="AA2431" s="6" t="s">
        <v>280</v>
      </c>
      <c r="AB2431" s="6" t="s">
        <v>1395</v>
      </c>
      <c r="AC2431" s="6" t="s">
        <v>1392</v>
      </c>
      <c r="AD2431" s="6" t="s">
        <v>43</v>
      </c>
      <c r="AE2431" s="8">
        <v>42163.903831018521</v>
      </c>
      <c r="AF2431" s="6" t="s">
        <v>1689</v>
      </c>
    </row>
    <row r="2432" spans="1:32" x14ac:dyDescent="0.2">
      <c r="A24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2" s="7" t="str">
        <f>ExtractValues(Table1[[#This Row],[Agreement Name]],".{1}\d{4,5}")</f>
        <v>200280</v>
      </c>
      <c r="C2432" s="6" t="str">
        <f>ExtractValues(Table1[[#This Row],[Agreement Name]],".{1}\d{4,5}-.{1}\d{4,5}")</f>
        <v>200280-001038</v>
      </c>
      <c r="D2432" s="6" t="str">
        <f>ExtractValues(ExtractValues(Table1[[#This Row],[Agreement Name]],"(CO\d{1,3})"),"\d+")</f>
        <v/>
      </c>
      <c r="E2432" s="6" t="str">
        <f>ExtractValues(ExtractValues(Table1[[#This Row],[Agreement Name]],"(CO.\d{1,3})"),"\d+")</f>
        <v/>
      </c>
      <c r="F2432" s="6" t="str">
        <f>IF(Table1[[#This Row],[ChgOrderPart1]]&lt;&gt;"",Table1[[#This Row],[ChgOrderPart1]],Table1[[#This Row],[ChgOrderPart2]])</f>
        <v/>
      </c>
      <c r="G2432" s="6" t="s">
        <v>8709</v>
      </c>
      <c r="H2432" s="8">
        <v>42135.567569444444</v>
      </c>
      <c r="I2432" s="6" t="s">
        <v>34</v>
      </c>
      <c r="J2432" s="8">
        <v>42142.411759259259</v>
      </c>
      <c r="K2432" s="6" t="s">
        <v>1376</v>
      </c>
      <c r="L2432" s="6" t="s">
        <v>1377</v>
      </c>
      <c r="M2432" s="6" t="s">
        <v>37</v>
      </c>
      <c r="O2432" s="6" t="s">
        <v>38</v>
      </c>
      <c r="P2432" s="6" t="s">
        <v>39</v>
      </c>
      <c r="Q2432" s="6" t="s">
        <v>461</v>
      </c>
      <c r="R2432" s="6" t="s">
        <v>1392</v>
      </c>
      <c r="W2432" s="6" t="s">
        <v>463</v>
      </c>
      <c r="X2432" s="6" t="s">
        <v>461</v>
      </c>
      <c r="Y2432" s="6" t="s">
        <v>43</v>
      </c>
      <c r="Z2432" s="8">
        <v>42142.356238425928</v>
      </c>
      <c r="AA2432" s="6" t="s">
        <v>46</v>
      </c>
      <c r="AB2432" s="6" t="s">
        <v>1395</v>
      </c>
      <c r="AC2432" s="6" t="s">
        <v>1392</v>
      </c>
      <c r="AD2432" s="6" t="s">
        <v>43</v>
      </c>
      <c r="AE2432" s="8">
        <v>42142.411759259259</v>
      </c>
      <c r="AF2432" s="6" t="s">
        <v>46</v>
      </c>
    </row>
    <row r="2433" spans="1:39" x14ac:dyDescent="0.2">
      <c r="A24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3" s="7" t="str">
        <f>ExtractValues(Table1[[#This Row],[Agreement Name]],".{1}\d{4,5}")</f>
        <v>200280</v>
      </c>
      <c r="C2433" s="6" t="str">
        <f>ExtractValues(Table1[[#This Row],[Agreement Name]],".{1}\d{4,5}-.{1}\d{4,5}")</f>
        <v>200280-001037</v>
      </c>
      <c r="D2433" s="6" t="str">
        <f>ExtractValues(ExtractValues(Table1[[#This Row],[Agreement Name]],"(CO\d{1,3})"),"\d+")</f>
        <v/>
      </c>
      <c r="E2433" s="6" t="str">
        <f>ExtractValues(ExtractValues(Table1[[#This Row],[Agreement Name]],"(CO.\d{1,3})"),"\d+")</f>
        <v/>
      </c>
      <c r="F2433" s="6" t="str">
        <f>IF(Table1[[#This Row],[ChgOrderPart1]]&lt;&gt;"",Table1[[#This Row],[ChgOrderPart1]],Table1[[#This Row],[ChgOrderPart2]])</f>
        <v/>
      </c>
      <c r="G2433" s="6" t="s">
        <v>8708</v>
      </c>
      <c r="H2433" s="8">
        <v>42135.567152777781</v>
      </c>
      <c r="I2433" s="6" t="s">
        <v>34</v>
      </c>
      <c r="J2433" s="8">
        <v>42142.411516203705</v>
      </c>
      <c r="K2433" s="6" t="s">
        <v>1376</v>
      </c>
      <c r="L2433" s="6" t="s">
        <v>1377</v>
      </c>
      <c r="M2433" s="6" t="s">
        <v>37</v>
      </c>
      <c r="O2433" s="6" t="s">
        <v>38</v>
      </c>
      <c r="P2433" s="6" t="s">
        <v>39</v>
      </c>
      <c r="Q2433" s="6" t="s">
        <v>461</v>
      </c>
      <c r="R2433" s="6" t="s">
        <v>1392</v>
      </c>
      <c r="W2433" s="6" t="s">
        <v>463</v>
      </c>
      <c r="X2433" s="6" t="s">
        <v>461</v>
      </c>
      <c r="Y2433" s="6" t="s">
        <v>43</v>
      </c>
      <c r="Z2433" s="8">
        <v>42142.359097222223</v>
      </c>
      <c r="AA2433" s="6" t="s">
        <v>46</v>
      </c>
      <c r="AB2433" s="6" t="s">
        <v>1395</v>
      </c>
      <c r="AC2433" s="6" t="s">
        <v>1392</v>
      </c>
      <c r="AD2433" s="6" t="s">
        <v>43</v>
      </c>
      <c r="AE2433" s="8">
        <v>42142.411516203705</v>
      </c>
      <c r="AF2433" s="6" t="s">
        <v>46</v>
      </c>
    </row>
    <row r="2434" spans="1:39" x14ac:dyDescent="0.2">
      <c r="A24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4" s="7" t="str">
        <f>ExtractValues(Table1[[#This Row],[Agreement Name]],".{1}\d{4,5}")</f>
        <v>200280</v>
      </c>
      <c r="C2434" s="6" t="str">
        <f>ExtractValues(Table1[[#This Row],[Agreement Name]],".{1}\d{4,5}-.{1}\d{4,5}")</f>
        <v>200280-001036</v>
      </c>
      <c r="D2434" s="6" t="str">
        <f>ExtractValues(ExtractValues(Table1[[#This Row],[Agreement Name]],"(CO\d{1,3})"),"\d+")</f>
        <v/>
      </c>
      <c r="E2434" s="6" t="str">
        <f>ExtractValues(ExtractValues(Table1[[#This Row],[Agreement Name]],"(CO.\d{1,3})"),"\d+")</f>
        <v/>
      </c>
      <c r="F2434" s="6" t="str">
        <f>IF(Table1[[#This Row],[ChgOrderPart1]]&lt;&gt;"",Table1[[#This Row],[ChgOrderPart1]],Table1[[#This Row],[ChgOrderPart2]])</f>
        <v/>
      </c>
      <c r="G2434" s="6" t="s">
        <v>8571</v>
      </c>
      <c r="H2434" s="8">
        <v>42125.56113425926</v>
      </c>
      <c r="I2434" s="6" t="s">
        <v>34</v>
      </c>
      <c r="J2434" s="8">
        <v>42127.877986111111</v>
      </c>
      <c r="K2434" s="6" t="s">
        <v>1376</v>
      </c>
      <c r="L2434" s="6" t="s">
        <v>1377</v>
      </c>
      <c r="M2434" s="6" t="s">
        <v>37</v>
      </c>
      <c r="O2434" s="6" t="s">
        <v>38</v>
      </c>
      <c r="P2434" s="6" t="s">
        <v>39</v>
      </c>
      <c r="Q2434" s="6" t="s">
        <v>7163</v>
      </c>
      <c r="R2434" s="6" t="s">
        <v>1392</v>
      </c>
      <c r="W2434" s="6" t="s">
        <v>275</v>
      </c>
      <c r="X2434" s="6" t="s">
        <v>7163</v>
      </c>
      <c r="Y2434" s="6" t="s">
        <v>43</v>
      </c>
      <c r="Z2434" s="8">
        <v>42125.649050925924</v>
      </c>
      <c r="AA2434" s="6" t="s">
        <v>276</v>
      </c>
      <c r="AB2434" s="6" t="s">
        <v>1395</v>
      </c>
      <c r="AC2434" s="6" t="s">
        <v>1392</v>
      </c>
      <c r="AD2434" s="6" t="s">
        <v>43</v>
      </c>
      <c r="AE2434" s="8">
        <v>42127.877986111111</v>
      </c>
      <c r="AF2434" s="6" t="s">
        <v>4008</v>
      </c>
    </row>
    <row r="2435" spans="1:39" x14ac:dyDescent="0.2">
      <c r="A24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5" s="7" t="str">
        <f>ExtractValues(Table1[[#This Row],[Agreement Name]],".{1}\d{4,5}")</f>
        <v>200280</v>
      </c>
      <c r="C2435" s="6" t="str">
        <f>ExtractValues(Table1[[#This Row],[Agreement Name]],".{1}\d{4,5}-.{1}\d{4,5}")</f>
        <v>200280-001035</v>
      </c>
      <c r="D2435" s="6" t="str">
        <f>ExtractValues(ExtractValues(Table1[[#This Row],[Agreement Name]],"(CO\d{1,3})"),"\d+")</f>
        <v/>
      </c>
      <c r="E2435" s="6" t="str">
        <f>ExtractValues(ExtractValues(Table1[[#This Row],[Agreement Name]],"(CO.\d{1,3})"),"\d+")</f>
        <v/>
      </c>
      <c r="F2435" s="6" t="str">
        <f>IF(Table1[[#This Row],[ChgOrderPart1]]&lt;&gt;"",Table1[[#This Row],[ChgOrderPart1]],Table1[[#This Row],[ChgOrderPart2]])</f>
        <v/>
      </c>
      <c r="G2435" s="6" t="s">
        <v>8476</v>
      </c>
      <c r="H2435" s="8">
        <v>42117.445821759262</v>
      </c>
      <c r="I2435" s="6" t="s">
        <v>34</v>
      </c>
      <c r="J2435" s="8">
        <v>42120.829722222225</v>
      </c>
      <c r="K2435" s="6" t="s">
        <v>1376</v>
      </c>
      <c r="L2435" s="6" t="s">
        <v>1377</v>
      </c>
      <c r="M2435" s="6" t="s">
        <v>37</v>
      </c>
      <c r="O2435" s="6" t="s">
        <v>38</v>
      </c>
      <c r="P2435" s="6" t="s">
        <v>39</v>
      </c>
      <c r="Q2435" s="6" t="s">
        <v>461</v>
      </c>
      <c r="R2435" s="6" t="s">
        <v>1392</v>
      </c>
      <c r="W2435" s="6" t="s">
        <v>463</v>
      </c>
      <c r="X2435" s="6" t="s">
        <v>461</v>
      </c>
      <c r="Y2435" s="6" t="s">
        <v>43</v>
      </c>
      <c r="Z2435" s="8">
        <v>42117.582199074073</v>
      </c>
      <c r="AA2435" s="6" t="s">
        <v>46</v>
      </c>
      <c r="AB2435" s="6" t="s">
        <v>1395</v>
      </c>
      <c r="AC2435" s="6" t="s">
        <v>1392</v>
      </c>
      <c r="AD2435" s="6" t="s">
        <v>43</v>
      </c>
      <c r="AE2435" s="8">
        <v>42120.829722222225</v>
      </c>
      <c r="AF2435" s="6" t="s">
        <v>8404</v>
      </c>
    </row>
    <row r="2436" spans="1:39" x14ac:dyDescent="0.2">
      <c r="A24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6" s="7" t="str">
        <f>ExtractValues(Table1[[#This Row],[Agreement Name]],".{1}\d{4,5}")</f>
        <v>200280</v>
      </c>
      <c r="C2436" s="6" t="str">
        <f>ExtractValues(Table1[[#This Row],[Agreement Name]],".{1}\d{4,5}-.{1}\d{4,5}")</f>
        <v>200280-001034</v>
      </c>
      <c r="D2436" s="6" t="str">
        <f>ExtractValues(ExtractValues(Table1[[#This Row],[Agreement Name]],"(CO\d{1,3})"),"\d+")</f>
        <v/>
      </c>
      <c r="E2436" s="6" t="str">
        <f>ExtractValues(ExtractValues(Table1[[#This Row],[Agreement Name]],"(CO.\d{1,3})"),"\d+")</f>
        <v/>
      </c>
      <c r="F2436" s="6" t="str">
        <f>IF(Table1[[#This Row],[ChgOrderPart1]]&lt;&gt;"",Table1[[#This Row],[ChgOrderPart1]],Table1[[#This Row],[ChgOrderPart2]])</f>
        <v/>
      </c>
      <c r="G2436" s="6" t="s">
        <v>8306</v>
      </c>
      <c r="H2436" s="8">
        <v>42108.42800925926</v>
      </c>
      <c r="I2436" s="6" t="s">
        <v>34</v>
      </c>
      <c r="J2436" s="8">
        <v>42108.434502314813</v>
      </c>
      <c r="K2436" s="6" t="s">
        <v>1376</v>
      </c>
      <c r="L2436" s="6" t="s">
        <v>1377</v>
      </c>
      <c r="M2436" s="6" t="s">
        <v>37</v>
      </c>
      <c r="O2436" s="6" t="s">
        <v>38</v>
      </c>
      <c r="P2436" s="6" t="s">
        <v>39</v>
      </c>
      <c r="Q2436" s="6" t="s">
        <v>7958</v>
      </c>
      <c r="R2436" s="6" t="s">
        <v>1392</v>
      </c>
      <c r="W2436" s="6" t="s">
        <v>7959</v>
      </c>
      <c r="X2436" s="6" t="s">
        <v>7958</v>
      </c>
      <c r="Y2436" s="6" t="s">
        <v>43</v>
      </c>
      <c r="Z2436" s="8">
        <v>42108.432534722226</v>
      </c>
      <c r="AA2436" s="6" t="s">
        <v>7960</v>
      </c>
      <c r="AB2436" s="6" t="s">
        <v>1395</v>
      </c>
      <c r="AC2436" s="6" t="s">
        <v>1392</v>
      </c>
      <c r="AD2436" s="6" t="s">
        <v>43</v>
      </c>
      <c r="AE2436" s="8">
        <v>42108.434502314813</v>
      </c>
      <c r="AF2436" s="6" t="s">
        <v>6611</v>
      </c>
    </row>
    <row r="2437" spans="1:39" x14ac:dyDescent="0.2">
      <c r="A24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37" s="7" t="str">
        <f>ExtractValues(Table1[[#This Row],[Agreement Name]],".{1}\d{4,5}")</f>
        <v>200280</v>
      </c>
      <c r="C2437" s="6" t="str">
        <f>ExtractValues(Table1[[#This Row],[Agreement Name]],".{1}\d{4,5}-.{1}\d{4,5}")</f>
        <v>200280-001033</v>
      </c>
      <c r="D2437" s="6" t="str">
        <f>ExtractValues(ExtractValues(Table1[[#This Row],[Agreement Name]],"(CO\d{1,3})"),"\d+")</f>
        <v/>
      </c>
      <c r="E2437" s="6" t="str">
        <f>ExtractValues(ExtractValues(Table1[[#This Row],[Agreement Name]],"(CO.\d{1,3})"),"\d+")</f>
        <v/>
      </c>
      <c r="F2437" s="6" t="str">
        <f>IF(Table1[[#This Row],[ChgOrderPart1]]&lt;&gt;"",Table1[[#This Row],[ChgOrderPart1]],Table1[[#This Row],[ChgOrderPart2]])</f>
        <v/>
      </c>
      <c r="G2437" s="6" t="s">
        <v>8141</v>
      </c>
      <c r="H2437" s="8">
        <v>42097.437083333331</v>
      </c>
      <c r="I2437" s="6" t="s">
        <v>34</v>
      </c>
      <c r="J2437" s="8">
        <v>42106.690254629626</v>
      </c>
      <c r="K2437" s="6" t="s">
        <v>1376</v>
      </c>
      <c r="L2437" s="6" t="s">
        <v>1377</v>
      </c>
      <c r="M2437" s="6" t="s">
        <v>37</v>
      </c>
      <c r="O2437" s="6" t="s">
        <v>38</v>
      </c>
      <c r="P2437" s="6" t="s">
        <v>39</v>
      </c>
      <c r="Q2437" s="6" t="s">
        <v>4270</v>
      </c>
      <c r="R2437" s="6" t="s">
        <v>1392</v>
      </c>
      <c r="W2437" s="6" t="s">
        <v>8139</v>
      </c>
      <c r="X2437" s="6" t="s">
        <v>4270</v>
      </c>
      <c r="Y2437" s="6" t="s">
        <v>43</v>
      </c>
      <c r="Z2437" s="8">
        <v>42100.3203125</v>
      </c>
      <c r="AA2437" s="6" t="s">
        <v>850</v>
      </c>
      <c r="AB2437" s="6" t="s">
        <v>1395</v>
      </c>
      <c r="AC2437" s="6" t="s">
        <v>1392</v>
      </c>
      <c r="AD2437" s="6" t="s">
        <v>43</v>
      </c>
      <c r="AE2437" s="8">
        <v>42106.690254629626</v>
      </c>
      <c r="AF2437" s="6" t="s">
        <v>6611</v>
      </c>
    </row>
    <row r="2438" spans="1:39" x14ac:dyDescent="0.2">
      <c r="A24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38" s="7" t="str">
        <f>ExtractValues(Table1[[#This Row],[Agreement Name]],".{1}\d{4,5}")</f>
        <v>200280</v>
      </c>
      <c r="C2438" s="6" t="str">
        <f>ExtractValues(Table1[[#This Row],[Agreement Name]],".{1}\d{4,5}-.{1}\d{4,5}")</f>
        <v>200280-001032</v>
      </c>
      <c r="D2438" s="6" t="str">
        <f>ExtractValues(ExtractValues(Table1[[#This Row],[Agreement Name]],"(CO\d{1,3})"),"\d+")</f>
        <v>2</v>
      </c>
      <c r="E2438" s="6" t="str">
        <f>ExtractValues(ExtractValues(Table1[[#This Row],[Agreement Name]],"(CO.\d{1,3})"),"\d+")</f>
        <v/>
      </c>
      <c r="F2438" s="6" t="str">
        <f>IF(Table1[[#This Row],[ChgOrderPart1]]&lt;&gt;"",Table1[[#This Row],[ChgOrderPart1]],Table1[[#This Row],[ChgOrderPart2]])</f>
        <v>2</v>
      </c>
      <c r="G2438" s="6" t="s">
        <v>4269</v>
      </c>
      <c r="H2438" s="8">
        <v>42146.614837962959</v>
      </c>
      <c r="I2438" s="6" t="s">
        <v>55</v>
      </c>
      <c r="J2438" s="8">
        <v>42206.626319444447</v>
      </c>
      <c r="K2438" s="6" t="s">
        <v>3614</v>
      </c>
      <c r="L2438" s="6" t="s">
        <v>3615</v>
      </c>
      <c r="M2438" s="6" t="s">
        <v>37</v>
      </c>
      <c r="O2438" s="6" t="s">
        <v>38</v>
      </c>
      <c r="P2438" s="6" t="s">
        <v>39</v>
      </c>
      <c r="Q2438" s="6" t="s">
        <v>4270</v>
      </c>
      <c r="R2438" s="6" t="s">
        <v>1392</v>
      </c>
      <c r="AL2438" s="6" t="s">
        <v>4270</v>
      </c>
      <c r="AM2438" s="6" t="s">
        <v>43</v>
      </c>
    </row>
    <row r="2439" spans="1:39" x14ac:dyDescent="0.2">
      <c r="A24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39" s="7" t="str">
        <f>ExtractValues(Table1[[#This Row],[Agreement Name]],".{1}\d{4,5}")</f>
        <v>200280</v>
      </c>
      <c r="C2439" s="6" t="str">
        <f>ExtractValues(Table1[[#This Row],[Agreement Name]],".{1}\d{4,5}-.{1}\d{4,5}")</f>
        <v>200280-001032</v>
      </c>
      <c r="D2439" s="6" t="str">
        <f>ExtractValues(ExtractValues(Table1[[#This Row],[Agreement Name]],"(CO\d{1,3})"),"\d+")</f>
        <v>2</v>
      </c>
      <c r="E2439" s="6" t="str">
        <f>ExtractValues(ExtractValues(Table1[[#This Row],[Agreement Name]],"(CO.\d{1,3})"),"\d+")</f>
        <v/>
      </c>
      <c r="F2439" s="6" t="str">
        <f>IF(Table1[[#This Row],[ChgOrderPart1]]&lt;&gt;"",Table1[[#This Row],[ChgOrderPart1]],Table1[[#This Row],[ChgOrderPart2]])</f>
        <v>2</v>
      </c>
      <c r="G2439" s="6" t="s">
        <v>5732</v>
      </c>
      <c r="H2439" s="8">
        <v>42206.54378472222</v>
      </c>
      <c r="I2439" s="6" t="s">
        <v>48</v>
      </c>
      <c r="J2439" s="8">
        <v>42206.54378472222</v>
      </c>
      <c r="K2439" s="6" t="s">
        <v>5082</v>
      </c>
      <c r="L2439" s="6" t="s">
        <v>5083</v>
      </c>
      <c r="M2439" s="6" t="s">
        <v>37</v>
      </c>
      <c r="O2439" s="6" t="s">
        <v>38</v>
      </c>
      <c r="P2439" s="6" t="s">
        <v>39</v>
      </c>
      <c r="Q2439" s="6" t="s">
        <v>4270</v>
      </c>
      <c r="R2439" s="6" t="s">
        <v>5733</v>
      </c>
      <c r="AL2439" s="6" t="s">
        <v>4270</v>
      </c>
      <c r="AM2439" s="6" t="s">
        <v>43</v>
      </c>
    </row>
    <row r="2440" spans="1:39" x14ac:dyDescent="0.2">
      <c r="A24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0" s="7" t="str">
        <f>ExtractValues(Table1[[#This Row],[Agreement Name]],".{1}\d{4,5}")</f>
        <v>200280</v>
      </c>
      <c r="C2440" s="6" t="str">
        <f>ExtractValues(Table1[[#This Row],[Agreement Name]],".{1}\d{4,5}-.{1}\d{4,5}")</f>
        <v>200280-001032</v>
      </c>
      <c r="D2440" s="6" t="str">
        <f>ExtractValues(ExtractValues(Table1[[#This Row],[Agreement Name]],"(CO\d{1,3})"),"\d+")</f>
        <v/>
      </c>
      <c r="E2440" s="6" t="str">
        <f>ExtractValues(ExtractValues(Table1[[#This Row],[Agreement Name]],"(CO.\d{1,3})"),"\d+")</f>
        <v/>
      </c>
      <c r="F2440" s="6" t="str">
        <f>IF(Table1[[#This Row],[ChgOrderPart1]]&lt;&gt;"",Table1[[#This Row],[ChgOrderPart1]],Table1[[#This Row],[ChgOrderPart2]])</f>
        <v/>
      </c>
      <c r="G2440" s="6" t="s">
        <v>8140</v>
      </c>
      <c r="H2440" s="8">
        <v>42097.436365740738</v>
      </c>
      <c r="I2440" s="6" t="s">
        <v>34</v>
      </c>
      <c r="J2440" s="8">
        <v>42106.691122685188</v>
      </c>
      <c r="K2440" s="6" t="s">
        <v>1376</v>
      </c>
      <c r="L2440" s="6" t="s">
        <v>1377</v>
      </c>
      <c r="M2440" s="6" t="s">
        <v>37</v>
      </c>
      <c r="O2440" s="6" t="s">
        <v>38</v>
      </c>
      <c r="P2440" s="6" t="s">
        <v>39</v>
      </c>
      <c r="Q2440" s="6" t="s">
        <v>4270</v>
      </c>
      <c r="R2440" s="6" t="s">
        <v>1392</v>
      </c>
      <c r="W2440" s="6" t="s">
        <v>8139</v>
      </c>
      <c r="X2440" s="6" t="s">
        <v>4270</v>
      </c>
      <c r="Y2440" s="6" t="s">
        <v>43</v>
      </c>
      <c r="Z2440" s="8">
        <v>42100.318761574075</v>
      </c>
      <c r="AA2440" s="6" t="s">
        <v>850</v>
      </c>
      <c r="AB2440" s="6" t="s">
        <v>1395</v>
      </c>
      <c r="AC2440" s="6" t="s">
        <v>1392</v>
      </c>
      <c r="AD2440" s="6" t="s">
        <v>43</v>
      </c>
      <c r="AE2440" s="8">
        <v>42106.691122685188</v>
      </c>
      <c r="AF2440" s="6" t="s">
        <v>6611</v>
      </c>
    </row>
    <row r="2441" spans="1:39" x14ac:dyDescent="0.2">
      <c r="A24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1" s="7" t="str">
        <f>ExtractValues(Table1[[#This Row],[Agreement Name]],".{1}\d{4,5}")</f>
        <v>200280</v>
      </c>
      <c r="C2441" s="6" t="str">
        <f>ExtractValues(Table1[[#This Row],[Agreement Name]],".{1}\d{4,5}-.{1}\d{4,5}")</f>
        <v>200280-001031</v>
      </c>
      <c r="D2441" s="6" t="str">
        <f>ExtractValues(ExtractValues(Table1[[#This Row],[Agreement Name]],"(CO\d{1,3})"),"\d+")</f>
        <v/>
      </c>
      <c r="E2441" s="6" t="str">
        <f>ExtractValues(ExtractValues(Table1[[#This Row],[Agreement Name]],"(CO.\d{1,3})"),"\d+")</f>
        <v/>
      </c>
      <c r="F2441" s="6" t="str">
        <f>IF(Table1[[#This Row],[ChgOrderPart1]]&lt;&gt;"",Table1[[#This Row],[ChgOrderPart1]],Table1[[#This Row],[ChgOrderPart2]])</f>
        <v/>
      </c>
      <c r="G2441" s="6" t="s">
        <v>8138</v>
      </c>
      <c r="H2441" s="8">
        <v>42097.435868055552</v>
      </c>
      <c r="I2441" s="6" t="s">
        <v>34</v>
      </c>
      <c r="J2441" s="8">
        <v>42106.689884259256</v>
      </c>
      <c r="K2441" s="6" t="s">
        <v>1376</v>
      </c>
      <c r="L2441" s="6" t="s">
        <v>1377</v>
      </c>
      <c r="M2441" s="6" t="s">
        <v>37</v>
      </c>
      <c r="O2441" s="6" t="s">
        <v>38</v>
      </c>
      <c r="P2441" s="6" t="s">
        <v>39</v>
      </c>
      <c r="Q2441" s="6" t="s">
        <v>4270</v>
      </c>
      <c r="R2441" s="6" t="s">
        <v>1392</v>
      </c>
      <c r="W2441" s="6" t="s">
        <v>8139</v>
      </c>
      <c r="X2441" s="6" t="s">
        <v>4270</v>
      </c>
      <c r="Y2441" s="6" t="s">
        <v>43</v>
      </c>
      <c r="Z2441" s="8">
        <v>42100.321701388886</v>
      </c>
      <c r="AA2441" s="6" t="s">
        <v>850</v>
      </c>
      <c r="AB2441" s="6" t="s">
        <v>1395</v>
      </c>
      <c r="AC2441" s="6" t="s">
        <v>1392</v>
      </c>
      <c r="AD2441" s="6" t="s">
        <v>43</v>
      </c>
      <c r="AE2441" s="8">
        <v>42106.689884259256</v>
      </c>
      <c r="AF2441" s="6" t="s">
        <v>6611</v>
      </c>
    </row>
    <row r="2442" spans="1:39" x14ac:dyDescent="0.2">
      <c r="A24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2" s="7" t="str">
        <f>ExtractValues(Table1[[#This Row],[Agreement Name]],".{1}\d{4,5}")</f>
        <v>200280</v>
      </c>
      <c r="C2442" s="6" t="str">
        <f>ExtractValues(Table1[[#This Row],[Agreement Name]],".{1}\d{4,5}-.{1}\d{4,5}")</f>
        <v>200280-001030</v>
      </c>
      <c r="D2442" s="6" t="str">
        <f>ExtractValues(ExtractValues(Table1[[#This Row],[Agreement Name]],"(CO\d{1,3})"),"\d+")</f>
        <v/>
      </c>
      <c r="E2442" s="6" t="str">
        <f>ExtractValues(ExtractValues(Table1[[#This Row],[Agreement Name]],"(CO.\d{1,3})"),"\d+")</f>
        <v/>
      </c>
      <c r="F2442" s="6" t="str">
        <f>IF(Table1[[#This Row],[ChgOrderPart1]]&lt;&gt;"",Table1[[#This Row],[ChgOrderPart1]],Table1[[#This Row],[ChgOrderPart2]])</f>
        <v/>
      </c>
      <c r="G2442" s="6" t="s">
        <v>8015</v>
      </c>
      <c r="H2442" s="8">
        <v>42089.571087962962</v>
      </c>
      <c r="I2442" s="6" t="s">
        <v>34</v>
      </c>
      <c r="J2442" s="8">
        <v>42093.679131944446</v>
      </c>
      <c r="K2442" s="6" t="s">
        <v>1376</v>
      </c>
      <c r="L2442" s="6" t="s">
        <v>1377</v>
      </c>
      <c r="M2442" s="6" t="s">
        <v>37</v>
      </c>
      <c r="O2442" s="6" t="s">
        <v>38</v>
      </c>
      <c r="P2442" s="6" t="s">
        <v>39</v>
      </c>
      <c r="Q2442" s="6" t="s">
        <v>8016</v>
      </c>
      <c r="R2442" s="6" t="s">
        <v>1392</v>
      </c>
      <c r="W2442" s="6" t="s">
        <v>8017</v>
      </c>
      <c r="X2442" s="6" t="s">
        <v>8016</v>
      </c>
      <c r="Y2442" s="6" t="s">
        <v>43</v>
      </c>
      <c r="Z2442" s="8">
        <v>42093.669004629628</v>
      </c>
      <c r="AA2442" s="6" t="s">
        <v>8018</v>
      </c>
      <c r="AB2442" s="6" t="s">
        <v>1395</v>
      </c>
      <c r="AC2442" s="6" t="s">
        <v>1392</v>
      </c>
      <c r="AD2442" s="6" t="s">
        <v>43</v>
      </c>
      <c r="AE2442" s="8">
        <v>42093.679131944446</v>
      </c>
      <c r="AF2442" s="6" t="s">
        <v>46</v>
      </c>
    </row>
    <row r="2443" spans="1:39" x14ac:dyDescent="0.2">
      <c r="A24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3" s="7" t="str">
        <f>ExtractValues(Table1[[#This Row],[Agreement Name]],".{1}\d{4,5}")</f>
        <v>200280</v>
      </c>
      <c r="C2443" s="6" t="str">
        <f>ExtractValues(Table1[[#This Row],[Agreement Name]],".{1}\d{4,5}-.{1}\d{4,5}")</f>
        <v>200280-001029</v>
      </c>
      <c r="D2443" s="6" t="str">
        <f>ExtractValues(ExtractValues(Table1[[#This Row],[Agreement Name]],"(CO\d{1,3})"),"\d+")</f>
        <v/>
      </c>
      <c r="E2443" s="6" t="str">
        <f>ExtractValues(ExtractValues(Table1[[#This Row],[Agreement Name]],"(CO.\d{1,3})"),"\d+")</f>
        <v/>
      </c>
      <c r="F2443" s="6" t="str">
        <f>IF(Table1[[#This Row],[ChgOrderPart1]]&lt;&gt;"",Table1[[#This Row],[ChgOrderPart1]],Table1[[#This Row],[ChgOrderPart2]])</f>
        <v/>
      </c>
      <c r="G2443" s="6" t="s">
        <v>7957</v>
      </c>
      <c r="H2443" s="8">
        <v>42086.599687499998</v>
      </c>
      <c r="I2443" s="6" t="s">
        <v>34</v>
      </c>
      <c r="J2443" s="8">
        <v>42087.370173611111</v>
      </c>
      <c r="K2443" s="6" t="s">
        <v>1376</v>
      </c>
      <c r="L2443" s="6" t="s">
        <v>1377</v>
      </c>
      <c r="M2443" s="6" t="s">
        <v>37</v>
      </c>
      <c r="O2443" s="6" t="s">
        <v>38</v>
      </c>
      <c r="P2443" s="6" t="s">
        <v>39</v>
      </c>
      <c r="Q2443" s="6" t="s">
        <v>7958</v>
      </c>
      <c r="R2443" s="6" t="s">
        <v>1392</v>
      </c>
      <c r="W2443" s="6" t="s">
        <v>7959</v>
      </c>
      <c r="X2443" s="6" t="s">
        <v>7958</v>
      </c>
      <c r="Y2443" s="6" t="s">
        <v>43</v>
      </c>
      <c r="Z2443" s="8">
        <v>42087.369004629632</v>
      </c>
      <c r="AA2443" s="6" t="s">
        <v>7960</v>
      </c>
      <c r="AB2443" s="6" t="s">
        <v>1395</v>
      </c>
      <c r="AC2443" s="6" t="s">
        <v>1392</v>
      </c>
      <c r="AD2443" s="6" t="s">
        <v>43</v>
      </c>
      <c r="AE2443" s="8">
        <v>42087.370173611111</v>
      </c>
      <c r="AF2443" s="6" t="s">
        <v>46</v>
      </c>
    </row>
    <row r="2444" spans="1:39" x14ac:dyDescent="0.2">
      <c r="A24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44" s="7" t="str">
        <f>ExtractValues(Table1[[#This Row],[Agreement Name]],".{1}\d{4,5}")</f>
        <v>200280</v>
      </c>
      <c r="C2444" s="6" t="str">
        <f>ExtractValues(Table1[[#This Row],[Agreement Name]],".{1}\d{4,5}-.{1}\d{4,5}")</f>
        <v>200280-001028</v>
      </c>
      <c r="D2444" s="6" t="str">
        <f>ExtractValues(ExtractValues(Table1[[#This Row],[Agreement Name]],"(CO\d{1,3})"),"\d+")</f>
        <v>1</v>
      </c>
      <c r="E2444" s="6" t="str">
        <f>ExtractValues(ExtractValues(Table1[[#This Row],[Agreement Name]],"(CO.\d{1,3})"),"\d+")</f>
        <v/>
      </c>
      <c r="F2444" s="6" t="str">
        <f>IF(Table1[[#This Row],[ChgOrderPart1]]&lt;&gt;"",Table1[[#This Row],[ChgOrderPart1]],Table1[[#This Row],[ChgOrderPart2]])</f>
        <v>1</v>
      </c>
      <c r="G2444" s="6" t="s">
        <v>8384</v>
      </c>
      <c r="H2444" s="8">
        <v>42111.528668981482</v>
      </c>
      <c r="I2444" s="6" t="s">
        <v>34</v>
      </c>
      <c r="J2444" s="8">
        <v>42113.934374999997</v>
      </c>
      <c r="K2444" s="6" t="s">
        <v>1376</v>
      </c>
      <c r="L2444" s="6" t="s">
        <v>1377</v>
      </c>
      <c r="M2444" s="6" t="s">
        <v>37</v>
      </c>
      <c r="O2444" s="6" t="s">
        <v>38</v>
      </c>
      <c r="P2444" s="6" t="s">
        <v>39</v>
      </c>
      <c r="Q2444" s="6" t="s">
        <v>211</v>
      </c>
      <c r="R2444" s="6" t="s">
        <v>1392</v>
      </c>
      <c r="W2444" s="6" t="s">
        <v>212</v>
      </c>
      <c r="X2444" s="6" t="s">
        <v>211</v>
      </c>
      <c r="Y2444" s="6" t="s">
        <v>43</v>
      </c>
      <c r="Z2444" s="8">
        <v>42111.548842592594</v>
      </c>
      <c r="AA2444" s="6" t="s">
        <v>71</v>
      </c>
      <c r="AB2444" s="6" t="s">
        <v>1395</v>
      </c>
      <c r="AC2444" s="6" t="s">
        <v>1392</v>
      </c>
      <c r="AD2444" s="6" t="s">
        <v>43</v>
      </c>
      <c r="AE2444" s="8">
        <v>42113.934374999997</v>
      </c>
      <c r="AF2444" s="6" t="s">
        <v>8366</v>
      </c>
    </row>
    <row r="2445" spans="1:39" x14ac:dyDescent="0.2">
      <c r="A24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5" s="7" t="str">
        <f>ExtractValues(Table1[[#This Row],[Agreement Name]],".{1}\d{4,5}")</f>
        <v>200280</v>
      </c>
      <c r="C2445" s="6" t="str">
        <f>ExtractValues(Table1[[#This Row],[Agreement Name]],".{1}\d{4,5}-.{1}\d{4,5}")</f>
        <v>200280-001028</v>
      </c>
      <c r="D2445" s="6" t="str">
        <f>ExtractValues(ExtractValues(Table1[[#This Row],[Agreement Name]],"(CO\d{1,3})"),"\d+")</f>
        <v/>
      </c>
      <c r="E2445" s="6" t="str">
        <f>ExtractValues(ExtractValues(Table1[[#This Row],[Agreement Name]],"(CO.\d{1,3})"),"\d+")</f>
        <v/>
      </c>
      <c r="F2445" s="6" t="str">
        <f>IF(Table1[[#This Row],[ChgOrderPart1]]&lt;&gt;"",Table1[[#This Row],[ChgOrderPart1]],Table1[[#This Row],[ChgOrderPart2]])</f>
        <v/>
      </c>
      <c r="G2445" s="6" t="s">
        <v>9515</v>
      </c>
      <c r="H2445" s="8">
        <v>42080.491608796299</v>
      </c>
      <c r="I2445" s="6" t="s">
        <v>34</v>
      </c>
      <c r="J2445" s="8">
        <v>42080.618854166663</v>
      </c>
      <c r="K2445" s="6" t="s">
        <v>1376</v>
      </c>
      <c r="L2445" s="6" t="s">
        <v>1377</v>
      </c>
      <c r="M2445" s="6" t="s">
        <v>37</v>
      </c>
      <c r="O2445" s="6" t="s">
        <v>38</v>
      </c>
      <c r="P2445" s="6" t="s">
        <v>39</v>
      </c>
      <c r="Q2445" s="6" t="s">
        <v>211</v>
      </c>
      <c r="R2445" s="6" t="s">
        <v>1392</v>
      </c>
      <c r="W2445" s="6" t="s">
        <v>212</v>
      </c>
      <c r="X2445" s="6" t="s">
        <v>211</v>
      </c>
      <c r="Y2445" s="6" t="s">
        <v>43</v>
      </c>
      <c r="Z2445" s="8">
        <v>42080.601921296293</v>
      </c>
      <c r="AA2445" s="6" t="s">
        <v>71</v>
      </c>
      <c r="AB2445" s="6" t="s">
        <v>1395</v>
      </c>
      <c r="AC2445" s="6" t="s">
        <v>1392</v>
      </c>
      <c r="AD2445" s="6" t="s">
        <v>43</v>
      </c>
      <c r="AE2445" s="8">
        <v>42080.618854166663</v>
      </c>
      <c r="AF2445" s="6" t="s">
        <v>46</v>
      </c>
    </row>
    <row r="2446" spans="1:39" x14ac:dyDescent="0.2">
      <c r="A24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6" s="7" t="str">
        <f>ExtractValues(Table1[[#This Row],[Agreement Name]],".{1}\d{4,5}")</f>
        <v>200280</v>
      </c>
      <c r="C2446" s="6" t="str">
        <f>ExtractValues(Table1[[#This Row],[Agreement Name]],".{1}\d{4,5}-.{1}\d{4,5}")</f>
        <v>200280-001027</v>
      </c>
      <c r="D2446" s="6" t="str">
        <f>ExtractValues(ExtractValues(Table1[[#This Row],[Agreement Name]],"(CO\d{1,3})"),"\d+")</f>
        <v/>
      </c>
      <c r="E2446" s="6" t="str">
        <f>ExtractValues(ExtractValues(Table1[[#This Row],[Agreement Name]],"(CO.\d{1,3})"),"\d+")</f>
        <v/>
      </c>
      <c r="F2446" s="6" t="str">
        <f>IF(Table1[[#This Row],[ChgOrderPart1]]&lt;&gt;"",Table1[[#This Row],[ChgOrderPart1]],Table1[[#This Row],[ChgOrderPart2]])</f>
        <v/>
      </c>
      <c r="G2446" s="6" t="s">
        <v>9410</v>
      </c>
      <c r="H2446" s="8">
        <v>42072.651828703703</v>
      </c>
      <c r="I2446" s="6" t="s">
        <v>34</v>
      </c>
      <c r="J2446" s="8">
        <v>42075.476307870369</v>
      </c>
      <c r="K2446" s="6" t="s">
        <v>1376</v>
      </c>
      <c r="L2446" s="6" t="s">
        <v>1377</v>
      </c>
      <c r="M2446" s="6" t="s">
        <v>37</v>
      </c>
      <c r="O2446" s="6" t="s">
        <v>38</v>
      </c>
      <c r="P2446" s="6" t="s">
        <v>39</v>
      </c>
      <c r="Q2446" s="6" t="s">
        <v>262</v>
      </c>
      <c r="R2446" s="6" t="s">
        <v>1392</v>
      </c>
      <c r="W2446" s="6" t="s">
        <v>263</v>
      </c>
      <c r="X2446" s="6" t="s">
        <v>262</v>
      </c>
      <c r="Y2446" s="6" t="s">
        <v>43</v>
      </c>
      <c r="Z2446" s="8">
        <v>42075.470810185187</v>
      </c>
      <c r="AA2446" s="6" t="s">
        <v>264</v>
      </c>
      <c r="AB2446" s="6" t="s">
        <v>1395</v>
      </c>
      <c r="AC2446" s="6" t="s">
        <v>1392</v>
      </c>
      <c r="AD2446" s="6" t="s">
        <v>43</v>
      </c>
      <c r="AE2446" s="8">
        <v>42075.476307870369</v>
      </c>
      <c r="AF2446" s="6" t="s">
        <v>46</v>
      </c>
    </row>
    <row r="2447" spans="1:39" x14ac:dyDescent="0.2">
      <c r="A24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7" s="7" t="str">
        <f>ExtractValues(Table1[[#This Row],[Agreement Name]],".{1}\d{4,5}")</f>
        <v>200280</v>
      </c>
      <c r="C2447" s="6" t="str">
        <f>ExtractValues(Table1[[#This Row],[Agreement Name]],".{1}\d{4,5}-.{1}\d{4,5}")</f>
        <v>200280-001026</v>
      </c>
      <c r="D2447" s="6" t="str">
        <f>ExtractValues(ExtractValues(Table1[[#This Row],[Agreement Name]],"(CO\d{1,3})"),"\d+")</f>
        <v/>
      </c>
      <c r="E2447" s="6" t="str">
        <f>ExtractValues(ExtractValues(Table1[[#This Row],[Agreement Name]],"(CO.\d{1,3})"),"\d+")</f>
        <v/>
      </c>
      <c r="F2447" s="6" t="str">
        <f>IF(Table1[[#This Row],[ChgOrderPart1]]&lt;&gt;"",Table1[[#This Row],[ChgOrderPart1]],Table1[[#This Row],[ChgOrderPart2]])</f>
        <v/>
      </c>
      <c r="G2447" s="6" t="s">
        <v>9409</v>
      </c>
      <c r="H2447" s="8">
        <v>42072.651388888888</v>
      </c>
      <c r="I2447" s="6" t="s">
        <v>34</v>
      </c>
      <c r="J2447" s="8">
        <v>42075.408472222225</v>
      </c>
      <c r="K2447" s="6" t="s">
        <v>1376</v>
      </c>
      <c r="L2447" s="6" t="s">
        <v>1377</v>
      </c>
      <c r="M2447" s="6" t="s">
        <v>37</v>
      </c>
      <c r="O2447" s="6" t="s">
        <v>38</v>
      </c>
      <c r="P2447" s="6" t="s">
        <v>39</v>
      </c>
      <c r="Q2447" s="6" t="s">
        <v>9405</v>
      </c>
      <c r="R2447" s="6" t="s">
        <v>1392</v>
      </c>
      <c r="W2447" s="6" t="s">
        <v>9406</v>
      </c>
      <c r="X2447" s="6" t="s">
        <v>9405</v>
      </c>
      <c r="Y2447" s="6" t="s">
        <v>43</v>
      </c>
      <c r="Z2447" s="8">
        <v>42075.400833333333</v>
      </c>
      <c r="AA2447" s="6" t="s">
        <v>9407</v>
      </c>
      <c r="AB2447" s="6" t="s">
        <v>1395</v>
      </c>
      <c r="AC2447" s="6" t="s">
        <v>1392</v>
      </c>
      <c r="AD2447" s="6" t="s">
        <v>43</v>
      </c>
      <c r="AE2447" s="8">
        <v>42075.408472222225</v>
      </c>
      <c r="AF2447" s="6" t="s">
        <v>46</v>
      </c>
    </row>
    <row r="2448" spans="1:39" x14ac:dyDescent="0.2">
      <c r="A24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8" s="7" t="str">
        <f>ExtractValues(Table1[[#This Row],[Agreement Name]],".{1}\d{4,5}")</f>
        <v>200280</v>
      </c>
      <c r="C2448" s="6" t="str">
        <f>ExtractValues(Table1[[#This Row],[Agreement Name]],".{1}\d{4,5}-.{1}\d{4,5}")</f>
        <v>200280-001025</v>
      </c>
      <c r="D2448" s="6" t="str">
        <f>ExtractValues(ExtractValues(Table1[[#This Row],[Agreement Name]],"(CO\d{1,3})"),"\d+")</f>
        <v/>
      </c>
      <c r="E2448" s="6" t="str">
        <f>ExtractValues(ExtractValues(Table1[[#This Row],[Agreement Name]],"(CO.\d{1,3})"),"\d+")</f>
        <v/>
      </c>
      <c r="F2448" s="6" t="str">
        <f>IF(Table1[[#This Row],[ChgOrderPart1]]&lt;&gt;"",Table1[[#This Row],[ChgOrderPart1]],Table1[[#This Row],[ChgOrderPart2]])</f>
        <v/>
      </c>
      <c r="G2448" s="6" t="s">
        <v>9408</v>
      </c>
      <c r="H2448" s="8">
        <v>42072.651006944441</v>
      </c>
      <c r="I2448" s="6" t="s">
        <v>34</v>
      </c>
      <c r="J2448" s="8">
        <v>42075.409155092595</v>
      </c>
      <c r="K2448" s="6" t="s">
        <v>1376</v>
      </c>
      <c r="L2448" s="6" t="s">
        <v>1377</v>
      </c>
      <c r="M2448" s="6" t="s">
        <v>37</v>
      </c>
      <c r="O2448" s="6" t="s">
        <v>38</v>
      </c>
      <c r="P2448" s="6" t="s">
        <v>39</v>
      </c>
      <c r="Q2448" s="6" t="s">
        <v>9405</v>
      </c>
      <c r="R2448" s="6" t="s">
        <v>1392</v>
      </c>
      <c r="W2448" s="6" t="s">
        <v>9406</v>
      </c>
      <c r="X2448" s="6" t="s">
        <v>9405</v>
      </c>
      <c r="Y2448" s="6" t="s">
        <v>43</v>
      </c>
      <c r="Z2448" s="8">
        <v>42075.396655092591</v>
      </c>
      <c r="AA2448" s="6" t="s">
        <v>9407</v>
      </c>
      <c r="AB2448" s="6" t="s">
        <v>1395</v>
      </c>
      <c r="AC2448" s="6" t="s">
        <v>1392</v>
      </c>
      <c r="AD2448" s="6" t="s">
        <v>43</v>
      </c>
      <c r="AE2448" s="8">
        <v>42075.409155092595</v>
      </c>
      <c r="AF2448" s="6" t="s">
        <v>46</v>
      </c>
    </row>
    <row r="2449" spans="1:32" x14ac:dyDescent="0.2">
      <c r="A24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49" s="7" t="str">
        <f>ExtractValues(Table1[[#This Row],[Agreement Name]],".{1}\d{4,5}")</f>
        <v>200280</v>
      </c>
      <c r="C2449" s="6" t="str">
        <f>ExtractValues(Table1[[#This Row],[Agreement Name]],".{1}\d{4,5}-.{1}\d{4,5}")</f>
        <v>200280-001024</v>
      </c>
      <c r="D2449" s="6" t="str">
        <f>ExtractValues(ExtractValues(Table1[[#This Row],[Agreement Name]],"(CO\d{1,3})"),"\d+")</f>
        <v/>
      </c>
      <c r="E2449" s="6" t="str">
        <f>ExtractValues(ExtractValues(Table1[[#This Row],[Agreement Name]],"(CO.\d{1,3})"),"\d+")</f>
        <v/>
      </c>
      <c r="F2449" s="6" t="str">
        <f>IF(Table1[[#This Row],[ChgOrderPart1]]&lt;&gt;"",Table1[[#This Row],[ChgOrderPart1]],Table1[[#This Row],[ChgOrderPart2]])</f>
        <v/>
      </c>
      <c r="G2449" s="6" t="s">
        <v>9404</v>
      </c>
      <c r="H2449" s="8">
        <v>42072.650335648148</v>
      </c>
      <c r="I2449" s="6" t="s">
        <v>34</v>
      </c>
      <c r="J2449" s="8">
        <v>42075.408831018518</v>
      </c>
      <c r="K2449" s="6" t="s">
        <v>1376</v>
      </c>
      <c r="L2449" s="6" t="s">
        <v>1377</v>
      </c>
      <c r="M2449" s="6" t="s">
        <v>37</v>
      </c>
      <c r="O2449" s="6" t="s">
        <v>38</v>
      </c>
      <c r="P2449" s="6" t="s">
        <v>39</v>
      </c>
      <c r="Q2449" s="6" t="s">
        <v>9405</v>
      </c>
      <c r="R2449" s="6" t="s">
        <v>1392</v>
      </c>
      <c r="W2449" s="6" t="s">
        <v>9406</v>
      </c>
      <c r="X2449" s="6" t="s">
        <v>9405</v>
      </c>
      <c r="Y2449" s="6" t="s">
        <v>43</v>
      </c>
      <c r="Z2449" s="8">
        <v>42075.39880787037</v>
      </c>
      <c r="AA2449" s="6" t="s">
        <v>9407</v>
      </c>
      <c r="AB2449" s="6" t="s">
        <v>1395</v>
      </c>
      <c r="AC2449" s="6" t="s">
        <v>1392</v>
      </c>
      <c r="AD2449" s="6" t="s">
        <v>43</v>
      </c>
      <c r="AE2449" s="8">
        <v>42075.408831018518</v>
      </c>
      <c r="AF2449" s="6" t="s">
        <v>46</v>
      </c>
    </row>
    <row r="2450" spans="1:32" x14ac:dyDescent="0.2">
      <c r="A24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0" s="7" t="str">
        <f>ExtractValues(Table1[[#This Row],[Agreement Name]],".{1}\d{4,5}")</f>
        <v>200280</v>
      </c>
      <c r="C2450" s="6" t="str">
        <f>ExtractValues(Table1[[#This Row],[Agreement Name]],".{1}\d{4,5}-.{1}\d{4,5}")</f>
        <v>200280-001023</v>
      </c>
      <c r="D2450" s="6" t="str">
        <f>ExtractValues(ExtractValues(Table1[[#This Row],[Agreement Name]],"(CO\d{1,3})"),"\d+")</f>
        <v/>
      </c>
      <c r="E2450" s="6" t="str">
        <f>ExtractValues(ExtractValues(Table1[[#This Row],[Agreement Name]],"(CO.\d{1,3})"),"\d+")</f>
        <v/>
      </c>
      <c r="F2450" s="6" t="str">
        <f>IF(Table1[[#This Row],[ChgOrderPart1]]&lt;&gt;"",Table1[[#This Row],[ChgOrderPart1]],Table1[[#This Row],[ChgOrderPart2]])</f>
        <v/>
      </c>
      <c r="G2450" s="6" t="s">
        <v>9403</v>
      </c>
      <c r="H2450" s="8">
        <v>42072.647743055553</v>
      </c>
      <c r="I2450" s="6" t="s">
        <v>34</v>
      </c>
      <c r="J2450" s="8">
        <v>42080.368784722225</v>
      </c>
      <c r="K2450" s="6" t="s">
        <v>1376</v>
      </c>
      <c r="L2450" s="6" t="s">
        <v>1377</v>
      </c>
      <c r="M2450" s="6" t="s">
        <v>37</v>
      </c>
      <c r="O2450" s="6" t="s">
        <v>38</v>
      </c>
      <c r="P2450" s="6" t="s">
        <v>39</v>
      </c>
      <c r="Q2450" s="6" t="s">
        <v>344</v>
      </c>
      <c r="R2450" s="6" t="s">
        <v>345</v>
      </c>
      <c r="S2450" s="6" t="s">
        <v>1392</v>
      </c>
      <c r="W2450" s="6" t="s">
        <v>347</v>
      </c>
      <c r="X2450" s="6" t="s">
        <v>345</v>
      </c>
      <c r="Y2450" s="6" t="s">
        <v>43</v>
      </c>
      <c r="Z2450" s="8">
        <v>42079.60596064815</v>
      </c>
      <c r="AA2450" s="6" t="s">
        <v>71</v>
      </c>
      <c r="AB2450" s="6" t="s">
        <v>1395</v>
      </c>
      <c r="AC2450" s="6" t="s">
        <v>1392</v>
      </c>
      <c r="AD2450" s="6" t="s">
        <v>43</v>
      </c>
      <c r="AE2450" s="8">
        <v>42080.368784722225</v>
      </c>
      <c r="AF2450" s="6" t="s">
        <v>46</v>
      </c>
    </row>
    <row r="2451" spans="1:32" x14ac:dyDescent="0.2">
      <c r="A24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1" s="7" t="str">
        <f>ExtractValues(Table1[[#This Row],[Agreement Name]],".{1}\d{4,5}")</f>
        <v>200280</v>
      </c>
      <c r="C2451" s="6" t="str">
        <f>ExtractValues(Table1[[#This Row],[Agreement Name]],".{1}\d{4,5}-.{1}\d{4,5}")</f>
        <v>200280-001022</v>
      </c>
      <c r="D2451" s="6" t="str">
        <f>ExtractValues(ExtractValues(Table1[[#This Row],[Agreement Name]],"(CO\d{1,3})"),"\d+")</f>
        <v/>
      </c>
      <c r="E2451" s="6" t="str">
        <f>ExtractValues(ExtractValues(Table1[[#This Row],[Agreement Name]],"(CO.\d{1,3})"),"\d+")</f>
        <v/>
      </c>
      <c r="F2451" s="6" t="str">
        <f>IF(Table1[[#This Row],[ChgOrderPart1]]&lt;&gt;"",Table1[[#This Row],[ChgOrderPart1]],Table1[[#This Row],[ChgOrderPart2]])</f>
        <v/>
      </c>
      <c r="G2451" s="6" t="s">
        <v>9402</v>
      </c>
      <c r="H2451" s="8">
        <v>42072.646944444445</v>
      </c>
      <c r="I2451" s="6" t="s">
        <v>34</v>
      </c>
      <c r="J2451" s="8">
        <v>42080.369166666664</v>
      </c>
      <c r="K2451" s="6" t="s">
        <v>1376</v>
      </c>
      <c r="L2451" s="6" t="s">
        <v>1377</v>
      </c>
      <c r="M2451" s="6" t="s">
        <v>37</v>
      </c>
      <c r="O2451" s="6" t="s">
        <v>38</v>
      </c>
      <c r="P2451" s="6" t="s">
        <v>39</v>
      </c>
      <c r="Q2451" s="6" t="s">
        <v>344</v>
      </c>
      <c r="R2451" s="6" t="s">
        <v>345</v>
      </c>
      <c r="S2451" s="6" t="s">
        <v>1392</v>
      </c>
      <c r="W2451" s="6" t="s">
        <v>347</v>
      </c>
      <c r="X2451" s="6" t="s">
        <v>345</v>
      </c>
      <c r="Y2451" s="6" t="s">
        <v>43</v>
      </c>
      <c r="Z2451" s="8">
        <v>42079.605069444442</v>
      </c>
      <c r="AA2451" s="6" t="s">
        <v>71</v>
      </c>
      <c r="AB2451" s="6" t="s">
        <v>1395</v>
      </c>
      <c r="AC2451" s="6" t="s">
        <v>1392</v>
      </c>
      <c r="AD2451" s="6" t="s">
        <v>43</v>
      </c>
      <c r="AE2451" s="8">
        <v>42080.369166666664</v>
      </c>
      <c r="AF2451" s="6" t="s">
        <v>46</v>
      </c>
    </row>
    <row r="2452" spans="1:32" x14ac:dyDescent="0.2">
      <c r="A24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2" s="7" t="str">
        <f>ExtractValues(Table1[[#This Row],[Agreement Name]],".{1}\d{4,5}")</f>
        <v>200280</v>
      </c>
      <c r="C2452" s="6" t="str">
        <f>ExtractValues(Table1[[#This Row],[Agreement Name]],".{1}\d{4,5}-.{1}\d{4,5}")</f>
        <v>200280-001021</v>
      </c>
      <c r="D2452" s="6" t="str">
        <f>ExtractValues(ExtractValues(Table1[[#This Row],[Agreement Name]],"(CO\d{1,3})"),"\d+")</f>
        <v/>
      </c>
      <c r="E2452" s="6" t="str">
        <f>ExtractValues(ExtractValues(Table1[[#This Row],[Agreement Name]],"(CO.\d{1,3})"),"\d+")</f>
        <v/>
      </c>
      <c r="F2452" s="6" t="str">
        <f>IF(Table1[[#This Row],[ChgOrderPart1]]&lt;&gt;"",Table1[[#This Row],[ChgOrderPart1]],Table1[[#This Row],[ChgOrderPart2]])</f>
        <v/>
      </c>
      <c r="G2452" s="6" t="s">
        <v>9401</v>
      </c>
      <c r="H2452" s="8">
        <v>42072.64638888889</v>
      </c>
      <c r="I2452" s="6" t="s">
        <v>34</v>
      </c>
      <c r="J2452" s="8">
        <v>42080.369421296295</v>
      </c>
      <c r="K2452" s="6" t="s">
        <v>1376</v>
      </c>
      <c r="L2452" s="6" t="s">
        <v>1377</v>
      </c>
      <c r="M2452" s="6" t="s">
        <v>37</v>
      </c>
      <c r="O2452" s="6" t="s">
        <v>38</v>
      </c>
      <c r="P2452" s="6" t="s">
        <v>39</v>
      </c>
      <c r="Q2452" s="6" t="s">
        <v>344</v>
      </c>
      <c r="R2452" s="6" t="s">
        <v>345</v>
      </c>
      <c r="S2452" s="6" t="s">
        <v>1392</v>
      </c>
      <c r="W2452" s="6" t="s">
        <v>347</v>
      </c>
      <c r="X2452" s="6" t="s">
        <v>345</v>
      </c>
      <c r="Y2452" s="6" t="s">
        <v>43</v>
      </c>
      <c r="Z2452" s="8">
        <v>42079.604270833333</v>
      </c>
      <c r="AA2452" s="6" t="s">
        <v>71</v>
      </c>
      <c r="AB2452" s="6" t="s">
        <v>1395</v>
      </c>
      <c r="AC2452" s="6" t="s">
        <v>1392</v>
      </c>
      <c r="AD2452" s="6" t="s">
        <v>43</v>
      </c>
      <c r="AE2452" s="8">
        <v>42080.369421296295</v>
      </c>
      <c r="AF2452" s="6" t="s">
        <v>46</v>
      </c>
    </row>
    <row r="2453" spans="1:32" x14ac:dyDescent="0.2">
      <c r="A24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3" s="7" t="str">
        <f>ExtractValues(Table1[[#This Row],[Agreement Name]],".{1}\d{4,5}")</f>
        <v>200280</v>
      </c>
      <c r="C2453" s="6" t="str">
        <f>ExtractValues(Table1[[#This Row],[Agreement Name]],".{1}\d{4,5}-.{1}\d{4,5}")</f>
        <v>200280-001020</v>
      </c>
      <c r="D2453" s="6" t="str">
        <f>ExtractValues(ExtractValues(Table1[[#This Row],[Agreement Name]],"(CO\d{1,3})"),"\d+")</f>
        <v/>
      </c>
      <c r="E2453" s="6" t="str">
        <f>ExtractValues(ExtractValues(Table1[[#This Row],[Agreement Name]],"(CO.\d{1,3})"),"\d+")</f>
        <v/>
      </c>
      <c r="F2453" s="6" t="str">
        <f>IF(Table1[[#This Row],[ChgOrderPart1]]&lt;&gt;"",Table1[[#This Row],[ChgOrderPart1]],Table1[[#This Row],[ChgOrderPart2]])</f>
        <v/>
      </c>
      <c r="G2453" s="6" t="s">
        <v>9400</v>
      </c>
      <c r="H2453" s="8">
        <v>42072.645937499998</v>
      </c>
      <c r="I2453" s="6" t="s">
        <v>34</v>
      </c>
      <c r="J2453" s="8">
        <v>42080.369618055556</v>
      </c>
      <c r="K2453" s="6" t="s">
        <v>1376</v>
      </c>
      <c r="L2453" s="6" t="s">
        <v>1377</v>
      </c>
      <c r="M2453" s="6" t="s">
        <v>37</v>
      </c>
      <c r="O2453" s="6" t="s">
        <v>38</v>
      </c>
      <c r="P2453" s="6" t="s">
        <v>39</v>
      </c>
      <c r="Q2453" s="6" t="s">
        <v>344</v>
      </c>
      <c r="R2453" s="6" t="s">
        <v>345</v>
      </c>
      <c r="S2453" s="6" t="s">
        <v>1392</v>
      </c>
      <c r="W2453" s="6" t="s">
        <v>347</v>
      </c>
      <c r="X2453" s="6" t="s">
        <v>345</v>
      </c>
      <c r="Y2453" s="6" t="s">
        <v>43</v>
      </c>
      <c r="Z2453" s="8">
        <v>42079.603437500002</v>
      </c>
      <c r="AA2453" s="6" t="s">
        <v>71</v>
      </c>
      <c r="AB2453" s="6" t="s">
        <v>1395</v>
      </c>
      <c r="AC2453" s="6" t="s">
        <v>1392</v>
      </c>
      <c r="AD2453" s="6" t="s">
        <v>43</v>
      </c>
      <c r="AE2453" s="8">
        <v>42080.369618055556</v>
      </c>
      <c r="AF2453" s="6" t="s">
        <v>46</v>
      </c>
    </row>
    <row r="2454" spans="1:32" x14ac:dyDescent="0.2">
      <c r="A24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4" s="7" t="str">
        <f>ExtractValues(Table1[[#This Row],[Agreement Name]],".{1}\d{4,5}")</f>
        <v>200280</v>
      </c>
      <c r="C2454" s="6" t="str">
        <f>ExtractValues(Table1[[#This Row],[Agreement Name]],".{1}\d{4,5}-.{1}\d{4,5}")</f>
        <v>200280-001019</v>
      </c>
      <c r="D2454" s="6" t="str">
        <f>ExtractValues(ExtractValues(Table1[[#This Row],[Agreement Name]],"(CO\d{1,3})"),"\d+")</f>
        <v/>
      </c>
      <c r="E2454" s="6" t="str">
        <f>ExtractValues(ExtractValues(Table1[[#This Row],[Agreement Name]],"(CO.\d{1,3})"),"\d+")</f>
        <v/>
      </c>
      <c r="F2454" s="6" t="str">
        <f>IF(Table1[[#This Row],[ChgOrderPart1]]&lt;&gt;"",Table1[[#This Row],[ChgOrderPart1]],Table1[[#This Row],[ChgOrderPart2]])</f>
        <v/>
      </c>
      <c r="G2454" s="6" t="s">
        <v>9399</v>
      </c>
      <c r="H2454" s="8">
        <v>42072.645474537036</v>
      </c>
      <c r="I2454" s="6" t="s">
        <v>34</v>
      </c>
      <c r="J2454" s="8">
        <v>42080.370023148149</v>
      </c>
      <c r="K2454" s="6" t="s">
        <v>1376</v>
      </c>
      <c r="L2454" s="6" t="s">
        <v>1377</v>
      </c>
      <c r="M2454" s="6" t="s">
        <v>37</v>
      </c>
      <c r="O2454" s="6" t="s">
        <v>38</v>
      </c>
      <c r="P2454" s="6" t="s">
        <v>39</v>
      </c>
      <c r="Q2454" s="6" t="s">
        <v>344</v>
      </c>
      <c r="R2454" s="6" t="s">
        <v>345</v>
      </c>
      <c r="S2454" s="6" t="s">
        <v>1392</v>
      </c>
      <c r="W2454" s="6" t="s">
        <v>347</v>
      </c>
      <c r="X2454" s="6" t="s">
        <v>345</v>
      </c>
      <c r="Y2454" s="6" t="s">
        <v>43</v>
      </c>
      <c r="Z2454" s="8">
        <v>42079.602141203701</v>
      </c>
      <c r="AA2454" s="6" t="s">
        <v>71</v>
      </c>
      <c r="AB2454" s="6" t="s">
        <v>1395</v>
      </c>
      <c r="AC2454" s="6" t="s">
        <v>1392</v>
      </c>
      <c r="AD2454" s="6" t="s">
        <v>43</v>
      </c>
      <c r="AE2454" s="8">
        <v>42080.370023148149</v>
      </c>
      <c r="AF2454" s="6" t="s">
        <v>46</v>
      </c>
    </row>
    <row r="2455" spans="1:32" x14ac:dyDescent="0.2">
      <c r="A24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5" s="7" t="str">
        <f>ExtractValues(Table1[[#This Row],[Agreement Name]],".{1}\d{4,5}")</f>
        <v>200280</v>
      </c>
      <c r="C2455" s="6" t="str">
        <f>ExtractValues(Table1[[#This Row],[Agreement Name]],".{1}\d{4,5}-.{1}\d{4,5}")</f>
        <v>200280-001018</v>
      </c>
      <c r="D2455" s="6" t="str">
        <f>ExtractValues(ExtractValues(Table1[[#This Row],[Agreement Name]],"(CO\d{1,3})"),"\d+")</f>
        <v/>
      </c>
      <c r="E2455" s="6" t="str">
        <f>ExtractValues(ExtractValues(Table1[[#This Row],[Agreement Name]],"(CO.\d{1,3})"),"\d+")</f>
        <v/>
      </c>
      <c r="F2455" s="6" t="str">
        <f>IF(Table1[[#This Row],[ChgOrderPart1]]&lt;&gt;"",Table1[[#This Row],[ChgOrderPart1]],Table1[[#This Row],[ChgOrderPart2]])</f>
        <v/>
      </c>
      <c r="G2455" s="6" t="s">
        <v>9398</v>
      </c>
      <c r="H2455" s="8">
        <v>42072.645046296297</v>
      </c>
      <c r="I2455" s="6" t="s">
        <v>34</v>
      </c>
      <c r="J2455" s="8">
        <v>42080.370243055557</v>
      </c>
      <c r="K2455" s="6" t="s">
        <v>1376</v>
      </c>
      <c r="L2455" s="6" t="s">
        <v>1377</v>
      </c>
      <c r="M2455" s="6" t="s">
        <v>37</v>
      </c>
      <c r="O2455" s="6" t="s">
        <v>38</v>
      </c>
      <c r="P2455" s="6" t="s">
        <v>39</v>
      </c>
      <c r="Q2455" s="6" t="s">
        <v>344</v>
      </c>
      <c r="R2455" s="6" t="s">
        <v>345</v>
      </c>
      <c r="S2455" s="6" t="s">
        <v>1392</v>
      </c>
      <c r="W2455" s="6" t="s">
        <v>347</v>
      </c>
      <c r="X2455" s="6" t="s">
        <v>345</v>
      </c>
      <c r="Y2455" s="6" t="s">
        <v>43</v>
      </c>
      <c r="Z2455" s="8">
        <v>42079.593923611108</v>
      </c>
      <c r="AA2455" s="6" t="s">
        <v>71</v>
      </c>
      <c r="AB2455" s="6" t="s">
        <v>1395</v>
      </c>
      <c r="AC2455" s="6" t="s">
        <v>1392</v>
      </c>
      <c r="AD2455" s="6" t="s">
        <v>43</v>
      </c>
      <c r="AE2455" s="8">
        <v>42080.370243055557</v>
      </c>
      <c r="AF2455" s="6" t="s">
        <v>46</v>
      </c>
    </row>
    <row r="2456" spans="1:32" x14ac:dyDescent="0.2">
      <c r="A24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56" s="7" t="str">
        <f>ExtractValues(Table1[[#This Row],[Agreement Name]],".{1}\d{4,5}")</f>
        <v>200280</v>
      </c>
      <c r="C2456" s="6" t="str">
        <f>ExtractValues(Table1[[#This Row],[Agreement Name]],".{1}\d{4,5}-.{1}\d{4,5}")</f>
        <v>200280-001017</v>
      </c>
      <c r="D2456" s="6" t="str">
        <f>ExtractValues(ExtractValues(Table1[[#This Row],[Agreement Name]],"(CO\d{1,3})"),"\d+")</f>
        <v>1</v>
      </c>
      <c r="E2456" s="6" t="str">
        <f>ExtractValues(ExtractValues(Table1[[#This Row],[Agreement Name]],"(CO.\d{1,3})"),"\d+")</f>
        <v/>
      </c>
      <c r="F2456" s="6" t="str">
        <f>IF(Table1[[#This Row],[ChgOrderPart1]]&lt;&gt;"",Table1[[#This Row],[ChgOrderPart1]],Table1[[#This Row],[ChgOrderPart2]])</f>
        <v>1</v>
      </c>
      <c r="G2456" s="6" t="s">
        <v>8233</v>
      </c>
      <c r="H2456" s="8">
        <v>42103.570925925924</v>
      </c>
      <c r="I2456" s="6" t="s">
        <v>34</v>
      </c>
      <c r="J2456" s="8">
        <v>42106.684675925928</v>
      </c>
      <c r="K2456" s="6" t="s">
        <v>1376</v>
      </c>
      <c r="L2456" s="6" t="s">
        <v>1377</v>
      </c>
      <c r="M2456" s="6" t="s">
        <v>37</v>
      </c>
      <c r="O2456" s="6" t="s">
        <v>38</v>
      </c>
      <c r="P2456" s="6" t="s">
        <v>39</v>
      </c>
      <c r="Q2456" s="6" t="s">
        <v>211</v>
      </c>
      <c r="R2456" s="6" t="s">
        <v>1392</v>
      </c>
      <c r="W2456" s="6" t="s">
        <v>212</v>
      </c>
      <c r="X2456" s="6" t="s">
        <v>211</v>
      </c>
      <c r="Y2456" s="6" t="s">
        <v>43</v>
      </c>
      <c r="Z2456" s="8">
        <v>42104.308854166666</v>
      </c>
      <c r="AA2456" s="6" t="s">
        <v>71</v>
      </c>
      <c r="AB2456" s="6" t="s">
        <v>1395</v>
      </c>
      <c r="AC2456" s="6" t="s">
        <v>1392</v>
      </c>
      <c r="AD2456" s="6" t="s">
        <v>43</v>
      </c>
      <c r="AE2456" s="8">
        <v>42106.684675925928</v>
      </c>
      <c r="AF2456" s="6" t="s">
        <v>6611</v>
      </c>
    </row>
    <row r="2457" spans="1:32" x14ac:dyDescent="0.2">
      <c r="A24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7" s="7" t="str">
        <f>ExtractValues(Table1[[#This Row],[Agreement Name]],".{1}\d{4,5}")</f>
        <v>200280</v>
      </c>
      <c r="C2457" s="6" t="str">
        <f>ExtractValues(Table1[[#This Row],[Agreement Name]],".{1}\d{4,5}-.{1}\d{4,5}")</f>
        <v>200280-001017</v>
      </c>
      <c r="D2457" s="6" t="str">
        <f>ExtractValues(ExtractValues(Table1[[#This Row],[Agreement Name]],"(CO\d{1,3})"),"\d+")</f>
        <v/>
      </c>
      <c r="E2457" s="6" t="str">
        <f>ExtractValues(ExtractValues(Table1[[#This Row],[Agreement Name]],"(CO.\d{1,3})"),"\d+")</f>
        <v/>
      </c>
      <c r="F2457" s="6" t="str">
        <f>IF(Table1[[#This Row],[ChgOrderPart1]]&lt;&gt;"",Table1[[#This Row],[ChgOrderPart1]],Table1[[#This Row],[ChgOrderPart2]])</f>
        <v/>
      </c>
      <c r="G2457" s="6" t="s">
        <v>9446</v>
      </c>
      <c r="H2457" s="8">
        <v>42074.545925925922</v>
      </c>
      <c r="I2457" s="6" t="s">
        <v>34</v>
      </c>
      <c r="J2457" s="8">
        <v>42075.551817129628</v>
      </c>
      <c r="K2457" s="6" t="s">
        <v>1376</v>
      </c>
      <c r="L2457" s="6" t="s">
        <v>1377</v>
      </c>
      <c r="M2457" s="6" t="s">
        <v>37</v>
      </c>
      <c r="O2457" s="6" t="s">
        <v>38</v>
      </c>
      <c r="P2457" s="6" t="s">
        <v>39</v>
      </c>
      <c r="Q2457" s="6" t="s">
        <v>211</v>
      </c>
      <c r="R2457" s="6" t="s">
        <v>1392</v>
      </c>
      <c r="W2457" s="6" t="s">
        <v>212</v>
      </c>
      <c r="X2457" s="6" t="s">
        <v>211</v>
      </c>
      <c r="Y2457" s="6" t="s">
        <v>43</v>
      </c>
      <c r="Z2457" s="8">
        <v>42074.569432870368</v>
      </c>
      <c r="AA2457" s="6" t="s">
        <v>71</v>
      </c>
      <c r="AB2457" s="6" t="s">
        <v>1395</v>
      </c>
      <c r="AC2457" s="6" t="s">
        <v>1392</v>
      </c>
      <c r="AD2457" s="6" t="s">
        <v>43</v>
      </c>
      <c r="AE2457" s="8">
        <v>42075.551817129628</v>
      </c>
      <c r="AF2457" s="6" t="s">
        <v>46</v>
      </c>
    </row>
    <row r="2458" spans="1:32" x14ac:dyDescent="0.2">
      <c r="A24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8" s="7" t="str">
        <f>ExtractValues(Table1[[#This Row],[Agreement Name]],".{1}\d{4,5}")</f>
        <v>200280</v>
      </c>
      <c r="C2458" s="6" t="str">
        <f>ExtractValues(Table1[[#This Row],[Agreement Name]],".{1}\d{4,5}-.{1}\d{4,5}")</f>
        <v>200280-001015</v>
      </c>
      <c r="D2458" s="6" t="str">
        <f>ExtractValues(ExtractValues(Table1[[#This Row],[Agreement Name]],"(CO\d{1,3})"),"\d+")</f>
        <v/>
      </c>
      <c r="E2458" s="6" t="str">
        <f>ExtractValues(ExtractValues(Table1[[#This Row],[Agreement Name]],"(CO.\d{1,3})"),"\d+")</f>
        <v/>
      </c>
      <c r="F2458" s="6" t="str">
        <f>IF(Table1[[#This Row],[ChgOrderPart1]]&lt;&gt;"",Table1[[#This Row],[ChgOrderPart1]],Table1[[#This Row],[ChgOrderPart2]])</f>
        <v/>
      </c>
      <c r="G2458" s="6" t="s">
        <v>9449</v>
      </c>
      <c r="H2458" s="8">
        <v>42075.563750000001</v>
      </c>
      <c r="I2458" s="6" t="s">
        <v>34</v>
      </c>
      <c r="J2458" s="8">
        <v>42076.43513888889</v>
      </c>
      <c r="K2458" s="6" t="s">
        <v>1376</v>
      </c>
      <c r="L2458" s="6" t="s">
        <v>1377</v>
      </c>
      <c r="M2458" s="6" t="s">
        <v>37</v>
      </c>
      <c r="O2458" s="6" t="s">
        <v>38</v>
      </c>
      <c r="P2458" s="6" t="s">
        <v>39</v>
      </c>
      <c r="Q2458" s="6" t="s">
        <v>461</v>
      </c>
      <c r="R2458" s="6" t="s">
        <v>1392</v>
      </c>
      <c r="W2458" s="6" t="s">
        <v>463</v>
      </c>
      <c r="X2458" s="6" t="s">
        <v>461</v>
      </c>
      <c r="Y2458" s="6" t="s">
        <v>43</v>
      </c>
      <c r="Z2458" s="8">
        <v>42076.393622685187</v>
      </c>
      <c r="AA2458" s="6" t="s">
        <v>71</v>
      </c>
      <c r="AB2458" s="6" t="s">
        <v>1395</v>
      </c>
      <c r="AC2458" s="6" t="s">
        <v>1392</v>
      </c>
      <c r="AD2458" s="6" t="s">
        <v>43</v>
      </c>
      <c r="AE2458" s="8">
        <v>42076.43513888889</v>
      </c>
      <c r="AF2458" s="6" t="s">
        <v>46</v>
      </c>
    </row>
    <row r="2459" spans="1:32" x14ac:dyDescent="0.2">
      <c r="A24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59" s="7" t="str">
        <f>ExtractValues(Table1[[#This Row],[Agreement Name]],".{1}\d{4,5}")</f>
        <v>200280</v>
      </c>
      <c r="C2459" s="6" t="str">
        <f>ExtractValues(Table1[[#This Row],[Agreement Name]],".{1}\d{4,5}-.{1}\d{4,5}")</f>
        <v>200280-001014</v>
      </c>
      <c r="D2459" s="6" t="str">
        <f>ExtractValues(ExtractValues(Table1[[#This Row],[Agreement Name]],"(CO\d{1,3})"),"\d+")</f>
        <v/>
      </c>
      <c r="E2459" s="6" t="str">
        <f>ExtractValues(ExtractValues(Table1[[#This Row],[Agreement Name]],"(CO.\d{1,3})"),"\d+")</f>
        <v/>
      </c>
      <c r="F2459" s="6" t="str">
        <f>IF(Table1[[#This Row],[ChgOrderPart1]]&lt;&gt;"",Table1[[#This Row],[ChgOrderPart1]],Table1[[#This Row],[ChgOrderPart2]])</f>
        <v/>
      </c>
      <c r="G2459" s="6" t="s">
        <v>9448</v>
      </c>
      <c r="H2459" s="8">
        <v>42075.563379629632</v>
      </c>
      <c r="I2459" s="6" t="s">
        <v>34</v>
      </c>
      <c r="J2459" s="8">
        <v>42076.434062499997</v>
      </c>
      <c r="K2459" s="6" t="s">
        <v>1376</v>
      </c>
      <c r="L2459" s="6" t="s">
        <v>1377</v>
      </c>
      <c r="M2459" s="6" t="s">
        <v>37</v>
      </c>
      <c r="O2459" s="6" t="s">
        <v>38</v>
      </c>
      <c r="P2459" s="6" t="s">
        <v>39</v>
      </c>
      <c r="Q2459" s="6" t="s">
        <v>461</v>
      </c>
      <c r="R2459" s="6" t="s">
        <v>1392</v>
      </c>
      <c r="W2459" s="6" t="s">
        <v>463</v>
      </c>
      <c r="X2459" s="6" t="s">
        <v>461</v>
      </c>
      <c r="Y2459" s="6" t="s">
        <v>43</v>
      </c>
      <c r="Z2459" s="8">
        <v>42076.396064814813</v>
      </c>
      <c r="AA2459" s="6" t="s">
        <v>71</v>
      </c>
      <c r="AB2459" s="6" t="s">
        <v>1395</v>
      </c>
      <c r="AC2459" s="6" t="s">
        <v>1392</v>
      </c>
      <c r="AD2459" s="6" t="s">
        <v>43</v>
      </c>
      <c r="AE2459" s="8">
        <v>42076.434062499997</v>
      </c>
      <c r="AF2459" s="6" t="s">
        <v>46</v>
      </c>
    </row>
    <row r="2460" spans="1:32" x14ac:dyDescent="0.2">
      <c r="A24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0" s="7" t="str">
        <f>ExtractValues(Table1[[#This Row],[Agreement Name]],".{1}\d{4,5}")</f>
        <v>200280</v>
      </c>
      <c r="C2460" s="6" t="str">
        <f>ExtractValues(Table1[[#This Row],[Agreement Name]],".{1}\d{4,5}-.{1}\d{4,5}")</f>
        <v>200280-001013</v>
      </c>
      <c r="D2460" s="6" t="str">
        <f>ExtractValues(ExtractValues(Table1[[#This Row],[Agreement Name]],"(CO\d{1,3})"),"\d+")</f>
        <v/>
      </c>
      <c r="E2460" s="6" t="str">
        <f>ExtractValues(ExtractValues(Table1[[#This Row],[Agreement Name]],"(CO.\d{1,3})"),"\d+")</f>
        <v/>
      </c>
      <c r="F2460" s="6" t="str">
        <f>IF(Table1[[#This Row],[ChgOrderPart1]]&lt;&gt;"",Table1[[#This Row],[ChgOrderPart1]],Table1[[#This Row],[ChgOrderPart2]])</f>
        <v/>
      </c>
      <c r="G2460" s="6" t="s">
        <v>9347</v>
      </c>
      <c r="H2460" s="8">
        <v>42062.521226851852</v>
      </c>
      <c r="I2460" s="6" t="s">
        <v>34</v>
      </c>
      <c r="J2460" s="8">
        <v>42066.39261574074</v>
      </c>
      <c r="K2460" s="6" t="s">
        <v>1376</v>
      </c>
      <c r="L2460" s="6" t="s">
        <v>1377</v>
      </c>
      <c r="M2460" s="6" t="s">
        <v>37</v>
      </c>
      <c r="O2460" s="6" t="s">
        <v>38</v>
      </c>
      <c r="P2460" s="6" t="s">
        <v>39</v>
      </c>
      <c r="Q2460" s="6" t="s">
        <v>880</v>
      </c>
      <c r="R2460" s="6" t="s">
        <v>1392</v>
      </c>
      <c r="W2460" s="6" t="s">
        <v>881</v>
      </c>
      <c r="X2460" s="6" t="s">
        <v>880</v>
      </c>
      <c r="Y2460" s="6" t="s">
        <v>43</v>
      </c>
      <c r="Z2460" s="8">
        <v>42065.528738425928</v>
      </c>
      <c r="AA2460" s="6" t="s">
        <v>9164</v>
      </c>
      <c r="AB2460" s="6" t="s">
        <v>1395</v>
      </c>
      <c r="AC2460" s="6" t="s">
        <v>1392</v>
      </c>
      <c r="AD2460" s="6" t="s">
        <v>43</v>
      </c>
      <c r="AE2460" s="8">
        <v>42066.39261574074</v>
      </c>
      <c r="AF2460" s="6" t="s">
        <v>46</v>
      </c>
    </row>
    <row r="2461" spans="1:32" x14ac:dyDescent="0.2">
      <c r="A24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61" s="7" t="str">
        <f>ExtractValues(Table1[[#This Row],[Agreement Name]],".{1}\d{4,5}")</f>
        <v>200280</v>
      </c>
      <c r="C2461" s="6" t="str">
        <f>ExtractValues(Table1[[#This Row],[Agreement Name]],".{1}\d{4,5}-.{1}\d{4,5}")</f>
        <v>200280-001012</v>
      </c>
      <c r="D2461" s="6" t="str">
        <f>ExtractValues(ExtractValues(Table1[[#This Row],[Agreement Name]],"(CO\d{1,3})"),"\d+")</f>
        <v>1</v>
      </c>
      <c r="E2461" s="6" t="str">
        <f>ExtractValues(ExtractValues(Table1[[#This Row],[Agreement Name]],"(CO.\d{1,3})"),"\d+")</f>
        <v/>
      </c>
      <c r="F2461" s="6" t="str">
        <f>IF(Table1[[#This Row],[ChgOrderPart1]]&lt;&gt;"",Table1[[#This Row],[ChgOrderPart1]],Table1[[#This Row],[ChgOrderPart2]])</f>
        <v>1</v>
      </c>
      <c r="G2461" s="6" t="s">
        <v>5334</v>
      </c>
      <c r="H2461" s="8">
        <v>42171.570775462962</v>
      </c>
      <c r="I2461" s="6" t="s">
        <v>34</v>
      </c>
      <c r="J2461" s="8">
        <v>42172.886886574073</v>
      </c>
      <c r="K2461" s="6" t="s">
        <v>5082</v>
      </c>
      <c r="L2461" s="6" t="s">
        <v>5083</v>
      </c>
      <c r="M2461" s="6" t="s">
        <v>37</v>
      </c>
      <c r="O2461" s="6" t="s">
        <v>38</v>
      </c>
      <c r="P2461" s="6" t="s">
        <v>39</v>
      </c>
      <c r="Q2461" s="6" t="s">
        <v>5335</v>
      </c>
      <c r="R2461" s="6" t="s">
        <v>1918</v>
      </c>
      <c r="S2461" s="6" t="s">
        <v>1392</v>
      </c>
      <c r="W2461" s="6" t="s">
        <v>5336</v>
      </c>
      <c r="X2461" s="6" t="s">
        <v>5335</v>
      </c>
      <c r="Y2461" s="6" t="s">
        <v>43</v>
      </c>
      <c r="Z2461" s="8">
        <v>42171.598773148151</v>
      </c>
      <c r="AA2461" s="6" t="s">
        <v>5337</v>
      </c>
      <c r="AB2461" s="6" t="s">
        <v>2460</v>
      </c>
      <c r="AC2461" s="6" t="s">
        <v>1392</v>
      </c>
      <c r="AD2461" s="6" t="s">
        <v>43</v>
      </c>
      <c r="AE2461" s="8">
        <v>42172.886886574073</v>
      </c>
      <c r="AF2461" s="6" t="s">
        <v>1689</v>
      </c>
    </row>
    <row r="2462" spans="1:32" x14ac:dyDescent="0.2">
      <c r="A24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2" s="7" t="str">
        <f>ExtractValues(Table1[[#This Row],[Agreement Name]],".{1}\d{4,5}")</f>
        <v>200280</v>
      </c>
      <c r="C2462" s="6" t="str">
        <f>ExtractValues(Table1[[#This Row],[Agreement Name]],".{1}\d{4,5}-.{1}\d{4,5}")</f>
        <v>200280-001012</v>
      </c>
      <c r="D2462" s="6" t="str">
        <f>ExtractValues(ExtractValues(Table1[[#This Row],[Agreement Name]],"(CO\d{1,3})"),"\d+")</f>
        <v/>
      </c>
      <c r="E2462" s="6" t="str">
        <f>ExtractValues(ExtractValues(Table1[[#This Row],[Agreement Name]],"(CO.\d{1,3})"),"\d+")</f>
        <v/>
      </c>
      <c r="F2462" s="6" t="str">
        <f>IF(Table1[[#This Row],[ChgOrderPart1]]&lt;&gt;"",Table1[[#This Row],[ChgOrderPart1]],Table1[[#This Row],[ChgOrderPart2]])</f>
        <v/>
      </c>
      <c r="G2462" s="6" t="s">
        <v>9344</v>
      </c>
      <c r="H2462" s="8">
        <v>42062.519282407404</v>
      </c>
      <c r="I2462" s="6" t="s">
        <v>34</v>
      </c>
      <c r="J2462" s="8">
        <v>42064.762870370374</v>
      </c>
      <c r="K2462" s="6" t="s">
        <v>1376</v>
      </c>
      <c r="L2462" s="6" t="s">
        <v>1377</v>
      </c>
      <c r="M2462" s="6" t="s">
        <v>37</v>
      </c>
      <c r="O2462" s="6" t="s">
        <v>38</v>
      </c>
      <c r="P2462" s="6" t="s">
        <v>39</v>
      </c>
      <c r="Q2462" s="6" t="s">
        <v>5335</v>
      </c>
      <c r="R2462" s="6" t="s">
        <v>1392</v>
      </c>
      <c r="W2462" s="6" t="s">
        <v>5336</v>
      </c>
      <c r="X2462" s="6" t="s">
        <v>5335</v>
      </c>
      <c r="Y2462" s="6" t="s">
        <v>43</v>
      </c>
      <c r="Z2462" s="8">
        <v>42062.739930555559</v>
      </c>
      <c r="AA2462" s="6" t="s">
        <v>5337</v>
      </c>
      <c r="AB2462" s="6" t="s">
        <v>1395</v>
      </c>
      <c r="AC2462" s="6" t="s">
        <v>1392</v>
      </c>
      <c r="AD2462" s="6" t="s">
        <v>43</v>
      </c>
      <c r="AE2462" s="8">
        <v>42064.762870370374</v>
      </c>
      <c r="AF2462" s="6" t="s">
        <v>6611</v>
      </c>
    </row>
    <row r="2463" spans="1:32" x14ac:dyDescent="0.2">
      <c r="A24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3" s="7" t="str">
        <f>ExtractValues(Table1[[#This Row],[Agreement Name]],".{1}\d{4,5}")</f>
        <v>200280</v>
      </c>
      <c r="C2463" s="6" t="str">
        <f>ExtractValues(Table1[[#This Row],[Agreement Name]],".{1}\d{4,5}-.{1}\d{4,5}")</f>
        <v>200280-001011</v>
      </c>
      <c r="D2463" s="6" t="str">
        <f>ExtractValues(ExtractValues(Table1[[#This Row],[Agreement Name]],"(CO\d{1,3})"),"\d+")</f>
        <v/>
      </c>
      <c r="E2463" s="6" t="str">
        <f>ExtractValues(ExtractValues(Table1[[#This Row],[Agreement Name]],"(CO.\d{1,3})"),"\d+")</f>
        <v/>
      </c>
      <c r="F2463" s="6" t="str">
        <f>IF(Table1[[#This Row],[ChgOrderPart1]]&lt;&gt;"",Table1[[#This Row],[ChgOrderPart1]],Table1[[#This Row],[ChgOrderPart2]])</f>
        <v/>
      </c>
      <c r="G2463" s="6" t="s">
        <v>9284</v>
      </c>
      <c r="H2463" s="8">
        <v>42061.335775462961</v>
      </c>
      <c r="I2463" s="6" t="s">
        <v>34</v>
      </c>
      <c r="J2463" s="8">
        <v>42061.376712962963</v>
      </c>
      <c r="K2463" s="6" t="s">
        <v>1376</v>
      </c>
      <c r="L2463" s="6" t="s">
        <v>1377</v>
      </c>
      <c r="M2463" s="6" t="s">
        <v>37</v>
      </c>
      <c r="O2463" s="6" t="s">
        <v>38</v>
      </c>
      <c r="P2463" s="6" t="s">
        <v>39</v>
      </c>
      <c r="Q2463" s="6" t="s">
        <v>8016</v>
      </c>
      <c r="R2463" s="6" t="s">
        <v>1392</v>
      </c>
      <c r="W2463" s="6" t="s">
        <v>8017</v>
      </c>
      <c r="X2463" s="6" t="s">
        <v>8016</v>
      </c>
      <c r="Y2463" s="6" t="s">
        <v>43</v>
      </c>
      <c r="Z2463" s="8">
        <v>42061.341828703706</v>
      </c>
      <c r="AA2463" s="6" t="s">
        <v>8018</v>
      </c>
      <c r="AB2463" s="6" t="s">
        <v>1395</v>
      </c>
      <c r="AC2463" s="6" t="s">
        <v>1392</v>
      </c>
      <c r="AD2463" s="6" t="s">
        <v>43</v>
      </c>
      <c r="AE2463" s="8">
        <v>42061.376712962963</v>
      </c>
      <c r="AF2463" s="6" t="s">
        <v>46</v>
      </c>
    </row>
    <row r="2464" spans="1:32" x14ac:dyDescent="0.2">
      <c r="A24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4" s="7" t="str">
        <f>ExtractValues(Table1[[#This Row],[Agreement Name]],".{1}\d{4,5}")</f>
        <v>200280</v>
      </c>
      <c r="C2464" s="6" t="str">
        <f>ExtractValues(Table1[[#This Row],[Agreement Name]],".{1}\d{4,5}-.{1}\d{4,5}")</f>
        <v>200280-001010</v>
      </c>
      <c r="D2464" s="6" t="str">
        <f>ExtractValues(ExtractValues(Table1[[#This Row],[Agreement Name]],"(CO\d{1,3})"),"\d+")</f>
        <v/>
      </c>
      <c r="E2464" s="6" t="str">
        <f>ExtractValues(ExtractValues(Table1[[#This Row],[Agreement Name]],"(CO.\d{1,3})"),"\d+")</f>
        <v/>
      </c>
      <c r="F2464" s="6" t="str">
        <f>IF(Table1[[#This Row],[ChgOrderPart1]]&lt;&gt;"",Table1[[#This Row],[ChgOrderPart1]],Table1[[#This Row],[ChgOrderPart2]])</f>
        <v/>
      </c>
      <c r="G2464" s="6" t="s">
        <v>9270</v>
      </c>
      <c r="H2464" s="8">
        <v>42058.402060185188</v>
      </c>
      <c r="I2464" s="6" t="s">
        <v>34</v>
      </c>
      <c r="J2464" s="8">
        <v>42059.937152777777</v>
      </c>
      <c r="K2464" s="6" t="s">
        <v>1376</v>
      </c>
      <c r="L2464" s="6" t="s">
        <v>1377</v>
      </c>
      <c r="M2464" s="6" t="s">
        <v>37</v>
      </c>
      <c r="O2464" s="6" t="s">
        <v>38</v>
      </c>
      <c r="P2464" s="6" t="s">
        <v>39</v>
      </c>
      <c r="Q2464" s="6" t="s">
        <v>8016</v>
      </c>
      <c r="R2464" s="6" t="s">
        <v>1392</v>
      </c>
      <c r="W2464" s="6" t="s">
        <v>8017</v>
      </c>
      <c r="X2464" s="6" t="s">
        <v>8016</v>
      </c>
      <c r="Y2464" s="6" t="s">
        <v>43</v>
      </c>
      <c r="Z2464" s="8">
        <v>42059.71435185185</v>
      </c>
      <c r="AA2464" s="6" t="s">
        <v>8018</v>
      </c>
      <c r="AB2464" s="6" t="s">
        <v>1395</v>
      </c>
      <c r="AC2464" s="6" t="s">
        <v>1392</v>
      </c>
      <c r="AD2464" s="6" t="s">
        <v>43</v>
      </c>
      <c r="AE2464" s="8">
        <v>42059.937152777777</v>
      </c>
      <c r="AF2464" s="6" t="s">
        <v>46</v>
      </c>
    </row>
    <row r="2465" spans="1:39" x14ac:dyDescent="0.2">
      <c r="A24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5" s="7" t="str">
        <f>ExtractValues(Table1[[#This Row],[Agreement Name]],".{1}\d{4,5}")</f>
        <v>200280</v>
      </c>
      <c r="C2465" s="6" t="str">
        <f>ExtractValues(Table1[[#This Row],[Agreement Name]],".{1}\d{4,5}-.{1}\d{4,5}")</f>
        <v>200280-001009</v>
      </c>
      <c r="D2465" s="6" t="str">
        <f>ExtractValues(ExtractValues(Table1[[#This Row],[Agreement Name]],"(CO\d{1,3})"),"\d+")</f>
        <v/>
      </c>
      <c r="E2465" s="6" t="str">
        <f>ExtractValues(ExtractValues(Table1[[#This Row],[Agreement Name]],"(CO.\d{1,3})"),"\d+")</f>
        <v/>
      </c>
      <c r="F2465" s="6" t="str">
        <f>IF(Table1[[#This Row],[ChgOrderPart1]]&lt;&gt;"",Table1[[#This Row],[ChgOrderPart1]],Table1[[#This Row],[ChgOrderPart2]])</f>
        <v/>
      </c>
      <c r="G2465" s="6" t="s">
        <v>9238</v>
      </c>
      <c r="H2465" s="8">
        <v>42053.559618055559</v>
      </c>
      <c r="I2465" s="6" t="s">
        <v>34</v>
      </c>
      <c r="J2465" s="8">
        <v>42053.656319444446</v>
      </c>
      <c r="K2465" s="6" t="s">
        <v>1376</v>
      </c>
      <c r="L2465" s="6" t="s">
        <v>1377</v>
      </c>
      <c r="M2465" s="6" t="s">
        <v>37</v>
      </c>
      <c r="O2465" s="6" t="s">
        <v>38</v>
      </c>
      <c r="P2465" s="6" t="s">
        <v>39</v>
      </c>
      <c r="Q2465" s="6" t="s">
        <v>9239</v>
      </c>
      <c r="R2465" s="6" t="s">
        <v>1392</v>
      </c>
      <c r="W2465" s="6" t="s">
        <v>9240</v>
      </c>
      <c r="X2465" s="6" t="s">
        <v>9239</v>
      </c>
      <c r="Y2465" s="6" t="s">
        <v>43</v>
      </c>
      <c r="Z2465" s="8">
        <v>42053.634594907409</v>
      </c>
      <c r="AA2465" s="6" t="s">
        <v>4291</v>
      </c>
      <c r="AB2465" s="6" t="s">
        <v>1395</v>
      </c>
      <c r="AC2465" s="6" t="s">
        <v>1392</v>
      </c>
      <c r="AD2465" s="6" t="s">
        <v>43</v>
      </c>
      <c r="AE2465" s="8">
        <v>42053.656319444446</v>
      </c>
      <c r="AF2465" s="6" t="s">
        <v>9130</v>
      </c>
    </row>
    <row r="2466" spans="1:39" x14ac:dyDescent="0.2">
      <c r="A24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6" s="7" t="str">
        <f>ExtractValues(Table1[[#This Row],[Agreement Name]],".{1}\d{4,5}")</f>
        <v>200280</v>
      </c>
      <c r="C2466" s="6" t="str">
        <f>ExtractValues(Table1[[#This Row],[Agreement Name]],".{1}\d{4,5}-.{1}\d{4,5}")</f>
        <v>200280-001008</v>
      </c>
      <c r="D2466" s="6" t="str">
        <f>ExtractValues(ExtractValues(Table1[[#This Row],[Agreement Name]],"(CO\d{1,3})"),"\d+")</f>
        <v/>
      </c>
      <c r="E2466" s="6" t="str">
        <f>ExtractValues(ExtractValues(Table1[[#This Row],[Agreement Name]],"(CO.\d{1,3})"),"\d+")</f>
        <v/>
      </c>
      <c r="F2466" s="6" t="str">
        <f>IF(Table1[[#This Row],[ChgOrderPart1]]&lt;&gt;"",Table1[[#This Row],[ChgOrderPart1]],Table1[[#This Row],[ChgOrderPart2]])</f>
        <v/>
      </c>
      <c r="G2466" s="6" t="s">
        <v>9166</v>
      </c>
      <c r="H2466" s="8">
        <v>42051.383333333331</v>
      </c>
      <c r="I2466" s="6" t="s">
        <v>34</v>
      </c>
      <c r="J2466" s="8">
        <v>42075.476863425924</v>
      </c>
      <c r="K2466" s="6" t="s">
        <v>1376</v>
      </c>
      <c r="L2466" s="6" t="s">
        <v>1377</v>
      </c>
      <c r="M2466" s="6" t="s">
        <v>37</v>
      </c>
      <c r="O2466" s="6" t="s">
        <v>38</v>
      </c>
      <c r="P2466" s="6" t="s">
        <v>39</v>
      </c>
      <c r="Q2466" s="6" t="s">
        <v>262</v>
      </c>
      <c r="R2466" s="6" t="s">
        <v>1392</v>
      </c>
      <c r="W2466" s="6" t="s">
        <v>263</v>
      </c>
      <c r="X2466" s="6" t="s">
        <v>262</v>
      </c>
      <c r="Y2466" s="6" t="s">
        <v>43</v>
      </c>
      <c r="Z2466" s="8">
        <v>42075.46670138889</v>
      </c>
      <c r="AA2466" s="6" t="s">
        <v>264</v>
      </c>
      <c r="AB2466" s="6" t="s">
        <v>1395</v>
      </c>
      <c r="AC2466" s="6" t="s">
        <v>1392</v>
      </c>
      <c r="AD2466" s="6" t="s">
        <v>43</v>
      </c>
      <c r="AE2466" s="8">
        <v>42075.476863425924</v>
      </c>
      <c r="AF2466" s="6" t="s">
        <v>46</v>
      </c>
    </row>
    <row r="2467" spans="1:39" x14ac:dyDescent="0.2">
      <c r="A24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67" s="7" t="str">
        <f>ExtractValues(Table1[[#This Row],[Agreement Name]],".{1}\d{4,5}")</f>
        <v>200280</v>
      </c>
      <c r="C2467" s="6" t="str">
        <f>ExtractValues(Table1[[#This Row],[Agreement Name]],".{1}\d{4,5}-.{1}\d{4,5}")</f>
        <v>200280-001007</v>
      </c>
      <c r="D2467" s="6" t="str">
        <f>ExtractValues(ExtractValues(Table1[[#This Row],[Agreement Name]],"(CO\d{1,3})"),"\d+")</f>
        <v>1</v>
      </c>
      <c r="E2467" s="6" t="str">
        <f>ExtractValues(ExtractValues(Table1[[#This Row],[Agreement Name]],"(CO.\d{1,3})"),"\d+")</f>
        <v/>
      </c>
      <c r="F2467" s="6" t="str">
        <f>IF(Table1[[#This Row],[ChgOrderPart1]]&lt;&gt;"",Table1[[#This Row],[ChgOrderPart1]],Table1[[#This Row],[ChgOrderPart2]])</f>
        <v>1</v>
      </c>
      <c r="G2467" s="6" t="s">
        <v>9346</v>
      </c>
      <c r="H2467" s="8">
        <v>42062.520752314813</v>
      </c>
      <c r="I2467" s="6" t="s">
        <v>34</v>
      </c>
      <c r="J2467" s="8">
        <v>42064.762627314813</v>
      </c>
      <c r="K2467" s="6" t="s">
        <v>1376</v>
      </c>
      <c r="L2467" s="6" t="s">
        <v>1377</v>
      </c>
      <c r="M2467" s="6" t="s">
        <v>37</v>
      </c>
      <c r="O2467" s="6" t="s">
        <v>38</v>
      </c>
      <c r="P2467" s="6" t="s">
        <v>39</v>
      </c>
      <c r="Q2467" s="6" t="s">
        <v>1979</v>
      </c>
      <c r="R2467" s="6" t="s">
        <v>1392</v>
      </c>
      <c r="W2467" s="6" t="s">
        <v>1980</v>
      </c>
      <c r="X2467" s="6" t="s">
        <v>1979</v>
      </c>
      <c r="Y2467" s="6" t="s">
        <v>43</v>
      </c>
      <c r="Z2467" s="8">
        <v>42062.568680555552</v>
      </c>
      <c r="AA2467" s="6" t="s">
        <v>71</v>
      </c>
      <c r="AB2467" s="6" t="s">
        <v>1395</v>
      </c>
      <c r="AC2467" s="6" t="s">
        <v>1392</v>
      </c>
      <c r="AD2467" s="6" t="s">
        <v>43</v>
      </c>
      <c r="AE2467" s="8">
        <v>42064.762627314813</v>
      </c>
      <c r="AF2467" s="6" t="s">
        <v>6611</v>
      </c>
    </row>
    <row r="2468" spans="1:39" x14ac:dyDescent="0.2">
      <c r="A24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8" s="7" t="str">
        <f>ExtractValues(Table1[[#This Row],[Agreement Name]],".{1}\d{4,5}")</f>
        <v>200280</v>
      </c>
      <c r="C2468" s="6" t="str">
        <f>ExtractValues(Table1[[#This Row],[Agreement Name]],".{1}\d{4,5}-.{1}\d{4,5}")</f>
        <v>200280-001007</v>
      </c>
      <c r="D2468" s="6" t="str">
        <f>ExtractValues(ExtractValues(Table1[[#This Row],[Agreement Name]],"(CO\d{1,3})"),"\d+")</f>
        <v/>
      </c>
      <c r="E2468" s="6" t="str">
        <f>ExtractValues(ExtractValues(Table1[[#This Row],[Agreement Name]],"(CO.\d{1,3})"),"\d+")</f>
        <v/>
      </c>
      <c r="F2468" s="6" t="str">
        <f>IF(Table1[[#This Row],[ChgOrderPart1]]&lt;&gt;"",Table1[[#This Row],[ChgOrderPart1]],Table1[[#This Row],[ChgOrderPart2]])</f>
        <v/>
      </c>
      <c r="G2468" s="6" t="s">
        <v>9165</v>
      </c>
      <c r="H2468" s="8">
        <v>42051.382708333331</v>
      </c>
      <c r="I2468" s="6" t="s">
        <v>34</v>
      </c>
      <c r="J2468" s="8">
        <v>42051.461331018516</v>
      </c>
      <c r="K2468" s="6" t="s">
        <v>1376</v>
      </c>
      <c r="L2468" s="6" t="s">
        <v>1377</v>
      </c>
      <c r="M2468" s="6" t="s">
        <v>37</v>
      </c>
      <c r="O2468" s="6" t="s">
        <v>38</v>
      </c>
      <c r="P2468" s="6" t="s">
        <v>39</v>
      </c>
      <c r="Q2468" s="6" t="s">
        <v>1979</v>
      </c>
      <c r="R2468" s="6" t="s">
        <v>1392</v>
      </c>
      <c r="W2468" s="6" t="s">
        <v>1980</v>
      </c>
      <c r="X2468" s="6" t="s">
        <v>1979</v>
      </c>
      <c r="Y2468" s="6" t="s">
        <v>43</v>
      </c>
      <c r="Z2468" s="8">
        <v>42051.401307870372</v>
      </c>
      <c r="AA2468" s="6" t="s">
        <v>71</v>
      </c>
      <c r="AB2468" s="6" t="s">
        <v>1395</v>
      </c>
      <c r="AC2468" s="6" t="s">
        <v>1392</v>
      </c>
      <c r="AD2468" s="6" t="s">
        <v>43</v>
      </c>
      <c r="AE2468" s="8">
        <v>42051.461331018516</v>
      </c>
      <c r="AF2468" s="6" t="s">
        <v>9083</v>
      </c>
    </row>
    <row r="2469" spans="1:39" x14ac:dyDescent="0.2">
      <c r="A24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69" s="7" t="str">
        <f>ExtractValues(Table1[[#This Row],[Agreement Name]],".{1}\d{4,5}")</f>
        <v>200280</v>
      </c>
      <c r="C2469" s="6" t="str">
        <f>ExtractValues(Table1[[#This Row],[Agreement Name]],".{1}\d{4,5}-.{1}\d{4,5}")</f>
        <v>200280-001006</v>
      </c>
      <c r="D2469" s="6" t="str">
        <f>ExtractValues(ExtractValues(Table1[[#This Row],[Agreement Name]],"(CO\d{1,3})"),"\d+")</f>
        <v/>
      </c>
      <c r="E2469" s="6" t="str">
        <f>ExtractValues(ExtractValues(Table1[[#This Row],[Agreement Name]],"(CO.\d{1,3})"),"\d+")</f>
        <v/>
      </c>
      <c r="F2469" s="6" t="str">
        <f>IF(Table1[[#This Row],[ChgOrderPart1]]&lt;&gt;"",Table1[[#This Row],[ChgOrderPart1]],Table1[[#This Row],[ChgOrderPart2]])</f>
        <v/>
      </c>
      <c r="G2469" s="6" t="s">
        <v>9163</v>
      </c>
      <c r="H2469" s="8">
        <v>42051.382314814815</v>
      </c>
      <c r="I2469" s="6" t="s">
        <v>34</v>
      </c>
      <c r="J2469" s="8">
        <v>42051.502141203702</v>
      </c>
      <c r="K2469" s="6" t="s">
        <v>1376</v>
      </c>
      <c r="L2469" s="6" t="s">
        <v>1377</v>
      </c>
      <c r="M2469" s="6" t="s">
        <v>37</v>
      </c>
      <c r="O2469" s="6" t="s">
        <v>38</v>
      </c>
      <c r="P2469" s="6" t="s">
        <v>39</v>
      </c>
      <c r="Q2469" s="6" t="s">
        <v>880</v>
      </c>
      <c r="R2469" s="6" t="s">
        <v>1392</v>
      </c>
      <c r="W2469" s="6" t="s">
        <v>881</v>
      </c>
      <c r="X2469" s="6" t="s">
        <v>880</v>
      </c>
      <c r="Y2469" s="6" t="s">
        <v>43</v>
      </c>
      <c r="Z2469" s="8">
        <v>42051.4768287037</v>
      </c>
      <c r="AA2469" s="6" t="s">
        <v>9164</v>
      </c>
      <c r="AB2469" s="6" t="s">
        <v>1395</v>
      </c>
      <c r="AC2469" s="6" t="s">
        <v>1392</v>
      </c>
      <c r="AD2469" s="6" t="s">
        <v>43</v>
      </c>
      <c r="AE2469" s="8">
        <v>42051.502141203702</v>
      </c>
      <c r="AF2469" s="6" t="s">
        <v>9083</v>
      </c>
    </row>
    <row r="2470" spans="1:39" x14ac:dyDescent="0.2">
      <c r="A24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0" s="7" t="str">
        <f>ExtractValues(Table1[[#This Row],[Agreement Name]],".{1}\d{4,5}")</f>
        <v>200280</v>
      </c>
      <c r="C2470" s="6" t="str">
        <f>ExtractValues(Table1[[#This Row],[Agreement Name]],".{1}\d{4,5}-.{1}\d{4,5}")</f>
        <v>200280-001005</v>
      </c>
      <c r="D2470" s="6" t="str">
        <f>ExtractValues(ExtractValues(Table1[[#This Row],[Agreement Name]],"(CO\d{1,3})"),"\d+")</f>
        <v/>
      </c>
      <c r="E2470" s="6" t="str">
        <f>ExtractValues(ExtractValues(Table1[[#This Row],[Agreement Name]],"(CO.\d{1,3})"),"\d+")</f>
        <v/>
      </c>
      <c r="F2470" s="6" t="str">
        <f>IF(Table1[[#This Row],[ChgOrderPart1]]&lt;&gt;"",Table1[[#This Row],[ChgOrderPart1]],Table1[[#This Row],[ChgOrderPart2]])</f>
        <v/>
      </c>
      <c r="G2470" s="6" t="s">
        <v>9162</v>
      </c>
      <c r="H2470" s="8">
        <v>42051.381863425922</v>
      </c>
      <c r="I2470" s="6" t="s">
        <v>34</v>
      </c>
      <c r="J2470" s="8">
        <v>42088.461724537039</v>
      </c>
      <c r="K2470" s="6" t="s">
        <v>1376</v>
      </c>
      <c r="L2470" s="6" t="s">
        <v>1377</v>
      </c>
      <c r="M2470" s="6" t="s">
        <v>37</v>
      </c>
      <c r="O2470" s="6" t="s">
        <v>38</v>
      </c>
      <c r="P2470" s="6" t="s">
        <v>39</v>
      </c>
      <c r="Q2470" s="6" t="s">
        <v>344</v>
      </c>
      <c r="R2470" s="6" t="s">
        <v>345</v>
      </c>
      <c r="S2470" s="6" t="s">
        <v>1392</v>
      </c>
      <c r="W2470" s="6" t="s">
        <v>347</v>
      </c>
      <c r="X2470" s="6" t="s">
        <v>345</v>
      </c>
      <c r="Y2470" s="6" t="s">
        <v>43</v>
      </c>
      <c r="Z2470" s="8">
        <v>42086.654548611114</v>
      </c>
      <c r="AA2470" s="6" t="s">
        <v>71</v>
      </c>
      <c r="AB2470" s="6" t="s">
        <v>1395</v>
      </c>
      <c r="AC2470" s="6" t="s">
        <v>1392</v>
      </c>
      <c r="AD2470" s="6" t="s">
        <v>43</v>
      </c>
      <c r="AE2470" s="8">
        <v>42088.461724537039</v>
      </c>
      <c r="AF2470" s="6" t="s">
        <v>6611</v>
      </c>
    </row>
    <row r="2471" spans="1:39" x14ac:dyDescent="0.2">
      <c r="A24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1" s="7" t="str">
        <f>ExtractValues(Table1[[#This Row],[Agreement Name]],".{1}\d{4,5}")</f>
        <v>200280</v>
      </c>
      <c r="C2471" s="6" t="str">
        <f>ExtractValues(Table1[[#This Row],[Agreement Name]],".{1}\d{4,5}-.{1}\d{4,5}")</f>
        <v>200280-001004</v>
      </c>
      <c r="D2471" s="6" t="str">
        <f>ExtractValues(ExtractValues(Table1[[#This Row],[Agreement Name]],"(CO\d{1,3})"),"\d+")</f>
        <v/>
      </c>
      <c r="E2471" s="6" t="str">
        <f>ExtractValues(ExtractValues(Table1[[#This Row],[Agreement Name]],"(CO.\d{1,3})"),"\d+")</f>
        <v/>
      </c>
      <c r="F2471" s="6" t="str">
        <f>IF(Table1[[#This Row],[ChgOrderPart1]]&lt;&gt;"",Table1[[#This Row],[ChgOrderPart1]],Table1[[#This Row],[ChgOrderPart2]])</f>
        <v/>
      </c>
      <c r="G2471" s="6" t="s">
        <v>9127</v>
      </c>
      <c r="H2471" s="8">
        <v>42047.632604166669</v>
      </c>
      <c r="I2471" s="6" t="s">
        <v>34</v>
      </c>
      <c r="J2471" s="8">
        <v>42051.839490740742</v>
      </c>
      <c r="K2471" s="6" t="s">
        <v>1376</v>
      </c>
      <c r="L2471" s="6" t="s">
        <v>1377</v>
      </c>
      <c r="M2471" s="6" t="s">
        <v>37</v>
      </c>
      <c r="O2471" s="6" t="s">
        <v>38</v>
      </c>
      <c r="P2471" s="6" t="s">
        <v>39</v>
      </c>
      <c r="Q2471" s="6" t="s">
        <v>4624</v>
      </c>
      <c r="R2471" s="6" t="s">
        <v>1392</v>
      </c>
      <c r="W2471" s="6" t="s">
        <v>9128</v>
      </c>
      <c r="X2471" s="6" t="s">
        <v>4624</v>
      </c>
      <c r="Y2471" s="6" t="s">
        <v>43</v>
      </c>
      <c r="Z2471" s="8">
        <v>42051.667071759257</v>
      </c>
      <c r="AA2471" s="6" t="s">
        <v>9129</v>
      </c>
      <c r="AB2471" s="6" t="s">
        <v>1395</v>
      </c>
      <c r="AC2471" s="6" t="s">
        <v>1392</v>
      </c>
      <c r="AD2471" s="6" t="s">
        <v>43</v>
      </c>
      <c r="AE2471" s="8">
        <v>42051.839490740742</v>
      </c>
      <c r="AF2471" s="6" t="s">
        <v>9130</v>
      </c>
    </row>
    <row r="2472" spans="1:39" x14ac:dyDescent="0.2">
      <c r="A24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2" s="7" t="str">
        <f>ExtractValues(Table1[[#This Row],[Agreement Name]],".{1}\d{4,5}")</f>
        <v>200280</v>
      </c>
      <c r="C2472" s="6" t="str">
        <f>ExtractValues(Table1[[#This Row],[Agreement Name]],".{1}\d{4,5}-.{1}\d{4,5}")</f>
        <v>200280-001003</v>
      </c>
      <c r="D2472" s="6" t="str">
        <f>ExtractValues(ExtractValues(Table1[[#This Row],[Agreement Name]],"(CO\d{1,3})"),"\d+")</f>
        <v/>
      </c>
      <c r="E2472" s="6" t="str">
        <f>ExtractValues(ExtractValues(Table1[[#This Row],[Agreement Name]],"(CO.\d{1,3})"),"\d+")</f>
        <v/>
      </c>
      <c r="F2472" s="6" t="str">
        <f>IF(Table1[[#This Row],[ChgOrderPart1]]&lt;&gt;"",Table1[[#This Row],[ChgOrderPart1]],Table1[[#This Row],[ChgOrderPart2]])</f>
        <v/>
      </c>
      <c r="G2472" s="6" t="s">
        <v>8883</v>
      </c>
      <c r="H2472" s="8">
        <v>42033.6637962963</v>
      </c>
      <c r="I2472" s="6" t="s">
        <v>34</v>
      </c>
      <c r="J2472" s="8">
        <v>42075.476655092592</v>
      </c>
      <c r="K2472" s="6" t="s">
        <v>1376</v>
      </c>
      <c r="L2472" s="6" t="s">
        <v>1377</v>
      </c>
      <c r="M2472" s="6" t="s">
        <v>37</v>
      </c>
      <c r="O2472" s="6" t="s">
        <v>38</v>
      </c>
      <c r="P2472" s="6" t="s">
        <v>39</v>
      </c>
      <c r="Q2472" s="6" t="s">
        <v>262</v>
      </c>
      <c r="R2472" s="6" t="s">
        <v>1392</v>
      </c>
      <c r="W2472" s="6" t="s">
        <v>263</v>
      </c>
      <c r="X2472" s="6" t="s">
        <v>262</v>
      </c>
      <c r="Y2472" s="6" t="s">
        <v>43</v>
      </c>
      <c r="Z2472" s="8">
        <v>42075.468043981484</v>
      </c>
      <c r="AA2472" s="6" t="s">
        <v>264</v>
      </c>
      <c r="AB2472" s="6" t="s">
        <v>1395</v>
      </c>
      <c r="AC2472" s="6" t="s">
        <v>1392</v>
      </c>
      <c r="AD2472" s="6" t="s">
        <v>43</v>
      </c>
      <c r="AE2472" s="8">
        <v>42075.476655092592</v>
      </c>
      <c r="AF2472" s="6" t="s">
        <v>46</v>
      </c>
    </row>
    <row r="2473" spans="1:39" x14ac:dyDescent="0.2">
      <c r="A24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3" s="7" t="str">
        <f>ExtractValues(Table1[[#This Row],[Agreement Name]],".{1}\d{4,5}")</f>
        <v>200280</v>
      </c>
      <c r="C2473" s="6" t="str">
        <f>ExtractValues(Table1[[#This Row],[Agreement Name]],".{1}\d{4,5}-.{1}\d{4,5}")</f>
        <v>200280-001002</v>
      </c>
      <c r="D2473" s="6" t="str">
        <f>ExtractValues(ExtractValues(Table1[[#This Row],[Agreement Name]],"(CO\d{1,3})"),"\d+")</f>
        <v/>
      </c>
      <c r="E2473" s="6" t="str">
        <f>ExtractValues(ExtractValues(Table1[[#This Row],[Agreement Name]],"(CO.\d{1,3})"),"\d+")</f>
        <v/>
      </c>
      <c r="F2473" s="6" t="str">
        <f>IF(Table1[[#This Row],[ChgOrderPart1]]&lt;&gt;"",Table1[[#This Row],[ChgOrderPart1]],Table1[[#This Row],[ChgOrderPart2]])</f>
        <v/>
      </c>
      <c r="G2473" s="6" t="s">
        <v>8882</v>
      </c>
      <c r="H2473" s="8">
        <v>42033.663437499999</v>
      </c>
      <c r="I2473" s="6" t="s">
        <v>34</v>
      </c>
      <c r="J2473" s="8">
        <v>42095.483506944445</v>
      </c>
      <c r="K2473" s="6" t="s">
        <v>1376</v>
      </c>
      <c r="L2473" s="6" t="s">
        <v>1377</v>
      </c>
      <c r="M2473" s="6" t="s">
        <v>37</v>
      </c>
      <c r="O2473" s="6" t="s">
        <v>38</v>
      </c>
      <c r="P2473" s="6" t="s">
        <v>39</v>
      </c>
      <c r="Q2473" s="6" t="s">
        <v>7337</v>
      </c>
      <c r="R2473" s="6" t="s">
        <v>1392</v>
      </c>
      <c r="W2473" s="6" t="s">
        <v>7338</v>
      </c>
      <c r="X2473" s="6" t="s">
        <v>7337</v>
      </c>
      <c r="Y2473" s="6" t="s">
        <v>43</v>
      </c>
      <c r="Z2473" s="8">
        <v>42095.400960648149</v>
      </c>
      <c r="AA2473" s="6" t="s">
        <v>7339</v>
      </c>
      <c r="AB2473" s="6" t="s">
        <v>1395</v>
      </c>
      <c r="AC2473" s="6" t="s">
        <v>1392</v>
      </c>
      <c r="AD2473" s="6" t="s">
        <v>43</v>
      </c>
      <c r="AE2473" s="8">
        <v>42095.483506944445</v>
      </c>
      <c r="AF2473" s="6" t="s">
        <v>46</v>
      </c>
    </row>
    <row r="2474" spans="1:39" x14ac:dyDescent="0.2">
      <c r="A24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4" s="7" t="str">
        <f>ExtractValues(Table1[[#This Row],[Agreement Name]],".{1}\d{4,5}")</f>
        <v>200280</v>
      </c>
      <c r="C2474" s="6" t="str">
        <f>ExtractValues(Table1[[#This Row],[Agreement Name]],".{1}\d{4,5}-.{1}\d{4,5}")</f>
        <v>200280-001001</v>
      </c>
      <c r="D2474" s="6" t="str">
        <f>ExtractValues(ExtractValues(Table1[[#This Row],[Agreement Name]],"(CO\d{1,3})"),"\d+")</f>
        <v/>
      </c>
      <c r="E2474" s="6" t="str">
        <f>ExtractValues(ExtractValues(Table1[[#This Row],[Agreement Name]],"(CO.\d{1,3})"),"\d+")</f>
        <v/>
      </c>
      <c r="F2474" s="6" t="str">
        <f>IF(Table1[[#This Row],[ChgOrderPart1]]&lt;&gt;"",Table1[[#This Row],[ChgOrderPart1]],Table1[[#This Row],[ChgOrderPart2]])</f>
        <v/>
      </c>
      <c r="G2474" s="6" t="s">
        <v>8881</v>
      </c>
      <c r="H2474" s="8">
        <v>42033.662997685184</v>
      </c>
      <c r="I2474" s="6" t="s">
        <v>34</v>
      </c>
      <c r="J2474" s="8">
        <v>42095.48296296296</v>
      </c>
      <c r="K2474" s="6" t="s">
        <v>1376</v>
      </c>
      <c r="L2474" s="6" t="s">
        <v>1377</v>
      </c>
      <c r="M2474" s="6" t="s">
        <v>37</v>
      </c>
      <c r="O2474" s="6" t="s">
        <v>38</v>
      </c>
      <c r="P2474" s="6" t="s">
        <v>39</v>
      </c>
      <c r="Q2474" s="6" t="s">
        <v>7337</v>
      </c>
      <c r="R2474" s="6" t="s">
        <v>1392</v>
      </c>
      <c r="W2474" s="6" t="s">
        <v>7338</v>
      </c>
      <c r="X2474" s="6" t="s">
        <v>7337</v>
      </c>
      <c r="Y2474" s="6" t="s">
        <v>43</v>
      </c>
      <c r="Z2474" s="8">
        <v>42095.40761574074</v>
      </c>
      <c r="AA2474" s="6" t="s">
        <v>7339</v>
      </c>
      <c r="AB2474" s="6" t="s">
        <v>1395</v>
      </c>
      <c r="AC2474" s="6" t="s">
        <v>1392</v>
      </c>
      <c r="AD2474" s="6" t="s">
        <v>43</v>
      </c>
      <c r="AE2474" s="8">
        <v>42095.48296296296</v>
      </c>
      <c r="AF2474" s="6" t="s">
        <v>46</v>
      </c>
    </row>
    <row r="2475" spans="1:39" x14ac:dyDescent="0.2">
      <c r="A24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5" s="7" t="str">
        <f>ExtractValues(Table1[[#This Row],[Agreement Name]],".{1}\d{4,5}")</f>
        <v>200276</v>
      </c>
      <c r="C2475" s="6" t="str">
        <f>ExtractValues(Table1[[#This Row],[Agreement Name]],".{1}\d{4,5}-.{1}\d{4,5}")</f>
        <v>200276-006005</v>
      </c>
      <c r="D2475" s="6" t="str">
        <f>ExtractValues(ExtractValues(Table1[[#This Row],[Agreement Name]],"(CO\d{1,3})"),"\d+")</f>
        <v/>
      </c>
      <c r="E2475" s="6" t="str">
        <f>ExtractValues(ExtractValues(Table1[[#This Row],[Agreement Name]],"(CO.\d{1,3})"),"\d+")</f>
        <v/>
      </c>
      <c r="F2475" s="6" t="str">
        <f>IF(Table1[[#This Row],[ChgOrderPart1]]&lt;&gt;"",Table1[[#This Row],[ChgOrderPart1]],Table1[[#This Row],[ChgOrderPart2]])</f>
        <v/>
      </c>
      <c r="G2475" s="6" t="s">
        <v>8121</v>
      </c>
      <c r="H2475" s="8">
        <v>42095.58222222222</v>
      </c>
      <c r="I2475" s="6" t="s">
        <v>34</v>
      </c>
      <c r="J2475" s="8">
        <v>42106.688067129631</v>
      </c>
      <c r="K2475" s="6" t="s">
        <v>1376</v>
      </c>
      <c r="L2475" s="6" t="s">
        <v>1377</v>
      </c>
      <c r="M2475" s="6" t="s">
        <v>37</v>
      </c>
      <c r="O2475" s="6" t="s">
        <v>38</v>
      </c>
      <c r="P2475" s="6" t="s">
        <v>39</v>
      </c>
      <c r="Q2475" s="6" t="s">
        <v>4671</v>
      </c>
      <c r="R2475" s="6" t="s">
        <v>1392</v>
      </c>
      <c r="W2475" s="6" t="s">
        <v>4672</v>
      </c>
      <c r="X2475" s="6" t="s">
        <v>4671</v>
      </c>
      <c r="Y2475" s="6" t="s">
        <v>43</v>
      </c>
      <c r="Z2475" s="8">
        <v>42100.669537037036</v>
      </c>
      <c r="AA2475" s="6" t="s">
        <v>8122</v>
      </c>
      <c r="AB2475" s="6" t="s">
        <v>1395</v>
      </c>
      <c r="AC2475" s="6" t="s">
        <v>1392</v>
      </c>
      <c r="AD2475" s="6" t="s">
        <v>43</v>
      </c>
      <c r="AE2475" s="8">
        <v>42106.688067129631</v>
      </c>
      <c r="AF2475" s="6" t="s">
        <v>6611</v>
      </c>
    </row>
    <row r="2476" spans="1:39" x14ac:dyDescent="0.2">
      <c r="A24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6" s="7" t="str">
        <f>ExtractValues(Table1[[#This Row],[Agreement Name]],".{1}\d{4,5}")</f>
        <v>200276</v>
      </c>
      <c r="C2476" s="6" t="str">
        <f>ExtractValues(Table1[[#This Row],[Agreement Name]],".{1}\d{4,5}-.{1}\d{4,5}")</f>
        <v>200276-006004</v>
      </c>
      <c r="D2476" s="6" t="str">
        <f>ExtractValues(ExtractValues(Table1[[#This Row],[Agreement Name]],"(CO\d{1,3})"),"\d+")</f>
        <v/>
      </c>
      <c r="E2476" s="6" t="str">
        <f>ExtractValues(ExtractValues(Table1[[#This Row],[Agreement Name]],"(CO.\d{1,3})"),"\d+")</f>
        <v/>
      </c>
      <c r="F2476" s="6" t="str">
        <f>IF(Table1[[#This Row],[ChgOrderPart1]]&lt;&gt;"",Table1[[#This Row],[ChgOrderPart1]],Table1[[#This Row],[ChgOrderPart2]])</f>
        <v/>
      </c>
      <c r="G2476" s="6" t="s">
        <v>7918</v>
      </c>
      <c r="H2476" s="8">
        <v>42083.647615740738</v>
      </c>
      <c r="I2476" s="6" t="s">
        <v>55</v>
      </c>
      <c r="J2476" s="8">
        <v>42100.547847222224</v>
      </c>
      <c r="K2476" s="6" t="s">
        <v>1376</v>
      </c>
      <c r="L2476" s="6" t="s">
        <v>1377</v>
      </c>
      <c r="M2476" s="6" t="s">
        <v>37</v>
      </c>
      <c r="O2476" s="6" t="s">
        <v>38</v>
      </c>
      <c r="P2476" s="6" t="s">
        <v>39</v>
      </c>
      <c r="Q2476" s="6" t="s">
        <v>98</v>
      </c>
      <c r="R2476" s="6" t="s">
        <v>1392</v>
      </c>
      <c r="AL2476" s="6" t="s">
        <v>98</v>
      </c>
      <c r="AM2476" s="6" t="s">
        <v>43</v>
      </c>
    </row>
    <row r="2477" spans="1:39" x14ac:dyDescent="0.2">
      <c r="A24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77" s="7" t="str">
        <f>ExtractValues(Table1[[#This Row],[Agreement Name]],".{1}\d{4,5}")</f>
        <v>200276</v>
      </c>
      <c r="C2477" s="6" t="str">
        <f>ExtractValues(Table1[[#This Row],[Agreement Name]],".{1}\d{4,5}-.{1}\d{4,5}")</f>
        <v>200276-006003</v>
      </c>
      <c r="D2477" s="6" t="str">
        <f>ExtractValues(ExtractValues(Table1[[#This Row],[Agreement Name]],"(CO\d{1,3})"),"\d+")</f>
        <v>1</v>
      </c>
      <c r="E2477" s="6" t="str">
        <f>ExtractValues(ExtractValues(Table1[[#This Row],[Agreement Name]],"(CO.\d{1,3})"),"\d+")</f>
        <v/>
      </c>
      <c r="F2477" s="6" t="str">
        <f>IF(Table1[[#This Row],[ChgOrderPart1]]&lt;&gt;"",Table1[[#This Row],[ChgOrderPart1]],Table1[[#This Row],[ChgOrderPart2]])</f>
        <v>1</v>
      </c>
      <c r="G2477" s="6" t="s">
        <v>6131</v>
      </c>
      <c r="H2477" s="8">
        <v>42236.488229166665</v>
      </c>
      <c r="I2477" s="6" t="s">
        <v>34</v>
      </c>
      <c r="J2477" s="8">
        <v>42236.908009259256</v>
      </c>
      <c r="K2477" s="6" t="s">
        <v>5082</v>
      </c>
      <c r="L2477" s="6" t="s">
        <v>5083</v>
      </c>
      <c r="M2477" s="6" t="s">
        <v>37</v>
      </c>
      <c r="O2477" s="6" t="s">
        <v>38</v>
      </c>
      <c r="P2477" s="6" t="s">
        <v>39</v>
      </c>
      <c r="Q2477" s="6" t="s">
        <v>96</v>
      </c>
      <c r="R2477" s="6" t="s">
        <v>1918</v>
      </c>
      <c r="S2477" s="6" t="s">
        <v>1392</v>
      </c>
      <c r="W2477" s="6" t="s">
        <v>2052</v>
      </c>
      <c r="X2477" s="6" t="s">
        <v>96</v>
      </c>
      <c r="Y2477" s="6" t="s">
        <v>43</v>
      </c>
      <c r="Z2477" s="8">
        <v>42236.501967592594</v>
      </c>
      <c r="AA2477" s="6" t="s">
        <v>2053</v>
      </c>
      <c r="AB2477" s="6" t="s">
        <v>1395</v>
      </c>
      <c r="AC2477" s="6" t="s">
        <v>1392</v>
      </c>
      <c r="AD2477" s="6" t="s">
        <v>43</v>
      </c>
      <c r="AE2477" s="8">
        <v>42236.908009259256</v>
      </c>
      <c r="AF2477" s="6" t="s">
        <v>2191</v>
      </c>
    </row>
    <row r="2478" spans="1:39" x14ac:dyDescent="0.2">
      <c r="A24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8" s="7" t="str">
        <f>ExtractValues(Table1[[#This Row],[Agreement Name]],".{1}\d{4,5}")</f>
        <v>200276</v>
      </c>
      <c r="C2478" s="6" t="str">
        <f>ExtractValues(Table1[[#This Row],[Agreement Name]],".{1}\d{4,5}-.{1}\d{4,5}")</f>
        <v>200276-006003</v>
      </c>
      <c r="D2478" s="6" t="str">
        <f>ExtractValues(ExtractValues(Table1[[#This Row],[Agreement Name]],"(CO\d{1,3})"),"\d+")</f>
        <v/>
      </c>
      <c r="E2478" s="6" t="str">
        <f>ExtractValues(ExtractValues(Table1[[#This Row],[Agreement Name]],"(CO.\d{1,3})"),"\d+")</f>
        <v/>
      </c>
      <c r="F2478" s="6" t="str">
        <f>IF(Table1[[#This Row],[ChgOrderPart1]]&lt;&gt;"",Table1[[#This Row],[ChgOrderPart1]],Table1[[#This Row],[ChgOrderPart2]])</f>
        <v/>
      </c>
      <c r="G2478" s="6" t="s">
        <v>2051</v>
      </c>
      <c r="H2478" s="8">
        <v>42172.597210648149</v>
      </c>
      <c r="I2478" s="6" t="s">
        <v>34</v>
      </c>
      <c r="J2478" s="8">
        <v>42177.390081018515</v>
      </c>
      <c r="K2478" s="6" t="s">
        <v>1376</v>
      </c>
      <c r="L2478" s="6" t="s">
        <v>1377</v>
      </c>
      <c r="M2478" s="6" t="s">
        <v>37</v>
      </c>
      <c r="O2478" s="6" t="s">
        <v>38</v>
      </c>
      <c r="P2478" s="6" t="s">
        <v>39</v>
      </c>
      <c r="Q2478" s="6" t="s">
        <v>96</v>
      </c>
      <c r="R2478" s="6" t="s">
        <v>1392</v>
      </c>
      <c r="W2478" s="6" t="s">
        <v>2052</v>
      </c>
      <c r="X2478" s="6" t="s">
        <v>96</v>
      </c>
      <c r="Y2478" s="6" t="s">
        <v>43</v>
      </c>
      <c r="Z2478" s="8">
        <v>42173.55259259259</v>
      </c>
      <c r="AA2478" s="6" t="s">
        <v>2053</v>
      </c>
      <c r="AB2478" s="6" t="s">
        <v>1395</v>
      </c>
      <c r="AC2478" s="6" t="s">
        <v>1392</v>
      </c>
      <c r="AD2478" s="6" t="s">
        <v>43</v>
      </c>
      <c r="AE2478" s="8">
        <v>42177.390081018515</v>
      </c>
      <c r="AF2478" s="6" t="s">
        <v>2054</v>
      </c>
    </row>
    <row r="2479" spans="1:39" x14ac:dyDescent="0.2">
      <c r="A24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79" s="7" t="str">
        <f>ExtractValues(Table1[[#This Row],[Agreement Name]],".{1}\d{4,5}")</f>
        <v>200276</v>
      </c>
      <c r="C2479" s="6" t="str">
        <f>ExtractValues(Table1[[#This Row],[Agreement Name]],".{1}\d{4,5}-.{1}\d{4,5}")</f>
        <v>200276-006003</v>
      </c>
      <c r="D2479" s="6" t="str">
        <f>ExtractValues(ExtractValues(Table1[[#This Row],[Agreement Name]],"(CO\d{1,3})"),"\d+")</f>
        <v/>
      </c>
      <c r="E2479" s="6" t="str">
        <f>ExtractValues(ExtractValues(Table1[[#This Row],[Agreement Name]],"(CO.\d{1,3})"),"\d+")</f>
        <v/>
      </c>
      <c r="F2479" s="6" t="str">
        <f>IF(Table1[[#This Row],[ChgOrderPart1]]&lt;&gt;"",Table1[[#This Row],[ChgOrderPart1]],Table1[[#This Row],[ChgOrderPart2]])</f>
        <v/>
      </c>
      <c r="G2479" s="6" t="s">
        <v>4070</v>
      </c>
      <c r="H2479" s="8">
        <v>42142.413888888892</v>
      </c>
      <c r="I2479" s="6" t="s">
        <v>55</v>
      </c>
      <c r="J2479" s="8">
        <v>42172.596643518518</v>
      </c>
      <c r="K2479" s="6" t="s">
        <v>3614</v>
      </c>
      <c r="L2479" s="6" t="s">
        <v>3615</v>
      </c>
      <c r="M2479" s="6" t="s">
        <v>37</v>
      </c>
      <c r="O2479" s="6" t="s">
        <v>38</v>
      </c>
      <c r="P2479" s="6" t="s">
        <v>39</v>
      </c>
      <c r="Q2479" s="6" t="s">
        <v>96</v>
      </c>
      <c r="R2479" s="6" t="s">
        <v>1392</v>
      </c>
      <c r="AL2479" s="6" t="s">
        <v>96</v>
      </c>
      <c r="AM2479" s="6" t="s">
        <v>43</v>
      </c>
    </row>
    <row r="2480" spans="1:39" x14ac:dyDescent="0.2">
      <c r="A24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80" s="7" t="str">
        <f>ExtractValues(Table1[[#This Row],[Agreement Name]],".{1}\d{4,5}")</f>
        <v>200276</v>
      </c>
      <c r="C2480" s="6" t="str">
        <f>ExtractValues(Table1[[#This Row],[Agreement Name]],".{1}\d{4,5}-.{1}\d{4,5}")</f>
        <v>200276-006003</v>
      </c>
      <c r="D2480" s="6" t="str">
        <f>ExtractValues(ExtractValues(Table1[[#This Row],[Agreement Name]],"(CO\d{1,3})"),"\d+")</f>
        <v/>
      </c>
      <c r="E2480" s="6" t="str">
        <f>ExtractValues(ExtractValues(Table1[[#This Row],[Agreement Name]],"(CO.\d{1,3})"),"\d+")</f>
        <v/>
      </c>
      <c r="F2480" s="6" t="str">
        <f>IF(Table1[[#This Row],[ChgOrderPart1]]&lt;&gt;"",Table1[[#This Row],[ChgOrderPart1]],Table1[[#This Row],[ChgOrderPart2]])</f>
        <v/>
      </c>
      <c r="G2480" s="6" t="s">
        <v>8155</v>
      </c>
      <c r="H2480" s="8">
        <v>42100.34988425926</v>
      </c>
      <c r="I2480" s="6" t="s">
        <v>55</v>
      </c>
      <c r="J2480" s="8">
        <v>42139.617777777778</v>
      </c>
      <c r="K2480" s="6" t="s">
        <v>1376</v>
      </c>
      <c r="L2480" s="6" t="s">
        <v>1377</v>
      </c>
      <c r="M2480" s="6" t="s">
        <v>37</v>
      </c>
      <c r="O2480" s="6" t="s">
        <v>38</v>
      </c>
      <c r="P2480" s="6" t="s">
        <v>39</v>
      </c>
      <c r="Q2480" s="6" t="s">
        <v>96</v>
      </c>
      <c r="R2480" s="6" t="s">
        <v>1392</v>
      </c>
      <c r="W2480" s="6" t="s">
        <v>331</v>
      </c>
      <c r="X2480" s="6" t="s">
        <v>96</v>
      </c>
      <c r="Y2480" s="6" t="s">
        <v>43</v>
      </c>
      <c r="Z2480" s="8">
        <v>42136.647013888891</v>
      </c>
      <c r="AA2480" s="6" t="s">
        <v>332</v>
      </c>
      <c r="AL2480" s="6" t="s">
        <v>1392</v>
      </c>
      <c r="AM2480" s="6" t="s">
        <v>43</v>
      </c>
    </row>
    <row r="2481" spans="1:39" x14ac:dyDescent="0.2">
      <c r="A24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81" s="7" t="str">
        <f>ExtractValues(Table1[[#This Row],[Agreement Name]],".{1}\d{4,5}")</f>
        <v>200276</v>
      </c>
      <c r="C2481" s="6" t="str">
        <f>ExtractValues(Table1[[#This Row],[Agreement Name]],".{1}\d{4,5}-.{1}\d{4,5}")</f>
        <v>200276-006003</v>
      </c>
      <c r="D2481" s="6" t="str">
        <f>ExtractValues(ExtractValues(Table1[[#This Row],[Agreement Name]],"(CO\d{1,3})"),"\d+")</f>
        <v/>
      </c>
      <c r="E2481" s="6" t="str">
        <f>ExtractValues(ExtractValues(Table1[[#This Row],[Agreement Name]],"(CO.\d{1,3})"),"\d+")</f>
        <v/>
      </c>
      <c r="F2481" s="6" t="str">
        <f>IF(Table1[[#This Row],[ChgOrderPart1]]&lt;&gt;"",Table1[[#This Row],[ChgOrderPart1]],Table1[[#This Row],[ChgOrderPart2]])</f>
        <v/>
      </c>
      <c r="G2481" s="6" t="s">
        <v>7901</v>
      </c>
      <c r="H2481" s="8">
        <v>42082.509791666664</v>
      </c>
      <c r="I2481" s="6" t="s">
        <v>55</v>
      </c>
      <c r="J2481" s="8">
        <v>42100.349479166667</v>
      </c>
      <c r="K2481" s="6" t="s">
        <v>1376</v>
      </c>
      <c r="L2481" s="6" t="s">
        <v>1377</v>
      </c>
      <c r="M2481" s="6" t="s">
        <v>37</v>
      </c>
      <c r="O2481" s="6" t="s">
        <v>38</v>
      </c>
      <c r="P2481" s="6" t="s">
        <v>39</v>
      </c>
      <c r="Q2481" s="6" t="s">
        <v>96</v>
      </c>
      <c r="R2481" s="6" t="s">
        <v>1392</v>
      </c>
      <c r="AL2481" s="6" t="s">
        <v>96</v>
      </c>
      <c r="AM2481" s="6" t="s">
        <v>43</v>
      </c>
    </row>
    <row r="2482" spans="1:39" x14ac:dyDescent="0.2">
      <c r="A24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82" s="7" t="str">
        <f>ExtractValues(Table1[[#This Row],[Agreement Name]],".{1}\d{4,5}")</f>
        <v>200276</v>
      </c>
      <c r="C2482" s="6" t="str">
        <f>ExtractValues(Table1[[#This Row],[Agreement Name]],".{1}\d{4,5}-.{1}\d{4,5}")</f>
        <v>200276-006002</v>
      </c>
      <c r="D2482" s="6" t="str">
        <f>ExtractValues(ExtractValues(Table1[[#This Row],[Agreement Name]],"(CO\d{1,3})"),"\d+")</f>
        <v>1</v>
      </c>
      <c r="E2482" s="6" t="str">
        <f>ExtractValues(ExtractValues(Table1[[#This Row],[Agreement Name]],"(CO.\d{1,3})"),"\d+")</f>
        <v/>
      </c>
      <c r="F2482" s="6" t="str">
        <f>IF(Table1[[#This Row],[ChgOrderPart1]]&lt;&gt;"",Table1[[#This Row],[ChgOrderPart1]],Table1[[#This Row],[ChgOrderPart2]])</f>
        <v>1</v>
      </c>
      <c r="G2482" s="6" t="s">
        <v>5973</v>
      </c>
      <c r="H2482" s="8">
        <v>42222.546226851853</v>
      </c>
      <c r="I2482" s="6" t="s">
        <v>34</v>
      </c>
      <c r="J2482" s="8">
        <v>42226.618738425925</v>
      </c>
      <c r="K2482" s="6" t="s">
        <v>5082</v>
      </c>
      <c r="L2482" s="6" t="s">
        <v>5083</v>
      </c>
      <c r="M2482" s="6" t="s">
        <v>37</v>
      </c>
      <c r="O2482" s="6" t="s">
        <v>38</v>
      </c>
      <c r="P2482" s="6" t="s">
        <v>39</v>
      </c>
      <c r="Q2482" s="6" t="s">
        <v>5974</v>
      </c>
      <c r="R2482" s="6" t="s">
        <v>1392</v>
      </c>
      <c r="W2482" s="6" t="s">
        <v>5975</v>
      </c>
      <c r="X2482" s="6" t="s">
        <v>5974</v>
      </c>
      <c r="Y2482" s="6" t="s">
        <v>43</v>
      </c>
      <c r="Z2482" s="8">
        <v>42223.392210648148</v>
      </c>
      <c r="AA2482" s="6" t="s">
        <v>5976</v>
      </c>
      <c r="AB2482" s="6" t="s">
        <v>1395</v>
      </c>
      <c r="AC2482" s="6" t="s">
        <v>1392</v>
      </c>
      <c r="AD2482" s="6" t="s">
        <v>43</v>
      </c>
      <c r="AE2482" s="8">
        <v>42226.618738425925</v>
      </c>
      <c r="AF2482" s="6" t="s">
        <v>46</v>
      </c>
    </row>
    <row r="2483" spans="1:39" x14ac:dyDescent="0.2">
      <c r="A24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83" s="7" t="str">
        <f>ExtractValues(Table1[[#This Row],[Agreement Name]],".{1}\d{4,5}")</f>
        <v>200276</v>
      </c>
      <c r="C2483" s="6" t="str">
        <f>ExtractValues(Table1[[#This Row],[Agreement Name]],".{1}\d{4,5}-.{1}\d{4,5}")</f>
        <v>200276-006002</v>
      </c>
      <c r="D2483" s="6" t="str">
        <f>ExtractValues(ExtractValues(Table1[[#This Row],[Agreement Name]],"(CO\d{1,3})"),"\d+")</f>
        <v/>
      </c>
      <c r="E2483" s="6" t="str">
        <f>ExtractValues(ExtractValues(Table1[[#This Row],[Agreement Name]],"(CO.\d{1,3})"),"\d+")</f>
        <v/>
      </c>
      <c r="F2483" s="6" t="str">
        <f>IF(Table1[[#This Row],[ChgOrderPart1]]&lt;&gt;"",Table1[[#This Row],[ChgOrderPart1]],Table1[[#This Row],[ChgOrderPart2]])</f>
        <v/>
      </c>
      <c r="G2483" s="6" t="s">
        <v>7897</v>
      </c>
      <c r="H2483" s="8">
        <v>42082.509432870371</v>
      </c>
      <c r="I2483" s="6" t="s">
        <v>34</v>
      </c>
      <c r="J2483" s="8">
        <v>42083.472627314812</v>
      </c>
      <c r="K2483" s="6" t="s">
        <v>1376</v>
      </c>
      <c r="L2483" s="6" t="s">
        <v>1377</v>
      </c>
      <c r="M2483" s="6" t="s">
        <v>37</v>
      </c>
      <c r="O2483" s="6" t="s">
        <v>38</v>
      </c>
      <c r="P2483" s="6" t="s">
        <v>39</v>
      </c>
      <c r="Q2483" s="6" t="s">
        <v>7898</v>
      </c>
      <c r="R2483" s="6" t="s">
        <v>5974</v>
      </c>
      <c r="S2483" s="6" t="s">
        <v>1519</v>
      </c>
      <c r="T2483" s="6" t="s">
        <v>1392</v>
      </c>
      <c r="W2483" s="6" t="s">
        <v>7899</v>
      </c>
      <c r="X2483" s="6" t="s">
        <v>1519</v>
      </c>
      <c r="Y2483" s="6" t="s">
        <v>43</v>
      </c>
      <c r="Z2483" s="8">
        <v>42082.519375000003</v>
      </c>
      <c r="AA2483" s="6" t="s">
        <v>7900</v>
      </c>
      <c r="AB2483" s="6" t="s">
        <v>1395</v>
      </c>
      <c r="AC2483" s="6" t="s">
        <v>1392</v>
      </c>
      <c r="AD2483" s="6" t="s">
        <v>43</v>
      </c>
      <c r="AE2483" s="8">
        <v>42083.472627314812</v>
      </c>
      <c r="AF2483" s="6" t="s">
        <v>46</v>
      </c>
    </row>
    <row r="2484" spans="1:39" x14ac:dyDescent="0.2">
      <c r="A24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84" s="7" t="str">
        <f>ExtractValues(Table1[[#This Row],[Agreement Name]],".{1}\d{4,5}")</f>
        <v>200276</v>
      </c>
      <c r="C2484" s="6" t="str">
        <f>ExtractValues(Table1[[#This Row],[Agreement Name]],".{1}\d{4,5}-.{1}\d{4,5}")</f>
        <v>200276-006001</v>
      </c>
      <c r="D2484" s="6" t="str">
        <f>ExtractValues(ExtractValues(Table1[[#This Row],[Agreement Name]],"(CO\d{1,3})"),"\d+")</f>
        <v/>
      </c>
      <c r="E2484" s="6" t="str">
        <f>ExtractValues(ExtractValues(Table1[[#This Row],[Agreement Name]],"(CO.\d{1,3})"),"\d+")</f>
        <v/>
      </c>
      <c r="F2484" s="6" t="str">
        <f>IF(Table1[[#This Row],[ChgOrderPart1]]&lt;&gt;"",Table1[[#This Row],[ChgOrderPart1]],Table1[[#This Row],[ChgOrderPart2]])</f>
        <v/>
      </c>
      <c r="G2484" s="6" t="s">
        <v>7894</v>
      </c>
      <c r="H2484" s="8">
        <v>42082.508958333332</v>
      </c>
      <c r="I2484" s="6" t="s">
        <v>34</v>
      </c>
      <c r="J2484" s="8">
        <v>42088.516898148147</v>
      </c>
      <c r="K2484" s="6" t="s">
        <v>1376</v>
      </c>
      <c r="L2484" s="6" t="s">
        <v>1377</v>
      </c>
      <c r="M2484" s="6" t="s">
        <v>37</v>
      </c>
      <c r="O2484" s="6" t="s">
        <v>38</v>
      </c>
      <c r="P2484" s="6" t="s">
        <v>39</v>
      </c>
      <c r="Q2484" s="6" t="s">
        <v>73</v>
      </c>
      <c r="R2484" s="6" t="s">
        <v>1392</v>
      </c>
      <c r="W2484" s="6" t="s">
        <v>7895</v>
      </c>
      <c r="X2484" s="6" t="s">
        <v>73</v>
      </c>
      <c r="Y2484" s="6" t="s">
        <v>43</v>
      </c>
      <c r="Z2484" s="8">
        <v>42086.297754629632</v>
      </c>
      <c r="AA2484" s="6" t="s">
        <v>7896</v>
      </c>
      <c r="AB2484" s="6" t="s">
        <v>1395</v>
      </c>
      <c r="AC2484" s="6" t="s">
        <v>1392</v>
      </c>
      <c r="AD2484" s="6" t="s">
        <v>43</v>
      </c>
      <c r="AE2484" s="8">
        <v>42088.516898148147</v>
      </c>
      <c r="AF2484" s="6" t="s">
        <v>6611</v>
      </c>
    </row>
    <row r="2485" spans="1:39" x14ac:dyDescent="0.2">
      <c r="A24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85" s="7" t="str">
        <f>ExtractValues(Table1[[#This Row],[Agreement Name]],".{1}\d{4,5}")</f>
        <v>200276</v>
      </c>
      <c r="C2485" s="6" t="str">
        <f>ExtractValues(Table1[[#This Row],[Agreement Name]],".{1}\d{4,5}-.{1}\d{4,5}")</f>
        <v>200276-005002</v>
      </c>
      <c r="D2485" s="6" t="str">
        <f>ExtractValues(ExtractValues(Table1[[#This Row],[Agreement Name]],"(CO\d{1,3})"),"\d+")</f>
        <v/>
      </c>
      <c r="E2485" s="6" t="str">
        <f>ExtractValues(ExtractValues(Table1[[#This Row],[Agreement Name]],"(CO.\d{1,3})"),"\d+")</f>
        <v/>
      </c>
      <c r="F2485" s="6" t="str">
        <f>IF(Table1[[#This Row],[ChgOrderPart1]]&lt;&gt;"",Table1[[#This Row],[ChgOrderPart1]],Table1[[#This Row],[ChgOrderPart2]])</f>
        <v/>
      </c>
      <c r="G2485" s="6" t="s">
        <v>7973</v>
      </c>
      <c r="H2485" s="8">
        <v>42086.605543981481</v>
      </c>
      <c r="I2485" s="6" t="s">
        <v>34</v>
      </c>
      <c r="J2485" s="8">
        <v>42088.46130787037</v>
      </c>
      <c r="K2485" s="6" t="s">
        <v>1376</v>
      </c>
      <c r="L2485" s="6" t="s">
        <v>1377</v>
      </c>
      <c r="M2485" s="6" t="s">
        <v>37</v>
      </c>
      <c r="O2485" s="6" t="s">
        <v>38</v>
      </c>
      <c r="P2485" s="6" t="s">
        <v>39</v>
      </c>
      <c r="Q2485" s="6" t="s">
        <v>7974</v>
      </c>
      <c r="R2485" s="6" t="s">
        <v>7975</v>
      </c>
      <c r="S2485" s="6" t="s">
        <v>1392</v>
      </c>
      <c r="W2485" s="6" t="s">
        <v>7976</v>
      </c>
      <c r="X2485" s="6" t="s">
        <v>7975</v>
      </c>
      <c r="Y2485" s="6" t="s">
        <v>43</v>
      </c>
      <c r="Z2485" s="8">
        <v>42087.410393518519</v>
      </c>
      <c r="AA2485" s="6" t="s">
        <v>7977</v>
      </c>
      <c r="AB2485" s="6" t="s">
        <v>1395</v>
      </c>
      <c r="AC2485" s="6" t="s">
        <v>1392</v>
      </c>
      <c r="AD2485" s="6" t="s">
        <v>43</v>
      </c>
      <c r="AE2485" s="8">
        <v>42088.46130787037</v>
      </c>
      <c r="AF2485" s="6" t="s">
        <v>6611</v>
      </c>
    </row>
    <row r="2486" spans="1:39" x14ac:dyDescent="0.2">
      <c r="A24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86" s="7" t="str">
        <f>ExtractValues(Table1[[#This Row],[Agreement Name]],".{1}\d{4,5}")</f>
        <v>200276</v>
      </c>
      <c r="C2486" s="6" t="str">
        <f>ExtractValues(Table1[[#This Row],[Agreement Name]],".{1}\d{4,5}-.{1}\d{4,5}")</f>
        <v>200276-005001</v>
      </c>
      <c r="D2486" s="6" t="str">
        <f>ExtractValues(ExtractValues(Table1[[#This Row],[Agreement Name]],"(CO\d{1,3})"),"\d+")</f>
        <v/>
      </c>
      <c r="E2486" s="6" t="str">
        <f>ExtractValues(ExtractValues(Table1[[#This Row],[Agreement Name]],"(CO.\d{1,3})"),"\d+")</f>
        <v/>
      </c>
      <c r="F2486" s="6" t="str">
        <f>IF(Table1[[#This Row],[ChgOrderPart1]]&lt;&gt;"",Table1[[#This Row],[ChgOrderPart1]],Table1[[#This Row],[ChgOrderPart2]])</f>
        <v/>
      </c>
      <c r="G2486" s="6" t="s">
        <v>7988</v>
      </c>
      <c r="H2486" s="8">
        <v>42087.492268518516</v>
      </c>
      <c r="I2486" s="6" t="s">
        <v>34</v>
      </c>
      <c r="J2486" s="8">
        <v>42087.956863425927</v>
      </c>
      <c r="K2486" s="6" t="s">
        <v>1376</v>
      </c>
      <c r="L2486" s="6" t="s">
        <v>1377</v>
      </c>
      <c r="M2486" s="6" t="s">
        <v>37</v>
      </c>
      <c r="O2486" s="6" t="s">
        <v>38</v>
      </c>
      <c r="P2486" s="6" t="s">
        <v>39</v>
      </c>
      <c r="Q2486" s="6" t="s">
        <v>4925</v>
      </c>
      <c r="R2486" s="6" t="s">
        <v>1392</v>
      </c>
      <c r="W2486" s="6" t="s">
        <v>7989</v>
      </c>
      <c r="X2486" s="6" t="s">
        <v>4925</v>
      </c>
      <c r="Y2486" s="6" t="s">
        <v>43</v>
      </c>
      <c r="Z2486" s="8">
        <v>42087.692615740743</v>
      </c>
      <c r="AA2486" s="6" t="s">
        <v>7990</v>
      </c>
      <c r="AB2486" s="6" t="s">
        <v>1395</v>
      </c>
      <c r="AC2486" s="6" t="s">
        <v>1392</v>
      </c>
      <c r="AD2486" s="6" t="s">
        <v>43</v>
      </c>
      <c r="AE2486" s="8">
        <v>42087.956863425927</v>
      </c>
      <c r="AF2486" s="6" t="s">
        <v>6611</v>
      </c>
    </row>
    <row r="2487" spans="1:39" x14ac:dyDescent="0.2">
      <c r="A24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87" s="7" t="str">
        <f>ExtractValues(Table1[[#This Row],[Agreement Name]],".{1}\d{4,5}")</f>
        <v>200276</v>
      </c>
      <c r="C2487" s="6" t="str">
        <f>ExtractValues(Table1[[#This Row],[Agreement Name]],".{1}\d{4,5}-.{1}\d{4,5}")</f>
        <v>200276-005001</v>
      </c>
      <c r="D2487" s="6" t="str">
        <f>ExtractValues(ExtractValues(Table1[[#This Row],[Agreement Name]],"(CO\d{1,3})"),"\d+")</f>
        <v/>
      </c>
      <c r="E2487" s="6" t="str">
        <f>ExtractValues(ExtractValues(Table1[[#This Row],[Agreement Name]],"(CO.\d{1,3})"),"\d+")</f>
        <v/>
      </c>
      <c r="F2487" s="6" t="str">
        <f>IF(Table1[[#This Row],[ChgOrderPart1]]&lt;&gt;"",Table1[[#This Row],[ChgOrderPart1]],Table1[[#This Row],[ChgOrderPart2]])</f>
        <v/>
      </c>
      <c r="G2487" s="6" t="s">
        <v>9542</v>
      </c>
      <c r="H2487" s="8">
        <v>42082.507592592592</v>
      </c>
      <c r="I2487" s="6" t="s">
        <v>55</v>
      </c>
      <c r="J2487" s="8">
        <v>42082.614953703705</v>
      </c>
      <c r="K2487" s="6" t="s">
        <v>1376</v>
      </c>
      <c r="L2487" s="6" t="s">
        <v>1377</v>
      </c>
      <c r="M2487" s="6" t="s">
        <v>37</v>
      </c>
      <c r="O2487" s="6" t="s">
        <v>38</v>
      </c>
      <c r="P2487" s="6" t="s">
        <v>39</v>
      </c>
      <c r="Q2487" s="6" t="s">
        <v>4925</v>
      </c>
      <c r="R2487" s="6" t="s">
        <v>1392</v>
      </c>
      <c r="AL2487" s="6" t="s">
        <v>4925</v>
      </c>
      <c r="AM2487" s="6" t="s">
        <v>43</v>
      </c>
    </row>
    <row r="2488" spans="1:39" x14ac:dyDescent="0.2">
      <c r="A24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88" s="7" t="str">
        <f>ExtractValues(Table1[[#This Row],[Agreement Name]],".{1}\d{4,5}")</f>
        <v>200276</v>
      </c>
      <c r="C2488" s="6" t="str">
        <f>ExtractValues(Table1[[#This Row],[Agreement Name]],".{1}\d{4,5}-.{1}\d{4,5}")</f>
        <v>200276-002008</v>
      </c>
      <c r="D2488" s="6" t="str">
        <f>ExtractValues(ExtractValues(Table1[[#This Row],[Agreement Name]],"(CO\d{1,3})"),"\d+")</f>
        <v>1</v>
      </c>
      <c r="E2488" s="6" t="str">
        <f>ExtractValues(ExtractValues(Table1[[#This Row],[Agreement Name]],"(CO.\d{1,3})"),"\d+")</f>
        <v/>
      </c>
      <c r="F2488" s="6" t="str">
        <f>IF(Table1[[#This Row],[ChgOrderPart1]]&lt;&gt;"",Table1[[#This Row],[ChgOrderPart1]],Table1[[#This Row],[ChgOrderPart2]])</f>
        <v>1</v>
      </c>
      <c r="G2488" s="6" t="s">
        <v>8363</v>
      </c>
      <c r="H2488" s="8">
        <v>42122.562719907408</v>
      </c>
      <c r="I2488" s="6" t="s">
        <v>34</v>
      </c>
      <c r="J2488" s="8">
        <v>42137.500775462962</v>
      </c>
      <c r="K2488" s="6" t="s">
        <v>1376</v>
      </c>
      <c r="L2488" s="6" t="s">
        <v>1377</v>
      </c>
      <c r="M2488" s="6" t="s">
        <v>37</v>
      </c>
      <c r="O2488" s="6" t="s">
        <v>38</v>
      </c>
      <c r="P2488" s="6" t="s">
        <v>39</v>
      </c>
      <c r="Q2488" s="6" t="s">
        <v>350</v>
      </c>
      <c r="R2488" s="6" t="s">
        <v>8532</v>
      </c>
      <c r="S2488" s="6" t="s">
        <v>1392</v>
      </c>
      <c r="W2488" s="6" t="s">
        <v>8533</v>
      </c>
      <c r="X2488" s="6" t="s">
        <v>8532</v>
      </c>
      <c r="Y2488" s="6" t="s">
        <v>43</v>
      </c>
      <c r="Z2488" s="8">
        <v>42137.285416666666</v>
      </c>
      <c r="AA2488" s="6" t="s">
        <v>8534</v>
      </c>
      <c r="AB2488" s="6" t="s">
        <v>1395</v>
      </c>
      <c r="AC2488" s="6" t="s">
        <v>1392</v>
      </c>
      <c r="AD2488" s="6" t="s">
        <v>43</v>
      </c>
      <c r="AE2488" s="8">
        <v>42137.500775462962</v>
      </c>
      <c r="AF2488" s="6" t="s">
        <v>46</v>
      </c>
    </row>
    <row r="2489" spans="1:39" x14ac:dyDescent="0.2">
      <c r="A24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489" s="7" t="str">
        <f>ExtractValues(Table1[[#This Row],[Agreement Name]],".{1}\d{4,5}")</f>
        <v>200276</v>
      </c>
      <c r="C2489" s="6" t="str">
        <f>ExtractValues(Table1[[#This Row],[Agreement Name]],".{1}\d{4,5}-.{1}\d{4,5}")</f>
        <v>200276-002008</v>
      </c>
      <c r="D2489" s="6" t="str">
        <f>ExtractValues(ExtractValues(Table1[[#This Row],[Agreement Name]],"(CO\d{1,3})"),"\d+")</f>
        <v>1</v>
      </c>
      <c r="E2489" s="6" t="str">
        <f>ExtractValues(ExtractValues(Table1[[#This Row],[Agreement Name]],"(CO.\d{1,3})"),"\d+")</f>
        <v/>
      </c>
      <c r="F2489" s="6" t="str">
        <f>IF(Table1[[#This Row],[ChgOrderPart1]]&lt;&gt;"",Table1[[#This Row],[ChgOrderPart1]],Table1[[#This Row],[ChgOrderPart2]])</f>
        <v>1</v>
      </c>
      <c r="G2489" s="6" t="s">
        <v>8363</v>
      </c>
      <c r="H2489" s="8">
        <v>42110.416435185187</v>
      </c>
      <c r="I2489" s="6" t="s">
        <v>55</v>
      </c>
      <c r="J2489" s="8">
        <v>42122.561967592592</v>
      </c>
      <c r="K2489" s="6" t="s">
        <v>1376</v>
      </c>
      <c r="L2489" s="6" t="s">
        <v>1377</v>
      </c>
      <c r="M2489" s="6" t="s">
        <v>37</v>
      </c>
      <c r="O2489" s="6" t="s">
        <v>38</v>
      </c>
      <c r="P2489" s="6" t="s">
        <v>39</v>
      </c>
      <c r="Q2489" s="6" t="s">
        <v>6401</v>
      </c>
      <c r="R2489" s="6" t="s">
        <v>1392</v>
      </c>
      <c r="AL2489" s="6" t="s">
        <v>6401</v>
      </c>
      <c r="AM2489" s="6" t="s">
        <v>43</v>
      </c>
    </row>
    <row r="2490" spans="1:39" x14ac:dyDescent="0.2">
      <c r="A24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0" s="7" t="str">
        <f>ExtractValues(Table1[[#This Row],[Agreement Name]],".{1}\d{4,5}")</f>
        <v>200276</v>
      </c>
      <c r="C2490" s="6" t="str">
        <f>ExtractValues(Table1[[#This Row],[Agreement Name]],".{1}\d{4,5}-.{1}\d{4,5}")</f>
        <v>200276-002008</v>
      </c>
      <c r="D2490" s="6" t="str">
        <f>ExtractValues(ExtractValues(Table1[[#This Row],[Agreement Name]],"(CO\d{1,3})"),"\d+")</f>
        <v/>
      </c>
      <c r="E2490" s="6" t="str">
        <f>ExtractValues(ExtractValues(Table1[[#This Row],[Agreement Name]],"(CO.\d{1,3})"),"\d+")</f>
        <v/>
      </c>
      <c r="F2490" s="6" t="str">
        <f>IF(Table1[[#This Row],[ChgOrderPart1]]&lt;&gt;"",Table1[[#This Row],[ChgOrderPart1]],Table1[[#This Row],[ChgOrderPart2]])</f>
        <v/>
      </c>
      <c r="G2490" s="6" t="s">
        <v>9220</v>
      </c>
      <c r="H2490" s="8">
        <v>42053.398761574077</v>
      </c>
      <c r="I2490" s="6" t="s">
        <v>34</v>
      </c>
      <c r="J2490" s="8">
        <v>42059.938680555555</v>
      </c>
      <c r="K2490" s="6" t="s">
        <v>1376</v>
      </c>
      <c r="L2490" s="6" t="s">
        <v>1377</v>
      </c>
      <c r="M2490" s="6" t="s">
        <v>37</v>
      </c>
      <c r="O2490" s="6" t="s">
        <v>38</v>
      </c>
      <c r="P2490" s="6" t="s">
        <v>39</v>
      </c>
      <c r="Q2490" s="6" t="s">
        <v>350</v>
      </c>
      <c r="R2490" s="6" t="s">
        <v>1392</v>
      </c>
      <c r="W2490" s="6" t="s">
        <v>9222</v>
      </c>
      <c r="X2490" s="6" t="s">
        <v>350</v>
      </c>
      <c r="Y2490" s="6" t="s">
        <v>43</v>
      </c>
      <c r="Z2490" s="8">
        <v>42058.509942129633</v>
      </c>
      <c r="AA2490" s="6" t="s">
        <v>9223</v>
      </c>
      <c r="AB2490" s="6" t="s">
        <v>1395</v>
      </c>
      <c r="AC2490" s="6" t="s">
        <v>1392</v>
      </c>
      <c r="AD2490" s="6" t="s">
        <v>43</v>
      </c>
      <c r="AE2490" s="8">
        <v>42059.938680555555</v>
      </c>
      <c r="AF2490" s="6" t="s">
        <v>46</v>
      </c>
    </row>
    <row r="2491" spans="1:39" x14ac:dyDescent="0.2">
      <c r="A24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1" s="7" t="str">
        <f>ExtractValues(Table1[[#This Row],[Agreement Name]],".{1}\d{4,5}")</f>
        <v>200276</v>
      </c>
      <c r="C2491" s="6" t="str">
        <f>ExtractValues(Table1[[#This Row],[Agreement Name]],".{1}\d{4,5}-.{1}\d{4,5}")</f>
        <v>200276-002008</v>
      </c>
      <c r="D2491" s="6" t="str">
        <f>ExtractValues(ExtractValues(Table1[[#This Row],[Agreement Name]],"(CO\d{1,3})"),"\d+")</f>
        <v/>
      </c>
      <c r="E2491" s="6" t="str">
        <f>ExtractValues(ExtractValues(Table1[[#This Row],[Agreement Name]],"(CO.\d{1,3})"),"\d+")</f>
        <v/>
      </c>
      <c r="F2491" s="6" t="str">
        <f>IF(Table1[[#This Row],[ChgOrderPart1]]&lt;&gt;"",Table1[[#This Row],[ChgOrderPart1]],Table1[[#This Row],[ChgOrderPart2]])</f>
        <v/>
      </c>
      <c r="G2491" s="6" t="s">
        <v>9220</v>
      </c>
      <c r="H2491" s="8">
        <v>42052.612256944441</v>
      </c>
      <c r="I2491" s="6" t="s">
        <v>55</v>
      </c>
      <c r="J2491" s="8">
        <v>42053.398090277777</v>
      </c>
      <c r="K2491" s="6" t="s">
        <v>1376</v>
      </c>
      <c r="L2491" s="6" t="s">
        <v>1377</v>
      </c>
      <c r="M2491" s="6" t="s">
        <v>37</v>
      </c>
      <c r="O2491" s="6" t="s">
        <v>38</v>
      </c>
      <c r="P2491" s="6" t="s">
        <v>39</v>
      </c>
      <c r="Q2491" s="6" t="s">
        <v>6401</v>
      </c>
      <c r="R2491" s="6" t="s">
        <v>1392</v>
      </c>
      <c r="AL2491" s="6" t="s">
        <v>6401</v>
      </c>
      <c r="AM2491" s="6" t="s">
        <v>43</v>
      </c>
    </row>
    <row r="2492" spans="1:39" x14ac:dyDescent="0.2">
      <c r="A24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2" s="7" t="str">
        <f>ExtractValues(Table1[[#This Row],[Agreement Name]],".{1}\d{4,5}")</f>
        <v>200276</v>
      </c>
      <c r="C2492" s="6" t="str">
        <f>ExtractValues(Table1[[#This Row],[Agreement Name]],".{1}\d{4,5}-.{1}\d{4,5}")</f>
        <v>200276-002007</v>
      </c>
      <c r="D2492" s="6" t="str">
        <f>ExtractValues(ExtractValues(Table1[[#This Row],[Agreement Name]],"(CO\d{1,3})"),"\d+")</f>
        <v/>
      </c>
      <c r="E2492" s="6" t="str">
        <f>ExtractValues(ExtractValues(Table1[[#This Row],[Agreement Name]],"(CO.\d{1,3})"),"\d+")</f>
        <v/>
      </c>
      <c r="F2492" s="6" t="str">
        <f>IF(Table1[[#This Row],[ChgOrderPart1]]&lt;&gt;"",Table1[[#This Row],[ChgOrderPart1]],Table1[[#This Row],[ChgOrderPart2]])</f>
        <v/>
      </c>
      <c r="G2492" s="6" t="s">
        <v>8991</v>
      </c>
      <c r="H2492" s="8">
        <v>42041.448287037034</v>
      </c>
      <c r="I2492" s="6" t="s">
        <v>34</v>
      </c>
      <c r="J2492" s="8">
        <v>42047.551828703705</v>
      </c>
      <c r="K2492" s="6" t="s">
        <v>1376</v>
      </c>
      <c r="L2492" s="6" t="s">
        <v>1377</v>
      </c>
      <c r="M2492" s="6" t="s">
        <v>37</v>
      </c>
      <c r="O2492" s="6" t="s">
        <v>38</v>
      </c>
      <c r="P2492" s="6" t="s">
        <v>39</v>
      </c>
      <c r="Q2492" s="6" t="s">
        <v>7974</v>
      </c>
      <c r="R2492" s="6" t="s">
        <v>8992</v>
      </c>
      <c r="S2492" s="6" t="s">
        <v>7975</v>
      </c>
      <c r="T2492" s="6" t="s">
        <v>8993</v>
      </c>
      <c r="U2492" s="6" t="s">
        <v>1392</v>
      </c>
      <c r="W2492" s="6" t="s">
        <v>7976</v>
      </c>
      <c r="X2492" s="6" t="s">
        <v>7975</v>
      </c>
      <c r="Y2492" s="6" t="s">
        <v>43</v>
      </c>
      <c r="Z2492" s="8">
        <v>42047.455451388887</v>
      </c>
      <c r="AA2492" s="6" t="s">
        <v>7977</v>
      </c>
      <c r="AB2492" s="6" t="s">
        <v>1395</v>
      </c>
      <c r="AC2492" s="6" t="s">
        <v>1392</v>
      </c>
      <c r="AD2492" s="6" t="s">
        <v>43</v>
      </c>
      <c r="AE2492" s="8">
        <v>42047.551828703705</v>
      </c>
      <c r="AF2492" s="6" t="s">
        <v>8860</v>
      </c>
    </row>
    <row r="2493" spans="1:39" x14ac:dyDescent="0.2">
      <c r="A24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3" s="7" t="str">
        <f>ExtractValues(Table1[[#This Row],[Agreement Name]],".{1}\d{4,5}")</f>
        <v>200276</v>
      </c>
      <c r="C2493" s="6" t="str">
        <f>ExtractValues(Table1[[#This Row],[Agreement Name]],".{1}\d{4,5}-.{1}\d{4,5}")</f>
        <v>200276-002006</v>
      </c>
      <c r="D2493" s="6" t="str">
        <f>ExtractValues(ExtractValues(Table1[[#This Row],[Agreement Name]],"(CO\d{1,3})"),"\d+")</f>
        <v/>
      </c>
      <c r="E2493" s="6" t="str">
        <f>ExtractValues(ExtractValues(Table1[[#This Row],[Agreement Name]],"(CO.\d{1,3})"),"\d+")</f>
        <v/>
      </c>
      <c r="F2493" s="6" t="str">
        <f>IF(Table1[[#This Row],[ChgOrderPart1]]&lt;&gt;"",Table1[[#This Row],[ChgOrderPart1]],Table1[[#This Row],[ChgOrderPart2]])</f>
        <v/>
      </c>
      <c r="G2493" s="6" t="s">
        <v>8921</v>
      </c>
      <c r="H2493" s="8">
        <v>42037.405150462961</v>
      </c>
      <c r="I2493" s="6" t="s">
        <v>34</v>
      </c>
      <c r="J2493" s="8">
        <v>42058.378587962965</v>
      </c>
      <c r="K2493" s="6" t="s">
        <v>1376</v>
      </c>
      <c r="L2493" s="6" t="s">
        <v>1377</v>
      </c>
      <c r="M2493" s="6" t="s">
        <v>37</v>
      </c>
      <c r="O2493" s="6" t="s">
        <v>38</v>
      </c>
      <c r="P2493" s="6" t="s">
        <v>39</v>
      </c>
      <c r="Q2493" s="6" t="s">
        <v>5974</v>
      </c>
      <c r="R2493" s="6" t="s">
        <v>8922</v>
      </c>
      <c r="S2493" s="6" t="s">
        <v>1519</v>
      </c>
      <c r="T2493" s="6" t="s">
        <v>1392</v>
      </c>
      <c r="W2493" s="6" t="s">
        <v>7899</v>
      </c>
      <c r="X2493" s="6" t="s">
        <v>1519</v>
      </c>
      <c r="Y2493" s="6" t="s">
        <v>43</v>
      </c>
      <c r="Z2493" s="8">
        <v>42048.359375</v>
      </c>
      <c r="AA2493" s="6" t="s">
        <v>8923</v>
      </c>
      <c r="AB2493" s="6" t="s">
        <v>1395</v>
      </c>
      <c r="AC2493" s="6" t="s">
        <v>1392</v>
      </c>
      <c r="AD2493" s="6" t="s">
        <v>43</v>
      </c>
      <c r="AE2493" s="8">
        <v>42058.378587962965</v>
      </c>
      <c r="AF2493" s="6" t="s">
        <v>71</v>
      </c>
    </row>
    <row r="2494" spans="1:39" x14ac:dyDescent="0.2">
      <c r="A24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4" s="7" t="str">
        <f>ExtractValues(Table1[[#This Row],[Agreement Name]],".{1}\d{4,5}")</f>
        <v>200276</v>
      </c>
      <c r="C2494" s="6" t="str">
        <f>ExtractValues(Table1[[#This Row],[Agreement Name]],".{1}\d{4,5}-.{1}\d{4,5}")</f>
        <v>200276-002004</v>
      </c>
      <c r="D2494" s="6" t="str">
        <f>ExtractValues(ExtractValues(Table1[[#This Row],[Agreement Name]],"(CO\d{1,3})"),"\d+")</f>
        <v/>
      </c>
      <c r="E2494" s="6" t="str">
        <f>ExtractValues(ExtractValues(Table1[[#This Row],[Agreement Name]],"(CO.\d{1,3})"),"\d+")</f>
        <v/>
      </c>
      <c r="F2494" s="6" t="str">
        <f>IF(Table1[[#This Row],[ChgOrderPart1]]&lt;&gt;"",Table1[[#This Row],[ChgOrderPart1]],Table1[[#This Row],[ChgOrderPart2]])</f>
        <v/>
      </c>
      <c r="G2494" s="6" t="s">
        <v>8924</v>
      </c>
      <c r="H2494" s="8">
        <v>42037.408067129632</v>
      </c>
      <c r="I2494" s="6" t="s">
        <v>34</v>
      </c>
      <c r="J2494" s="8">
        <v>42038.909930555557</v>
      </c>
      <c r="K2494" s="6" t="s">
        <v>1376</v>
      </c>
      <c r="L2494" s="6" t="s">
        <v>1377</v>
      </c>
      <c r="M2494" s="6" t="s">
        <v>37</v>
      </c>
      <c r="O2494" s="6" t="s">
        <v>38</v>
      </c>
      <c r="P2494" s="6" t="s">
        <v>39</v>
      </c>
      <c r="Q2494" s="6" t="s">
        <v>8925</v>
      </c>
      <c r="R2494" s="6" t="s">
        <v>8926</v>
      </c>
      <c r="S2494" s="6" t="s">
        <v>1392</v>
      </c>
      <c r="W2494" s="6" t="s">
        <v>8927</v>
      </c>
      <c r="X2494" s="6" t="s">
        <v>8926</v>
      </c>
      <c r="Y2494" s="6" t="s">
        <v>43</v>
      </c>
      <c r="Z2494" s="8">
        <v>42038.592395833337</v>
      </c>
      <c r="AA2494" s="6" t="s">
        <v>8928</v>
      </c>
      <c r="AB2494" s="6" t="s">
        <v>1395</v>
      </c>
      <c r="AC2494" s="6" t="s">
        <v>1392</v>
      </c>
      <c r="AD2494" s="6" t="s">
        <v>43</v>
      </c>
      <c r="AE2494" s="8">
        <v>42038.909930555557</v>
      </c>
      <c r="AF2494" s="6" t="s">
        <v>7881</v>
      </c>
    </row>
    <row r="2495" spans="1:39" x14ac:dyDescent="0.2">
      <c r="A24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5" s="7" t="str">
        <f>ExtractValues(Table1[[#This Row],[Agreement Name]],".{1}\d{4,5}")</f>
        <v>200276</v>
      </c>
      <c r="C2495" s="6" t="str">
        <f>ExtractValues(Table1[[#This Row],[Agreement Name]],".{1}\d{4,5}-.{1}\d{4,5}")</f>
        <v>200276-002003</v>
      </c>
      <c r="D2495" s="6" t="str">
        <f>ExtractValues(ExtractValues(Table1[[#This Row],[Agreement Name]],"(CO\d{1,3})"),"\d+")</f>
        <v/>
      </c>
      <c r="E2495" s="6" t="str">
        <f>ExtractValues(ExtractValues(Table1[[#This Row],[Agreement Name]],"(CO.\d{1,3})"),"\d+")</f>
        <v/>
      </c>
      <c r="F2495" s="6" t="str">
        <f>IF(Table1[[#This Row],[ChgOrderPart1]]&lt;&gt;"",Table1[[#This Row],[ChgOrderPart1]],Table1[[#This Row],[ChgOrderPart2]])</f>
        <v/>
      </c>
      <c r="G2495" s="6" t="s">
        <v>9019</v>
      </c>
      <c r="H2495" s="8">
        <v>42041.614525462966</v>
      </c>
      <c r="I2495" s="6" t="s">
        <v>34</v>
      </c>
      <c r="J2495" s="8">
        <v>42047.536504629628</v>
      </c>
      <c r="K2495" s="6" t="s">
        <v>1376</v>
      </c>
      <c r="L2495" s="6" t="s">
        <v>1377</v>
      </c>
      <c r="M2495" s="6" t="s">
        <v>37</v>
      </c>
      <c r="O2495" s="6" t="s">
        <v>38</v>
      </c>
      <c r="P2495" s="6" t="s">
        <v>39</v>
      </c>
      <c r="Q2495" s="6" t="s">
        <v>4507</v>
      </c>
      <c r="R2495" s="6" t="s">
        <v>9020</v>
      </c>
      <c r="S2495" s="6" t="s">
        <v>1392</v>
      </c>
      <c r="W2495" s="6" t="s">
        <v>9021</v>
      </c>
      <c r="X2495" s="6" t="s">
        <v>9020</v>
      </c>
      <c r="Y2495" s="6" t="s">
        <v>43</v>
      </c>
      <c r="Z2495" s="8">
        <v>42047.520185185182</v>
      </c>
      <c r="AA2495" s="6" t="s">
        <v>4509</v>
      </c>
      <c r="AB2495" s="6" t="s">
        <v>1395</v>
      </c>
      <c r="AC2495" s="6" t="s">
        <v>1392</v>
      </c>
      <c r="AD2495" s="6" t="s">
        <v>43</v>
      </c>
      <c r="AE2495" s="8">
        <v>42047.536504629628</v>
      </c>
      <c r="AF2495" s="6" t="s">
        <v>8860</v>
      </c>
    </row>
    <row r="2496" spans="1:39" x14ac:dyDescent="0.2">
      <c r="A24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6" s="7" t="str">
        <f>ExtractValues(Table1[[#This Row],[Agreement Name]],".{1}\d{4,5}")</f>
        <v>200276</v>
      </c>
      <c r="C2496" s="6" t="str">
        <f>ExtractValues(Table1[[#This Row],[Agreement Name]],".{1}\d{4,5}-.{1}\d{4,5}")</f>
        <v>200276-002002</v>
      </c>
      <c r="D2496" s="6" t="str">
        <f>ExtractValues(ExtractValues(Table1[[#This Row],[Agreement Name]],"(CO\d{1,3})"),"\d+")</f>
        <v/>
      </c>
      <c r="E2496" s="6" t="str">
        <f>ExtractValues(ExtractValues(Table1[[#This Row],[Agreement Name]],"(CO.\d{1,3})"),"\d+")</f>
        <v/>
      </c>
      <c r="F2496" s="6" t="str">
        <f>IF(Table1[[#This Row],[ChgOrderPart1]]&lt;&gt;"",Table1[[#This Row],[ChgOrderPart1]],Table1[[#This Row],[ChgOrderPart2]])</f>
        <v/>
      </c>
      <c r="G2496" s="6" t="s">
        <v>8536</v>
      </c>
      <c r="H2496" s="8">
        <v>42123.601539351854</v>
      </c>
      <c r="I2496" s="6" t="s">
        <v>34</v>
      </c>
      <c r="J2496" s="8">
        <v>42132.34269675926</v>
      </c>
      <c r="K2496" s="6" t="s">
        <v>1376</v>
      </c>
      <c r="L2496" s="6" t="s">
        <v>1377</v>
      </c>
      <c r="M2496" s="6" t="s">
        <v>37</v>
      </c>
      <c r="O2496" s="6" t="s">
        <v>38</v>
      </c>
      <c r="P2496" s="6" t="s">
        <v>39</v>
      </c>
      <c r="Q2496" s="6" t="s">
        <v>2153</v>
      </c>
      <c r="R2496" s="6" t="s">
        <v>1392</v>
      </c>
      <c r="W2496" s="6" t="s">
        <v>2376</v>
      </c>
      <c r="X2496" s="6" t="s">
        <v>2153</v>
      </c>
      <c r="Y2496" s="6" t="s">
        <v>43</v>
      </c>
      <c r="Z2496" s="8">
        <v>42132.326249999998</v>
      </c>
      <c r="AA2496" s="6" t="s">
        <v>6745</v>
      </c>
      <c r="AB2496" s="6" t="s">
        <v>1395</v>
      </c>
      <c r="AC2496" s="6" t="s">
        <v>1392</v>
      </c>
      <c r="AD2496" s="6" t="s">
        <v>43</v>
      </c>
      <c r="AE2496" s="8">
        <v>42132.34269675926</v>
      </c>
      <c r="AF2496" s="6" t="s">
        <v>46</v>
      </c>
    </row>
    <row r="2497" spans="1:39" x14ac:dyDescent="0.2">
      <c r="A24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7" s="7" t="str">
        <f>ExtractValues(Table1[[#This Row],[Agreement Name]],".{1}\d{4,5}")</f>
        <v>200276</v>
      </c>
      <c r="C2497" s="6" t="str">
        <f>ExtractValues(Table1[[#This Row],[Agreement Name]],".{1}\d{4,5}-.{1}\d{4,5}")</f>
        <v>200276-002002</v>
      </c>
      <c r="D2497" s="6" t="str">
        <f>ExtractValues(ExtractValues(Table1[[#This Row],[Agreement Name]],"(CO\d{1,3})"),"\d+")</f>
        <v/>
      </c>
      <c r="E2497" s="6" t="str">
        <f>ExtractValues(ExtractValues(Table1[[#This Row],[Agreement Name]],"(CO.\d{1,3})"),"\d+")</f>
        <v/>
      </c>
      <c r="F2497" s="6" t="str">
        <f>IF(Table1[[#This Row],[ChgOrderPart1]]&lt;&gt;"",Table1[[#This Row],[ChgOrderPart1]],Table1[[#This Row],[ChgOrderPart2]])</f>
        <v/>
      </c>
      <c r="G2497" s="6" t="s">
        <v>8531</v>
      </c>
      <c r="H2497" s="8">
        <v>42122.56082175926</v>
      </c>
      <c r="I2497" s="6" t="s">
        <v>55</v>
      </c>
      <c r="J2497" s="8">
        <v>42123.601006944446</v>
      </c>
      <c r="K2497" s="6" t="s">
        <v>1376</v>
      </c>
      <c r="L2497" s="6" t="s">
        <v>1377</v>
      </c>
      <c r="M2497" s="6" t="s">
        <v>37</v>
      </c>
      <c r="O2497" s="6" t="s">
        <v>38</v>
      </c>
      <c r="P2497" s="6" t="s">
        <v>39</v>
      </c>
      <c r="Q2497" s="6" t="s">
        <v>2153</v>
      </c>
      <c r="R2497" s="6" t="s">
        <v>1392</v>
      </c>
      <c r="AL2497" s="6" t="s">
        <v>2153</v>
      </c>
      <c r="AM2497" s="6" t="s">
        <v>43</v>
      </c>
    </row>
    <row r="2498" spans="1:39" x14ac:dyDescent="0.2">
      <c r="A24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8" s="7" t="str">
        <f>ExtractValues(Table1[[#This Row],[Agreement Name]],".{1}\d{4,5}")</f>
        <v>200276</v>
      </c>
      <c r="C2498" s="6" t="str">
        <f>ExtractValues(Table1[[#This Row],[Agreement Name]],".{1}\d{4,5}-.{1}\d{4,5}")</f>
        <v>200276-002002</v>
      </c>
      <c r="D2498" s="6" t="str">
        <f>ExtractValues(ExtractValues(Table1[[#This Row],[Agreement Name]],"(CO\d{1,3})"),"\d+")</f>
        <v/>
      </c>
      <c r="E2498" s="6" t="str">
        <f>ExtractValues(ExtractValues(Table1[[#This Row],[Agreement Name]],"(CO.\d{1,3})"),"\d+")</f>
        <v/>
      </c>
      <c r="F2498" s="6" t="str">
        <f>IF(Table1[[#This Row],[ChgOrderPart1]]&lt;&gt;"",Table1[[#This Row],[ChgOrderPart1]],Table1[[#This Row],[ChgOrderPart2]])</f>
        <v/>
      </c>
      <c r="G2498" s="6" t="s">
        <v>9496</v>
      </c>
      <c r="H2498" s="8">
        <v>42081.407453703701</v>
      </c>
      <c r="I2498" s="6" t="s">
        <v>55</v>
      </c>
      <c r="J2498" s="8">
        <v>42122.560231481482</v>
      </c>
      <c r="K2498" s="6" t="s">
        <v>1376</v>
      </c>
      <c r="L2498" s="6" t="s">
        <v>1377</v>
      </c>
      <c r="M2498" s="6" t="s">
        <v>37</v>
      </c>
      <c r="O2498" s="6" t="s">
        <v>38</v>
      </c>
      <c r="P2498" s="6" t="s">
        <v>39</v>
      </c>
      <c r="Q2498" s="6" t="s">
        <v>2153</v>
      </c>
      <c r="R2498" s="6" t="s">
        <v>1392</v>
      </c>
      <c r="AL2498" s="6" t="s">
        <v>2153</v>
      </c>
      <c r="AM2498" s="6" t="s">
        <v>43</v>
      </c>
    </row>
    <row r="2499" spans="1:39" x14ac:dyDescent="0.2">
      <c r="A24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499" s="7" t="str">
        <f>ExtractValues(Table1[[#This Row],[Agreement Name]],".{1}\d{4,5}")</f>
        <v>200276</v>
      </c>
      <c r="C2499" s="6" t="str">
        <f>ExtractValues(Table1[[#This Row],[Agreement Name]],".{1}\d{4,5}-.{1}\d{4,5}")</f>
        <v>200276-002002</v>
      </c>
      <c r="D2499" s="6" t="str">
        <f>ExtractValues(ExtractValues(Table1[[#This Row],[Agreement Name]],"(CO\d{1,3})"),"\d+")</f>
        <v/>
      </c>
      <c r="E2499" s="6" t="str">
        <f>ExtractValues(ExtractValues(Table1[[#This Row],[Agreement Name]],"(CO.\d{1,3})"),"\d+")</f>
        <v/>
      </c>
      <c r="F2499" s="6" t="str">
        <f>IF(Table1[[#This Row],[ChgOrderPart1]]&lt;&gt;"",Table1[[#This Row],[ChgOrderPart1]],Table1[[#This Row],[ChgOrderPart2]])</f>
        <v/>
      </c>
      <c r="G2499" s="6" t="s">
        <v>9496</v>
      </c>
      <c r="H2499" s="8">
        <v>42080.481469907405</v>
      </c>
      <c r="I2499" s="6" t="s">
        <v>55</v>
      </c>
      <c r="J2499" s="8">
        <v>42081.406921296293</v>
      </c>
      <c r="K2499" s="6" t="s">
        <v>1376</v>
      </c>
      <c r="L2499" s="6" t="s">
        <v>1377</v>
      </c>
      <c r="M2499" s="6" t="s">
        <v>37</v>
      </c>
      <c r="O2499" s="6" t="s">
        <v>38</v>
      </c>
      <c r="P2499" s="6" t="s">
        <v>39</v>
      </c>
      <c r="Q2499" s="6" t="s">
        <v>4562</v>
      </c>
      <c r="R2499" s="6" t="s">
        <v>1392</v>
      </c>
      <c r="AL2499" s="6" t="s">
        <v>4562</v>
      </c>
      <c r="AM2499" s="6" t="s">
        <v>43</v>
      </c>
    </row>
    <row r="2500" spans="1:39" x14ac:dyDescent="0.2">
      <c r="A25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00" s="7" t="str">
        <f>ExtractValues(Table1[[#This Row],[Agreement Name]],".{1}\d{4,5}")</f>
        <v>200276</v>
      </c>
      <c r="C2500" s="6" t="str">
        <f>ExtractValues(Table1[[#This Row],[Agreement Name]],".{1}\d{4,5}-.{1}\d{4,5}")</f>
        <v>200276-002001</v>
      </c>
      <c r="D2500" s="6" t="str">
        <f>ExtractValues(ExtractValues(Table1[[#This Row],[Agreement Name]],"(CO\d{1,3})"),"\d+")</f>
        <v/>
      </c>
      <c r="E2500" s="6" t="str">
        <f>ExtractValues(ExtractValues(Table1[[#This Row],[Agreement Name]],"(CO.\d{1,3})"),"\d+")</f>
        <v/>
      </c>
      <c r="F2500" s="6" t="str">
        <f>IF(Table1[[#This Row],[ChgOrderPart1]]&lt;&gt;"",Table1[[#This Row],[ChgOrderPart1]],Table1[[#This Row],[ChgOrderPart2]])</f>
        <v/>
      </c>
      <c r="G2500" s="6" t="s">
        <v>8936</v>
      </c>
      <c r="H2500" s="8">
        <v>42037.541944444441</v>
      </c>
      <c r="I2500" s="6" t="s">
        <v>34</v>
      </c>
      <c r="J2500" s="8">
        <v>42037.615717592591</v>
      </c>
      <c r="K2500" s="6" t="s">
        <v>1376</v>
      </c>
      <c r="L2500" s="6" t="s">
        <v>1377</v>
      </c>
      <c r="M2500" s="6" t="s">
        <v>37</v>
      </c>
      <c r="O2500" s="6" t="s">
        <v>38</v>
      </c>
      <c r="P2500" s="6" t="s">
        <v>39</v>
      </c>
      <c r="Q2500" s="6" t="s">
        <v>4558</v>
      </c>
      <c r="R2500" s="6" t="s">
        <v>1392</v>
      </c>
      <c r="W2500" s="6" t="s">
        <v>4559</v>
      </c>
      <c r="X2500" s="6" t="s">
        <v>4558</v>
      </c>
      <c r="Y2500" s="6" t="s">
        <v>43</v>
      </c>
      <c r="Z2500" s="8">
        <v>42037.598599537036</v>
      </c>
      <c r="AA2500" s="6" t="s">
        <v>4560</v>
      </c>
      <c r="AB2500" s="6" t="s">
        <v>1395</v>
      </c>
      <c r="AC2500" s="6" t="s">
        <v>1392</v>
      </c>
      <c r="AD2500" s="6" t="s">
        <v>43</v>
      </c>
      <c r="AE2500" s="8">
        <v>42037.615717592591</v>
      </c>
      <c r="AF2500" s="6" t="s">
        <v>46</v>
      </c>
    </row>
    <row r="2501" spans="1:39" x14ac:dyDescent="0.2">
      <c r="A25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01" s="7" t="str">
        <f>ExtractValues(Table1[[#This Row],[Agreement Name]],".{1}\d{4,5}")</f>
        <v>200276</v>
      </c>
      <c r="C2501" s="6" t="str">
        <f>ExtractValues(Table1[[#This Row],[Agreement Name]],".{1}\d{4,5}-.{1}\d{4,5}")</f>
        <v>200276-001002</v>
      </c>
      <c r="D2501" s="6" t="str">
        <f>ExtractValues(ExtractValues(Table1[[#This Row],[Agreement Name]],"(CO\d{1,3})"),"\d+")</f>
        <v/>
      </c>
      <c r="E2501" s="6" t="str">
        <f>ExtractValues(ExtractValues(Table1[[#This Row],[Agreement Name]],"(CO.\d{1,3})"),"\d+")</f>
        <v/>
      </c>
      <c r="F2501" s="6" t="str">
        <f>IF(Table1[[#This Row],[ChgOrderPart1]]&lt;&gt;"",Table1[[#This Row],[ChgOrderPart1]],Table1[[#This Row],[ChgOrderPart2]])</f>
        <v/>
      </c>
      <c r="G2501" s="6" t="s">
        <v>8422</v>
      </c>
      <c r="H2501" s="8">
        <v>42114.643472222226</v>
      </c>
      <c r="I2501" s="6" t="s">
        <v>34</v>
      </c>
      <c r="J2501" s="8">
        <v>42116.302731481483</v>
      </c>
      <c r="K2501" s="6" t="s">
        <v>1376</v>
      </c>
      <c r="L2501" s="6" t="s">
        <v>1377</v>
      </c>
      <c r="M2501" s="6" t="s">
        <v>37</v>
      </c>
      <c r="O2501" s="6" t="s">
        <v>38</v>
      </c>
      <c r="P2501" s="6" t="s">
        <v>39</v>
      </c>
      <c r="Q2501" s="6" t="s">
        <v>1435</v>
      </c>
      <c r="R2501" s="6" t="s">
        <v>1392</v>
      </c>
      <c r="W2501" s="6" t="s">
        <v>5110</v>
      </c>
      <c r="X2501" s="6" t="s">
        <v>1435</v>
      </c>
      <c r="Y2501" s="6" t="s">
        <v>43</v>
      </c>
      <c r="Z2501" s="8">
        <v>42116.292719907404</v>
      </c>
      <c r="AA2501" s="6" t="s">
        <v>4105</v>
      </c>
      <c r="AB2501" s="6" t="s">
        <v>1395</v>
      </c>
      <c r="AC2501" s="6" t="s">
        <v>1392</v>
      </c>
      <c r="AD2501" s="6" t="s">
        <v>43</v>
      </c>
      <c r="AE2501" s="8">
        <v>42116.302731481483</v>
      </c>
      <c r="AF2501" s="6" t="s">
        <v>8404</v>
      </c>
    </row>
    <row r="2502" spans="1:39" x14ac:dyDescent="0.2">
      <c r="A25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02" s="7" t="str">
        <f>ExtractValues(Table1[[#This Row],[Agreement Name]],".{1}\d{4,5}")</f>
        <v>200276</v>
      </c>
      <c r="C2502" s="6" t="str">
        <f>ExtractValues(Table1[[#This Row],[Agreement Name]],".{1}\d{4,5}-.{1}\d{4,5}")</f>
        <v>200276-001001</v>
      </c>
      <c r="D2502" s="6" t="str">
        <f>ExtractValues(ExtractValues(Table1[[#This Row],[Agreement Name]],"(CO\d{1,3})"),"\d+")</f>
        <v/>
      </c>
      <c r="E2502" s="6" t="str">
        <f>ExtractValues(ExtractValues(Table1[[#This Row],[Agreement Name]],"(CO.\d{1,3})"),"\d+")</f>
        <v/>
      </c>
      <c r="F2502" s="6" t="str">
        <f>IF(Table1[[#This Row],[ChgOrderPart1]]&lt;&gt;"",Table1[[#This Row],[ChgOrderPart1]],Table1[[#This Row],[ChgOrderPart2]])</f>
        <v/>
      </c>
      <c r="G2502" s="6" t="s">
        <v>8053</v>
      </c>
      <c r="H2502" s="8">
        <v>42093.607291666667</v>
      </c>
      <c r="I2502" s="6" t="s">
        <v>34</v>
      </c>
      <c r="J2502" s="8">
        <v>42093.636284722219</v>
      </c>
      <c r="K2502" s="6" t="s">
        <v>1376</v>
      </c>
      <c r="L2502" s="6" t="s">
        <v>1377</v>
      </c>
      <c r="M2502" s="6" t="s">
        <v>37</v>
      </c>
      <c r="O2502" s="6" t="s">
        <v>38</v>
      </c>
      <c r="P2502" s="6" t="s">
        <v>39</v>
      </c>
      <c r="Q2502" s="6" t="s">
        <v>8054</v>
      </c>
      <c r="R2502" s="6" t="s">
        <v>1392</v>
      </c>
      <c r="W2502" s="6" t="s">
        <v>8055</v>
      </c>
      <c r="X2502" s="6" t="s">
        <v>8054</v>
      </c>
      <c r="Y2502" s="6" t="s">
        <v>43</v>
      </c>
      <c r="Z2502" s="8">
        <v>42093.633159722223</v>
      </c>
      <c r="AA2502" s="6" t="s">
        <v>8056</v>
      </c>
      <c r="AB2502" s="6" t="s">
        <v>1395</v>
      </c>
      <c r="AC2502" s="6" t="s">
        <v>1392</v>
      </c>
      <c r="AD2502" s="6" t="s">
        <v>43</v>
      </c>
      <c r="AE2502" s="8">
        <v>42093.636284722219</v>
      </c>
      <c r="AF2502" s="6" t="s">
        <v>46</v>
      </c>
    </row>
    <row r="2503" spans="1:39" x14ac:dyDescent="0.2">
      <c r="A25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03" s="7" t="str">
        <f>ExtractValues(Table1[[#This Row],[Agreement Name]],".{1}\d{4,5}")</f>
        <v>200273</v>
      </c>
      <c r="C2503" s="6" t="str">
        <f>ExtractValues(Table1[[#This Row],[Agreement Name]],".{1}\d{4,5}-.{1}\d{4,5}")</f>
        <v>200273-003003</v>
      </c>
      <c r="D2503" s="6" t="str">
        <f>ExtractValues(ExtractValues(Table1[[#This Row],[Agreement Name]],"(CO\d{1,3})"),"\d+")</f>
        <v/>
      </c>
      <c r="E2503" s="6" t="str">
        <f>ExtractValues(ExtractValues(Table1[[#This Row],[Agreement Name]],"(CO.\d{1,3})"),"\d+")</f>
        <v/>
      </c>
      <c r="F2503" s="6" t="str">
        <f>IF(Table1[[#This Row],[ChgOrderPart1]]&lt;&gt;"",Table1[[#This Row],[ChgOrderPart1]],Table1[[#This Row],[ChgOrderPart2]])</f>
        <v/>
      </c>
      <c r="G2503" s="6" t="s">
        <v>8679</v>
      </c>
      <c r="H2503" s="8">
        <v>42130.610497685186</v>
      </c>
      <c r="I2503" s="6" t="s">
        <v>34</v>
      </c>
      <c r="J2503" s="8">
        <v>42158.155601851853</v>
      </c>
      <c r="K2503" s="6" t="s">
        <v>1376</v>
      </c>
      <c r="L2503" s="6" t="s">
        <v>1377</v>
      </c>
      <c r="M2503" s="6" t="s">
        <v>37</v>
      </c>
      <c r="O2503" s="6" t="s">
        <v>38</v>
      </c>
      <c r="P2503" s="6" t="s">
        <v>39</v>
      </c>
      <c r="Q2503" s="6" t="s">
        <v>8680</v>
      </c>
      <c r="R2503" s="6" t="s">
        <v>8681</v>
      </c>
      <c r="S2503" s="6" t="s">
        <v>8682</v>
      </c>
      <c r="T2503" s="6" t="s">
        <v>1402</v>
      </c>
      <c r="W2503" s="6" t="s">
        <v>8683</v>
      </c>
      <c r="X2503" s="6" t="s">
        <v>8682</v>
      </c>
      <c r="Z2503" s="8">
        <v>42157.549629629626</v>
      </c>
      <c r="AA2503" s="6" t="s">
        <v>8684</v>
      </c>
      <c r="AB2503" s="6" t="s">
        <v>1405</v>
      </c>
      <c r="AC2503" s="6" t="s">
        <v>1402</v>
      </c>
      <c r="AD2503" s="6" t="s">
        <v>43</v>
      </c>
      <c r="AE2503" s="8">
        <v>42158.155601851853</v>
      </c>
      <c r="AF2503" s="6" t="s">
        <v>46</v>
      </c>
    </row>
    <row r="2504" spans="1:39" x14ac:dyDescent="0.2">
      <c r="A25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04" s="7" t="str">
        <f>ExtractValues(Table1[[#This Row],[Agreement Name]],".{1}\d{4,5}")</f>
        <v>200273</v>
      </c>
      <c r="C2504" s="6" t="str">
        <f>ExtractValues(Table1[[#This Row],[Agreement Name]],".{1}\d{4,5}-.{1}\d{4,5}")</f>
        <v>200273-003002</v>
      </c>
      <c r="D2504" s="6" t="str">
        <f>ExtractValues(ExtractValues(Table1[[#This Row],[Agreement Name]],"(CO\d{1,3})"),"\d+")</f>
        <v>3</v>
      </c>
      <c r="E2504" s="6" t="str">
        <f>ExtractValues(ExtractValues(Table1[[#This Row],[Agreement Name]],"(CO.\d{1,3})"),"\d+")</f>
        <v/>
      </c>
      <c r="F2504" s="6" t="str">
        <f>IF(Table1[[#This Row],[ChgOrderPart1]]&lt;&gt;"",Table1[[#This Row],[ChgOrderPart1]],Table1[[#This Row],[ChgOrderPart2]])</f>
        <v>3</v>
      </c>
      <c r="G2504" s="6" t="s">
        <v>6076</v>
      </c>
      <c r="H2504" s="8">
        <v>42230.4534375</v>
      </c>
      <c r="I2504" s="6" t="s">
        <v>34</v>
      </c>
      <c r="J2504" s="8">
        <v>42236.174062500002</v>
      </c>
      <c r="K2504" s="6" t="s">
        <v>5082</v>
      </c>
      <c r="L2504" s="6" t="s">
        <v>5083</v>
      </c>
      <c r="M2504" s="6" t="s">
        <v>37</v>
      </c>
      <c r="O2504" s="6" t="s">
        <v>38</v>
      </c>
      <c r="P2504" s="6" t="s">
        <v>39</v>
      </c>
      <c r="Q2504" s="6" t="s">
        <v>5433</v>
      </c>
      <c r="R2504" s="6" t="s">
        <v>1402</v>
      </c>
      <c r="W2504" s="6" t="s">
        <v>5434</v>
      </c>
      <c r="X2504" s="6" t="s">
        <v>5433</v>
      </c>
      <c r="Y2504" s="6" t="s">
        <v>43</v>
      </c>
      <c r="Z2504" s="8">
        <v>42235.636840277781</v>
      </c>
      <c r="AA2504" s="6" t="s">
        <v>5435</v>
      </c>
      <c r="AB2504" s="6" t="s">
        <v>1405</v>
      </c>
      <c r="AC2504" s="6" t="s">
        <v>1402</v>
      </c>
      <c r="AD2504" s="6" t="s">
        <v>43</v>
      </c>
      <c r="AE2504" s="8">
        <v>42236.174062500002</v>
      </c>
      <c r="AF2504" s="6" t="s">
        <v>6077</v>
      </c>
    </row>
    <row r="2505" spans="1:39" x14ac:dyDescent="0.2">
      <c r="A25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05" s="7" t="str">
        <f>ExtractValues(Table1[[#This Row],[Agreement Name]],".{1}\d{4,5}")</f>
        <v>200273</v>
      </c>
      <c r="C2505" s="6" t="str">
        <f>ExtractValues(Table1[[#This Row],[Agreement Name]],".{1}\d{4,5}-.{1}\d{4,5}")</f>
        <v>200273-003002</v>
      </c>
      <c r="D2505" s="6" t="str">
        <f>ExtractValues(ExtractValues(Table1[[#This Row],[Agreement Name]],"(CO\d{1,3})"),"\d+")</f>
        <v>2</v>
      </c>
      <c r="E2505" s="6" t="str">
        <f>ExtractValues(ExtractValues(Table1[[#This Row],[Agreement Name]],"(CO.\d{1,3})"),"\d+")</f>
        <v/>
      </c>
      <c r="F2505" s="6" t="str">
        <f>IF(Table1[[#This Row],[ChgOrderPart1]]&lt;&gt;"",Table1[[#This Row],[ChgOrderPart1]],Table1[[#This Row],[ChgOrderPart2]])</f>
        <v>2</v>
      </c>
      <c r="G2505" s="6" t="s">
        <v>5852</v>
      </c>
      <c r="H2505" s="8">
        <v>42215.323796296296</v>
      </c>
      <c r="I2505" s="6" t="s">
        <v>34</v>
      </c>
      <c r="J2505" s="8">
        <v>42220.261620370373</v>
      </c>
      <c r="K2505" s="6" t="s">
        <v>5082</v>
      </c>
      <c r="L2505" s="6" t="s">
        <v>5083</v>
      </c>
      <c r="M2505" s="6" t="s">
        <v>37</v>
      </c>
      <c r="O2505" s="6" t="s">
        <v>38</v>
      </c>
      <c r="P2505" s="6" t="s">
        <v>39</v>
      </c>
      <c r="Q2505" s="6" t="s">
        <v>5433</v>
      </c>
      <c r="R2505" s="6" t="s">
        <v>1402</v>
      </c>
      <c r="W2505" s="6" t="s">
        <v>5434</v>
      </c>
      <c r="X2505" s="6" t="s">
        <v>5433</v>
      </c>
      <c r="Y2505" s="6" t="s">
        <v>43</v>
      </c>
      <c r="Z2505" s="8">
        <v>42220.173136574071</v>
      </c>
      <c r="AA2505" s="6" t="s">
        <v>5435</v>
      </c>
      <c r="AB2505" s="6" t="s">
        <v>1405</v>
      </c>
      <c r="AC2505" s="6" t="s">
        <v>1402</v>
      </c>
      <c r="AD2505" s="6" t="s">
        <v>43</v>
      </c>
      <c r="AE2505" s="8">
        <v>42220.261620370373</v>
      </c>
      <c r="AF2505" s="6" t="s">
        <v>46</v>
      </c>
    </row>
    <row r="2506" spans="1:39" x14ac:dyDescent="0.2">
      <c r="A25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06" s="7" t="str">
        <f>ExtractValues(Table1[[#This Row],[Agreement Name]],".{1}\d{4,5}")</f>
        <v>200273</v>
      </c>
      <c r="C2506" s="6" t="str">
        <f>ExtractValues(Table1[[#This Row],[Agreement Name]],".{1}\d{4,5}-.{1}\d{4,5}")</f>
        <v>200273-003002</v>
      </c>
      <c r="D2506" s="6" t="str">
        <f>ExtractValues(ExtractValues(Table1[[#This Row],[Agreement Name]],"(CO\d{1,3})"),"\d+")</f>
        <v>1</v>
      </c>
      <c r="E2506" s="6" t="str">
        <f>ExtractValues(ExtractValues(Table1[[#This Row],[Agreement Name]],"(CO.\d{1,3})"),"\d+")</f>
        <v/>
      </c>
      <c r="F2506" s="6" t="str">
        <f>IF(Table1[[#This Row],[ChgOrderPart1]]&lt;&gt;"",Table1[[#This Row],[ChgOrderPart1]],Table1[[#This Row],[ChgOrderPart2]])</f>
        <v>1</v>
      </c>
      <c r="G2506" s="6" t="s">
        <v>5432</v>
      </c>
      <c r="H2506" s="8">
        <v>42179.411238425928</v>
      </c>
      <c r="I2506" s="6" t="s">
        <v>34</v>
      </c>
      <c r="J2506" s="8">
        <v>42185.455023148148</v>
      </c>
      <c r="K2506" s="6" t="s">
        <v>5082</v>
      </c>
      <c r="L2506" s="6" t="s">
        <v>5083</v>
      </c>
      <c r="M2506" s="6" t="s">
        <v>37</v>
      </c>
      <c r="O2506" s="6" t="s">
        <v>38</v>
      </c>
      <c r="P2506" s="6" t="s">
        <v>39</v>
      </c>
      <c r="Q2506" s="6" t="s">
        <v>5433</v>
      </c>
      <c r="R2506" s="6" t="s">
        <v>1402</v>
      </c>
      <c r="W2506" s="6" t="s">
        <v>5434</v>
      </c>
      <c r="X2506" s="6" t="s">
        <v>5433</v>
      </c>
      <c r="Y2506" s="6" t="s">
        <v>43</v>
      </c>
      <c r="Z2506" s="8">
        <v>42185.407094907408</v>
      </c>
      <c r="AA2506" s="6" t="s">
        <v>5435</v>
      </c>
      <c r="AB2506" s="6" t="s">
        <v>1405</v>
      </c>
      <c r="AC2506" s="6" t="s">
        <v>1402</v>
      </c>
      <c r="AD2506" s="6" t="s">
        <v>43</v>
      </c>
      <c r="AE2506" s="8">
        <v>42185.455023148148</v>
      </c>
      <c r="AF2506" s="6" t="s">
        <v>219</v>
      </c>
    </row>
    <row r="2507" spans="1:39" x14ac:dyDescent="0.2">
      <c r="A25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07" s="7" t="str">
        <f>ExtractValues(Table1[[#This Row],[Agreement Name]],".{1}\d{4,5}")</f>
        <v>200273</v>
      </c>
      <c r="C2507" s="6" t="str">
        <f>ExtractValues(Table1[[#This Row],[Agreement Name]],".{1}\d{4,5}-.{1}\d{4,5}")</f>
        <v>200273-003002</v>
      </c>
      <c r="D2507" s="6" t="str">
        <f>ExtractValues(ExtractValues(Table1[[#This Row],[Agreement Name]],"(CO\d{1,3})"),"\d+")</f>
        <v/>
      </c>
      <c r="E2507" s="6" t="str">
        <f>ExtractValues(ExtractValues(Table1[[#This Row],[Agreement Name]],"(CO.\d{1,3})"),"\d+")</f>
        <v/>
      </c>
      <c r="F2507" s="6" t="str">
        <f>IF(Table1[[#This Row],[ChgOrderPart1]]&lt;&gt;"",Table1[[#This Row],[ChgOrderPart1]],Table1[[#This Row],[ChgOrderPart2]])</f>
        <v/>
      </c>
      <c r="G2507" s="6" t="s">
        <v>8676</v>
      </c>
      <c r="H2507" s="8">
        <v>42130.610069444447</v>
      </c>
      <c r="I2507" s="6" t="s">
        <v>34</v>
      </c>
      <c r="J2507" s="8">
        <v>42131.330011574071</v>
      </c>
      <c r="K2507" s="6" t="s">
        <v>1376</v>
      </c>
      <c r="L2507" s="6" t="s">
        <v>1377</v>
      </c>
      <c r="M2507" s="6" t="s">
        <v>37</v>
      </c>
      <c r="O2507" s="6" t="s">
        <v>38</v>
      </c>
      <c r="P2507" s="6" t="s">
        <v>39</v>
      </c>
      <c r="Q2507" s="6" t="s">
        <v>8677</v>
      </c>
      <c r="R2507" s="6" t="s">
        <v>8678</v>
      </c>
      <c r="S2507" s="6" t="s">
        <v>1402</v>
      </c>
      <c r="W2507" s="6" t="s">
        <v>5434</v>
      </c>
      <c r="X2507" s="6" t="s">
        <v>8678</v>
      </c>
      <c r="Y2507" s="6" t="s">
        <v>43</v>
      </c>
      <c r="Z2507" s="8">
        <v>42131.318807870368</v>
      </c>
      <c r="AA2507" s="6" t="s">
        <v>5435</v>
      </c>
      <c r="AB2507" s="6" t="s">
        <v>1405</v>
      </c>
      <c r="AC2507" s="6" t="s">
        <v>1402</v>
      </c>
      <c r="AD2507" s="6" t="s">
        <v>43</v>
      </c>
      <c r="AE2507" s="8">
        <v>42131.330011574071</v>
      </c>
      <c r="AF2507" s="6" t="s">
        <v>219</v>
      </c>
    </row>
    <row r="2508" spans="1:39" x14ac:dyDescent="0.2">
      <c r="A25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08" s="7" t="str">
        <f>ExtractValues(Table1[[#This Row],[Agreement Name]],".{1}\d{4,5}")</f>
        <v>200273</v>
      </c>
      <c r="C2508" s="6" t="str">
        <f>ExtractValues(Table1[[#This Row],[Agreement Name]],".{1}\d{4,5}-.{1}\d{4,5}")</f>
        <v>200273-003001</v>
      </c>
      <c r="D2508" s="6" t="str">
        <f>ExtractValues(ExtractValues(Table1[[#This Row],[Agreement Name]],"(CO\d{1,3})"),"\d+")</f>
        <v>1</v>
      </c>
      <c r="E2508" s="6" t="str">
        <f>ExtractValues(ExtractValues(Table1[[#This Row],[Agreement Name]],"(CO.\d{1,3})"),"\d+")</f>
        <v/>
      </c>
      <c r="F2508" s="6" t="str">
        <f>IF(Table1[[#This Row],[ChgOrderPart1]]&lt;&gt;"",Table1[[#This Row],[ChgOrderPart1]],Table1[[#This Row],[ChgOrderPart2]])</f>
        <v>1</v>
      </c>
      <c r="G2508" s="6" t="s">
        <v>5454</v>
      </c>
      <c r="H2508" s="8">
        <v>42180.431655092594</v>
      </c>
      <c r="I2508" s="6" t="s">
        <v>34</v>
      </c>
      <c r="J2508" s="8">
        <v>42181.260034722225</v>
      </c>
      <c r="K2508" s="6" t="s">
        <v>5082</v>
      </c>
      <c r="L2508" s="6" t="s">
        <v>5083</v>
      </c>
      <c r="M2508" s="6" t="s">
        <v>37</v>
      </c>
      <c r="O2508" s="6" t="s">
        <v>38</v>
      </c>
      <c r="P2508" s="6" t="s">
        <v>39</v>
      </c>
      <c r="Q2508" s="6" t="s">
        <v>5455</v>
      </c>
      <c r="R2508" s="6" t="s">
        <v>1402</v>
      </c>
      <c r="W2508" s="6" t="s">
        <v>5456</v>
      </c>
      <c r="X2508" s="6" t="s">
        <v>5455</v>
      </c>
      <c r="Y2508" s="6" t="s">
        <v>43</v>
      </c>
      <c r="Z2508" s="8">
        <v>42181.190625000003</v>
      </c>
      <c r="AA2508" s="6" t="s">
        <v>5457</v>
      </c>
      <c r="AB2508" s="6" t="s">
        <v>1405</v>
      </c>
      <c r="AC2508" s="6" t="s">
        <v>1402</v>
      </c>
      <c r="AD2508" s="6" t="s">
        <v>43</v>
      </c>
      <c r="AE2508" s="8">
        <v>42181.260034722225</v>
      </c>
      <c r="AF2508" s="6" t="s">
        <v>46</v>
      </c>
    </row>
    <row r="2509" spans="1:39" x14ac:dyDescent="0.2">
      <c r="A25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09" s="7" t="str">
        <f>ExtractValues(Table1[[#This Row],[Agreement Name]],".{1}\d{4,5}")</f>
        <v>200273</v>
      </c>
      <c r="C2509" s="6" t="str">
        <f>ExtractValues(Table1[[#This Row],[Agreement Name]],".{1}\d{4,5}-.{1}\d{4,5}")</f>
        <v>200273-003001</v>
      </c>
      <c r="D2509" s="6" t="str">
        <f>ExtractValues(ExtractValues(Table1[[#This Row],[Agreement Name]],"(CO\d{1,3})"),"\d+")</f>
        <v/>
      </c>
      <c r="E2509" s="6" t="str">
        <f>ExtractValues(ExtractValues(Table1[[#This Row],[Agreement Name]],"(CO.\d{1,3})"),"\d+")</f>
        <v/>
      </c>
      <c r="F2509" s="6" t="str">
        <f>IF(Table1[[#This Row],[ChgOrderPart1]]&lt;&gt;"",Table1[[#This Row],[ChgOrderPart1]],Table1[[#This Row],[ChgOrderPart2]])</f>
        <v/>
      </c>
      <c r="G2509" s="6" t="s">
        <v>8674</v>
      </c>
      <c r="H2509" s="8">
        <v>42130.609039351853</v>
      </c>
      <c r="I2509" s="6" t="s">
        <v>34</v>
      </c>
      <c r="J2509" s="8">
        <v>42131.290231481478</v>
      </c>
      <c r="K2509" s="6" t="s">
        <v>1376</v>
      </c>
      <c r="L2509" s="6" t="s">
        <v>1377</v>
      </c>
      <c r="M2509" s="6" t="s">
        <v>37</v>
      </c>
      <c r="O2509" s="6" t="s">
        <v>38</v>
      </c>
      <c r="P2509" s="6" t="s">
        <v>39</v>
      </c>
      <c r="Q2509" s="6" t="s">
        <v>5455</v>
      </c>
      <c r="R2509" s="6" t="s">
        <v>1402</v>
      </c>
      <c r="W2509" s="6" t="s">
        <v>8675</v>
      </c>
      <c r="X2509" s="6" t="s">
        <v>5455</v>
      </c>
      <c r="Y2509" s="6" t="s">
        <v>43</v>
      </c>
      <c r="Z2509" s="8">
        <v>42131.271168981482</v>
      </c>
      <c r="AA2509" s="6" t="s">
        <v>5457</v>
      </c>
      <c r="AB2509" s="6" t="s">
        <v>1405</v>
      </c>
      <c r="AC2509" s="6" t="s">
        <v>1402</v>
      </c>
      <c r="AD2509" s="6" t="s">
        <v>43</v>
      </c>
      <c r="AE2509" s="8">
        <v>42131.290231481478</v>
      </c>
      <c r="AF2509" s="6" t="s">
        <v>219</v>
      </c>
    </row>
    <row r="2510" spans="1:39" x14ac:dyDescent="0.2">
      <c r="A25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0" s="7" t="str">
        <f>ExtractValues(Table1[[#This Row],[Agreement Name]],".{1}\d{4,5}")</f>
        <v>200271</v>
      </c>
      <c r="C2510" s="6" t="str">
        <f>ExtractValues(Table1[[#This Row],[Agreement Name]],".{1}\d{4,5}-.{1}\d{4,5}")</f>
        <v>200271-001001</v>
      </c>
      <c r="D2510" s="6" t="str">
        <f>ExtractValues(ExtractValues(Table1[[#This Row],[Agreement Name]],"(CO\d{1,3})"),"\d+")</f>
        <v/>
      </c>
      <c r="E2510" s="6" t="str">
        <f>ExtractValues(ExtractValues(Table1[[#This Row],[Agreement Name]],"(CO.\d{1,3})"),"\d+")</f>
        <v/>
      </c>
      <c r="F2510" s="6" t="str">
        <f>IF(Table1[[#This Row],[ChgOrderPart1]]&lt;&gt;"",Table1[[#This Row],[ChgOrderPart1]],Table1[[#This Row],[ChgOrderPart2]])</f>
        <v/>
      </c>
      <c r="G2510" s="6" t="s">
        <v>8778</v>
      </c>
      <c r="H2510" s="8">
        <v>42027.345752314817</v>
      </c>
      <c r="I2510" s="6" t="s">
        <v>34</v>
      </c>
      <c r="J2510" s="8">
        <v>42047.475798611114</v>
      </c>
      <c r="K2510" s="6" t="s">
        <v>1376</v>
      </c>
      <c r="L2510" s="6" t="s">
        <v>1377</v>
      </c>
      <c r="M2510" s="6" t="s">
        <v>37</v>
      </c>
      <c r="O2510" s="6" t="s">
        <v>38</v>
      </c>
      <c r="P2510" s="6" t="s">
        <v>39</v>
      </c>
      <c r="Q2510" s="6" t="s">
        <v>6048</v>
      </c>
      <c r="R2510" s="6" t="s">
        <v>1411</v>
      </c>
      <c r="W2510" s="6" t="s">
        <v>6049</v>
      </c>
      <c r="X2510" s="6" t="s">
        <v>6048</v>
      </c>
      <c r="Y2510" s="6" t="s">
        <v>43</v>
      </c>
      <c r="Z2510" s="8">
        <v>42029.644363425927</v>
      </c>
      <c r="AA2510" s="6" t="s">
        <v>8779</v>
      </c>
      <c r="AB2510" s="6" t="s">
        <v>1413</v>
      </c>
      <c r="AC2510" s="6" t="s">
        <v>1411</v>
      </c>
      <c r="AD2510" s="6" t="s">
        <v>43</v>
      </c>
      <c r="AE2510" s="8">
        <v>42047.475798611114</v>
      </c>
      <c r="AF2510" s="6" t="s">
        <v>358</v>
      </c>
    </row>
    <row r="2511" spans="1:39" x14ac:dyDescent="0.2">
      <c r="A25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1" s="7" t="str">
        <f>ExtractValues(Table1[[#This Row],[Agreement Name]],".{1}\d{4,5}")</f>
        <v>200269</v>
      </c>
      <c r="C2511" s="6" t="str">
        <f>ExtractValues(Table1[[#This Row],[Agreement Name]],".{1}\d{4,5}-.{1}\d{4,5}")</f>
        <v>200269-002023</v>
      </c>
      <c r="D2511" s="6" t="str">
        <f>ExtractValues(ExtractValues(Table1[[#This Row],[Agreement Name]],"(CO\d{1,3})"),"\d+")</f>
        <v/>
      </c>
      <c r="E2511" s="6" t="str">
        <f>ExtractValues(ExtractValues(Table1[[#This Row],[Agreement Name]],"(CO.\d{1,3})"),"\d+")</f>
        <v/>
      </c>
      <c r="F2511" s="6" t="str">
        <f>IF(Table1[[#This Row],[ChgOrderPart1]]&lt;&gt;"",Table1[[#This Row],[ChgOrderPart1]],Table1[[#This Row],[ChgOrderPart2]])</f>
        <v/>
      </c>
      <c r="G2511" s="6" t="s">
        <v>8002</v>
      </c>
      <c r="H2511" s="8">
        <v>42087.636562500003</v>
      </c>
      <c r="I2511" s="6" t="s">
        <v>34</v>
      </c>
      <c r="J2511" s="8">
        <v>42093.621979166666</v>
      </c>
      <c r="K2511" s="6" t="s">
        <v>1376</v>
      </c>
      <c r="L2511" s="6" t="s">
        <v>1377</v>
      </c>
      <c r="M2511" s="6" t="s">
        <v>37</v>
      </c>
      <c r="O2511" s="6" t="s">
        <v>38</v>
      </c>
      <c r="P2511" s="6" t="s">
        <v>39</v>
      </c>
      <c r="Q2511" s="6" t="s">
        <v>204</v>
      </c>
      <c r="R2511" s="6" t="s">
        <v>1392</v>
      </c>
      <c r="W2511" s="6" t="s">
        <v>205</v>
      </c>
      <c r="X2511" s="6" t="s">
        <v>204</v>
      </c>
      <c r="Y2511" s="6" t="s">
        <v>43</v>
      </c>
      <c r="Z2511" s="8">
        <v>42088.672395833331</v>
      </c>
      <c r="AA2511" s="6" t="s">
        <v>669</v>
      </c>
      <c r="AB2511" s="6" t="s">
        <v>1395</v>
      </c>
      <c r="AC2511" s="6" t="s">
        <v>1392</v>
      </c>
      <c r="AD2511" s="6" t="s">
        <v>43</v>
      </c>
      <c r="AE2511" s="8">
        <v>42093.621979166666</v>
      </c>
      <c r="AF2511" s="6" t="s">
        <v>46</v>
      </c>
    </row>
    <row r="2512" spans="1:39" x14ac:dyDescent="0.2">
      <c r="A25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2" s="7" t="str">
        <f>ExtractValues(Table1[[#This Row],[Agreement Name]],".{1}\d{4,5}")</f>
        <v>200269</v>
      </c>
      <c r="C2512" s="6" t="str">
        <f>ExtractValues(Table1[[#This Row],[Agreement Name]],".{1}\d{4,5}-.{1}\d{4,5}")</f>
        <v>200269-002023</v>
      </c>
      <c r="D2512" s="6" t="str">
        <f>ExtractValues(ExtractValues(Table1[[#This Row],[Agreement Name]],"(CO\d{1,3})"),"\d+")</f>
        <v/>
      </c>
      <c r="E2512" s="6" t="str">
        <f>ExtractValues(ExtractValues(Table1[[#This Row],[Agreement Name]],"(CO.\d{1,3})"),"\d+")</f>
        <v/>
      </c>
      <c r="F2512" s="6" t="str">
        <f>IF(Table1[[#This Row],[ChgOrderPart1]]&lt;&gt;"",Table1[[#This Row],[ChgOrderPart1]],Table1[[#This Row],[ChgOrderPart2]])</f>
        <v/>
      </c>
      <c r="G2512" s="6" t="s">
        <v>8002</v>
      </c>
      <c r="H2512" s="8">
        <v>42047.654814814814</v>
      </c>
      <c r="I2512" s="6" t="s">
        <v>55</v>
      </c>
      <c r="J2512" s="8">
        <v>42087.63616898148</v>
      </c>
      <c r="K2512" s="6" t="s">
        <v>1376</v>
      </c>
      <c r="L2512" s="6" t="s">
        <v>1377</v>
      </c>
      <c r="M2512" s="6" t="s">
        <v>37</v>
      </c>
      <c r="O2512" s="6" t="s">
        <v>38</v>
      </c>
      <c r="P2512" s="6" t="s">
        <v>39</v>
      </c>
      <c r="Q2512" s="6" t="s">
        <v>2350</v>
      </c>
      <c r="R2512" s="6" t="s">
        <v>1392</v>
      </c>
      <c r="AL2512" s="6" t="s">
        <v>2350</v>
      </c>
      <c r="AM2512" s="6" t="s">
        <v>43</v>
      </c>
    </row>
    <row r="2513" spans="1:32" x14ac:dyDescent="0.2">
      <c r="A25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3" s="7" t="str">
        <f>ExtractValues(Table1[[#This Row],[Agreement Name]],".{1}\d{4,5}")</f>
        <v>200269</v>
      </c>
      <c r="C2513" s="6" t="str">
        <f>ExtractValues(Table1[[#This Row],[Agreement Name]],".{1}\d{4,5}-.{1}\d{4,5}")</f>
        <v>200269-002022</v>
      </c>
      <c r="D2513" s="6" t="str">
        <f>ExtractValues(ExtractValues(Table1[[#This Row],[Agreement Name]],"(CO\d{1,3})"),"\d+")</f>
        <v/>
      </c>
      <c r="E2513" s="6" t="str">
        <f>ExtractValues(ExtractValues(Table1[[#This Row],[Agreement Name]],"(CO.\d{1,3})"),"\d+")</f>
        <v/>
      </c>
      <c r="F2513" s="6" t="str">
        <f>IF(Table1[[#This Row],[ChgOrderPart1]]&lt;&gt;"",Table1[[#This Row],[ChgOrderPart1]],Table1[[#This Row],[ChgOrderPart2]])</f>
        <v/>
      </c>
      <c r="G2513" s="6" t="s">
        <v>9110</v>
      </c>
      <c r="H2513" s="8">
        <v>42047.626736111109</v>
      </c>
      <c r="I2513" s="6" t="s">
        <v>34</v>
      </c>
      <c r="J2513" s="8">
        <v>42059.939201388886</v>
      </c>
      <c r="K2513" s="6" t="s">
        <v>1376</v>
      </c>
      <c r="L2513" s="6" t="s">
        <v>1377</v>
      </c>
      <c r="M2513" s="6" t="s">
        <v>37</v>
      </c>
      <c r="O2513" s="6" t="s">
        <v>38</v>
      </c>
      <c r="P2513" s="6" t="s">
        <v>39</v>
      </c>
      <c r="Q2513" s="6" t="s">
        <v>204</v>
      </c>
      <c r="R2513" s="6" t="s">
        <v>1392</v>
      </c>
      <c r="W2513" s="6" t="s">
        <v>205</v>
      </c>
      <c r="X2513" s="6" t="s">
        <v>204</v>
      </c>
      <c r="Y2513" s="6" t="s">
        <v>43</v>
      </c>
      <c r="Z2513" s="8">
        <v>42058.387430555558</v>
      </c>
      <c r="AA2513" s="6" t="s">
        <v>206</v>
      </c>
      <c r="AB2513" s="6" t="s">
        <v>1395</v>
      </c>
      <c r="AC2513" s="6" t="s">
        <v>1392</v>
      </c>
      <c r="AD2513" s="6" t="s">
        <v>43</v>
      </c>
      <c r="AE2513" s="8">
        <v>42059.939201388886</v>
      </c>
      <c r="AF2513" s="6" t="s">
        <v>46</v>
      </c>
    </row>
    <row r="2514" spans="1:32" x14ac:dyDescent="0.2">
      <c r="A25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4" s="7" t="str">
        <f>ExtractValues(Table1[[#This Row],[Agreement Name]],".{1}\d{4,5}")</f>
        <v>200269</v>
      </c>
      <c r="C2514" s="6" t="str">
        <f>ExtractValues(Table1[[#This Row],[Agreement Name]],".{1}\d{4,5}-.{1}\d{4,5}")</f>
        <v>200269-002021</v>
      </c>
      <c r="D2514" s="6" t="str">
        <f>ExtractValues(ExtractValues(Table1[[#This Row],[Agreement Name]],"(CO\d{1,3})"),"\d+")</f>
        <v/>
      </c>
      <c r="E2514" s="6" t="str">
        <f>ExtractValues(ExtractValues(Table1[[#This Row],[Agreement Name]],"(CO.\d{1,3})"),"\d+")</f>
        <v/>
      </c>
      <c r="F2514" s="6" t="str">
        <f>IF(Table1[[#This Row],[ChgOrderPart1]]&lt;&gt;"",Table1[[#This Row],[ChgOrderPart1]],Table1[[#This Row],[ChgOrderPart2]])</f>
        <v/>
      </c>
      <c r="G2514" s="6" t="s">
        <v>9109</v>
      </c>
      <c r="H2514" s="8">
        <v>42047.626377314817</v>
      </c>
      <c r="I2514" s="6" t="s">
        <v>34</v>
      </c>
      <c r="J2514" s="8">
        <v>42052.483182870368</v>
      </c>
      <c r="K2514" s="6" t="s">
        <v>1376</v>
      </c>
      <c r="L2514" s="6" t="s">
        <v>1377</v>
      </c>
      <c r="M2514" s="6" t="s">
        <v>37</v>
      </c>
      <c r="O2514" s="6" t="s">
        <v>38</v>
      </c>
      <c r="P2514" s="6" t="s">
        <v>39</v>
      </c>
      <c r="Q2514" s="6" t="s">
        <v>1448</v>
      </c>
      <c r="R2514" s="6" t="s">
        <v>1392</v>
      </c>
      <c r="W2514" s="6" t="s">
        <v>1449</v>
      </c>
      <c r="X2514" s="6" t="s">
        <v>1448</v>
      </c>
      <c r="Y2514" s="6" t="s">
        <v>43</v>
      </c>
      <c r="Z2514" s="8">
        <v>42052.472326388888</v>
      </c>
      <c r="AA2514" s="6" t="s">
        <v>1450</v>
      </c>
      <c r="AB2514" s="6" t="s">
        <v>1395</v>
      </c>
      <c r="AC2514" s="6" t="s">
        <v>1392</v>
      </c>
      <c r="AD2514" s="6" t="s">
        <v>43</v>
      </c>
      <c r="AE2514" s="8">
        <v>42052.483182870368</v>
      </c>
      <c r="AF2514" s="6" t="s">
        <v>7298</v>
      </c>
    </row>
    <row r="2515" spans="1:32" x14ac:dyDescent="0.2">
      <c r="A25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5" s="7" t="str">
        <f>ExtractValues(Table1[[#This Row],[Agreement Name]],".{1}\d{4,5}")</f>
        <v>200269</v>
      </c>
      <c r="C2515" s="6" t="str">
        <f>ExtractValues(Table1[[#This Row],[Agreement Name]],".{1}\d{4,5}-.{1}\d{4,5}")</f>
        <v>200269-002020</v>
      </c>
      <c r="D2515" s="6" t="str">
        <f>ExtractValues(ExtractValues(Table1[[#This Row],[Agreement Name]],"(CO\d{1,3})"),"\d+")</f>
        <v/>
      </c>
      <c r="E2515" s="6" t="str">
        <f>ExtractValues(ExtractValues(Table1[[#This Row],[Agreement Name]],"(CO.\d{1,3})"),"\d+")</f>
        <v/>
      </c>
      <c r="F2515" s="6" t="str">
        <f>IF(Table1[[#This Row],[ChgOrderPart1]]&lt;&gt;"",Table1[[#This Row],[ChgOrderPart1]],Table1[[#This Row],[ChgOrderPart2]])</f>
        <v/>
      </c>
      <c r="G2515" s="6" t="s">
        <v>9108</v>
      </c>
      <c r="H2515" s="8">
        <v>42047.625833333332</v>
      </c>
      <c r="I2515" s="6" t="s">
        <v>34</v>
      </c>
      <c r="J2515" s="8">
        <v>42052.483564814815</v>
      </c>
      <c r="K2515" s="6" t="s">
        <v>1376</v>
      </c>
      <c r="L2515" s="6" t="s">
        <v>1377</v>
      </c>
      <c r="M2515" s="6" t="s">
        <v>37</v>
      </c>
      <c r="O2515" s="6" t="s">
        <v>38</v>
      </c>
      <c r="P2515" s="6" t="s">
        <v>39</v>
      </c>
      <c r="Q2515" s="6" t="s">
        <v>1448</v>
      </c>
      <c r="R2515" s="6" t="s">
        <v>1392</v>
      </c>
      <c r="W2515" s="6" t="s">
        <v>1449</v>
      </c>
      <c r="X2515" s="6" t="s">
        <v>1448</v>
      </c>
      <c r="Y2515" s="6" t="s">
        <v>43</v>
      </c>
      <c r="Z2515" s="8">
        <v>42052.473749999997</v>
      </c>
      <c r="AA2515" s="6" t="s">
        <v>1450</v>
      </c>
      <c r="AB2515" s="6" t="s">
        <v>1395</v>
      </c>
      <c r="AC2515" s="6" t="s">
        <v>1392</v>
      </c>
      <c r="AD2515" s="6" t="s">
        <v>43</v>
      </c>
      <c r="AE2515" s="8">
        <v>42052.483564814815</v>
      </c>
      <c r="AF2515" s="6" t="s">
        <v>7298</v>
      </c>
    </row>
    <row r="2516" spans="1:32" x14ac:dyDescent="0.2">
      <c r="A25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6" s="7" t="str">
        <f>ExtractValues(Table1[[#This Row],[Agreement Name]],".{1}\d{4,5}")</f>
        <v>200269</v>
      </c>
      <c r="C2516" s="6" t="str">
        <f>ExtractValues(Table1[[#This Row],[Agreement Name]],".{1}\d{4,5}-.{1}\d{4,5}")</f>
        <v>200269-002019</v>
      </c>
      <c r="D2516" s="6" t="str">
        <f>ExtractValues(ExtractValues(Table1[[#This Row],[Agreement Name]],"(CO\d{1,3})"),"\d+")</f>
        <v/>
      </c>
      <c r="E2516" s="6" t="str">
        <f>ExtractValues(ExtractValues(Table1[[#This Row],[Agreement Name]],"(CO.\d{1,3})"),"\d+")</f>
        <v/>
      </c>
      <c r="F2516" s="6" t="str">
        <f>IF(Table1[[#This Row],[ChgOrderPart1]]&lt;&gt;"",Table1[[#This Row],[ChgOrderPart1]],Table1[[#This Row],[ChgOrderPart2]])</f>
        <v/>
      </c>
      <c r="G2516" s="6" t="s">
        <v>9107</v>
      </c>
      <c r="H2516" s="8">
        <v>42047.625405092593</v>
      </c>
      <c r="I2516" s="6" t="s">
        <v>34</v>
      </c>
      <c r="J2516" s="8">
        <v>42052.483888888892</v>
      </c>
      <c r="K2516" s="6" t="s">
        <v>1376</v>
      </c>
      <c r="L2516" s="6" t="s">
        <v>1377</v>
      </c>
      <c r="M2516" s="6" t="s">
        <v>37</v>
      </c>
      <c r="O2516" s="6" t="s">
        <v>38</v>
      </c>
      <c r="P2516" s="6" t="s">
        <v>39</v>
      </c>
      <c r="Q2516" s="6" t="s">
        <v>1448</v>
      </c>
      <c r="R2516" s="6" t="s">
        <v>1392</v>
      </c>
      <c r="W2516" s="6" t="s">
        <v>1449</v>
      </c>
      <c r="X2516" s="6" t="s">
        <v>1448</v>
      </c>
      <c r="Y2516" s="6" t="s">
        <v>43</v>
      </c>
      <c r="Z2516" s="8">
        <v>42052.474780092591</v>
      </c>
      <c r="AA2516" s="6" t="s">
        <v>1450</v>
      </c>
      <c r="AB2516" s="6" t="s">
        <v>1395</v>
      </c>
      <c r="AC2516" s="6" t="s">
        <v>1392</v>
      </c>
      <c r="AD2516" s="6" t="s">
        <v>43</v>
      </c>
      <c r="AE2516" s="8">
        <v>42052.483888888892</v>
      </c>
      <c r="AF2516" s="6" t="s">
        <v>7298</v>
      </c>
    </row>
    <row r="2517" spans="1:32" x14ac:dyDescent="0.2">
      <c r="A25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7" s="7" t="str">
        <f>ExtractValues(Table1[[#This Row],[Agreement Name]],".{1}\d{4,5}")</f>
        <v>200269</v>
      </c>
      <c r="C2517" s="6" t="str">
        <f>ExtractValues(Table1[[#This Row],[Agreement Name]],".{1}\d{4,5}-.{1}\d{4,5}")</f>
        <v>200269-002018</v>
      </c>
      <c r="D2517" s="6" t="str">
        <f>ExtractValues(ExtractValues(Table1[[#This Row],[Agreement Name]],"(CO\d{1,3})"),"\d+")</f>
        <v/>
      </c>
      <c r="E2517" s="6" t="str">
        <f>ExtractValues(ExtractValues(Table1[[#This Row],[Agreement Name]],"(CO.\d{1,3})"),"\d+")</f>
        <v/>
      </c>
      <c r="F2517" s="6" t="str">
        <f>IF(Table1[[#This Row],[ChgOrderPart1]]&lt;&gt;"",Table1[[#This Row],[ChgOrderPart1]],Table1[[#This Row],[ChgOrderPart2]])</f>
        <v/>
      </c>
      <c r="G2517" s="6" t="s">
        <v>9106</v>
      </c>
      <c r="H2517" s="8">
        <v>42047.624942129631</v>
      </c>
      <c r="I2517" s="6" t="s">
        <v>34</v>
      </c>
      <c r="J2517" s="8">
        <v>42052.484131944446</v>
      </c>
      <c r="K2517" s="6" t="s">
        <v>1376</v>
      </c>
      <c r="L2517" s="6" t="s">
        <v>1377</v>
      </c>
      <c r="M2517" s="6" t="s">
        <v>37</v>
      </c>
      <c r="O2517" s="6" t="s">
        <v>38</v>
      </c>
      <c r="P2517" s="6" t="s">
        <v>39</v>
      </c>
      <c r="Q2517" s="6" t="s">
        <v>1448</v>
      </c>
      <c r="R2517" s="6" t="s">
        <v>1392</v>
      </c>
      <c r="W2517" s="6" t="s">
        <v>1449</v>
      </c>
      <c r="X2517" s="6" t="s">
        <v>1448</v>
      </c>
      <c r="Y2517" s="6" t="s">
        <v>43</v>
      </c>
      <c r="Z2517" s="8">
        <v>42052.475555555553</v>
      </c>
      <c r="AA2517" s="6" t="s">
        <v>1450</v>
      </c>
      <c r="AB2517" s="6" t="s">
        <v>1395</v>
      </c>
      <c r="AC2517" s="6" t="s">
        <v>1392</v>
      </c>
      <c r="AD2517" s="6" t="s">
        <v>43</v>
      </c>
      <c r="AE2517" s="8">
        <v>42052.484131944446</v>
      </c>
      <c r="AF2517" s="6" t="s">
        <v>7298</v>
      </c>
    </row>
    <row r="2518" spans="1:32" x14ac:dyDescent="0.2">
      <c r="A25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8" s="7" t="str">
        <f>ExtractValues(Table1[[#This Row],[Agreement Name]],".{1}\d{4,5}")</f>
        <v>200269</v>
      </c>
      <c r="C2518" s="6" t="str">
        <f>ExtractValues(Table1[[#This Row],[Agreement Name]],".{1}\d{4,5}-.{1}\d{4,5}")</f>
        <v>200269-002017</v>
      </c>
      <c r="D2518" s="6" t="str">
        <f>ExtractValues(ExtractValues(Table1[[#This Row],[Agreement Name]],"(CO\d{1,3})"),"\d+")</f>
        <v/>
      </c>
      <c r="E2518" s="6" t="str">
        <f>ExtractValues(ExtractValues(Table1[[#This Row],[Agreement Name]],"(CO.\d{1,3})"),"\d+")</f>
        <v/>
      </c>
      <c r="F2518" s="6" t="str">
        <f>IF(Table1[[#This Row],[ChgOrderPart1]]&lt;&gt;"",Table1[[#This Row],[ChgOrderPart1]],Table1[[#This Row],[ChgOrderPart2]])</f>
        <v/>
      </c>
      <c r="G2518" s="6" t="s">
        <v>9105</v>
      </c>
      <c r="H2518" s="8">
        <v>42047.624444444446</v>
      </c>
      <c r="I2518" s="6" t="s">
        <v>34</v>
      </c>
      <c r="J2518" s="8">
        <v>42052.484456018516</v>
      </c>
      <c r="K2518" s="6" t="s">
        <v>1376</v>
      </c>
      <c r="L2518" s="6" t="s">
        <v>1377</v>
      </c>
      <c r="M2518" s="6" t="s">
        <v>37</v>
      </c>
      <c r="O2518" s="6" t="s">
        <v>38</v>
      </c>
      <c r="P2518" s="6" t="s">
        <v>39</v>
      </c>
      <c r="Q2518" s="6" t="s">
        <v>1448</v>
      </c>
      <c r="R2518" s="6" t="s">
        <v>1392</v>
      </c>
      <c r="W2518" s="6" t="s">
        <v>1449</v>
      </c>
      <c r="X2518" s="6" t="s">
        <v>1448</v>
      </c>
      <c r="Y2518" s="6" t="s">
        <v>43</v>
      </c>
      <c r="Z2518" s="8">
        <v>42052.476423611108</v>
      </c>
      <c r="AA2518" s="6" t="s">
        <v>1450</v>
      </c>
      <c r="AB2518" s="6" t="s">
        <v>1395</v>
      </c>
      <c r="AC2518" s="6" t="s">
        <v>1392</v>
      </c>
      <c r="AD2518" s="6" t="s">
        <v>43</v>
      </c>
      <c r="AE2518" s="8">
        <v>42052.484456018516</v>
      </c>
      <c r="AF2518" s="6" t="s">
        <v>7298</v>
      </c>
    </row>
    <row r="2519" spans="1:32" x14ac:dyDescent="0.2">
      <c r="A25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19" s="7" t="str">
        <f>ExtractValues(Table1[[#This Row],[Agreement Name]],".{1}\d{4,5}")</f>
        <v>200269</v>
      </c>
      <c r="C2519" s="6" t="str">
        <f>ExtractValues(Table1[[#This Row],[Agreement Name]],".{1}\d{4,5}-.{1}\d{4,5}")</f>
        <v>200269-002016</v>
      </c>
      <c r="D2519" s="6" t="str">
        <f>ExtractValues(ExtractValues(Table1[[#This Row],[Agreement Name]],"(CO\d{1,3})"),"\d+")</f>
        <v/>
      </c>
      <c r="E2519" s="6" t="str">
        <f>ExtractValues(ExtractValues(Table1[[#This Row],[Agreement Name]],"(CO.\d{1,3})"),"\d+")</f>
        <v/>
      </c>
      <c r="F2519" s="6" t="str">
        <f>IF(Table1[[#This Row],[ChgOrderPart1]]&lt;&gt;"",Table1[[#This Row],[ChgOrderPart1]],Table1[[#This Row],[ChgOrderPart2]])</f>
        <v/>
      </c>
      <c r="G2519" s="6" t="s">
        <v>9104</v>
      </c>
      <c r="H2519" s="8">
        <v>42047.62394675926</v>
      </c>
      <c r="I2519" s="6" t="s">
        <v>34</v>
      </c>
      <c r="J2519" s="8">
        <v>42052.484814814816</v>
      </c>
      <c r="K2519" s="6" t="s">
        <v>1376</v>
      </c>
      <c r="L2519" s="6" t="s">
        <v>1377</v>
      </c>
      <c r="M2519" s="6" t="s">
        <v>37</v>
      </c>
      <c r="O2519" s="6" t="s">
        <v>38</v>
      </c>
      <c r="P2519" s="6" t="s">
        <v>39</v>
      </c>
      <c r="Q2519" s="6" t="s">
        <v>1448</v>
      </c>
      <c r="R2519" s="6" t="s">
        <v>1392</v>
      </c>
      <c r="W2519" s="6" t="s">
        <v>1449</v>
      </c>
      <c r="X2519" s="6" t="s">
        <v>1448</v>
      </c>
      <c r="Y2519" s="6" t="s">
        <v>43</v>
      </c>
      <c r="Z2519" s="8">
        <v>42052.477233796293</v>
      </c>
      <c r="AA2519" s="6" t="s">
        <v>1450</v>
      </c>
      <c r="AB2519" s="6" t="s">
        <v>1395</v>
      </c>
      <c r="AC2519" s="6" t="s">
        <v>1392</v>
      </c>
      <c r="AD2519" s="6" t="s">
        <v>43</v>
      </c>
      <c r="AE2519" s="8">
        <v>42052.484814814816</v>
      </c>
      <c r="AF2519" s="6" t="s">
        <v>7298</v>
      </c>
    </row>
    <row r="2520" spans="1:32" x14ac:dyDescent="0.2">
      <c r="A25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0" s="7" t="str">
        <f>ExtractValues(Table1[[#This Row],[Agreement Name]],".{1}\d{4,5}")</f>
        <v>200269</v>
      </c>
      <c r="C2520" s="6" t="str">
        <f>ExtractValues(Table1[[#This Row],[Agreement Name]],".{1}\d{4,5}-.{1}\d{4,5}")</f>
        <v>200269-002015</v>
      </c>
      <c r="D2520" s="6" t="str">
        <f>ExtractValues(ExtractValues(Table1[[#This Row],[Agreement Name]],"(CO\d{1,3})"),"\d+")</f>
        <v/>
      </c>
      <c r="E2520" s="6" t="str">
        <f>ExtractValues(ExtractValues(Table1[[#This Row],[Agreement Name]],"(CO.\d{1,3})"),"\d+")</f>
        <v/>
      </c>
      <c r="F2520" s="6" t="str">
        <f>IF(Table1[[#This Row],[ChgOrderPart1]]&lt;&gt;"",Table1[[#This Row],[ChgOrderPart1]],Table1[[#This Row],[ChgOrderPart2]])</f>
        <v/>
      </c>
      <c r="G2520" s="6" t="s">
        <v>9101</v>
      </c>
      <c r="H2520" s="8">
        <v>42047.621458333335</v>
      </c>
      <c r="I2520" s="6" t="s">
        <v>34</v>
      </c>
      <c r="J2520" s="8">
        <v>42052.485092592593</v>
      </c>
      <c r="K2520" s="6" t="s">
        <v>1376</v>
      </c>
      <c r="L2520" s="6" t="s">
        <v>1377</v>
      </c>
      <c r="M2520" s="6" t="s">
        <v>37</v>
      </c>
      <c r="O2520" s="6" t="s">
        <v>38</v>
      </c>
      <c r="P2520" s="6" t="s">
        <v>39</v>
      </c>
      <c r="Q2520" s="6" t="s">
        <v>1448</v>
      </c>
      <c r="R2520" s="6" t="s">
        <v>1392</v>
      </c>
      <c r="W2520" s="6" t="s">
        <v>1449</v>
      </c>
      <c r="X2520" s="6" t="s">
        <v>1448</v>
      </c>
      <c r="Y2520" s="6" t="s">
        <v>43</v>
      </c>
      <c r="Z2520" s="8">
        <v>42052.478090277778</v>
      </c>
      <c r="AA2520" s="6" t="s">
        <v>1450</v>
      </c>
      <c r="AB2520" s="6" t="s">
        <v>1395</v>
      </c>
      <c r="AC2520" s="6" t="s">
        <v>1392</v>
      </c>
      <c r="AD2520" s="6" t="s">
        <v>43</v>
      </c>
      <c r="AE2520" s="8">
        <v>42052.485092592593</v>
      </c>
      <c r="AF2520" s="6" t="s">
        <v>7298</v>
      </c>
    </row>
    <row r="2521" spans="1:32" x14ac:dyDescent="0.2">
      <c r="A25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1" s="7" t="str">
        <f>ExtractValues(Table1[[#This Row],[Agreement Name]],".{1}\d{4,5}")</f>
        <v>200269</v>
      </c>
      <c r="C2521" s="6" t="str">
        <f>ExtractValues(Table1[[#This Row],[Agreement Name]],".{1}\d{4,5}-.{1}\d{4,5}")</f>
        <v>200269-002014</v>
      </c>
      <c r="D2521" s="6" t="str">
        <f>ExtractValues(ExtractValues(Table1[[#This Row],[Agreement Name]],"(CO\d{1,3})"),"\d+")</f>
        <v/>
      </c>
      <c r="E2521" s="6" t="str">
        <f>ExtractValues(ExtractValues(Table1[[#This Row],[Agreement Name]],"(CO.\d{1,3})"),"\d+")</f>
        <v/>
      </c>
      <c r="F2521" s="6" t="str">
        <f>IF(Table1[[#This Row],[ChgOrderPart1]]&lt;&gt;"",Table1[[#This Row],[ChgOrderPart1]],Table1[[#This Row],[ChgOrderPart2]])</f>
        <v/>
      </c>
      <c r="G2521" s="6" t="s">
        <v>9095</v>
      </c>
      <c r="H2521" s="8">
        <v>42047.620949074073</v>
      </c>
      <c r="I2521" s="6" t="s">
        <v>34</v>
      </c>
      <c r="J2521" s="8">
        <v>42075.410092592596</v>
      </c>
      <c r="K2521" s="6" t="s">
        <v>1376</v>
      </c>
      <c r="L2521" s="6" t="s">
        <v>1377</v>
      </c>
      <c r="M2521" s="6" t="s">
        <v>37</v>
      </c>
      <c r="O2521" s="6" t="s">
        <v>38</v>
      </c>
      <c r="P2521" s="6" t="s">
        <v>39</v>
      </c>
      <c r="Q2521" s="6" t="s">
        <v>9096</v>
      </c>
      <c r="R2521" s="6" t="s">
        <v>9097</v>
      </c>
      <c r="S2521" s="6" t="s">
        <v>9098</v>
      </c>
      <c r="T2521" s="6" t="s">
        <v>1392</v>
      </c>
      <c r="W2521" s="6" t="s">
        <v>9099</v>
      </c>
      <c r="X2521" s="6" t="s">
        <v>9098</v>
      </c>
      <c r="Y2521" s="6" t="s">
        <v>43</v>
      </c>
      <c r="Z2521" s="8">
        <v>42072.442499999997</v>
      </c>
      <c r="AA2521" s="6" t="s">
        <v>9100</v>
      </c>
      <c r="AB2521" s="6" t="s">
        <v>1395</v>
      </c>
      <c r="AC2521" s="6" t="s">
        <v>1392</v>
      </c>
      <c r="AD2521" s="6" t="s">
        <v>43</v>
      </c>
      <c r="AE2521" s="8">
        <v>42075.410092592596</v>
      </c>
      <c r="AF2521" s="6" t="s">
        <v>46</v>
      </c>
    </row>
    <row r="2522" spans="1:32" x14ac:dyDescent="0.2">
      <c r="A25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22" s="7" t="str">
        <f>ExtractValues(Table1[[#This Row],[Agreement Name]],".{1}\d{4,5}")</f>
        <v>200269</v>
      </c>
      <c r="C2522" s="6" t="str">
        <f>ExtractValues(Table1[[#This Row],[Agreement Name]],".{1}\d{4,5}-.{1}\d{4,5}")</f>
        <v>200269-002013</v>
      </c>
      <c r="D2522" s="6" t="str">
        <f>ExtractValues(ExtractValues(Table1[[#This Row],[Agreement Name]],"(CO\d{1,3})"),"\d+")</f>
        <v>1</v>
      </c>
      <c r="E2522" s="6" t="str">
        <f>ExtractValues(ExtractValues(Table1[[#This Row],[Agreement Name]],"(CO.\d{1,3})"),"\d+")</f>
        <v/>
      </c>
      <c r="F2522" s="6" t="str">
        <f>IF(Table1[[#This Row],[ChgOrderPart1]]&lt;&gt;"",Table1[[#This Row],[ChgOrderPart1]],Table1[[#This Row],[ChgOrderPart2]])</f>
        <v>1</v>
      </c>
      <c r="G2522" s="6" t="s">
        <v>1685</v>
      </c>
      <c r="H2522" s="8">
        <v>42156.598240740743</v>
      </c>
      <c r="I2522" s="6" t="s">
        <v>34</v>
      </c>
      <c r="J2522" s="8">
        <v>42157.93072916667</v>
      </c>
      <c r="K2522" s="6" t="s">
        <v>1376</v>
      </c>
      <c r="L2522" s="6" t="s">
        <v>1377</v>
      </c>
      <c r="M2522" s="6" t="s">
        <v>37</v>
      </c>
      <c r="O2522" s="6" t="s">
        <v>38</v>
      </c>
      <c r="P2522" s="6" t="s">
        <v>39</v>
      </c>
      <c r="Q2522" s="6" t="s">
        <v>1686</v>
      </c>
      <c r="R2522" s="6" t="s">
        <v>1392</v>
      </c>
      <c r="W2522" s="6" t="s">
        <v>1687</v>
      </c>
      <c r="X2522" s="6" t="s">
        <v>1686</v>
      </c>
      <c r="Y2522" s="6" t="s">
        <v>43</v>
      </c>
      <c r="Z2522" s="8">
        <v>42157.528946759259</v>
      </c>
      <c r="AA2522" s="6" t="s">
        <v>1688</v>
      </c>
      <c r="AB2522" s="6" t="s">
        <v>1395</v>
      </c>
      <c r="AC2522" s="6" t="s">
        <v>1392</v>
      </c>
      <c r="AD2522" s="6" t="s">
        <v>43</v>
      </c>
      <c r="AE2522" s="8">
        <v>42157.93072916667</v>
      </c>
      <c r="AF2522" s="6" t="s">
        <v>1689</v>
      </c>
    </row>
    <row r="2523" spans="1:32" x14ac:dyDescent="0.2">
      <c r="A25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3" s="7" t="str">
        <f>ExtractValues(Table1[[#This Row],[Agreement Name]],".{1}\d{4,5}")</f>
        <v>200269</v>
      </c>
      <c r="C2523" s="6" t="str">
        <f>ExtractValues(Table1[[#This Row],[Agreement Name]],".{1}\d{4,5}-.{1}\d{4,5}")</f>
        <v>200269-002013</v>
      </c>
      <c r="D2523" s="6" t="str">
        <f>ExtractValues(ExtractValues(Table1[[#This Row],[Agreement Name]],"(CO\d{1,3})"),"\d+")</f>
        <v/>
      </c>
      <c r="E2523" s="6" t="str">
        <f>ExtractValues(ExtractValues(Table1[[#This Row],[Agreement Name]],"(CO.\d{1,3})"),"\d+")</f>
        <v/>
      </c>
      <c r="F2523" s="6" t="str">
        <f>IF(Table1[[#This Row],[ChgOrderPart1]]&lt;&gt;"",Table1[[#This Row],[ChgOrderPart1]],Table1[[#This Row],[ChgOrderPart2]])</f>
        <v/>
      </c>
      <c r="G2523" s="6" t="s">
        <v>9103</v>
      </c>
      <c r="H2523" s="8">
        <v>42047.622349537036</v>
      </c>
      <c r="I2523" s="6" t="s">
        <v>34</v>
      </c>
      <c r="J2523" s="8">
        <v>42148.576111111113</v>
      </c>
      <c r="K2523" s="6" t="s">
        <v>1376</v>
      </c>
      <c r="L2523" s="6" t="s">
        <v>1377</v>
      </c>
      <c r="M2523" s="6" t="s">
        <v>37</v>
      </c>
      <c r="O2523" s="6" t="s">
        <v>38</v>
      </c>
      <c r="P2523" s="6" t="s">
        <v>39</v>
      </c>
      <c r="Q2523" s="6" t="s">
        <v>1686</v>
      </c>
      <c r="R2523" s="6" t="s">
        <v>1392</v>
      </c>
      <c r="W2523" s="6" t="s">
        <v>1687</v>
      </c>
      <c r="X2523" s="6" t="s">
        <v>1686</v>
      </c>
      <c r="Y2523" s="6" t="s">
        <v>43</v>
      </c>
      <c r="Z2523" s="8">
        <v>42144.773587962962</v>
      </c>
      <c r="AA2523" s="6" t="s">
        <v>1688</v>
      </c>
      <c r="AB2523" s="6" t="s">
        <v>1395</v>
      </c>
      <c r="AC2523" s="6" t="s">
        <v>1392</v>
      </c>
      <c r="AD2523" s="6" t="s">
        <v>43</v>
      </c>
      <c r="AE2523" s="8">
        <v>42148.576111111113</v>
      </c>
      <c r="AF2523" s="6" t="s">
        <v>1432</v>
      </c>
    </row>
    <row r="2524" spans="1:32" x14ac:dyDescent="0.2">
      <c r="A25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4" s="7" t="str">
        <f>ExtractValues(Table1[[#This Row],[Agreement Name]],".{1}\d{4,5}")</f>
        <v>200269</v>
      </c>
      <c r="C2524" s="6" t="str">
        <f>ExtractValues(Table1[[#This Row],[Agreement Name]],".{1}\d{4,5}-.{1}\d{4,5}")</f>
        <v>200269-002012</v>
      </c>
      <c r="D2524" s="6" t="str">
        <f>ExtractValues(ExtractValues(Table1[[#This Row],[Agreement Name]],"(CO\d{1,3})"),"\d+")</f>
        <v/>
      </c>
      <c r="E2524" s="6" t="str">
        <f>ExtractValues(ExtractValues(Table1[[#This Row],[Agreement Name]],"(CO.\d{1,3})"),"\d+")</f>
        <v/>
      </c>
      <c r="F2524" s="6" t="str">
        <f>IF(Table1[[#This Row],[ChgOrderPart1]]&lt;&gt;"",Table1[[#This Row],[ChgOrderPart1]],Table1[[#This Row],[ChgOrderPart2]])</f>
        <v/>
      </c>
      <c r="G2524" s="6" t="s">
        <v>9093</v>
      </c>
      <c r="H2524" s="8">
        <v>42047.61215277778</v>
      </c>
      <c r="I2524" s="6" t="s">
        <v>34</v>
      </c>
      <c r="J2524" s="8">
        <v>42062.468888888892</v>
      </c>
      <c r="K2524" s="6" t="s">
        <v>1376</v>
      </c>
      <c r="L2524" s="6" t="s">
        <v>1377</v>
      </c>
      <c r="M2524" s="6" t="s">
        <v>37</v>
      </c>
      <c r="O2524" s="6" t="s">
        <v>38</v>
      </c>
      <c r="P2524" s="6" t="s">
        <v>39</v>
      </c>
      <c r="Q2524" s="6" t="s">
        <v>1686</v>
      </c>
      <c r="R2524" s="6" t="s">
        <v>1392</v>
      </c>
      <c r="W2524" s="6" t="s">
        <v>1687</v>
      </c>
      <c r="X2524" s="6" t="s">
        <v>1686</v>
      </c>
      <c r="Y2524" s="6" t="s">
        <v>43</v>
      </c>
      <c r="Z2524" s="8">
        <v>42062.381944444445</v>
      </c>
      <c r="AA2524" s="6" t="s">
        <v>9094</v>
      </c>
      <c r="AB2524" s="6" t="s">
        <v>1395</v>
      </c>
      <c r="AC2524" s="6" t="s">
        <v>1392</v>
      </c>
      <c r="AD2524" s="6" t="s">
        <v>43</v>
      </c>
      <c r="AE2524" s="8">
        <v>42062.468888888892</v>
      </c>
      <c r="AF2524" s="6" t="s">
        <v>46</v>
      </c>
    </row>
    <row r="2525" spans="1:32" x14ac:dyDescent="0.2">
      <c r="A25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5" s="7" t="str">
        <f>ExtractValues(Table1[[#This Row],[Agreement Name]],".{1}\d{4,5}")</f>
        <v>200269</v>
      </c>
      <c r="C2525" s="6" t="str">
        <f>ExtractValues(Table1[[#This Row],[Agreement Name]],".{1}\d{4,5}-.{1}\d{4,5}")</f>
        <v>200269-002011</v>
      </c>
      <c r="D2525" s="6" t="str">
        <f>ExtractValues(ExtractValues(Table1[[#This Row],[Agreement Name]],"(CO\d{1,3})"),"\d+")</f>
        <v/>
      </c>
      <c r="E2525" s="6" t="str">
        <f>ExtractValues(ExtractValues(Table1[[#This Row],[Agreement Name]],"(CO.\d{1,3})"),"\d+")</f>
        <v/>
      </c>
      <c r="F2525" s="6" t="str">
        <f>IF(Table1[[#This Row],[ChgOrderPart1]]&lt;&gt;"",Table1[[#This Row],[ChgOrderPart1]],Table1[[#This Row],[ChgOrderPart2]])</f>
        <v/>
      </c>
      <c r="G2525" s="6" t="s">
        <v>9092</v>
      </c>
      <c r="H2525" s="8">
        <v>42047.611759259256</v>
      </c>
      <c r="I2525" s="6" t="s">
        <v>34</v>
      </c>
      <c r="J2525" s="8">
        <v>42197.877025462964</v>
      </c>
      <c r="K2525" s="6" t="s">
        <v>1376</v>
      </c>
      <c r="L2525" s="6" t="s">
        <v>1377</v>
      </c>
      <c r="M2525" s="6" t="s">
        <v>37</v>
      </c>
      <c r="O2525" s="6" t="s">
        <v>38</v>
      </c>
      <c r="P2525" s="6" t="s">
        <v>39</v>
      </c>
      <c r="Q2525" s="6" t="s">
        <v>2549</v>
      </c>
      <c r="R2525" s="6" t="s">
        <v>1392</v>
      </c>
      <c r="W2525" s="6" t="s">
        <v>1395</v>
      </c>
      <c r="X2525" s="6" t="s">
        <v>1392</v>
      </c>
      <c r="Y2525" s="6" t="s">
        <v>43</v>
      </c>
      <c r="Z2525" s="8">
        <v>42197.877025462964</v>
      </c>
      <c r="AA2525" s="6" t="s">
        <v>2068</v>
      </c>
    </row>
    <row r="2526" spans="1:32" x14ac:dyDescent="0.2">
      <c r="A25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6" s="7" t="str">
        <f>ExtractValues(Table1[[#This Row],[Agreement Name]],".{1}\d{4,5}")</f>
        <v>200269</v>
      </c>
      <c r="C2526" s="6" t="str">
        <f>ExtractValues(Table1[[#This Row],[Agreement Name]],".{1}\d{4,5}-.{1}\d{4,5}")</f>
        <v>200269-002010</v>
      </c>
      <c r="D2526" s="6" t="str">
        <f>ExtractValues(ExtractValues(Table1[[#This Row],[Agreement Name]],"(CO\d{1,3})"),"\d+")</f>
        <v/>
      </c>
      <c r="E2526" s="6" t="str">
        <f>ExtractValues(ExtractValues(Table1[[#This Row],[Agreement Name]],"(CO.\d{1,3})"),"\d+")</f>
        <v/>
      </c>
      <c r="F2526" s="6" t="str">
        <f>IF(Table1[[#This Row],[ChgOrderPart1]]&lt;&gt;"",Table1[[#This Row],[ChgOrderPart1]],Table1[[#This Row],[ChgOrderPart2]])</f>
        <v/>
      </c>
      <c r="G2526" s="6" t="s">
        <v>9090</v>
      </c>
      <c r="H2526" s="8">
        <v>42047.611354166664</v>
      </c>
      <c r="I2526" s="6" t="s">
        <v>34</v>
      </c>
      <c r="J2526" s="8">
        <v>42054.338854166665</v>
      </c>
      <c r="K2526" s="6" t="s">
        <v>1376</v>
      </c>
      <c r="L2526" s="6" t="s">
        <v>1377</v>
      </c>
      <c r="M2526" s="6" t="s">
        <v>37</v>
      </c>
      <c r="O2526" s="6" t="s">
        <v>38</v>
      </c>
      <c r="P2526" s="6" t="s">
        <v>39</v>
      </c>
      <c r="Q2526" s="6" t="s">
        <v>4886</v>
      </c>
      <c r="R2526" s="6" t="s">
        <v>9091</v>
      </c>
      <c r="S2526" s="6" t="s">
        <v>1392</v>
      </c>
      <c r="W2526" s="6" t="s">
        <v>4888</v>
      </c>
      <c r="X2526" s="6" t="s">
        <v>9091</v>
      </c>
      <c r="Y2526" s="6" t="s">
        <v>43</v>
      </c>
      <c r="Z2526" s="8">
        <v>42054.326111111113</v>
      </c>
      <c r="AA2526" s="6" t="s">
        <v>4475</v>
      </c>
      <c r="AB2526" s="6" t="s">
        <v>1395</v>
      </c>
      <c r="AC2526" s="6" t="s">
        <v>1392</v>
      </c>
      <c r="AD2526" s="6" t="s">
        <v>43</v>
      </c>
      <c r="AE2526" s="8">
        <v>42054.338854166665</v>
      </c>
      <c r="AF2526" s="6" t="s">
        <v>2099</v>
      </c>
    </row>
    <row r="2527" spans="1:32" x14ac:dyDescent="0.2">
      <c r="A25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7" s="7" t="str">
        <f>ExtractValues(Table1[[#This Row],[Agreement Name]],".{1}\d{4,5}")</f>
        <v>200269</v>
      </c>
      <c r="C2527" s="6" t="str">
        <f>ExtractValues(Table1[[#This Row],[Agreement Name]],".{1}\d{4,5}-.{1}\d{4,5}")</f>
        <v>200269-002009</v>
      </c>
      <c r="D2527" s="6" t="str">
        <f>ExtractValues(ExtractValues(Table1[[#This Row],[Agreement Name]],"(CO\d{1,3})"),"\d+")</f>
        <v/>
      </c>
      <c r="E2527" s="6" t="str">
        <f>ExtractValues(ExtractValues(Table1[[#This Row],[Agreement Name]],"(CO.\d{1,3})"),"\d+")</f>
        <v/>
      </c>
      <c r="F2527" s="6" t="str">
        <f>IF(Table1[[#This Row],[ChgOrderPart1]]&lt;&gt;"",Table1[[#This Row],[ChgOrderPart1]],Table1[[#This Row],[ChgOrderPart2]])</f>
        <v/>
      </c>
      <c r="G2527" s="6" t="s">
        <v>9089</v>
      </c>
      <c r="H2527" s="8">
        <v>42047.610891203702</v>
      </c>
      <c r="I2527" s="6" t="s">
        <v>34</v>
      </c>
      <c r="J2527" s="8">
        <v>42055.598749999997</v>
      </c>
      <c r="K2527" s="6" t="s">
        <v>1376</v>
      </c>
      <c r="L2527" s="6" t="s">
        <v>1377</v>
      </c>
      <c r="M2527" s="6" t="s">
        <v>37</v>
      </c>
      <c r="O2527" s="6" t="s">
        <v>38</v>
      </c>
      <c r="P2527" s="6" t="s">
        <v>39</v>
      </c>
      <c r="Q2527" s="6" t="s">
        <v>4886</v>
      </c>
      <c r="R2527" s="6" t="s">
        <v>1392</v>
      </c>
      <c r="W2527" s="6" t="s">
        <v>4888</v>
      </c>
      <c r="X2527" s="6" t="s">
        <v>4886</v>
      </c>
      <c r="Y2527" s="6" t="s">
        <v>43</v>
      </c>
      <c r="Z2527" s="8">
        <v>42055.548125000001</v>
      </c>
      <c r="AA2527" s="6" t="s">
        <v>4475</v>
      </c>
      <c r="AB2527" s="6" t="s">
        <v>1395</v>
      </c>
      <c r="AC2527" s="6" t="s">
        <v>1392</v>
      </c>
      <c r="AD2527" s="6" t="s">
        <v>43</v>
      </c>
      <c r="AE2527" s="8">
        <v>42055.598749999997</v>
      </c>
      <c r="AF2527" s="6" t="s">
        <v>46</v>
      </c>
    </row>
    <row r="2528" spans="1:32" x14ac:dyDescent="0.2">
      <c r="A25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8" s="7" t="str">
        <f>ExtractValues(Table1[[#This Row],[Agreement Name]],".{1}\d{4,5}")</f>
        <v>200269</v>
      </c>
      <c r="C2528" s="6" t="str">
        <f>ExtractValues(Table1[[#This Row],[Agreement Name]],".{1}\d{4,5}-.{1}\d{4,5}")</f>
        <v>200269-002008</v>
      </c>
      <c r="D2528" s="6" t="str">
        <f>ExtractValues(ExtractValues(Table1[[#This Row],[Agreement Name]],"(CO\d{1,3})"),"\d+")</f>
        <v/>
      </c>
      <c r="E2528" s="6" t="str">
        <f>ExtractValues(ExtractValues(Table1[[#This Row],[Agreement Name]],"(CO.\d{1,3})"),"\d+")</f>
        <v/>
      </c>
      <c r="F2528" s="6" t="str">
        <f>IF(Table1[[#This Row],[ChgOrderPart1]]&lt;&gt;"",Table1[[#This Row],[ChgOrderPart1]],Table1[[#This Row],[ChgOrderPart2]])</f>
        <v/>
      </c>
      <c r="G2528" s="6" t="s">
        <v>9088</v>
      </c>
      <c r="H2528" s="8">
        <v>42047.61037037037</v>
      </c>
      <c r="I2528" s="6" t="s">
        <v>34</v>
      </c>
      <c r="J2528" s="8">
        <v>42059.937962962962</v>
      </c>
      <c r="K2528" s="6" t="s">
        <v>1376</v>
      </c>
      <c r="L2528" s="6" t="s">
        <v>1377</v>
      </c>
      <c r="M2528" s="6" t="s">
        <v>37</v>
      </c>
      <c r="O2528" s="6" t="s">
        <v>38</v>
      </c>
      <c r="P2528" s="6" t="s">
        <v>39</v>
      </c>
      <c r="Q2528" s="6" t="s">
        <v>2123</v>
      </c>
      <c r="R2528" s="6" t="s">
        <v>1392</v>
      </c>
      <c r="W2528" s="6" t="s">
        <v>463</v>
      </c>
      <c r="X2528" s="6" t="s">
        <v>2123</v>
      </c>
      <c r="Y2528" s="6" t="s">
        <v>43</v>
      </c>
      <c r="Z2528" s="8">
        <v>42058.57708333333</v>
      </c>
      <c r="AA2528" s="6" t="s">
        <v>46</v>
      </c>
      <c r="AB2528" s="6" t="s">
        <v>1395</v>
      </c>
      <c r="AC2528" s="6" t="s">
        <v>1392</v>
      </c>
      <c r="AD2528" s="6" t="s">
        <v>43</v>
      </c>
      <c r="AE2528" s="8">
        <v>42059.937962962962</v>
      </c>
      <c r="AF2528" s="6" t="s">
        <v>46</v>
      </c>
    </row>
    <row r="2529" spans="1:39" x14ac:dyDescent="0.2">
      <c r="A25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29" s="7" t="str">
        <f>ExtractValues(Table1[[#This Row],[Agreement Name]],".{1}\d{4,5}")</f>
        <v>200269</v>
      </c>
      <c r="C2529" s="6" t="str">
        <f>ExtractValues(Table1[[#This Row],[Agreement Name]],".{1}\d{4,5}-.{1}\d{4,5}")</f>
        <v>200269-002007</v>
      </c>
      <c r="D2529" s="6" t="str">
        <f>ExtractValues(ExtractValues(Table1[[#This Row],[Agreement Name]],"(CO\d{1,3})"),"\d+")</f>
        <v/>
      </c>
      <c r="E2529" s="6" t="str">
        <f>ExtractValues(ExtractValues(Table1[[#This Row],[Agreement Name]],"(CO.\d{1,3})"),"\d+")</f>
        <v/>
      </c>
      <c r="F2529" s="6" t="str">
        <f>IF(Table1[[#This Row],[ChgOrderPart1]]&lt;&gt;"",Table1[[#This Row],[ChgOrderPart1]],Table1[[#This Row],[ChgOrderPart2]])</f>
        <v/>
      </c>
      <c r="G2529" s="6" t="s">
        <v>9087</v>
      </c>
      <c r="H2529" s="8">
        <v>42047.609907407408</v>
      </c>
      <c r="I2529" s="6" t="s">
        <v>34</v>
      </c>
      <c r="J2529" s="8">
        <v>42059.938275462962</v>
      </c>
      <c r="K2529" s="6" t="s">
        <v>1376</v>
      </c>
      <c r="L2529" s="6" t="s">
        <v>1377</v>
      </c>
      <c r="M2529" s="6" t="s">
        <v>37</v>
      </c>
      <c r="O2529" s="6" t="s">
        <v>38</v>
      </c>
      <c r="P2529" s="6" t="s">
        <v>39</v>
      </c>
      <c r="Q2529" s="6" t="s">
        <v>2123</v>
      </c>
      <c r="R2529" s="6" t="s">
        <v>1392</v>
      </c>
      <c r="W2529" s="6" t="s">
        <v>463</v>
      </c>
      <c r="X2529" s="6" t="s">
        <v>2123</v>
      </c>
      <c r="Y2529" s="6" t="s">
        <v>43</v>
      </c>
      <c r="Z2529" s="8">
        <v>42058.573599537034</v>
      </c>
      <c r="AA2529" s="6" t="s">
        <v>46</v>
      </c>
      <c r="AB2529" s="6" t="s">
        <v>1395</v>
      </c>
      <c r="AC2529" s="6" t="s">
        <v>1392</v>
      </c>
      <c r="AD2529" s="6" t="s">
        <v>43</v>
      </c>
      <c r="AE2529" s="8">
        <v>42059.938275462962</v>
      </c>
      <c r="AF2529" s="6" t="s">
        <v>46</v>
      </c>
    </row>
    <row r="2530" spans="1:39" x14ac:dyDescent="0.2">
      <c r="A25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0" s="7" t="str">
        <f>ExtractValues(Table1[[#This Row],[Agreement Name]],".{1}\d{4,5}")</f>
        <v>200269</v>
      </c>
      <c r="C2530" s="6" t="str">
        <f>ExtractValues(Table1[[#This Row],[Agreement Name]],".{1}\d{4,5}-.{1}\d{4,5}")</f>
        <v>200269-002006</v>
      </c>
      <c r="D2530" s="6" t="str">
        <f>ExtractValues(ExtractValues(Table1[[#This Row],[Agreement Name]],"(CO\d{1,3})"),"\d+")</f>
        <v/>
      </c>
      <c r="E2530" s="6" t="str">
        <f>ExtractValues(ExtractValues(Table1[[#This Row],[Agreement Name]],"(CO.\d{1,3})"),"\d+")</f>
        <v/>
      </c>
      <c r="F2530" s="6" t="str">
        <f>IF(Table1[[#This Row],[ChgOrderPart1]]&lt;&gt;"",Table1[[#This Row],[ChgOrderPart1]],Table1[[#This Row],[ChgOrderPart2]])</f>
        <v/>
      </c>
      <c r="G2530" s="6" t="s">
        <v>9086</v>
      </c>
      <c r="H2530" s="8">
        <v>42047.609444444446</v>
      </c>
      <c r="I2530" s="6" t="s">
        <v>34</v>
      </c>
      <c r="J2530" s="8">
        <v>42058.377847222226</v>
      </c>
      <c r="K2530" s="6" t="s">
        <v>1376</v>
      </c>
      <c r="L2530" s="6" t="s">
        <v>1377</v>
      </c>
      <c r="M2530" s="6" t="s">
        <v>37</v>
      </c>
      <c r="O2530" s="6" t="s">
        <v>38</v>
      </c>
      <c r="P2530" s="6" t="s">
        <v>39</v>
      </c>
      <c r="Q2530" s="6" t="s">
        <v>2594</v>
      </c>
      <c r="R2530" s="6" t="s">
        <v>1392</v>
      </c>
      <c r="W2530" s="6" t="s">
        <v>9085</v>
      </c>
      <c r="X2530" s="6" t="s">
        <v>2594</v>
      </c>
      <c r="Y2530" s="6" t="s">
        <v>43</v>
      </c>
      <c r="Z2530" s="8">
        <v>42055.643564814818</v>
      </c>
      <c r="AA2530" s="6" t="s">
        <v>2596</v>
      </c>
      <c r="AB2530" s="6" t="s">
        <v>1395</v>
      </c>
      <c r="AC2530" s="6" t="s">
        <v>1392</v>
      </c>
      <c r="AD2530" s="6" t="s">
        <v>43</v>
      </c>
      <c r="AE2530" s="8">
        <v>42058.377847222226</v>
      </c>
      <c r="AF2530" s="6" t="s">
        <v>71</v>
      </c>
    </row>
    <row r="2531" spans="1:39" x14ac:dyDescent="0.2">
      <c r="A25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1" s="7" t="str">
        <f>ExtractValues(Table1[[#This Row],[Agreement Name]],".{1}\d{4,5}")</f>
        <v>200269</v>
      </c>
      <c r="C2531" s="6" t="str">
        <f>ExtractValues(Table1[[#This Row],[Agreement Name]],".{1}\d{4,5}-.{1}\d{4,5}")</f>
        <v>200269-002005</v>
      </c>
      <c r="D2531" s="6" t="str">
        <f>ExtractValues(ExtractValues(Table1[[#This Row],[Agreement Name]],"(CO\d{1,3})"),"\d+")</f>
        <v/>
      </c>
      <c r="E2531" s="6" t="str">
        <f>ExtractValues(ExtractValues(Table1[[#This Row],[Agreement Name]],"(CO.\d{1,3})"),"\d+")</f>
        <v/>
      </c>
      <c r="F2531" s="6" t="str">
        <f>IF(Table1[[#This Row],[ChgOrderPart1]]&lt;&gt;"",Table1[[#This Row],[ChgOrderPart1]],Table1[[#This Row],[ChgOrderPart2]])</f>
        <v/>
      </c>
      <c r="G2531" s="6" t="s">
        <v>9084</v>
      </c>
      <c r="H2531" s="8">
        <v>42047.608923611115</v>
      </c>
      <c r="I2531" s="6" t="s">
        <v>34</v>
      </c>
      <c r="J2531" s="8">
        <v>42055.674675925926</v>
      </c>
      <c r="K2531" s="6" t="s">
        <v>1376</v>
      </c>
      <c r="L2531" s="6" t="s">
        <v>1377</v>
      </c>
      <c r="M2531" s="6" t="s">
        <v>37</v>
      </c>
      <c r="O2531" s="6" t="s">
        <v>38</v>
      </c>
      <c r="P2531" s="6" t="s">
        <v>39</v>
      </c>
      <c r="Q2531" s="6" t="s">
        <v>2594</v>
      </c>
      <c r="R2531" s="6" t="s">
        <v>1392</v>
      </c>
      <c r="W2531" s="6" t="s">
        <v>9085</v>
      </c>
      <c r="X2531" s="6" t="s">
        <v>2594</v>
      </c>
      <c r="Y2531" s="6" t="s">
        <v>43</v>
      </c>
      <c r="Z2531" s="8">
        <v>42055.640092592592</v>
      </c>
      <c r="AA2531" s="6" t="s">
        <v>2596</v>
      </c>
      <c r="AB2531" s="6" t="s">
        <v>1395</v>
      </c>
      <c r="AC2531" s="6" t="s">
        <v>1392</v>
      </c>
      <c r="AD2531" s="6" t="s">
        <v>43</v>
      </c>
      <c r="AE2531" s="8">
        <v>42055.674675925926</v>
      </c>
      <c r="AF2531" s="6" t="s">
        <v>46</v>
      </c>
    </row>
    <row r="2532" spans="1:39" x14ac:dyDescent="0.2">
      <c r="A25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2" s="7" t="str">
        <f>ExtractValues(Table1[[#This Row],[Agreement Name]],".{1}\d{4,5}")</f>
        <v>200269</v>
      </c>
      <c r="C2532" s="6" t="str">
        <f>ExtractValues(Table1[[#This Row],[Agreement Name]],".{1}\d{4,5}-.{1}\d{4,5}")</f>
        <v>200269-002004</v>
      </c>
      <c r="D2532" s="6" t="str">
        <f>ExtractValues(ExtractValues(Table1[[#This Row],[Agreement Name]],"(CO\d{1,3})"),"\d+")</f>
        <v/>
      </c>
      <c r="E2532" s="6" t="str">
        <f>ExtractValues(ExtractValues(Table1[[#This Row],[Agreement Name]],"(CO.\d{1,3})"),"\d+")</f>
        <v/>
      </c>
      <c r="F2532" s="6" t="str">
        <f>IF(Table1[[#This Row],[ChgOrderPart1]]&lt;&gt;"",Table1[[#This Row],[ChgOrderPart1]],Table1[[#This Row],[ChgOrderPart2]])</f>
        <v/>
      </c>
      <c r="G2532" s="6" t="s">
        <v>9082</v>
      </c>
      <c r="H2532" s="8">
        <v>42047.608287037037</v>
      </c>
      <c r="I2532" s="6" t="s">
        <v>34</v>
      </c>
      <c r="J2532" s="8">
        <v>42051.464131944442</v>
      </c>
      <c r="K2532" s="6" t="s">
        <v>1376</v>
      </c>
      <c r="L2532" s="6" t="s">
        <v>1377</v>
      </c>
      <c r="M2532" s="6" t="s">
        <v>37</v>
      </c>
      <c r="O2532" s="6" t="s">
        <v>38</v>
      </c>
      <c r="P2532" s="6" t="s">
        <v>39</v>
      </c>
      <c r="Q2532" s="6" t="s">
        <v>2590</v>
      </c>
      <c r="R2532" s="6" t="s">
        <v>1392</v>
      </c>
      <c r="W2532" s="6" t="s">
        <v>2591</v>
      </c>
      <c r="X2532" s="6" t="s">
        <v>2590</v>
      </c>
      <c r="Y2532" s="6" t="s">
        <v>43</v>
      </c>
      <c r="Z2532" s="8">
        <v>42051.394097222219</v>
      </c>
      <c r="AA2532" s="6" t="s">
        <v>2592</v>
      </c>
      <c r="AB2532" s="6" t="s">
        <v>1395</v>
      </c>
      <c r="AC2532" s="6" t="s">
        <v>1392</v>
      </c>
      <c r="AD2532" s="6" t="s">
        <v>43</v>
      </c>
      <c r="AE2532" s="8">
        <v>42051.464131944442</v>
      </c>
      <c r="AF2532" s="6" t="s">
        <v>9083</v>
      </c>
    </row>
    <row r="2533" spans="1:39" x14ac:dyDescent="0.2">
      <c r="A25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3" s="7" t="str">
        <f>ExtractValues(Table1[[#This Row],[Agreement Name]],".{1}\d{4,5}")</f>
        <v>200269</v>
      </c>
      <c r="C2533" s="6" t="str">
        <f>ExtractValues(Table1[[#This Row],[Agreement Name]],".{1}\d{4,5}-.{1}\d{4,5}")</f>
        <v>200269-002003</v>
      </c>
      <c r="D2533" s="6" t="str">
        <f>ExtractValues(ExtractValues(Table1[[#This Row],[Agreement Name]],"(CO\d{1,3})"),"\d+")</f>
        <v/>
      </c>
      <c r="E2533" s="6" t="str">
        <f>ExtractValues(ExtractValues(Table1[[#This Row],[Agreement Name]],"(CO.\d{1,3})"),"\d+")</f>
        <v/>
      </c>
      <c r="F2533" s="6" t="str">
        <f>IF(Table1[[#This Row],[ChgOrderPart1]]&lt;&gt;"",Table1[[#This Row],[ChgOrderPart1]],Table1[[#This Row],[ChgOrderPart2]])</f>
        <v/>
      </c>
      <c r="G2533" s="6" t="s">
        <v>9081</v>
      </c>
      <c r="H2533" s="8">
        <v>42047.588854166665</v>
      </c>
      <c r="I2533" s="6" t="s">
        <v>34</v>
      </c>
      <c r="J2533" s="8">
        <v>42055.599745370368</v>
      </c>
      <c r="K2533" s="6" t="s">
        <v>1376</v>
      </c>
      <c r="L2533" s="6" t="s">
        <v>1377</v>
      </c>
      <c r="M2533" s="6" t="s">
        <v>37</v>
      </c>
      <c r="O2533" s="6" t="s">
        <v>38</v>
      </c>
      <c r="P2533" s="6" t="s">
        <v>39</v>
      </c>
      <c r="Q2533" s="6" t="s">
        <v>2590</v>
      </c>
      <c r="R2533" s="6" t="s">
        <v>1392</v>
      </c>
      <c r="W2533" s="6" t="s">
        <v>2591</v>
      </c>
      <c r="X2533" s="6" t="s">
        <v>2590</v>
      </c>
      <c r="Y2533" s="6" t="s">
        <v>43</v>
      </c>
      <c r="Z2533" s="8">
        <v>42055.524548611109</v>
      </c>
      <c r="AA2533" s="6" t="s">
        <v>2592</v>
      </c>
      <c r="AB2533" s="6" t="s">
        <v>1395</v>
      </c>
      <c r="AC2533" s="6" t="s">
        <v>1392</v>
      </c>
      <c r="AD2533" s="6" t="s">
        <v>43</v>
      </c>
      <c r="AE2533" s="8">
        <v>42055.599745370368</v>
      </c>
      <c r="AF2533" s="6" t="s">
        <v>46</v>
      </c>
    </row>
    <row r="2534" spans="1:39" x14ac:dyDescent="0.2">
      <c r="A25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4" s="7" t="str">
        <f>ExtractValues(Table1[[#This Row],[Agreement Name]],".{1}\d{4,5}")</f>
        <v>200269</v>
      </c>
      <c r="C2534" s="6" t="str">
        <f>ExtractValues(Table1[[#This Row],[Agreement Name]],".{1}\d{4,5}-.{1}\d{4,5}")</f>
        <v>200269-002002</v>
      </c>
      <c r="D2534" s="6" t="str">
        <f>ExtractValues(ExtractValues(Table1[[#This Row],[Agreement Name]],"(CO\d{1,3})"),"\d+")</f>
        <v/>
      </c>
      <c r="E2534" s="6" t="str">
        <f>ExtractValues(ExtractValues(Table1[[#This Row],[Agreement Name]],"(CO.\d{1,3})"),"\d+")</f>
        <v/>
      </c>
      <c r="F2534" s="6" t="str">
        <f>IF(Table1[[#This Row],[ChgOrderPart1]]&lt;&gt;"",Table1[[#This Row],[ChgOrderPart1]],Table1[[#This Row],[ChgOrderPart2]])</f>
        <v/>
      </c>
      <c r="G2534" s="6" t="s">
        <v>8297</v>
      </c>
      <c r="H2534" s="8">
        <v>42107.596203703702</v>
      </c>
      <c r="I2534" s="6" t="s">
        <v>34</v>
      </c>
      <c r="J2534" s="8">
        <v>42108.435266203705</v>
      </c>
      <c r="K2534" s="6" t="s">
        <v>1376</v>
      </c>
      <c r="L2534" s="6" t="s">
        <v>1377</v>
      </c>
      <c r="M2534" s="6" t="s">
        <v>37</v>
      </c>
      <c r="O2534" s="6" t="s">
        <v>38</v>
      </c>
      <c r="P2534" s="6" t="s">
        <v>39</v>
      </c>
      <c r="Q2534" s="6" t="s">
        <v>8298</v>
      </c>
      <c r="R2534" s="6" t="s">
        <v>8296</v>
      </c>
      <c r="S2534" s="6" t="s">
        <v>1392</v>
      </c>
      <c r="W2534" s="6" t="s">
        <v>8241</v>
      </c>
      <c r="X2534" s="6" t="s">
        <v>8296</v>
      </c>
      <c r="Y2534" s="6" t="s">
        <v>43</v>
      </c>
      <c r="Z2534" s="8">
        <v>42108.254432870373</v>
      </c>
      <c r="AA2534" s="6" t="s">
        <v>8299</v>
      </c>
      <c r="AB2534" s="6" t="s">
        <v>1395</v>
      </c>
      <c r="AC2534" s="6" t="s">
        <v>1392</v>
      </c>
      <c r="AD2534" s="6" t="s">
        <v>43</v>
      </c>
      <c r="AE2534" s="8">
        <v>42108.435266203705</v>
      </c>
      <c r="AF2534" s="6" t="s">
        <v>6611</v>
      </c>
    </row>
    <row r="2535" spans="1:39" x14ac:dyDescent="0.2">
      <c r="A25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5" s="7" t="str">
        <f>ExtractValues(Table1[[#This Row],[Agreement Name]],".{1}\d{4,5}")</f>
        <v>200269</v>
      </c>
      <c r="C2535" s="6" t="str">
        <f>ExtractValues(Table1[[#This Row],[Agreement Name]],".{1}\d{4,5}-.{1}\d{4,5}")</f>
        <v>200269-002002</v>
      </c>
      <c r="D2535" s="6" t="str">
        <f>ExtractValues(ExtractValues(Table1[[#This Row],[Agreement Name]],"(CO\d{1,3})"),"\d+")</f>
        <v/>
      </c>
      <c r="E2535" s="6" t="str">
        <f>ExtractValues(ExtractValues(Table1[[#This Row],[Agreement Name]],"(CO.\d{1,3})"),"\d+")</f>
        <v/>
      </c>
      <c r="F2535" s="6" t="str">
        <f>IF(Table1[[#This Row],[ChgOrderPart1]]&lt;&gt;"",Table1[[#This Row],[ChgOrderPart1]],Table1[[#This Row],[ChgOrderPart2]])</f>
        <v/>
      </c>
      <c r="G2535" s="6" t="s">
        <v>9077</v>
      </c>
      <c r="H2535" s="8">
        <v>42047.581504629627</v>
      </c>
      <c r="I2535" s="6" t="s">
        <v>55</v>
      </c>
      <c r="J2535" s="8">
        <v>42107.595081018517</v>
      </c>
      <c r="K2535" s="6" t="s">
        <v>1376</v>
      </c>
      <c r="L2535" s="6" t="s">
        <v>1377</v>
      </c>
      <c r="M2535" s="6" t="s">
        <v>37</v>
      </c>
      <c r="O2535" s="6" t="s">
        <v>38</v>
      </c>
      <c r="P2535" s="6" t="s">
        <v>39</v>
      </c>
      <c r="Q2535" s="6" t="s">
        <v>8298</v>
      </c>
      <c r="R2535" s="6" t="s">
        <v>1392</v>
      </c>
      <c r="AL2535" s="6" t="s">
        <v>8298</v>
      </c>
      <c r="AM2535" s="6" t="s">
        <v>43</v>
      </c>
    </row>
    <row r="2536" spans="1:39" x14ac:dyDescent="0.2">
      <c r="A25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6" s="7" t="str">
        <f>ExtractValues(Table1[[#This Row],[Agreement Name]],".{1}\d{4,5}")</f>
        <v>200269</v>
      </c>
      <c r="C2536" s="6" t="str">
        <f>ExtractValues(Table1[[#This Row],[Agreement Name]],".{1}\d{4,5}-.{1}\d{4,5}")</f>
        <v>200269-002001</v>
      </c>
      <c r="D2536" s="6" t="str">
        <f>ExtractValues(ExtractValues(Table1[[#This Row],[Agreement Name]],"(CO\d{1,3})"),"\d+")</f>
        <v/>
      </c>
      <c r="E2536" s="6" t="str">
        <f>ExtractValues(ExtractValues(Table1[[#This Row],[Agreement Name]],"(CO.\d{1,3})"),"\d+")</f>
        <v/>
      </c>
      <c r="F2536" s="6" t="str">
        <f>IF(Table1[[#This Row],[ChgOrderPart1]]&lt;&gt;"",Table1[[#This Row],[ChgOrderPart1]],Table1[[#This Row],[ChgOrderPart2]])</f>
        <v/>
      </c>
      <c r="G2536" s="6" t="s">
        <v>8294</v>
      </c>
      <c r="H2536" s="8">
        <v>42107.595462962963</v>
      </c>
      <c r="I2536" s="6" t="s">
        <v>34</v>
      </c>
      <c r="J2536" s="8">
        <v>42108.434918981482</v>
      </c>
      <c r="K2536" s="6" t="s">
        <v>1376</v>
      </c>
      <c r="L2536" s="6" t="s">
        <v>1377</v>
      </c>
      <c r="M2536" s="6" t="s">
        <v>37</v>
      </c>
      <c r="O2536" s="6" t="s">
        <v>38</v>
      </c>
      <c r="P2536" s="6" t="s">
        <v>39</v>
      </c>
      <c r="Q2536" s="6" t="s">
        <v>8295</v>
      </c>
      <c r="R2536" s="6" t="s">
        <v>8296</v>
      </c>
      <c r="S2536" s="6" t="s">
        <v>1392</v>
      </c>
      <c r="W2536" s="6" t="s">
        <v>8241</v>
      </c>
      <c r="X2536" s="6" t="s">
        <v>8296</v>
      </c>
      <c r="Y2536" s="6" t="s">
        <v>43</v>
      </c>
      <c r="Z2536" s="8">
        <v>42108.262824074074</v>
      </c>
      <c r="AA2536" s="6" t="s">
        <v>2758</v>
      </c>
      <c r="AB2536" s="6" t="s">
        <v>1395</v>
      </c>
      <c r="AC2536" s="6" t="s">
        <v>1392</v>
      </c>
      <c r="AD2536" s="6" t="s">
        <v>43</v>
      </c>
      <c r="AE2536" s="8">
        <v>42108.434918981482</v>
      </c>
      <c r="AF2536" s="6" t="s">
        <v>6611</v>
      </c>
    </row>
    <row r="2537" spans="1:39" x14ac:dyDescent="0.2">
      <c r="A25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7" s="7" t="str">
        <f>ExtractValues(Table1[[#This Row],[Agreement Name]],".{1}\d{4,5}")</f>
        <v>200269</v>
      </c>
      <c r="C2537" s="6" t="str">
        <f>ExtractValues(Table1[[#This Row],[Agreement Name]],".{1}\d{4,5}-.{1}\d{4,5}")</f>
        <v>200269-002001</v>
      </c>
      <c r="D2537" s="6" t="str">
        <f>ExtractValues(ExtractValues(Table1[[#This Row],[Agreement Name]],"(CO\d{1,3})"),"\d+")</f>
        <v/>
      </c>
      <c r="E2537" s="6" t="str">
        <f>ExtractValues(ExtractValues(Table1[[#This Row],[Agreement Name]],"(CO.\d{1,3})"),"\d+")</f>
        <v/>
      </c>
      <c r="F2537" s="6" t="str">
        <f>IF(Table1[[#This Row],[ChgOrderPart1]]&lt;&gt;"",Table1[[#This Row],[ChgOrderPart1]],Table1[[#This Row],[ChgOrderPart2]])</f>
        <v/>
      </c>
      <c r="G2537" s="6" t="s">
        <v>9076</v>
      </c>
      <c r="H2537" s="8">
        <v>42047.581111111111</v>
      </c>
      <c r="I2537" s="6" t="s">
        <v>55</v>
      </c>
      <c r="J2537" s="8">
        <v>42107.594918981478</v>
      </c>
      <c r="K2537" s="6" t="s">
        <v>1376</v>
      </c>
      <c r="L2537" s="6" t="s">
        <v>1377</v>
      </c>
      <c r="M2537" s="6" t="s">
        <v>37</v>
      </c>
      <c r="O2537" s="6" t="s">
        <v>38</v>
      </c>
      <c r="P2537" s="6" t="s">
        <v>39</v>
      </c>
      <c r="Q2537" s="6" t="s">
        <v>8295</v>
      </c>
      <c r="R2537" s="6" t="s">
        <v>8296</v>
      </c>
      <c r="S2537" s="6" t="s">
        <v>1392</v>
      </c>
      <c r="AL2537" s="6" t="s">
        <v>8295</v>
      </c>
      <c r="AM2537" s="6" t="s">
        <v>43</v>
      </c>
    </row>
    <row r="2538" spans="1:39" x14ac:dyDescent="0.2">
      <c r="A25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8" s="7" t="str">
        <f>ExtractValues(Table1[[#This Row],[Agreement Name]],".{1}\d{4,5}")</f>
        <v>200268</v>
      </c>
      <c r="C2538" s="6" t="str">
        <f>ExtractValues(Table1[[#This Row],[Agreement Name]],".{1}\d{4,5}-.{1}\d{4,5}")</f>
        <v>200268-04003</v>
      </c>
      <c r="D2538" s="6" t="str">
        <f>ExtractValues(ExtractValues(Table1[[#This Row],[Agreement Name]],"(CO\d{1,3})"),"\d+")</f>
        <v/>
      </c>
      <c r="E2538" s="6" t="str">
        <f>ExtractValues(ExtractValues(Table1[[#This Row],[Agreement Name]],"(CO.\d{1,3})"),"\d+")</f>
        <v/>
      </c>
      <c r="F2538" s="6" t="str">
        <f>IF(Table1[[#This Row],[ChgOrderPart1]]&lt;&gt;"",Table1[[#This Row],[ChgOrderPart1]],Table1[[#This Row],[ChgOrderPart2]])</f>
        <v/>
      </c>
      <c r="G2538" s="6" t="s">
        <v>9187</v>
      </c>
      <c r="H2538" s="8">
        <v>42051.402094907404</v>
      </c>
      <c r="I2538" s="6" t="s">
        <v>48</v>
      </c>
      <c r="J2538" s="8">
        <v>42051.402094907404</v>
      </c>
      <c r="K2538" s="6" t="s">
        <v>1376</v>
      </c>
      <c r="L2538" s="6" t="s">
        <v>1377</v>
      </c>
      <c r="M2538" s="6" t="s">
        <v>37</v>
      </c>
      <c r="O2538" s="6" t="s">
        <v>38</v>
      </c>
      <c r="P2538" s="6" t="s">
        <v>39</v>
      </c>
      <c r="Q2538" s="6" t="s">
        <v>8622</v>
      </c>
      <c r="R2538" s="6" t="s">
        <v>1392</v>
      </c>
      <c r="AL2538" s="6" t="s">
        <v>8622</v>
      </c>
      <c r="AM2538" s="6" t="s">
        <v>43</v>
      </c>
    </row>
    <row r="2539" spans="1:39" x14ac:dyDescent="0.2">
      <c r="A25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39" s="7" t="str">
        <f>ExtractValues(Table1[[#This Row],[Agreement Name]],".{1}\d{4,5}")</f>
        <v>200268</v>
      </c>
      <c r="C2539" s="6" t="str">
        <f>ExtractValues(Table1[[#This Row],[Agreement Name]],".{1}\d{4,5}-.{1}\d{4,5}")</f>
        <v>200268-004007</v>
      </c>
      <c r="D2539" s="6" t="str">
        <f>ExtractValues(ExtractValues(Table1[[#This Row],[Agreement Name]],"(CO\d{1,3})"),"\d+")</f>
        <v/>
      </c>
      <c r="E2539" s="6" t="str">
        <f>ExtractValues(ExtractValues(Table1[[#This Row],[Agreement Name]],"(CO.\d{1,3})"),"\d+")</f>
        <v/>
      </c>
      <c r="F2539" s="6" t="str">
        <f>IF(Table1[[#This Row],[ChgOrderPart1]]&lt;&gt;"",Table1[[#This Row],[ChgOrderPart1]],Table1[[#This Row],[ChgOrderPart2]])</f>
        <v/>
      </c>
      <c r="G2539" s="6" t="s">
        <v>2062</v>
      </c>
      <c r="H2539" s="8">
        <v>42173.351238425923</v>
      </c>
      <c r="I2539" s="6" t="s">
        <v>34</v>
      </c>
      <c r="J2539" s="8">
        <v>42211.647118055553</v>
      </c>
      <c r="K2539" s="6" t="s">
        <v>1376</v>
      </c>
      <c r="L2539" s="6" t="s">
        <v>1377</v>
      </c>
      <c r="M2539" s="6" t="s">
        <v>37</v>
      </c>
      <c r="O2539" s="6" t="s">
        <v>38</v>
      </c>
      <c r="P2539" s="6" t="s">
        <v>39</v>
      </c>
      <c r="Q2539" s="6" t="s">
        <v>2063</v>
      </c>
      <c r="R2539" s="6" t="s">
        <v>2064</v>
      </c>
      <c r="S2539" s="6" t="s">
        <v>2065</v>
      </c>
      <c r="T2539" s="6" t="s">
        <v>1392</v>
      </c>
      <c r="W2539" s="6" t="s">
        <v>2066</v>
      </c>
      <c r="X2539" s="6" t="s">
        <v>2065</v>
      </c>
      <c r="Z2539" s="8">
        <v>42208.604212962964</v>
      </c>
      <c r="AA2539" s="6" t="s">
        <v>2067</v>
      </c>
      <c r="AB2539" s="6" t="s">
        <v>1395</v>
      </c>
      <c r="AC2539" s="6" t="s">
        <v>1392</v>
      </c>
      <c r="AD2539" s="6" t="s">
        <v>43</v>
      </c>
      <c r="AE2539" s="8">
        <v>42211.647118055553</v>
      </c>
      <c r="AF2539" s="6" t="s">
        <v>2068</v>
      </c>
    </row>
    <row r="2540" spans="1:39" x14ac:dyDescent="0.2">
      <c r="A25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0" s="7" t="str">
        <f>ExtractValues(Table1[[#This Row],[Agreement Name]],".{1}\d{4,5}")</f>
        <v>200268</v>
      </c>
      <c r="C2540" s="6" t="str">
        <f>ExtractValues(Table1[[#This Row],[Agreement Name]],".{1}\d{4,5}-.{1}\d{4,5}")</f>
        <v>200268-004006</v>
      </c>
      <c r="D2540" s="6" t="str">
        <f>ExtractValues(ExtractValues(Table1[[#This Row],[Agreement Name]],"(CO\d{1,3})"),"\d+")</f>
        <v/>
      </c>
      <c r="E2540" s="6" t="str">
        <f>ExtractValues(ExtractValues(Table1[[#This Row],[Agreement Name]],"(CO.\d{1,3})"),"\d+")</f>
        <v/>
      </c>
      <c r="F2540" s="6" t="str">
        <f>IF(Table1[[#This Row],[ChgOrderPart1]]&lt;&gt;"",Table1[[#This Row],[ChgOrderPart1]],Table1[[#This Row],[ChgOrderPart2]])</f>
        <v/>
      </c>
      <c r="G2540" s="6" t="s">
        <v>8704</v>
      </c>
      <c r="H2540" s="8">
        <v>42132.412615740737</v>
      </c>
      <c r="I2540" s="6" t="s">
        <v>34</v>
      </c>
      <c r="J2540" s="8">
        <v>42134.715162037035</v>
      </c>
      <c r="K2540" s="6" t="s">
        <v>1376</v>
      </c>
      <c r="L2540" s="6" t="s">
        <v>1377</v>
      </c>
      <c r="M2540" s="6" t="s">
        <v>37</v>
      </c>
      <c r="O2540" s="6" t="s">
        <v>38</v>
      </c>
      <c r="P2540" s="6" t="s">
        <v>39</v>
      </c>
      <c r="Q2540" s="6" t="s">
        <v>1439</v>
      </c>
      <c r="R2540" s="6" t="s">
        <v>1392</v>
      </c>
      <c r="W2540" s="6" t="s">
        <v>1440</v>
      </c>
      <c r="X2540" s="6" t="s">
        <v>1439</v>
      </c>
      <c r="Y2540" s="6" t="s">
        <v>43</v>
      </c>
      <c r="Z2540" s="8">
        <v>42132.438530092593</v>
      </c>
      <c r="AA2540" s="6" t="s">
        <v>1441</v>
      </c>
      <c r="AB2540" s="6" t="s">
        <v>1395</v>
      </c>
      <c r="AC2540" s="6" t="s">
        <v>1392</v>
      </c>
      <c r="AD2540" s="6" t="s">
        <v>43</v>
      </c>
      <c r="AE2540" s="8">
        <v>42134.715162037035</v>
      </c>
      <c r="AF2540" s="6" t="s">
        <v>4008</v>
      </c>
    </row>
    <row r="2541" spans="1:39" x14ac:dyDescent="0.2">
      <c r="A25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41" s="7" t="str">
        <f>ExtractValues(Table1[[#This Row],[Agreement Name]],".{1}\d{4,5}")</f>
        <v>200268</v>
      </c>
      <c r="C2541" s="6" t="str">
        <f>ExtractValues(Table1[[#This Row],[Agreement Name]],".{1}\d{4,5}-.{1}\d{4,5}")</f>
        <v>200268-004005</v>
      </c>
      <c r="D2541" s="6" t="str">
        <f>ExtractValues(ExtractValues(Table1[[#This Row],[Agreement Name]],"(CO\d{1,3})"),"\d+")</f>
        <v>1</v>
      </c>
      <c r="E2541" s="6" t="str">
        <f>ExtractValues(ExtractValues(Table1[[#This Row],[Agreement Name]],"(CO.\d{1,3})"),"\d+")</f>
        <v/>
      </c>
      <c r="F2541" s="6" t="str">
        <f>IF(Table1[[#This Row],[ChgOrderPart1]]&lt;&gt;"",Table1[[#This Row],[ChgOrderPart1]],Table1[[#This Row],[ChgOrderPart2]])</f>
        <v>1</v>
      </c>
      <c r="G2541" s="6" t="s">
        <v>1457</v>
      </c>
      <c r="H2541" s="8">
        <v>42139.575740740744</v>
      </c>
      <c r="I2541" s="6" t="s">
        <v>34</v>
      </c>
      <c r="J2541" s="8">
        <v>42142.412222222221</v>
      </c>
      <c r="K2541" s="6" t="s">
        <v>1376</v>
      </c>
      <c r="L2541" s="6" t="s">
        <v>1377</v>
      </c>
      <c r="M2541" s="6" t="s">
        <v>37</v>
      </c>
      <c r="O2541" s="6" t="s">
        <v>38</v>
      </c>
      <c r="P2541" s="6" t="s">
        <v>39</v>
      </c>
      <c r="Q2541" s="6" t="s">
        <v>1458</v>
      </c>
      <c r="R2541" s="6" t="s">
        <v>221</v>
      </c>
      <c r="S2541" s="6" t="s">
        <v>1392</v>
      </c>
      <c r="W2541" s="6" t="s">
        <v>1459</v>
      </c>
      <c r="X2541" s="6" t="s">
        <v>221</v>
      </c>
      <c r="Y2541" s="6" t="s">
        <v>43</v>
      </c>
      <c r="Z2541" s="8">
        <v>42141.808634259258</v>
      </c>
      <c r="AA2541" s="6" t="s">
        <v>224</v>
      </c>
      <c r="AB2541" s="6" t="s">
        <v>1395</v>
      </c>
      <c r="AC2541" s="6" t="s">
        <v>1392</v>
      </c>
      <c r="AD2541" s="6" t="s">
        <v>43</v>
      </c>
      <c r="AE2541" s="8">
        <v>42142.412222222221</v>
      </c>
      <c r="AF2541" s="6" t="s">
        <v>46</v>
      </c>
    </row>
    <row r="2542" spans="1:39" x14ac:dyDescent="0.2">
      <c r="A25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2" s="7" t="str">
        <f>ExtractValues(Table1[[#This Row],[Agreement Name]],".{1}\d{4,5}")</f>
        <v>200268</v>
      </c>
      <c r="C2542" s="6" t="str">
        <f>ExtractValues(Table1[[#This Row],[Agreement Name]],".{1}\d{4,5}-.{1}\d{4,5}")</f>
        <v>200268-004005</v>
      </c>
      <c r="D2542" s="6" t="str">
        <f>ExtractValues(ExtractValues(Table1[[#This Row],[Agreement Name]],"(CO\d{1,3})"),"\d+")</f>
        <v/>
      </c>
      <c r="E2542" s="6" t="str">
        <f>ExtractValues(ExtractValues(Table1[[#This Row],[Agreement Name]],"(CO.\d{1,3})"),"\d+")</f>
        <v/>
      </c>
      <c r="F2542" s="6" t="str">
        <f>IF(Table1[[#This Row],[ChgOrderPart1]]&lt;&gt;"",Table1[[#This Row],[ChgOrderPart1]],Table1[[#This Row],[ChgOrderPart2]])</f>
        <v/>
      </c>
      <c r="G2542" s="6" t="s">
        <v>9527</v>
      </c>
      <c r="H2542" s="8">
        <v>42081.622083333335</v>
      </c>
      <c r="I2542" s="6" t="s">
        <v>34</v>
      </c>
      <c r="J2542" s="8">
        <v>42082.352025462962</v>
      </c>
      <c r="K2542" s="6" t="s">
        <v>1376</v>
      </c>
      <c r="L2542" s="6" t="s">
        <v>1377</v>
      </c>
      <c r="M2542" s="6" t="s">
        <v>37</v>
      </c>
      <c r="O2542" s="6" t="s">
        <v>38</v>
      </c>
      <c r="P2542" s="6" t="s">
        <v>39</v>
      </c>
      <c r="Q2542" s="6" t="s">
        <v>221</v>
      </c>
      <c r="R2542" s="6" t="s">
        <v>1392</v>
      </c>
      <c r="W2542" s="6" t="s">
        <v>1459</v>
      </c>
      <c r="X2542" s="6" t="s">
        <v>221</v>
      </c>
      <c r="Y2542" s="6" t="s">
        <v>43</v>
      </c>
      <c r="Z2542" s="8">
        <v>42082.289050925923</v>
      </c>
      <c r="AA2542" s="6" t="s">
        <v>224</v>
      </c>
      <c r="AB2542" s="6" t="s">
        <v>1395</v>
      </c>
      <c r="AC2542" s="6" t="s">
        <v>1392</v>
      </c>
      <c r="AD2542" s="6" t="s">
        <v>43</v>
      </c>
      <c r="AE2542" s="8">
        <v>42082.352025462962</v>
      </c>
      <c r="AF2542" s="6" t="s">
        <v>46</v>
      </c>
    </row>
    <row r="2543" spans="1:39" x14ac:dyDescent="0.2">
      <c r="A25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3" s="7" t="str">
        <f>ExtractValues(Table1[[#This Row],[Agreement Name]],".{1}\d{4,5}")</f>
        <v>200268</v>
      </c>
      <c r="C2543" s="6" t="str">
        <f>ExtractValues(Table1[[#This Row],[Agreement Name]],".{1}\d{4,5}-.{1}\d{4,5}")</f>
        <v>200268-004004</v>
      </c>
      <c r="D2543" s="6" t="str">
        <f>ExtractValues(ExtractValues(Table1[[#This Row],[Agreement Name]],"(CO\d{1,3})"),"\d+")</f>
        <v/>
      </c>
      <c r="E2543" s="6" t="str">
        <f>ExtractValues(ExtractValues(Table1[[#This Row],[Agreement Name]],"(CO.\d{1,3})"),"\d+")</f>
        <v/>
      </c>
      <c r="F2543" s="6" t="str">
        <f>IF(Table1[[#This Row],[ChgOrderPart1]]&lt;&gt;"",Table1[[#This Row],[ChgOrderPart1]],Table1[[#This Row],[ChgOrderPart2]])</f>
        <v/>
      </c>
      <c r="G2543" s="6" t="s">
        <v>4007</v>
      </c>
      <c r="H2543" s="8">
        <v>42139.450949074075</v>
      </c>
      <c r="I2543" s="6" t="s">
        <v>34</v>
      </c>
      <c r="J2543" s="8">
        <v>42144.678078703706</v>
      </c>
      <c r="K2543" s="6" t="s">
        <v>3614</v>
      </c>
      <c r="L2543" s="6" t="s">
        <v>3615</v>
      </c>
      <c r="M2543" s="6" t="s">
        <v>37</v>
      </c>
      <c r="O2543" s="6" t="s">
        <v>38</v>
      </c>
      <c r="P2543" s="6" t="s">
        <v>39</v>
      </c>
      <c r="Q2543" s="6" t="s">
        <v>1464</v>
      </c>
      <c r="R2543" s="6" t="s">
        <v>1392</v>
      </c>
      <c r="W2543" s="6" t="s">
        <v>1465</v>
      </c>
      <c r="X2543" s="6" t="s">
        <v>1464</v>
      </c>
      <c r="Y2543" s="6" t="s">
        <v>43</v>
      </c>
      <c r="Z2543" s="8">
        <v>42143.61</v>
      </c>
      <c r="AA2543" s="6" t="s">
        <v>1466</v>
      </c>
      <c r="AB2543" s="6" t="s">
        <v>1395</v>
      </c>
      <c r="AC2543" s="6" t="s">
        <v>1392</v>
      </c>
      <c r="AD2543" s="6" t="s">
        <v>43</v>
      </c>
      <c r="AE2543" s="8">
        <v>42144.678078703706</v>
      </c>
      <c r="AF2543" s="6" t="s">
        <v>4008</v>
      </c>
    </row>
    <row r="2544" spans="1:39" x14ac:dyDescent="0.2">
      <c r="A25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4" s="7" t="str">
        <f>ExtractValues(Table1[[#This Row],[Agreement Name]],".{1}\d{4,5}")</f>
        <v>200268</v>
      </c>
      <c r="C2544" s="6" t="str">
        <f>ExtractValues(Table1[[#This Row],[Agreement Name]],".{1}\d{4,5}-.{1}\d{4,5}")</f>
        <v>200268-004004</v>
      </c>
      <c r="D2544" s="6" t="str">
        <f>ExtractValues(ExtractValues(Table1[[#This Row],[Agreement Name]],"(CO\d{1,3})"),"\d+")</f>
        <v/>
      </c>
      <c r="E2544" s="6" t="str">
        <f>ExtractValues(ExtractValues(Table1[[#This Row],[Agreement Name]],"(CO.\d{1,3})"),"\d+")</f>
        <v/>
      </c>
      <c r="F2544" s="6" t="str">
        <f>IF(Table1[[#This Row],[ChgOrderPart1]]&lt;&gt;"",Table1[[#This Row],[ChgOrderPart1]],Table1[[#This Row],[ChgOrderPart2]])</f>
        <v/>
      </c>
      <c r="G2544" s="6" t="s">
        <v>8454</v>
      </c>
      <c r="H2544" s="8">
        <v>42115.559340277781</v>
      </c>
      <c r="I2544" s="6" t="s">
        <v>55</v>
      </c>
      <c r="J2544" s="8">
        <v>42138.569282407407</v>
      </c>
      <c r="K2544" s="6" t="s">
        <v>1376</v>
      </c>
      <c r="L2544" s="6" t="s">
        <v>1377</v>
      </c>
      <c r="M2544" s="6" t="s">
        <v>37</v>
      </c>
      <c r="O2544" s="6" t="s">
        <v>38</v>
      </c>
      <c r="P2544" s="6" t="s">
        <v>39</v>
      </c>
      <c r="Q2544" s="6" t="s">
        <v>1464</v>
      </c>
      <c r="R2544" s="6" t="s">
        <v>1392</v>
      </c>
      <c r="AL2544" s="6" t="s">
        <v>1464</v>
      </c>
      <c r="AM2544" s="6" t="s">
        <v>43</v>
      </c>
    </row>
    <row r="2545" spans="1:39" x14ac:dyDescent="0.2">
      <c r="A25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5" s="7" t="str">
        <f>ExtractValues(Table1[[#This Row],[Agreement Name]],".{1}\d{4,5}")</f>
        <v>200268</v>
      </c>
      <c r="C2545" s="6" t="str">
        <f>ExtractValues(Table1[[#This Row],[Agreement Name]],".{1}\d{4,5}-.{1}\d{4,5}")</f>
        <v>200268-004004</v>
      </c>
      <c r="D2545" s="6" t="str">
        <f>ExtractValues(ExtractValues(Table1[[#This Row],[Agreement Name]],"(CO\d{1,3})"),"\d+")</f>
        <v/>
      </c>
      <c r="E2545" s="6" t="str">
        <f>ExtractValues(ExtractValues(Table1[[#This Row],[Agreement Name]],"(CO.\d{1,3})"),"\d+")</f>
        <v/>
      </c>
      <c r="F2545" s="6" t="str">
        <f>IF(Table1[[#This Row],[ChgOrderPart1]]&lt;&gt;"",Table1[[#This Row],[ChgOrderPart1]],Table1[[#This Row],[ChgOrderPart2]])</f>
        <v/>
      </c>
      <c r="G2545" s="6" t="s">
        <v>9470</v>
      </c>
      <c r="H2545" s="8">
        <v>42080.456712962965</v>
      </c>
      <c r="I2545" s="6" t="s">
        <v>55</v>
      </c>
      <c r="J2545" s="8">
        <v>42115.548101851855</v>
      </c>
      <c r="K2545" s="6" t="s">
        <v>1376</v>
      </c>
      <c r="L2545" s="6" t="s">
        <v>1377</v>
      </c>
      <c r="M2545" s="6" t="s">
        <v>37</v>
      </c>
      <c r="O2545" s="6" t="s">
        <v>38</v>
      </c>
      <c r="P2545" s="6" t="s">
        <v>39</v>
      </c>
      <c r="Q2545" s="6" t="s">
        <v>1464</v>
      </c>
      <c r="R2545" s="6" t="s">
        <v>1392</v>
      </c>
      <c r="AL2545" s="6" t="s">
        <v>1464</v>
      </c>
      <c r="AM2545" s="6" t="s">
        <v>43</v>
      </c>
    </row>
    <row r="2546" spans="1:39" x14ac:dyDescent="0.2">
      <c r="A25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6" s="7" t="str">
        <f>ExtractValues(Table1[[#This Row],[Agreement Name]],".{1}\d{4,5}")</f>
        <v>200268</v>
      </c>
      <c r="C2546" s="6" t="str">
        <f>ExtractValues(Table1[[#This Row],[Agreement Name]],".{1}\d{4,5}-.{1}\d{4,5}")</f>
        <v>200268-004004</v>
      </c>
      <c r="D2546" s="6" t="str">
        <f>ExtractValues(ExtractValues(Table1[[#This Row],[Agreement Name]],"(CO\d{1,3})"),"\d+")</f>
        <v/>
      </c>
      <c r="E2546" s="6" t="str">
        <f>ExtractValues(ExtractValues(Table1[[#This Row],[Agreement Name]],"(CO.\d{1,3})"),"\d+")</f>
        <v/>
      </c>
      <c r="F2546" s="6" t="str">
        <f>IF(Table1[[#This Row],[ChgOrderPart1]]&lt;&gt;"",Table1[[#This Row],[ChgOrderPart1]],Table1[[#This Row],[ChgOrderPart2]])</f>
        <v/>
      </c>
      <c r="G2546" s="6" t="s">
        <v>9211</v>
      </c>
      <c r="H2546" s="8">
        <v>42052.59547453704</v>
      </c>
      <c r="I2546" s="6" t="s">
        <v>55</v>
      </c>
      <c r="J2546" s="8">
        <v>42080.455057870371</v>
      </c>
      <c r="K2546" s="6" t="s">
        <v>1376</v>
      </c>
      <c r="L2546" s="6" t="s">
        <v>1377</v>
      </c>
      <c r="M2546" s="6" t="s">
        <v>37</v>
      </c>
      <c r="O2546" s="6" t="s">
        <v>38</v>
      </c>
      <c r="P2546" s="6" t="s">
        <v>39</v>
      </c>
      <c r="Q2546" s="6" t="s">
        <v>1464</v>
      </c>
      <c r="R2546" s="6" t="s">
        <v>1392</v>
      </c>
      <c r="AL2546" s="6" t="s">
        <v>1464</v>
      </c>
      <c r="AM2546" s="6" t="s">
        <v>43</v>
      </c>
    </row>
    <row r="2547" spans="1:39" x14ac:dyDescent="0.2">
      <c r="A25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7" s="7" t="str">
        <f>ExtractValues(Table1[[#This Row],[Agreement Name]],".{1}\d{4,5}")</f>
        <v>200268</v>
      </c>
      <c r="C2547" s="6" t="str">
        <f>ExtractValues(Table1[[#This Row],[Agreement Name]],".{1}\d{4,5}-.{1}\d{4,5}")</f>
        <v>200268-004002</v>
      </c>
      <c r="D2547" s="6" t="str">
        <f>ExtractValues(ExtractValues(Table1[[#This Row],[Agreement Name]],"(CO\d{1,3})"),"\d+")</f>
        <v/>
      </c>
      <c r="E2547" s="6" t="str">
        <f>ExtractValues(ExtractValues(Table1[[#This Row],[Agreement Name]],"(CO.\d{1,3})"),"\d+")</f>
        <v/>
      </c>
      <c r="F2547" s="6" t="str">
        <f>IF(Table1[[#This Row],[ChgOrderPart1]]&lt;&gt;"",Table1[[#This Row],[ChgOrderPart1]],Table1[[#This Row],[ChgOrderPart2]])</f>
        <v/>
      </c>
      <c r="G2547" s="6" t="s">
        <v>9251</v>
      </c>
      <c r="H2547" s="8">
        <v>42053.657766203702</v>
      </c>
      <c r="I2547" s="6" t="s">
        <v>34</v>
      </c>
      <c r="J2547" s="8">
        <v>42054.529918981483</v>
      </c>
      <c r="K2547" s="6" t="s">
        <v>1376</v>
      </c>
      <c r="L2547" s="6" t="s">
        <v>1377</v>
      </c>
      <c r="M2547" s="6" t="s">
        <v>37</v>
      </c>
      <c r="O2547" s="6" t="s">
        <v>38</v>
      </c>
      <c r="P2547" s="6" t="s">
        <v>39</v>
      </c>
      <c r="Q2547" s="6" t="s">
        <v>1439</v>
      </c>
      <c r="R2547" s="6" t="s">
        <v>1392</v>
      </c>
      <c r="W2547" s="6" t="s">
        <v>1440</v>
      </c>
      <c r="X2547" s="6" t="s">
        <v>1439</v>
      </c>
      <c r="Y2547" s="6" t="s">
        <v>43</v>
      </c>
      <c r="Z2547" s="8">
        <v>42054.503182870372</v>
      </c>
      <c r="AA2547" s="6" t="s">
        <v>1441</v>
      </c>
      <c r="AB2547" s="6" t="s">
        <v>1395</v>
      </c>
      <c r="AC2547" s="6" t="s">
        <v>1392</v>
      </c>
      <c r="AD2547" s="6" t="s">
        <v>43</v>
      </c>
      <c r="AE2547" s="8">
        <v>42054.529918981483</v>
      </c>
      <c r="AF2547" s="6" t="s">
        <v>9252</v>
      </c>
    </row>
    <row r="2548" spans="1:39" x14ac:dyDescent="0.2">
      <c r="A25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8" s="7" t="str">
        <f>ExtractValues(Table1[[#This Row],[Agreement Name]],".{1}\d{4,5}")</f>
        <v>200268</v>
      </c>
      <c r="C2548" s="6" t="str">
        <f>ExtractValues(Table1[[#This Row],[Agreement Name]],".{1}\d{4,5}-.{1}\d{4,5}")</f>
        <v>200268-004001</v>
      </c>
      <c r="D2548" s="6" t="str">
        <f>ExtractValues(ExtractValues(Table1[[#This Row],[Agreement Name]],"(CO\d{1,3})"),"\d+")</f>
        <v/>
      </c>
      <c r="E2548" s="6" t="str">
        <f>ExtractValues(ExtractValues(Table1[[#This Row],[Agreement Name]],"(CO.\d{1,3})"),"\d+")</f>
        <v/>
      </c>
      <c r="F2548" s="6" t="str">
        <f>IF(Table1[[#This Row],[ChgOrderPart1]]&lt;&gt;"",Table1[[#This Row],[ChgOrderPart1]],Table1[[#This Row],[ChgOrderPart2]])</f>
        <v/>
      </c>
      <c r="G2548" s="6" t="s">
        <v>8024</v>
      </c>
      <c r="H2548" s="8">
        <v>42090.541805555556</v>
      </c>
      <c r="I2548" s="6" t="s">
        <v>34</v>
      </c>
      <c r="J2548" s="8">
        <v>42093.621527777781</v>
      </c>
      <c r="K2548" s="6" t="s">
        <v>1376</v>
      </c>
      <c r="L2548" s="6" t="s">
        <v>1377</v>
      </c>
      <c r="M2548" s="6" t="s">
        <v>37</v>
      </c>
      <c r="O2548" s="6" t="s">
        <v>38</v>
      </c>
      <c r="P2548" s="6" t="s">
        <v>39</v>
      </c>
      <c r="Q2548" s="6" t="s">
        <v>221</v>
      </c>
      <c r="R2548" s="6" t="s">
        <v>1392</v>
      </c>
      <c r="W2548" s="6" t="s">
        <v>1459</v>
      </c>
      <c r="X2548" s="6" t="s">
        <v>221</v>
      </c>
      <c r="Y2548" s="6" t="s">
        <v>43</v>
      </c>
      <c r="Z2548" s="8">
        <v>42090.546527777777</v>
      </c>
      <c r="AA2548" s="6" t="s">
        <v>224</v>
      </c>
      <c r="AB2548" s="6" t="s">
        <v>1395</v>
      </c>
      <c r="AC2548" s="6" t="s">
        <v>1392</v>
      </c>
      <c r="AD2548" s="6" t="s">
        <v>43</v>
      </c>
      <c r="AE2548" s="8">
        <v>42093.621527777781</v>
      </c>
      <c r="AF2548" s="6" t="s">
        <v>46</v>
      </c>
    </row>
    <row r="2549" spans="1:39" x14ac:dyDescent="0.2">
      <c r="A25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49" s="7" t="str">
        <f>ExtractValues(Table1[[#This Row],[Agreement Name]],".{1}\d{4,5}")</f>
        <v>200268</v>
      </c>
      <c r="C2549" s="6" t="str">
        <f>ExtractValues(Table1[[#This Row],[Agreement Name]],".{1}\d{4,5}-.{1}\d{4,5}")</f>
        <v>200268-004001</v>
      </c>
      <c r="D2549" s="6" t="str">
        <f>ExtractValues(ExtractValues(Table1[[#This Row],[Agreement Name]],"(CO\d{1,3})"),"\d+")</f>
        <v/>
      </c>
      <c r="E2549" s="6" t="str">
        <f>ExtractValues(ExtractValues(Table1[[#This Row],[Agreement Name]],"(CO.\d{1,3})"),"\d+")</f>
        <v/>
      </c>
      <c r="F2549" s="6" t="str">
        <f>IF(Table1[[#This Row],[ChgOrderPart1]]&lt;&gt;"",Table1[[#This Row],[ChgOrderPart1]],Table1[[#This Row],[ChgOrderPart2]])</f>
        <v/>
      </c>
      <c r="G2549" s="6" t="s">
        <v>9526</v>
      </c>
      <c r="H2549" s="8">
        <v>42081.621701388889</v>
      </c>
      <c r="I2549" s="6" t="s">
        <v>55</v>
      </c>
      <c r="J2549" s="8">
        <v>42090.534525462965</v>
      </c>
      <c r="K2549" s="6" t="s">
        <v>1376</v>
      </c>
      <c r="L2549" s="6" t="s">
        <v>1377</v>
      </c>
      <c r="M2549" s="6" t="s">
        <v>37</v>
      </c>
      <c r="O2549" s="6" t="s">
        <v>38</v>
      </c>
      <c r="P2549" s="6" t="s">
        <v>39</v>
      </c>
      <c r="Q2549" s="6" t="s">
        <v>221</v>
      </c>
      <c r="R2549" s="6" t="s">
        <v>1392</v>
      </c>
      <c r="AL2549" s="6" t="s">
        <v>221</v>
      </c>
      <c r="AM2549" s="6" t="s">
        <v>43</v>
      </c>
    </row>
    <row r="2550" spans="1:39" x14ac:dyDescent="0.2">
      <c r="A25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0" s="7" t="str">
        <f>ExtractValues(Table1[[#This Row],[Agreement Name]],".{1}\d{4,5}")</f>
        <v>200268</v>
      </c>
      <c r="C2550" s="6" t="str">
        <f>ExtractValues(Table1[[#This Row],[Agreement Name]],".{1}\d{4,5}-.{1}\d{4,5}")</f>
        <v>200268-003013</v>
      </c>
      <c r="D2550" s="6" t="str">
        <f>ExtractValues(ExtractValues(Table1[[#This Row],[Agreement Name]],"(CO\d{1,3})"),"\d+")</f>
        <v/>
      </c>
      <c r="E2550" s="6" t="str">
        <f>ExtractValues(ExtractValues(Table1[[#This Row],[Agreement Name]],"(CO.\d{1,3})"),"\d+")</f>
        <v/>
      </c>
      <c r="F2550" s="6" t="str">
        <f>IF(Table1[[#This Row],[ChgOrderPart1]]&lt;&gt;"",Table1[[#This Row],[ChgOrderPart1]],Table1[[#This Row],[ChgOrderPart2]])</f>
        <v/>
      </c>
      <c r="G2550" s="6" t="s">
        <v>4748</v>
      </c>
      <c r="H2550" s="8">
        <v>42215.574247685188</v>
      </c>
      <c r="I2550" s="6" t="s">
        <v>34</v>
      </c>
      <c r="J2550" s="8">
        <v>42219.323229166665</v>
      </c>
      <c r="K2550" s="6" t="s">
        <v>1376</v>
      </c>
      <c r="L2550" s="6" t="s">
        <v>1377</v>
      </c>
      <c r="M2550" s="6" t="s">
        <v>37</v>
      </c>
      <c r="O2550" s="6" t="s">
        <v>38</v>
      </c>
      <c r="P2550" s="6" t="s">
        <v>39</v>
      </c>
      <c r="Q2550" s="6" t="s">
        <v>221</v>
      </c>
      <c r="R2550" s="6" t="s">
        <v>1392</v>
      </c>
      <c r="W2550" s="6" t="s">
        <v>1459</v>
      </c>
      <c r="X2550" s="6" t="s">
        <v>221</v>
      </c>
      <c r="Y2550" s="6" t="s">
        <v>43</v>
      </c>
      <c r="Z2550" s="8">
        <v>42216.487013888887</v>
      </c>
      <c r="AA2550" s="6" t="s">
        <v>224</v>
      </c>
      <c r="AB2550" s="6" t="s">
        <v>1395</v>
      </c>
      <c r="AC2550" s="6" t="s">
        <v>1392</v>
      </c>
      <c r="AD2550" s="6" t="s">
        <v>43</v>
      </c>
      <c r="AE2550" s="8">
        <v>42219.323229166665</v>
      </c>
      <c r="AF2550" s="6" t="s">
        <v>46</v>
      </c>
    </row>
    <row r="2551" spans="1:39" x14ac:dyDescent="0.2">
      <c r="A25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1" s="7" t="str">
        <f>ExtractValues(Table1[[#This Row],[Agreement Name]],".{1}\d{4,5}")</f>
        <v>200268</v>
      </c>
      <c r="C2551" s="6" t="str">
        <f>ExtractValues(Table1[[#This Row],[Agreement Name]],".{1}\d{4,5}-.{1}\d{4,5}")</f>
        <v>200268-003012</v>
      </c>
      <c r="D2551" s="6" t="str">
        <f>ExtractValues(ExtractValues(Table1[[#This Row],[Agreement Name]],"(CO\d{1,3})"),"\d+")</f>
        <v/>
      </c>
      <c r="E2551" s="6" t="str">
        <f>ExtractValues(ExtractValues(Table1[[#This Row],[Agreement Name]],"(CO.\d{1,3})"),"\d+")</f>
        <v/>
      </c>
      <c r="F2551" s="6" t="str">
        <f>IF(Table1[[#This Row],[ChgOrderPart1]]&lt;&gt;"",Table1[[#This Row],[ChgOrderPart1]],Table1[[#This Row],[ChgOrderPart2]])</f>
        <v/>
      </c>
      <c r="G2551" s="6" t="s">
        <v>2171</v>
      </c>
      <c r="H2551" s="8">
        <v>42173.665243055555</v>
      </c>
      <c r="I2551" s="6" t="s">
        <v>34</v>
      </c>
      <c r="J2551" s="8">
        <v>42177.703946759262</v>
      </c>
      <c r="K2551" s="6" t="s">
        <v>1376</v>
      </c>
      <c r="L2551" s="6" t="s">
        <v>1377</v>
      </c>
      <c r="M2551" s="6" t="s">
        <v>37</v>
      </c>
      <c r="O2551" s="6" t="s">
        <v>38</v>
      </c>
      <c r="P2551" s="6" t="s">
        <v>39</v>
      </c>
      <c r="Q2551" s="6" t="s">
        <v>221</v>
      </c>
      <c r="R2551" s="6" t="s">
        <v>1392</v>
      </c>
      <c r="W2551" s="6" t="s">
        <v>1459</v>
      </c>
      <c r="X2551" s="6" t="s">
        <v>221</v>
      </c>
      <c r="Y2551" s="6" t="s">
        <v>43</v>
      </c>
      <c r="Z2551" s="8">
        <v>42175.913148148145</v>
      </c>
      <c r="AA2551" s="6" t="s">
        <v>224</v>
      </c>
      <c r="AB2551" s="6" t="s">
        <v>1395</v>
      </c>
      <c r="AC2551" s="6" t="s">
        <v>1392</v>
      </c>
      <c r="AD2551" s="6" t="s">
        <v>43</v>
      </c>
      <c r="AE2551" s="8">
        <v>42177.703946759262</v>
      </c>
      <c r="AF2551" s="6" t="s">
        <v>2099</v>
      </c>
    </row>
    <row r="2552" spans="1:39" x14ac:dyDescent="0.2">
      <c r="A25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2" s="7" t="str">
        <f>ExtractValues(Table1[[#This Row],[Agreement Name]],".{1}\d{4,5}")</f>
        <v>200268</v>
      </c>
      <c r="C2552" s="6" t="str">
        <f>ExtractValues(Table1[[#This Row],[Agreement Name]],".{1}\d{4,5}-.{1}\d{4,5}")</f>
        <v>200268-003011</v>
      </c>
      <c r="D2552" s="6" t="str">
        <f>ExtractValues(ExtractValues(Table1[[#This Row],[Agreement Name]],"(CO\d{1,3})"),"\d+")</f>
        <v/>
      </c>
      <c r="E2552" s="6" t="str">
        <f>ExtractValues(ExtractValues(Table1[[#This Row],[Agreement Name]],"(CO.\d{1,3})"),"\d+")</f>
        <v/>
      </c>
      <c r="F2552" s="6" t="str">
        <f>IF(Table1[[#This Row],[ChgOrderPart1]]&lt;&gt;"",Table1[[#This Row],[ChgOrderPart1]],Table1[[#This Row],[ChgOrderPart2]])</f>
        <v/>
      </c>
      <c r="G2552" s="6" t="s">
        <v>1518</v>
      </c>
      <c r="H2552" s="8">
        <v>42139.634155092594</v>
      </c>
      <c r="I2552" s="6" t="s">
        <v>34</v>
      </c>
      <c r="J2552" s="8">
        <v>42142.60429398148</v>
      </c>
      <c r="K2552" s="6" t="s">
        <v>1376</v>
      </c>
      <c r="L2552" s="6" t="s">
        <v>1377</v>
      </c>
      <c r="M2552" s="6" t="s">
        <v>37</v>
      </c>
      <c r="O2552" s="6" t="s">
        <v>38</v>
      </c>
      <c r="P2552" s="6" t="s">
        <v>39</v>
      </c>
      <c r="Q2552" s="6" t="s">
        <v>1519</v>
      </c>
      <c r="R2552" s="6" t="s">
        <v>1520</v>
      </c>
      <c r="S2552" s="6" t="s">
        <v>1392</v>
      </c>
      <c r="W2552" s="6" t="s">
        <v>1521</v>
      </c>
      <c r="X2552" s="6" t="s">
        <v>1520</v>
      </c>
      <c r="Y2552" s="6" t="s">
        <v>43</v>
      </c>
      <c r="Z2552" s="8">
        <v>42142.449305555558</v>
      </c>
      <c r="AA2552" s="6" t="s">
        <v>1522</v>
      </c>
      <c r="AB2552" s="6" t="s">
        <v>1395</v>
      </c>
      <c r="AC2552" s="6" t="s">
        <v>1392</v>
      </c>
      <c r="AD2552" s="6" t="s">
        <v>43</v>
      </c>
      <c r="AE2552" s="8">
        <v>42142.60429398148</v>
      </c>
      <c r="AF2552" s="6" t="s">
        <v>71</v>
      </c>
    </row>
    <row r="2553" spans="1:39" x14ac:dyDescent="0.2">
      <c r="A25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3" s="7" t="str">
        <f>ExtractValues(Table1[[#This Row],[Agreement Name]],".{1}\d{4,5}")</f>
        <v>200268</v>
      </c>
      <c r="C2553" s="6" t="str">
        <f>ExtractValues(Table1[[#This Row],[Agreement Name]],".{1}\d{4,5}-.{1}\d{4,5}")</f>
        <v>200268-003010</v>
      </c>
      <c r="D2553" s="6" t="str">
        <f>ExtractValues(ExtractValues(Table1[[#This Row],[Agreement Name]],"(CO\d{1,3})"),"\d+")</f>
        <v/>
      </c>
      <c r="E2553" s="6" t="str">
        <f>ExtractValues(ExtractValues(Table1[[#This Row],[Agreement Name]],"(CO.\d{1,3})"),"\d+")</f>
        <v/>
      </c>
      <c r="F2553" s="6" t="str">
        <f>IF(Table1[[#This Row],[ChgOrderPart1]]&lt;&gt;"",Table1[[#This Row],[ChgOrderPart1]],Table1[[#This Row],[ChgOrderPart2]])</f>
        <v/>
      </c>
      <c r="G2553" s="6" t="s">
        <v>1438</v>
      </c>
      <c r="H2553" s="8">
        <v>42139.572488425925</v>
      </c>
      <c r="I2553" s="6" t="s">
        <v>34</v>
      </c>
      <c r="J2553" s="8">
        <v>42142.412777777776</v>
      </c>
      <c r="K2553" s="6" t="s">
        <v>1376</v>
      </c>
      <c r="L2553" s="6" t="s">
        <v>1377</v>
      </c>
      <c r="M2553" s="6" t="s">
        <v>37</v>
      </c>
      <c r="O2553" s="6" t="s">
        <v>38</v>
      </c>
      <c r="P2553" s="6" t="s">
        <v>39</v>
      </c>
      <c r="Q2553" s="6" t="s">
        <v>1439</v>
      </c>
      <c r="R2553" s="6" t="s">
        <v>1392</v>
      </c>
      <c r="W2553" s="6" t="s">
        <v>1440</v>
      </c>
      <c r="X2553" s="6" t="s">
        <v>1439</v>
      </c>
      <c r="Y2553" s="6" t="s">
        <v>43</v>
      </c>
      <c r="Z2553" s="8">
        <v>42140.393472222226</v>
      </c>
      <c r="AA2553" s="6" t="s">
        <v>1441</v>
      </c>
      <c r="AB2553" s="6" t="s">
        <v>1395</v>
      </c>
      <c r="AC2553" s="6" t="s">
        <v>1392</v>
      </c>
      <c r="AD2553" s="6" t="s">
        <v>43</v>
      </c>
      <c r="AE2553" s="8">
        <v>42142.412777777776</v>
      </c>
      <c r="AF2553" s="6" t="s">
        <v>46</v>
      </c>
    </row>
    <row r="2554" spans="1:39" x14ac:dyDescent="0.2">
      <c r="A25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4" s="7" t="str">
        <f>ExtractValues(Table1[[#This Row],[Agreement Name]],".{1}\d{4,5}")</f>
        <v>200268</v>
      </c>
      <c r="C2554" s="6" t="str">
        <f>ExtractValues(Table1[[#This Row],[Agreement Name]],".{1}\d{4,5}-.{1}\d{4,5}")</f>
        <v>200268-003009</v>
      </c>
      <c r="D2554" s="6" t="str">
        <f>ExtractValues(ExtractValues(Table1[[#This Row],[Agreement Name]],"(CO\d{1,3})"),"\d+")</f>
        <v/>
      </c>
      <c r="E2554" s="6" t="str">
        <f>ExtractValues(ExtractValues(Table1[[#This Row],[Agreement Name]],"(CO.\d{1,3})"),"\d+")</f>
        <v/>
      </c>
      <c r="F2554" s="6" t="str">
        <f>IF(Table1[[#This Row],[ChgOrderPart1]]&lt;&gt;"",Table1[[#This Row],[ChgOrderPart1]],Table1[[#This Row],[ChgOrderPart2]])</f>
        <v/>
      </c>
      <c r="G2554" s="6" t="s">
        <v>8621</v>
      </c>
      <c r="H2554" s="8">
        <v>42128.587152777778</v>
      </c>
      <c r="I2554" s="6" t="s">
        <v>34</v>
      </c>
      <c r="J2554" s="8">
        <v>42135.47</v>
      </c>
      <c r="K2554" s="6" t="s">
        <v>1376</v>
      </c>
      <c r="L2554" s="6" t="s">
        <v>1377</v>
      </c>
      <c r="M2554" s="6" t="s">
        <v>37</v>
      </c>
      <c r="O2554" s="6" t="s">
        <v>38</v>
      </c>
      <c r="P2554" s="6" t="s">
        <v>39</v>
      </c>
      <c r="Q2554" s="6" t="s">
        <v>8622</v>
      </c>
      <c r="R2554" s="6" t="s">
        <v>1392</v>
      </c>
      <c r="W2554" s="6" t="s">
        <v>1430</v>
      </c>
      <c r="X2554" s="6" t="s">
        <v>8622</v>
      </c>
      <c r="Y2554" s="6" t="s">
        <v>43</v>
      </c>
      <c r="Z2554" s="8">
        <v>42135.469270833331</v>
      </c>
      <c r="AA2554" s="6" t="s">
        <v>1431</v>
      </c>
      <c r="AB2554" s="6" t="s">
        <v>1395</v>
      </c>
      <c r="AC2554" s="6" t="s">
        <v>1392</v>
      </c>
      <c r="AD2554" s="6" t="s">
        <v>43</v>
      </c>
      <c r="AE2554" s="8">
        <v>42135.47</v>
      </c>
      <c r="AF2554" s="6" t="s">
        <v>71</v>
      </c>
    </row>
    <row r="2555" spans="1:39" x14ac:dyDescent="0.2">
      <c r="A25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5" s="7" t="str">
        <f>ExtractValues(Table1[[#This Row],[Agreement Name]],".{1}\d{4,5}")</f>
        <v>200268</v>
      </c>
      <c r="C2555" s="6" t="str">
        <f>ExtractValues(Table1[[#This Row],[Agreement Name]],".{1}\d{4,5}-.{1}\d{4,5}")</f>
        <v>200268-003008</v>
      </c>
      <c r="D2555" s="6" t="str">
        <f>ExtractValues(ExtractValues(Table1[[#This Row],[Agreement Name]],"(CO\d{1,3})"),"\d+")</f>
        <v/>
      </c>
      <c r="E2555" s="6" t="str">
        <f>ExtractValues(ExtractValues(Table1[[#This Row],[Agreement Name]],"(CO.\d{1,3})"),"\d+")</f>
        <v/>
      </c>
      <c r="F2555" s="6" t="str">
        <f>IF(Table1[[#This Row],[ChgOrderPart1]]&lt;&gt;"",Table1[[#This Row],[ChgOrderPart1]],Table1[[#This Row],[ChgOrderPart2]])</f>
        <v/>
      </c>
      <c r="G2555" s="6" t="s">
        <v>8710</v>
      </c>
      <c r="H2555" s="8">
        <v>42135.568738425929</v>
      </c>
      <c r="I2555" s="6" t="s">
        <v>34</v>
      </c>
      <c r="J2555" s="8">
        <v>42138.651238425926</v>
      </c>
      <c r="K2555" s="6" t="s">
        <v>1376</v>
      </c>
      <c r="L2555" s="6" t="s">
        <v>1377</v>
      </c>
      <c r="M2555" s="6" t="s">
        <v>37</v>
      </c>
      <c r="O2555" s="6" t="s">
        <v>38</v>
      </c>
      <c r="P2555" s="6" t="s">
        <v>39</v>
      </c>
      <c r="Q2555" s="6" t="s">
        <v>8622</v>
      </c>
      <c r="R2555" s="6" t="s">
        <v>1392</v>
      </c>
      <c r="W2555" s="6" t="s">
        <v>8711</v>
      </c>
      <c r="X2555" s="6" t="s">
        <v>8622</v>
      </c>
      <c r="Y2555" s="6" t="s">
        <v>43</v>
      </c>
      <c r="Z2555" s="8">
        <v>42138.38449074074</v>
      </c>
      <c r="AA2555" s="6" t="s">
        <v>1431</v>
      </c>
      <c r="AB2555" s="6" t="s">
        <v>1395</v>
      </c>
      <c r="AC2555" s="6" t="s">
        <v>1392</v>
      </c>
      <c r="AD2555" s="6" t="s">
        <v>43</v>
      </c>
      <c r="AE2555" s="8">
        <v>42138.651238425926</v>
      </c>
      <c r="AF2555" s="6" t="s">
        <v>46</v>
      </c>
    </row>
    <row r="2556" spans="1:39" x14ac:dyDescent="0.2">
      <c r="A25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6" s="7" t="str">
        <f>ExtractValues(Table1[[#This Row],[Agreement Name]],".{1}\d{4,5}")</f>
        <v>200268</v>
      </c>
      <c r="C2556" s="6" t="str">
        <f>ExtractValues(Table1[[#This Row],[Agreement Name]],".{1}\d{4,5}-.{1}\d{4,5}")</f>
        <v>200268-003007</v>
      </c>
      <c r="D2556" s="6" t="str">
        <f>ExtractValues(ExtractValues(Table1[[#This Row],[Agreement Name]],"(CO\d{1,3})"),"\d+")</f>
        <v/>
      </c>
      <c r="E2556" s="6" t="str">
        <f>ExtractValues(ExtractValues(Table1[[#This Row],[Agreement Name]],"(CO.\d{1,3})"),"\d+")</f>
        <v/>
      </c>
      <c r="F2556" s="6" t="str">
        <f>IF(Table1[[#This Row],[ChgOrderPart1]]&lt;&gt;"",Table1[[#This Row],[ChgOrderPart1]],Table1[[#This Row],[ChgOrderPart2]])</f>
        <v/>
      </c>
      <c r="G2556" s="6" t="s">
        <v>8100</v>
      </c>
      <c r="H2556" s="8">
        <v>42095.473981481482</v>
      </c>
      <c r="I2556" s="6" t="s">
        <v>34</v>
      </c>
      <c r="J2556" s="8">
        <v>42106.686111111114</v>
      </c>
      <c r="K2556" s="6" t="s">
        <v>1376</v>
      </c>
      <c r="L2556" s="6" t="s">
        <v>1377</v>
      </c>
      <c r="M2556" s="6" t="s">
        <v>37</v>
      </c>
      <c r="O2556" s="6" t="s">
        <v>38</v>
      </c>
      <c r="P2556" s="6" t="s">
        <v>39</v>
      </c>
      <c r="Q2556" s="6" t="s">
        <v>2621</v>
      </c>
      <c r="R2556" s="6" t="s">
        <v>1392</v>
      </c>
      <c r="W2556" s="6" t="s">
        <v>2622</v>
      </c>
      <c r="X2556" s="6" t="s">
        <v>2621</v>
      </c>
      <c r="Y2556" s="6" t="s">
        <v>43</v>
      </c>
      <c r="Z2556" s="8">
        <v>42103.567361111112</v>
      </c>
      <c r="AA2556" s="6" t="s">
        <v>8101</v>
      </c>
      <c r="AB2556" s="6" t="s">
        <v>1395</v>
      </c>
      <c r="AC2556" s="6" t="s">
        <v>1392</v>
      </c>
      <c r="AD2556" s="6" t="s">
        <v>43</v>
      </c>
      <c r="AE2556" s="8">
        <v>42106.686111111114</v>
      </c>
      <c r="AF2556" s="6" t="s">
        <v>6611</v>
      </c>
    </row>
    <row r="2557" spans="1:39" x14ac:dyDescent="0.2">
      <c r="A25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7" s="7" t="str">
        <f>ExtractValues(Table1[[#This Row],[Agreement Name]],".{1}\d{4,5}")</f>
        <v>200268</v>
      </c>
      <c r="C2557" s="6" t="str">
        <f>ExtractValues(Table1[[#This Row],[Agreement Name]],".{1}\d{4,5}-.{1}\d{4,5}")</f>
        <v>200268-003006</v>
      </c>
      <c r="D2557" s="6" t="str">
        <f>ExtractValues(ExtractValues(Table1[[#This Row],[Agreement Name]],"(CO\d{1,3})"),"\d+")</f>
        <v/>
      </c>
      <c r="E2557" s="6" t="str">
        <f>ExtractValues(ExtractValues(Table1[[#This Row],[Agreement Name]],"(CO.\d{1,3})"),"\d+")</f>
        <v/>
      </c>
      <c r="F2557" s="6" t="str">
        <f>IF(Table1[[#This Row],[ChgOrderPart1]]&lt;&gt;"",Table1[[#This Row],[ChgOrderPart1]],Table1[[#This Row],[ChgOrderPart2]])</f>
        <v/>
      </c>
      <c r="G2557" s="6" t="s">
        <v>9180</v>
      </c>
      <c r="H2557" s="8">
        <v>42051.39335648148</v>
      </c>
      <c r="I2557" s="6" t="s">
        <v>34</v>
      </c>
      <c r="J2557" s="8">
        <v>42059.938900462963</v>
      </c>
      <c r="K2557" s="6" t="s">
        <v>1376</v>
      </c>
      <c r="L2557" s="6" t="s">
        <v>1377</v>
      </c>
      <c r="M2557" s="6" t="s">
        <v>37</v>
      </c>
      <c r="O2557" s="6" t="s">
        <v>38</v>
      </c>
      <c r="P2557" s="6" t="s">
        <v>39</v>
      </c>
      <c r="Q2557" s="6" t="s">
        <v>8622</v>
      </c>
      <c r="R2557" s="6" t="s">
        <v>1392</v>
      </c>
      <c r="W2557" s="6" t="s">
        <v>1430</v>
      </c>
      <c r="X2557" s="6" t="s">
        <v>8622</v>
      </c>
      <c r="Y2557" s="6" t="s">
        <v>43</v>
      </c>
      <c r="Z2557" s="8">
        <v>42058.470972222225</v>
      </c>
      <c r="AA2557" s="6" t="s">
        <v>1431</v>
      </c>
      <c r="AB2557" s="6" t="s">
        <v>1395</v>
      </c>
      <c r="AC2557" s="6" t="s">
        <v>1392</v>
      </c>
      <c r="AD2557" s="6" t="s">
        <v>43</v>
      </c>
      <c r="AE2557" s="8">
        <v>42059.938900462963</v>
      </c>
      <c r="AF2557" s="6" t="s">
        <v>46</v>
      </c>
    </row>
    <row r="2558" spans="1:39" x14ac:dyDescent="0.2">
      <c r="A25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58" s="7" t="str">
        <f>ExtractValues(Table1[[#This Row],[Agreement Name]],".{1}\d{4,5}")</f>
        <v>200268</v>
      </c>
      <c r="C2558" s="6" t="str">
        <f>ExtractValues(Table1[[#This Row],[Agreement Name]],".{1}\d{4,5}-.{1}\d{4,5}")</f>
        <v>200268-003005</v>
      </c>
      <c r="D2558" s="6" t="str">
        <f>ExtractValues(ExtractValues(Table1[[#This Row],[Agreement Name]],"(CO\d{1,3})"),"\d+")</f>
        <v/>
      </c>
      <c r="E2558" s="6" t="str">
        <f>ExtractValues(ExtractValues(Table1[[#This Row],[Agreement Name]],"(CO.\d{1,3})"),"\d+")</f>
        <v/>
      </c>
      <c r="F2558" s="6" t="str">
        <f>IF(Table1[[#This Row],[ChgOrderPart1]]&lt;&gt;"",Table1[[#This Row],[ChgOrderPart1]],Table1[[#This Row],[ChgOrderPart2]])</f>
        <v/>
      </c>
      <c r="G2558" s="6" t="s">
        <v>4009</v>
      </c>
      <c r="H2558" s="8">
        <v>42139.452048611114</v>
      </c>
      <c r="I2558" s="6" t="s">
        <v>34</v>
      </c>
      <c r="J2558" s="8">
        <v>42144.677754629629</v>
      </c>
      <c r="K2558" s="6" t="s">
        <v>3614</v>
      </c>
      <c r="L2558" s="6" t="s">
        <v>3615</v>
      </c>
      <c r="M2558" s="6" t="s">
        <v>37</v>
      </c>
      <c r="O2558" s="6" t="s">
        <v>38</v>
      </c>
      <c r="P2558" s="6" t="s">
        <v>39</v>
      </c>
      <c r="Q2558" s="6" t="s">
        <v>1464</v>
      </c>
      <c r="R2558" s="6" t="s">
        <v>1392</v>
      </c>
      <c r="W2558" s="6" t="s">
        <v>1465</v>
      </c>
      <c r="X2558" s="6" t="s">
        <v>1464</v>
      </c>
      <c r="Y2558" s="6" t="s">
        <v>43</v>
      </c>
      <c r="Z2558" s="8">
        <v>42143.612071759257</v>
      </c>
      <c r="AA2558" s="6" t="s">
        <v>1466</v>
      </c>
      <c r="AB2558" s="6" t="s">
        <v>1395</v>
      </c>
      <c r="AC2558" s="6" t="s">
        <v>1392</v>
      </c>
      <c r="AD2558" s="6" t="s">
        <v>43</v>
      </c>
      <c r="AE2558" s="8">
        <v>42144.677754629629</v>
      </c>
      <c r="AF2558" s="6" t="s">
        <v>4008</v>
      </c>
    </row>
    <row r="2559" spans="1:39" x14ac:dyDescent="0.2">
      <c r="A25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559" s="7" t="str">
        <f>ExtractValues(Table1[[#This Row],[Agreement Name]],".{1}\d{4,5}")</f>
        <v>200268</v>
      </c>
      <c r="C2559" s="6" t="str">
        <f>ExtractValues(Table1[[#This Row],[Agreement Name]],".{1}\d{4,5}-.{1}\d{4,5}")</f>
        <v>200268-003004</v>
      </c>
      <c r="D2559" s="6" t="str">
        <f>ExtractValues(ExtractValues(Table1[[#This Row],[Agreement Name]],"(CO\d{1,3})"),"\d+")</f>
        <v>1</v>
      </c>
      <c r="E2559" s="6" t="str">
        <f>ExtractValues(ExtractValues(Table1[[#This Row],[Agreement Name]],"(CO.\d{1,3})"),"\d+")</f>
        <v/>
      </c>
      <c r="F2559" s="6" t="str">
        <f>IF(Table1[[#This Row],[ChgOrderPart1]]&lt;&gt;"",Table1[[#This Row],[ChgOrderPart1]],Table1[[#This Row],[ChgOrderPart2]])</f>
        <v>1</v>
      </c>
      <c r="G2559" s="6" t="s">
        <v>1556</v>
      </c>
      <c r="H2559" s="8">
        <v>42143.52412037037</v>
      </c>
      <c r="I2559" s="6" t="s">
        <v>34</v>
      </c>
      <c r="J2559" s="8">
        <v>42148.575324074074</v>
      </c>
      <c r="K2559" s="6" t="s">
        <v>1376</v>
      </c>
      <c r="L2559" s="6" t="s">
        <v>1377</v>
      </c>
      <c r="M2559" s="6" t="s">
        <v>37</v>
      </c>
      <c r="O2559" s="6" t="s">
        <v>38</v>
      </c>
      <c r="P2559" s="6" t="s">
        <v>39</v>
      </c>
      <c r="Q2559" s="6" t="s">
        <v>1458</v>
      </c>
      <c r="R2559" s="6" t="s">
        <v>1392</v>
      </c>
      <c r="W2559" s="6" t="s">
        <v>1459</v>
      </c>
      <c r="X2559" s="6" t="s">
        <v>1458</v>
      </c>
      <c r="Y2559" s="6" t="s">
        <v>43</v>
      </c>
      <c r="Z2559" s="8">
        <v>42145.465069444443</v>
      </c>
      <c r="AA2559" s="6" t="s">
        <v>224</v>
      </c>
      <c r="AB2559" s="6" t="s">
        <v>1395</v>
      </c>
      <c r="AC2559" s="6" t="s">
        <v>1392</v>
      </c>
      <c r="AD2559" s="6" t="s">
        <v>43</v>
      </c>
      <c r="AE2559" s="8">
        <v>42148.575324074074</v>
      </c>
      <c r="AF2559" s="6" t="s">
        <v>1432</v>
      </c>
    </row>
    <row r="2560" spans="1:39" x14ac:dyDescent="0.2">
      <c r="A25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0" s="7" t="str">
        <f>ExtractValues(Table1[[#This Row],[Agreement Name]],".{1}\d{4,5}")</f>
        <v>200268</v>
      </c>
      <c r="C2560" s="6" t="str">
        <f>ExtractValues(Table1[[#This Row],[Agreement Name]],".{1}\d{4,5}-.{1}\d{4,5}")</f>
        <v>200268-003004</v>
      </c>
      <c r="D2560" s="6" t="str">
        <f>ExtractValues(ExtractValues(Table1[[#This Row],[Agreement Name]],"(CO\d{1,3})"),"\d+")</f>
        <v/>
      </c>
      <c r="E2560" s="6" t="str">
        <f>ExtractValues(ExtractValues(Table1[[#This Row],[Agreement Name]],"(CO.\d{1,3})"),"\d+")</f>
        <v/>
      </c>
      <c r="F2560" s="6" t="str">
        <f>IF(Table1[[#This Row],[ChgOrderPart1]]&lt;&gt;"",Table1[[#This Row],[ChgOrderPart1]],Table1[[#This Row],[ChgOrderPart2]])</f>
        <v/>
      </c>
      <c r="G2560" s="6" t="s">
        <v>9521</v>
      </c>
      <c r="H2560" s="8">
        <v>42081.617743055554</v>
      </c>
      <c r="I2560" s="6" t="s">
        <v>34</v>
      </c>
      <c r="J2560" s="8">
        <v>42082.352268518516</v>
      </c>
      <c r="K2560" s="6" t="s">
        <v>1376</v>
      </c>
      <c r="L2560" s="6" t="s">
        <v>1377</v>
      </c>
      <c r="M2560" s="6" t="s">
        <v>37</v>
      </c>
      <c r="O2560" s="6" t="s">
        <v>38</v>
      </c>
      <c r="P2560" s="6" t="s">
        <v>39</v>
      </c>
      <c r="Q2560" s="6" t="s">
        <v>221</v>
      </c>
      <c r="R2560" s="6" t="s">
        <v>1392</v>
      </c>
      <c r="W2560" s="6" t="s">
        <v>1459</v>
      </c>
      <c r="X2560" s="6" t="s">
        <v>221</v>
      </c>
      <c r="Y2560" s="6" t="s">
        <v>43</v>
      </c>
      <c r="Z2560" s="8">
        <v>42082.287766203706</v>
      </c>
      <c r="AA2560" s="6" t="s">
        <v>224</v>
      </c>
      <c r="AB2560" s="6" t="s">
        <v>1395</v>
      </c>
      <c r="AC2560" s="6" t="s">
        <v>1392</v>
      </c>
      <c r="AD2560" s="6" t="s">
        <v>43</v>
      </c>
      <c r="AE2560" s="8">
        <v>42082.352268518516</v>
      </c>
      <c r="AF2560" s="6" t="s">
        <v>46</v>
      </c>
    </row>
    <row r="2561" spans="1:39" x14ac:dyDescent="0.2">
      <c r="A25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1" s="7" t="str">
        <f>ExtractValues(Table1[[#This Row],[Agreement Name]],".{1}\d{4,5}")</f>
        <v>200268</v>
      </c>
      <c r="C2561" s="6" t="str">
        <f>ExtractValues(Table1[[#This Row],[Agreement Name]],".{1}\d{4,5}-.{1}\d{4,5}")</f>
        <v>200268-003003</v>
      </c>
      <c r="D2561" s="6" t="str">
        <f>ExtractValues(ExtractValues(Table1[[#This Row],[Agreement Name]],"(CO\d{1,3})"),"\d+")</f>
        <v/>
      </c>
      <c r="E2561" s="6" t="str">
        <f>ExtractValues(ExtractValues(Table1[[#This Row],[Agreement Name]],"(CO.\d{1,3})"),"\d+")</f>
        <v/>
      </c>
      <c r="F2561" s="6" t="str">
        <f>IF(Table1[[#This Row],[ChgOrderPart1]]&lt;&gt;"",Table1[[#This Row],[ChgOrderPart1]],Table1[[#This Row],[ChgOrderPart2]])</f>
        <v/>
      </c>
      <c r="G2561" s="6" t="s">
        <v>9179</v>
      </c>
      <c r="H2561" s="8">
        <v>42051.392951388887</v>
      </c>
      <c r="I2561" s="6" t="s">
        <v>34</v>
      </c>
      <c r="J2561" s="8">
        <v>42058.375671296293</v>
      </c>
      <c r="K2561" s="6" t="s">
        <v>1376</v>
      </c>
      <c r="L2561" s="6" t="s">
        <v>1377</v>
      </c>
      <c r="M2561" s="6" t="s">
        <v>37</v>
      </c>
      <c r="O2561" s="6" t="s">
        <v>38</v>
      </c>
      <c r="P2561" s="6" t="s">
        <v>39</v>
      </c>
      <c r="Q2561" s="6" t="s">
        <v>1439</v>
      </c>
      <c r="R2561" s="6" t="s">
        <v>1392</v>
      </c>
      <c r="W2561" s="6" t="s">
        <v>1440</v>
      </c>
      <c r="X2561" s="6" t="s">
        <v>1439</v>
      </c>
      <c r="Y2561" s="6" t="s">
        <v>43</v>
      </c>
      <c r="Z2561" s="8">
        <v>42058.282199074078</v>
      </c>
      <c r="AA2561" s="6" t="s">
        <v>1441</v>
      </c>
      <c r="AB2561" s="6" t="s">
        <v>1395</v>
      </c>
      <c r="AC2561" s="6" t="s">
        <v>1392</v>
      </c>
      <c r="AD2561" s="6" t="s">
        <v>43</v>
      </c>
      <c r="AE2561" s="8">
        <v>42058.375671296293</v>
      </c>
      <c r="AF2561" s="6" t="s">
        <v>71</v>
      </c>
    </row>
    <row r="2562" spans="1:39" x14ac:dyDescent="0.2">
      <c r="A25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2" s="7" t="str">
        <f>ExtractValues(Table1[[#This Row],[Agreement Name]],".{1}\d{4,5}")</f>
        <v>200268</v>
      </c>
      <c r="C2562" s="6" t="str">
        <f>ExtractValues(Table1[[#This Row],[Agreement Name]],".{1}\d{4,5}-.{1}\d{4,5}")</f>
        <v>200268-003002</v>
      </c>
      <c r="D2562" s="6" t="str">
        <f>ExtractValues(ExtractValues(Table1[[#This Row],[Agreement Name]],"(CO\d{1,3})"),"\d+")</f>
        <v/>
      </c>
      <c r="E2562" s="6" t="str">
        <f>ExtractValues(ExtractValues(Table1[[#This Row],[Agreement Name]],"(CO.\d{1,3})"),"\d+")</f>
        <v/>
      </c>
      <c r="F2562" s="6" t="str">
        <f>IF(Table1[[#This Row],[ChgOrderPart1]]&lt;&gt;"",Table1[[#This Row],[ChgOrderPart1]],Table1[[#This Row],[ChgOrderPart2]])</f>
        <v/>
      </c>
      <c r="G2562" s="6" t="s">
        <v>9167</v>
      </c>
      <c r="H2562" s="8">
        <v>42051.385254629633</v>
      </c>
      <c r="I2562" s="6" t="s">
        <v>48</v>
      </c>
      <c r="J2562" s="8">
        <v>42051.385254629633</v>
      </c>
      <c r="K2562" s="6" t="s">
        <v>1376</v>
      </c>
      <c r="L2562" s="6" t="s">
        <v>1377</v>
      </c>
      <c r="M2562" s="6" t="s">
        <v>37</v>
      </c>
      <c r="O2562" s="6" t="s">
        <v>38</v>
      </c>
      <c r="P2562" s="6" t="s">
        <v>39</v>
      </c>
      <c r="Q2562" s="6" t="s">
        <v>8622</v>
      </c>
      <c r="R2562" s="6" t="s">
        <v>1392</v>
      </c>
      <c r="AL2562" s="6" t="s">
        <v>8622</v>
      </c>
      <c r="AM2562" s="6" t="s">
        <v>43</v>
      </c>
    </row>
    <row r="2563" spans="1:39" x14ac:dyDescent="0.2">
      <c r="A25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3" s="7" t="str">
        <f>ExtractValues(Table1[[#This Row],[Agreement Name]],".{1}\d{4,5}")</f>
        <v>200268</v>
      </c>
      <c r="C2563" s="6" t="str">
        <f>ExtractValues(Table1[[#This Row],[Agreement Name]],".{1}\d{4,5}-.{1}\d{4,5}")</f>
        <v>200268-003001</v>
      </c>
      <c r="D2563" s="6" t="str">
        <f>ExtractValues(ExtractValues(Table1[[#This Row],[Agreement Name]],"(CO\d{1,3})"),"\d+")</f>
        <v/>
      </c>
      <c r="E2563" s="6" t="str">
        <f>ExtractValues(ExtractValues(Table1[[#This Row],[Agreement Name]],"(CO.\d{1,3})"),"\d+")</f>
        <v/>
      </c>
      <c r="F2563" s="6" t="str">
        <f>IF(Table1[[#This Row],[ChgOrderPart1]]&lt;&gt;"",Table1[[#This Row],[ChgOrderPart1]],Table1[[#This Row],[ChgOrderPart2]])</f>
        <v/>
      </c>
      <c r="G2563" s="6" t="s">
        <v>9295</v>
      </c>
      <c r="H2563" s="8">
        <v>42061.51390046296</v>
      </c>
      <c r="I2563" s="6" t="s">
        <v>34</v>
      </c>
      <c r="J2563" s="8">
        <v>42083.472233796296</v>
      </c>
      <c r="K2563" s="6" t="s">
        <v>1376</v>
      </c>
      <c r="L2563" s="6" t="s">
        <v>1377</v>
      </c>
      <c r="M2563" s="6" t="s">
        <v>37</v>
      </c>
      <c r="O2563" s="6" t="s">
        <v>38</v>
      </c>
      <c r="P2563" s="6" t="s">
        <v>39</v>
      </c>
      <c r="Q2563" s="6" t="s">
        <v>4710</v>
      </c>
      <c r="R2563" s="6" t="s">
        <v>9186</v>
      </c>
      <c r="S2563" s="6" t="s">
        <v>1392</v>
      </c>
      <c r="W2563" s="6" t="s">
        <v>8399</v>
      </c>
      <c r="X2563" s="6" t="s">
        <v>9186</v>
      </c>
      <c r="Y2563" s="6" t="s">
        <v>43</v>
      </c>
      <c r="Z2563" s="8">
        <v>42082.569918981484</v>
      </c>
      <c r="AA2563" s="6" t="s">
        <v>8299</v>
      </c>
      <c r="AB2563" s="6" t="s">
        <v>1395</v>
      </c>
      <c r="AC2563" s="6" t="s">
        <v>1392</v>
      </c>
      <c r="AD2563" s="6" t="s">
        <v>43</v>
      </c>
      <c r="AE2563" s="8">
        <v>42083.472233796296</v>
      </c>
      <c r="AF2563" s="6" t="s">
        <v>46</v>
      </c>
    </row>
    <row r="2564" spans="1:39" x14ac:dyDescent="0.2">
      <c r="A25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4" s="7" t="str">
        <f>ExtractValues(Table1[[#This Row],[Agreement Name]],".{1}\d{4,5}")</f>
        <v>200268</v>
      </c>
      <c r="C2564" s="6" t="str">
        <f>ExtractValues(Table1[[#This Row],[Agreement Name]],".{1}\d{4,5}-.{1}\d{4,5}")</f>
        <v>200268-003001</v>
      </c>
      <c r="D2564" s="6" t="str">
        <f>ExtractValues(ExtractValues(Table1[[#This Row],[Agreement Name]],"(CO\d{1,3})"),"\d+")</f>
        <v/>
      </c>
      <c r="E2564" s="6" t="str">
        <f>ExtractValues(ExtractValues(Table1[[#This Row],[Agreement Name]],"(CO.\d{1,3})"),"\d+")</f>
        <v/>
      </c>
      <c r="F2564" s="6" t="str">
        <f>IF(Table1[[#This Row],[ChgOrderPart1]]&lt;&gt;"",Table1[[#This Row],[ChgOrderPart1]],Table1[[#This Row],[ChgOrderPart2]])</f>
        <v/>
      </c>
      <c r="G2564" s="6" t="s">
        <v>9185</v>
      </c>
      <c r="H2564" s="8">
        <v>42051.394571759258</v>
      </c>
      <c r="I2564" s="6" t="s">
        <v>55</v>
      </c>
      <c r="J2564" s="8">
        <v>42061.513449074075</v>
      </c>
      <c r="K2564" s="6" t="s">
        <v>1376</v>
      </c>
      <c r="L2564" s="6" t="s">
        <v>1377</v>
      </c>
      <c r="M2564" s="6" t="s">
        <v>37</v>
      </c>
      <c r="O2564" s="6" t="s">
        <v>38</v>
      </c>
      <c r="P2564" s="6" t="s">
        <v>39</v>
      </c>
      <c r="Q2564" s="6" t="s">
        <v>9186</v>
      </c>
      <c r="R2564" s="6" t="s">
        <v>1392</v>
      </c>
      <c r="AL2564" s="6" t="s">
        <v>9186</v>
      </c>
      <c r="AM2564" s="6" t="s">
        <v>43</v>
      </c>
    </row>
    <row r="2565" spans="1:39" x14ac:dyDescent="0.2">
      <c r="A25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5" s="7" t="str">
        <f>ExtractValues(Table1[[#This Row],[Agreement Name]],".{1}\d{4,5}")</f>
        <v>200268</v>
      </c>
      <c r="C2565" s="6" t="str">
        <f>ExtractValues(Table1[[#This Row],[Agreement Name]],".{1}\d{4,5}-.{1}\d{4,5}")</f>
        <v>200268-002033</v>
      </c>
      <c r="D2565" s="6" t="str">
        <f>ExtractValues(ExtractValues(Table1[[#This Row],[Agreement Name]],"(CO\d{1,3})"),"\d+")</f>
        <v/>
      </c>
      <c r="E2565" s="6" t="str">
        <f>ExtractValues(ExtractValues(Table1[[#This Row],[Agreement Name]],"(CO.\d{1,3})"),"\d+")</f>
        <v/>
      </c>
      <c r="F2565" s="6" t="str">
        <f>IF(Table1[[#This Row],[ChgOrderPart1]]&lt;&gt;"",Table1[[#This Row],[ChgOrderPart1]],Table1[[#This Row],[ChgOrderPart2]])</f>
        <v/>
      </c>
      <c r="G2565" s="6" t="s">
        <v>2513</v>
      </c>
      <c r="H2565" s="8">
        <v>42195.68472222222</v>
      </c>
      <c r="I2565" s="6" t="s">
        <v>34</v>
      </c>
      <c r="J2565" s="8">
        <v>42198.905891203707</v>
      </c>
      <c r="K2565" s="6" t="s">
        <v>1376</v>
      </c>
      <c r="L2565" s="6" t="s">
        <v>1377</v>
      </c>
      <c r="M2565" s="6" t="s">
        <v>37</v>
      </c>
      <c r="O2565" s="6" t="s">
        <v>38</v>
      </c>
      <c r="P2565" s="6" t="s">
        <v>39</v>
      </c>
      <c r="Q2565" s="6" t="s">
        <v>1439</v>
      </c>
      <c r="R2565" s="6" t="s">
        <v>1392</v>
      </c>
      <c r="W2565" s="6" t="s">
        <v>1440</v>
      </c>
      <c r="X2565" s="6" t="s">
        <v>1439</v>
      </c>
      <c r="Y2565" s="6" t="s">
        <v>43</v>
      </c>
      <c r="Z2565" s="8">
        <v>42198.322488425925</v>
      </c>
      <c r="AA2565" s="6" t="s">
        <v>1441</v>
      </c>
      <c r="AB2565" s="6" t="s">
        <v>1395</v>
      </c>
      <c r="AC2565" s="6" t="s">
        <v>1392</v>
      </c>
      <c r="AD2565" s="6" t="s">
        <v>43</v>
      </c>
      <c r="AE2565" s="8">
        <v>42198.905891203707</v>
      </c>
      <c r="AF2565" s="6" t="s">
        <v>2068</v>
      </c>
    </row>
    <row r="2566" spans="1:39" x14ac:dyDescent="0.2">
      <c r="A25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6" s="7" t="str">
        <f>ExtractValues(Table1[[#This Row],[Agreement Name]],".{1}\d{4,5}")</f>
        <v>200268</v>
      </c>
      <c r="C2566" s="6" t="str">
        <f>ExtractValues(Table1[[#This Row],[Agreement Name]],".{1}\d{4,5}-.{1}\d{4,5}")</f>
        <v>200268-002032</v>
      </c>
      <c r="D2566" s="6" t="str">
        <f>ExtractValues(ExtractValues(Table1[[#This Row],[Agreement Name]],"(CO\d{1,3})"),"\d+")</f>
        <v/>
      </c>
      <c r="E2566" s="6" t="str">
        <f>ExtractValues(ExtractValues(Table1[[#This Row],[Agreement Name]],"(CO.\d{1,3})"),"\d+")</f>
        <v/>
      </c>
      <c r="F2566" s="6" t="str">
        <f>IF(Table1[[#This Row],[ChgOrderPart1]]&lt;&gt;"",Table1[[#This Row],[ChgOrderPart1]],Table1[[#This Row],[ChgOrderPart2]])</f>
        <v/>
      </c>
      <c r="G2566" s="6" t="s">
        <v>2297</v>
      </c>
      <c r="H2566" s="8">
        <v>42181.648587962962</v>
      </c>
      <c r="I2566" s="6" t="s">
        <v>48</v>
      </c>
      <c r="J2566" s="8">
        <v>42181.648587962962</v>
      </c>
      <c r="K2566" s="6" t="s">
        <v>1376</v>
      </c>
      <c r="L2566" s="6" t="s">
        <v>1377</v>
      </c>
      <c r="M2566" s="6" t="s">
        <v>37</v>
      </c>
      <c r="O2566" s="6" t="s">
        <v>38</v>
      </c>
      <c r="P2566" s="6" t="s">
        <v>39</v>
      </c>
      <c r="Q2566" s="6" t="s">
        <v>1429</v>
      </c>
      <c r="R2566" s="6" t="s">
        <v>1392</v>
      </c>
      <c r="AL2566" s="6" t="s">
        <v>1429</v>
      </c>
      <c r="AM2566" s="6" t="s">
        <v>43</v>
      </c>
    </row>
    <row r="2567" spans="1:39" x14ac:dyDescent="0.2">
      <c r="A25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7" s="7" t="str">
        <f>ExtractValues(Table1[[#This Row],[Agreement Name]],".{1}\d{4,5}")</f>
        <v>200268</v>
      </c>
      <c r="C2567" s="6" t="str">
        <f>ExtractValues(Table1[[#This Row],[Agreement Name]],".{1}\d{4,5}-.{1}\d{4,5}")</f>
        <v>200268-002031</v>
      </c>
      <c r="D2567" s="6" t="str">
        <f>ExtractValues(ExtractValues(Table1[[#This Row],[Agreement Name]],"(CO\d{1,3})"),"\d+")</f>
        <v/>
      </c>
      <c r="E2567" s="6" t="str">
        <f>ExtractValues(ExtractValues(Table1[[#This Row],[Agreement Name]],"(CO.\d{1,3})"),"\d+")</f>
        <v/>
      </c>
      <c r="F2567" s="6" t="str">
        <f>IF(Table1[[#This Row],[ChgOrderPart1]]&lt;&gt;"",Table1[[#This Row],[ChgOrderPart1]],Table1[[#This Row],[ChgOrderPart2]])</f>
        <v/>
      </c>
      <c r="G2567" s="6" t="s">
        <v>2061</v>
      </c>
      <c r="H2567" s="8">
        <v>42173.346574074072</v>
      </c>
      <c r="I2567" s="6" t="s">
        <v>34</v>
      </c>
      <c r="J2567" s="8">
        <v>42184.946932870371</v>
      </c>
      <c r="K2567" s="6" t="s">
        <v>1376</v>
      </c>
      <c r="L2567" s="6" t="s">
        <v>1377</v>
      </c>
      <c r="M2567" s="6" t="s">
        <v>37</v>
      </c>
      <c r="O2567" s="6" t="s">
        <v>38</v>
      </c>
      <c r="P2567" s="6" t="s">
        <v>39</v>
      </c>
      <c r="Q2567" s="6" t="s">
        <v>1439</v>
      </c>
      <c r="R2567" s="6" t="s">
        <v>1392</v>
      </c>
      <c r="W2567" s="6" t="s">
        <v>1440</v>
      </c>
      <c r="X2567" s="6" t="s">
        <v>1439</v>
      </c>
      <c r="Y2567" s="6" t="s">
        <v>43</v>
      </c>
      <c r="Z2567" s="8">
        <v>42184.218136574076</v>
      </c>
      <c r="AA2567" s="6" t="s">
        <v>1441</v>
      </c>
      <c r="AB2567" s="6" t="s">
        <v>1395</v>
      </c>
      <c r="AC2567" s="6" t="s">
        <v>1392</v>
      </c>
      <c r="AD2567" s="6" t="s">
        <v>43</v>
      </c>
      <c r="AE2567" s="8">
        <v>42184.946932870371</v>
      </c>
      <c r="AF2567" s="6" t="s">
        <v>1594</v>
      </c>
    </row>
    <row r="2568" spans="1:39" x14ac:dyDescent="0.2">
      <c r="A25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8" s="7" t="str">
        <f>ExtractValues(Table1[[#This Row],[Agreement Name]],".{1}\d{4,5}")</f>
        <v>200268</v>
      </c>
      <c r="C2568" s="6" t="str">
        <f>ExtractValues(Table1[[#This Row],[Agreement Name]],".{1}\d{4,5}-.{1}\d{4,5}")</f>
        <v>200268-002030</v>
      </c>
      <c r="D2568" s="6" t="str">
        <f>ExtractValues(ExtractValues(Table1[[#This Row],[Agreement Name]],"(CO\d{1,3})"),"\d+")</f>
        <v/>
      </c>
      <c r="E2568" s="6" t="str">
        <f>ExtractValues(ExtractValues(Table1[[#This Row],[Agreement Name]],"(CO.\d{1,3})"),"\d+")</f>
        <v/>
      </c>
      <c r="F2568" s="6" t="str">
        <f>IF(Table1[[#This Row],[ChgOrderPart1]]&lt;&gt;"",Table1[[#This Row],[ChgOrderPart1]],Table1[[#This Row],[ChgOrderPart2]])</f>
        <v/>
      </c>
      <c r="G2568" s="6" t="s">
        <v>1904</v>
      </c>
      <c r="H2568" s="8">
        <v>42166.536493055559</v>
      </c>
      <c r="I2568" s="6" t="s">
        <v>34</v>
      </c>
      <c r="J2568" s="8">
        <v>42178.339745370373</v>
      </c>
      <c r="K2568" s="6" t="s">
        <v>1376</v>
      </c>
      <c r="L2568" s="6" t="s">
        <v>1377</v>
      </c>
      <c r="M2568" s="6" t="s">
        <v>37</v>
      </c>
      <c r="O2568" s="6" t="s">
        <v>38</v>
      </c>
      <c r="P2568" s="6" t="s">
        <v>39</v>
      </c>
      <c r="Q2568" s="6" t="s">
        <v>1429</v>
      </c>
      <c r="R2568" s="6" t="s">
        <v>1392</v>
      </c>
      <c r="W2568" s="6" t="s">
        <v>1430</v>
      </c>
      <c r="X2568" s="6" t="s">
        <v>1429</v>
      </c>
      <c r="Y2568" s="6" t="s">
        <v>43</v>
      </c>
      <c r="Z2568" s="8">
        <v>42178.300092592595</v>
      </c>
      <c r="AA2568" s="6" t="s">
        <v>1431</v>
      </c>
      <c r="AB2568" s="6" t="s">
        <v>1395</v>
      </c>
      <c r="AC2568" s="6" t="s">
        <v>1392</v>
      </c>
      <c r="AD2568" s="6" t="s">
        <v>43</v>
      </c>
      <c r="AE2568" s="8">
        <v>42178.339745370373</v>
      </c>
      <c r="AF2568" s="6" t="s">
        <v>1905</v>
      </c>
    </row>
    <row r="2569" spans="1:39" x14ac:dyDescent="0.2">
      <c r="A25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69" s="7" t="str">
        <f>ExtractValues(Table1[[#This Row],[Agreement Name]],".{1}\d{4,5}")</f>
        <v>200268</v>
      </c>
      <c r="C2569" s="6" t="str">
        <f>ExtractValues(Table1[[#This Row],[Agreement Name]],".{1}\d{4,5}-.{1}\d{4,5}")</f>
        <v>200268-002029</v>
      </c>
      <c r="D2569" s="6" t="str">
        <f>ExtractValues(ExtractValues(Table1[[#This Row],[Agreement Name]],"(CO\d{1,3})"),"\d+")</f>
        <v/>
      </c>
      <c r="E2569" s="6" t="str">
        <f>ExtractValues(ExtractValues(Table1[[#This Row],[Agreement Name]],"(CO.\d{1,3})"),"\d+")</f>
        <v/>
      </c>
      <c r="F2569" s="6" t="str">
        <f>IF(Table1[[#This Row],[ChgOrderPart1]]&lt;&gt;"",Table1[[#This Row],[ChgOrderPart1]],Table1[[#This Row],[ChgOrderPart2]])</f>
        <v/>
      </c>
      <c r="G2569" s="6" t="s">
        <v>1903</v>
      </c>
      <c r="H2569" s="8">
        <v>42166.536122685182</v>
      </c>
      <c r="I2569" s="6" t="s">
        <v>48</v>
      </c>
      <c r="J2569" s="8">
        <v>42166.536122685182</v>
      </c>
      <c r="K2569" s="6" t="s">
        <v>1376</v>
      </c>
      <c r="L2569" s="6" t="s">
        <v>1377</v>
      </c>
      <c r="M2569" s="6" t="s">
        <v>37</v>
      </c>
      <c r="O2569" s="6" t="s">
        <v>38</v>
      </c>
      <c r="P2569" s="6" t="s">
        <v>39</v>
      </c>
      <c r="Q2569" s="6" t="s">
        <v>1429</v>
      </c>
      <c r="R2569" s="6" t="s">
        <v>1392</v>
      </c>
      <c r="AL2569" s="6" t="s">
        <v>1429</v>
      </c>
      <c r="AM2569" s="6" t="s">
        <v>43</v>
      </c>
    </row>
    <row r="2570" spans="1:39" x14ac:dyDescent="0.2">
      <c r="A25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0" s="7" t="str">
        <f>ExtractValues(Table1[[#This Row],[Agreement Name]],".{1}\d{4,5}")</f>
        <v>200268</v>
      </c>
      <c r="C2570" s="6" t="str">
        <f>ExtractValues(Table1[[#This Row],[Agreement Name]],".{1}\d{4,5}-.{1}\d{4,5}")</f>
        <v>200268-002028</v>
      </c>
      <c r="D2570" s="6" t="str">
        <f>ExtractValues(ExtractValues(Table1[[#This Row],[Agreement Name]],"(CO\d{1,3})"),"\d+")</f>
        <v/>
      </c>
      <c r="E2570" s="6" t="str">
        <f>ExtractValues(ExtractValues(Table1[[#This Row],[Agreement Name]],"(CO.\d{1,3})"),"\d+")</f>
        <v/>
      </c>
      <c r="F2570" s="6" t="str">
        <f>IF(Table1[[#This Row],[ChgOrderPart1]]&lt;&gt;"",Table1[[#This Row],[ChgOrderPart1]],Table1[[#This Row],[ChgOrderPart2]])</f>
        <v/>
      </c>
      <c r="G2570" s="6" t="s">
        <v>1769</v>
      </c>
      <c r="H2570" s="8">
        <v>42159.475590277776</v>
      </c>
      <c r="I2570" s="6" t="s">
        <v>34</v>
      </c>
      <c r="J2570" s="8">
        <v>42163.390219907407</v>
      </c>
      <c r="K2570" s="6" t="s">
        <v>1376</v>
      </c>
      <c r="L2570" s="6" t="s">
        <v>1377</v>
      </c>
      <c r="M2570" s="6" t="s">
        <v>37</v>
      </c>
      <c r="O2570" s="6" t="s">
        <v>38</v>
      </c>
      <c r="P2570" s="6" t="s">
        <v>39</v>
      </c>
      <c r="Q2570" s="6" t="s">
        <v>1439</v>
      </c>
      <c r="R2570" s="6" t="s">
        <v>1392</v>
      </c>
      <c r="W2570" s="6" t="s">
        <v>1440</v>
      </c>
      <c r="X2570" s="6" t="s">
        <v>1439</v>
      </c>
      <c r="Y2570" s="6" t="s">
        <v>43</v>
      </c>
      <c r="Z2570" s="8">
        <v>42159.476620370369</v>
      </c>
      <c r="AA2570" s="6" t="s">
        <v>1441</v>
      </c>
      <c r="AB2570" s="6" t="s">
        <v>1395</v>
      </c>
      <c r="AC2570" s="6" t="s">
        <v>1392</v>
      </c>
      <c r="AD2570" s="6" t="s">
        <v>43</v>
      </c>
      <c r="AE2570" s="8">
        <v>42163.390219907407</v>
      </c>
      <c r="AF2570" s="6" t="s">
        <v>71</v>
      </c>
    </row>
    <row r="2571" spans="1:39" x14ac:dyDescent="0.2">
      <c r="A25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1" s="7" t="str">
        <f>ExtractValues(Table1[[#This Row],[Agreement Name]],".{1}\d{4,5}")</f>
        <v>200268</v>
      </c>
      <c r="C2571" s="6" t="str">
        <f>ExtractValues(Table1[[#This Row],[Agreement Name]],".{1}\d{4,5}-.{1}\d{4,5}")</f>
        <v>200268-002027</v>
      </c>
      <c r="D2571" s="6" t="str">
        <f>ExtractValues(ExtractValues(Table1[[#This Row],[Agreement Name]],"(CO\d{1,3})"),"\d+")</f>
        <v/>
      </c>
      <c r="E2571" s="6" t="str">
        <f>ExtractValues(ExtractValues(Table1[[#This Row],[Agreement Name]],"(CO.\d{1,3})"),"\d+")</f>
        <v/>
      </c>
      <c r="F2571" s="6" t="str">
        <f>IF(Table1[[#This Row],[ChgOrderPart1]]&lt;&gt;"",Table1[[#This Row],[ChgOrderPart1]],Table1[[#This Row],[ChgOrderPart2]])</f>
        <v/>
      </c>
      <c r="G2571" s="6" t="s">
        <v>1873</v>
      </c>
      <c r="H2571" s="8">
        <v>42165.34003472222</v>
      </c>
      <c r="I2571" s="6" t="s">
        <v>34</v>
      </c>
      <c r="J2571" s="8">
        <v>42172.531875000001</v>
      </c>
      <c r="K2571" s="6" t="s">
        <v>1376</v>
      </c>
      <c r="L2571" s="6" t="s">
        <v>1377</v>
      </c>
      <c r="M2571" s="6" t="s">
        <v>37</v>
      </c>
      <c r="O2571" s="6" t="s">
        <v>38</v>
      </c>
      <c r="P2571" s="6" t="s">
        <v>39</v>
      </c>
      <c r="Q2571" s="6" t="s">
        <v>1464</v>
      </c>
      <c r="R2571" s="6" t="s">
        <v>1874</v>
      </c>
      <c r="S2571" s="6" t="s">
        <v>1392</v>
      </c>
      <c r="W2571" s="6" t="s">
        <v>1465</v>
      </c>
      <c r="X2571" s="6" t="s">
        <v>1464</v>
      </c>
      <c r="Y2571" s="6" t="s">
        <v>43</v>
      </c>
      <c r="Z2571" s="8">
        <v>42166.566516203704</v>
      </c>
      <c r="AA2571" s="6" t="s">
        <v>1466</v>
      </c>
      <c r="AB2571" s="6" t="s">
        <v>1395</v>
      </c>
      <c r="AC2571" s="6" t="s">
        <v>1392</v>
      </c>
      <c r="AD2571" s="6" t="s">
        <v>43</v>
      </c>
      <c r="AE2571" s="8">
        <v>42172.531875000001</v>
      </c>
      <c r="AF2571" s="6" t="s">
        <v>46</v>
      </c>
    </row>
    <row r="2572" spans="1:39" x14ac:dyDescent="0.2">
      <c r="A25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2" s="7" t="str">
        <f>ExtractValues(Table1[[#This Row],[Agreement Name]],".{1}\d{4,5}")</f>
        <v>200268</v>
      </c>
      <c r="C2572" s="6" t="str">
        <f>ExtractValues(Table1[[#This Row],[Agreement Name]],".{1}\d{4,5}-.{1}\d{4,5}")</f>
        <v>200268-002027</v>
      </c>
      <c r="D2572" s="6" t="str">
        <f>ExtractValues(ExtractValues(Table1[[#This Row],[Agreement Name]],"(CO\d{1,3})"),"\d+")</f>
        <v/>
      </c>
      <c r="E2572" s="6" t="str">
        <f>ExtractValues(ExtractValues(Table1[[#This Row],[Agreement Name]],"(CO.\d{1,3})"),"\d+")</f>
        <v/>
      </c>
      <c r="F2572" s="6" t="str">
        <f>IF(Table1[[#This Row],[ChgOrderPart1]]&lt;&gt;"",Table1[[#This Row],[ChgOrderPart1]],Table1[[#This Row],[ChgOrderPart2]])</f>
        <v/>
      </c>
      <c r="G2572" s="6" t="s">
        <v>1770</v>
      </c>
      <c r="H2572" s="8">
        <v>42159.4762962963</v>
      </c>
      <c r="I2572" s="6" t="s">
        <v>55</v>
      </c>
      <c r="J2572" s="8">
        <v>42165.337754629632</v>
      </c>
      <c r="K2572" s="6" t="s">
        <v>1376</v>
      </c>
      <c r="L2572" s="6" t="s">
        <v>1377</v>
      </c>
      <c r="M2572" s="6" t="s">
        <v>37</v>
      </c>
      <c r="O2572" s="6" t="s">
        <v>38</v>
      </c>
      <c r="P2572" s="6" t="s">
        <v>39</v>
      </c>
      <c r="Q2572" s="6" t="s">
        <v>1464</v>
      </c>
      <c r="R2572" s="6" t="s">
        <v>1392</v>
      </c>
      <c r="AL2572" s="6" t="s">
        <v>1464</v>
      </c>
      <c r="AM2572" s="6" t="s">
        <v>43</v>
      </c>
    </row>
    <row r="2573" spans="1:39" x14ac:dyDescent="0.2">
      <c r="A25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3" s="7" t="str">
        <f>ExtractValues(Table1[[#This Row],[Agreement Name]],".{1}\d{4,5}")</f>
        <v>200268</v>
      </c>
      <c r="C2573" s="6" t="str">
        <f>ExtractValues(Table1[[#This Row],[Agreement Name]],".{1}\d{4,5}-.{1}\d{4,5}")</f>
        <v>200268-002026</v>
      </c>
      <c r="D2573" s="6" t="str">
        <f>ExtractValues(ExtractValues(Table1[[#This Row],[Agreement Name]],"(CO\d{1,3})"),"\d+")</f>
        <v/>
      </c>
      <c r="E2573" s="6" t="str">
        <f>ExtractValues(ExtractValues(Table1[[#This Row],[Agreement Name]],"(CO.\d{1,3})"),"\d+")</f>
        <v/>
      </c>
      <c r="F2573" s="6" t="str">
        <f>IF(Table1[[#This Row],[ChgOrderPart1]]&lt;&gt;"",Table1[[#This Row],[ChgOrderPart1]],Table1[[#This Row],[ChgOrderPart2]])</f>
        <v/>
      </c>
      <c r="G2573" s="6" t="s">
        <v>4302</v>
      </c>
      <c r="H2573" s="8">
        <v>42150.612407407411</v>
      </c>
      <c r="I2573" s="6" t="s">
        <v>34</v>
      </c>
      <c r="J2573" s="8">
        <v>42157.930231481485</v>
      </c>
      <c r="K2573" s="6" t="s">
        <v>3614</v>
      </c>
      <c r="L2573" s="6" t="s">
        <v>3615</v>
      </c>
      <c r="M2573" s="6" t="s">
        <v>37</v>
      </c>
      <c r="O2573" s="6" t="s">
        <v>38</v>
      </c>
      <c r="P2573" s="6" t="s">
        <v>39</v>
      </c>
      <c r="Q2573" s="6" t="s">
        <v>1429</v>
      </c>
      <c r="R2573" s="6" t="s">
        <v>1402</v>
      </c>
      <c r="S2573" s="6" t="s">
        <v>1392</v>
      </c>
      <c r="W2573" s="6" t="s">
        <v>1430</v>
      </c>
      <c r="X2573" s="6" t="s">
        <v>1429</v>
      </c>
      <c r="Y2573" s="6" t="s">
        <v>43</v>
      </c>
      <c r="Z2573" s="8">
        <v>42156.508587962962</v>
      </c>
      <c r="AA2573" s="6" t="s">
        <v>1431</v>
      </c>
      <c r="AB2573" s="6" t="s">
        <v>1395</v>
      </c>
      <c r="AC2573" s="6" t="s">
        <v>1392</v>
      </c>
      <c r="AD2573" s="6" t="s">
        <v>43</v>
      </c>
      <c r="AE2573" s="8">
        <v>42157.930231481485</v>
      </c>
      <c r="AF2573" s="6" t="s">
        <v>1689</v>
      </c>
    </row>
    <row r="2574" spans="1:39" x14ac:dyDescent="0.2">
      <c r="A25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4" s="7" t="str">
        <f>ExtractValues(Table1[[#This Row],[Agreement Name]],".{1}\d{4,5}")</f>
        <v>200268</v>
      </c>
      <c r="C2574" s="6" t="str">
        <f>ExtractValues(Table1[[#This Row],[Agreement Name]],".{1}\d{4,5}-.{1}\d{4,5}")</f>
        <v>200268-002025</v>
      </c>
      <c r="D2574" s="6" t="str">
        <f>ExtractValues(ExtractValues(Table1[[#This Row],[Agreement Name]],"(CO\d{1,3})"),"\d+")</f>
        <v/>
      </c>
      <c r="E2574" s="6" t="str">
        <f>ExtractValues(ExtractValues(Table1[[#This Row],[Agreement Name]],"(CO.\d{1,3})"),"\d+")</f>
        <v/>
      </c>
      <c r="F2574" s="6" t="str">
        <f>IF(Table1[[#This Row],[ChgOrderPart1]]&lt;&gt;"",Table1[[#This Row],[ChgOrderPart1]],Table1[[#This Row],[ChgOrderPart2]])</f>
        <v/>
      </c>
      <c r="G2574" s="6" t="s">
        <v>1527</v>
      </c>
      <c r="H2574" s="8">
        <v>42139.63622685185</v>
      </c>
      <c r="I2574" s="6" t="s">
        <v>34</v>
      </c>
      <c r="J2574" s="8">
        <v>42142.603738425925</v>
      </c>
      <c r="K2574" s="6" t="s">
        <v>1376</v>
      </c>
      <c r="L2574" s="6" t="s">
        <v>1377</v>
      </c>
      <c r="M2574" s="6" t="s">
        <v>37</v>
      </c>
      <c r="O2574" s="6" t="s">
        <v>38</v>
      </c>
      <c r="P2574" s="6" t="s">
        <v>39</v>
      </c>
      <c r="Q2574" s="6" t="s">
        <v>1528</v>
      </c>
      <c r="R2574" s="6" t="s">
        <v>1392</v>
      </c>
      <c r="W2574" s="6" t="s">
        <v>1529</v>
      </c>
      <c r="X2574" s="6" t="s">
        <v>1528</v>
      </c>
      <c r="Y2574" s="6" t="s">
        <v>43</v>
      </c>
      <c r="Z2574" s="8">
        <v>42142.601689814815</v>
      </c>
      <c r="AA2574" s="6" t="s">
        <v>1530</v>
      </c>
      <c r="AB2574" s="6" t="s">
        <v>1395</v>
      </c>
      <c r="AC2574" s="6" t="s">
        <v>1392</v>
      </c>
      <c r="AD2574" s="6" t="s">
        <v>43</v>
      </c>
      <c r="AE2574" s="8">
        <v>42142.603738425925</v>
      </c>
      <c r="AF2574" s="6" t="s">
        <v>71</v>
      </c>
    </row>
    <row r="2575" spans="1:39" x14ac:dyDescent="0.2">
      <c r="A25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5" s="7" t="str">
        <f>ExtractValues(Table1[[#This Row],[Agreement Name]],".{1}\d{4,5}")</f>
        <v>200268</v>
      </c>
      <c r="C2575" s="6" t="str">
        <f>ExtractValues(Table1[[#This Row],[Agreement Name]],".{1}\d{4,5}-.{1}\d{4,5}")</f>
        <v>200268-002024</v>
      </c>
      <c r="D2575" s="6" t="str">
        <f>ExtractValues(ExtractValues(Table1[[#This Row],[Agreement Name]],"(CO\d{1,3})"),"\d+")</f>
        <v/>
      </c>
      <c r="E2575" s="6" t="str">
        <f>ExtractValues(ExtractValues(Table1[[#This Row],[Agreement Name]],"(CO.\d{1,3})"),"\d+")</f>
        <v/>
      </c>
      <c r="F2575" s="6" t="str">
        <f>IF(Table1[[#This Row],[ChgOrderPart1]]&lt;&gt;"",Table1[[#This Row],[ChgOrderPart1]],Table1[[#This Row],[ChgOrderPart2]])</f>
        <v/>
      </c>
      <c r="G2575" s="6" t="s">
        <v>1428</v>
      </c>
      <c r="H2575" s="8">
        <v>42139.570451388892</v>
      </c>
      <c r="I2575" s="6" t="s">
        <v>34</v>
      </c>
      <c r="J2575" s="8">
        <v>42148.575671296298</v>
      </c>
      <c r="K2575" s="6" t="s">
        <v>1376</v>
      </c>
      <c r="L2575" s="6" t="s">
        <v>1377</v>
      </c>
      <c r="M2575" s="6" t="s">
        <v>37</v>
      </c>
      <c r="O2575" s="6" t="s">
        <v>38</v>
      </c>
      <c r="P2575" s="6" t="s">
        <v>39</v>
      </c>
      <c r="Q2575" s="6" t="s">
        <v>1429</v>
      </c>
      <c r="R2575" s="6" t="s">
        <v>1392</v>
      </c>
      <c r="W2575" s="6" t="s">
        <v>1430</v>
      </c>
      <c r="X2575" s="6" t="s">
        <v>1429</v>
      </c>
      <c r="Y2575" s="6" t="s">
        <v>43</v>
      </c>
      <c r="Z2575" s="8">
        <v>42145.342893518522</v>
      </c>
      <c r="AA2575" s="6" t="s">
        <v>1431</v>
      </c>
      <c r="AB2575" s="6" t="s">
        <v>1395</v>
      </c>
      <c r="AC2575" s="6" t="s">
        <v>1392</v>
      </c>
      <c r="AD2575" s="6" t="s">
        <v>43</v>
      </c>
      <c r="AE2575" s="8">
        <v>42148.575671296298</v>
      </c>
      <c r="AF2575" s="6" t="s">
        <v>1432</v>
      </c>
    </row>
    <row r="2576" spans="1:39" x14ac:dyDescent="0.2">
      <c r="A25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6" s="7" t="str">
        <f>ExtractValues(Table1[[#This Row],[Agreement Name]],".{1}\d{4,5}")</f>
        <v>200268</v>
      </c>
      <c r="C2576" s="6" t="str">
        <f>ExtractValues(Table1[[#This Row],[Agreement Name]],".{1}\d{4,5}-.{1}\d{4,5}")</f>
        <v>200268-002023</v>
      </c>
      <c r="D2576" s="6" t="str">
        <f>ExtractValues(ExtractValues(Table1[[#This Row],[Agreement Name]],"(CO\d{1,3})"),"\d+")</f>
        <v/>
      </c>
      <c r="E2576" s="6" t="str">
        <f>ExtractValues(ExtractValues(Table1[[#This Row],[Agreement Name]],"(CO.\d{1,3})"),"\d+")</f>
        <v/>
      </c>
      <c r="F2576" s="6" t="str">
        <f>IF(Table1[[#This Row],[ChgOrderPart1]]&lt;&gt;"",Table1[[#This Row],[ChgOrderPart1]],Table1[[#This Row],[ChgOrderPart2]])</f>
        <v/>
      </c>
      <c r="G2576" s="6" t="s">
        <v>8504</v>
      </c>
      <c r="H2576" s="8">
        <v>42118.630590277775</v>
      </c>
      <c r="I2576" s="6" t="s">
        <v>34</v>
      </c>
      <c r="J2576" s="8">
        <v>42121.63453703704</v>
      </c>
      <c r="K2576" s="6" t="s">
        <v>1376</v>
      </c>
      <c r="L2576" s="6" t="s">
        <v>1377</v>
      </c>
      <c r="M2576" s="6" t="s">
        <v>37</v>
      </c>
      <c r="O2576" s="6" t="s">
        <v>38</v>
      </c>
      <c r="P2576" s="6" t="s">
        <v>39</v>
      </c>
      <c r="Q2576" s="6" t="s">
        <v>1528</v>
      </c>
      <c r="R2576" s="6" t="s">
        <v>1392</v>
      </c>
      <c r="W2576" s="6" t="s">
        <v>1529</v>
      </c>
      <c r="X2576" s="6" t="s">
        <v>1528</v>
      </c>
      <c r="Y2576" s="6" t="s">
        <v>43</v>
      </c>
      <c r="Z2576" s="8">
        <v>42121.561805555553</v>
      </c>
      <c r="AA2576" s="6" t="s">
        <v>1530</v>
      </c>
      <c r="AB2576" s="6" t="s">
        <v>1395</v>
      </c>
      <c r="AC2576" s="6" t="s">
        <v>1392</v>
      </c>
      <c r="AD2576" s="6" t="s">
        <v>43</v>
      </c>
      <c r="AE2576" s="8">
        <v>42121.63453703704</v>
      </c>
      <c r="AF2576" s="6" t="s">
        <v>46</v>
      </c>
    </row>
    <row r="2577" spans="1:39" x14ac:dyDescent="0.2">
      <c r="A25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7" s="7" t="str">
        <f>ExtractValues(Table1[[#This Row],[Agreement Name]],".{1}\d{4,5}")</f>
        <v>200268</v>
      </c>
      <c r="C2577" s="6" t="str">
        <f>ExtractValues(Table1[[#This Row],[Agreement Name]],".{1}\d{4,5}-.{1}\d{4,5}")</f>
        <v>200268-002022</v>
      </c>
      <c r="D2577" s="6" t="str">
        <f>ExtractValues(ExtractValues(Table1[[#This Row],[Agreement Name]],"(CO\d{1,3})"),"\d+")</f>
        <v/>
      </c>
      <c r="E2577" s="6" t="str">
        <f>ExtractValues(ExtractValues(Table1[[#This Row],[Agreement Name]],"(CO.\d{1,3})"),"\d+")</f>
        <v/>
      </c>
      <c r="F2577" s="6" t="str">
        <f>IF(Table1[[#This Row],[ChgOrderPart1]]&lt;&gt;"",Table1[[#This Row],[ChgOrderPart1]],Table1[[#This Row],[ChgOrderPart2]])</f>
        <v/>
      </c>
      <c r="G2577" s="6" t="s">
        <v>8409</v>
      </c>
      <c r="H2577" s="8">
        <v>42114.375462962962</v>
      </c>
      <c r="I2577" s="6" t="s">
        <v>34</v>
      </c>
      <c r="J2577" s="8">
        <v>42114.869756944441</v>
      </c>
      <c r="K2577" s="6" t="s">
        <v>1376</v>
      </c>
      <c r="L2577" s="6" t="s">
        <v>1377</v>
      </c>
      <c r="M2577" s="6" t="s">
        <v>37</v>
      </c>
      <c r="O2577" s="6" t="s">
        <v>38</v>
      </c>
      <c r="P2577" s="6" t="s">
        <v>39</v>
      </c>
      <c r="Q2577" s="6" t="s">
        <v>7578</v>
      </c>
      <c r="R2577" s="6" t="s">
        <v>1392</v>
      </c>
      <c r="W2577" s="6" t="s">
        <v>2351</v>
      </c>
      <c r="X2577" s="6" t="s">
        <v>7578</v>
      </c>
      <c r="Y2577" s="6" t="s">
        <v>43</v>
      </c>
      <c r="Z2577" s="8">
        <v>42114.633449074077</v>
      </c>
      <c r="AA2577" s="6" t="s">
        <v>2352</v>
      </c>
      <c r="AB2577" s="6" t="s">
        <v>1395</v>
      </c>
      <c r="AC2577" s="6" t="s">
        <v>1392</v>
      </c>
      <c r="AD2577" s="6" t="s">
        <v>43</v>
      </c>
      <c r="AE2577" s="8">
        <v>42114.869756944441</v>
      </c>
      <c r="AF2577" s="6" t="s">
        <v>46</v>
      </c>
    </row>
    <row r="2578" spans="1:39" x14ac:dyDescent="0.2">
      <c r="A25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8" s="7" t="str">
        <f>ExtractValues(Table1[[#This Row],[Agreement Name]],".{1}\d{4,5}")</f>
        <v>200268</v>
      </c>
      <c r="C2578" s="6" t="str">
        <f>ExtractValues(Table1[[#This Row],[Agreement Name]],".{1}\d{4,5}-.{1}\d{4,5}")</f>
        <v>200268-002019</v>
      </c>
      <c r="D2578" s="6" t="str">
        <f>ExtractValues(ExtractValues(Table1[[#This Row],[Agreement Name]],"(CO\d{1,3})"),"\d+")</f>
        <v/>
      </c>
      <c r="E2578" s="6" t="str">
        <f>ExtractValues(ExtractValues(Table1[[#This Row],[Agreement Name]],"(CO.\d{1,3})"),"\d+")</f>
        <v/>
      </c>
      <c r="F2578" s="6" t="str">
        <f>IF(Table1[[#This Row],[ChgOrderPart1]]&lt;&gt;"",Table1[[#This Row],[ChgOrderPart1]],Table1[[#This Row],[ChgOrderPart2]])</f>
        <v/>
      </c>
      <c r="G2578" s="6" t="s">
        <v>8463</v>
      </c>
      <c r="H2578" s="8">
        <v>42115.635289351849</v>
      </c>
      <c r="I2578" s="6" t="s">
        <v>34</v>
      </c>
      <c r="J2578" s="8">
        <v>42117.37804398148</v>
      </c>
      <c r="K2578" s="6" t="s">
        <v>1376</v>
      </c>
      <c r="L2578" s="6" t="s">
        <v>1377</v>
      </c>
      <c r="M2578" s="6" t="s">
        <v>37</v>
      </c>
      <c r="O2578" s="6" t="s">
        <v>38</v>
      </c>
      <c r="P2578" s="6" t="s">
        <v>39</v>
      </c>
      <c r="Q2578" s="6" t="s">
        <v>7472</v>
      </c>
      <c r="R2578" s="6" t="s">
        <v>8073</v>
      </c>
      <c r="S2578" s="6" t="s">
        <v>1392</v>
      </c>
      <c r="W2578" s="6" t="s">
        <v>8457</v>
      </c>
      <c r="X2578" s="6" t="s">
        <v>8073</v>
      </c>
      <c r="Y2578" s="6" t="s">
        <v>43</v>
      </c>
      <c r="Z2578" s="8">
        <v>42116.61246527778</v>
      </c>
      <c r="AA2578" s="6" t="s">
        <v>8458</v>
      </c>
      <c r="AB2578" s="6" t="s">
        <v>1395</v>
      </c>
      <c r="AC2578" s="6" t="s">
        <v>1392</v>
      </c>
      <c r="AD2578" s="6" t="s">
        <v>43</v>
      </c>
      <c r="AE2578" s="8">
        <v>42117.37804398148</v>
      </c>
      <c r="AF2578" s="6" t="s">
        <v>46</v>
      </c>
    </row>
    <row r="2579" spans="1:39" x14ac:dyDescent="0.2">
      <c r="A25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79" s="7" t="str">
        <f>ExtractValues(Table1[[#This Row],[Agreement Name]],".{1}\d{4,5}")</f>
        <v>200268</v>
      </c>
      <c r="C2579" s="6" t="str">
        <f>ExtractValues(Table1[[#This Row],[Agreement Name]],".{1}\d{4,5}-.{1}\d{4,5}")</f>
        <v>200268-002019</v>
      </c>
      <c r="D2579" s="6" t="str">
        <f>ExtractValues(ExtractValues(Table1[[#This Row],[Agreement Name]],"(CO\d{1,3})"),"\d+")</f>
        <v/>
      </c>
      <c r="E2579" s="6" t="str">
        <f>ExtractValues(ExtractValues(Table1[[#This Row],[Agreement Name]],"(CO.\d{1,3})"),"\d+")</f>
        <v/>
      </c>
      <c r="F2579" s="6" t="str">
        <f>IF(Table1[[#This Row],[ChgOrderPart1]]&lt;&gt;"",Table1[[#This Row],[ChgOrderPart1]],Table1[[#This Row],[ChgOrderPart2]])</f>
        <v/>
      </c>
      <c r="G2579" s="6" t="s">
        <v>8133</v>
      </c>
      <c r="H2579" s="8">
        <v>42095.588680555556</v>
      </c>
      <c r="I2579" s="6" t="s">
        <v>55</v>
      </c>
      <c r="J2579" s="8">
        <v>42115.632025462961</v>
      </c>
      <c r="K2579" s="6" t="s">
        <v>1376</v>
      </c>
      <c r="L2579" s="6" t="s">
        <v>1377</v>
      </c>
      <c r="M2579" s="6" t="s">
        <v>37</v>
      </c>
      <c r="O2579" s="6" t="s">
        <v>38</v>
      </c>
      <c r="P2579" s="6" t="s">
        <v>39</v>
      </c>
      <c r="Q2579" s="6" t="s">
        <v>7472</v>
      </c>
      <c r="R2579" s="6" t="s">
        <v>8073</v>
      </c>
      <c r="S2579" s="6" t="s">
        <v>1392</v>
      </c>
      <c r="AL2579" s="6" t="s">
        <v>7472</v>
      </c>
      <c r="AM2579" s="6" t="s">
        <v>43</v>
      </c>
    </row>
    <row r="2580" spans="1:39" x14ac:dyDescent="0.2">
      <c r="A25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0" s="7" t="str">
        <f>ExtractValues(Table1[[#This Row],[Agreement Name]],".{1}\d{4,5}")</f>
        <v>200268</v>
      </c>
      <c r="C2580" s="6" t="str">
        <f>ExtractValues(Table1[[#This Row],[Agreement Name]],".{1}\d{4,5}-.{1}\d{4,5}")</f>
        <v>200268-002018</v>
      </c>
      <c r="D2580" s="6" t="str">
        <f>ExtractValues(ExtractValues(Table1[[#This Row],[Agreement Name]],"(CO\d{1,3})"),"\d+")</f>
        <v/>
      </c>
      <c r="E2580" s="6" t="str">
        <f>ExtractValues(ExtractValues(Table1[[#This Row],[Agreement Name]],"(CO.\d{1,3})"),"\d+")</f>
        <v/>
      </c>
      <c r="F2580" s="6" t="str">
        <f>IF(Table1[[#This Row],[ChgOrderPart1]]&lt;&gt;"",Table1[[#This Row],[ChgOrderPart1]],Table1[[#This Row],[ChgOrderPart2]])</f>
        <v/>
      </c>
      <c r="G2580" s="6" t="s">
        <v>8462</v>
      </c>
      <c r="H2580" s="8">
        <v>42115.634884259256</v>
      </c>
      <c r="I2580" s="6" t="s">
        <v>34</v>
      </c>
      <c r="J2580" s="8">
        <v>42117.37777777778</v>
      </c>
      <c r="K2580" s="6" t="s">
        <v>1376</v>
      </c>
      <c r="L2580" s="6" t="s">
        <v>1377</v>
      </c>
      <c r="M2580" s="6" t="s">
        <v>37</v>
      </c>
      <c r="O2580" s="6" t="s">
        <v>38</v>
      </c>
      <c r="P2580" s="6" t="s">
        <v>39</v>
      </c>
      <c r="Q2580" s="6" t="s">
        <v>7472</v>
      </c>
      <c r="R2580" s="6" t="s">
        <v>8073</v>
      </c>
      <c r="S2580" s="6" t="s">
        <v>1392</v>
      </c>
      <c r="W2580" s="6" t="s">
        <v>8457</v>
      </c>
      <c r="X2580" s="6" t="s">
        <v>8073</v>
      </c>
      <c r="Y2580" s="6" t="s">
        <v>43</v>
      </c>
      <c r="Z2580" s="8">
        <v>42116.615613425929</v>
      </c>
      <c r="AA2580" s="6" t="s">
        <v>8458</v>
      </c>
      <c r="AB2580" s="6" t="s">
        <v>1395</v>
      </c>
      <c r="AC2580" s="6" t="s">
        <v>1392</v>
      </c>
      <c r="AD2580" s="6" t="s">
        <v>43</v>
      </c>
      <c r="AE2580" s="8">
        <v>42117.37777777778</v>
      </c>
      <c r="AF2580" s="6" t="s">
        <v>46</v>
      </c>
    </row>
    <row r="2581" spans="1:39" x14ac:dyDescent="0.2">
      <c r="A25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1" s="7" t="str">
        <f>ExtractValues(Table1[[#This Row],[Agreement Name]],".{1}\d{4,5}")</f>
        <v>200268</v>
      </c>
      <c r="C2581" s="6" t="str">
        <f>ExtractValues(Table1[[#This Row],[Agreement Name]],".{1}\d{4,5}-.{1}\d{4,5}")</f>
        <v>200268-002018</v>
      </c>
      <c r="D2581" s="6" t="str">
        <f>ExtractValues(ExtractValues(Table1[[#This Row],[Agreement Name]],"(CO\d{1,3})"),"\d+")</f>
        <v/>
      </c>
      <c r="E2581" s="6" t="str">
        <f>ExtractValues(ExtractValues(Table1[[#This Row],[Agreement Name]],"(CO.\d{1,3})"),"\d+")</f>
        <v/>
      </c>
      <c r="F2581" s="6" t="str">
        <f>IF(Table1[[#This Row],[ChgOrderPart1]]&lt;&gt;"",Table1[[#This Row],[ChgOrderPart1]],Table1[[#This Row],[ChgOrderPart2]])</f>
        <v/>
      </c>
      <c r="G2581" s="6" t="s">
        <v>8132</v>
      </c>
      <c r="H2581" s="8">
        <v>42095.587962962964</v>
      </c>
      <c r="I2581" s="6" t="s">
        <v>55</v>
      </c>
      <c r="J2581" s="8">
        <v>42115.632164351853</v>
      </c>
      <c r="K2581" s="6" t="s">
        <v>1376</v>
      </c>
      <c r="L2581" s="6" t="s">
        <v>1377</v>
      </c>
      <c r="M2581" s="6" t="s">
        <v>37</v>
      </c>
      <c r="O2581" s="6" t="s">
        <v>38</v>
      </c>
      <c r="P2581" s="6" t="s">
        <v>39</v>
      </c>
      <c r="Q2581" s="6" t="s">
        <v>8073</v>
      </c>
      <c r="R2581" s="6" t="s">
        <v>7472</v>
      </c>
      <c r="S2581" s="6" t="s">
        <v>1392</v>
      </c>
      <c r="AL2581" s="6" t="s">
        <v>7472</v>
      </c>
      <c r="AM2581" s="6" t="s">
        <v>43</v>
      </c>
    </row>
    <row r="2582" spans="1:39" x14ac:dyDescent="0.2">
      <c r="A25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2" s="7" t="str">
        <f>ExtractValues(Table1[[#This Row],[Agreement Name]],".{1}\d{4,5}")</f>
        <v>200268</v>
      </c>
      <c r="C2582" s="6" t="str">
        <f>ExtractValues(Table1[[#This Row],[Agreement Name]],".{1}\d{4,5}-.{1}\d{4,5}")</f>
        <v>200268-002017</v>
      </c>
      <c r="D2582" s="6" t="str">
        <f>ExtractValues(ExtractValues(Table1[[#This Row],[Agreement Name]],"(CO\d{1,3})"),"\d+")</f>
        <v/>
      </c>
      <c r="E2582" s="6" t="str">
        <f>ExtractValues(ExtractValues(Table1[[#This Row],[Agreement Name]],"(CO.\d{1,3})"),"\d+")</f>
        <v/>
      </c>
      <c r="F2582" s="6" t="str">
        <f>IF(Table1[[#This Row],[ChgOrderPart1]]&lt;&gt;"",Table1[[#This Row],[ChgOrderPart1]],Table1[[#This Row],[ChgOrderPart2]])</f>
        <v/>
      </c>
      <c r="G2582" s="6" t="s">
        <v>8461</v>
      </c>
      <c r="H2582" s="8">
        <v>42115.634444444448</v>
      </c>
      <c r="I2582" s="6" t="s">
        <v>34</v>
      </c>
      <c r="J2582" s="8">
        <v>42117.377488425926</v>
      </c>
      <c r="K2582" s="6" t="s">
        <v>1376</v>
      </c>
      <c r="L2582" s="6" t="s">
        <v>1377</v>
      </c>
      <c r="M2582" s="6" t="s">
        <v>37</v>
      </c>
      <c r="O2582" s="6" t="s">
        <v>38</v>
      </c>
      <c r="P2582" s="6" t="s">
        <v>39</v>
      </c>
      <c r="Q2582" s="6" t="s">
        <v>7472</v>
      </c>
      <c r="R2582" s="6" t="s">
        <v>8073</v>
      </c>
      <c r="S2582" s="6" t="s">
        <v>1392</v>
      </c>
      <c r="W2582" s="6" t="s">
        <v>8457</v>
      </c>
      <c r="X2582" s="6" t="s">
        <v>8073</v>
      </c>
      <c r="Y2582" s="6" t="s">
        <v>43</v>
      </c>
      <c r="Z2582" s="8">
        <v>42116.617638888885</v>
      </c>
      <c r="AA2582" s="6" t="s">
        <v>8458</v>
      </c>
      <c r="AB2582" s="6" t="s">
        <v>1395</v>
      </c>
      <c r="AC2582" s="6" t="s">
        <v>1392</v>
      </c>
      <c r="AD2582" s="6" t="s">
        <v>43</v>
      </c>
      <c r="AE2582" s="8">
        <v>42117.377488425926</v>
      </c>
      <c r="AF2582" s="6" t="s">
        <v>46</v>
      </c>
    </row>
    <row r="2583" spans="1:39" x14ac:dyDescent="0.2">
      <c r="A25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3" s="7" t="str">
        <f>ExtractValues(Table1[[#This Row],[Agreement Name]],".{1}\d{4,5}")</f>
        <v>200268</v>
      </c>
      <c r="C2583" s="6" t="str">
        <f>ExtractValues(Table1[[#This Row],[Agreement Name]],".{1}\d{4,5}-.{1}\d{4,5}")</f>
        <v>200268-002017</v>
      </c>
      <c r="D2583" s="6" t="str">
        <f>ExtractValues(ExtractValues(Table1[[#This Row],[Agreement Name]],"(CO\d{1,3})"),"\d+")</f>
        <v/>
      </c>
      <c r="E2583" s="6" t="str">
        <f>ExtractValues(ExtractValues(Table1[[#This Row],[Agreement Name]],"(CO.\d{1,3})"),"\d+")</f>
        <v/>
      </c>
      <c r="F2583" s="6" t="str">
        <f>IF(Table1[[#This Row],[ChgOrderPart1]]&lt;&gt;"",Table1[[#This Row],[ChgOrderPart1]],Table1[[#This Row],[ChgOrderPart2]])</f>
        <v/>
      </c>
      <c r="G2583" s="6" t="s">
        <v>8131</v>
      </c>
      <c r="H2583" s="8">
        <v>42095.587546296294</v>
      </c>
      <c r="I2583" s="6" t="s">
        <v>55</v>
      </c>
      <c r="J2583" s="8">
        <v>42115.632256944446</v>
      </c>
      <c r="K2583" s="6" t="s">
        <v>1376</v>
      </c>
      <c r="L2583" s="6" t="s">
        <v>1377</v>
      </c>
      <c r="M2583" s="6" t="s">
        <v>37</v>
      </c>
      <c r="O2583" s="6" t="s">
        <v>38</v>
      </c>
      <c r="P2583" s="6" t="s">
        <v>39</v>
      </c>
      <c r="Q2583" s="6" t="s">
        <v>8073</v>
      </c>
      <c r="R2583" s="6" t="s">
        <v>7472</v>
      </c>
      <c r="S2583" s="6" t="s">
        <v>1392</v>
      </c>
      <c r="AL2583" s="6" t="s">
        <v>7472</v>
      </c>
      <c r="AM2583" s="6" t="s">
        <v>43</v>
      </c>
    </row>
    <row r="2584" spans="1:39" x14ac:dyDescent="0.2">
      <c r="A25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4" s="7" t="str">
        <f>ExtractValues(Table1[[#This Row],[Agreement Name]],".{1}\d{4,5}")</f>
        <v>200268</v>
      </c>
      <c r="C2584" s="6" t="str">
        <f>ExtractValues(Table1[[#This Row],[Agreement Name]],".{1}\d{4,5}-.{1}\d{4,5}")</f>
        <v>200268-002016</v>
      </c>
      <c r="D2584" s="6" t="str">
        <f>ExtractValues(ExtractValues(Table1[[#This Row],[Agreement Name]],"(CO\d{1,3})"),"\d+")</f>
        <v/>
      </c>
      <c r="E2584" s="6" t="str">
        <f>ExtractValues(ExtractValues(Table1[[#This Row],[Agreement Name]],"(CO.\d{1,3})"),"\d+")</f>
        <v/>
      </c>
      <c r="F2584" s="6" t="str">
        <f>IF(Table1[[#This Row],[ChgOrderPart1]]&lt;&gt;"",Table1[[#This Row],[ChgOrderPart1]],Table1[[#This Row],[ChgOrderPart2]])</f>
        <v/>
      </c>
      <c r="G2584" s="6" t="s">
        <v>8199</v>
      </c>
      <c r="H2584" s="8">
        <v>42101.525555555556</v>
      </c>
      <c r="I2584" s="6" t="s">
        <v>34</v>
      </c>
      <c r="J2584" s="8">
        <v>42110.573703703703</v>
      </c>
      <c r="K2584" s="6" t="s">
        <v>1376</v>
      </c>
      <c r="L2584" s="6" t="s">
        <v>1377</v>
      </c>
      <c r="M2584" s="6" t="s">
        <v>37</v>
      </c>
      <c r="O2584" s="6" t="s">
        <v>38</v>
      </c>
      <c r="P2584" s="6" t="s">
        <v>39</v>
      </c>
      <c r="Q2584" s="6" t="s">
        <v>8200</v>
      </c>
      <c r="R2584" s="6" t="s">
        <v>1392</v>
      </c>
      <c r="W2584" s="6" t="s">
        <v>8201</v>
      </c>
      <c r="X2584" s="6" t="s">
        <v>8200</v>
      </c>
      <c r="Y2584" s="6" t="s">
        <v>43</v>
      </c>
      <c r="Z2584" s="8">
        <v>42109.502164351848</v>
      </c>
      <c r="AA2584" s="6" t="s">
        <v>8202</v>
      </c>
      <c r="AB2584" s="6" t="s">
        <v>1395</v>
      </c>
      <c r="AC2584" s="6" t="s">
        <v>1392</v>
      </c>
      <c r="AD2584" s="6" t="s">
        <v>43</v>
      </c>
      <c r="AE2584" s="8">
        <v>42110.573703703703</v>
      </c>
      <c r="AF2584" s="6" t="s">
        <v>46</v>
      </c>
    </row>
    <row r="2585" spans="1:39" x14ac:dyDescent="0.2">
      <c r="A25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5" s="7" t="str">
        <f>ExtractValues(Table1[[#This Row],[Agreement Name]],".{1}\d{4,5}")</f>
        <v>200268</v>
      </c>
      <c r="C2585" s="6" t="str">
        <f>ExtractValues(Table1[[#This Row],[Agreement Name]],".{1}\d{4,5}-.{1}\d{4,5}")</f>
        <v>200268-002015</v>
      </c>
      <c r="D2585" s="6" t="str">
        <f>ExtractValues(ExtractValues(Table1[[#This Row],[Agreement Name]],"(CO\d{1,3})"),"\d+")</f>
        <v/>
      </c>
      <c r="E2585" s="6" t="str">
        <f>ExtractValues(ExtractValues(Table1[[#This Row],[Agreement Name]],"(CO.\d{1,3})"),"\d+")</f>
        <v/>
      </c>
      <c r="F2585" s="6" t="str">
        <f>IF(Table1[[#This Row],[ChgOrderPart1]]&lt;&gt;"",Table1[[#This Row],[ChgOrderPart1]],Table1[[#This Row],[ChgOrderPart2]])</f>
        <v/>
      </c>
      <c r="G2585" s="6" t="s">
        <v>8460</v>
      </c>
      <c r="H2585" s="8">
        <v>42115.633993055555</v>
      </c>
      <c r="I2585" s="6" t="s">
        <v>34</v>
      </c>
      <c r="J2585" s="8">
        <v>42117.377164351848</v>
      </c>
      <c r="K2585" s="6" t="s">
        <v>1376</v>
      </c>
      <c r="L2585" s="6" t="s">
        <v>1377</v>
      </c>
      <c r="M2585" s="6" t="s">
        <v>37</v>
      </c>
      <c r="O2585" s="6" t="s">
        <v>38</v>
      </c>
      <c r="P2585" s="6" t="s">
        <v>39</v>
      </c>
      <c r="Q2585" s="6" t="s">
        <v>7472</v>
      </c>
      <c r="R2585" s="6" t="s">
        <v>8073</v>
      </c>
      <c r="S2585" s="6" t="s">
        <v>1392</v>
      </c>
      <c r="W2585" s="6" t="s">
        <v>8457</v>
      </c>
      <c r="X2585" s="6" t="s">
        <v>8073</v>
      </c>
      <c r="Y2585" s="6" t="s">
        <v>43</v>
      </c>
      <c r="Z2585" s="8">
        <v>42116.61923611111</v>
      </c>
      <c r="AA2585" s="6" t="s">
        <v>8458</v>
      </c>
      <c r="AB2585" s="6" t="s">
        <v>1395</v>
      </c>
      <c r="AC2585" s="6" t="s">
        <v>1392</v>
      </c>
      <c r="AD2585" s="6" t="s">
        <v>43</v>
      </c>
      <c r="AE2585" s="8">
        <v>42117.377164351848</v>
      </c>
      <c r="AF2585" s="6" t="s">
        <v>46</v>
      </c>
    </row>
    <row r="2586" spans="1:39" x14ac:dyDescent="0.2">
      <c r="A25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6" s="7" t="str">
        <f>ExtractValues(Table1[[#This Row],[Agreement Name]],".{1}\d{4,5}")</f>
        <v>200268</v>
      </c>
      <c r="C2586" s="6" t="str">
        <f>ExtractValues(Table1[[#This Row],[Agreement Name]],".{1}\d{4,5}-.{1}\d{4,5}")</f>
        <v>200268-002015</v>
      </c>
      <c r="D2586" s="6" t="str">
        <f>ExtractValues(ExtractValues(Table1[[#This Row],[Agreement Name]],"(CO\d{1,3})"),"\d+")</f>
        <v/>
      </c>
      <c r="E2586" s="6" t="str">
        <f>ExtractValues(ExtractValues(Table1[[#This Row],[Agreement Name]],"(CO.\d{1,3})"),"\d+")</f>
        <v/>
      </c>
      <c r="F2586" s="6" t="str">
        <f>IF(Table1[[#This Row],[ChgOrderPart1]]&lt;&gt;"",Table1[[#This Row],[ChgOrderPart1]],Table1[[#This Row],[ChgOrderPart2]])</f>
        <v/>
      </c>
      <c r="G2586" s="6" t="s">
        <v>8072</v>
      </c>
      <c r="H2586" s="8">
        <v>42095.395694444444</v>
      </c>
      <c r="I2586" s="6" t="s">
        <v>55</v>
      </c>
      <c r="J2586" s="8">
        <v>42115.632349537038</v>
      </c>
      <c r="K2586" s="6" t="s">
        <v>1376</v>
      </c>
      <c r="L2586" s="6" t="s">
        <v>1377</v>
      </c>
      <c r="M2586" s="6" t="s">
        <v>37</v>
      </c>
      <c r="O2586" s="6" t="s">
        <v>38</v>
      </c>
      <c r="P2586" s="6" t="s">
        <v>39</v>
      </c>
      <c r="Q2586" s="6" t="s">
        <v>8073</v>
      </c>
      <c r="R2586" s="6" t="s">
        <v>7472</v>
      </c>
      <c r="S2586" s="6" t="s">
        <v>1392</v>
      </c>
      <c r="AL2586" s="6" t="s">
        <v>7472</v>
      </c>
      <c r="AM2586" s="6" t="s">
        <v>43</v>
      </c>
    </row>
    <row r="2587" spans="1:39" x14ac:dyDescent="0.2">
      <c r="A25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7" s="7" t="str">
        <f>ExtractValues(Table1[[#This Row],[Agreement Name]],".{1}\d{4,5}")</f>
        <v>200268</v>
      </c>
      <c r="C2587" s="6" t="str">
        <f>ExtractValues(Table1[[#This Row],[Agreement Name]],".{1}\d{4,5}-.{1}\d{4,5}")</f>
        <v>200268-002014</v>
      </c>
      <c r="D2587" s="6" t="str">
        <f>ExtractValues(ExtractValues(Table1[[#This Row],[Agreement Name]],"(CO\d{1,3})"),"\d+")</f>
        <v/>
      </c>
      <c r="E2587" s="6" t="str">
        <f>ExtractValues(ExtractValues(Table1[[#This Row],[Agreement Name]],"(CO.\d{1,3})"),"\d+")</f>
        <v/>
      </c>
      <c r="F2587" s="6" t="str">
        <f>IF(Table1[[#This Row],[ChgOrderPart1]]&lt;&gt;"",Table1[[#This Row],[ChgOrderPart1]],Table1[[#This Row],[ChgOrderPart2]])</f>
        <v/>
      </c>
      <c r="G2587" s="6" t="s">
        <v>9520</v>
      </c>
      <c r="H2587" s="8">
        <v>42081.617210648146</v>
      </c>
      <c r="I2587" s="6" t="s">
        <v>34</v>
      </c>
      <c r="J2587" s="8">
        <v>42082.352719907409</v>
      </c>
      <c r="K2587" s="6" t="s">
        <v>1376</v>
      </c>
      <c r="L2587" s="6" t="s">
        <v>1377</v>
      </c>
      <c r="M2587" s="6" t="s">
        <v>37</v>
      </c>
      <c r="O2587" s="6" t="s">
        <v>38</v>
      </c>
      <c r="P2587" s="6" t="s">
        <v>39</v>
      </c>
      <c r="Q2587" s="6" t="s">
        <v>1439</v>
      </c>
      <c r="R2587" s="6" t="s">
        <v>1392</v>
      </c>
      <c r="W2587" s="6" t="s">
        <v>1440</v>
      </c>
      <c r="X2587" s="6" t="s">
        <v>1439</v>
      </c>
      <c r="Y2587" s="6" t="s">
        <v>43</v>
      </c>
      <c r="Z2587" s="8">
        <v>42082.260081018518</v>
      </c>
      <c r="AA2587" s="6" t="s">
        <v>1441</v>
      </c>
      <c r="AB2587" s="6" t="s">
        <v>1395</v>
      </c>
      <c r="AC2587" s="6" t="s">
        <v>1392</v>
      </c>
      <c r="AD2587" s="6" t="s">
        <v>43</v>
      </c>
      <c r="AE2587" s="8">
        <v>42082.352719907409</v>
      </c>
      <c r="AF2587" s="6" t="s">
        <v>46</v>
      </c>
    </row>
    <row r="2588" spans="1:39" x14ac:dyDescent="0.2">
      <c r="A25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8" s="7" t="str">
        <f>ExtractValues(Table1[[#This Row],[Agreement Name]],".{1}\d{4,5}")</f>
        <v>200268</v>
      </c>
      <c r="C2588" s="6" t="str">
        <f>ExtractValues(Table1[[#This Row],[Agreement Name]],".{1}\d{4,5}-.{1}\d{4,5}")</f>
        <v>200268-002013</v>
      </c>
      <c r="D2588" s="6" t="str">
        <f>ExtractValues(ExtractValues(Table1[[#This Row],[Agreement Name]],"(CO\d{1,3})"),"\d+")</f>
        <v/>
      </c>
      <c r="E2588" s="6" t="str">
        <f>ExtractValues(ExtractValues(Table1[[#This Row],[Agreement Name]],"(CO.\d{1,3})"),"\d+")</f>
        <v/>
      </c>
      <c r="F2588" s="6" t="str">
        <f>IF(Table1[[#This Row],[ChgOrderPart1]]&lt;&gt;"",Table1[[#This Row],[ChgOrderPart1]],Table1[[#This Row],[ChgOrderPart2]])</f>
        <v/>
      </c>
      <c r="G2588" s="6" t="s">
        <v>8022</v>
      </c>
      <c r="H2588" s="8">
        <v>42089.573379629626</v>
      </c>
      <c r="I2588" s="6" t="s">
        <v>48</v>
      </c>
      <c r="J2588" s="8">
        <v>42089.573379629626</v>
      </c>
      <c r="K2588" s="6" t="s">
        <v>1376</v>
      </c>
      <c r="L2588" s="6" t="s">
        <v>1377</v>
      </c>
      <c r="M2588" s="6" t="s">
        <v>37</v>
      </c>
      <c r="O2588" s="6" t="s">
        <v>38</v>
      </c>
      <c r="P2588" s="6" t="s">
        <v>39</v>
      </c>
      <c r="Q2588" s="6" t="s">
        <v>1464</v>
      </c>
      <c r="R2588" s="6" t="s">
        <v>1392</v>
      </c>
      <c r="AL2588" s="6" t="s">
        <v>1464</v>
      </c>
      <c r="AM2588" s="6" t="s">
        <v>43</v>
      </c>
    </row>
    <row r="2589" spans="1:39" x14ac:dyDescent="0.2">
      <c r="A25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89" s="7" t="str">
        <f>ExtractValues(Table1[[#This Row],[Agreement Name]],".{1}\d{4,5}")</f>
        <v>200268</v>
      </c>
      <c r="C2589" s="6" t="str">
        <f>ExtractValues(Table1[[#This Row],[Agreement Name]],".{1}\d{4,5}-.{1}\d{4,5}")</f>
        <v>200268-002012</v>
      </c>
      <c r="D2589" s="6" t="str">
        <f>ExtractValues(ExtractValues(Table1[[#This Row],[Agreement Name]],"(CO\d{1,3})"),"\d+")</f>
        <v/>
      </c>
      <c r="E2589" s="6" t="str">
        <f>ExtractValues(ExtractValues(Table1[[#This Row],[Agreement Name]],"(CO.\d{1,3})"),"\d+")</f>
        <v/>
      </c>
      <c r="F2589" s="6" t="str">
        <f>IF(Table1[[#This Row],[ChgOrderPart1]]&lt;&gt;"",Table1[[#This Row],[ChgOrderPart1]],Table1[[#This Row],[ChgOrderPart2]])</f>
        <v/>
      </c>
      <c r="G2589" s="6" t="s">
        <v>8459</v>
      </c>
      <c r="H2589" s="8">
        <v>42115.633483796293</v>
      </c>
      <c r="I2589" s="6" t="s">
        <v>34</v>
      </c>
      <c r="J2589" s="8">
        <v>42117.376898148148</v>
      </c>
      <c r="K2589" s="6" t="s">
        <v>1376</v>
      </c>
      <c r="L2589" s="6" t="s">
        <v>1377</v>
      </c>
      <c r="M2589" s="6" t="s">
        <v>37</v>
      </c>
      <c r="O2589" s="6" t="s">
        <v>38</v>
      </c>
      <c r="P2589" s="6" t="s">
        <v>39</v>
      </c>
      <c r="Q2589" s="6" t="s">
        <v>7472</v>
      </c>
      <c r="R2589" s="6" t="s">
        <v>8073</v>
      </c>
      <c r="S2589" s="6" t="s">
        <v>1392</v>
      </c>
      <c r="W2589" s="6" t="s">
        <v>8457</v>
      </c>
      <c r="X2589" s="6" t="s">
        <v>8073</v>
      </c>
      <c r="Y2589" s="6" t="s">
        <v>43</v>
      </c>
      <c r="Z2589" s="8">
        <v>42116.620625000003</v>
      </c>
      <c r="AA2589" s="6" t="s">
        <v>8458</v>
      </c>
      <c r="AB2589" s="6" t="s">
        <v>1395</v>
      </c>
      <c r="AC2589" s="6" t="s">
        <v>1392</v>
      </c>
      <c r="AD2589" s="6" t="s">
        <v>43</v>
      </c>
      <c r="AE2589" s="8">
        <v>42117.376898148148</v>
      </c>
      <c r="AF2589" s="6" t="s">
        <v>46</v>
      </c>
    </row>
    <row r="2590" spans="1:39" x14ac:dyDescent="0.2">
      <c r="A25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0" s="7" t="str">
        <f>ExtractValues(Table1[[#This Row],[Agreement Name]],".{1}\d{4,5}")</f>
        <v>200268</v>
      </c>
      <c r="C2590" s="6" t="str">
        <f>ExtractValues(Table1[[#This Row],[Agreement Name]],".{1}\d{4,5}-.{1}\d{4,5}")</f>
        <v>200268-002012</v>
      </c>
      <c r="D2590" s="6" t="str">
        <f>ExtractValues(ExtractValues(Table1[[#This Row],[Agreement Name]],"(CO\d{1,3})"),"\d+")</f>
        <v/>
      </c>
      <c r="E2590" s="6" t="str">
        <f>ExtractValues(ExtractValues(Table1[[#This Row],[Agreement Name]],"(CO.\d{1,3})"),"\d+")</f>
        <v/>
      </c>
      <c r="F2590" s="6" t="str">
        <f>IF(Table1[[#This Row],[ChgOrderPart1]]&lt;&gt;"",Table1[[#This Row],[ChgOrderPart1]],Table1[[#This Row],[ChgOrderPart2]])</f>
        <v/>
      </c>
      <c r="G2590" s="6" t="s">
        <v>9435</v>
      </c>
      <c r="H2590" s="8">
        <v>42073.638831018521</v>
      </c>
      <c r="I2590" s="6" t="s">
        <v>55</v>
      </c>
      <c r="J2590" s="8">
        <v>42115.632430555554</v>
      </c>
      <c r="K2590" s="6" t="s">
        <v>1376</v>
      </c>
      <c r="L2590" s="6" t="s">
        <v>1377</v>
      </c>
      <c r="M2590" s="6" t="s">
        <v>37</v>
      </c>
      <c r="O2590" s="6" t="s">
        <v>38</v>
      </c>
      <c r="P2590" s="6" t="s">
        <v>39</v>
      </c>
      <c r="Q2590" s="6" t="s">
        <v>7472</v>
      </c>
      <c r="R2590" s="6" t="s">
        <v>4922</v>
      </c>
      <c r="S2590" s="6" t="s">
        <v>8073</v>
      </c>
      <c r="T2590" s="6" t="s">
        <v>1392</v>
      </c>
      <c r="AL2590" s="6" t="s">
        <v>4922</v>
      </c>
      <c r="AM2590" s="6" t="s">
        <v>43</v>
      </c>
    </row>
    <row r="2591" spans="1:39" x14ac:dyDescent="0.2">
      <c r="A25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1" s="7" t="str">
        <f>ExtractValues(Table1[[#This Row],[Agreement Name]],".{1}\d{4,5}")</f>
        <v>200268</v>
      </c>
      <c r="C2591" s="6" t="str">
        <f>ExtractValues(Table1[[#This Row],[Agreement Name]],".{1}\d{4,5}-.{1}\d{4,5}")</f>
        <v>200268-002011</v>
      </c>
      <c r="D2591" s="6" t="str">
        <f>ExtractValues(ExtractValues(Table1[[#This Row],[Agreement Name]],"(CO\d{1,3})"),"\d+")</f>
        <v/>
      </c>
      <c r="E2591" s="6" t="str">
        <f>ExtractValues(ExtractValues(Table1[[#This Row],[Agreement Name]],"(CO.\d{1,3})"),"\d+")</f>
        <v/>
      </c>
      <c r="F2591" s="6" t="str">
        <f>IF(Table1[[#This Row],[ChgOrderPart1]]&lt;&gt;"",Table1[[#This Row],[ChgOrderPart1]],Table1[[#This Row],[ChgOrderPart2]])</f>
        <v/>
      </c>
      <c r="G2591" s="6" t="s">
        <v>9472</v>
      </c>
      <c r="H2591" s="8">
        <v>42080.461319444446</v>
      </c>
      <c r="I2591" s="6" t="s">
        <v>34</v>
      </c>
      <c r="J2591" s="8">
        <v>42080.48064814815</v>
      </c>
      <c r="K2591" s="6" t="s">
        <v>1376</v>
      </c>
      <c r="L2591" s="6" t="s">
        <v>1377</v>
      </c>
      <c r="M2591" s="6" t="s">
        <v>37</v>
      </c>
      <c r="O2591" s="6" t="s">
        <v>38</v>
      </c>
      <c r="P2591" s="6" t="s">
        <v>39</v>
      </c>
      <c r="Q2591" s="6" t="s">
        <v>1439</v>
      </c>
      <c r="R2591" s="6" t="s">
        <v>1392</v>
      </c>
      <c r="W2591" s="6" t="s">
        <v>1440</v>
      </c>
      <c r="X2591" s="6" t="s">
        <v>1439</v>
      </c>
      <c r="Y2591" s="6" t="s">
        <v>43</v>
      </c>
      <c r="Z2591" s="8">
        <v>42080.476539351854</v>
      </c>
      <c r="AA2591" s="6" t="s">
        <v>1441</v>
      </c>
      <c r="AB2591" s="6" t="s">
        <v>1395</v>
      </c>
      <c r="AC2591" s="6" t="s">
        <v>1392</v>
      </c>
      <c r="AD2591" s="6" t="s">
        <v>43</v>
      </c>
      <c r="AE2591" s="8">
        <v>42080.48064814815</v>
      </c>
      <c r="AF2591" s="6" t="s">
        <v>71</v>
      </c>
    </row>
    <row r="2592" spans="1:39" x14ac:dyDescent="0.2">
      <c r="A25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2" s="7" t="str">
        <f>ExtractValues(Table1[[#This Row],[Agreement Name]],".{1}\d{4,5}")</f>
        <v>200268</v>
      </c>
      <c r="C2592" s="6" t="str">
        <f>ExtractValues(Table1[[#This Row],[Agreement Name]],".{1}\d{4,5}-.{1}\d{4,5}")</f>
        <v>200268-002010</v>
      </c>
      <c r="D2592" s="6" t="str">
        <f>ExtractValues(ExtractValues(Table1[[#This Row],[Agreement Name]],"(CO\d{1,3})"),"\d+")</f>
        <v/>
      </c>
      <c r="E2592" s="6" t="str">
        <f>ExtractValues(ExtractValues(Table1[[#This Row],[Agreement Name]],"(CO.\d{1,3})"),"\d+")</f>
        <v/>
      </c>
      <c r="F2592" s="6" t="str">
        <f>IF(Table1[[#This Row],[ChgOrderPart1]]&lt;&gt;"",Table1[[#This Row],[ChgOrderPart1]],Table1[[#This Row],[ChgOrderPart2]])</f>
        <v/>
      </c>
      <c r="G2592" s="6" t="s">
        <v>9343</v>
      </c>
      <c r="H2592" s="8">
        <v>42062.517928240741</v>
      </c>
      <c r="I2592" s="6" t="s">
        <v>34</v>
      </c>
      <c r="J2592" s="8">
        <v>42066.392916666664</v>
      </c>
      <c r="K2592" s="6" t="s">
        <v>1376</v>
      </c>
      <c r="L2592" s="6" t="s">
        <v>1377</v>
      </c>
      <c r="M2592" s="6" t="s">
        <v>37</v>
      </c>
      <c r="O2592" s="6" t="s">
        <v>38</v>
      </c>
      <c r="P2592" s="6" t="s">
        <v>39</v>
      </c>
      <c r="Q2592" s="6" t="s">
        <v>1439</v>
      </c>
      <c r="R2592" s="6" t="s">
        <v>1392</v>
      </c>
      <c r="W2592" s="6" t="s">
        <v>1440</v>
      </c>
      <c r="X2592" s="6" t="s">
        <v>1439</v>
      </c>
      <c r="Y2592" s="6" t="s">
        <v>43</v>
      </c>
      <c r="Z2592" s="8">
        <v>42065.252743055556</v>
      </c>
      <c r="AA2592" s="6" t="s">
        <v>1441</v>
      </c>
      <c r="AB2592" s="6" t="s">
        <v>1395</v>
      </c>
      <c r="AC2592" s="6" t="s">
        <v>1392</v>
      </c>
      <c r="AD2592" s="6" t="s">
        <v>43</v>
      </c>
      <c r="AE2592" s="8">
        <v>42066.392916666664</v>
      </c>
      <c r="AF2592" s="6" t="s">
        <v>46</v>
      </c>
    </row>
    <row r="2593" spans="1:39" x14ac:dyDescent="0.2">
      <c r="A25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3" s="7" t="str">
        <f>ExtractValues(Table1[[#This Row],[Agreement Name]],".{1}\d{4,5}")</f>
        <v>200268</v>
      </c>
      <c r="C2593" s="6" t="str">
        <f>ExtractValues(Table1[[#This Row],[Agreement Name]],".{1}\d{4,5}-.{1}\d{4,5}")</f>
        <v>200268-002009</v>
      </c>
      <c r="D2593" s="6" t="str">
        <f>ExtractValues(ExtractValues(Table1[[#This Row],[Agreement Name]],"(CO\d{1,3})"),"\d+")</f>
        <v/>
      </c>
      <c r="E2593" s="6" t="str">
        <f>ExtractValues(ExtractValues(Table1[[#This Row],[Agreement Name]],"(CO.\d{1,3})"),"\d+")</f>
        <v/>
      </c>
      <c r="F2593" s="6" t="str">
        <f>IF(Table1[[#This Row],[ChgOrderPart1]]&lt;&gt;"",Table1[[#This Row],[ChgOrderPart1]],Table1[[#This Row],[ChgOrderPart2]])</f>
        <v/>
      </c>
      <c r="G2593" s="6" t="s">
        <v>9304</v>
      </c>
      <c r="H2593" s="8">
        <v>42061.609930555554</v>
      </c>
      <c r="I2593" s="6" t="s">
        <v>34</v>
      </c>
      <c r="J2593" s="8">
        <v>42066.392245370371</v>
      </c>
      <c r="K2593" s="6" t="s">
        <v>1376</v>
      </c>
      <c r="L2593" s="6" t="s">
        <v>1377</v>
      </c>
      <c r="M2593" s="6" t="s">
        <v>37</v>
      </c>
      <c r="O2593" s="6" t="s">
        <v>38</v>
      </c>
      <c r="P2593" s="6" t="s">
        <v>39</v>
      </c>
      <c r="Q2593" s="6" t="s">
        <v>1429</v>
      </c>
      <c r="R2593" s="6" t="s">
        <v>1392</v>
      </c>
      <c r="W2593" s="6" t="s">
        <v>1430</v>
      </c>
      <c r="X2593" s="6" t="s">
        <v>1429</v>
      </c>
      <c r="Y2593" s="6" t="s">
        <v>43</v>
      </c>
      <c r="Z2593" s="8">
        <v>42065.450925925928</v>
      </c>
      <c r="AA2593" s="6" t="s">
        <v>1431</v>
      </c>
      <c r="AB2593" s="6" t="s">
        <v>1395</v>
      </c>
      <c r="AC2593" s="6" t="s">
        <v>1392</v>
      </c>
      <c r="AD2593" s="6" t="s">
        <v>43</v>
      </c>
      <c r="AE2593" s="8">
        <v>42066.392245370371</v>
      </c>
      <c r="AF2593" s="6" t="s">
        <v>46</v>
      </c>
    </row>
    <row r="2594" spans="1:39" x14ac:dyDescent="0.2">
      <c r="A25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4" s="7" t="str">
        <f>ExtractValues(Table1[[#This Row],[Agreement Name]],".{1}\d{4,5}")</f>
        <v>200268</v>
      </c>
      <c r="C2594" s="6" t="str">
        <f>ExtractValues(Table1[[#This Row],[Agreement Name]],".{1}\d{4,5}-.{1}\d{4,5}")</f>
        <v>200268-002008</v>
      </c>
      <c r="D2594" s="6" t="str">
        <f>ExtractValues(ExtractValues(Table1[[#This Row],[Agreement Name]],"(CO\d{1,3})"),"\d+")</f>
        <v/>
      </c>
      <c r="E2594" s="6" t="str">
        <f>ExtractValues(ExtractValues(Table1[[#This Row],[Agreement Name]],"(CO.\d{1,3})"),"\d+")</f>
        <v/>
      </c>
      <c r="F2594" s="6" t="str">
        <f>IF(Table1[[#This Row],[ChgOrderPart1]]&lt;&gt;"",Table1[[#This Row],[ChgOrderPart1]],Table1[[#This Row],[ChgOrderPart2]])</f>
        <v/>
      </c>
      <c r="G2594" s="6" t="s">
        <v>4039</v>
      </c>
      <c r="H2594" s="8">
        <v>42139.574826388889</v>
      </c>
      <c r="I2594" s="6" t="s">
        <v>34</v>
      </c>
      <c r="J2594" s="8">
        <v>42144.677430555559</v>
      </c>
      <c r="K2594" s="6" t="s">
        <v>3614</v>
      </c>
      <c r="L2594" s="6" t="s">
        <v>3615</v>
      </c>
      <c r="M2594" s="6" t="s">
        <v>37</v>
      </c>
      <c r="O2594" s="6" t="s">
        <v>38</v>
      </c>
      <c r="P2594" s="6" t="s">
        <v>39</v>
      </c>
      <c r="Q2594" s="6" t="s">
        <v>1464</v>
      </c>
      <c r="R2594" s="6" t="s">
        <v>1392</v>
      </c>
      <c r="W2594" s="6" t="s">
        <v>1465</v>
      </c>
      <c r="X2594" s="6" t="s">
        <v>1464</v>
      </c>
      <c r="Y2594" s="6" t="s">
        <v>43</v>
      </c>
      <c r="Z2594" s="8">
        <v>42143.615995370368</v>
      </c>
      <c r="AA2594" s="6" t="s">
        <v>1466</v>
      </c>
      <c r="AB2594" s="6" t="s">
        <v>1395</v>
      </c>
      <c r="AC2594" s="6" t="s">
        <v>1392</v>
      </c>
      <c r="AD2594" s="6" t="s">
        <v>43</v>
      </c>
      <c r="AE2594" s="8">
        <v>42144.677430555559</v>
      </c>
      <c r="AF2594" s="6" t="s">
        <v>4008</v>
      </c>
    </row>
    <row r="2595" spans="1:39" x14ac:dyDescent="0.2">
      <c r="A25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5" s="7" t="str">
        <f>ExtractValues(Table1[[#This Row],[Agreement Name]],".{1}\d{4,5}")</f>
        <v>200268</v>
      </c>
      <c r="C2595" s="6" t="str">
        <f>ExtractValues(Table1[[#This Row],[Agreement Name]],".{1}\d{4,5}-.{1}\d{4,5}")</f>
        <v>200268-002008</v>
      </c>
      <c r="D2595" s="6" t="str">
        <f>ExtractValues(ExtractValues(Table1[[#This Row],[Agreement Name]],"(CO\d{1,3})"),"\d+")</f>
        <v/>
      </c>
      <c r="E2595" s="6" t="str">
        <f>ExtractValues(ExtractValues(Table1[[#This Row],[Agreement Name]],"(CO.\d{1,3})"),"\d+")</f>
        <v/>
      </c>
      <c r="F2595" s="6" t="str">
        <f>IF(Table1[[#This Row],[ChgOrderPart1]]&lt;&gt;"",Table1[[#This Row],[ChgOrderPart1]],Table1[[#This Row],[ChgOrderPart2]])</f>
        <v/>
      </c>
      <c r="G2595" s="6" t="s">
        <v>8453</v>
      </c>
      <c r="H2595" s="8">
        <v>42115.558807870373</v>
      </c>
      <c r="I2595" s="6" t="s">
        <v>55</v>
      </c>
      <c r="J2595" s="8">
        <v>42138.575787037036</v>
      </c>
      <c r="K2595" s="6" t="s">
        <v>1376</v>
      </c>
      <c r="L2595" s="6" t="s">
        <v>1377</v>
      </c>
      <c r="M2595" s="6" t="s">
        <v>37</v>
      </c>
      <c r="O2595" s="6" t="s">
        <v>38</v>
      </c>
      <c r="P2595" s="6" t="s">
        <v>39</v>
      </c>
      <c r="Q2595" s="6" t="s">
        <v>1464</v>
      </c>
      <c r="R2595" s="6" t="s">
        <v>1392</v>
      </c>
      <c r="AL2595" s="6" t="s">
        <v>1464</v>
      </c>
      <c r="AM2595" s="6" t="s">
        <v>43</v>
      </c>
    </row>
    <row r="2596" spans="1:39" x14ac:dyDescent="0.2">
      <c r="A25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6" s="7" t="str">
        <f>ExtractValues(Table1[[#This Row],[Agreement Name]],".{1}\d{4,5}")</f>
        <v>200268</v>
      </c>
      <c r="C2596" s="6" t="str">
        <f>ExtractValues(Table1[[#This Row],[Agreement Name]],".{1}\d{4,5}-.{1}\d{4,5}")</f>
        <v>200268-002008</v>
      </c>
      <c r="D2596" s="6" t="str">
        <f>ExtractValues(ExtractValues(Table1[[#This Row],[Agreement Name]],"(CO\d{1,3})"),"\d+")</f>
        <v/>
      </c>
      <c r="E2596" s="6" t="str">
        <f>ExtractValues(ExtractValues(Table1[[#This Row],[Agreement Name]],"(CO.\d{1,3})"),"\d+")</f>
        <v/>
      </c>
      <c r="F2596" s="6" t="str">
        <f>IF(Table1[[#This Row],[ChgOrderPart1]]&lt;&gt;"",Table1[[#This Row],[ChgOrderPart1]],Table1[[#This Row],[ChgOrderPart2]])</f>
        <v/>
      </c>
      <c r="G2596" s="6" t="s">
        <v>9469</v>
      </c>
      <c r="H2596" s="8">
        <v>42080.451817129629</v>
      </c>
      <c r="I2596" s="6" t="s">
        <v>55</v>
      </c>
      <c r="J2596" s="8">
        <v>42115.548425925925</v>
      </c>
      <c r="K2596" s="6" t="s">
        <v>1376</v>
      </c>
      <c r="L2596" s="6" t="s">
        <v>1377</v>
      </c>
      <c r="M2596" s="6" t="s">
        <v>37</v>
      </c>
      <c r="O2596" s="6" t="s">
        <v>38</v>
      </c>
      <c r="P2596" s="6" t="s">
        <v>39</v>
      </c>
      <c r="Q2596" s="6" t="s">
        <v>1464</v>
      </c>
      <c r="R2596" s="6" t="s">
        <v>1392</v>
      </c>
      <c r="AL2596" s="6" t="s">
        <v>1464</v>
      </c>
      <c r="AM2596" s="6" t="s">
        <v>43</v>
      </c>
    </row>
    <row r="2597" spans="1:39" x14ac:dyDescent="0.2">
      <c r="A25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7" s="7" t="str">
        <f>ExtractValues(Table1[[#This Row],[Agreement Name]],".{1}\d{4,5}")</f>
        <v>200268</v>
      </c>
      <c r="C2597" s="6" t="str">
        <f>ExtractValues(Table1[[#This Row],[Agreement Name]],".{1}\d{4,5}-.{1}\d{4,5}")</f>
        <v>200268-002008</v>
      </c>
      <c r="D2597" s="6" t="str">
        <f>ExtractValues(ExtractValues(Table1[[#This Row],[Agreement Name]],"(CO\d{1,3})"),"\d+")</f>
        <v/>
      </c>
      <c r="E2597" s="6" t="str">
        <f>ExtractValues(ExtractValues(Table1[[#This Row],[Agreement Name]],"(CO.\d{1,3})"),"\d+")</f>
        <v/>
      </c>
      <c r="F2597" s="6" t="str">
        <f>IF(Table1[[#This Row],[ChgOrderPart1]]&lt;&gt;"",Table1[[#This Row],[ChgOrderPart1]],Table1[[#This Row],[ChgOrderPart2]])</f>
        <v/>
      </c>
      <c r="G2597" s="6" t="s">
        <v>9210</v>
      </c>
      <c r="H2597" s="8">
        <v>42052.595104166663</v>
      </c>
      <c r="I2597" s="6" t="s">
        <v>55</v>
      </c>
      <c r="J2597" s="8">
        <v>42080.451388888891</v>
      </c>
      <c r="K2597" s="6" t="s">
        <v>1376</v>
      </c>
      <c r="L2597" s="6" t="s">
        <v>1377</v>
      </c>
      <c r="M2597" s="6" t="s">
        <v>37</v>
      </c>
      <c r="O2597" s="6" t="s">
        <v>38</v>
      </c>
      <c r="P2597" s="6" t="s">
        <v>39</v>
      </c>
      <c r="Q2597" s="6" t="s">
        <v>1464</v>
      </c>
      <c r="R2597" s="6" t="s">
        <v>1392</v>
      </c>
      <c r="AL2597" s="6" t="s">
        <v>1464</v>
      </c>
      <c r="AM2597" s="6" t="s">
        <v>43</v>
      </c>
    </row>
    <row r="2598" spans="1:39" x14ac:dyDescent="0.2">
      <c r="A25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8" s="7" t="str">
        <f>ExtractValues(Table1[[#This Row],[Agreement Name]],".{1}\d{4,5}")</f>
        <v>200268</v>
      </c>
      <c r="C2598" s="6" t="str">
        <f>ExtractValues(Table1[[#This Row],[Agreement Name]],".{1}\d{4,5}-.{1}\d{4,5}")</f>
        <v>200268-002007</v>
      </c>
      <c r="D2598" s="6" t="str">
        <f>ExtractValues(ExtractValues(Table1[[#This Row],[Agreement Name]],"(CO\d{1,3})"),"\d+")</f>
        <v/>
      </c>
      <c r="E2598" s="6" t="str">
        <f>ExtractValues(ExtractValues(Table1[[#This Row],[Agreement Name]],"(CO.\d{1,3})"),"\d+")</f>
        <v/>
      </c>
      <c r="F2598" s="6" t="str">
        <f>IF(Table1[[#This Row],[ChgOrderPart1]]&lt;&gt;"",Table1[[#This Row],[ChgOrderPart1]],Table1[[#This Row],[ChgOrderPart2]])</f>
        <v/>
      </c>
      <c r="G2598" s="6" t="s">
        <v>9178</v>
      </c>
      <c r="H2598" s="8">
        <v>42051.392476851855</v>
      </c>
      <c r="I2598" s="6" t="s">
        <v>34</v>
      </c>
      <c r="J2598" s="8">
        <v>42059.937719907408</v>
      </c>
      <c r="K2598" s="6" t="s">
        <v>1376</v>
      </c>
      <c r="L2598" s="6" t="s">
        <v>1377</v>
      </c>
      <c r="M2598" s="6" t="s">
        <v>37</v>
      </c>
      <c r="O2598" s="6" t="s">
        <v>38</v>
      </c>
      <c r="P2598" s="6" t="s">
        <v>39</v>
      </c>
      <c r="Q2598" s="6" t="s">
        <v>1528</v>
      </c>
      <c r="R2598" s="6" t="s">
        <v>1392</v>
      </c>
      <c r="W2598" s="6" t="s">
        <v>1529</v>
      </c>
      <c r="X2598" s="6" t="s">
        <v>1528</v>
      </c>
      <c r="Y2598" s="6" t="s">
        <v>43</v>
      </c>
      <c r="Z2598" s="8">
        <v>42059.430914351855</v>
      </c>
      <c r="AA2598" s="6" t="s">
        <v>1530</v>
      </c>
      <c r="AB2598" s="6" t="s">
        <v>1395</v>
      </c>
      <c r="AC2598" s="6" t="s">
        <v>1392</v>
      </c>
      <c r="AD2598" s="6" t="s">
        <v>43</v>
      </c>
      <c r="AE2598" s="8">
        <v>42059.937719907408</v>
      </c>
      <c r="AF2598" s="6" t="s">
        <v>46</v>
      </c>
    </row>
    <row r="2599" spans="1:39" x14ac:dyDescent="0.2">
      <c r="A25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599" s="7" t="str">
        <f>ExtractValues(Table1[[#This Row],[Agreement Name]],".{1}\d{4,5}")</f>
        <v>200268</v>
      </c>
      <c r="C2599" s="6" t="str">
        <f>ExtractValues(Table1[[#This Row],[Agreement Name]],".{1}\d{4,5}-.{1}\d{4,5}")</f>
        <v>200268-002006</v>
      </c>
      <c r="D2599" s="6" t="str">
        <f>ExtractValues(ExtractValues(Table1[[#This Row],[Agreement Name]],"(CO\d{1,3})"),"\d+")</f>
        <v/>
      </c>
      <c r="E2599" s="6" t="str">
        <f>ExtractValues(ExtractValues(Table1[[#This Row],[Agreement Name]],"(CO.\d{1,3})"),"\d+")</f>
        <v/>
      </c>
      <c r="F2599" s="6" t="str">
        <f>IF(Table1[[#This Row],[ChgOrderPart1]]&lt;&gt;"",Table1[[#This Row],[ChgOrderPart1]],Table1[[#This Row],[ChgOrderPart2]])</f>
        <v/>
      </c>
      <c r="G2599" s="6" t="s">
        <v>9176</v>
      </c>
      <c r="H2599" s="8">
        <v>42051.392048611109</v>
      </c>
      <c r="I2599" s="6" t="s">
        <v>34</v>
      </c>
      <c r="J2599" s="8">
        <v>42051.839826388888</v>
      </c>
      <c r="K2599" s="6" t="s">
        <v>1376</v>
      </c>
      <c r="L2599" s="6" t="s">
        <v>1377</v>
      </c>
      <c r="M2599" s="6" t="s">
        <v>37</v>
      </c>
      <c r="O2599" s="6" t="s">
        <v>38</v>
      </c>
      <c r="P2599" s="6" t="s">
        <v>39</v>
      </c>
      <c r="Q2599" s="6" t="s">
        <v>2417</v>
      </c>
      <c r="R2599" s="6" t="s">
        <v>1392</v>
      </c>
      <c r="W2599" s="6" t="s">
        <v>2418</v>
      </c>
      <c r="X2599" s="6" t="s">
        <v>2417</v>
      </c>
      <c r="Y2599" s="6" t="s">
        <v>43</v>
      </c>
      <c r="Z2599" s="8">
        <v>42051.806307870371</v>
      </c>
      <c r="AA2599" s="6" t="s">
        <v>9177</v>
      </c>
      <c r="AB2599" s="6" t="s">
        <v>1395</v>
      </c>
      <c r="AC2599" s="6" t="s">
        <v>1392</v>
      </c>
      <c r="AD2599" s="6" t="s">
        <v>43</v>
      </c>
      <c r="AE2599" s="8">
        <v>42051.839826388888</v>
      </c>
      <c r="AF2599" s="6" t="s">
        <v>9130</v>
      </c>
    </row>
    <row r="2600" spans="1:39" x14ac:dyDescent="0.2">
      <c r="A26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00" s="7" t="str">
        <f>ExtractValues(Table1[[#This Row],[Agreement Name]],".{1}\d{4,5}")</f>
        <v>200268</v>
      </c>
      <c r="C2600" s="6" t="str">
        <f>ExtractValues(Table1[[#This Row],[Agreement Name]],".{1}\d{4,5}-.{1}\d{4,5}")</f>
        <v>200268-002004</v>
      </c>
      <c r="D2600" s="6" t="str">
        <f>ExtractValues(ExtractValues(Table1[[#This Row],[Agreement Name]],"(CO\d{1,3})"),"\d+")</f>
        <v/>
      </c>
      <c r="E2600" s="6" t="str">
        <f>ExtractValues(ExtractValues(Table1[[#This Row],[Agreement Name]],"(CO.\d{1,3})"),"\d+")</f>
        <v/>
      </c>
      <c r="F2600" s="6" t="str">
        <f>IF(Table1[[#This Row],[ChgOrderPart1]]&lt;&gt;"",Table1[[#This Row],[ChgOrderPart1]],Table1[[#This Row],[ChgOrderPart2]])</f>
        <v/>
      </c>
      <c r="G2600" s="6" t="s">
        <v>8456</v>
      </c>
      <c r="H2600" s="8">
        <v>42115.632986111108</v>
      </c>
      <c r="I2600" s="6" t="s">
        <v>34</v>
      </c>
      <c r="J2600" s="8">
        <v>42117.376655092594</v>
      </c>
      <c r="K2600" s="6" t="s">
        <v>1376</v>
      </c>
      <c r="L2600" s="6" t="s">
        <v>1377</v>
      </c>
      <c r="M2600" s="6" t="s">
        <v>37</v>
      </c>
      <c r="O2600" s="6" t="s">
        <v>38</v>
      </c>
      <c r="P2600" s="6" t="s">
        <v>39</v>
      </c>
      <c r="Q2600" s="6" t="s">
        <v>7472</v>
      </c>
      <c r="R2600" s="6" t="s">
        <v>8073</v>
      </c>
      <c r="S2600" s="6" t="s">
        <v>1392</v>
      </c>
      <c r="W2600" s="6" t="s">
        <v>8457</v>
      </c>
      <c r="X2600" s="6" t="s">
        <v>8073</v>
      </c>
      <c r="Y2600" s="6" t="s">
        <v>43</v>
      </c>
      <c r="Z2600" s="8">
        <v>42116.623032407406</v>
      </c>
      <c r="AA2600" s="6" t="s">
        <v>8458</v>
      </c>
      <c r="AB2600" s="6" t="s">
        <v>1395</v>
      </c>
      <c r="AC2600" s="6" t="s">
        <v>1392</v>
      </c>
      <c r="AD2600" s="6" t="s">
        <v>43</v>
      </c>
      <c r="AE2600" s="8">
        <v>42117.376655092594</v>
      </c>
      <c r="AF2600" s="6" t="s">
        <v>46</v>
      </c>
    </row>
    <row r="2601" spans="1:39" x14ac:dyDescent="0.2">
      <c r="A26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01" s="7" t="str">
        <f>ExtractValues(Table1[[#This Row],[Agreement Name]],".{1}\d{4,5}")</f>
        <v>200268</v>
      </c>
      <c r="C2601" s="6" t="str">
        <f>ExtractValues(Table1[[#This Row],[Agreement Name]],".{1}\d{4,5}-.{1}\d{4,5}")</f>
        <v>200268-002004</v>
      </c>
      <c r="D2601" s="6" t="str">
        <f>ExtractValues(ExtractValues(Table1[[#This Row],[Agreement Name]],"(CO\d{1,3})"),"\d+")</f>
        <v/>
      </c>
      <c r="E2601" s="6" t="str">
        <f>ExtractValues(ExtractValues(Table1[[#This Row],[Agreement Name]],"(CO.\d{1,3})"),"\d+")</f>
        <v/>
      </c>
      <c r="F2601" s="6" t="str">
        <f>IF(Table1[[#This Row],[ChgOrderPart1]]&lt;&gt;"",Table1[[#This Row],[ChgOrderPart1]],Table1[[#This Row],[ChgOrderPart2]])</f>
        <v/>
      </c>
      <c r="G2601" s="6" t="s">
        <v>9175</v>
      </c>
      <c r="H2601" s="8">
        <v>42051.391689814816</v>
      </c>
      <c r="I2601" s="6" t="s">
        <v>55</v>
      </c>
      <c r="J2601" s="8">
        <v>42115.6325</v>
      </c>
      <c r="K2601" s="6" t="s">
        <v>1376</v>
      </c>
      <c r="L2601" s="6" t="s">
        <v>1377</v>
      </c>
      <c r="M2601" s="6" t="s">
        <v>37</v>
      </c>
      <c r="O2601" s="6" t="s">
        <v>38</v>
      </c>
      <c r="P2601" s="6" t="s">
        <v>39</v>
      </c>
      <c r="Q2601" s="6" t="s">
        <v>7472</v>
      </c>
      <c r="R2601" s="6" t="s">
        <v>4923</v>
      </c>
      <c r="S2601" s="6" t="s">
        <v>1392</v>
      </c>
      <c r="AL2601" s="6" t="s">
        <v>7472</v>
      </c>
      <c r="AM2601" s="6" t="s">
        <v>43</v>
      </c>
    </row>
    <row r="2602" spans="1:39" x14ac:dyDescent="0.2">
      <c r="A26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02" s="7" t="str">
        <f>ExtractValues(Table1[[#This Row],[Agreement Name]],".{1}\d{4,5}")</f>
        <v>200268</v>
      </c>
      <c r="C2602" s="6" t="str">
        <f>ExtractValues(Table1[[#This Row],[Agreement Name]],".{1}\d{4,5}-.{1}\d{4,5}")</f>
        <v>200268-002003</v>
      </c>
      <c r="D2602" s="6" t="str">
        <f>ExtractValues(ExtractValues(Table1[[#This Row],[Agreement Name]],"(CO\d{1,3})"),"\d+")</f>
        <v/>
      </c>
      <c r="E2602" s="6" t="str">
        <f>ExtractValues(ExtractValues(Table1[[#This Row],[Agreement Name]],"(CO.\d{1,3})"),"\d+")</f>
        <v/>
      </c>
      <c r="F2602" s="6" t="str">
        <f>IF(Table1[[#This Row],[ChgOrderPart1]]&lt;&gt;"",Table1[[#This Row],[ChgOrderPart1]],Table1[[#This Row],[ChgOrderPart2]])</f>
        <v/>
      </c>
      <c r="G2602" s="6" t="s">
        <v>9181</v>
      </c>
      <c r="H2602" s="8">
        <v>42051.394143518519</v>
      </c>
      <c r="I2602" s="6" t="s">
        <v>34</v>
      </c>
      <c r="J2602" s="8">
        <v>42058.376886574071</v>
      </c>
      <c r="K2602" s="6" t="s">
        <v>1376</v>
      </c>
      <c r="L2602" s="6" t="s">
        <v>1377</v>
      </c>
      <c r="M2602" s="6" t="s">
        <v>37</v>
      </c>
      <c r="O2602" s="6" t="s">
        <v>38</v>
      </c>
      <c r="P2602" s="6" t="s">
        <v>39</v>
      </c>
      <c r="Q2602" s="6" t="s">
        <v>9182</v>
      </c>
      <c r="R2602" s="6" t="s">
        <v>1392</v>
      </c>
      <c r="W2602" s="6" t="s">
        <v>9183</v>
      </c>
      <c r="X2602" s="6" t="s">
        <v>9182</v>
      </c>
      <c r="Y2602" s="6" t="s">
        <v>43</v>
      </c>
      <c r="Z2602" s="8">
        <v>42056.497141203705</v>
      </c>
      <c r="AA2602" s="6" t="s">
        <v>9184</v>
      </c>
      <c r="AB2602" s="6" t="s">
        <v>1395</v>
      </c>
      <c r="AC2602" s="6" t="s">
        <v>1392</v>
      </c>
      <c r="AD2602" s="6" t="s">
        <v>43</v>
      </c>
      <c r="AE2602" s="8">
        <v>42058.376886574071</v>
      </c>
      <c r="AF2602" s="6" t="s">
        <v>71</v>
      </c>
    </row>
    <row r="2603" spans="1:39" x14ac:dyDescent="0.2">
      <c r="A26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03" s="7" t="str">
        <f>ExtractValues(Table1[[#This Row],[Agreement Name]],".{1}\d{4,5}")</f>
        <v>200268</v>
      </c>
      <c r="C2603" s="6" t="str">
        <f>ExtractValues(Table1[[#This Row],[Agreement Name]],".{1}\d{4,5}-.{1}\d{4,5}")</f>
        <v>200268-002002</v>
      </c>
      <c r="D2603" s="6" t="str">
        <f>ExtractValues(ExtractValues(Table1[[#This Row],[Agreement Name]],"(CO\d{1,3})"),"\d+")</f>
        <v/>
      </c>
      <c r="E2603" s="6" t="str">
        <f>ExtractValues(ExtractValues(Table1[[#This Row],[Agreement Name]],"(CO.\d{1,3})"),"\d+")</f>
        <v/>
      </c>
      <c r="F2603" s="6" t="str">
        <f>IF(Table1[[#This Row],[ChgOrderPart1]]&lt;&gt;"",Table1[[#This Row],[ChgOrderPart1]],Table1[[#This Row],[ChgOrderPart2]])</f>
        <v/>
      </c>
      <c r="G2603" s="6" t="s">
        <v>9174</v>
      </c>
      <c r="H2603" s="8">
        <v>42051.391273148147</v>
      </c>
      <c r="I2603" s="6" t="s">
        <v>34</v>
      </c>
      <c r="J2603" s="8">
        <v>42058.374189814815</v>
      </c>
      <c r="K2603" s="6" t="s">
        <v>1376</v>
      </c>
      <c r="L2603" s="6" t="s">
        <v>1377</v>
      </c>
      <c r="M2603" s="6" t="s">
        <v>37</v>
      </c>
      <c r="O2603" s="6" t="s">
        <v>38</v>
      </c>
      <c r="P2603" s="6" t="s">
        <v>39</v>
      </c>
      <c r="Q2603" s="6" t="s">
        <v>1439</v>
      </c>
      <c r="R2603" s="6" t="s">
        <v>1392</v>
      </c>
      <c r="W2603" s="6" t="s">
        <v>1440</v>
      </c>
      <c r="X2603" s="6" t="s">
        <v>1439</v>
      </c>
      <c r="Y2603" s="6" t="s">
        <v>43</v>
      </c>
      <c r="Z2603" s="8">
        <v>42058.282986111109</v>
      </c>
      <c r="AA2603" s="6" t="s">
        <v>1441</v>
      </c>
      <c r="AB2603" s="6" t="s">
        <v>1395</v>
      </c>
      <c r="AC2603" s="6" t="s">
        <v>1392</v>
      </c>
      <c r="AD2603" s="6" t="s">
        <v>43</v>
      </c>
      <c r="AE2603" s="8">
        <v>42058.374189814815</v>
      </c>
      <c r="AF2603" s="6" t="s">
        <v>71</v>
      </c>
    </row>
    <row r="2604" spans="1:39" x14ac:dyDescent="0.2">
      <c r="A26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04" s="7" t="str">
        <f>ExtractValues(Table1[[#This Row],[Agreement Name]],".{1}\d{4,5}")</f>
        <v>200268</v>
      </c>
      <c r="C2604" s="6" t="str">
        <f>ExtractValues(Table1[[#This Row],[Agreement Name]],".{1}\d{4,5}-.{1}\d{4,5}")</f>
        <v>200268-002001</v>
      </c>
      <c r="D2604" s="6" t="str">
        <f>ExtractValues(ExtractValues(Table1[[#This Row],[Agreement Name]],"(CO\d{1,3})"),"\d+")</f>
        <v/>
      </c>
      <c r="E2604" s="6" t="str">
        <f>ExtractValues(ExtractValues(Table1[[#This Row],[Agreement Name]],"(CO.\d{1,3})"),"\d+")</f>
        <v/>
      </c>
      <c r="F2604" s="6" t="str">
        <f>IF(Table1[[#This Row],[ChgOrderPart1]]&lt;&gt;"",Table1[[#This Row],[ChgOrderPart1]],Table1[[#This Row],[ChgOrderPart2]])</f>
        <v/>
      </c>
      <c r="G2604" s="6" t="s">
        <v>8933</v>
      </c>
      <c r="H2604" s="8">
        <v>42037.412824074076</v>
      </c>
      <c r="I2604" s="6" t="s">
        <v>48</v>
      </c>
      <c r="J2604" s="8">
        <v>42037.412824074076</v>
      </c>
      <c r="K2604" s="6" t="s">
        <v>1376</v>
      </c>
      <c r="L2604" s="6" t="s">
        <v>1377</v>
      </c>
      <c r="M2604" s="6" t="s">
        <v>37</v>
      </c>
      <c r="O2604" s="6" t="s">
        <v>38</v>
      </c>
      <c r="P2604" s="6" t="s">
        <v>39</v>
      </c>
      <c r="Q2604" s="6" t="s">
        <v>8622</v>
      </c>
      <c r="R2604" s="6" t="s">
        <v>1392</v>
      </c>
      <c r="AL2604" s="6" t="s">
        <v>8622</v>
      </c>
      <c r="AM2604" s="6" t="s">
        <v>43</v>
      </c>
    </row>
    <row r="2605" spans="1:39" x14ac:dyDescent="0.2">
      <c r="A26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05" s="7" t="str">
        <f>ExtractValues(Table1[[#This Row],[Agreement Name]],".{1}\d{4,5}")</f>
        <v>200256</v>
      </c>
      <c r="C2605" s="6" t="str">
        <f>ExtractValues(Table1[[#This Row],[Agreement Name]],".{1}\d{4,5}-.{1}\d{4,5}")</f>
        <v>200256-002017</v>
      </c>
      <c r="D2605" s="6" t="str">
        <f>ExtractValues(ExtractValues(Table1[[#This Row],[Agreement Name]],"(CO\d{1,3})"),"\d+")</f>
        <v>4</v>
      </c>
      <c r="E2605" s="6" t="str">
        <f>ExtractValues(ExtractValues(Table1[[#This Row],[Agreement Name]],"(CO.\d{1,3})"),"\d+")</f>
        <v/>
      </c>
      <c r="F2605" s="6" t="str">
        <f>IF(Table1[[#This Row],[ChgOrderPart1]]&lt;&gt;"",Table1[[#This Row],[ChgOrderPart1]],Table1[[#This Row],[ChgOrderPart2]])</f>
        <v>4</v>
      </c>
      <c r="G2605" s="6" t="s">
        <v>5357</v>
      </c>
      <c r="H2605" s="8">
        <v>42172.624513888892</v>
      </c>
      <c r="I2605" s="6" t="s">
        <v>34</v>
      </c>
      <c r="J2605" s="8">
        <v>42173.862187500003</v>
      </c>
      <c r="K2605" s="6" t="s">
        <v>5082</v>
      </c>
      <c r="L2605" s="6" t="s">
        <v>5083</v>
      </c>
      <c r="M2605" s="6" t="s">
        <v>37</v>
      </c>
      <c r="O2605" s="6" t="s">
        <v>38</v>
      </c>
      <c r="P2605" s="6" t="s">
        <v>39</v>
      </c>
      <c r="Q2605" s="6" t="s">
        <v>1765</v>
      </c>
      <c r="R2605" s="6" t="s">
        <v>1392</v>
      </c>
      <c r="W2605" s="6" t="s">
        <v>5358</v>
      </c>
      <c r="X2605" s="6" t="s">
        <v>1765</v>
      </c>
      <c r="Y2605" s="6" t="s">
        <v>43</v>
      </c>
      <c r="Z2605" s="8">
        <v>42173.259733796294</v>
      </c>
      <c r="AA2605" s="6" t="s">
        <v>1767</v>
      </c>
      <c r="AB2605" s="6" t="s">
        <v>2460</v>
      </c>
      <c r="AC2605" s="6" t="s">
        <v>1392</v>
      </c>
      <c r="AD2605" s="6" t="s">
        <v>43</v>
      </c>
      <c r="AE2605" s="8">
        <v>42173.862187500003</v>
      </c>
      <c r="AF2605" s="6" t="s">
        <v>1689</v>
      </c>
    </row>
    <row r="2606" spans="1:39" x14ac:dyDescent="0.2">
      <c r="A26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06" s="7" t="str">
        <f>ExtractValues(Table1[[#This Row],[Agreement Name]],".{1}\d{4,5}")</f>
        <v>200256</v>
      </c>
      <c r="C2606" s="6" t="str">
        <f>ExtractValues(Table1[[#This Row],[Agreement Name]],".{1}\d{4,5}-.{1}\d{4,5}")</f>
        <v>200256-002017</v>
      </c>
      <c r="D2606" s="6" t="str">
        <f>ExtractValues(ExtractValues(Table1[[#This Row],[Agreement Name]],"(CO\d{1,3})"),"\d+")</f>
        <v>3</v>
      </c>
      <c r="E2606" s="6" t="str">
        <f>ExtractValues(ExtractValues(Table1[[#This Row],[Agreement Name]],"(CO.\d{1,3})"),"\d+")</f>
        <v/>
      </c>
      <c r="F2606" s="6" t="str">
        <f>IF(Table1[[#This Row],[ChgOrderPart1]]&lt;&gt;"",Table1[[#This Row],[ChgOrderPart1]],Table1[[#This Row],[ChgOrderPart2]])</f>
        <v>3</v>
      </c>
      <c r="G2606" s="6" t="s">
        <v>1764</v>
      </c>
      <c r="H2606" s="8">
        <v>42159.472777777781</v>
      </c>
      <c r="I2606" s="6" t="s">
        <v>34</v>
      </c>
      <c r="J2606" s="8">
        <v>42163.390497685185</v>
      </c>
      <c r="K2606" s="6" t="s">
        <v>1376</v>
      </c>
      <c r="L2606" s="6" t="s">
        <v>1377</v>
      </c>
      <c r="M2606" s="6" t="s">
        <v>37</v>
      </c>
      <c r="O2606" s="6" t="s">
        <v>38</v>
      </c>
      <c r="P2606" s="6" t="s">
        <v>39</v>
      </c>
      <c r="Q2606" s="6" t="s">
        <v>1765</v>
      </c>
      <c r="R2606" s="6" t="s">
        <v>1392</v>
      </c>
      <c r="W2606" s="6" t="s">
        <v>1766</v>
      </c>
      <c r="X2606" s="6" t="s">
        <v>1765</v>
      </c>
      <c r="Y2606" s="6" t="s">
        <v>43</v>
      </c>
      <c r="Z2606" s="8">
        <v>42159.605393518519</v>
      </c>
      <c r="AA2606" s="6" t="s">
        <v>1767</v>
      </c>
      <c r="AB2606" s="6" t="s">
        <v>1395</v>
      </c>
      <c r="AC2606" s="6" t="s">
        <v>1392</v>
      </c>
      <c r="AD2606" s="6" t="s">
        <v>43</v>
      </c>
      <c r="AE2606" s="8">
        <v>42163.390497685185</v>
      </c>
      <c r="AF2606" s="6" t="s">
        <v>71</v>
      </c>
    </row>
    <row r="2607" spans="1:39" x14ac:dyDescent="0.2">
      <c r="A26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07" s="7" t="str">
        <f>ExtractValues(Table1[[#This Row],[Agreement Name]],".{1}\d{4,5}")</f>
        <v>200256</v>
      </c>
      <c r="C2607" s="6" t="str">
        <f>ExtractValues(Table1[[#This Row],[Agreement Name]],".{1}\d{4,5}-.{1}\d{4,5}")</f>
        <v>200256-002017</v>
      </c>
      <c r="D2607" s="6" t="str">
        <f>ExtractValues(ExtractValues(Table1[[#This Row],[Agreement Name]],"(CO\d{1,3})"),"\d+")</f>
        <v>2</v>
      </c>
      <c r="E2607" s="6" t="str">
        <f>ExtractValues(ExtractValues(Table1[[#This Row],[Agreement Name]],"(CO.\d{1,3})"),"\d+")</f>
        <v/>
      </c>
      <c r="F2607" s="6" t="str">
        <f>IF(Table1[[#This Row],[ChgOrderPart1]]&lt;&gt;"",Table1[[#This Row],[ChgOrderPart1]],Table1[[#This Row],[ChgOrderPart2]])</f>
        <v>2</v>
      </c>
      <c r="G2607" s="6" t="s">
        <v>8620</v>
      </c>
      <c r="H2607" s="8">
        <v>42128.585462962961</v>
      </c>
      <c r="I2607" s="6" t="s">
        <v>34</v>
      </c>
      <c r="J2607" s="8">
        <v>42131.464062500003</v>
      </c>
      <c r="K2607" s="6" t="s">
        <v>1376</v>
      </c>
      <c r="L2607" s="6" t="s">
        <v>1377</v>
      </c>
      <c r="M2607" s="6" t="s">
        <v>37</v>
      </c>
      <c r="O2607" s="6" t="s">
        <v>38</v>
      </c>
      <c r="P2607" s="6" t="s">
        <v>39</v>
      </c>
      <c r="Q2607" s="6" t="s">
        <v>1765</v>
      </c>
      <c r="R2607" s="6" t="s">
        <v>1392</v>
      </c>
      <c r="W2607" s="6" t="s">
        <v>1766</v>
      </c>
      <c r="X2607" s="6" t="s">
        <v>1765</v>
      </c>
      <c r="Y2607" s="6" t="s">
        <v>43</v>
      </c>
      <c r="Z2607" s="8">
        <v>42128.588449074072</v>
      </c>
      <c r="AA2607" s="6" t="s">
        <v>1767</v>
      </c>
      <c r="AB2607" s="6" t="s">
        <v>1395</v>
      </c>
      <c r="AC2607" s="6" t="s">
        <v>1392</v>
      </c>
      <c r="AD2607" s="6" t="s">
        <v>43</v>
      </c>
      <c r="AE2607" s="8">
        <v>42131.464062500003</v>
      </c>
      <c r="AF2607" s="6" t="s">
        <v>46</v>
      </c>
    </row>
    <row r="2608" spans="1:39" x14ac:dyDescent="0.2">
      <c r="A26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08" s="7" t="str">
        <f>ExtractValues(Table1[[#This Row],[Agreement Name]],".{1}\d{4,5}")</f>
        <v>200256</v>
      </c>
      <c r="C2608" s="6" t="str">
        <f>ExtractValues(Table1[[#This Row],[Agreement Name]],".{1}\d{4,5}-.{1}\d{4,5}")</f>
        <v>200256-002017</v>
      </c>
      <c r="D2608" s="6" t="str">
        <f>ExtractValues(ExtractValues(Table1[[#This Row],[Agreement Name]],"(CO\d{1,3})"),"\d+")</f>
        <v>1</v>
      </c>
      <c r="E2608" s="6" t="str">
        <f>ExtractValues(ExtractValues(Table1[[#This Row],[Agreement Name]],"(CO.\d{1,3})"),"\d+")</f>
        <v/>
      </c>
      <c r="F2608" s="6" t="str">
        <f>IF(Table1[[#This Row],[ChgOrderPart1]]&lt;&gt;"",Table1[[#This Row],[ChgOrderPart1]],Table1[[#This Row],[ChgOrderPart2]])</f>
        <v>1</v>
      </c>
      <c r="G2608" s="6" t="s">
        <v>8606</v>
      </c>
      <c r="H2608" s="8">
        <v>42128.423344907409</v>
      </c>
      <c r="I2608" s="6" t="s">
        <v>34</v>
      </c>
      <c r="J2608" s="8">
        <v>42128.584166666667</v>
      </c>
      <c r="K2608" s="6" t="s">
        <v>1376</v>
      </c>
      <c r="L2608" s="6" t="s">
        <v>1377</v>
      </c>
      <c r="M2608" s="6" t="s">
        <v>37</v>
      </c>
      <c r="O2608" s="6" t="s">
        <v>38</v>
      </c>
      <c r="P2608" s="6" t="s">
        <v>39</v>
      </c>
      <c r="Q2608" s="6" t="s">
        <v>1765</v>
      </c>
      <c r="R2608" s="6" t="s">
        <v>1392</v>
      </c>
      <c r="W2608" s="6" t="s">
        <v>1766</v>
      </c>
      <c r="X2608" s="6" t="s">
        <v>1765</v>
      </c>
      <c r="Y2608" s="6" t="s">
        <v>43</v>
      </c>
      <c r="Z2608" s="8">
        <v>42128.434155092589</v>
      </c>
      <c r="AA2608" s="6" t="s">
        <v>1767</v>
      </c>
      <c r="AB2608" s="6" t="s">
        <v>1395</v>
      </c>
      <c r="AC2608" s="6" t="s">
        <v>1392</v>
      </c>
      <c r="AD2608" s="6" t="s">
        <v>43</v>
      </c>
      <c r="AE2608" s="8">
        <v>42128.584166666667</v>
      </c>
      <c r="AF2608" s="6" t="s">
        <v>46</v>
      </c>
    </row>
    <row r="2609" spans="1:32" x14ac:dyDescent="0.2">
      <c r="A26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09" s="7" t="str">
        <f>ExtractValues(Table1[[#This Row],[Agreement Name]],".{1}\d{4,5}")</f>
        <v>200256</v>
      </c>
      <c r="C2609" s="6" t="str">
        <f>ExtractValues(Table1[[#This Row],[Agreement Name]],".{1}\d{4,5}-.{1}\d{4,5}")</f>
        <v>200256-002017</v>
      </c>
      <c r="D2609" s="6" t="str">
        <f>ExtractValues(ExtractValues(Table1[[#This Row],[Agreement Name]],"(CO\d{1,3})"),"\d+")</f>
        <v/>
      </c>
      <c r="E2609" s="6" t="str">
        <f>ExtractValues(ExtractValues(Table1[[#This Row],[Agreement Name]],"(CO.\d{1,3})"),"\d+")</f>
        <v/>
      </c>
      <c r="F2609" s="6" t="str">
        <f>IF(Table1[[#This Row],[ChgOrderPart1]]&lt;&gt;"",Table1[[#This Row],[ChgOrderPart1]],Table1[[#This Row],[ChgOrderPart2]])</f>
        <v/>
      </c>
      <c r="G2609" s="6" t="s">
        <v>9477</v>
      </c>
      <c r="H2609" s="8">
        <v>42080.466747685183</v>
      </c>
      <c r="I2609" s="6" t="s">
        <v>34</v>
      </c>
      <c r="J2609" s="8">
        <v>42083.548530092594</v>
      </c>
      <c r="K2609" s="6" t="s">
        <v>1376</v>
      </c>
      <c r="L2609" s="6" t="s">
        <v>1377</v>
      </c>
      <c r="M2609" s="6" t="s">
        <v>37</v>
      </c>
      <c r="O2609" s="6" t="s">
        <v>38</v>
      </c>
      <c r="P2609" s="6" t="s">
        <v>39</v>
      </c>
      <c r="Q2609" s="6" t="s">
        <v>1765</v>
      </c>
      <c r="R2609" s="6" t="s">
        <v>1392</v>
      </c>
      <c r="W2609" s="6" t="s">
        <v>9478</v>
      </c>
      <c r="X2609" s="6" t="s">
        <v>1765</v>
      </c>
      <c r="Y2609" s="6" t="s">
        <v>43</v>
      </c>
      <c r="Z2609" s="8">
        <v>42083.309918981482</v>
      </c>
      <c r="AA2609" s="6" t="s">
        <v>1767</v>
      </c>
      <c r="AB2609" s="6" t="s">
        <v>1395</v>
      </c>
      <c r="AC2609" s="6" t="s">
        <v>1392</v>
      </c>
      <c r="AD2609" s="6" t="s">
        <v>43</v>
      </c>
      <c r="AE2609" s="8">
        <v>42083.548530092594</v>
      </c>
      <c r="AF2609" s="6" t="s">
        <v>46</v>
      </c>
    </row>
    <row r="2610" spans="1:32" x14ac:dyDescent="0.2">
      <c r="A26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0" s="7" t="str">
        <f>ExtractValues(Table1[[#This Row],[Agreement Name]],".{1}\d{4,5}")</f>
        <v>200256</v>
      </c>
      <c r="C2610" s="6" t="str">
        <f>ExtractValues(Table1[[#This Row],[Agreement Name]],".{1}\d{4,5}-.{1}\d{4,5}")</f>
        <v>200256-002016</v>
      </c>
      <c r="D2610" s="6" t="str">
        <f>ExtractValues(ExtractValues(Table1[[#This Row],[Agreement Name]],"(CO\d{1,3})"),"\d+")</f>
        <v>5</v>
      </c>
      <c r="E2610" s="6" t="str">
        <f>ExtractValues(ExtractValues(Table1[[#This Row],[Agreement Name]],"(CO.\d{1,3})"),"\d+")</f>
        <v/>
      </c>
      <c r="F2610" s="6" t="str">
        <f>IF(Table1[[#This Row],[ChgOrderPart1]]&lt;&gt;"",Table1[[#This Row],[ChgOrderPart1]],Table1[[#This Row],[ChgOrderPart2]])</f>
        <v>5</v>
      </c>
      <c r="G2610" s="6" t="s">
        <v>5302</v>
      </c>
      <c r="H2610" s="8">
        <v>42170.592627314814</v>
      </c>
      <c r="I2610" s="6" t="s">
        <v>34</v>
      </c>
      <c r="J2610" s="8">
        <v>42170.927870370368</v>
      </c>
      <c r="K2610" s="6" t="s">
        <v>5082</v>
      </c>
      <c r="L2610" s="6" t="s">
        <v>5083</v>
      </c>
      <c r="M2610" s="6" t="s">
        <v>37</v>
      </c>
      <c r="O2610" s="6" t="s">
        <v>38</v>
      </c>
      <c r="P2610" s="6" t="s">
        <v>39</v>
      </c>
      <c r="Q2610" s="6" t="s">
        <v>1453</v>
      </c>
      <c r="R2610" s="6" t="s">
        <v>1454</v>
      </c>
      <c r="S2610" s="6" t="s">
        <v>1392</v>
      </c>
      <c r="W2610" s="6" t="s">
        <v>1455</v>
      </c>
      <c r="X2610" s="6" t="s">
        <v>1454</v>
      </c>
      <c r="Y2610" s="6" t="s">
        <v>43</v>
      </c>
      <c r="Z2610" s="8">
        <v>42170.641030092593</v>
      </c>
      <c r="AA2610" s="6" t="s">
        <v>5303</v>
      </c>
      <c r="AB2610" s="6" t="s">
        <v>1395</v>
      </c>
      <c r="AC2610" s="6" t="s">
        <v>1392</v>
      </c>
      <c r="AD2610" s="6" t="s">
        <v>43</v>
      </c>
      <c r="AE2610" s="8">
        <v>42170.927870370368</v>
      </c>
      <c r="AF2610" s="6" t="s">
        <v>1689</v>
      </c>
    </row>
    <row r="2611" spans="1:32" x14ac:dyDescent="0.2">
      <c r="A26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1" s="7" t="str">
        <f>ExtractValues(Table1[[#This Row],[Agreement Name]],".{1}\d{4,5}")</f>
        <v>200256</v>
      </c>
      <c r="C2611" s="6" t="str">
        <f>ExtractValues(Table1[[#This Row],[Agreement Name]],".{1}\d{4,5}-.{1}\d{4,5}")</f>
        <v>200256-002016</v>
      </c>
      <c r="D2611" s="6" t="str">
        <f>ExtractValues(ExtractValues(Table1[[#This Row],[Agreement Name]],"(CO\d{1,3})"),"\d+")</f>
        <v>4</v>
      </c>
      <c r="E2611" s="6" t="str">
        <f>ExtractValues(ExtractValues(Table1[[#This Row],[Agreement Name]],"(CO.\d{1,3})"),"\d+")</f>
        <v/>
      </c>
      <c r="F2611" s="6" t="str">
        <f>IF(Table1[[#This Row],[ChgOrderPart1]]&lt;&gt;"",Table1[[#This Row],[ChgOrderPart1]],Table1[[#This Row],[ChgOrderPart2]])</f>
        <v>4</v>
      </c>
      <c r="G2611" s="6" t="s">
        <v>1452</v>
      </c>
      <c r="H2611" s="8">
        <v>42139.575092592589</v>
      </c>
      <c r="I2611" s="6" t="s">
        <v>34</v>
      </c>
      <c r="J2611" s="8">
        <v>42142.411990740744</v>
      </c>
      <c r="K2611" s="6" t="s">
        <v>1376</v>
      </c>
      <c r="L2611" s="6" t="s">
        <v>1377</v>
      </c>
      <c r="M2611" s="6" t="s">
        <v>37</v>
      </c>
      <c r="O2611" s="6" t="s">
        <v>38</v>
      </c>
      <c r="P2611" s="6" t="s">
        <v>39</v>
      </c>
      <c r="Q2611" s="6" t="s">
        <v>1453</v>
      </c>
      <c r="R2611" s="6" t="s">
        <v>1454</v>
      </c>
      <c r="S2611" s="6" t="s">
        <v>1392</v>
      </c>
      <c r="W2611" s="6" t="s">
        <v>1455</v>
      </c>
      <c r="X2611" s="6" t="s">
        <v>1454</v>
      </c>
      <c r="Y2611" s="6" t="s">
        <v>43</v>
      </c>
      <c r="Z2611" s="8">
        <v>42142.193171296298</v>
      </c>
      <c r="AA2611" s="6" t="s">
        <v>1456</v>
      </c>
      <c r="AB2611" s="6" t="s">
        <v>1395</v>
      </c>
      <c r="AC2611" s="6" t="s">
        <v>1392</v>
      </c>
      <c r="AD2611" s="6" t="s">
        <v>43</v>
      </c>
      <c r="AE2611" s="8">
        <v>42142.411990740744</v>
      </c>
      <c r="AF2611" s="6" t="s">
        <v>46</v>
      </c>
    </row>
    <row r="2612" spans="1:32" x14ac:dyDescent="0.2">
      <c r="A26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2" s="7" t="str">
        <f>ExtractValues(Table1[[#This Row],[Agreement Name]],".{1}\d{4,5}")</f>
        <v>200256</v>
      </c>
      <c r="C2612" s="6" t="str">
        <f>ExtractValues(Table1[[#This Row],[Agreement Name]],".{1}\d{4,5}-.{1}\d{4,5}")</f>
        <v>200256-002016</v>
      </c>
      <c r="D2612" s="6" t="str">
        <f>ExtractValues(ExtractValues(Table1[[#This Row],[Agreement Name]],"(CO\d{1,3})"),"\d+")</f>
        <v>3</v>
      </c>
      <c r="E2612" s="6" t="str">
        <f>ExtractValues(ExtractValues(Table1[[#This Row],[Agreement Name]],"(CO.\d{1,3})"),"\d+")</f>
        <v/>
      </c>
      <c r="F2612" s="6" t="str">
        <f>IF(Table1[[#This Row],[ChgOrderPart1]]&lt;&gt;"",Table1[[#This Row],[ChgOrderPart1]],Table1[[#This Row],[ChgOrderPart2]])</f>
        <v>3</v>
      </c>
      <c r="G2612" s="6" t="s">
        <v>8618</v>
      </c>
      <c r="H2612" s="8">
        <v>42128.585011574076</v>
      </c>
      <c r="I2612" s="6" t="s">
        <v>34</v>
      </c>
      <c r="J2612" s="8">
        <v>42131.464513888888</v>
      </c>
      <c r="K2612" s="6" t="s">
        <v>1376</v>
      </c>
      <c r="L2612" s="6" t="s">
        <v>1377</v>
      </c>
      <c r="M2612" s="6" t="s">
        <v>37</v>
      </c>
      <c r="O2612" s="6" t="s">
        <v>38</v>
      </c>
      <c r="P2612" s="6" t="s">
        <v>39</v>
      </c>
      <c r="Q2612" s="6" t="s">
        <v>7254</v>
      </c>
      <c r="R2612" s="6" t="s">
        <v>1454</v>
      </c>
      <c r="S2612" s="6" t="s">
        <v>1392</v>
      </c>
      <c r="W2612" s="6" t="s">
        <v>8619</v>
      </c>
      <c r="X2612" s="6" t="s">
        <v>1454</v>
      </c>
      <c r="Y2612" s="6" t="s">
        <v>43</v>
      </c>
      <c r="Z2612" s="8">
        <v>42129.253483796296</v>
      </c>
      <c r="AA2612" s="6" t="s">
        <v>5303</v>
      </c>
      <c r="AB2612" s="6" t="s">
        <v>1395</v>
      </c>
      <c r="AC2612" s="6" t="s">
        <v>1392</v>
      </c>
      <c r="AD2612" s="6" t="s">
        <v>43</v>
      </c>
      <c r="AE2612" s="8">
        <v>42131.464513888888</v>
      </c>
      <c r="AF2612" s="6" t="s">
        <v>46</v>
      </c>
    </row>
    <row r="2613" spans="1:32" x14ac:dyDescent="0.2">
      <c r="A26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3" s="7" t="str">
        <f>ExtractValues(Table1[[#This Row],[Agreement Name]],".{1}\d{4,5}")</f>
        <v>200256</v>
      </c>
      <c r="C2613" s="6" t="str">
        <f>ExtractValues(Table1[[#This Row],[Agreement Name]],".{1}\d{4,5}-.{1}\d{4,5}")</f>
        <v>200256-002016</v>
      </c>
      <c r="D2613" s="6" t="str">
        <f>ExtractValues(ExtractValues(Table1[[#This Row],[Agreement Name]],"(CO\d{1,3})"),"\d+")</f>
        <v>2</v>
      </c>
      <c r="E2613" s="6" t="str">
        <f>ExtractValues(ExtractValues(Table1[[#This Row],[Agreement Name]],"(CO.\d{1,3})"),"\d+")</f>
        <v/>
      </c>
      <c r="F2613" s="6" t="str">
        <f>IF(Table1[[#This Row],[ChgOrderPart1]]&lt;&gt;"",Table1[[#This Row],[ChgOrderPart1]],Table1[[#This Row],[ChgOrderPart2]])</f>
        <v>2</v>
      </c>
      <c r="G2613" s="6" t="s">
        <v>8411</v>
      </c>
      <c r="H2613" s="8">
        <v>42114.378148148149</v>
      </c>
      <c r="I2613" s="6" t="s">
        <v>34</v>
      </c>
      <c r="J2613" s="8">
        <v>42114.870173611111</v>
      </c>
      <c r="K2613" s="6" t="s">
        <v>1376</v>
      </c>
      <c r="L2613" s="6" t="s">
        <v>1377</v>
      </c>
      <c r="M2613" s="6" t="s">
        <v>37</v>
      </c>
      <c r="O2613" s="6" t="s">
        <v>38</v>
      </c>
      <c r="P2613" s="6" t="s">
        <v>39</v>
      </c>
      <c r="Q2613" s="6" t="s">
        <v>7254</v>
      </c>
      <c r="R2613" s="6" t="s">
        <v>1454</v>
      </c>
      <c r="S2613" s="6" t="s">
        <v>1392</v>
      </c>
      <c r="W2613" s="6" t="s">
        <v>1455</v>
      </c>
      <c r="X2613" s="6" t="s">
        <v>1454</v>
      </c>
      <c r="Y2613" s="6" t="s">
        <v>43</v>
      </c>
      <c r="Z2613" s="8">
        <v>42114.548530092594</v>
      </c>
      <c r="AA2613" s="6" t="s">
        <v>5303</v>
      </c>
      <c r="AB2613" s="6" t="s">
        <v>1395</v>
      </c>
      <c r="AC2613" s="6" t="s">
        <v>1392</v>
      </c>
      <c r="AD2613" s="6" t="s">
        <v>43</v>
      </c>
      <c r="AE2613" s="8">
        <v>42114.870173611111</v>
      </c>
      <c r="AF2613" s="6" t="s">
        <v>46</v>
      </c>
    </row>
    <row r="2614" spans="1:32" x14ac:dyDescent="0.2">
      <c r="A26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4" s="7" t="str">
        <f>ExtractValues(Table1[[#This Row],[Agreement Name]],".{1}\d{4,5}")</f>
        <v>200256</v>
      </c>
      <c r="C2614" s="6" t="str">
        <f>ExtractValues(Table1[[#This Row],[Agreement Name]],".{1}\d{4,5}-.{1}\d{4,5}")</f>
        <v>200256-002016</v>
      </c>
      <c r="D2614" s="6" t="str">
        <f>ExtractValues(ExtractValues(Table1[[#This Row],[Agreement Name]],"(CO\d{1,3})"),"\d+")</f>
        <v>1</v>
      </c>
      <c r="E2614" s="6" t="str">
        <f>ExtractValues(ExtractValues(Table1[[#This Row],[Agreement Name]],"(CO.\d{1,3})"),"\d+")</f>
        <v/>
      </c>
      <c r="F2614" s="6" t="str">
        <f>IF(Table1[[#This Row],[ChgOrderPart1]]&lt;&gt;"",Table1[[#This Row],[ChgOrderPart1]],Table1[[#This Row],[ChgOrderPart2]])</f>
        <v>1</v>
      </c>
      <c r="G2614" s="6" t="s">
        <v>8146</v>
      </c>
      <c r="H2614" s="8">
        <v>42097.53329861111</v>
      </c>
      <c r="I2614" s="6" t="s">
        <v>34</v>
      </c>
      <c r="J2614" s="8">
        <v>42106.687395833331</v>
      </c>
      <c r="K2614" s="6" t="s">
        <v>1376</v>
      </c>
      <c r="L2614" s="6" t="s">
        <v>1377</v>
      </c>
      <c r="M2614" s="6" t="s">
        <v>37</v>
      </c>
      <c r="O2614" s="6" t="s">
        <v>38</v>
      </c>
      <c r="P2614" s="6" t="s">
        <v>39</v>
      </c>
      <c r="Q2614" s="6" t="s">
        <v>7254</v>
      </c>
      <c r="R2614" s="6" t="s">
        <v>1454</v>
      </c>
      <c r="S2614" s="6" t="s">
        <v>1392</v>
      </c>
      <c r="W2614" s="6" t="s">
        <v>1455</v>
      </c>
      <c r="X2614" s="6" t="s">
        <v>1454</v>
      </c>
      <c r="Y2614" s="6" t="s">
        <v>43</v>
      </c>
      <c r="Z2614" s="8">
        <v>42101.283425925925</v>
      </c>
      <c r="AA2614" s="6" t="s">
        <v>5303</v>
      </c>
      <c r="AB2614" s="6" t="s">
        <v>1395</v>
      </c>
      <c r="AC2614" s="6" t="s">
        <v>1392</v>
      </c>
      <c r="AD2614" s="6" t="s">
        <v>43</v>
      </c>
      <c r="AE2614" s="8">
        <v>42106.687395833331</v>
      </c>
      <c r="AF2614" s="6" t="s">
        <v>6611</v>
      </c>
    </row>
    <row r="2615" spans="1:32" x14ac:dyDescent="0.2">
      <c r="A26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15" s="7" t="str">
        <f>ExtractValues(Table1[[#This Row],[Agreement Name]],".{1}\d{4,5}")</f>
        <v>200256</v>
      </c>
      <c r="C2615" s="6" t="str">
        <f>ExtractValues(Table1[[#This Row],[Agreement Name]],".{1}\d{4,5}-.{1}\d{4,5}")</f>
        <v>200256-002016</v>
      </c>
      <c r="D2615" s="6" t="str">
        <f>ExtractValues(ExtractValues(Table1[[#This Row],[Agreement Name]],"(CO\d{1,3})"),"\d+")</f>
        <v/>
      </c>
      <c r="E2615" s="6" t="str">
        <f>ExtractValues(ExtractValues(Table1[[#This Row],[Agreement Name]],"(CO.\d{1,3})"),"\d+")</f>
        <v/>
      </c>
      <c r="F2615" s="6" t="str">
        <f>IF(Table1[[#This Row],[ChgOrderPart1]]&lt;&gt;"",Table1[[#This Row],[ChgOrderPart1]],Table1[[#This Row],[ChgOrderPart2]])</f>
        <v/>
      </c>
      <c r="G2615" s="6" t="s">
        <v>9393</v>
      </c>
      <c r="H2615" s="8">
        <v>42072.636122685188</v>
      </c>
      <c r="I2615" s="6" t="s">
        <v>34</v>
      </c>
      <c r="J2615" s="8">
        <v>42075.409837962965</v>
      </c>
      <c r="K2615" s="6" t="s">
        <v>1376</v>
      </c>
      <c r="L2615" s="6" t="s">
        <v>1377</v>
      </c>
      <c r="M2615" s="6" t="s">
        <v>37</v>
      </c>
      <c r="O2615" s="6" t="s">
        <v>38</v>
      </c>
      <c r="P2615" s="6" t="s">
        <v>39</v>
      </c>
      <c r="Q2615" s="6" t="s">
        <v>7254</v>
      </c>
      <c r="R2615" s="6" t="s">
        <v>1454</v>
      </c>
      <c r="S2615" s="6" t="s">
        <v>1392</v>
      </c>
      <c r="W2615" s="6" t="s">
        <v>8619</v>
      </c>
      <c r="X2615" s="6" t="s">
        <v>1454</v>
      </c>
      <c r="Y2615" s="6" t="s">
        <v>43</v>
      </c>
      <c r="Z2615" s="8">
        <v>42073.258726851855</v>
      </c>
      <c r="AA2615" s="6" t="s">
        <v>5303</v>
      </c>
      <c r="AB2615" s="6" t="s">
        <v>1395</v>
      </c>
      <c r="AC2615" s="6" t="s">
        <v>1392</v>
      </c>
      <c r="AD2615" s="6" t="s">
        <v>43</v>
      </c>
      <c r="AE2615" s="8">
        <v>42075.409837962965</v>
      </c>
      <c r="AF2615" s="6" t="s">
        <v>46</v>
      </c>
    </row>
    <row r="2616" spans="1:32" x14ac:dyDescent="0.2">
      <c r="A26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16" s="7" t="str">
        <f>ExtractValues(Table1[[#This Row],[Agreement Name]],".{1}\d{4,5}")</f>
        <v>200256</v>
      </c>
      <c r="C2616" s="6" t="str">
        <f>ExtractValues(Table1[[#This Row],[Agreement Name]],".{1}\d{4,5}-.{1}\d{4,5}")</f>
        <v>200256-002015</v>
      </c>
      <c r="D2616" s="6" t="str">
        <f>ExtractValues(ExtractValues(Table1[[#This Row],[Agreement Name]],"(CO\d{1,3})"),"\d+")</f>
        <v/>
      </c>
      <c r="E2616" s="6" t="str">
        <f>ExtractValues(ExtractValues(Table1[[#This Row],[Agreement Name]],"(CO.\d{1,3})"),"\d+")</f>
        <v/>
      </c>
      <c r="F2616" s="6" t="str">
        <f>IF(Table1[[#This Row],[ChgOrderPart1]]&lt;&gt;"",Table1[[#This Row],[ChgOrderPart1]],Table1[[#This Row],[ChgOrderPart2]])</f>
        <v/>
      </c>
      <c r="G2616" s="6" t="s">
        <v>9241</v>
      </c>
      <c r="H2616" s="8">
        <v>42053.560243055559</v>
      </c>
      <c r="I2616" s="6" t="s">
        <v>34</v>
      </c>
      <c r="J2616" s="8">
        <v>42054.339745370373</v>
      </c>
      <c r="K2616" s="6" t="s">
        <v>1376</v>
      </c>
      <c r="L2616" s="6" t="s">
        <v>1377</v>
      </c>
      <c r="M2616" s="6" t="s">
        <v>37</v>
      </c>
      <c r="O2616" s="6" t="s">
        <v>38</v>
      </c>
      <c r="P2616" s="6" t="s">
        <v>39</v>
      </c>
      <c r="Q2616" s="6" t="s">
        <v>7254</v>
      </c>
      <c r="R2616" s="6" t="s">
        <v>1454</v>
      </c>
      <c r="S2616" s="6" t="s">
        <v>1392</v>
      </c>
      <c r="W2616" s="6" t="s">
        <v>1455</v>
      </c>
      <c r="X2616" s="6" t="s">
        <v>1454</v>
      </c>
      <c r="Y2616" s="6" t="s">
        <v>43</v>
      </c>
      <c r="Z2616" s="8">
        <v>42054.250648148147</v>
      </c>
      <c r="AA2616" s="6" t="s">
        <v>5303</v>
      </c>
      <c r="AB2616" s="6" t="s">
        <v>1395</v>
      </c>
      <c r="AC2616" s="6" t="s">
        <v>1392</v>
      </c>
      <c r="AD2616" s="6" t="s">
        <v>43</v>
      </c>
      <c r="AE2616" s="8">
        <v>42054.339745370373</v>
      </c>
      <c r="AF2616" s="6" t="s">
        <v>2099</v>
      </c>
    </row>
    <row r="2617" spans="1:32" x14ac:dyDescent="0.2">
      <c r="A26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7" s="7" t="str">
        <f>ExtractValues(Table1[[#This Row],[Agreement Name]],".{1}\d{4,5}")</f>
        <v>200256</v>
      </c>
      <c r="C2617" s="6" t="str">
        <f>ExtractValues(Table1[[#This Row],[Agreement Name]],".{1}\d{4,5}-.{1}\d{4,5}")</f>
        <v>200256-002014</v>
      </c>
      <c r="D2617" s="6" t="str">
        <f>ExtractValues(ExtractValues(Table1[[#This Row],[Agreement Name]],"(CO\d{1,3})"),"\d+")</f>
        <v>1</v>
      </c>
      <c r="E2617" s="6" t="str">
        <f>ExtractValues(ExtractValues(Table1[[#This Row],[Agreement Name]],"(CO.\d{1,3})"),"\d+")</f>
        <v/>
      </c>
      <c r="F2617" s="6" t="str">
        <f>IF(Table1[[#This Row],[ChgOrderPart1]]&lt;&gt;"",Table1[[#This Row],[ChgOrderPart1]],Table1[[#This Row],[ChgOrderPart2]])</f>
        <v>1</v>
      </c>
      <c r="G2617" s="6" t="s">
        <v>8605</v>
      </c>
      <c r="H2617" s="8">
        <v>42128.423020833332</v>
      </c>
      <c r="I2617" s="6" t="s">
        <v>34</v>
      </c>
      <c r="J2617" s="8">
        <v>42128.58394675926</v>
      </c>
      <c r="K2617" s="6" t="s">
        <v>1376</v>
      </c>
      <c r="L2617" s="6" t="s">
        <v>1377</v>
      </c>
      <c r="M2617" s="6" t="s">
        <v>37</v>
      </c>
      <c r="O2617" s="6" t="s">
        <v>38</v>
      </c>
      <c r="P2617" s="6" t="s">
        <v>39</v>
      </c>
      <c r="Q2617" s="6" t="s">
        <v>1765</v>
      </c>
      <c r="R2617" s="6" t="s">
        <v>1392</v>
      </c>
      <c r="W2617" s="6" t="s">
        <v>1766</v>
      </c>
      <c r="X2617" s="6" t="s">
        <v>1765</v>
      </c>
      <c r="Y2617" s="6" t="s">
        <v>43</v>
      </c>
      <c r="Z2617" s="8">
        <v>42128.435381944444</v>
      </c>
      <c r="AA2617" s="6" t="s">
        <v>1767</v>
      </c>
      <c r="AB2617" s="6" t="s">
        <v>1395</v>
      </c>
      <c r="AC2617" s="6" t="s">
        <v>1392</v>
      </c>
      <c r="AD2617" s="6" t="s">
        <v>43</v>
      </c>
      <c r="AE2617" s="8">
        <v>42128.58394675926</v>
      </c>
      <c r="AF2617" s="6" t="s">
        <v>46</v>
      </c>
    </row>
    <row r="2618" spans="1:32" x14ac:dyDescent="0.2">
      <c r="A26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18" s="7" t="str">
        <f>ExtractValues(Table1[[#This Row],[Agreement Name]],".{1}\d{4,5}")</f>
        <v>200256</v>
      </c>
      <c r="C2618" s="6" t="str">
        <f>ExtractValues(Table1[[#This Row],[Agreement Name]],".{1}\d{4,5}-.{1}\d{4,5}")</f>
        <v>200256-002014</v>
      </c>
      <c r="D2618" s="6" t="str">
        <f>ExtractValues(ExtractValues(Table1[[#This Row],[Agreement Name]],"(CO\d{1,3})"),"\d+")</f>
        <v/>
      </c>
      <c r="E2618" s="6" t="str">
        <f>ExtractValues(ExtractValues(Table1[[#This Row],[Agreement Name]],"(CO.\d{1,3})"),"\d+")</f>
        <v/>
      </c>
      <c r="F2618" s="6" t="str">
        <f>IF(Table1[[#This Row],[ChgOrderPart1]]&lt;&gt;"",Table1[[#This Row],[ChgOrderPart1]],Table1[[#This Row],[ChgOrderPart2]])</f>
        <v/>
      </c>
      <c r="G2618" s="6" t="s">
        <v>9205</v>
      </c>
      <c r="H2618" s="8">
        <v>42052.591562499998</v>
      </c>
      <c r="I2618" s="6" t="s">
        <v>34</v>
      </c>
      <c r="J2618" s="8">
        <v>42058.372835648152</v>
      </c>
      <c r="K2618" s="6" t="s">
        <v>1376</v>
      </c>
      <c r="L2618" s="6" t="s">
        <v>1377</v>
      </c>
      <c r="M2618" s="6" t="s">
        <v>37</v>
      </c>
      <c r="O2618" s="6" t="s">
        <v>38</v>
      </c>
      <c r="P2618" s="6" t="s">
        <v>39</v>
      </c>
      <c r="Q2618" s="6" t="s">
        <v>1765</v>
      </c>
      <c r="R2618" s="6" t="s">
        <v>1392</v>
      </c>
      <c r="W2618" s="6" t="s">
        <v>1766</v>
      </c>
      <c r="X2618" s="6" t="s">
        <v>1765</v>
      </c>
      <c r="Y2618" s="6" t="s">
        <v>43</v>
      </c>
      <c r="Z2618" s="8">
        <v>42058.291678240741</v>
      </c>
      <c r="AA2618" s="6" t="s">
        <v>1767</v>
      </c>
      <c r="AB2618" s="6" t="s">
        <v>1395</v>
      </c>
      <c r="AC2618" s="6" t="s">
        <v>1392</v>
      </c>
      <c r="AD2618" s="6" t="s">
        <v>43</v>
      </c>
      <c r="AE2618" s="8">
        <v>42058.372835648152</v>
      </c>
      <c r="AF2618" s="6" t="s">
        <v>71</v>
      </c>
    </row>
    <row r="2619" spans="1:32" x14ac:dyDescent="0.2">
      <c r="A26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19" s="7" t="str">
        <f>ExtractValues(Table1[[#This Row],[Agreement Name]],".{1}\d{4,5}")</f>
        <v>200256</v>
      </c>
      <c r="C2619" s="6" t="str">
        <f>ExtractValues(Table1[[#This Row],[Agreement Name]],".{1}\d{4,5}-.{1}\d{4,5}")</f>
        <v>200256-002013</v>
      </c>
      <c r="D2619" s="6" t="str">
        <f>ExtractValues(ExtractValues(Table1[[#This Row],[Agreement Name]],"(CO\d{1,3})"),"\d+")</f>
        <v>8</v>
      </c>
      <c r="E2619" s="6" t="str">
        <f>ExtractValues(ExtractValues(Table1[[#This Row],[Agreement Name]],"(CO.\d{1,3})"),"\d+")</f>
        <v/>
      </c>
      <c r="F2619" s="6" t="str">
        <f>IF(Table1[[#This Row],[ChgOrderPart1]]&lt;&gt;"",Table1[[#This Row],[ChgOrderPart1]],Table1[[#This Row],[ChgOrderPart2]])</f>
        <v>8</v>
      </c>
      <c r="G2619" s="6" t="s">
        <v>5410</v>
      </c>
      <c r="H2619" s="8">
        <v>42177.564791666664</v>
      </c>
      <c r="I2619" s="6" t="s">
        <v>34</v>
      </c>
      <c r="J2619" s="8">
        <v>42178.341145833336</v>
      </c>
      <c r="K2619" s="6" t="s">
        <v>5082</v>
      </c>
      <c r="L2619" s="6" t="s">
        <v>5083</v>
      </c>
      <c r="M2619" s="6" t="s">
        <v>37</v>
      </c>
      <c r="O2619" s="6" t="s">
        <v>38</v>
      </c>
      <c r="P2619" s="6" t="s">
        <v>39</v>
      </c>
      <c r="Q2619" s="6" t="s">
        <v>1435</v>
      </c>
      <c r="R2619" s="6" t="s">
        <v>1392</v>
      </c>
      <c r="W2619" s="6" t="s">
        <v>5110</v>
      </c>
      <c r="X2619" s="6" t="s">
        <v>1435</v>
      </c>
      <c r="Y2619" s="6" t="s">
        <v>43</v>
      </c>
      <c r="Z2619" s="8">
        <v>42177.601840277777</v>
      </c>
      <c r="AA2619" s="6" t="s">
        <v>4105</v>
      </c>
      <c r="AB2619" s="6" t="s">
        <v>1395</v>
      </c>
      <c r="AC2619" s="6" t="s">
        <v>1392</v>
      </c>
      <c r="AD2619" s="6" t="s">
        <v>43</v>
      </c>
      <c r="AE2619" s="8">
        <v>42178.341145833336</v>
      </c>
      <c r="AF2619" s="6" t="s">
        <v>5411</v>
      </c>
    </row>
    <row r="2620" spans="1:32" x14ac:dyDescent="0.2">
      <c r="A26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0" s="7" t="str">
        <f>ExtractValues(Table1[[#This Row],[Agreement Name]],".{1}\d{4,5}")</f>
        <v>200256</v>
      </c>
      <c r="C2620" s="6" t="str">
        <f>ExtractValues(Table1[[#This Row],[Agreement Name]],".{1}\d{4,5}-.{1}\d{4,5}")</f>
        <v>200256-002013</v>
      </c>
      <c r="D2620" s="6" t="str">
        <f>ExtractValues(ExtractValues(Table1[[#This Row],[Agreement Name]],"(CO\d{1,3})"),"\d+")</f>
        <v>7</v>
      </c>
      <c r="E2620" s="6" t="str">
        <f>ExtractValues(ExtractValues(Table1[[#This Row],[Agreement Name]],"(CO.\d{1,3})"),"\d+")</f>
        <v/>
      </c>
      <c r="F2620" s="6" t="str">
        <f>IF(Table1[[#This Row],[ChgOrderPart1]]&lt;&gt;"",Table1[[#This Row],[ChgOrderPart1]],Table1[[#This Row],[ChgOrderPart2]])</f>
        <v>7</v>
      </c>
      <c r="G2620" s="6" t="s">
        <v>5109</v>
      </c>
      <c r="H2620" s="8">
        <v>42157.318865740737</v>
      </c>
      <c r="I2620" s="6" t="s">
        <v>34</v>
      </c>
      <c r="J2620" s="8">
        <v>42158.410601851851</v>
      </c>
      <c r="K2620" s="6" t="s">
        <v>5082</v>
      </c>
      <c r="L2620" s="6" t="s">
        <v>5083</v>
      </c>
      <c r="M2620" s="6" t="s">
        <v>37</v>
      </c>
      <c r="O2620" s="6" t="s">
        <v>38</v>
      </c>
      <c r="P2620" s="6" t="s">
        <v>39</v>
      </c>
      <c r="Q2620" s="6" t="s">
        <v>1435</v>
      </c>
      <c r="R2620" s="6" t="s">
        <v>1392</v>
      </c>
      <c r="W2620" s="6" t="s">
        <v>5110</v>
      </c>
      <c r="X2620" s="6" t="s">
        <v>1435</v>
      </c>
      <c r="Y2620" s="6" t="s">
        <v>43</v>
      </c>
      <c r="Z2620" s="8">
        <v>42157.957430555558</v>
      </c>
      <c r="AA2620" s="6" t="s">
        <v>1437</v>
      </c>
      <c r="AB2620" s="6" t="s">
        <v>1395</v>
      </c>
      <c r="AC2620" s="6" t="s">
        <v>1392</v>
      </c>
      <c r="AD2620" s="6" t="s">
        <v>43</v>
      </c>
      <c r="AE2620" s="8">
        <v>42158.410601851851</v>
      </c>
      <c r="AF2620" s="6" t="s">
        <v>46</v>
      </c>
    </row>
    <row r="2621" spans="1:32" x14ac:dyDescent="0.2">
      <c r="A26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1" s="7" t="str">
        <f>ExtractValues(Table1[[#This Row],[Agreement Name]],".{1}\d{4,5}")</f>
        <v>200256</v>
      </c>
      <c r="C2621" s="6" t="str">
        <f>ExtractValues(Table1[[#This Row],[Agreement Name]],".{1}\d{4,5}-.{1}\d{4,5}")</f>
        <v>200256-002013</v>
      </c>
      <c r="D2621" s="6" t="str">
        <f>ExtractValues(ExtractValues(Table1[[#This Row],[Agreement Name]],"(CO\d{1,3})"),"\d+")</f>
        <v>6</v>
      </c>
      <c r="E2621" s="6" t="str">
        <f>ExtractValues(ExtractValues(Table1[[#This Row],[Agreement Name]],"(CO.\d{1,3})"),"\d+")</f>
        <v/>
      </c>
      <c r="F2621" s="6" t="str">
        <f>IF(Table1[[#This Row],[ChgOrderPart1]]&lt;&gt;"",Table1[[#This Row],[ChgOrderPart1]],Table1[[#This Row],[ChgOrderPart2]])</f>
        <v>6</v>
      </c>
      <c r="G2621" s="6" t="s">
        <v>1434</v>
      </c>
      <c r="H2621" s="8">
        <v>42139.571840277778</v>
      </c>
      <c r="I2621" s="6" t="s">
        <v>34</v>
      </c>
      <c r="J2621" s="8">
        <v>42142.412511574075</v>
      </c>
      <c r="K2621" s="6" t="s">
        <v>1376</v>
      </c>
      <c r="L2621" s="6" t="s">
        <v>1377</v>
      </c>
      <c r="M2621" s="6" t="s">
        <v>37</v>
      </c>
      <c r="O2621" s="6" t="s">
        <v>38</v>
      </c>
      <c r="P2621" s="6" t="s">
        <v>39</v>
      </c>
      <c r="Q2621" s="6" t="s">
        <v>1435</v>
      </c>
      <c r="R2621" s="6" t="s">
        <v>1392</v>
      </c>
      <c r="W2621" s="6" t="s">
        <v>1436</v>
      </c>
      <c r="X2621" s="6" t="s">
        <v>1435</v>
      </c>
      <c r="Y2621" s="6" t="s">
        <v>43</v>
      </c>
      <c r="Z2621" s="8">
        <v>42140.732986111114</v>
      </c>
      <c r="AA2621" s="6" t="s">
        <v>1437</v>
      </c>
      <c r="AB2621" s="6" t="s">
        <v>1395</v>
      </c>
      <c r="AC2621" s="6" t="s">
        <v>1392</v>
      </c>
      <c r="AD2621" s="6" t="s">
        <v>43</v>
      </c>
      <c r="AE2621" s="8">
        <v>42142.412511574075</v>
      </c>
      <c r="AF2621" s="6" t="s">
        <v>46</v>
      </c>
    </row>
    <row r="2622" spans="1:32" x14ac:dyDescent="0.2">
      <c r="A26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2" s="7" t="str">
        <f>ExtractValues(Table1[[#This Row],[Agreement Name]],".{1}\d{4,5}")</f>
        <v>200256</v>
      </c>
      <c r="C2622" s="6" t="str">
        <f>ExtractValues(Table1[[#This Row],[Agreement Name]],".{1}\d{4,5}-.{1}\d{4,5}")</f>
        <v>200256-002013</v>
      </c>
      <c r="D2622" s="6" t="str">
        <f>ExtractValues(ExtractValues(Table1[[#This Row],[Agreement Name]],"(CO\d{1,3})"),"\d+")</f>
        <v>5</v>
      </c>
      <c r="E2622" s="6" t="str">
        <f>ExtractValues(ExtractValues(Table1[[#This Row],[Agreement Name]],"(CO.\d{1,3})"),"\d+")</f>
        <v/>
      </c>
      <c r="F2622" s="6" t="str">
        <f>IF(Table1[[#This Row],[ChgOrderPart1]]&lt;&gt;"",Table1[[#This Row],[ChgOrderPart1]],Table1[[#This Row],[ChgOrderPart2]])</f>
        <v>5</v>
      </c>
      <c r="G2622" s="6" t="s">
        <v>8604</v>
      </c>
      <c r="H2622" s="8">
        <v>42128.422638888886</v>
      </c>
      <c r="I2622" s="6" t="s">
        <v>34</v>
      </c>
      <c r="J2622" s="8">
        <v>42131.46429398148</v>
      </c>
      <c r="K2622" s="6" t="s">
        <v>1376</v>
      </c>
      <c r="L2622" s="6" t="s">
        <v>1377</v>
      </c>
      <c r="M2622" s="6" t="s">
        <v>37</v>
      </c>
      <c r="O2622" s="6" t="s">
        <v>38</v>
      </c>
      <c r="P2622" s="6" t="s">
        <v>39</v>
      </c>
      <c r="Q2622" s="6" t="s">
        <v>1435</v>
      </c>
      <c r="R2622" s="6" t="s">
        <v>1392</v>
      </c>
      <c r="W2622" s="6" t="s">
        <v>5110</v>
      </c>
      <c r="X2622" s="6" t="s">
        <v>1435</v>
      </c>
      <c r="Y2622" s="6" t="s">
        <v>43</v>
      </c>
      <c r="Z2622" s="8">
        <v>42129.022349537037</v>
      </c>
      <c r="AA2622" s="6" t="s">
        <v>1437</v>
      </c>
      <c r="AB2622" s="6" t="s">
        <v>1395</v>
      </c>
      <c r="AC2622" s="6" t="s">
        <v>1392</v>
      </c>
      <c r="AD2622" s="6" t="s">
        <v>43</v>
      </c>
      <c r="AE2622" s="8">
        <v>42131.46429398148</v>
      </c>
      <c r="AF2622" s="6" t="s">
        <v>46</v>
      </c>
    </row>
    <row r="2623" spans="1:32" x14ac:dyDescent="0.2">
      <c r="A26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3" s="7" t="str">
        <f>ExtractValues(Table1[[#This Row],[Agreement Name]],".{1}\d{4,5}")</f>
        <v>200256</v>
      </c>
      <c r="C2623" s="6" t="str">
        <f>ExtractValues(Table1[[#This Row],[Agreement Name]],".{1}\d{4,5}-.{1}\d{4,5}")</f>
        <v>200256-002013</v>
      </c>
      <c r="D2623" s="6" t="str">
        <f>ExtractValues(ExtractValues(Table1[[#This Row],[Agreement Name]],"(CO\d{1,3})"),"\d+")</f>
        <v>4</v>
      </c>
      <c r="E2623" s="6" t="str">
        <f>ExtractValues(ExtractValues(Table1[[#This Row],[Agreement Name]],"(CO.\d{1,3})"),"\d+")</f>
        <v/>
      </c>
      <c r="F2623" s="6" t="str">
        <f>IF(Table1[[#This Row],[ChgOrderPart1]]&lt;&gt;"",Table1[[#This Row],[ChgOrderPart1]],Table1[[#This Row],[ChgOrderPart2]])</f>
        <v>4</v>
      </c>
      <c r="G2623" s="6" t="s">
        <v>8304</v>
      </c>
      <c r="H2623" s="8">
        <v>42108.426261574074</v>
      </c>
      <c r="I2623" s="6" t="s">
        <v>34</v>
      </c>
      <c r="J2623" s="8">
        <v>42108.634305555555</v>
      </c>
      <c r="K2623" s="6" t="s">
        <v>1376</v>
      </c>
      <c r="L2623" s="6" t="s">
        <v>1377</v>
      </c>
      <c r="M2623" s="6" t="s">
        <v>37</v>
      </c>
      <c r="O2623" s="6" t="s">
        <v>38</v>
      </c>
      <c r="P2623" s="6" t="s">
        <v>39</v>
      </c>
      <c r="Q2623" s="6" t="s">
        <v>1435</v>
      </c>
      <c r="R2623" s="6" t="s">
        <v>1392</v>
      </c>
      <c r="W2623" s="6" t="s">
        <v>5110</v>
      </c>
      <c r="X2623" s="6" t="s">
        <v>1435</v>
      </c>
      <c r="Y2623" s="6" t="s">
        <v>43</v>
      </c>
      <c r="Z2623" s="8">
        <v>42108.500405092593</v>
      </c>
      <c r="AA2623" s="6" t="s">
        <v>4105</v>
      </c>
      <c r="AB2623" s="6" t="s">
        <v>1395</v>
      </c>
      <c r="AC2623" s="6" t="s">
        <v>1392</v>
      </c>
      <c r="AD2623" s="6" t="s">
        <v>43</v>
      </c>
      <c r="AE2623" s="8">
        <v>42108.634305555555</v>
      </c>
      <c r="AF2623" s="6" t="s">
        <v>6611</v>
      </c>
    </row>
    <row r="2624" spans="1:32" x14ac:dyDescent="0.2">
      <c r="A26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4" s="7" t="str">
        <f>ExtractValues(Table1[[#This Row],[Agreement Name]],".{1}\d{4,5}")</f>
        <v>200256</v>
      </c>
      <c r="C2624" s="6" t="str">
        <f>ExtractValues(Table1[[#This Row],[Agreement Name]],".{1}\d{4,5}-.{1}\d{4,5}")</f>
        <v>200256-002013</v>
      </c>
      <c r="D2624" s="6" t="str">
        <f>ExtractValues(ExtractValues(Table1[[#This Row],[Agreement Name]],"(CO\d{1,3})"),"\d+")</f>
        <v>3</v>
      </c>
      <c r="E2624" s="6" t="str">
        <f>ExtractValues(ExtractValues(Table1[[#This Row],[Agreement Name]],"(CO.\d{1,3})"),"\d+")</f>
        <v/>
      </c>
      <c r="F2624" s="6" t="str">
        <f>IF(Table1[[#This Row],[ChgOrderPart1]]&lt;&gt;"",Table1[[#This Row],[ChgOrderPart1]],Table1[[#This Row],[ChgOrderPart2]])</f>
        <v>3</v>
      </c>
      <c r="G2624" s="6" t="s">
        <v>8039</v>
      </c>
      <c r="H2624" s="8">
        <v>42093.600937499999</v>
      </c>
      <c r="I2624" s="6" t="s">
        <v>34</v>
      </c>
      <c r="J2624" s="8">
        <v>42093.62059027778</v>
      </c>
      <c r="K2624" s="6" t="s">
        <v>1376</v>
      </c>
      <c r="L2624" s="6" t="s">
        <v>1377</v>
      </c>
      <c r="M2624" s="6" t="s">
        <v>37</v>
      </c>
      <c r="O2624" s="6" t="s">
        <v>38</v>
      </c>
      <c r="P2624" s="6" t="s">
        <v>39</v>
      </c>
      <c r="Q2624" s="6" t="s">
        <v>1435</v>
      </c>
      <c r="R2624" s="6" t="s">
        <v>1392</v>
      </c>
      <c r="W2624" s="6" t="s">
        <v>5110</v>
      </c>
      <c r="X2624" s="6" t="s">
        <v>1435</v>
      </c>
      <c r="Y2624" s="6" t="s">
        <v>43</v>
      </c>
      <c r="Z2624" s="8">
        <v>42093.602453703701</v>
      </c>
      <c r="AA2624" s="6" t="s">
        <v>4105</v>
      </c>
      <c r="AB2624" s="6" t="s">
        <v>1395</v>
      </c>
      <c r="AC2624" s="6" t="s">
        <v>1392</v>
      </c>
      <c r="AD2624" s="6" t="s">
        <v>43</v>
      </c>
      <c r="AE2624" s="8">
        <v>42093.62059027778</v>
      </c>
      <c r="AF2624" s="6" t="s">
        <v>46</v>
      </c>
    </row>
    <row r="2625" spans="1:39" x14ac:dyDescent="0.2">
      <c r="A26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5" s="7" t="str">
        <f>ExtractValues(Table1[[#This Row],[Agreement Name]],".{1}\d{4,5}")</f>
        <v>200256</v>
      </c>
      <c r="C2625" s="6" t="str">
        <f>ExtractValues(Table1[[#This Row],[Agreement Name]],".{1}\d{4,5}-.{1}\d{4,5}")</f>
        <v>200256-002013</v>
      </c>
      <c r="D2625" s="6" t="str">
        <f>ExtractValues(ExtractValues(Table1[[#This Row],[Agreement Name]],"(CO\d{1,3})"),"\d+")</f>
        <v>2</v>
      </c>
      <c r="E2625" s="6" t="str">
        <f>ExtractValues(ExtractValues(Table1[[#This Row],[Agreement Name]],"(CO.\d{1,3})"),"\d+")</f>
        <v/>
      </c>
      <c r="F2625" s="6" t="str">
        <f>IF(Table1[[#This Row],[ChgOrderPart1]]&lt;&gt;"",Table1[[#This Row],[ChgOrderPart1]],Table1[[#This Row],[ChgOrderPart2]])</f>
        <v>2</v>
      </c>
      <c r="G2625" s="6" t="s">
        <v>9315</v>
      </c>
      <c r="H2625" s="8">
        <v>42061.616203703707</v>
      </c>
      <c r="I2625" s="6" t="s">
        <v>34</v>
      </c>
      <c r="J2625" s="8">
        <v>42064.761863425927</v>
      </c>
      <c r="K2625" s="6" t="s">
        <v>1376</v>
      </c>
      <c r="L2625" s="6" t="s">
        <v>1377</v>
      </c>
      <c r="M2625" s="6" t="s">
        <v>37</v>
      </c>
      <c r="O2625" s="6" t="s">
        <v>38</v>
      </c>
      <c r="P2625" s="6" t="s">
        <v>39</v>
      </c>
      <c r="Q2625" s="6" t="s">
        <v>1435</v>
      </c>
      <c r="R2625" s="6" t="s">
        <v>1392</v>
      </c>
      <c r="W2625" s="6" t="s">
        <v>5110</v>
      </c>
      <c r="X2625" s="6" t="s">
        <v>1435</v>
      </c>
      <c r="Y2625" s="6" t="s">
        <v>43</v>
      </c>
      <c r="Z2625" s="8">
        <v>42063.11923611111</v>
      </c>
      <c r="AA2625" s="6" t="s">
        <v>1437</v>
      </c>
      <c r="AB2625" s="6" t="s">
        <v>1395</v>
      </c>
      <c r="AC2625" s="6" t="s">
        <v>1392</v>
      </c>
      <c r="AD2625" s="6" t="s">
        <v>43</v>
      </c>
      <c r="AE2625" s="8">
        <v>42064.761863425927</v>
      </c>
      <c r="AF2625" s="6" t="s">
        <v>6611</v>
      </c>
    </row>
    <row r="2626" spans="1:39" x14ac:dyDescent="0.2">
      <c r="A26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6" s="7" t="str">
        <f>ExtractValues(Table1[[#This Row],[Agreement Name]],".{1}\d{4,5}")</f>
        <v>200256</v>
      </c>
      <c r="C2626" s="6" t="str">
        <f>ExtractValues(Table1[[#This Row],[Agreement Name]],".{1}\d{4,5}-.{1}\d{4,5}")</f>
        <v>200256-002013</v>
      </c>
      <c r="D2626" s="6" t="str">
        <f>ExtractValues(ExtractValues(Table1[[#This Row],[Agreement Name]],"(CO\d{1,3})"),"\d+")</f>
        <v>1</v>
      </c>
      <c r="E2626" s="6" t="str">
        <f>ExtractValues(ExtractValues(Table1[[#This Row],[Agreement Name]],"(CO.\d{1,3})"),"\d+")</f>
        <v/>
      </c>
      <c r="F2626" s="6" t="str">
        <f>IF(Table1[[#This Row],[ChgOrderPart1]]&lt;&gt;"",Table1[[#This Row],[ChgOrderPart1]],Table1[[#This Row],[ChgOrderPart2]])</f>
        <v>1</v>
      </c>
      <c r="G2626" s="6" t="s">
        <v>9190</v>
      </c>
      <c r="H2626" s="8">
        <v>42051.403981481482</v>
      </c>
      <c r="I2626" s="6" t="s">
        <v>34</v>
      </c>
      <c r="J2626" s="8">
        <v>42058.377326388887</v>
      </c>
      <c r="K2626" s="6" t="s">
        <v>1376</v>
      </c>
      <c r="L2626" s="6" t="s">
        <v>1377</v>
      </c>
      <c r="M2626" s="6" t="s">
        <v>37</v>
      </c>
      <c r="O2626" s="6" t="s">
        <v>38</v>
      </c>
      <c r="P2626" s="6" t="s">
        <v>39</v>
      </c>
      <c r="Q2626" s="6" t="s">
        <v>1435</v>
      </c>
      <c r="R2626" s="6" t="s">
        <v>1392</v>
      </c>
      <c r="W2626" s="6" t="s">
        <v>5110</v>
      </c>
      <c r="X2626" s="6" t="s">
        <v>1435</v>
      </c>
      <c r="Y2626" s="6" t="s">
        <v>43</v>
      </c>
      <c r="Z2626" s="8">
        <v>42056.116932870369</v>
      </c>
      <c r="AA2626" s="6" t="s">
        <v>9191</v>
      </c>
      <c r="AB2626" s="6" t="s">
        <v>1395</v>
      </c>
      <c r="AC2626" s="6" t="s">
        <v>1392</v>
      </c>
      <c r="AD2626" s="6" t="s">
        <v>43</v>
      </c>
      <c r="AE2626" s="8">
        <v>42058.377326388887</v>
      </c>
      <c r="AF2626" s="6" t="s">
        <v>71</v>
      </c>
    </row>
    <row r="2627" spans="1:39" x14ac:dyDescent="0.2">
      <c r="A26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27" s="7" t="str">
        <f>ExtractValues(Table1[[#This Row],[Agreement Name]],".{1}\d{4,5}")</f>
        <v>200256</v>
      </c>
      <c r="C2627" s="6" t="str">
        <f>ExtractValues(Table1[[#This Row],[Agreement Name]],".{1}\d{4,5}-.{1}\d{4,5}")</f>
        <v>200256-002013</v>
      </c>
      <c r="D2627" s="6" t="str">
        <f>ExtractValues(ExtractValues(Table1[[#This Row],[Agreement Name]],"(CO\d{1,3})"),"\d+")</f>
        <v/>
      </c>
      <c r="E2627" s="6" t="str">
        <f>ExtractValues(ExtractValues(Table1[[#This Row],[Agreement Name]],"(CO.\d{1,3})"),"\d+")</f>
        <v/>
      </c>
      <c r="F2627" s="6" t="str">
        <f>IF(Table1[[#This Row],[ChgOrderPart1]]&lt;&gt;"",Table1[[#This Row],[ChgOrderPart1]],Table1[[#This Row],[ChgOrderPart2]])</f>
        <v/>
      </c>
      <c r="G2627" s="6" t="s">
        <v>7876</v>
      </c>
      <c r="H2627" s="8">
        <v>42020.376539351855</v>
      </c>
      <c r="I2627" s="6" t="s">
        <v>34</v>
      </c>
      <c r="J2627" s="8">
        <v>42023.860555555555</v>
      </c>
      <c r="K2627" s="6" t="s">
        <v>1376</v>
      </c>
      <c r="L2627" s="6" t="s">
        <v>1377</v>
      </c>
      <c r="M2627" s="6" t="s">
        <v>37</v>
      </c>
      <c r="O2627" s="6" t="s">
        <v>38</v>
      </c>
      <c r="P2627" s="6" t="s">
        <v>39</v>
      </c>
      <c r="Q2627" s="6" t="s">
        <v>1435</v>
      </c>
      <c r="R2627" s="6" t="s">
        <v>7877</v>
      </c>
      <c r="S2627" s="6" t="s">
        <v>1392</v>
      </c>
      <c r="W2627" s="6" t="s">
        <v>2358</v>
      </c>
      <c r="X2627" s="6" t="s">
        <v>7877</v>
      </c>
      <c r="Y2627" s="6" t="s">
        <v>43</v>
      </c>
      <c r="Z2627" s="8">
        <v>42023.311805555553</v>
      </c>
      <c r="AA2627" s="6" t="s">
        <v>4105</v>
      </c>
      <c r="AB2627" s="6" t="s">
        <v>1395</v>
      </c>
      <c r="AC2627" s="6" t="s">
        <v>1392</v>
      </c>
      <c r="AD2627" s="6" t="s">
        <v>43</v>
      </c>
      <c r="AE2627" s="8">
        <v>42023.860555555555</v>
      </c>
      <c r="AF2627" s="6" t="s">
        <v>7832</v>
      </c>
    </row>
    <row r="2628" spans="1:39" x14ac:dyDescent="0.2">
      <c r="A26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28" s="7" t="str">
        <f>ExtractValues(Table1[[#This Row],[Agreement Name]],".{1}\d{4,5}")</f>
        <v>200256</v>
      </c>
      <c r="C2628" s="6" t="str">
        <f>ExtractValues(Table1[[#This Row],[Agreement Name]],".{1}\d{4,5}-.{1}\d{4,5}")</f>
        <v>200256-002012</v>
      </c>
      <c r="D2628" s="6" t="str">
        <f>ExtractValues(ExtractValues(Table1[[#This Row],[Agreement Name]],"(CO\d{1,3})"),"\d+")</f>
        <v/>
      </c>
      <c r="E2628" s="6" t="str">
        <f>ExtractValues(ExtractValues(Table1[[#This Row],[Agreement Name]],"(CO.\d{1,3})"),"\d+")</f>
        <v/>
      </c>
      <c r="F2628" s="6" t="str">
        <f>IF(Table1[[#This Row],[ChgOrderPart1]]&lt;&gt;"",Table1[[#This Row],[ChgOrderPart1]],Table1[[#This Row],[ChgOrderPart2]])</f>
        <v/>
      </c>
      <c r="G2628" s="6" t="s">
        <v>7848</v>
      </c>
      <c r="H2628" s="8">
        <v>42018.576805555553</v>
      </c>
      <c r="I2628" s="6" t="s">
        <v>34</v>
      </c>
      <c r="J2628" s="8">
        <v>42019.312210648146</v>
      </c>
      <c r="K2628" s="6" t="s">
        <v>1376</v>
      </c>
      <c r="L2628" s="6" t="s">
        <v>1377</v>
      </c>
      <c r="M2628" s="6" t="s">
        <v>37</v>
      </c>
      <c r="O2628" s="6" t="s">
        <v>38</v>
      </c>
      <c r="P2628" s="6" t="s">
        <v>39</v>
      </c>
      <c r="Q2628" s="6" t="s">
        <v>2354</v>
      </c>
      <c r="R2628" s="6" t="s">
        <v>1392</v>
      </c>
      <c r="W2628" s="6" t="s">
        <v>2355</v>
      </c>
      <c r="X2628" s="6" t="s">
        <v>2354</v>
      </c>
      <c r="Y2628" s="6" t="s">
        <v>43</v>
      </c>
      <c r="Z2628" s="8">
        <v>42019.307326388887</v>
      </c>
      <c r="AA2628" s="6" t="s">
        <v>2830</v>
      </c>
      <c r="AB2628" s="6" t="s">
        <v>1395</v>
      </c>
      <c r="AC2628" s="6" t="s">
        <v>1392</v>
      </c>
      <c r="AD2628" s="6" t="s">
        <v>43</v>
      </c>
      <c r="AE2628" s="8">
        <v>42019.312210648146</v>
      </c>
      <c r="AF2628" s="6" t="s">
        <v>71</v>
      </c>
    </row>
    <row r="2629" spans="1:39" x14ac:dyDescent="0.2">
      <c r="A26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29" s="7" t="str">
        <f>ExtractValues(Table1[[#This Row],[Agreement Name]],".{1}\d{4,5}")</f>
        <v>200256</v>
      </c>
      <c r="C2629" s="6" t="str">
        <f>ExtractValues(Table1[[#This Row],[Agreement Name]],".{1}\d{4,5}-.{1}\d{4,5}")</f>
        <v>200256-002011</v>
      </c>
      <c r="D2629" s="6" t="str">
        <f>ExtractValues(ExtractValues(Table1[[#This Row],[Agreement Name]],"(CO\d{1,3})"),"\d+")</f>
        <v>1</v>
      </c>
      <c r="E2629" s="6" t="str">
        <f>ExtractValues(ExtractValues(Table1[[#This Row],[Agreement Name]],"(CO.\d{1,3})"),"\d+")</f>
        <v/>
      </c>
      <c r="F2629" s="6" t="str">
        <f>IF(Table1[[#This Row],[ChgOrderPart1]]&lt;&gt;"",Table1[[#This Row],[ChgOrderPart1]],Table1[[#This Row],[ChgOrderPart2]])</f>
        <v>1</v>
      </c>
      <c r="G2629" s="6" t="s">
        <v>9302</v>
      </c>
      <c r="H2629" s="8">
        <v>42061.608472222222</v>
      </c>
      <c r="I2629" s="6" t="s">
        <v>34</v>
      </c>
      <c r="J2629" s="8">
        <v>42066.391921296294</v>
      </c>
      <c r="K2629" s="6" t="s">
        <v>1376</v>
      </c>
      <c r="L2629" s="6" t="s">
        <v>1377</v>
      </c>
      <c r="M2629" s="6" t="s">
        <v>37</v>
      </c>
      <c r="O2629" s="6" t="s">
        <v>38</v>
      </c>
      <c r="P2629" s="6" t="s">
        <v>39</v>
      </c>
      <c r="Q2629" s="6" t="s">
        <v>2350</v>
      </c>
      <c r="R2629" s="6" t="s">
        <v>2349</v>
      </c>
      <c r="S2629" s="6" t="s">
        <v>1392</v>
      </c>
      <c r="W2629" s="6" t="s">
        <v>2351</v>
      </c>
      <c r="X2629" s="6" t="s">
        <v>2349</v>
      </c>
      <c r="Y2629" s="6" t="s">
        <v>43</v>
      </c>
      <c r="Z2629" s="8">
        <v>42065.50273148148</v>
      </c>
      <c r="AA2629" s="6" t="s">
        <v>2352</v>
      </c>
      <c r="AB2629" s="6" t="s">
        <v>1395</v>
      </c>
      <c r="AC2629" s="6" t="s">
        <v>1392</v>
      </c>
      <c r="AD2629" s="6" t="s">
        <v>43</v>
      </c>
      <c r="AE2629" s="8">
        <v>42066.391921296294</v>
      </c>
      <c r="AF2629" s="6" t="s">
        <v>46</v>
      </c>
    </row>
    <row r="2630" spans="1:39" x14ac:dyDescent="0.2">
      <c r="A26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0" s="7" t="str">
        <f>ExtractValues(Table1[[#This Row],[Agreement Name]],".{1}\d{4,5}")</f>
        <v>200256</v>
      </c>
      <c r="C2630" s="6" t="str">
        <f>ExtractValues(Table1[[#This Row],[Agreement Name]],".{1}\d{4,5}-.{1}\d{4,5}")</f>
        <v>200256-002011</v>
      </c>
      <c r="D2630" s="6" t="str">
        <f>ExtractValues(ExtractValues(Table1[[#This Row],[Agreement Name]],"(CO\d{1,3})"),"\d+")</f>
        <v/>
      </c>
      <c r="E2630" s="6" t="str">
        <f>ExtractValues(ExtractValues(Table1[[#This Row],[Agreement Name]],"(CO.\d{1,3})"),"\d+")</f>
        <v/>
      </c>
      <c r="F2630" s="6" t="str">
        <f>IF(Table1[[#This Row],[ChgOrderPart1]]&lt;&gt;"",Table1[[#This Row],[ChgOrderPart1]],Table1[[#This Row],[ChgOrderPart2]])</f>
        <v/>
      </c>
      <c r="G2630" s="6" t="s">
        <v>9113</v>
      </c>
      <c r="H2630" s="8">
        <v>42047.653969907406</v>
      </c>
      <c r="I2630" s="6" t="s">
        <v>34</v>
      </c>
      <c r="J2630" s="8">
        <v>42051.464745370373</v>
      </c>
      <c r="K2630" s="6" t="s">
        <v>1376</v>
      </c>
      <c r="L2630" s="6" t="s">
        <v>1377</v>
      </c>
      <c r="M2630" s="6" t="s">
        <v>37</v>
      </c>
      <c r="O2630" s="6" t="s">
        <v>38</v>
      </c>
      <c r="P2630" s="6" t="s">
        <v>39</v>
      </c>
      <c r="Q2630" s="6" t="s">
        <v>2350</v>
      </c>
      <c r="R2630" s="6" t="s">
        <v>1392</v>
      </c>
      <c r="W2630" s="6" t="s">
        <v>2351</v>
      </c>
      <c r="X2630" s="6" t="s">
        <v>2350</v>
      </c>
      <c r="Y2630" s="6" t="s">
        <v>43</v>
      </c>
      <c r="Z2630" s="8">
        <v>42051.462557870371</v>
      </c>
      <c r="AA2630" s="6" t="s">
        <v>2352</v>
      </c>
      <c r="AB2630" s="6" t="s">
        <v>1395</v>
      </c>
      <c r="AC2630" s="6" t="s">
        <v>1392</v>
      </c>
      <c r="AD2630" s="6" t="s">
        <v>43</v>
      </c>
      <c r="AE2630" s="8">
        <v>42051.464745370373</v>
      </c>
      <c r="AF2630" s="6" t="s">
        <v>9083</v>
      </c>
    </row>
    <row r="2631" spans="1:39" x14ac:dyDescent="0.2">
      <c r="A26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1" s="7" t="str">
        <f>ExtractValues(Table1[[#This Row],[Agreement Name]],".{1}\d{4,5}")</f>
        <v>200256</v>
      </c>
      <c r="C2631" s="6" t="str">
        <f>ExtractValues(Table1[[#This Row],[Agreement Name]],".{1}\d{4,5}-.{1}\d{4,5}")</f>
        <v>200256-002010</v>
      </c>
      <c r="D2631" s="6" t="str">
        <f>ExtractValues(ExtractValues(Table1[[#This Row],[Agreement Name]],"(CO\d{1,3})"),"\d+")</f>
        <v/>
      </c>
      <c r="E2631" s="6" t="str">
        <f>ExtractValues(ExtractValues(Table1[[#This Row],[Agreement Name]],"(CO.\d{1,3})"),"\d+")</f>
        <v/>
      </c>
      <c r="F2631" s="6" t="str">
        <f>IF(Table1[[#This Row],[ChgOrderPart1]]&lt;&gt;"",Table1[[#This Row],[ChgOrderPart1]],Table1[[#This Row],[ChgOrderPart2]])</f>
        <v/>
      </c>
      <c r="G2631" s="6" t="s">
        <v>9111</v>
      </c>
      <c r="H2631" s="8">
        <v>42047.65347222222</v>
      </c>
      <c r="I2631" s="6" t="s">
        <v>34</v>
      </c>
      <c r="J2631" s="8">
        <v>42055.6</v>
      </c>
      <c r="K2631" s="6" t="s">
        <v>1376</v>
      </c>
      <c r="L2631" s="6" t="s">
        <v>1377</v>
      </c>
      <c r="M2631" s="6" t="s">
        <v>37</v>
      </c>
      <c r="O2631" s="6" t="s">
        <v>38</v>
      </c>
      <c r="P2631" s="6" t="s">
        <v>39</v>
      </c>
      <c r="Q2631" s="6" t="s">
        <v>2345</v>
      </c>
      <c r="R2631" s="6" t="s">
        <v>1392</v>
      </c>
      <c r="W2631" s="6" t="s">
        <v>9112</v>
      </c>
      <c r="X2631" s="6" t="s">
        <v>2345</v>
      </c>
      <c r="Y2631" s="6" t="s">
        <v>43</v>
      </c>
      <c r="Z2631" s="8">
        <v>42048.420520833337</v>
      </c>
      <c r="AA2631" s="6" t="s">
        <v>2347</v>
      </c>
      <c r="AB2631" s="6" t="s">
        <v>1395</v>
      </c>
      <c r="AC2631" s="6" t="s">
        <v>1392</v>
      </c>
      <c r="AD2631" s="6" t="s">
        <v>43</v>
      </c>
      <c r="AE2631" s="8">
        <v>42055.6</v>
      </c>
      <c r="AF2631" s="6" t="s">
        <v>46</v>
      </c>
    </row>
    <row r="2632" spans="1:39" x14ac:dyDescent="0.2">
      <c r="A26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2" s="7" t="str">
        <f>ExtractValues(Table1[[#This Row],[Agreement Name]],".{1}\d{4,5}")</f>
        <v>200256</v>
      </c>
      <c r="C2632" s="6" t="str">
        <f>ExtractValues(Table1[[#This Row],[Agreement Name]],".{1}\d{4,5}-.{1}\d{4,5}")</f>
        <v>200256-002009</v>
      </c>
      <c r="D2632" s="6" t="str">
        <f>ExtractValues(ExtractValues(Table1[[#This Row],[Agreement Name]],"(CO\d{1,3})"),"\d+")</f>
        <v/>
      </c>
      <c r="E2632" s="6" t="str">
        <f>ExtractValues(ExtractValues(Table1[[#This Row],[Agreement Name]],"(CO.\d{1,3})"),"\d+")</f>
        <v/>
      </c>
      <c r="F2632" s="6" t="str">
        <f>IF(Table1[[#This Row],[ChgOrderPart1]]&lt;&gt;"",Table1[[#This Row],[ChgOrderPart1]],Table1[[#This Row],[ChgOrderPart2]])</f>
        <v/>
      </c>
      <c r="G2632" s="6" t="s">
        <v>9145</v>
      </c>
      <c r="H2632" s="8">
        <v>42047.652349537035</v>
      </c>
      <c r="I2632" s="6" t="s">
        <v>48</v>
      </c>
      <c r="J2632" s="8">
        <v>42047.652349537035</v>
      </c>
      <c r="K2632" s="6" t="s">
        <v>1376</v>
      </c>
      <c r="L2632" s="6" t="s">
        <v>1377</v>
      </c>
      <c r="M2632" s="6" t="s">
        <v>37</v>
      </c>
      <c r="O2632" s="6" t="s">
        <v>38</v>
      </c>
      <c r="P2632" s="6" t="s">
        <v>39</v>
      </c>
      <c r="Q2632" s="6" t="s">
        <v>2338</v>
      </c>
      <c r="R2632" s="6" t="s">
        <v>1392</v>
      </c>
      <c r="AL2632" s="6" t="s">
        <v>2338</v>
      </c>
      <c r="AM2632" s="6" t="s">
        <v>43</v>
      </c>
    </row>
    <row r="2633" spans="1:39" x14ac:dyDescent="0.2">
      <c r="A26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3" s="7" t="str">
        <f>ExtractValues(Table1[[#This Row],[Agreement Name]],".{1}\d{4,5}")</f>
        <v>200256</v>
      </c>
      <c r="C2633" s="6" t="str">
        <f>ExtractValues(Table1[[#This Row],[Agreement Name]],".{1}\d{4,5}-.{1}\d{4,5}")</f>
        <v>200256-002008</v>
      </c>
      <c r="D2633" s="6" t="str">
        <f>ExtractValues(ExtractValues(Table1[[#This Row],[Agreement Name]],"(CO\d{1,3})"),"\d+")</f>
        <v/>
      </c>
      <c r="E2633" s="6" t="str">
        <f>ExtractValues(ExtractValues(Table1[[#This Row],[Agreement Name]],"(CO.\d{1,3})"),"\d+")</f>
        <v/>
      </c>
      <c r="F2633" s="6" t="str">
        <f>IF(Table1[[#This Row],[ChgOrderPart1]]&lt;&gt;"",Table1[[#This Row],[ChgOrderPart1]],Table1[[#This Row],[ChgOrderPart2]])</f>
        <v/>
      </c>
      <c r="G2633" s="6" t="s">
        <v>9517</v>
      </c>
      <c r="H2633" s="8">
        <v>42081.404641203706</v>
      </c>
      <c r="I2633" s="6" t="s">
        <v>34</v>
      </c>
      <c r="J2633" s="8">
        <v>42082.352488425924</v>
      </c>
      <c r="K2633" s="6" t="s">
        <v>1376</v>
      </c>
      <c r="L2633" s="6" t="s">
        <v>1377</v>
      </c>
      <c r="M2633" s="6" t="s">
        <v>37</v>
      </c>
      <c r="O2633" s="6" t="s">
        <v>38</v>
      </c>
      <c r="P2633" s="6" t="s">
        <v>39</v>
      </c>
      <c r="Q2633" s="6" t="s">
        <v>7898</v>
      </c>
      <c r="R2633" s="6" t="s">
        <v>5974</v>
      </c>
      <c r="S2633" s="6" t="s">
        <v>1519</v>
      </c>
      <c r="T2633" s="6" t="s">
        <v>1392</v>
      </c>
      <c r="W2633" s="6" t="s">
        <v>7899</v>
      </c>
      <c r="X2633" s="6" t="s">
        <v>1519</v>
      </c>
      <c r="Y2633" s="6" t="s">
        <v>43</v>
      </c>
      <c r="Z2633" s="8">
        <v>42082.283043981479</v>
      </c>
      <c r="AA2633" s="6" t="s">
        <v>7900</v>
      </c>
      <c r="AB2633" s="6" t="s">
        <v>1395</v>
      </c>
      <c r="AC2633" s="6" t="s">
        <v>1392</v>
      </c>
      <c r="AD2633" s="6" t="s">
        <v>43</v>
      </c>
      <c r="AE2633" s="8">
        <v>42082.352488425924</v>
      </c>
      <c r="AF2633" s="6" t="s">
        <v>46</v>
      </c>
    </row>
    <row r="2634" spans="1:39" x14ac:dyDescent="0.2">
      <c r="A26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4" s="7" t="str">
        <f>ExtractValues(Table1[[#This Row],[Agreement Name]],".{1}\d{4,5}")</f>
        <v>200256</v>
      </c>
      <c r="C2634" s="6" t="str">
        <f>ExtractValues(Table1[[#This Row],[Agreement Name]],".{1}\d{4,5}-.{1}\d{4,5}")</f>
        <v>200256-002008</v>
      </c>
      <c r="D2634" s="6" t="str">
        <f>ExtractValues(ExtractValues(Table1[[#This Row],[Agreement Name]],"(CO\d{1,3})"),"\d+")</f>
        <v/>
      </c>
      <c r="E2634" s="6" t="str">
        <f>ExtractValues(ExtractValues(Table1[[#This Row],[Agreement Name]],"(CO.\d{1,3})"),"\d+")</f>
        <v/>
      </c>
      <c r="F2634" s="6" t="str">
        <f>IF(Table1[[#This Row],[ChgOrderPart1]]&lt;&gt;"",Table1[[#This Row],[ChgOrderPart1]],Table1[[#This Row],[ChgOrderPart2]])</f>
        <v/>
      </c>
      <c r="G2634" s="6" t="s">
        <v>9143</v>
      </c>
      <c r="H2634" s="8">
        <v>42047.651736111111</v>
      </c>
      <c r="I2634" s="6" t="s">
        <v>55</v>
      </c>
      <c r="J2634" s="8">
        <v>42081.40425925926</v>
      </c>
      <c r="K2634" s="6" t="s">
        <v>1376</v>
      </c>
      <c r="L2634" s="6" t="s">
        <v>1377</v>
      </c>
      <c r="M2634" s="6" t="s">
        <v>37</v>
      </c>
      <c r="O2634" s="6" t="s">
        <v>38</v>
      </c>
      <c r="P2634" s="6" t="s">
        <v>39</v>
      </c>
      <c r="Q2634" s="6" t="s">
        <v>9144</v>
      </c>
      <c r="R2634" s="6" t="s">
        <v>1392</v>
      </c>
      <c r="AL2634" s="6" t="s">
        <v>9144</v>
      </c>
      <c r="AM2634" s="6" t="s">
        <v>43</v>
      </c>
    </row>
    <row r="2635" spans="1:39" x14ac:dyDescent="0.2">
      <c r="A26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5" s="7" t="str">
        <f>ExtractValues(Table1[[#This Row],[Agreement Name]],".{1}\d{4,5}")</f>
        <v>200256</v>
      </c>
      <c r="C2635" s="6" t="str">
        <f>ExtractValues(Table1[[#This Row],[Agreement Name]],".{1}\d{4,5}-.{1}\d{4,5}")</f>
        <v>200256-002007</v>
      </c>
      <c r="D2635" s="6" t="str">
        <f>ExtractValues(ExtractValues(Table1[[#This Row],[Agreement Name]],"(CO\d{1,3})"),"\d+")</f>
        <v/>
      </c>
      <c r="E2635" s="6" t="str">
        <f>ExtractValues(ExtractValues(Table1[[#This Row],[Agreement Name]],"(CO.\d{1,3})"),"\d+")</f>
        <v/>
      </c>
      <c r="F2635" s="6" t="str">
        <f>IF(Table1[[#This Row],[ChgOrderPart1]]&lt;&gt;"",Table1[[#This Row],[ChgOrderPart1]],Table1[[#This Row],[ChgOrderPart2]])</f>
        <v/>
      </c>
      <c r="G2635" s="6" t="s">
        <v>9142</v>
      </c>
      <c r="H2635" s="8">
        <v>42047.649189814816</v>
      </c>
      <c r="I2635" s="6" t="s">
        <v>48</v>
      </c>
      <c r="J2635" s="8">
        <v>42047.649189814816</v>
      </c>
      <c r="K2635" s="6" t="s">
        <v>1376</v>
      </c>
      <c r="L2635" s="6" t="s">
        <v>1377</v>
      </c>
      <c r="M2635" s="6" t="s">
        <v>37</v>
      </c>
      <c r="O2635" s="6" t="s">
        <v>38</v>
      </c>
      <c r="P2635" s="6" t="s">
        <v>39</v>
      </c>
      <c r="Q2635" s="6" t="s">
        <v>4456</v>
      </c>
      <c r="R2635" s="6" t="s">
        <v>1392</v>
      </c>
      <c r="AL2635" s="6" t="s">
        <v>4456</v>
      </c>
      <c r="AM2635" s="6" t="s">
        <v>43</v>
      </c>
    </row>
    <row r="2636" spans="1:39" x14ac:dyDescent="0.2">
      <c r="A26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6" s="7" t="str">
        <f>ExtractValues(Table1[[#This Row],[Agreement Name]],".{1}\d{4,5}")</f>
        <v>200256</v>
      </c>
      <c r="C2636" s="6" t="str">
        <f>ExtractValues(Table1[[#This Row],[Agreement Name]],".{1}\d{4,5}-.{1}\d{4,5}")</f>
        <v>200256-002006</v>
      </c>
      <c r="D2636" s="6" t="str">
        <f>ExtractValues(ExtractValues(Table1[[#This Row],[Agreement Name]],"(CO\d{1,3})"),"\d+")</f>
        <v/>
      </c>
      <c r="E2636" s="6" t="str">
        <f>ExtractValues(ExtractValues(Table1[[#This Row],[Agreement Name]],"(CO.\d{1,3})"),"\d+")</f>
        <v/>
      </c>
      <c r="F2636" s="6" t="str">
        <f>IF(Table1[[#This Row],[ChgOrderPart1]]&lt;&gt;"",Table1[[#This Row],[ChgOrderPart1]],Table1[[#This Row],[ChgOrderPart2]])</f>
        <v/>
      </c>
      <c r="G2636" s="6" t="s">
        <v>9217</v>
      </c>
      <c r="H2636" s="8">
        <v>42052.611481481479</v>
      </c>
      <c r="I2636" s="6" t="s">
        <v>55</v>
      </c>
      <c r="J2636" s="8">
        <v>42053.414976851855</v>
      </c>
      <c r="K2636" s="6" t="s">
        <v>1376</v>
      </c>
      <c r="L2636" s="6" t="s">
        <v>1377</v>
      </c>
      <c r="M2636" s="6" t="s">
        <v>37</v>
      </c>
      <c r="O2636" s="6" t="s">
        <v>38</v>
      </c>
      <c r="P2636" s="6" t="s">
        <v>39</v>
      </c>
      <c r="Q2636" s="6" t="s">
        <v>9218</v>
      </c>
      <c r="R2636" s="6" t="s">
        <v>9219</v>
      </c>
      <c r="S2636" s="6" t="s">
        <v>1392</v>
      </c>
      <c r="AL2636" s="6" t="s">
        <v>9218</v>
      </c>
      <c r="AM2636" s="6" t="s">
        <v>43</v>
      </c>
    </row>
    <row r="2637" spans="1:39" x14ac:dyDescent="0.2">
      <c r="A26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7" s="7" t="str">
        <f>ExtractValues(Table1[[#This Row],[Agreement Name]],".{1}\d{4,5}")</f>
        <v>200256</v>
      </c>
      <c r="C2637" s="6" t="str">
        <f>ExtractValues(Table1[[#This Row],[Agreement Name]],".{1}\d{4,5}-.{1}\d{4,5}")</f>
        <v>200256-002005</v>
      </c>
      <c r="D2637" s="6" t="str">
        <f>ExtractValues(ExtractValues(Table1[[#This Row],[Agreement Name]],"(CO\d{1,3})"),"\d+")</f>
        <v/>
      </c>
      <c r="E2637" s="6" t="str">
        <f>ExtractValues(ExtractValues(Table1[[#This Row],[Agreement Name]],"(CO.\d{1,3})"),"\d+")</f>
        <v/>
      </c>
      <c r="F2637" s="6" t="str">
        <f>IF(Table1[[#This Row],[ChgOrderPart1]]&lt;&gt;"",Table1[[#This Row],[ChgOrderPart1]],Table1[[#This Row],[ChgOrderPart2]])</f>
        <v/>
      </c>
      <c r="G2637" s="6" t="s">
        <v>4781</v>
      </c>
      <c r="H2637" s="8">
        <v>42216.647314814814</v>
      </c>
      <c r="I2637" s="6" t="s">
        <v>55</v>
      </c>
      <c r="J2637" s="8">
        <v>42227.399664351855</v>
      </c>
      <c r="K2637" s="6" t="s">
        <v>1376</v>
      </c>
      <c r="L2637" s="6" t="s">
        <v>1377</v>
      </c>
      <c r="M2637" s="6" t="s">
        <v>37</v>
      </c>
      <c r="O2637" s="6" t="s">
        <v>38</v>
      </c>
      <c r="P2637" s="6" t="s">
        <v>39</v>
      </c>
      <c r="Q2637" s="6" t="s">
        <v>2333</v>
      </c>
      <c r="R2637" s="6" t="s">
        <v>4782</v>
      </c>
      <c r="S2637" s="6" t="s">
        <v>4783</v>
      </c>
      <c r="T2637" s="6" t="s">
        <v>1392</v>
      </c>
      <c r="AL2637" s="6" t="s">
        <v>2333</v>
      </c>
      <c r="AM2637" s="6" t="s">
        <v>43</v>
      </c>
    </row>
    <row r="2638" spans="1:39" x14ac:dyDescent="0.2">
      <c r="A26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38" s="7" t="str">
        <f>ExtractValues(Table1[[#This Row],[Agreement Name]],".{1}\d{4,5}")</f>
        <v>200256</v>
      </c>
      <c r="C2638" s="6" t="str">
        <f>ExtractValues(Table1[[#This Row],[Agreement Name]],".{1}\d{4,5}-.{1}\d{4,5}")</f>
        <v>200256-002005</v>
      </c>
      <c r="D2638" s="6" t="str">
        <f>ExtractValues(ExtractValues(Table1[[#This Row],[Agreement Name]],"(CO\d{1,3})"),"\d+")</f>
        <v/>
      </c>
      <c r="E2638" s="6" t="str">
        <f>ExtractValues(ExtractValues(Table1[[#This Row],[Agreement Name]],"(CO.\d{1,3})"),"\d+")</f>
        <v/>
      </c>
      <c r="F2638" s="6" t="str">
        <f>IF(Table1[[#This Row],[ChgOrderPart1]]&lt;&gt;"",Table1[[#This Row],[ChgOrderPart1]],Table1[[#This Row],[ChgOrderPart2]])</f>
        <v/>
      </c>
      <c r="G2638" s="6" t="s">
        <v>9141</v>
      </c>
      <c r="H2638" s="8">
        <v>42047.646863425929</v>
      </c>
      <c r="I2638" s="6" t="s">
        <v>55</v>
      </c>
      <c r="J2638" s="8">
        <v>42216.64638888889</v>
      </c>
      <c r="K2638" s="6" t="s">
        <v>1376</v>
      </c>
      <c r="L2638" s="6" t="s">
        <v>1377</v>
      </c>
      <c r="M2638" s="6" t="s">
        <v>37</v>
      </c>
      <c r="O2638" s="6" t="s">
        <v>38</v>
      </c>
      <c r="P2638" s="6" t="s">
        <v>39</v>
      </c>
      <c r="Q2638" s="6" t="s">
        <v>4783</v>
      </c>
      <c r="R2638" s="6" t="s">
        <v>2333</v>
      </c>
      <c r="S2638" s="6" t="s">
        <v>2334</v>
      </c>
      <c r="T2638" s="6" t="s">
        <v>1392</v>
      </c>
      <c r="AL2638" s="6" t="s">
        <v>2333</v>
      </c>
      <c r="AM2638" s="6" t="s">
        <v>43</v>
      </c>
    </row>
    <row r="2639" spans="1:39" x14ac:dyDescent="0.2">
      <c r="A26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39" s="7" t="str">
        <f>ExtractValues(Table1[[#This Row],[Agreement Name]],".{1}\d{4,5}")</f>
        <v>200256</v>
      </c>
      <c r="C2639" s="6" t="str">
        <f>ExtractValues(Table1[[#This Row],[Agreement Name]],".{1}\d{4,5}-.{1}\d{4,5}")</f>
        <v>200256-002004</v>
      </c>
      <c r="D2639" s="6" t="str">
        <f>ExtractValues(ExtractValues(Table1[[#This Row],[Agreement Name]],"(CO\d{1,3})"),"\d+")</f>
        <v>1</v>
      </c>
      <c r="E2639" s="6" t="str">
        <f>ExtractValues(ExtractValues(Table1[[#This Row],[Agreement Name]],"(CO.\d{1,3})"),"\d+")</f>
        <v/>
      </c>
      <c r="F2639" s="6" t="str">
        <f>IF(Table1[[#This Row],[ChgOrderPart1]]&lt;&gt;"",Table1[[#This Row],[ChgOrderPart1]],Table1[[#This Row],[ChgOrderPart2]])</f>
        <v>1</v>
      </c>
      <c r="G2639" s="6" t="s">
        <v>5272</v>
      </c>
      <c r="H2639" s="8">
        <v>42167.574525462966</v>
      </c>
      <c r="I2639" s="6" t="s">
        <v>34</v>
      </c>
      <c r="J2639" s="8">
        <v>42170.928877314815</v>
      </c>
      <c r="K2639" s="6" t="s">
        <v>5082</v>
      </c>
      <c r="L2639" s="6" t="s">
        <v>5083</v>
      </c>
      <c r="M2639" s="6" t="s">
        <v>37</v>
      </c>
      <c r="O2639" s="6" t="s">
        <v>38</v>
      </c>
      <c r="P2639" s="6" t="s">
        <v>39</v>
      </c>
      <c r="Q2639" s="6" t="s">
        <v>2341</v>
      </c>
      <c r="R2639" s="6" t="s">
        <v>1392</v>
      </c>
      <c r="W2639" s="6" t="s">
        <v>5273</v>
      </c>
      <c r="X2639" s="6" t="s">
        <v>2341</v>
      </c>
      <c r="Y2639" s="6" t="s">
        <v>43</v>
      </c>
      <c r="Z2639" s="8">
        <v>42167.580983796295</v>
      </c>
      <c r="AA2639" s="6" t="s">
        <v>2343</v>
      </c>
      <c r="AB2639" s="6" t="s">
        <v>1395</v>
      </c>
      <c r="AC2639" s="6" t="s">
        <v>1392</v>
      </c>
      <c r="AD2639" s="6" t="s">
        <v>43</v>
      </c>
      <c r="AE2639" s="8">
        <v>42170.928877314815</v>
      </c>
      <c r="AF2639" s="6" t="s">
        <v>1689</v>
      </c>
    </row>
    <row r="2640" spans="1:39" x14ac:dyDescent="0.2">
      <c r="A26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0" s="7" t="str">
        <f>ExtractValues(Table1[[#This Row],[Agreement Name]],".{1}\d{4,5}")</f>
        <v>200256</v>
      </c>
      <c r="C2640" s="6" t="str">
        <f>ExtractValues(Table1[[#This Row],[Agreement Name]],".{1}\d{4,5}-.{1}\d{4,5}")</f>
        <v>200256-002004</v>
      </c>
      <c r="D2640" s="6" t="str">
        <f>ExtractValues(ExtractValues(Table1[[#This Row],[Agreement Name]],"(CO\d{1,3})"),"\d+")</f>
        <v/>
      </c>
      <c r="E2640" s="6" t="str">
        <f>ExtractValues(ExtractValues(Table1[[#This Row],[Agreement Name]],"(CO.\d{1,3})"),"\d+")</f>
        <v/>
      </c>
      <c r="F2640" s="6" t="str">
        <f>IF(Table1[[#This Row],[ChgOrderPart1]]&lt;&gt;"",Table1[[#This Row],[ChgOrderPart1]],Table1[[#This Row],[ChgOrderPart2]])</f>
        <v/>
      </c>
      <c r="G2640" s="6" t="s">
        <v>8327</v>
      </c>
      <c r="H2640" s="8">
        <v>42110.330046296294</v>
      </c>
      <c r="I2640" s="6" t="s">
        <v>34</v>
      </c>
      <c r="J2640" s="8">
        <v>42124.400381944448</v>
      </c>
      <c r="K2640" s="6" t="s">
        <v>1376</v>
      </c>
      <c r="L2640" s="6" t="s">
        <v>1377</v>
      </c>
      <c r="M2640" s="6" t="s">
        <v>37</v>
      </c>
      <c r="O2640" s="6" t="s">
        <v>38</v>
      </c>
      <c r="P2640" s="6" t="s">
        <v>39</v>
      </c>
      <c r="Q2640" s="6" t="s">
        <v>2341</v>
      </c>
      <c r="R2640" s="6" t="s">
        <v>8328</v>
      </c>
      <c r="S2640" s="6" t="s">
        <v>8329</v>
      </c>
      <c r="T2640" s="6" t="s">
        <v>1392</v>
      </c>
      <c r="W2640" s="6" t="s">
        <v>2342</v>
      </c>
      <c r="X2640" s="6" t="s">
        <v>8329</v>
      </c>
      <c r="Y2640" s="6" t="s">
        <v>43</v>
      </c>
      <c r="Z2640" s="8">
        <v>42123.281828703701</v>
      </c>
      <c r="AA2640" s="6" t="s">
        <v>2343</v>
      </c>
      <c r="AB2640" s="6" t="s">
        <v>1395</v>
      </c>
      <c r="AC2640" s="6" t="s">
        <v>1392</v>
      </c>
      <c r="AD2640" s="6" t="s">
        <v>43</v>
      </c>
      <c r="AE2640" s="8">
        <v>42124.400381944448</v>
      </c>
      <c r="AF2640" s="6" t="s">
        <v>46</v>
      </c>
    </row>
    <row r="2641" spans="1:39" x14ac:dyDescent="0.2">
      <c r="A26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1" s="7" t="str">
        <f>ExtractValues(Table1[[#This Row],[Agreement Name]],".{1}\d{4,5}")</f>
        <v>200256</v>
      </c>
      <c r="C2641" s="6" t="str">
        <f>ExtractValues(Table1[[#This Row],[Agreement Name]],".{1}\d{4,5}-.{1}\d{4,5}")</f>
        <v>200256-002004</v>
      </c>
      <c r="D2641" s="6" t="str">
        <f>ExtractValues(ExtractValues(Table1[[#This Row],[Agreement Name]],"(CO\d{1,3})"),"\d+")</f>
        <v/>
      </c>
      <c r="E2641" s="6" t="str">
        <f>ExtractValues(ExtractValues(Table1[[#This Row],[Agreement Name]],"(CO.\d{1,3})"),"\d+")</f>
        <v/>
      </c>
      <c r="F2641" s="6" t="str">
        <f>IF(Table1[[#This Row],[ChgOrderPart1]]&lt;&gt;"",Table1[[#This Row],[ChgOrderPart1]],Table1[[#This Row],[ChgOrderPart2]])</f>
        <v/>
      </c>
      <c r="G2641" s="6" t="s">
        <v>9140</v>
      </c>
      <c r="H2641" s="8">
        <v>42081.3903125</v>
      </c>
      <c r="I2641" s="6" t="s">
        <v>55</v>
      </c>
      <c r="J2641" s="8">
        <v>42107.533587962964</v>
      </c>
      <c r="K2641" s="6" t="s">
        <v>1376</v>
      </c>
      <c r="L2641" s="6" t="s">
        <v>1377</v>
      </c>
      <c r="M2641" s="6" t="s">
        <v>37</v>
      </c>
      <c r="O2641" s="6" t="s">
        <v>38</v>
      </c>
      <c r="P2641" s="6" t="s">
        <v>39</v>
      </c>
      <c r="Q2641" s="6" t="s">
        <v>8328</v>
      </c>
      <c r="R2641" s="6" t="s">
        <v>2341</v>
      </c>
      <c r="S2641" s="6" t="s">
        <v>1392</v>
      </c>
      <c r="AL2641" s="6" t="s">
        <v>2341</v>
      </c>
      <c r="AM2641" s="6" t="s">
        <v>43</v>
      </c>
    </row>
    <row r="2642" spans="1:39" x14ac:dyDescent="0.2">
      <c r="A26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2" s="7" t="str">
        <f>ExtractValues(Table1[[#This Row],[Agreement Name]],".{1}\d{4,5}")</f>
        <v>200256</v>
      </c>
      <c r="C2642" s="6" t="str">
        <f>ExtractValues(Table1[[#This Row],[Agreement Name]],".{1}\d{4,5}-.{1}\d{4,5}")</f>
        <v>200256-002004</v>
      </c>
      <c r="D2642" s="6" t="str">
        <f>ExtractValues(ExtractValues(Table1[[#This Row],[Agreement Name]],"(CO\d{1,3})"),"\d+")</f>
        <v/>
      </c>
      <c r="E2642" s="6" t="str">
        <f>ExtractValues(ExtractValues(Table1[[#This Row],[Agreement Name]],"(CO.\d{1,3})"),"\d+")</f>
        <v/>
      </c>
      <c r="F2642" s="6" t="str">
        <f>IF(Table1[[#This Row],[ChgOrderPart1]]&lt;&gt;"",Table1[[#This Row],[ChgOrderPart1]],Table1[[#This Row],[ChgOrderPart2]])</f>
        <v/>
      </c>
      <c r="G2642" s="6" t="s">
        <v>9140</v>
      </c>
      <c r="H2642" s="8">
        <v>42047.646458333336</v>
      </c>
      <c r="I2642" s="6" t="s">
        <v>55</v>
      </c>
      <c r="J2642" s="8">
        <v>42081.389965277776</v>
      </c>
      <c r="K2642" s="6" t="s">
        <v>1376</v>
      </c>
      <c r="L2642" s="6" t="s">
        <v>1377</v>
      </c>
      <c r="M2642" s="6" t="s">
        <v>37</v>
      </c>
      <c r="O2642" s="6" t="s">
        <v>38</v>
      </c>
      <c r="P2642" s="6" t="s">
        <v>39</v>
      </c>
      <c r="Q2642" s="6" t="s">
        <v>9139</v>
      </c>
      <c r="R2642" s="6" t="s">
        <v>1392</v>
      </c>
      <c r="AL2642" s="6" t="s">
        <v>9139</v>
      </c>
      <c r="AM2642" s="6" t="s">
        <v>43</v>
      </c>
    </row>
    <row r="2643" spans="1:39" x14ac:dyDescent="0.2">
      <c r="A26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3" s="7" t="str">
        <f>ExtractValues(Table1[[#This Row],[Agreement Name]],".{1}\d{4,5}")</f>
        <v>200256</v>
      </c>
      <c r="C2643" s="6" t="str">
        <f>ExtractValues(Table1[[#This Row],[Agreement Name]],".{1}\d{4,5}-.{1}\d{4,5}")</f>
        <v>200256-002003</v>
      </c>
      <c r="D2643" s="6" t="str">
        <f>ExtractValues(ExtractValues(Table1[[#This Row],[Agreement Name]],"(CO\d{1,3})"),"\d+")</f>
        <v/>
      </c>
      <c r="E2643" s="6" t="str">
        <f>ExtractValues(ExtractValues(Table1[[#This Row],[Agreement Name]],"(CO.\d{1,3})"),"\d+")</f>
        <v/>
      </c>
      <c r="F2643" s="6" t="str">
        <f>IF(Table1[[#This Row],[ChgOrderPart1]]&lt;&gt;"",Table1[[#This Row],[ChgOrderPart1]],Table1[[#This Row],[ChgOrderPart2]])</f>
        <v/>
      </c>
      <c r="G2643" s="6" t="s">
        <v>8535</v>
      </c>
      <c r="H2643" s="8">
        <v>42123.343877314815</v>
      </c>
      <c r="I2643" s="6" t="s">
        <v>34</v>
      </c>
      <c r="J2643" s="8">
        <v>42127.878587962965</v>
      </c>
      <c r="K2643" s="6" t="s">
        <v>1376</v>
      </c>
      <c r="L2643" s="6" t="s">
        <v>1377</v>
      </c>
      <c r="M2643" s="6" t="s">
        <v>37</v>
      </c>
      <c r="O2643" s="6" t="s">
        <v>38</v>
      </c>
      <c r="P2643" s="6" t="s">
        <v>39</v>
      </c>
      <c r="Q2643" s="6" t="s">
        <v>2336</v>
      </c>
      <c r="R2643" s="6" t="s">
        <v>1392</v>
      </c>
      <c r="W2643" s="6" t="s">
        <v>2456</v>
      </c>
      <c r="X2643" s="6" t="s">
        <v>2336</v>
      </c>
      <c r="Y2643" s="6" t="s">
        <v>43</v>
      </c>
      <c r="Z2643" s="8">
        <v>42124.566435185188</v>
      </c>
      <c r="AA2643" s="6" t="s">
        <v>6952</v>
      </c>
      <c r="AB2643" s="6" t="s">
        <v>1395</v>
      </c>
      <c r="AC2643" s="6" t="s">
        <v>1392</v>
      </c>
      <c r="AD2643" s="6" t="s">
        <v>43</v>
      </c>
      <c r="AE2643" s="8">
        <v>42127.878587962965</v>
      </c>
      <c r="AF2643" s="6" t="s">
        <v>4008</v>
      </c>
    </row>
    <row r="2644" spans="1:39" x14ac:dyDescent="0.2">
      <c r="A26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4" s="7" t="str">
        <f>ExtractValues(Table1[[#This Row],[Agreement Name]],".{1}\d{4,5}")</f>
        <v>200256</v>
      </c>
      <c r="C2644" s="6" t="str">
        <f>ExtractValues(Table1[[#This Row],[Agreement Name]],".{1}\d{4,5}-.{1}\d{4,5}")</f>
        <v>200256-002003</v>
      </c>
      <c r="D2644" s="6" t="str">
        <f>ExtractValues(ExtractValues(Table1[[#This Row],[Agreement Name]],"(CO\d{1,3})"),"\d+")</f>
        <v/>
      </c>
      <c r="E2644" s="6" t="str">
        <f>ExtractValues(ExtractValues(Table1[[#This Row],[Agreement Name]],"(CO.\d{1,3})"),"\d+")</f>
        <v/>
      </c>
      <c r="F2644" s="6" t="str">
        <f>IF(Table1[[#This Row],[ChgOrderPart1]]&lt;&gt;"",Table1[[#This Row],[ChgOrderPart1]],Table1[[#This Row],[ChgOrderPart2]])</f>
        <v/>
      </c>
      <c r="G2644" s="6" t="s">
        <v>8364</v>
      </c>
      <c r="H2644" s="8">
        <v>42110.446331018517</v>
      </c>
      <c r="I2644" s="6" t="s">
        <v>55</v>
      </c>
      <c r="J2644" s="8">
        <v>42123.34302083333</v>
      </c>
      <c r="K2644" s="6" t="s">
        <v>1376</v>
      </c>
      <c r="L2644" s="6" t="s">
        <v>1377</v>
      </c>
      <c r="M2644" s="6" t="s">
        <v>37</v>
      </c>
      <c r="O2644" s="6" t="s">
        <v>38</v>
      </c>
      <c r="P2644" s="6" t="s">
        <v>39</v>
      </c>
      <c r="Q2644" s="6" t="s">
        <v>2336</v>
      </c>
      <c r="R2644" s="6" t="s">
        <v>1392</v>
      </c>
      <c r="AL2644" s="6" t="s">
        <v>2336</v>
      </c>
      <c r="AM2644" s="6" t="s">
        <v>43</v>
      </c>
    </row>
    <row r="2645" spans="1:39" x14ac:dyDescent="0.2">
      <c r="A26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5" s="7" t="str">
        <f>ExtractValues(Table1[[#This Row],[Agreement Name]],".{1}\d{4,5}")</f>
        <v>200256</v>
      </c>
      <c r="C2645" s="6" t="str">
        <f>ExtractValues(Table1[[#This Row],[Agreement Name]],".{1}\d{4,5}-.{1}\d{4,5}")</f>
        <v>200256-002003</v>
      </c>
      <c r="D2645" s="6" t="str">
        <f>ExtractValues(ExtractValues(Table1[[#This Row],[Agreement Name]],"(CO\d{1,3})"),"\d+")</f>
        <v/>
      </c>
      <c r="E2645" s="6" t="str">
        <f>ExtractValues(ExtractValues(Table1[[#This Row],[Agreement Name]],"(CO.\d{1,3})"),"\d+")</f>
        <v/>
      </c>
      <c r="F2645" s="6" t="str">
        <f>IF(Table1[[#This Row],[ChgOrderPart1]]&lt;&gt;"",Table1[[#This Row],[ChgOrderPart1]],Table1[[#This Row],[ChgOrderPart2]])</f>
        <v/>
      </c>
      <c r="G2645" s="6" t="s">
        <v>8204</v>
      </c>
      <c r="H2645" s="8">
        <v>42102.398946759262</v>
      </c>
      <c r="I2645" s="6" t="s">
        <v>55</v>
      </c>
      <c r="J2645" s="8">
        <v>42110.445775462962</v>
      </c>
      <c r="K2645" s="6" t="s">
        <v>1376</v>
      </c>
      <c r="L2645" s="6" t="s">
        <v>1377</v>
      </c>
      <c r="M2645" s="6" t="s">
        <v>37</v>
      </c>
      <c r="O2645" s="6" t="s">
        <v>38</v>
      </c>
      <c r="P2645" s="6" t="s">
        <v>39</v>
      </c>
      <c r="Q2645" s="6" t="s">
        <v>2336</v>
      </c>
      <c r="R2645" s="6" t="s">
        <v>1392</v>
      </c>
      <c r="AL2645" s="6" t="s">
        <v>2336</v>
      </c>
      <c r="AM2645" s="6" t="s">
        <v>43</v>
      </c>
    </row>
    <row r="2646" spans="1:39" x14ac:dyDescent="0.2">
      <c r="A26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6" s="7" t="str">
        <f>ExtractValues(Table1[[#This Row],[Agreement Name]],".{1}\d{4,5}")</f>
        <v>200256</v>
      </c>
      <c r="C2646" s="6" t="str">
        <f>ExtractValues(Table1[[#This Row],[Agreement Name]],".{1}\d{4,5}-.{1}\d{4,5}")</f>
        <v>200256-002003</v>
      </c>
      <c r="D2646" s="6" t="str">
        <f>ExtractValues(ExtractValues(Table1[[#This Row],[Agreement Name]],"(CO\d{1,3})"),"\d+")</f>
        <v/>
      </c>
      <c r="E2646" s="6" t="str">
        <f>ExtractValues(ExtractValues(Table1[[#This Row],[Agreement Name]],"(CO.\d{1,3})"),"\d+")</f>
        <v/>
      </c>
      <c r="F2646" s="6" t="str">
        <f>IF(Table1[[#This Row],[ChgOrderPart1]]&lt;&gt;"",Table1[[#This Row],[ChgOrderPart1]],Table1[[#This Row],[ChgOrderPart2]])</f>
        <v/>
      </c>
      <c r="G2646" s="6" t="s">
        <v>9138</v>
      </c>
      <c r="H2646" s="8">
        <v>42047.645960648151</v>
      </c>
      <c r="I2646" s="6" t="s">
        <v>55</v>
      </c>
      <c r="J2646" s="8">
        <v>42102.396608796298</v>
      </c>
      <c r="K2646" s="6" t="s">
        <v>1376</v>
      </c>
      <c r="L2646" s="6" t="s">
        <v>1377</v>
      </c>
      <c r="M2646" s="6" t="s">
        <v>37</v>
      </c>
      <c r="O2646" s="6" t="s">
        <v>38</v>
      </c>
      <c r="P2646" s="6" t="s">
        <v>39</v>
      </c>
      <c r="Q2646" s="6" t="s">
        <v>9139</v>
      </c>
      <c r="R2646" s="6" t="s">
        <v>1392</v>
      </c>
      <c r="AL2646" s="6" t="s">
        <v>9139</v>
      </c>
      <c r="AM2646" s="6" t="s">
        <v>43</v>
      </c>
    </row>
    <row r="2647" spans="1:39" x14ac:dyDescent="0.2">
      <c r="A26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47" s="7" t="str">
        <f>ExtractValues(Table1[[#This Row],[Agreement Name]],".{1}\d{4,5}")</f>
        <v>200256</v>
      </c>
      <c r="C2647" s="6" t="str">
        <f>ExtractValues(Table1[[#This Row],[Agreement Name]],".{1}\d{4,5}-.{1}\d{4,5}")</f>
        <v>200256-002001</v>
      </c>
      <c r="D2647" s="6" t="str">
        <f>ExtractValues(ExtractValues(Table1[[#This Row],[Agreement Name]],"(CO\d{1,3})"),"\d+")</f>
        <v/>
      </c>
      <c r="E2647" s="6" t="str">
        <f>ExtractValues(ExtractValues(Table1[[#This Row],[Agreement Name]],"(CO.\d{1,3})"),"\d+")</f>
        <v/>
      </c>
      <c r="F2647" s="6" t="str">
        <f>IF(Table1[[#This Row],[ChgOrderPart1]]&lt;&gt;"",Table1[[#This Row],[ChgOrderPart1]],Table1[[#This Row],[ChgOrderPart2]])</f>
        <v/>
      </c>
      <c r="G2647" s="6" t="s">
        <v>1902</v>
      </c>
      <c r="H2647" s="8">
        <v>42165.643831018519</v>
      </c>
      <c r="I2647" s="6" t="s">
        <v>34</v>
      </c>
      <c r="J2647" s="8">
        <v>42166.658692129633</v>
      </c>
      <c r="K2647" s="6" t="s">
        <v>1376</v>
      </c>
      <c r="L2647" s="6" t="s">
        <v>1377</v>
      </c>
      <c r="M2647" s="6" t="s">
        <v>37</v>
      </c>
      <c r="O2647" s="6" t="s">
        <v>38</v>
      </c>
      <c r="P2647" s="6" t="s">
        <v>39</v>
      </c>
      <c r="Q2647" s="6" t="s">
        <v>101</v>
      </c>
      <c r="R2647" s="6" t="s">
        <v>1384</v>
      </c>
      <c r="W2647" s="6" t="s">
        <v>104</v>
      </c>
      <c r="X2647" s="6" t="s">
        <v>101</v>
      </c>
      <c r="Y2647" s="6" t="s">
        <v>43</v>
      </c>
      <c r="Z2647" s="8">
        <v>42166.482141203705</v>
      </c>
      <c r="AA2647" s="6" t="s">
        <v>71</v>
      </c>
      <c r="AB2647" s="6" t="s">
        <v>1387</v>
      </c>
      <c r="AC2647" s="6" t="s">
        <v>1384</v>
      </c>
      <c r="AD2647" s="6" t="s">
        <v>43</v>
      </c>
      <c r="AE2647" s="8">
        <v>42166.658692129633</v>
      </c>
      <c r="AF2647" s="6" t="s">
        <v>71</v>
      </c>
    </row>
    <row r="2648" spans="1:39" x14ac:dyDescent="0.2">
      <c r="A26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48" s="7" t="str">
        <f>ExtractValues(Table1[[#This Row],[Agreement Name]],".{1}\d{4,5}")</f>
        <v>200256</v>
      </c>
      <c r="C2648" s="6" t="str">
        <f>ExtractValues(Table1[[#This Row],[Agreement Name]],".{1}\d{4,5}-.{1}\d{4,5}")</f>
        <v>200256-002001</v>
      </c>
      <c r="D2648" s="6" t="str">
        <f>ExtractValues(ExtractValues(Table1[[#This Row],[Agreement Name]],"(CO\d{1,3})"),"\d+")</f>
        <v>2</v>
      </c>
      <c r="E2648" s="6" t="str">
        <f>ExtractValues(ExtractValues(Table1[[#This Row],[Agreement Name]],"(CO.\d{1,3})"),"\d+")</f>
        <v/>
      </c>
      <c r="F2648" s="6" t="str">
        <f>IF(Table1[[#This Row],[ChgOrderPart1]]&lt;&gt;"",Table1[[#This Row],[ChgOrderPart1]],Table1[[#This Row],[ChgOrderPart2]])</f>
        <v>2</v>
      </c>
      <c r="G2648" s="6" t="s">
        <v>8359</v>
      </c>
      <c r="H2648" s="8">
        <v>42110.357708333337</v>
      </c>
      <c r="I2648" s="6" t="s">
        <v>34</v>
      </c>
      <c r="J2648" s="8">
        <v>42110.374976851854</v>
      </c>
      <c r="K2648" s="6" t="s">
        <v>1376</v>
      </c>
      <c r="L2648" s="6" t="s">
        <v>1377</v>
      </c>
      <c r="M2648" s="6" t="s">
        <v>37</v>
      </c>
      <c r="O2648" s="6" t="s">
        <v>38</v>
      </c>
      <c r="P2648" s="6" t="s">
        <v>39</v>
      </c>
      <c r="Q2648" s="6" t="s">
        <v>4552</v>
      </c>
      <c r="R2648" s="6" t="s">
        <v>1392</v>
      </c>
      <c r="W2648" s="6" t="s">
        <v>8038</v>
      </c>
      <c r="X2648" s="6" t="s">
        <v>4552</v>
      </c>
      <c r="Y2648" s="6" t="s">
        <v>43</v>
      </c>
      <c r="Z2648" s="8">
        <v>42110.367592592593</v>
      </c>
      <c r="AA2648" s="6" t="s">
        <v>4565</v>
      </c>
      <c r="AB2648" s="6" t="s">
        <v>1395</v>
      </c>
      <c r="AC2648" s="6" t="s">
        <v>1392</v>
      </c>
      <c r="AD2648" s="6" t="s">
        <v>43</v>
      </c>
      <c r="AE2648" s="8">
        <v>42110.374976851854</v>
      </c>
      <c r="AF2648" s="6" t="s">
        <v>46</v>
      </c>
    </row>
    <row r="2649" spans="1:39" x14ac:dyDescent="0.2">
      <c r="A26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49" s="7" t="str">
        <f>ExtractValues(Table1[[#This Row],[Agreement Name]],".{1}\d{4,5}")</f>
        <v>200256</v>
      </c>
      <c r="C2649" s="6" t="str">
        <f>ExtractValues(Table1[[#This Row],[Agreement Name]],".{1}\d{4,5}-.{1}\d{4,5}")</f>
        <v>200256-002001</v>
      </c>
      <c r="D2649" s="6" t="str">
        <f>ExtractValues(ExtractValues(Table1[[#This Row],[Agreement Name]],"(CO\d{1,3})"),"\d+")</f>
        <v>1</v>
      </c>
      <c r="E2649" s="6" t="str">
        <f>ExtractValues(ExtractValues(Table1[[#This Row],[Agreement Name]],"(CO.\d{1,3})"),"\d+")</f>
        <v/>
      </c>
      <c r="F2649" s="6" t="str">
        <f>IF(Table1[[#This Row],[ChgOrderPart1]]&lt;&gt;"",Table1[[#This Row],[ChgOrderPart1]],Table1[[#This Row],[ChgOrderPart2]])</f>
        <v>1</v>
      </c>
      <c r="G2649" s="6" t="s">
        <v>8037</v>
      </c>
      <c r="H2649" s="8">
        <v>42093.60056712963</v>
      </c>
      <c r="I2649" s="6" t="s">
        <v>34</v>
      </c>
      <c r="J2649" s="8">
        <v>42094.505196759259</v>
      </c>
      <c r="K2649" s="6" t="s">
        <v>1376</v>
      </c>
      <c r="L2649" s="6" t="s">
        <v>1377</v>
      </c>
      <c r="M2649" s="6" t="s">
        <v>37</v>
      </c>
      <c r="O2649" s="6" t="s">
        <v>38</v>
      </c>
      <c r="P2649" s="6" t="s">
        <v>39</v>
      </c>
      <c r="Q2649" s="6" t="s">
        <v>4552</v>
      </c>
      <c r="R2649" s="6" t="s">
        <v>1392</v>
      </c>
      <c r="W2649" s="6" t="s">
        <v>8038</v>
      </c>
      <c r="X2649" s="6" t="s">
        <v>4552</v>
      </c>
      <c r="Y2649" s="6" t="s">
        <v>43</v>
      </c>
      <c r="Z2649" s="8">
        <v>42094.219560185185</v>
      </c>
      <c r="AA2649" s="6" t="s">
        <v>4565</v>
      </c>
      <c r="AB2649" s="6" t="s">
        <v>1395</v>
      </c>
      <c r="AC2649" s="6" t="s">
        <v>1392</v>
      </c>
      <c r="AD2649" s="6" t="s">
        <v>43</v>
      </c>
      <c r="AE2649" s="8">
        <v>42094.505196759259</v>
      </c>
      <c r="AF2649" s="6" t="s">
        <v>46</v>
      </c>
    </row>
    <row r="2650" spans="1:39" x14ac:dyDescent="0.2">
      <c r="A26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50" s="7" t="str">
        <f>ExtractValues(Table1[[#This Row],[Agreement Name]],".{1}\d{4,5}")</f>
        <v>200256</v>
      </c>
      <c r="C2650" s="6" t="str">
        <f>ExtractValues(Table1[[#This Row],[Agreement Name]],".{1}\d{4,5}-.{1}\d{4,5}")</f>
        <v>200256-002001</v>
      </c>
      <c r="D2650" s="6" t="str">
        <f>ExtractValues(ExtractValues(Table1[[#This Row],[Agreement Name]],"(CO\d{1,3})"),"\d+")</f>
        <v/>
      </c>
      <c r="E2650" s="6" t="str">
        <f>ExtractValues(ExtractValues(Table1[[#This Row],[Agreement Name]],"(CO.\d{1,3})"),"\d+")</f>
        <v/>
      </c>
      <c r="F2650" s="6" t="str">
        <f>IF(Table1[[#This Row],[ChgOrderPart1]]&lt;&gt;"",Table1[[#This Row],[ChgOrderPart1]],Table1[[#This Row],[ChgOrderPart2]])</f>
        <v/>
      </c>
      <c r="G2650" s="6" t="s">
        <v>8762</v>
      </c>
      <c r="H2650" s="8">
        <v>42026.658009259256</v>
      </c>
      <c r="I2650" s="6" t="s">
        <v>34</v>
      </c>
      <c r="J2650" s="8">
        <v>42027.347175925926</v>
      </c>
      <c r="K2650" s="6" t="s">
        <v>1376</v>
      </c>
      <c r="L2650" s="6" t="s">
        <v>1377</v>
      </c>
      <c r="M2650" s="6" t="s">
        <v>37</v>
      </c>
      <c r="O2650" s="6" t="s">
        <v>38</v>
      </c>
      <c r="P2650" s="6" t="s">
        <v>39</v>
      </c>
      <c r="Q2650" s="6" t="s">
        <v>4552</v>
      </c>
      <c r="R2650" s="6" t="s">
        <v>1392</v>
      </c>
      <c r="W2650" s="6" t="s">
        <v>4564</v>
      </c>
      <c r="X2650" s="6" t="s">
        <v>4552</v>
      </c>
      <c r="Y2650" s="6" t="s">
        <v>43</v>
      </c>
      <c r="Z2650" s="8">
        <v>42027.240324074075</v>
      </c>
      <c r="AA2650" s="6" t="s">
        <v>4565</v>
      </c>
      <c r="AB2650" s="6" t="s">
        <v>1395</v>
      </c>
      <c r="AC2650" s="6" t="s">
        <v>1392</v>
      </c>
      <c r="AD2650" s="6" t="s">
        <v>43</v>
      </c>
      <c r="AE2650" s="8">
        <v>42027.347175925926</v>
      </c>
      <c r="AF2650" s="6" t="s">
        <v>46</v>
      </c>
    </row>
    <row r="2651" spans="1:39" x14ac:dyDescent="0.2">
      <c r="A26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51" s="7" t="str">
        <f>ExtractValues(Table1[[#This Row],[Agreement Name]],".{1}\d{4,5}")</f>
        <v>200251</v>
      </c>
      <c r="C2651" s="6" t="str">
        <f>ExtractValues(Table1[[#This Row],[Agreement Name]],".{1}\d{4,5}-.{1}\d{4,5}")</f>
        <v>200251-001005</v>
      </c>
      <c r="D2651" s="6" t="str">
        <f>ExtractValues(ExtractValues(Table1[[#This Row],[Agreement Name]],"(CO\d{1,3})"),"\d+")</f>
        <v>2</v>
      </c>
      <c r="E2651" s="6" t="str">
        <f>ExtractValues(ExtractValues(Table1[[#This Row],[Agreement Name]],"(CO.\d{1,3})"),"\d+")</f>
        <v/>
      </c>
      <c r="F2651" s="6" t="str">
        <f>IF(Table1[[#This Row],[ChgOrderPart1]]&lt;&gt;"",Table1[[#This Row],[ChgOrderPart1]],Table1[[#This Row],[ChgOrderPart2]])</f>
        <v>2</v>
      </c>
      <c r="G2651" s="6" t="s">
        <v>8727</v>
      </c>
      <c r="H2651" s="8">
        <v>42136.664803240739</v>
      </c>
      <c r="I2651" s="6" t="s">
        <v>34</v>
      </c>
      <c r="J2651" s="8">
        <v>42137.432488425926</v>
      </c>
      <c r="K2651" s="6" t="s">
        <v>1376</v>
      </c>
      <c r="L2651" s="6" t="s">
        <v>1377</v>
      </c>
      <c r="M2651" s="6" t="s">
        <v>37</v>
      </c>
      <c r="O2651" s="6" t="s">
        <v>38</v>
      </c>
      <c r="P2651" s="6" t="s">
        <v>39</v>
      </c>
      <c r="Q2651" s="6" t="s">
        <v>5615</v>
      </c>
      <c r="R2651" s="6" t="s">
        <v>1411</v>
      </c>
      <c r="W2651" s="6" t="s">
        <v>8728</v>
      </c>
      <c r="X2651" s="6" t="s">
        <v>5615</v>
      </c>
      <c r="Y2651" s="6" t="s">
        <v>43</v>
      </c>
      <c r="Z2651" s="8">
        <v>42137.427685185183</v>
      </c>
      <c r="AA2651" s="6" t="s">
        <v>5617</v>
      </c>
      <c r="AB2651" s="6" t="s">
        <v>1413</v>
      </c>
      <c r="AC2651" s="6" t="s">
        <v>1411</v>
      </c>
      <c r="AD2651" s="6" t="s">
        <v>43</v>
      </c>
      <c r="AE2651" s="8">
        <v>42137.432488425926</v>
      </c>
      <c r="AF2651" s="6" t="s">
        <v>66</v>
      </c>
    </row>
    <row r="2652" spans="1:39" x14ac:dyDescent="0.2">
      <c r="A26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52" s="7" t="str">
        <f>ExtractValues(Table1[[#This Row],[Agreement Name]],".{1}\d{4,5}")</f>
        <v>200249</v>
      </c>
      <c r="C2652" s="6" t="str">
        <f>ExtractValues(Table1[[#This Row],[Agreement Name]],".{1}\d{4,5}-.{1}\d{4,5}")</f>
        <v>200249-002009</v>
      </c>
      <c r="D2652" s="6" t="str">
        <f>ExtractValues(ExtractValues(Table1[[#This Row],[Agreement Name]],"(CO\d{1,3})"),"\d+")</f>
        <v>1</v>
      </c>
      <c r="E2652" s="6" t="str">
        <f>ExtractValues(ExtractValues(Table1[[#This Row],[Agreement Name]],"(CO.\d{1,3})"),"\d+")</f>
        <v/>
      </c>
      <c r="F2652" s="6" t="str">
        <f>IF(Table1[[#This Row],[ChgOrderPart1]]&lt;&gt;"",Table1[[#This Row],[ChgOrderPart1]],Table1[[#This Row],[ChgOrderPart2]])</f>
        <v>1</v>
      </c>
      <c r="G2652" s="6" t="s">
        <v>6093</v>
      </c>
      <c r="H2652" s="8">
        <v>42230.645844907405</v>
      </c>
      <c r="I2652" s="6" t="s">
        <v>34</v>
      </c>
      <c r="J2652" s="8">
        <v>42233.256747685184</v>
      </c>
      <c r="K2652" s="6" t="s">
        <v>5082</v>
      </c>
      <c r="L2652" s="6" t="s">
        <v>5083</v>
      </c>
      <c r="M2652" s="6" t="s">
        <v>37</v>
      </c>
      <c r="O2652" s="6" t="s">
        <v>38</v>
      </c>
      <c r="P2652" s="6" t="s">
        <v>39</v>
      </c>
      <c r="Q2652" s="6" t="s">
        <v>6094</v>
      </c>
      <c r="R2652" s="6" t="s">
        <v>1740</v>
      </c>
      <c r="W2652" s="6" t="s">
        <v>6095</v>
      </c>
      <c r="X2652" s="6" t="s">
        <v>6094</v>
      </c>
      <c r="Y2652" s="6" t="s">
        <v>43</v>
      </c>
      <c r="Z2652" s="8">
        <v>42233.195601851854</v>
      </c>
      <c r="AA2652" s="6" t="s">
        <v>6092</v>
      </c>
      <c r="AB2652" s="6" t="s">
        <v>1743</v>
      </c>
      <c r="AC2652" s="6" t="s">
        <v>1740</v>
      </c>
      <c r="AD2652" s="6" t="s">
        <v>43</v>
      </c>
      <c r="AE2652" s="8">
        <v>42233.256747685184</v>
      </c>
      <c r="AF2652" s="6" t="s">
        <v>1744</v>
      </c>
    </row>
    <row r="2653" spans="1:39" x14ac:dyDescent="0.2">
      <c r="A26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53" s="7" t="str">
        <f>ExtractValues(Table1[[#This Row],[Agreement Name]],".{1}\d{4,5}")</f>
        <v>200249</v>
      </c>
      <c r="C2653" s="6" t="str">
        <f>ExtractValues(Table1[[#This Row],[Agreement Name]],".{1}\d{4,5}-.{1}\d{4,5}")</f>
        <v>200249-002009</v>
      </c>
      <c r="D2653" s="6" t="str">
        <f>ExtractValues(ExtractValues(Table1[[#This Row],[Agreement Name]],"(CO\d{1,3})"),"\d+")</f>
        <v/>
      </c>
      <c r="E2653" s="6" t="str">
        <f>ExtractValues(ExtractValues(Table1[[#This Row],[Agreement Name]],"(CO.\d{1,3})"),"\d+")</f>
        <v/>
      </c>
      <c r="F2653" s="6" t="str">
        <f>IF(Table1[[#This Row],[ChgOrderPart1]]&lt;&gt;"",Table1[[#This Row],[ChgOrderPart1]],Table1[[#This Row],[ChgOrderPart2]])</f>
        <v/>
      </c>
      <c r="G2653" s="6" t="s">
        <v>8188</v>
      </c>
      <c r="H2653" s="8">
        <v>42100.392222222225</v>
      </c>
      <c r="I2653" s="6" t="s">
        <v>34</v>
      </c>
      <c r="J2653" s="8">
        <v>42122.578645833331</v>
      </c>
      <c r="K2653" s="6" t="s">
        <v>1376</v>
      </c>
      <c r="L2653" s="6" t="s">
        <v>1377</v>
      </c>
      <c r="M2653" s="6" t="s">
        <v>37</v>
      </c>
      <c r="O2653" s="6" t="s">
        <v>38</v>
      </c>
      <c r="P2653" s="6" t="s">
        <v>39</v>
      </c>
      <c r="Q2653" s="6" t="s">
        <v>8184</v>
      </c>
      <c r="R2653" s="6" t="s">
        <v>215</v>
      </c>
      <c r="W2653" s="6" t="s">
        <v>8185</v>
      </c>
      <c r="X2653" s="6" t="s">
        <v>8184</v>
      </c>
      <c r="Y2653" s="6" t="s">
        <v>43</v>
      </c>
      <c r="Z2653" s="8">
        <v>42111.231909722221</v>
      </c>
      <c r="AA2653" s="6" t="s">
        <v>8186</v>
      </c>
      <c r="AB2653" s="6" t="s">
        <v>218</v>
      </c>
      <c r="AC2653" s="6" t="s">
        <v>215</v>
      </c>
      <c r="AD2653" s="6" t="s">
        <v>43</v>
      </c>
      <c r="AE2653" s="8">
        <v>42122.578645833331</v>
      </c>
      <c r="AF2653" s="6" t="s">
        <v>1744</v>
      </c>
    </row>
    <row r="2654" spans="1:39" x14ac:dyDescent="0.2">
      <c r="A26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54" s="7" t="str">
        <f>ExtractValues(Table1[[#This Row],[Agreement Name]],".{1}\d{4,5}")</f>
        <v>200249</v>
      </c>
      <c r="C2654" s="6" t="str">
        <f>ExtractValues(Table1[[#This Row],[Agreement Name]],".{1}\d{4,5}-.{1}\d{4,5}")</f>
        <v>200249-002008</v>
      </c>
      <c r="D2654" s="6" t="str">
        <f>ExtractValues(ExtractValues(Table1[[#This Row],[Agreement Name]],"(CO\d{1,3})"),"\d+")</f>
        <v/>
      </c>
      <c r="E2654" s="6" t="str">
        <f>ExtractValues(ExtractValues(Table1[[#This Row],[Agreement Name]],"(CO.\d{1,3})"),"\d+")</f>
        <v/>
      </c>
      <c r="F2654" s="6" t="str">
        <f>IF(Table1[[#This Row],[ChgOrderPart1]]&lt;&gt;"",Table1[[#This Row],[ChgOrderPart1]],Table1[[#This Row],[ChgOrderPart2]])</f>
        <v/>
      </c>
      <c r="G2654" s="6" t="s">
        <v>8187</v>
      </c>
      <c r="H2654" s="8">
        <v>42100.391712962963</v>
      </c>
      <c r="I2654" s="6" t="s">
        <v>34</v>
      </c>
      <c r="J2654" s="8">
        <v>42111.248865740738</v>
      </c>
      <c r="K2654" s="6" t="s">
        <v>1376</v>
      </c>
      <c r="L2654" s="6" t="s">
        <v>1377</v>
      </c>
      <c r="M2654" s="6" t="s">
        <v>37</v>
      </c>
      <c r="O2654" s="6" t="s">
        <v>38</v>
      </c>
      <c r="P2654" s="6" t="s">
        <v>39</v>
      </c>
      <c r="Q2654" s="6" t="s">
        <v>8184</v>
      </c>
      <c r="R2654" s="6" t="s">
        <v>1740</v>
      </c>
      <c r="W2654" s="6" t="s">
        <v>8185</v>
      </c>
      <c r="X2654" s="6" t="s">
        <v>8184</v>
      </c>
      <c r="Y2654" s="6" t="s">
        <v>43</v>
      </c>
      <c r="Z2654" s="8">
        <v>42111.233564814815</v>
      </c>
      <c r="AA2654" s="6" t="s">
        <v>8186</v>
      </c>
      <c r="AB2654" s="6" t="s">
        <v>1743</v>
      </c>
      <c r="AC2654" s="6" t="s">
        <v>1740</v>
      </c>
      <c r="AD2654" s="6" t="s">
        <v>43</v>
      </c>
      <c r="AE2654" s="8">
        <v>42111.248865740738</v>
      </c>
      <c r="AF2654" s="6" t="s">
        <v>1744</v>
      </c>
    </row>
    <row r="2655" spans="1:39" x14ac:dyDescent="0.2">
      <c r="A26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55" s="7" t="str">
        <f>ExtractValues(Table1[[#This Row],[Agreement Name]],".{1}\d{4,5}")</f>
        <v>200249</v>
      </c>
      <c r="C2655" s="6" t="str">
        <f>ExtractValues(Table1[[#This Row],[Agreement Name]],".{1}\d{4,5}-.{1}\d{4,5}")</f>
        <v>200249-002007</v>
      </c>
      <c r="D2655" s="6" t="str">
        <f>ExtractValues(ExtractValues(Table1[[#This Row],[Agreement Name]],"(CO\d{1,3})"),"\d+")</f>
        <v>1</v>
      </c>
      <c r="E2655" s="6" t="str">
        <f>ExtractValues(ExtractValues(Table1[[#This Row],[Agreement Name]],"(CO.\d{1,3})"),"\d+")</f>
        <v/>
      </c>
      <c r="F2655" s="6" t="str">
        <f>IF(Table1[[#This Row],[ChgOrderPart1]]&lt;&gt;"",Table1[[#This Row],[ChgOrderPart1]],Table1[[#This Row],[ChgOrderPart2]])</f>
        <v>1</v>
      </c>
      <c r="G2655" s="6" t="s">
        <v>6089</v>
      </c>
      <c r="H2655" s="8">
        <v>42230.644768518519</v>
      </c>
      <c r="I2655" s="6" t="s">
        <v>34</v>
      </c>
      <c r="J2655" s="8">
        <v>42233.257905092592</v>
      </c>
      <c r="K2655" s="6" t="s">
        <v>5082</v>
      </c>
      <c r="L2655" s="6" t="s">
        <v>5083</v>
      </c>
      <c r="M2655" s="6" t="s">
        <v>37</v>
      </c>
      <c r="O2655" s="6" t="s">
        <v>38</v>
      </c>
      <c r="P2655" s="6" t="s">
        <v>39</v>
      </c>
      <c r="Q2655" s="6" t="s">
        <v>6090</v>
      </c>
      <c r="R2655" s="6" t="s">
        <v>1740</v>
      </c>
      <c r="W2655" s="6" t="s">
        <v>6091</v>
      </c>
      <c r="X2655" s="6" t="s">
        <v>6090</v>
      </c>
      <c r="Y2655" s="6" t="s">
        <v>43</v>
      </c>
      <c r="Z2655" s="8">
        <v>42233.221087962964</v>
      </c>
      <c r="AA2655" s="6" t="s">
        <v>6092</v>
      </c>
      <c r="AB2655" s="6" t="s">
        <v>1743</v>
      </c>
      <c r="AC2655" s="6" t="s">
        <v>1740</v>
      </c>
      <c r="AD2655" s="6" t="s">
        <v>43</v>
      </c>
      <c r="AE2655" s="8">
        <v>42233.257905092592</v>
      </c>
      <c r="AF2655" s="6" t="s">
        <v>1744</v>
      </c>
    </row>
    <row r="2656" spans="1:39" x14ac:dyDescent="0.2">
      <c r="A26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56" s="7" t="str">
        <f>ExtractValues(Table1[[#This Row],[Agreement Name]],".{1}\d{4,5}")</f>
        <v>200249</v>
      </c>
      <c r="C2656" s="6" t="str">
        <f>ExtractValues(Table1[[#This Row],[Agreement Name]],".{1}\d{4,5}-.{1}\d{4,5}")</f>
        <v>200249-002007</v>
      </c>
      <c r="D2656" s="6" t="str">
        <f>ExtractValues(ExtractValues(Table1[[#This Row],[Agreement Name]],"(CO\d{1,3})"),"\d+")</f>
        <v/>
      </c>
      <c r="E2656" s="6" t="str">
        <f>ExtractValues(ExtractValues(Table1[[#This Row],[Agreement Name]],"(CO.\d{1,3})"),"\d+")</f>
        <v/>
      </c>
      <c r="F2656" s="6" t="str">
        <f>IF(Table1[[#This Row],[ChgOrderPart1]]&lt;&gt;"",Table1[[#This Row],[ChgOrderPart1]],Table1[[#This Row],[ChgOrderPart2]])</f>
        <v/>
      </c>
      <c r="G2656" s="6" t="s">
        <v>8183</v>
      </c>
      <c r="H2656" s="8">
        <v>42100.391273148147</v>
      </c>
      <c r="I2656" s="6" t="s">
        <v>34</v>
      </c>
      <c r="J2656" s="8">
        <v>42122.577777777777</v>
      </c>
      <c r="K2656" s="6" t="s">
        <v>1376</v>
      </c>
      <c r="L2656" s="6" t="s">
        <v>1377</v>
      </c>
      <c r="M2656" s="6" t="s">
        <v>37</v>
      </c>
      <c r="O2656" s="6" t="s">
        <v>38</v>
      </c>
      <c r="P2656" s="6" t="s">
        <v>39</v>
      </c>
      <c r="Q2656" s="6" t="s">
        <v>8184</v>
      </c>
      <c r="R2656" s="6" t="s">
        <v>215</v>
      </c>
      <c r="W2656" s="6" t="s">
        <v>8185</v>
      </c>
      <c r="X2656" s="6" t="s">
        <v>8184</v>
      </c>
      <c r="Y2656" s="6" t="s">
        <v>43</v>
      </c>
      <c r="Z2656" s="8">
        <v>42111.235393518517</v>
      </c>
      <c r="AA2656" s="6" t="s">
        <v>8186</v>
      </c>
      <c r="AB2656" s="6" t="s">
        <v>218</v>
      </c>
      <c r="AC2656" s="6" t="s">
        <v>215</v>
      </c>
      <c r="AD2656" s="6" t="s">
        <v>43</v>
      </c>
      <c r="AE2656" s="8">
        <v>42122.577777777777</v>
      </c>
      <c r="AF2656" s="6" t="s">
        <v>1744</v>
      </c>
    </row>
    <row r="2657" spans="1:39" x14ac:dyDescent="0.2">
      <c r="A26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57" s="7" t="str">
        <f>ExtractValues(Table1[[#This Row],[Agreement Name]],".{1}\d{4,5}")</f>
        <v>200249</v>
      </c>
      <c r="C2657" s="6" t="str">
        <f>ExtractValues(Table1[[#This Row],[Agreement Name]],".{1}\d{4,5}-.{1}\d{4,5}")</f>
        <v>200249-002006</v>
      </c>
      <c r="D2657" s="6" t="str">
        <f>ExtractValues(ExtractValues(Table1[[#This Row],[Agreement Name]],"(CO\d{1,3})"),"\d+")</f>
        <v>1</v>
      </c>
      <c r="E2657" s="6" t="str">
        <f>ExtractValues(ExtractValues(Table1[[#This Row],[Agreement Name]],"(CO.\d{1,3})"),"\d+")</f>
        <v/>
      </c>
      <c r="F2657" s="6" t="str">
        <f>IF(Table1[[#This Row],[ChgOrderPart1]]&lt;&gt;"",Table1[[#This Row],[ChgOrderPart1]],Table1[[#This Row],[ChgOrderPart2]])</f>
        <v>1</v>
      </c>
      <c r="G2657" s="6" t="s">
        <v>6085</v>
      </c>
      <c r="H2657" s="8">
        <v>42230.64371527778</v>
      </c>
      <c r="I2657" s="6" t="s">
        <v>34</v>
      </c>
      <c r="J2657" s="8">
        <v>42233.257418981484</v>
      </c>
      <c r="K2657" s="6" t="s">
        <v>5082</v>
      </c>
      <c r="L2657" s="6" t="s">
        <v>5083</v>
      </c>
      <c r="M2657" s="6" t="s">
        <v>37</v>
      </c>
      <c r="O2657" s="6" t="s">
        <v>38</v>
      </c>
      <c r="P2657" s="6" t="s">
        <v>39</v>
      </c>
      <c r="Q2657" s="6" t="s">
        <v>6086</v>
      </c>
      <c r="R2657" s="6" t="s">
        <v>1740</v>
      </c>
      <c r="W2657" s="6" t="s">
        <v>6087</v>
      </c>
      <c r="X2657" s="6" t="s">
        <v>6086</v>
      </c>
      <c r="Y2657" s="6" t="s">
        <v>43</v>
      </c>
      <c r="Z2657" s="8">
        <v>42233.216296296298</v>
      </c>
      <c r="AA2657" s="6" t="s">
        <v>6088</v>
      </c>
      <c r="AB2657" s="6" t="s">
        <v>1743</v>
      </c>
      <c r="AC2657" s="6" t="s">
        <v>1740</v>
      </c>
      <c r="AD2657" s="6" t="s">
        <v>43</v>
      </c>
      <c r="AE2657" s="8">
        <v>42233.257418981484</v>
      </c>
      <c r="AF2657" s="6" t="s">
        <v>1744</v>
      </c>
    </row>
    <row r="2658" spans="1:39" x14ac:dyDescent="0.2">
      <c r="A26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58" s="7" t="str">
        <f>ExtractValues(Table1[[#This Row],[Agreement Name]],".{1}\d{4,5}")</f>
        <v>200249</v>
      </c>
      <c r="C2658" s="6" t="str">
        <f>ExtractValues(Table1[[#This Row],[Agreement Name]],".{1}\d{4,5}-.{1}\d{4,5}")</f>
        <v>200249-002006</v>
      </c>
      <c r="D2658" s="6" t="str">
        <f>ExtractValues(ExtractValues(Table1[[#This Row],[Agreement Name]],"(CO\d{1,3})"),"\d+")</f>
        <v/>
      </c>
      <c r="E2658" s="6" t="str">
        <f>ExtractValues(ExtractValues(Table1[[#This Row],[Agreement Name]],"(CO.\d{1,3})"),"\d+")</f>
        <v/>
      </c>
      <c r="F2658" s="6" t="str">
        <f>IF(Table1[[#This Row],[ChgOrderPart1]]&lt;&gt;"",Table1[[#This Row],[ChgOrderPart1]],Table1[[#This Row],[ChgOrderPart2]])</f>
        <v/>
      </c>
      <c r="G2658" s="6" t="s">
        <v>8181</v>
      </c>
      <c r="H2658" s="8">
        <v>42100.390682870369</v>
      </c>
      <c r="I2658" s="6" t="s">
        <v>34</v>
      </c>
      <c r="J2658" s="8">
        <v>42122.576111111113</v>
      </c>
      <c r="K2658" s="6" t="s">
        <v>1376</v>
      </c>
      <c r="L2658" s="6" t="s">
        <v>1377</v>
      </c>
      <c r="M2658" s="6" t="s">
        <v>37</v>
      </c>
      <c r="O2658" s="6" t="s">
        <v>38</v>
      </c>
      <c r="P2658" s="6" t="s">
        <v>39</v>
      </c>
      <c r="Q2658" s="6" t="s">
        <v>6086</v>
      </c>
      <c r="R2658" s="6" t="s">
        <v>215</v>
      </c>
      <c r="W2658" s="6" t="s">
        <v>8182</v>
      </c>
      <c r="X2658" s="6" t="s">
        <v>6086</v>
      </c>
      <c r="Y2658" s="6" t="s">
        <v>43</v>
      </c>
      <c r="Z2658" s="8">
        <v>42104.325254629628</v>
      </c>
      <c r="AA2658" s="6" t="s">
        <v>6088</v>
      </c>
      <c r="AB2658" s="6" t="s">
        <v>218</v>
      </c>
      <c r="AC2658" s="6" t="s">
        <v>215</v>
      </c>
      <c r="AD2658" s="6" t="s">
        <v>43</v>
      </c>
      <c r="AE2658" s="8">
        <v>42122.576111111113</v>
      </c>
      <c r="AF2658" s="6" t="s">
        <v>1744</v>
      </c>
    </row>
    <row r="2659" spans="1:39" x14ac:dyDescent="0.2">
      <c r="A26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59" s="7" t="str">
        <f>ExtractValues(Table1[[#This Row],[Agreement Name]],".{1}\d{4,5}")</f>
        <v>200249</v>
      </c>
      <c r="C2659" s="6" t="str">
        <f>ExtractValues(Table1[[#This Row],[Agreement Name]],".{1}\d{4,5}-.{1}\d{4,5}")</f>
        <v>200249-002005</v>
      </c>
      <c r="D2659" s="6" t="str">
        <f>ExtractValues(ExtractValues(Table1[[#This Row],[Agreement Name]],"(CO\d{1,3})"),"\d+")</f>
        <v>1</v>
      </c>
      <c r="E2659" s="6" t="str">
        <f>ExtractValues(ExtractValues(Table1[[#This Row],[Agreement Name]],"(CO.\d{1,3})"),"\d+")</f>
        <v/>
      </c>
      <c r="F2659" s="6" t="str">
        <f>IF(Table1[[#This Row],[ChgOrderPart1]]&lt;&gt;"",Table1[[#This Row],[ChgOrderPart1]],Table1[[#This Row],[ChgOrderPart2]])</f>
        <v>1</v>
      </c>
      <c r="G2659" s="6" t="s">
        <v>6081</v>
      </c>
      <c r="H2659" s="8">
        <v>42230.642743055556</v>
      </c>
      <c r="I2659" s="6" t="s">
        <v>34</v>
      </c>
      <c r="J2659" s="8">
        <v>42233.313761574071</v>
      </c>
      <c r="K2659" s="6" t="s">
        <v>5082</v>
      </c>
      <c r="L2659" s="6" t="s">
        <v>5083</v>
      </c>
      <c r="M2659" s="6" t="s">
        <v>37</v>
      </c>
      <c r="O2659" s="6" t="s">
        <v>38</v>
      </c>
      <c r="P2659" s="6" t="s">
        <v>39</v>
      </c>
      <c r="Q2659" s="6" t="s">
        <v>6082</v>
      </c>
      <c r="R2659" s="6" t="s">
        <v>1740</v>
      </c>
      <c r="W2659" s="6" t="s">
        <v>6083</v>
      </c>
      <c r="X2659" s="6" t="s">
        <v>6082</v>
      </c>
      <c r="Y2659" s="6" t="s">
        <v>43</v>
      </c>
      <c r="Z2659" s="8">
        <v>42233.272604166668</v>
      </c>
      <c r="AA2659" s="6" t="s">
        <v>6084</v>
      </c>
      <c r="AB2659" s="6" t="s">
        <v>1743</v>
      </c>
      <c r="AC2659" s="6" t="s">
        <v>1740</v>
      </c>
      <c r="AD2659" s="6" t="s">
        <v>43</v>
      </c>
      <c r="AE2659" s="8">
        <v>42233.313761574071</v>
      </c>
      <c r="AF2659" s="6" t="s">
        <v>1744</v>
      </c>
    </row>
    <row r="2660" spans="1:39" x14ac:dyDescent="0.2">
      <c r="A26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60" s="7" t="str">
        <f>ExtractValues(Table1[[#This Row],[Agreement Name]],".{1}\d{4,5}")</f>
        <v>200249</v>
      </c>
      <c r="C2660" s="6" t="str">
        <f>ExtractValues(Table1[[#This Row],[Agreement Name]],".{1}\d{4,5}-.{1}\d{4,5}")</f>
        <v>200249-002005</v>
      </c>
      <c r="D2660" s="6" t="str">
        <f>ExtractValues(ExtractValues(Table1[[#This Row],[Agreement Name]],"(CO\d{1,3})"),"\d+")</f>
        <v/>
      </c>
      <c r="E2660" s="6" t="str">
        <f>ExtractValues(ExtractValues(Table1[[#This Row],[Agreement Name]],"(CO.\d{1,3})"),"\d+")</f>
        <v/>
      </c>
      <c r="F2660" s="6" t="str">
        <f>IF(Table1[[#This Row],[ChgOrderPart1]]&lt;&gt;"",Table1[[#This Row],[ChgOrderPart1]],Table1[[#This Row],[ChgOrderPart2]])</f>
        <v/>
      </c>
      <c r="G2660" s="6" t="s">
        <v>8325</v>
      </c>
      <c r="H2660" s="8">
        <v>42108.610648148147</v>
      </c>
      <c r="I2660" s="6" t="s">
        <v>34</v>
      </c>
      <c r="J2660" s="8">
        <v>42122.569895833331</v>
      </c>
      <c r="K2660" s="6" t="s">
        <v>1376</v>
      </c>
      <c r="L2660" s="6" t="s">
        <v>1377</v>
      </c>
      <c r="M2660" s="6" t="s">
        <v>37</v>
      </c>
      <c r="O2660" s="6" t="s">
        <v>38</v>
      </c>
      <c r="P2660" s="6" t="s">
        <v>39</v>
      </c>
      <c r="Q2660" s="6" t="s">
        <v>6082</v>
      </c>
      <c r="R2660" s="6" t="s">
        <v>215</v>
      </c>
      <c r="W2660" s="6" t="s">
        <v>8326</v>
      </c>
      <c r="X2660" s="6" t="s">
        <v>6082</v>
      </c>
      <c r="Y2660" s="6" t="s">
        <v>43</v>
      </c>
      <c r="Z2660" s="8">
        <v>42110.353263888886</v>
      </c>
      <c r="AA2660" s="6" t="s">
        <v>6084</v>
      </c>
      <c r="AB2660" s="6" t="s">
        <v>218</v>
      </c>
      <c r="AC2660" s="6" t="s">
        <v>215</v>
      </c>
      <c r="AD2660" s="6" t="s">
        <v>43</v>
      </c>
      <c r="AE2660" s="8">
        <v>42122.569895833331</v>
      </c>
      <c r="AF2660" s="6" t="s">
        <v>1744</v>
      </c>
    </row>
    <row r="2661" spans="1:39" x14ac:dyDescent="0.2">
      <c r="A26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61" s="7" t="str">
        <f>ExtractValues(Table1[[#This Row],[Agreement Name]],".{1}\d{4,5}")</f>
        <v>200249</v>
      </c>
      <c r="C2661" s="6" t="str">
        <f>ExtractValues(Table1[[#This Row],[Agreement Name]],".{1}\d{4,5}-.{1}\d{4,5}")</f>
        <v>200249-002005</v>
      </c>
      <c r="D2661" s="6" t="str">
        <f>ExtractValues(ExtractValues(Table1[[#This Row],[Agreement Name]],"(CO\d{1,3})"),"\d+")</f>
        <v/>
      </c>
      <c r="E2661" s="6" t="str">
        <f>ExtractValues(ExtractValues(Table1[[#This Row],[Agreement Name]],"(CO.\d{1,3})"),"\d+")</f>
        <v/>
      </c>
      <c r="F2661" s="6" t="str">
        <f>IF(Table1[[#This Row],[ChgOrderPart1]]&lt;&gt;"",Table1[[#This Row],[ChgOrderPart1]],Table1[[#This Row],[ChgOrderPart2]])</f>
        <v/>
      </c>
      <c r="G2661" s="6" t="s">
        <v>8180</v>
      </c>
      <c r="H2661" s="8">
        <v>42100.389988425923</v>
      </c>
      <c r="I2661" s="6" t="s">
        <v>55</v>
      </c>
      <c r="J2661" s="8">
        <v>42108.610219907408</v>
      </c>
      <c r="K2661" s="6" t="s">
        <v>1376</v>
      </c>
      <c r="L2661" s="6" t="s">
        <v>1377</v>
      </c>
      <c r="M2661" s="6" t="s">
        <v>37</v>
      </c>
      <c r="O2661" s="6" t="s">
        <v>38</v>
      </c>
      <c r="P2661" s="6" t="s">
        <v>39</v>
      </c>
      <c r="Q2661" s="6" t="s">
        <v>6082</v>
      </c>
      <c r="R2661" s="6" t="s">
        <v>215</v>
      </c>
      <c r="AL2661" s="6" t="s">
        <v>6082</v>
      </c>
      <c r="AM2661" s="6" t="s">
        <v>43</v>
      </c>
    </row>
    <row r="2662" spans="1:39" x14ac:dyDescent="0.2">
      <c r="A26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62" s="7" t="str">
        <f>ExtractValues(Table1[[#This Row],[Agreement Name]],".{1}\d{4,5}")</f>
        <v>200249</v>
      </c>
      <c r="C2662" s="6" t="str">
        <f>ExtractValues(Table1[[#This Row],[Agreement Name]],".{1}\d{4,5}-.{1}\d{4,5}")</f>
        <v>200249-002004</v>
      </c>
      <c r="D2662" s="6" t="str">
        <f>ExtractValues(ExtractValues(Table1[[#This Row],[Agreement Name]],"(CO\d{1,3})"),"\d+")</f>
        <v>2</v>
      </c>
      <c r="E2662" s="6" t="str">
        <f>ExtractValues(ExtractValues(Table1[[#This Row],[Agreement Name]],"(CO.\d{1,3})"),"\d+")</f>
        <v/>
      </c>
      <c r="F2662" s="6" t="str">
        <f>IF(Table1[[#This Row],[ChgOrderPart1]]&lt;&gt;"",Table1[[#This Row],[ChgOrderPart1]],Table1[[#This Row],[ChgOrderPart2]])</f>
        <v>2</v>
      </c>
      <c r="G2662" s="6" t="s">
        <v>6080</v>
      </c>
      <c r="H2662" s="8">
        <v>42230.641435185185</v>
      </c>
      <c r="I2662" s="6" t="s">
        <v>34</v>
      </c>
      <c r="J2662" s="8">
        <v>42233.312372685185</v>
      </c>
      <c r="K2662" s="6" t="s">
        <v>5082</v>
      </c>
      <c r="L2662" s="6" t="s">
        <v>5083</v>
      </c>
      <c r="M2662" s="6" t="s">
        <v>37</v>
      </c>
      <c r="O2662" s="6" t="s">
        <v>38</v>
      </c>
      <c r="P2662" s="6" t="s">
        <v>39</v>
      </c>
      <c r="Q2662" s="6" t="s">
        <v>5211</v>
      </c>
      <c r="R2662" s="6" t="s">
        <v>1740</v>
      </c>
      <c r="W2662" s="6" t="s">
        <v>5212</v>
      </c>
      <c r="X2662" s="6" t="s">
        <v>5211</v>
      </c>
      <c r="Y2662" s="6" t="s">
        <v>43</v>
      </c>
      <c r="Z2662" s="8">
        <v>42233.063402777778</v>
      </c>
      <c r="AA2662" s="6" t="s">
        <v>5213</v>
      </c>
      <c r="AB2662" s="6" t="s">
        <v>1743</v>
      </c>
      <c r="AC2662" s="6" t="s">
        <v>1740</v>
      </c>
      <c r="AD2662" s="6" t="s">
        <v>43</v>
      </c>
      <c r="AE2662" s="8">
        <v>42233.312372685185</v>
      </c>
      <c r="AF2662" s="6" t="s">
        <v>1744</v>
      </c>
    </row>
    <row r="2663" spans="1:39" x14ac:dyDescent="0.2">
      <c r="A26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63" s="7" t="str">
        <f>ExtractValues(Table1[[#This Row],[Agreement Name]],".{1}\d{4,5}")</f>
        <v>200249</v>
      </c>
      <c r="C2663" s="6" t="str">
        <f>ExtractValues(Table1[[#This Row],[Agreement Name]],".{1}\d{4,5}-.{1}\d{4,5}")</f>
        <v>200249-002004</v>
      </c>
      <c r="D2663" s="6" t="str">
        <f>ExtractValues(ExtractValues(Table1[[#This Row],[Agreement Name]],"(CO\d{1,3})"),"\d+")</f>
        <v>1</v>
      </c>
      <c r="E2663" s="6" t="str">
        <f>ExtractValues(ExtractValues(Table1[[#This Row],[Agreement Name]],"(CO.\d{1,3})"),"\d+")</f>
        <v/>
      </c>
      <c r="F2663" s="6" t="str">
        <f>IF(Table1[[#This Row],[ChgOrderPart1]]&lt;&gt;"",Table1[[#This Row],[ChgOrderPart1]],Table1[[#This Row],[ChgOrderPart2]])</f>
        <v>1</v>
      </c>
      <c r="G2663" s="6" t="s">
        <v>5210</v>
      </c>
      <c r="H2663" s="8">
        <v>42164.469212962962</v>
      </c>
      <c r="I2663" s="6" t="s">
        <v>34</v>
      </c>
      <c r="J2663" s="8">
        <v>42164.556087962963</v>
      </c>
      <c r="K2663" s="6" t="s">
        <v>5082</v>
      </c>
      <c r="L2663" s="6" t="s">
        <v>5083</v>
      </c>
      <c r="M2663" s="6" t="s">
        <v>37</v>
      </c>
      <c r="O2663" s="6" t="s">
        <v>38</v>
      </c>
      <c r="P2663" s="6" t="s">
        <v>39</v>
      </c>
      <c r="Q2663" s="6" t="s">
        <v>5211</v>
      </c>
      <c r="R2663" s="6" t="s">
        <v>1740</v>
      </c>
      <c r="W2663" s="6" t="s">
        <v>5212</v>
      </c>
      <c r="X2663" s="6" t="s">
        <v>5211</v>
      </c>
      <c r="Y2663" s="6" t="s">
        <v>43</v>
      </c>
      <c r="Z2663" s="8">
        <v>42164.511805555558</v>
      </c>
      <c r="AA2663" s="6" t="s">
        <v>5213</v>
      </c>
      <c r="AB2663" s="6" t="s">
        <v>1743</v>
      </c>
      <c r="AC2663" s="6" t="s">
        <v>1740</v>
      </c>
      <c r="AD2663" s="6" t="s">
        <v>43</v>
      </c>
      <c r="AE2663" s="8">
        <v>42164.556087962963</v>
      </c>
      <c r="AF2663" s="6" t="s">
        <v>1744</v>
      </c>
    </row>
    <row r="2664" spans="1:39" x14ac:dyDescent="0.2">
      <c r="A26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64" s="7" t="str">
        <f>ExtractValues(Table1[[#This Row],[Agreement Name]],".{1}\d{4,5}")</f>
        <v>200249</v>
      </c>
      <c r="C2664" s="6" t="str">
        <f>ExtractValues(Table1[[#This Row],[Agreement Name]],".{1}\d{4,5}-.{1}\d{4,5}")</f>
        <v>200249-002004</v>
      </c>
      <c r="D2664" s="6" t="str">
        <f>ExtractValues(ExtractValues(Table1[[#This Row],[Agreement Name]],"(CO\d{1,3})"),"\d+")</f>
        <v/>
      </c>
      <c r="E2664" s="6" t="str">
        <f>ExtractValues(ExtractValues(Table1[[#This Row],[Agreement Name]],"(CO.\d{1,3})"),"\d+")</f>
        <v/>
      </c>
      <c r="F2664" s="6" t="str">
        <f>IF(Table1[[#This Row],[ChgOrderPart1]]&lt;&gt;"",Table1[[#This Row],[ChgOrderPart1]],Table1[[#This Row],[ChgOrderPart2]])</f>
        <v/>
      </c>
      <c r="G2664" s="6" t="s">
        <v>8179</v>
      </c>
      <c r="H2664" s="8">
        <v>42100.38925925926</v>
      </c>
      <c r="I2664" s="6" t="s">
        <v>34</v>
      </c>
      <c r="J2664" s="8">
        <v>42122.574490740742</v>
      </c>
      <c r="K2664" s="6" t="s">
        <v>1376</v>
      </c>
      <c r="L2664" s="6" t="s">
        <v>1377</v>
      </c>
      <c r="M2664" s="6" t="s">
        <v>37</v>
      </c>
      <c r="O2664" s="6" t="s">
        <v>38</v>
      </c>
      <c r="P2664" s="6" t="s">
        <v>39</v>
      </c>
      <c r="Q2664" s="6" t="s">
        <v>5211</v>
      </c>
      <c r="R2664" s="6" t="s">
        <v>215</v>
      </c>
      <c r="W2664" s="6" t="s">
        <v>5212</v>
      </c>
      <c r="X2664" s="6" t="s">
        <v>5211</v>
      </c>
      <c r="Y2664" s="6" t="s">
        <v>43</v>
      </c>
      <c r="Z2664" s="8">
        <v>42101.493321759262</v>
      </c>
      <c r="AA2664" s="6" t="s">
        <v>5213</v>
      </c>
      <c r="AB2664" s="6" t="s">
        <v>218</v>
      </c>
      <c r="AC2664" s="6" t="s">
        <v>215</v>
      </c>
      <c r="AD2664" s="6" t="s">
        <v>43</v>
      </c>
      <c r="AE2664" s="8">
        <v>42122.574490740742</v>
      </c>
      <c r="AF2664" s="6" t="s">
        <v>1744</v>
      </c>
    </row>
    <row r="2665" spans="1:39" x14ac:dyDescent="0.2">
      <c r="A26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65" s="7" t="str">
        <f>ExtractValues(Table1[[#This Row],[Agreement Name]],".{1}\d{4,5}")</f>
        <v>200249</v>
      </c>
      <c r="C2665" s="6" t="str">
        <f>ExtractValues(Table1[[#This Row],[Agreement Name]],".{1}\d{4,5}-.{1}\d{4,5}")</f>
        <v>200249-002004</v>
      </c>
      <c r="D2665" s="6" t="str">
        <f>ExtractValues(ExtractValues(Table1[[#This Row],[Agreement Name]],"(CO\d{1,3})"),"\d+")</f>
        <v/>
      </c>
      <c r="E2665" s="6" t="str">
        <f>ExtractValues(ExtractValues(Table1[[#This Row],[Agreement Name]],"(CO.\d{1,3})"),"\d+")</f>
        <v/>
      </c>
      <c r="F2665" s="6" t="str">
        <f>IF(Table1[[#This Row],[ChgOrderPart1]]&lt;&gt;"",Table1[[#This Row],[ChgOrderPart1]],Table1[[#This Row],[ChgOrderPart2]])</f>
        <v/>
      </c>
      <c r="G2665" s="6" t="s">
        <v>8179</v>
      </c>
      <c r="H2665" s="8">
        <v>42100.387916666667</v>
      </c>
      <c r="I2665" s="6" t="s">
        <v>55</v>
      </c>
      <c r="J2665" s="8">
        <v>42100.388483796298</v>
      </c>
      <c r="K2665" s="6" t="s">
        <v>1376</v>
      </c>
      <c r="L2665" s="6" t="s">
        <v>1377</v>
      </c>
      <c r="M2665" s="6" t="s">
        <v>37</v>
      </c>
      <c r="O2665" s="6" t="s">
        <v>38</v>
      </c>
      <c r="P2665" s="6" t="s">
        <v>39</v>
      </c>
      <c r="Q2665" s="6" t="s">
        <v>5211</v>
      </c>
      <c r="R2665" s="6" t="s">
        <v>1740</v>
      </c>
      <c r="AL2665" s="6" t="s">
        <v>5211</v>
      </c>
      <c r="AM2665" s="6" t="s">
        <v>43</v>
      </c>
    </row>
    <row r="2666" spans="1:39" x14ac:dyDescent="0.2">
      <c r="A26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66" s="7" t="str">
        <f>ExtractValues(Table1[[#This Row],[Agreement Name]],".{1}\d{4,5}")</f>
        <v>200249</v>
      </c>
      <c r="C2666" s="6" t="str">
        <f>ExtractValues(Table1[[#This Row],[Agreement Name]],".{1}\d{4,5}-.{1}\d{4,5}")</f>
        <v>200249-002003</v>
      </c>
      <c r="D2666" s="6" t="str">
        <f>ExtractValues(ExtractValues(Table1[[#This Row],[Agreement Name]],"(CO\d{1,3})"),"\d+")</f>
        <v/>
      </c>
      <c r="E2666" s="6" t="str">
        <f>ExtractValues(ExtractValues(Table1[[#This Row],[Agreement Name]],"(CO.\d{1,3})"),"\d+")</f>
        <v/>
      </c>
      <c r="F2666" s="6" t="str">
        <f>IF(Table1[[#This Row],[ChgOrderPart1]]&lt;&gt;"",Table1[[#This Row],[ChgOrderPart1]],Table1[[#This Row],[ChgOrderPart2]])</f>
        <v/>
      </c>
      <c r="G2666" s="6" t="s">
        <v>8177</v>
      </c>
      <c r="H2666" s="8">
        <v>42100.383645833332</v>
      </c>
      <c r="I2666" s="6" t="s">
        <v>34</v>
      </c>
      <c r="J2666" s="8">
        <v>42109.514918981484</v>
      </c>
      <c r="K2666" s="6" t="s">
        <v>1376</v>
      </c>
      <c r="L2666" s="6" t="s">
        <v>1377</v>
      </c>
      <c r="M2666" s="6" t="s">
        <v>37</v>
      </c>
      <c r="O2666" s="6" t="s">
        <v>38</v>
      </c>
      <c r="P2666" s="6" t="s">
        <v>39</v>
      </c>
      <c r="Q2666" s="6" t="s">
        <v>4129</v>
      </c>
      <c r="R2666" s="6" t="s">
        <v>1740</v>
      </c>
      <c r="W2666" s="6" t="s">
        <v>7018</v>
      </c>
      <c r="X2666" s="6" t="s">
        <v>4129</v>
      </c>
      <c r="Y2666" s="6" t="s">
        <v>43</v>
      </c>
      <c r="Z2666" s="8">
        <v>42109.514143518521</v>
      </c>
      <c r="AA2666" s="6" t="s">
        <v>8178</v>
      </c>
      <c r="AB2666" s="6" t="s">
        <v>1743</v>
      </c>
      <c r="AC2666" s="6" t="s">
        <v>1740</v>
      </c>
      <c r="AD2666" s="6" t="s">
        <v>43</v>
      </c>
      <c r="AE2666" s="8">
        <v>42109.514918981484</v>
      </c>
      <c r="AF2666" s="6" t="s">
        <v>1744</v>
      </c>
    </row>
    <row r="2667" spans="1:39" x14ac:dyDescent="0.2">
      <c r="A26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67" s="7" t="str">
        <f>ExtractValues(Table1[[#This Row],[Agreement Name]],".{1}\d{4,5}")</f>
        <v>200249</v>
      </c>
      <c r="C2667" s="6" t="str">
        <f>ExtractValues(Table1[[#This Row],[Agreement Name]],".{1}\d{4,5}-.{1}\d{4,5}")</f>
        <v>200249-002002</v>
      </c>
      <c r="D2667" s="6" t="str">
        <f>ExtractValues(ExtractValues(Table1[[#This Row],[Agreement Name]],"(CO\d{1,3})"),"\d+")</f>
        <v/>
      </c>
      <c r="E2667" s="6" t="str">
        <f>ExtractValues(ExtractValues(Table1[[#This Row],[Agreement Name]],"(CO.\d{1,3})"),"\d+")</f>
        <v/>
      </c>
      <c r="F2667" s="6" t="str">
        <f>IF(Table1[[#This Row],[ChgOrderPart1]]&lt;&gt;"",Table1[[#This Row],[ChgOrderPart1]],Table1[[#This Row],[ChgOrderPart2]])</f>
        <v/>
      </c>
      <c r="G2667" s="6" t="s">
        <v>8173</v>
      </c>
      <c r="H2667" s="8">
        <v>42100.381979166668</v>
      </c>
      <c r="I2667" s="6" t="s">
        <v>34</v>
      </c>
      <c r="J2667" s="8">
        <v>42108.355358796296</v>
      </c>
      <c r="K2667" s="6" t="s">
        <v>1376</v>
      </c>
      <c r="L2667" s="6" t="s">
        <v>1377</v>
      </c>
      <c r="M2667" s="6" t="s">
        <v>37</v>
      </c>
      <c r="O2667" s="6" t="s">
        <v>38</v>
      </c>
      <c r="P2667" s="6" t="s">
        <v>39</v>
      </c>
      <c r="Q2667" s="6" t="s">
        <v>8174</v>
      </c>
      <c r="R2667" s="6" t="s">
        <v>1740</v>
      </c>
      <c r="W2667" s="6" t="s">
        <v>8175</v>
      </c>
      <c r="X2667" s="6" t="s">
        <v>8174</v>
      </c>
      <c r="Y2667" s="6" t="s">
        <v>43</v>
      </c>
      <c r="Z2667" s="8">
        <v>42108.354583333334</v>
      </c>
      <c r="AA2667" s="6" t="s">
        <v>8176</v>
      </c>
      <c r="AB2667" s="6" t="s">
        <v>1743</v>
      </c>
      <c r="AC2667" s="6" t="s">
        <v>1740</v>
      </c>
      <c r="AD2667" s="6" t="s">
        <v>43</v>
      </c>
      <c r="AE2667" s="8">
        <v>42108.355358796296</v>
      </c>
      <c r="AF2667" s="6" t="s">
        <v>1744</v>
      </c>
    </row>
    <row r="2668" spans="1:39" x14ac:dyDescent="0.2">
      <c r="A26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68" s="7" t="str">
        <f>ExtractValues(Table1[[#This Row],[Agreement Name]],".{1}\d{4,5}")</f>
        <v>200249</v>
      </c>
      <c r="C2668" s="6" t="str">
        <f>ExtractValues(Table1[[#This Row],[Agreement Name]],".{1}\d{4,5}-.{1}\d{4,5}")</f>
        <v>200249-002001</v>
      </c>
      <c r="D2668" s="6" t="str">
        <f>ExtractValues(ExtractValues(Table1[[#This Row],[Agreement Name]],"(CO\d{1,3})"),"\d+")</f>
        <v>2</v>
      </c>
      <c r="E2668" s="6" t="str">
        <f>ExtractValues(ExtractValues(Table1[[#This Row],[Agreement Name]],"(CO.\d{1,3})"),"\d+")</f>
        <v/>
      </c>
      <c r="F2668" s="6" t="str">
        <f>IF(Table1[[#This Row],[ChgOrderPart1]]&lt;&gt;"",Table1[[#This Row],[ChgOrderPart1]],Table1[[#This Row],[ChgOrderPart2]])</f>
        <v>2</v>
      </c>
      <c r="G2668" s="6" t="s">
        <v>5209</v>
      </c>
      <c r="H2668" s="8">
        <v>42164.456250000003</v>
      </c>
      <c r="I2668" s="6" t="s">
        <v>34</v>
      </c>
      <c r="J2668" s="8">
        <v>42165.517905092594</v>
      </c>
      <c r="K2668" s="6" t="s">
        <v>5082</v>
      </c>
      <c r="L2668" s="6" t="s">
        <v>5083</v>
      </c>
      <c r="M2668" s="6" t="s">
        <v>37</v>
      </c>
      <c r="O2668" s="6" t="s">
        <v>38</v>
      </c>
      <c r="P2668" s="6" t="s">
        <v>39</v>
      </c>
      <c r="Q2668" s="6" t="s">
        <v>5204</v>
      </c>
      <c r="R2668" s="6" t="s">
        <v>1740</v>
      </c>
      <c r="W2668" s="6" t="s">
        <v>5206</v>
      </c>
      <c r="X2668" s="6" t="s">
        <v>5204</v>
      </c>
      <c r="Y2668" s="6" t="s">
        <v>43</v>
      </c>
      <c r="Z2668" s="8">
        <v>42165.495706018519</v>
      </c>
      <c r="AA2668" s="6" t="s">
        <v>5207</v>
      </c>
      <c r="AB2668" s="6" t="s">
        <v>1743</v>
      </c>
      <c r="AC2668" s="6" t="s">
        <v>1740</v>
      </c>
      <c r="AD2668" s="6" t="s">
        <v>43</v>
      </c>
      <c r="AE2668" s="8">
        <v>42165.517905092594</v>
      </c>
      <c r="AF2668" s="6" t="s">
        <v>5208</v>
      </c>
    </row>
    <row r="2669" spans="1:39" x14ac:dyDescent="0.2">
      <c r="A26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69" s="7" t="str">
        <f>ExtractValues(Table1[[#This Row],[Agreement Name]],".{1}\d{4,5}")</f>
        <v>200249</v>
      </c>
      <c r="C2669" s="6" t="str">
        <f>ExtractValues(Table1[[#This Row],[Agreement Name]],".{1}\d{4,5}-.{1}\d{4,5}")</f>
        <v>200249-002001</v>
      </c>
      <c r="D2669" s="6" t="str">
        <f>ExtractValues(ExtractValues(Table1[[#This Row],[Agreement Name]],"(CO\d{1,3})"),"\d+")</f>
        <v>1</v>
      </c>
      <c r="E2669" s="6" t="str">
        <f>ExtractValues(ExtractValues(Table1[[#This Row],[Agreement Name]],"(CO.\d{1,3})"),"\d+")</f>
        <v/>
      </c>
      <c r="F2669" s="6" t="str">
        <f>IF(Table1[[#This Row],[ChgOrderPart1]]&lt;&gt;"",Table1[[#This Row],[ChgOrderPart1]],Table1[[#This Row],[ChgOrderPart2]])</f>
        <v>1</v>
      </c>
      <c r="G2669" s="6" t="s">
        <v>5203</v>
      </c>
      <c r="H2669" s="8">
        <v>42164.451365740744</v>
      </c>
      <c r="I2669" s="6" t="s">
        <v>34</v>
      </c>
      <c r="J2669" s="8">
        <v>42165.489976851852</v>
      </c>
      <c r="K2669" s="6" t="s">
        <v>5082</v>
      </c>
      <c r="L2669" s="6" t="s">
        <v>5083</v>
      </c>
      <c r="M2669" s="6" t="s">
        <v>37</v>
      </c>
      <c r="O2669" s="6" t="s">
        <v>38</v>
      </c>
      <c r="P2669" s="6" t="s">
        <v>39</v>
      </c>
      <c r="Q2669" s="6" t="s">
        <v>5204</v>
      </c>
      <c r="R2669" s="6" t="s">
        <v>5205</v>
      </c>
      <c r="S2669" s="6" t="s">
        <v>1740</v>
      </c>
      <c r="W2669" s="6" t="s">
        <v>5206</v>
      </c>
      <c r="X2669" s="6" t="s">
        <v>5205</v>
      </c>
      <c r="Y2669" s="6" t="s">
        <v>43</v>
      </c>
      <c r="Z2669" s="8">
        <v>42165.486886574072</v>
      </c>
      <c r="AA2669" s="6" t="s">
        <v>5207</v>
      </c>
      <c r="AB2669" s="6" t="s">
        <v>1743</v>
      </c>
      <c r="AC2669" s="6" t="s">
        <v>1740</v>
      </c>
      <c r="AD2669" s="6" t="s">
        <v>43</v>
      </c>
      <c r="AE2669" s="8">
        <v>42165.489976851852</v>
      </c>
      <c r="AF2669" s="6" t="s">
        <v>5208</v>
      </c>
    </row>
    <row r="2670" spans="1:39" x14ac:dyDescent="0.2">
      <c r="A26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0" s="7" t="str">
        <f>ExtractValues(Table1[[#This Row],[Agreement Name]],".{1}\d{4,5}")</f>
        <v>200249</v>
      </c>
      <c r="C2670" s="6" t="str">
        <f>ExtractValues(Table1[[#This Row],[Agreement Name]],".{1}\d{4,5}-.{1}\d{4,5}")</f>
        <v>200249-002001</v>
      </c>
      <c r="D2670" s="6" t="str">
        <f>ExtractValues(ExtractValues(Table1[[#This Row],[Agreement Name]],"(CO\d{1,3})"),"\d+")</f>
        <v/>
      </c>
      <c r="E2670" s="6" t="str">
        <f>ExtractValues(ExtractValues(Table1[[#This Row],[Agreement Name]],"(CO.\d{1,3})"),"\d+")</f>
        <v/>
      </c>
      <c r="F2670" s="6" t="str">
        <f>IF(Table1[[#This Row],[ChgOrderPart1]]&lt;&gt;"",Table1[[#This Row],[ChgOrderPart1]],Table1[[#This Row],[ChgOrderPart2]])</f>
        <v/>
      </c>
      <c r="G2670" s="6" t="s">
        <v>8209</v>
      </c>
      <c r="H2670" s="8">
        <v>42102.403356481482</v>
      </c>
      <c r="I2670" s="6" t="s">
        <v>34</v>
      </c>
      <c r="J2670" s="8">
        <v>42102.498171296298</v>
      </c>
      <c r="K2670" s="6" t="s">
        <v>1376</v>
      </c>
      <c r="L2670" s="6" t="s">
        <v>1377</v>
      </c>
      <c r="M2670" s="6" t="s">
        <v>37</v>
      </c>
      <c r="O2670" s="6" t="s">
        <v>38</v>
      </c>
      <c r="P2670" s="6" t="s">
        <v>39</v>
      </c>
      <c r="Q2670" s="6" t="s">
        <v>5204</v>
      </c>
      <c r="R2670" s="6" t="s">
        <v>1740</v>
      </c>
      <c r="W2670" s="6" t="s">
        <v>8210</v>
      </c>
      <c r="X2670" s="6" t="s">
        <v>5204</v>
      </c>
      <c r="Y2670" s="6" t="s">
        <v>43</v>
      </c>
      <c r="Z2670" s="8">
        <v>42102.490752314814</v>
      </c>
      <c r="AA2670" s="6" t="s">
        <v>5207</v>
      </c>
      <c r="AB2670" s="6" t="s">
        <v>1743</v>
      </c>
      <c r="AC2670" s="6" t="s">
        <v>1740</v>
      </c>
      <c r="AD2670" s="6" t="s">
        <v>43</v>
      </c>
      <c r="AE2670" s="8">
        <v>42102.498171296298</v>
      </c>
      <c r="AF2670" s="6" t="s">
        <v>1744</v>
      </c>
    </row>
    <row r="2671" spans="1:39" x14ac:dyDescent="0.2">
      <c r="A26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1" s="7" t="str">
        <f>ExtractValues(Table1[[#This Row],[Agreement Name]],".{1}\d{4,5}")</f>
        <v>200248</v>
      </c>
      <c r="C2671" s="6" t="str">
        <f>ExtractValues(Table1[[#This Row],[Agreement Name]],".{1}\d{4,5}-.{1}\d{4,5}")</f>
        <v>200248-003002</v>
      </c>
      <c r="D2671" s="6" t="str">
        <f>ExtractValues(ExtractValues(Table1[[#This Row],[Agreement Name]],"(CO\d{1,3})"),"\d+")</f>
        <v/>
      </c>
      <c r="E2671" s="6" t="str">
        <f>ExtractValues(ExtractValues(Table1[[#This Row],[Agreement Name]],"(CO.\d{1,3})"),"\d+")</f>
        <v/>
      </c>
      <c r="F2671" s="6" t="str">
        <f>IF(Table1[[#This Row],[ChgOrderPart1]]&lt;&gt;"",Table1[[#This Row],[ChgOrderPart1]],Table1[[#This Row],[ChgOrderPart2]])</f>
        <v/>
      </c>
      <c r="G2671" s="6" t="s">
        <v>1738</v>
      </c>
      <c r="H2671" s="8">
        <v>42158.334374999999</v>
      </c>
      <c r="I2671" s="6" t="s">
        <v>34</v>
      </c>
      <c r="J2671" s="8">
        <v>42158.385625000003</v>
      </c>
      <c r="K2671" s="6" t="s">
        <v>1376</v>
      </c>
      <c r="L2671" s="6" t="s">
        <v>1377</v>
      </c>
      <c r="M2671" s="6" t="s">
        <v>37</v>
      </c>
      <c r="O2671" s="6" t="s">
        <v>38</v>
      </c>
      <c r="P2671" s="6" t="s">
        <v>39</v>
      </c>
      <c r="Q2671" s="6" t="s">
        <v>1739</v>
      </c>
      <c r="R2671" s="6" t="s">
        <v>1740</v>
      </c>
      <c r="W2671" s="6" t="s">
        <v>1741</v>
      </c>
      <c r="X2671" s="6" t="s">
        <v>1739</v>
      </c>
      <c r="Y2671" s="6" t="s">
        <v>43</v>
      </c>
      <c r="Z2671" s="8">
        <v>42158.362743055557</v>
      </c>
      <c r="AA2671" s="6" t="s">
        <v>1742</v>
      </c>
      <c r="AB2671" s="6" t="s">
        <v>1743</v>
      </c>
      <c r="AC2671" s="6" t="s">
        <v>1740</v>
      </c>
      <c r="AD2671" s="6" t="s">
        <v>43</v>
      </c>
      <c r="AE2671" s="8">
        <v>42158.385625000003</v>
      </c>
      <c r="AF2671" s="6" t="s">
        <v>1744</v>
      </c>
    </row>
    <row r="2672" spans="1:39" x14ac:dyDescent="0.2">
      <c r="A26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2" s="7" t="str">
        <f>ExtractValues(Table1[[#This Row],[Agreement Name]],".{1}\d{4,5}")</f>
        <v>200248</v>
      </c>
      <c r="C2672" s="6" t="str">
        <f>ExtractValues(Table1[[#This Row],[Agreement Name]],".{1}\d{4,5}-.{1}\d{4,5}")</f>
        <v>200248-003002</v>
      </c>
      <c r="D2672" s="6" t="str">
        <f>ExtractValues(ExtractValues(Table1[[#This Row],[Agreement Name]],"(CO\d{1,3})"),"\d+")</f>
        <v/>
      </c>
      <c r="E2672" s="6" t="str">
        <f>ExtractValues(ExtractValues(Table1[[#This Row],[Agreement Name]],"(CO.\d{1,3})"),"\d+")</f>
        <v/>
      </c>
      <c r="F2672" s="6" t="str">
        <f>IF(Table1[[#This Row],[ChgOrderPart1]]&lt;&gt;"",Table1[[#This Row],[ChgOrderPart1]],Table1[[#This Row],[ChgOrderPart2]])</f>
        <v/>
      </c>
      <c r="G2672" s="6" t="s">
        <v>1738</v>
      </c>
      <c r="H2672" s="8">
        <v>42146.440729166665</v>
      </c>
      <c r="I2672" s="6" t="s">
        <v>55</v>
      </c>
      <c r="J2672" s="8">
        <v>42158.347604166665</v>
      </c>
      <c r="K2672" s="6" t="s">
        <v>3614</v>
      </c>
      <c r="L2672" s="6" t="s">
        <v>3615</v>
      </c>
      <c r="M2672" s="6" t="s">
        <v>37</v>
      </c>
      <c r="O2672" s="6" t="s">
        <v>38</v>
      </c>
      <c r="P2672" s="6" t="s">
        <v>39</v>
      </c>
      <c r="Q2672" s="6" t="s">
        <v>4214</v>
      </c>
      <c r="R2672" s="6" t="s">
        <v>1740</v>
      </c>
      <c r="AL2672" s="6" t="s">
        <v>4214</v>
      </c>
      <c r="AM2672" s="6" t="s">
        <v>43</v>
      </c>
    </row>
    <row r="2673" spans="1:39" x14ac:dyDescent="0.2">
      <c r="A26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3" s="7" t="str">
        <f>ExtractValues(Table1[[#This Row],[Agreement Name]],".{1}\d{4,5}")</f>
        <v>200248</v>
      </c>
      <c r="C2673" s="6" t="str">
        <f>ExtractValues(Table1[[#This Row],[Agreement Name]],".{1}\d{4,5}-.{1}\d{4,5}")</f>
        <v>200248-003001</v>
      </c>
      <c r="D2673" s="6" t="str">
        <f>ExtractValues(ExtractValues(Table1[[#This Row],[Agreement Name]],"(CO\d{1,3})"),"\d+")</f>
        <v/>
      </c>
      <c r="E2673" s="6" t="str">
        <f>ExtractValues(ExtractValues(Table1[[#This Row],[Agreement Name]],"(CO.\d{1,3})"),"\d+")</f>
        <v/>
      </c>
      <c r="F2673" s="6" t="str">
        <f>IF(Table1[[#This Row],[ChgOrderPart1]]&lt;&gt;"",Table1[[#This Row],[ChgOrderPart1]],Table1[[#This Row],[ChgOrderPart2]])</f>
        <v/>
      </c>
      <c r="G2673" s="6" t="s">
        <v>4215</v>
      </c>
      <c r="H2673" s="8">
        <v>42146.441944444443</v>
      </c>
      <c r="I2673" s="6" t="s">
        <v>34</v>
      </c>
      <c r="J2673" s="8">
        <v>42150.234074074076</v>
      </c>
      <c r="K2673" s="6" t="s">
        <v>3614</v>
      </c>
      <c r="L2673" s="6" t="s">
        <v>3615</v>
      </c>
      <c r="M2673" s="6" t="s">
        <v>37</v>
      </c>
      <c r="O2673" s="6" t="s">
        <v>38</v>
      </c>
      <c r="P2673" s="6" t="s">
        <v>39</v>
      </c>
      <c r="Q2673" s="6" t="s">
        <v>1570</v>
      </c>
      <c r="R2673" s="6" t="s">
        <v>1740</v>
      </c>
      <c r="W2673" s="6" t="s">
        <v>1571</v>
      </c>
      <c r="X2673" s="6" t="s">
        <v>1570</v>
      </c>
      <c r="Y2673" s="6" t="s">
        <v>43</v>
      </c>
      <c r="Z2673" s="8">
        <v>42150.187800925924</v>
      </c>
      <c r="AA2673" s="6" t="s">
        <v>1572</v>
      </c>
      <c r="AB2673" s="6" t="s">
        <v>1743</v>
      </c>
      <c r="AC2673" s="6" t="s">
        <v>1740</v>
      </c>
      <c r="AD2673" s="6" t="s">
        <v>43</v>
      </c>
      <c r="AE2673" s="8">
        <v>42150.234074074076</v>
      </c>
      <c r="AF2673" s="6" t="s">
        <v>1744</v>
      </c>
    </row>
    <row r="2674" spans="1:39" x14ac:dyDescent="0.2">
      <c r="A26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4" s="7" t="str">
        <f>ExtractValues(Table1[[#This Row],[Agreement Name]],".{1}\d{4,5}")</f>
        <v>200248</v>
      </c>
      <c r="C2674" s="6" t="str">
        <f>ExtractValues(Table1[[#This Row],[Agreement Name]],".{1}\d{4,5}-.{1}\d{4,5}")</f>
        <v>200248-002001</v>
      </c>
      <c r="D2674" s="6" t="str">
        <f>ExtractValues(ExtractValues(Table1[[#This Row],[Agreement Name]],"(CO\d{1,3})"),"\d+")</f>
        <v/>
      </c>
      <c r="E2674" s="6" t="str">
        <f>ExtractValues(ExtractValues(Table1[[#This Row],[Agreement Name]],"(CO.\d{1,3})"),"\d+")</f>
        <v/>
      </c>
      <c r="F2674" s="6" t="str">
        <f>IF(Table1[[#This Row],[ChgOrderPart1]]&lt;&gt;"",Table1[[#This Row],[ChgOrderPart1]],Table1[[#This Row],[ChgOrderPart2]])</f>
        <v/>
      </c>
      <c r="G2674" s="6" t="s">
        <v>8143</v>
      </c>
      <c r="H2674" s="8">
        <v>42097.450358796297</v>
      </c>
      <c r="I2674" s="6" t="s">
        <v>34</v>
      </c>
      <c r="J2674" s="8">
        <v>42100.252928240741</v>
      </c>
      <c r="K2674" s="6" t="s">
        <v>1376</v>
      </c>
      <c r="L2674" s="6" t="s">
        <v>1377</v>
      </c>
      <c r="M2674" s="6" t="s">
        <v>37</v>
      </c>
      <c r="O2674" s="6" t="s">
        <v>38</v>
      </c>
      <c r="P2674" s="6" t="s">
        <v>39</v>
      </c>
      <c r="Q2674" s="6" t="s">
        <v>1570</v>
      </c>
      <c r="R2674" s="6" t="s">
        <v>1740</v>
      </c>
      <c r="W2674" s="6" t="s">
        <v>8144</v>
      </c>
      <c r="X2674" s="6" t="s">
        <v>1570</v>
      </c>
      <c r="Y2674" s="6" t="s">
        <v>43</v>
      </c>
      <c r="Z2674" s="8">
        <v>42100.251851851855</v>
      </c>
      <c r="AA2674" s="6" t="s">
        <v>1572</v>
      </c>
      <c r="AB2674" s="6" t="s">
        <v>1743</v>
      </c>
      <c r="AC2674" s="6" t="s">
        <v>1740</v>
      </c>
      <c r="AD2674" s="6" t="s">
        <v>43</v>
      </c>
      <c r="AE2674" s="8">
        <v>42100.252928240741</v>
      </c>
      <c r="AF2674" s="6" t="s">
        <v>1744</v>
      </c>
    </row>
    <row r="2675" spans="1:39" x14ac:dyDescent="0.2">
      <c r="A26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5" s="7" t="str">
        <f>ExtractValues(Table1[[#This Row],[Agreement Name]],".{1}\d{4,5}")</f>
        <v>200230</v>
      </c>
      <c r="C2675" s="6" t="str">
        <f>ExtractValues(Table1[[#This Row],[Agreement Name]],".{1}\d{4,5}-.{1}\d{4,5}")</f>
        <v>200230-003001</v>
      </c>
      <c r="D2675" s="6" t="str">
        <f>ExtractValues(ExtractValues(Table1[[#This Row],[Agreement Name]],"(CO\d{1,3})"),"\d+")</f>
        <v/>
      </c>
      <c r="E2675" s="6" t="str">
        <f>ExtractValues(ExtractValues(Table1[[#This Row],[Agreement Name]],"(CO.\d{1,3})"),"\d+")</f>
        <v/>
      </c>
      <c r="F2675" s="6" t="str">
        <f>IF(Table1[[#This Row],[ChgOrderPart1]]&lt;&gt;"",Table1[[#This Row],[ChgOrderPart1]],Table1[[#This Row],[ChgOrderPart2]])</f>
        <v/>
      </c>
      <c r="G2675" s="6" t="s">
        <v>4849</v>
      </c>
      <c r="H2675" s="8">
        <v>42223.571180555555</v>
      </c>
      <c r="I2675" s="6" t="s">
        <v>34</v>
      </c>
      <c r="J2675" s="8">
        <v>42226.383599537039</v>
      </c>
      <c r="K2675" s="6" t="s">
        <v>1376</v>
      </c>
      <c r="L2675" s="6" t="s">
        <v>1377</v>
      </c>
      <c r="M2675" s="6" t="s">
        <v>37</v>
      </c>
      <c r="O2675" s="6" t="s">
        <v>38</v>
      </c>
      <c r="P2675" s="6" t="s">
        <v>39</v>
      </c>
      <c r="Q2675" s="6" t="s">
        <v>4850</v>
      </c>
      <c r="R2675" s="6" t="s">
        <v>236</v>
      </c>
      <c r="W2675" s="6" t="s">
        <v>4851</v>
      </c>
      <c r="X2675" s="6" t="s">
        <v>4850</v>
      </c>
      <c r="Y2675" s="6" t="s">
        <v>43</v>
      </c>
      <c r="Z2675" s="8">
        <v>42226.373530092591</v>
      </c>
      <c r="AA2675" s="6" t="s">
        <v>4852</v>
      </c>
      <c r="AB2675" s="6" t="s">
        <v>975</v>
      </c>
      <c r="AC2675" s="6" t="s">
        <v>236</v>
      </c>
      <c r="AD2675" s="6" t="s">
        <v>43</v>
      </c>
      <c r="AE2675" s="8">
        <v>42226.383599537039</v>
      </c>
      <c r="AF2675" s="6" t="s">
        <v>976</v>
      </c>
    </row>
    <row r="2676" spans="1:39" x14ac:dyDescent="0.2">
      <c r="A26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6" s="7" t="str">
        <f>ExtractValues(Table1[[#This Row],[Agreement Name]],".{1}\d{4,5}")</f>
        <v>200228</v>
      </c>
      <c r="C2676" s="6" t="str">
        <f>ExtractValues(Table1[[#This Row],[Agreement Name]],".{1}\d{4,5}-.{1}\d{4,5}")</f>
        <v>200228-001004</v>
      </c>
      <c r="D2676" s="6" t="str">
        <f>ExtractValues(ExtractValues(Table1[[#This Row],[Agreement Name]],"(CO\d{1,3})"),"\d+")</f>
        <v/>
      </c>
      <c r="E2676" s="6" t="str">
        <f>ExtractValues(ExtractValues(Table1[[#This Row],[Agreement Name]],"(CO.\d{1,3})"),"\d+")</f>
        <v/>
      </c>
      <c r="F2676" s="6" t="str">
        <f>IF(Table1[[#This Row],[ChgOrderPart1]]&lt;&gt;"",Table1[[#This Row],[ChgOrderPart1]],Table1[[#This Row],[ChgOrderPart2]])</f>
        <v/>
      </c>
      <c r="G2676" s="6" t="s">
        <v>8356</v>
      </c>
      <c r="H2676" s="8">
        <v>42110.345729166664</v>
      </c>
      <c r="I2676" s="6" t="s">
        <v>34</v>
      </c>
      <c r="J2676" s="8">
        <v>42117.4687962963</v>
      </c>
      <c r="K2676" s="6" t="s">
        <v>1376</v>
      </c>
      <c r="L2676" s="6" t="s">
        <v>1377</v>
      </c>
      <c r="M2676" s="6" t="s">
        <v>37</v>
      </c>
      <c r="O2676" s="6" t="s">
        <v>38</v>
      </c>
      <c r="P2676" s="6" t="s">
        <v>39</v>
      </c>
      <c r="Q2676" s="6" t="s">
        <v>3813</v>
      </c>
      <c r="R2676" s="6" t="s">
        <v>1477</v>
      </c>
      <c r="W2676" s="6" t="s">
        <v>3814</v>
      </c>
      <c r="X2676" s="6" t="s">
        <v>3813</v>
      </c>
      <c r="Y2676" s="6" t="s">
        <v>43</v>
      </c>
      <c r="Z2676" s="8">
        <v>42117.42454861111</v>
      </c>
      <c r="AA2676" s="6" t="s">
        <v>3815</v>
      </c>
      <c r="AB2676" s="6" t="s">
        <v>1480</v>
      </c>
      <c r="AC2676" s="6" t="s">
        <v>1477</v>
      </c>
      <c r="AD2676" s="6" t="s">
        <v>43</v>
      </c>
      <c r="AE2676" s="8">
        <v>42117.4687962963</v>
      </c>
      <c r="AF2676" s="6" t="s">
        <v>66</v>
      </c>
    </row>
    <row r="2677" spans="1:39" x14ac:dyDescent="0.2">
      <c r="A26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77" s="7" t="str">
        <f>ExtractValues(Table1[[#This Row],[Agreement Name]],".{1}\d{4,5}")</f>
        <v>200228</v>
      </c>
      <c r="C2677" s="6" t="str">
        <f>ExtractValues(Table1[[#This Row],[Agreement Name]],".{1}\d{4,5}-.{1}\d{4,5}")</f>
        <v>200228-001003</v>
      </c>
      <c r="D2677" s="6" t="str">
        <f>ExtractValues(ExtractValues(Table1[[#This Row],[Agreement Name]],"(CO\d{1,3})"),"\d+")</f>
        <v>1</v>
      </c>
      <c r="E2677" s="6" t="str">
        <f>ExtractValues(ExtractValues(Table1[[#This Row],[Agreement Name]],"(CO.\d{1,3})"),"\d+")</f>
        <v/>
      </c>
      <c r="F2677" s="6" t="str">
        <f>IF(Table1[[#This Row],[ChgOrderPart1]]&lt;&gt;"",Table1[[#This Row],[ChgOrderPart1]],Table1[[#This Row],[ChgOrderPart2]])</f>
        <v>1</v>
      </c>
      <c r="G2677" s="6" t="s">
        <v>4281</v>
      </c>
      <c r="H2677" s="8">
        <v>42146.620312500003</v>
      </c>
      <c r="I2677" s="6" t="s">
        <v>34</v>
      </c>
      <c r="J2677" s="8">
        <v>42152.621828703705</v>
      </c>
      <c r="K2677" s="6" t="s">
        <v>3614</v>
      </c>
      <c r="L2677" s="6" t="s">
        <v>3615</v>
      </c>
      <c r="M2677" s="6" t="s">
        <v>37</v>
      </c>
      <c r="O2677" s="6" t="s">
        <v>38</v>
      </c>
      <c r="P2677" s="6" t="s">
        <v>39</v>
      </c>
      <c r="Q2677" s="6" t="s">
        <v>1930</v>
      </c>
      <c r="R2677" s="6" t="s">
        <v>1477</v>
      </c>
      <c r="W2677" s="6" t="s">
        <v>1931</v>
      </c>
      <c r="X2677" s="6" t="s">
        <v>1930</v>
      </c>
      <c r="Y2677" s="6" t="s">
        <v>43</v>
      </c>
      <c r="Z2677" s="8">
        <v>42151.315844907411</v>
      </c>
      <c r="AA2677" s="6" t="s">
        <v>1932</v>
      </c>
      <c r="AB2677" s="6" t="s">
        <v>1480</v>
      </c>
      <c r="AC2677" s="6" t="s">
        <v>1477</v>
      </c>
      <c r="AD2677" s="6" t="s">
        <v>43</v>
      </c>
      <c r="AE2677" s="8">
        <v>42152.621828703705</v>
      </c>
      <c r="AF2677" s="6" t="s">
        <v>1481</v>
      </c>
    </row>
    <row r="2678" spans="1:39" x14ac:dyDescent="0.2">
      <c r="A26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8" s="7" t="str">
        <f>ExtractValues(Table1[[#This Row],[Agreement Name]],".{1}\d{4,5}")</f>
        <v>200228</v>
      </c>
      <c r="C2678" s="6" t="str">
        <f>ExtractValues(Table1[[#This Row],[Agreement Name]],".{1}\d{4,5}-.{1}\d{4,5}")</f>
        <v>200228-001003</v>
      </c>
      <c r="D2678" s="6" t="str">
        <f>ExtractValues(ExtractValues(Table1[[#This Row],[Agreement Name]],"(CO\d{1,3})"),"\d+")</f>
        <v/>
      </c>
      <c r="E2678" s="6" t="str">
        <f>ExtractValues(ExtractValues(Table1[[#This Row],[Agreement Name]],"(CO.\d{1,3})"),"\d+")</f>
        <v/>
      </c>
      <c r="F2678" s="6" t="str">
        <f>IF(Table1[[#This Row],[ChgOrderPart1]]&lt;&gt;"",Table1[[#This Row],[ChgOrderPart1]],Table1[[#This Row],[ChgOrderPart2]])</f>
        <v/>
      </c>
      <c r="G2678" s="6" t="s">
        <v>9279</v>
      </c>
      <c r="H2678" s="8">
        <v>42058.405185185184</v>
      </c>
      <c r="I2678" s="6" t="s">
        <v>34</v>
      </c>
      <c r="J2678" s="8">
        <v>42067.410775462966</v>
      </c>
      <c r="K2678" s="6" t="s">
        <v>1376</v>
      </c>
      <c r="L2678" s="6" t="s">
        <v>1377</v>
      </c>
      <c r="M2678" s="6" t="s">
        <v>37</v>
      </c>
      <c r="O2678" s="6" t="s">
        <v>38</v>
      </c>
      <c r="P2678" s="6" t="s">
        <v>39</v>
      </c>
      <c r="Q2678" s="6" t="s">
        <v>1930</v>
      </c>
      <c r="R2678" s="6" t="s">
        <v>1477</v>
      </c>
      <c r="W2678" s="6" t="s">
        <v>1931</v>
      </c>
      <c r="X2678" s="6" t="s">
        <v>1930</v>
      </c>
      <c r="Y2678" s="6" t="s">
        <v>43</v>
      </c>
      <c r="Z2678" s="8">
        <v>42066.412534722222</v>
      </c>
      <c r="AA2678" s="6" t="s">
        <v>1932</v>
      </c>
      <c r="AB2678" s="6" t="s">
        <v>1480</v>
      </c>
      <c r="AC2678" s="6" t="s">
        <v>1477</v>
      </c>
      <c r="AD2678" s="6" t="s">
        <v>43</v>
      </c>
      <c r="AE2678" s="8">
        <v>42067.410775462966</v>
      </c>
      <c r="AF2678" s="6" t="s">
        <v>66</v>
      </c>
    </row>
    <row r="2679" spans="1:39" x14ac:dyDescent="0.2">
      <c r="A26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79" s="7" t="str">
        <f>ExtractValues(Table1[[#This Row],[Agreement Name]],".{1}\d{4,5}")</f>
        <v>200228</v>
      </c>
      <c r="C2679" s="6" t="str">
        <f>ExtractValues(Table1[[#This Row],[Agreement Name]],".{1}\d{4,5}-.{1}\d{4,5}")</f>
        <v>200228-001002</v>
      </c>
      <c r="D2679" s="6" t="str">
        <f>ExtractValues(ExtractValues(Table1[[#This Row],[Agreement Name]],"(CO\d{1,3})"),"\d+")</f>
        <v/>
      </c>
      <c r="E2679" s="6" t="str">
        <f>ExtractValues(ExtractValues(Table1[[#This Row],[Agreement Name]],"(CO.\d{1,3})"),"\d+")</f>
        <v/>
      </c>
      <c r="F2679" s="6" t="str">
        <f>IF(Table1[[#This Row],[ChgOrderPart1]]&lt;&gt;"",Table1[[#This Row],[ChgOrderPart1]],Table1[[#This Row],[ChgOrderPart2]])</f>
        <v/>
      </c>
      <c r="G2679" s="6" t="s">
        <v>9152</v>
      </c>
      <c r="H2679" s="8">
        <v>42051.362534722219</v>
      </c>
      <c r="I2679" s="6" t="s">
        <v>34</v>
      </c>
      <c r="J2679" s="8">
        <v>42059.374340277776</v>
      </c>
      <c r="K2679" s="6" t="s">
        <v>1376</v>
      </c>
      <c r="L2679" s="6" t="s">
        <v>1377</v>
      </c>
      <c r="M2679" s="6" t="s">
        <v>37</v>
      </c>
      <c r="O2679" s="6" t="s">
        <v>38</v>
      </c>
      <c r="P2679" s="6" t="s">
        <v>39</v>
      </c>
      <c r="Q2679" s="6" t="s">
        <v>9153</v>
      </c>
      <c r="R2679" s="6" t="s">
        <v>1477</v>
      </c>
      <c r="W2679" s="6" t="s">
        <v>9154</v>
      </c>
      <c r="X2679" s="6" t="s">
        <v>9153</v>
      </c>
      <c r="Y2679" s="6" t="s">
        <v>43</v>
      </c>
      <c r="Z2679" s="8">
        <v>42058.670231481483</v>
      </c>
      <c r="AA2679" s="6" t="s">
        <v>1456</v>
      </c>
      <c r="AB2679" s="6" t="s">
        <v>1480</v>
      </c>
      <c r="AC2679" s="6" t="s">
        <v>1477</v>
      </c>
      <c r="AD2679" s="6" t="s">
        <v>43</v>
      </c>
      <c r="AE2679" s="8">
        <v>42059.374340277776</v>
      </c>
      <c r="AF2679" s="6" t="s">
        <v>66</v>
      </c>
    </row>
    <row r="2680" spans="1:39" x14ac:dyDescent="0.2">
      <c r="A26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80" s="7" t="str">
        <f>ExtractValues(Table1[[#This Row],[Agreement Name]],".{1}\d{4,5}")</f>
        <v>200228</v>
      </c>
      <c r="C2680" s="6" t="str">
        <f>ExtractValues(Table1[[#This Row],[Agreement Name]],".{1}\d{4,5}-.{1}\d{4,5}")</f>
        <v>200228-001001</v>
      </c>
      <c r="D2680" s="6" t="str">
        <f>ExtractValues(ExtractValues(Table1[[#This Row],[Agreement Name]],"(CO\d{1,3})"),"\d+")</f>
        <v>2</v>
      </c>
      <c r="E2680" s="6" t="str">
        <f>ExtractValues(ExtractValues(Table1[[#This Row],[Agreement Name]],"(CO.\d{1,3})"),"\d+")</f>
        <v/>
      </c>
      <c r="F2680" s="6" t="str">
        <f>IF(Table1[[#This Row],[ChgOrderPart1]]&lt;&gt;"",Table1[[#This Row],[ChgOrderPart1]],Table1[[#This Row],[ChgOrderPart2]])</f>
        <v>2</v>
      </c>
      <c r="G2680" s="6" t="s">
        <v>8293</v>
      </c>
      <c r="H2680" s="8">
        <v>42107.476944444446</v>
      </c>
      <c r="I2680" s="6" t="s">
        <v>34</v>
      </c>
      <c r="J2680" s="8">
        <v>42108.326909722222</v>
      </c>
      <c r="K2680" s="6" t="s">
        <v>1376</v>
      </c>
      <c r="L2680" s="6" t="s">
        <v>1377</v>
      </c>
      <c r="M2680" s="6" t="s">
        <v>37</v>
      </c>
      <c r="O2680" s="6" t="s">
        <v>38</v>
      </c>
      <c r="P2680" s="6" t="s">
        <v>39</v>
      </c>
      <c r="Q2680" s="6" t="s">
        <v>4072</v>
      </c>
      <c r="R2680" s="6" t="s">
        <v>1477</v>
      </c>
      <c r="W2680" s="6" t="s">
        <v>4073</v>
      </c>
      <c r="X2680" s="6" t="s">
        <v>4072</v>
      </c>
      <c r="Y2680" s="6" t="s">
        <v>43</v>
      </c>
      <c r="Z2680" s="8">
        <v>42107.800497685188</v>
      </c>
      <c r="AA2680" s="6" t="s">
        <v>5876</v>
      </c>
      <c r="AB2680" s="6" t="s">
        <v>1480</v>
      </c>
      <c r="AC2680" s="6" t="s">
        <v>1477</v>
      </c>
      <c r="AD2680" s="6" t="s">
        <v>43</v>
      </c>
      <c r="AE2680" s="8">
        <v>42108.326909722222</v>
      </c>
      <c r="AF2680" s="6" t="s">
        <v>66</v>
      </c>
    </row>
    <row r="2681" spans="1:39" x14ac:dyDescent="0.2">
      <c r="A26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81" s="7" t="str">
        <f>ExtractValues(Table1[[#This Row],[Agreement Name]],".{1}\d{4,5}")</f>
        <v>200228</v>
      </c>
      <c r="C2681" s="6" t="str">
        <f>ExtractValues(Table1[[#This Row],[Agreement Name]],".{1}\d{4,5}-.{1}\d{4,5}")</f>
        <v>200228-001001</v>
      </c>
      <c r="D2681" s="6" t="str">
        <f>ExtractValues(ExtractValues(Table1[[#This Row],[Agreement Name]],"(CO\d{1,3})"),"\d+")</f>
        <v>1</v>
      </c>
      <c r="E2681" s="6" t="str">
        <f>ExtractValues(ExtractValues(Table1[[#This Row],[Agreement Name]],"(CO.\d{1,3})"),"\d+")</f>
        <v/>
      </c>
      <c r="F2681" s="6" t="str">
        <f>IF(Table1[[#This Row],[ChgOrderPart1]]&lt;&gt;"",Table1[[#This Row],[ChgOrderPart1]],Table1[[#This Row],[ChgOrderPart2]])</f>
        <v>1</v>
      </c>
      <c r="G2681" s="6" t="s">
        <v>9168</v>
      </c>
      <c r="H2681" s="8">
        <v>42051.386157407411</v>
      </c>
      <c r="I2681" s="6" t="s">
        <v>34</v>
      </c>
      <c r="J2681" s="8">
        <v>42051.501435185186</v>
      </c>
      <c r="K2681" s="6" t="s">
        <v>1376</v>
      </c>
      <c r="L2681" s="6" t="s">
        <v>1377</v>
      </c>
      <c r="M2681" s="6" t="s">
        <v>37</v>
      </c>
      <c r="O2681" s="6" t="s">
        <v>38</v>
      </c>
      <c r="P2681" s="6" t="s">
        <v>39</v>
      </c>
      <c r="Q2681" s="6" t="s">
        <v>4072</v>
      </c>
      <c r="R2681" s="6" t="s">
        <v>1477</v>
      </c>
      <c r="W2681" s="6" t="s">
        <v>4073</v>
      </c>
      <c r="X2681" s="6" t="s">
        <v>4072</v>
      </c>
      <c r="Y2681" s="6" t="s">
        <v>43</v>
      </c>
      <c r="Z2681" s="8">
        <v>42051.403252314813</v>
      </c>
      <c r="AA2681" s="6" t="s">
        <v>4274</v>
      </c>
      <c r="AB2681" s="6" t="s">
        <v>1480</v>
      </c>
      <c r="AC2681" s="6" t="s">
        <v>1477</v>
      </c>
      <c r="AD2681" s="6" t="s">
        <v>43</v>
      </c>
      <c r="AE2681" s="8">
        <v>42051.501435185186</v>
      </c>
      <c r="AF2681" s="6" t="s">
        <v>66</v>
      </c>
    </row>
    <row r="2682" spans="1:39" x14ac:dyDescent="0.2">
      <c r="A26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82" s="7" t="str">
        <f>ExtractValues(Table1[[#This Row],[Agreement Name]],".{1}\d{4,5}")</f>
        <v>200228</v>
      </c>
      <c r="C2682" s="6" t="str">
        <f>ExtractValues(Table1[[#This Row],[Agreement Name]],".{1}\d{4,5}-.{1}\d{4,5}")</f>
        <v>200228-001001</v>
      </c>
      <c r="D2682" s="6" t="str">
        <f>ExtractValues(ExtractValues(Table1[[#This Row],[Agreement Name]],"(CO\d{1,3})"),"\d+")</f>
        <v/>
      </c>
      <c r="E2682" s="6" t="str">
        <f>ExtractValues(ExtractValues(Table1[[#This Row],[Agreement Name]],"(CO.\d{1,3})"),"\d+")</f>
        <v/>
      </c>
      <c r="F2682" s="6" t="str">
        <f>IF(Table1[[#This Row],[ChgOrderPart1]]&lt;&gt;"",Table1[[#This Row],[ChgOrderPart1]],Table1[[#This Row],[ChgOrderPart2]])</f>
        <v/>
      </c>
      <c r="G2682" s="6" t="s">
        <v>7612</v>
      </c>
      <c r="H2682" s="8">
        <v>41995.411759259259</v>
      </c>
      <c r="I2682" s="6" t="s">
        <v>34</v>
      </c>
      <c r="J2682" s="8">
        <v>41996.354062500002</v>
      </c>
      <c r="K2682" s="6" t="s">
        <v>1376</v>
      </c>
      <c r="L2682" s="6" t="s">
        <v>1377</v>
      </c>
      <c r="M2682" s="6" t="s">
        <v>37</v>
      </c>
      <c r="O2682" s="6" t="s">
        <v>38</v>
      </c>
      <c r="P2682" s="6" t="s">
        <v>39</v>
      </c>
      <c r="Q2682" s="6" t="s">
        <v>4072</v>
      </c>
      <c r="R2682" s="6" t="s">
        <v>1534</v>
      </c>
      <c r="W2682" s="6" t="s">
        <v>4073</v>
      </c>
      <c r="X2682" s="6" t="s">
        <v>4072</v>
      </c>
      <c r="Y2682" s="6" t="s">
        <v>43</v>
      </c>
      <c r="Z2682" s="8">
        <v>41995.830949074072</v>
      </c>
      <c r="AA2682" s="6" t="s">
        <v>5876</v>
      </c>
      <c r="AB2682" s="6" t="s">
        <v>1537</v>
      </c>
      <c r="AC2682" s="6" t="s">
        <v>1534</v>
      </c>
      <c r="AD2682" s="6" t="s">
        <v>43</v>
      </c>
      <c r="AE2682" s="8">
        <v>41996.354062500002</v>
      </c>
      <c r="AF2682" s="6" t="s">
        <v>66</v>
      </c>
    </row>
    <row r="2683" spans="1:39" x14ac:dyDescent="0.2">
      <c r="A26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83" s="7" t="str">
        <f>ExtractValues(Table1[[#This Row],[Agreement Name]],".{1}\d{4,5}")</f>
        <v>200226</v>
      </c>
      <c r="C2683" s="6" t="str">
        <f>ExtractValues(Table1[[#This Row],[Agreement Name]],".{1}\d{4,5}-.{1}\d{4,5}")</f>
        <v>200226-001003</v>
      </c>
      <c r="D2683" s="6" t="str">
        <f>ExtractValues(ExtractValues(Table1[[#This Row],[Agreement Name]],"(CO\d{1,3})"),"\d+")</f>
        <v/>
      </c>
      <c r="E2683" s="6" t="str">
        <f>ExtractValues(ExtractValues(Table1[[#This Row],[Agreement Name]],"(CO.\d{1,3})"),"\d+")</f>
        <v/>
      </c>
      <c r="F2683" s="6" t="str">
        <f>IF(Table1[[#This Row],[ChgOrderPart1]]&lt;&gt;"",Table1[[#This Row],[ChgOrderPart1]],Table1[[#This Row],[ChgOrderPart2]])</f>
        <v/>
      </c>
      <c r="G2683" s="6" t="s">
        <v>2478</v>
      </c>
      <c r="H2683" s="8">
        <v>42195.566134259258</v>
      </c>
      <c r="I2683" s="6" t="s">
        <v>34</v>
      </c>
      <c r="J2683" s="8">
        <v>42201.600659722222</v>
      </c>
      <c r="K2683" s="6" t="s">
        <v>1376</v>
      </c>
      <c r="L2683" s="6" t="s">
        <v>1377</v>
      </c>
      <c r="M2683" s="6" t="s">
        <v>37</v>
      </c>
      <c r="O2683" s="6" t="s">
        <v>38</v>
      </c>
      <c r="P2683" s="6" t="s">
        <v>39</v>
      </c>
      <c r="Q2683" s="6" t="s">
        <v>2479</v>
      </c>
      <c r="R2683" s="6" t="s">
        <v>2454</v>
      </c>
      <c r="S2683" s="6" t="s">
        <v>1384</v>
      </c>
      <c r="W2683" s="6" t="s">
        <v>2480</v>
      </c>
      <c r="X2683" s="6" t="s">
        <v>2454</v>
      </c>
      <c r="Y2683" s="6" t="s">
        <v>43</v>
      </c>
      <c r="Z2683" s="8">
        <v>42201.589155092595</v>
      </c>
      <c r="AA2683" s="6" t="s">
        <v>2481</v>
      </c>
      <c r="AB2683" s="6" t="s">
        <v>1387</v>
      </c>
      <c r="AC2683" s="6" t="s">
        <v>1384</v>
      </c>
      <c r="AD2683" s="6" t="s">
        <v>43</v>
      </c>
      <c r="AE2683" s="8">
        <v>42201.600659722222</v>
      </c>
      <c r="AF2683" s="6" t="s">
        <v>71</v>
      </c>
    </row>
    <row r="2684" spans="1:39" x14ac:dyDescent="0.2">
      <c r="A26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84" s="7" t="str">
        <f>ExtractValues(Table1[[#This Row],[Agreement Name]],".{1}\d{4,5}")</f>
        <v>200226</v>
      </c>
      <c r="C2684" s="6" t="str">
        <f>ExtractValues(Table1[[#This Row],[Agreement Name]],".{1}\d{4,5}-.{1}\d{4,5}")</f>
        <v>200226-001003</v>
      </c>
      <c r="D2684" s="6" t="str">
        <f>ExtractValues(ExtractValues(Table1[[#This Row],[Agreement Name]],"(CO\d{1,3})"),"\d+")</f>
        <v/>
      </c>
      <c r="E2684" s="6" t="str">
        <f>ExtractValues(ExtractValues(Table1[[#This Row],[Agreement Name]],"(CO.\d{1,3})"),"\d+")</f>
        <v/>
      </c>
      <c r="F2684" s="6" t="str">
        <f>IF(Table1[[#This Row],[ChgOrderPart1]]&lt;&gt;"",Table1[[#This Row],[ChgOrderPart1]],Table1[[#This Row],[ChgOrderPart2]])</f>
        <v/>
      </c>
      <c r="G2684" s="6" t="s">
        <v>2453</v>
      </c>
      <c r="H2684" s="8">
        <v>42194.413923611108</v>
      </c>
      <c r="I2684" s="6" t="s">
        <v>55</v>
      </c>
      <c r="J2684" s="8">
        <v>42195.565717592595</v>
      </c>
      <c r="K2684" s="6" t="s">
        <v>1376</v>
      </c>
      <c r="L2684" s="6" t="s">
        <v>1377</v>
      </c>
      <c r="M2684" s="6" t="s">
        <v>37</v>
      </c>
      <c r="O2684" s="6" t="s">
        <v>38</v>
      </c>
      <c r="P2684" s="6" t="s">
        <v>39</v>
      </c>
      <c r="Q2684" s="6" t="s">
        <v>2454</v>
      </c>
      <c r="R2684" s="6" t="s">
        <v>1384</v>
      </c>
      <c r="AL2684" s="6" t="s">
        <v>2454</v>
      </c>
      <c r="AM2684" s="6" t="s">
        <v>43</v>
      </c>
    </row>
    <row r="2685" spans="1:39" x14ac:dyDescent="0.2">
      <c r="A26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85" s="7" t="str">
        <f>ExtractValues(Table1[[#This Row],[Agreement Name]],".{1}\d{4,5}")</f>
        <v>200226</v>
      </c>
      <c r="C2685" s="6" t="str">
        <f>ExtractValues(Table1[[#This Row],[Agreement Name]],".{1}\d{4,5}-.{1}\d{4,5}")</f>
        <v>200226-001002</v>
      </c>
      <c r="D2685" s="6" t="str">
        <f>ExtractValues(ExtractValues(Table1[[#This Row],[Agreement Name]],"(CO\d{1,3})"),"\d+")</f>
        <v>1</v>
      </c>
      <c r="E2685" s="6" t="str">
        <f>ExtractValues(ExtractValues(Table1[[#This Row],[Agreement Name]],"(CO.\d{1,3})"),"\d+")</f>
        <v/>
      </c>
      <c r="F2685" s="6" t="str">
        <f>IF(Table1[[#This Row],[ChgOrderPart1]]&lt;&gt;"",Table1[[#This Row],[ChgOrderPart1]],Table1[[#This Row],[ChgOrderPart2]])</f>
        <v>1</v>
      </c>
      <c r="G2685" s="6" t="s">
        <v>8278</v>
      </c>
      <c r="H2685" s="8">
        <v>42107.471122685187</v>
      </c>
      <c r="I2685" s="6" t="s">
        <v>34</v>
      </c>
      <c r="J2685" s="8">
        <v>42108.666504629633</v>
      </c>
      <c r="K2685" s="6" t="s">
        <v>1376</v>
      </c>
      <c r="L2685" s="6" t="s">
        <v>1377</v>
      </c>
      <c r="M2685" s="6" t="s">
        <v>37</v>
      </c>
      <c r="O2685" s="6" t="s">
        <v>38</v>
      </c>
      <c r="P2685" s="6" t="s">
        <v>39</v>
      </c>
      <c r="Q2685" s="6" t="s">
        <v>8279</v>
      </c>
      <c r="R2685" s="6" t="s">
        <v>1384</v>
      </c>
      <c r="W2685" s="6" t="s">
        <v>8280</v>
      </c>
      <c r="X2685" s="6" t="s">
        <v>8279</v>
      </c>
      <c r="Y2685" s="6" t="s">
        <v>43</v>
      </c>
      <c r="Z2685" s="8">
        <v>42108.592870370368</v>
      </c>
      <c r="AA2685" s="6" t="s">
        <v>8281</v>
      </c>
      <c r="AB2685" s="6" t="s">
        <v>1387</v>
      </c>
      <c r="AC2685" s="6" t="s">
        <v>1384</v>
      </c>
      <c r="AD2685" s="6" t="s">
        <v>43</v>
      </c>
      <c r="AE2685" s="8">
        <v>42108.666504629633</v>
      </c>
      <c r="AF2685" s="6" t="s">
        <v>71</v>
      </c>
    </row>
    <row r="2686" spans="1:39" x14ac:dyDescent="0.2">
      <c r="A26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86" s="7" t="str">
        <f>ExtractValues(Table1[[#This Row],[Agreement Name]],".{1}\d{4,5}")</f>
        <v>200226</v>
      </c>
      <c r="C2686" s="6" t="str">
        <f>ExtractValues(Table1[[#This Row],[Agreement Name]],".{1}\d{4,5}-.{1}\d{4,5}")</f>
        <v>200226-001002</v>
      </c>
      <c r="D2686" s="6" t="str">
        <f>ExtractValues(ExtractValues(Table1[[#This Row],[Agreement Name]],"(CO\d{1,3})"),"\d+")</f>
        <v/>
      </c>
      <c r="E2686" s="6" t="str">
        <f>ExtractValues(ExtractValues(Table1[[#This Row],[Agreement Name]],"(CO.\d{1,3})"),"\d+")</f>
        <v/>
      </c>
      <c r="F2686" s="6" t="str">
        <f>IF(Table1[[#This Row],[ChgOrderPart1]]&lt;&gt;"",Table1[[#This Row],[ChgOrderPart1]],Table1[[#This Row],[ChgOrderPart2]])</f>
        <v/>
      </c>
      <c r="G2686" s="6" t="s">
        <v>9361</v>
      </c>
      <c r="H2686" s="8">
        <v>42066.653807870367</v>
      </c>
      <c r="I2686" s="6" t="s">
        <v>34</v>
      </c>
      <c r="J2686" s="8">
        <v>42079.307627314818</v>
      </c>
      <c r="K2686" s="6" t="s">
        <v>1376</v>
      </c>
      <c r="L2686" s="6" t="s">
        <v>1377</v>
      </c>
      <c r="M2686" s="6" t="s">
        <v>37</v>
      </c>
      <c r="O2686" s="6" t="s">
        <v>38</v>
      </c>
      <c r="P2686" s="6" t="s">
        <v>39</v>
      </c>
      <c r="Q2686" s="6" t="s">
        <v>8279</v>
      </c>
      <c r="R2686" s="6" t="s">
        <v>1384</v>
      </c>
      <c r="W2686" s="6" t="s">
        <v>8280</v>
      </c>
      <c r="X2686" s="6" t="s">
        <v>8279</v>
      </c>
      <c r="Y2686" s="6" t="s">
        <v>43</v>
      </c>
      <c r="Z2686" s="8">
        <v>42075.538865740738</v>
      </c>
      <c r="AA2686" s="6" t="s">
        <v>8281</v>
      </c>
      <c r="AB2686" s="6" t="s">
        <v>1387</v>
      </c>
      <c r="AC2686" s="6" t="s">
        <v>1384</v>
      </c>
      <c r="AD2686" s="6" t="s">
        <v>43</v>
      </c>
      <c r="AE2686" s="8">
        <v>42079.307627314818</v>
      </c>
      <c r="AF2686" s="6" t="s">
        <v>71</v>
      </c>
    </row>
    <row r="2687" spans="1:39" x14ac:dyDescent="0.2">
      <c r="A26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87" s="7" t="str">
        <f>ExtractValues(Table1[[#This Row],[Agreement Name]],".{1}\d{4,5}")</f>
        <v>200226</v>
      </c>
      <c r="C2687" s="6" t="str">
        <f>ExtractValues(Table1[[#This Row],[Agreement Name]],".{1}\d{4,5}-.{1}\d{4,5}")</f>
        <v>200226-001001</v>
      </c>
      <c r="D2687" s="6" t="str">
        <f>ExtractValues(ExtractValues(Table1[[#This Row],[Agreement Name]],"(CO\d{1,3})"),"\d+")</f>
        <v/>
      </c>
      <c r="E2687" s="6" t="str">
        <f>ExtractValues(ExtractValues(Table1[[#This Row],[Agreement Name]],"(CO.\d{1,3})"),"\d+")</f>
        <v/>
      </c>
      <c r="F2687" s="6" t="str">
        <f>IF(Table1[[#This Row],[ChgOrderPart1]]&lt;&gt;"",Table1[[#This Row],[ChgOrderPart1]],Table1[[#This Row],[ChgOrderPart2]])</f>
        <v/>
      </c>
      <c r="G2687" s="6" t="s">
        <v>7602</v>
      </c>
      <c r="H2687" s="8">
        <v>41992.486678240741</v>
      </c>
      <c r="I2687" s="6" t="s">
        <v>34</v>
      </c>
      <c r="J2687" s="8">
        <v>41995.512395833335</v>
      </c>
      <c r="K2687" s="6" t="s">
        <v>1376</v>
      </c>
      <c r="L2687" s="6" t="s">
        <v>1377</v>
      </c>
      <c r="M2687" s="6" t="s">
        <v>37</v>
      </c>
      <c r="O2687" s="6" t="s">
        <v>38</v>
      </c>
      <c r="P2687" s="6" t="s">
        <v>39</v>
      </c>
      <c r="Q2687" s="6" t="s">
        <v>2454</v>
      </c>
      <c r="R2687" s="6" t="s">
        <v>1384</v>
      </c>
      <c r="W2687" s="6" t="s">
        <v>2480</v>
      </c>
      <c r="X2687" s="6" t="s">
        <v>2454</v>
      </c>
      <c r="Y2687" s="6" t="s">
        <v>43</v>
      </c>
      <c r="Z2687" s="8">
        <v>41995.476226851853</v>
      </c>
      <c r="AA2687" s="6" t="s">
        <v>2481</v>
      </c>
      <c r="AB2687" s="6" t="s">
        <v>1387</v>
      </c>
      <c r="AC2687" s="6" t="s">
        <v>1384</v>
      </c>
      <c r="AD2687" s="6" t="s">
        <v>43</v>
      </c>
      <c r="AE2687" s="8">
        <v>41995.512395833335</v>
      </c>
      <c r="AF2687" s="6" t="s">
        <v>71</v>
      </c>
    </row>
    <row r="2688" spans="1:39" x14ac:dyDescent="0.2">
      <c r="A26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88" s="7" t="str">
        <f>ExtractValues(Table1[[#This Row],[Agreement Name]],".{1}\d{4,5}")</f>
        <v>200224</v>
      </c>
      <c r="C2688" s="6" t="str">
        <f>ExtractValues(Table1[[#This Row],[Agreement Name]],".{1}\d{4,5}-.{1}\d{4,5}")</f>
        <v>200224-001004</v>
      </c>
      <c r="D2688" s="6" t="str">
        <f>ExtractValues(ExtractValues(Table1[[#This Row],[Agreement Name]],"(CO\d{1,3})"),"\d+")</f>
        <v/>
      </c>
      <c r="E2688" s="6" t="str">
        <f>ExtractValues(ExtractValues(Table1[[#This Row],[Agreement Name]],"(CO.\d{1,3})"),"\d+")</f>
        <v/>
      </c>
      <c r="F2688" s="6" t="str">
        <f>IF(Table1[[#This Row],[ChgOrderPart1]]&lt;&gt;"",Table1[[#This Row],[ChgOrderPart1]],Table1[[#This Row],[ChgOrderPart2]])</f>
        <v/>
      </c>
      <c r="G2688" s="6" t="s">
        <v>8194</v>
      </c>
      <c r="H2688" s="8">
        <v>42101.521932870368</v>
      </c>
      <c r="I2688" s="6" t="s">
        <v>34</v>
      </c>
      <c r="J2688" s="8">
        <v>42101.624178240738</v>
      </c>
      <c r="K2688" s="6" t="s">
        <v>1376</v>
      </c>
      <c r="L2688" s="6" t="s">
        <v>1377</v>
      </c>
      <c r="M2688" s="6" t="s">
        <v>37</v>
      </c>
      <c r="O2688" s="6" t="s">
        <v>38</v>
      </c>
      <c r="P2688" s="6" t="s">
        <v>39</v>
      </c>
      <c r="Q2688" s="6" t="s">
        <v>5482</v>
      </c>
      <c r="R2688" s="6" t="s">
        <v>432</v>
      </c>
      <c r="W2688" s="6" t="s">
        <v>5864</v>
      </c>
      <c r="X2688" s="6" t="s">
        <v>5482</v>
      </c>
      <c r="Y2688" s="6" t="s">
        <v>43</v>
      </c>
      <c r="Z2688" s="8">
        <v>42101.607002314813</v>
      </c>
      <c r="AA2688" s="6" t="s">
        <v>5484</v>
      </c>
      <c r="AB2688" s="6" t="s">
        <v>1381</v>
      </c>
      <c r="AC2688" s="6" t="s">
        <v>432</v>
      </c>
      <c r="AD2688" s="6" t="s">
        <v>43</v>
      </c>
      <c r="AE2688" s="8">
        <v>42101.624178240738</v>
      </c>
      <c r="AF2688" s="6" t="s">
        <v>397</v>
      </c>
    </row>
    <row r="2689" spans="1:39" x14ac:dyDescent="0.2">
      <c r="A26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89" s="7" t="str">
        <f>ExtractValues(Table1[[#This Row],[Agreement Name]],".{1}\d{4,5}")</f>
        <v>200224</v>
      </c>
      <c r="C2689" s="6" t="str">
        <f>ExtractValues(Table1[[#This Row],[Agreement Name]],".{1}\d{4,5}-.{1}\d{4,5}")</f>
        <v>200224-001003</v>
      </c>
      <c r="D2689" s="6" t="str">
        <f>ExtractValues(ExtractValues(Table1[[#This Row],[Agreement Name]],"(CO\d{1,3})"),"\d+")</f>
        <v/>
      </c>
      <c r="E2689" s="6" t="str">
        <f>ExtractValues(ExtractValues(Table1[[#This Row],[Agreement Name]],"(CO.\d{1,3})"),"\d+")</f>
        <v/>
      </c>
      <c r="F2689" s="6" t="str">
        <f>IF(Table1[[#This Row],[ChgOrderPart1]]&lt;&gt;"",Table1[[#This Row],[ChgOrderPart1]],Table1[[#This Row],[ChgOrderPart2]])</f>
        <v/>
      </c>
      <c r="G2689" s="6" t="s">
        <v>8197</v>
      </c>
      <c r="H2689" s="8">
        <v>42101.524884259263</v>
      </c>
      <c r="I2689" s="6" t="s">
        <v>34</v>
      </c>
      <c r="J2689" s="8">
        <v>42101.581828703704</v>
      </c>
      <c r="K2689" s="6" t="s">
        <v>1376</v>
      </c>
      <c r="L2689" s="6" t="s">
        <v>1377</v>
      </c>
      <c r="M2689" s="6" t="s">
        <v>37</v>
      </c>
      <c r="O2689" s="6" t="s">
        <v>38</v>
      </c>
      <c r="P2689" s="6" t="s">
        <v>39</v>
      </c>
      <c r="Q2689" s="6" t="s">
        <v>106</v>
      </c>
      <c r="R2689" s="6" t="s">
        <v>432</v>
      </c>
      <c r="W2689" s="6" t="s">
        <v>107</v>
      </c>
      <c r="X2689" s="6" t="s">
        <v>106</v>
      </c>
      <c r="Y2689" s="6" t="s">
        <v>43</v>
      </c>
      <c r="Z2689" s="8">
        <v>42101.551516203705</v>
      </c>
      <c r="AA2689" s="6" t="s">
        <v>8198</v>
      </c>
      <c r="AB2689" s="6" t="s">
        <v>1381</v>
      </c>
      <c r="AC2689" s="6" t="s">
        <v>432</v>
      </c>
      <c r="AD2689" s="6" t="s">
        <v>43</v>
      </c>
      <c r="AE2689" s="8">
        <v>42101.581828703704</v>
      </c>
      <c r="AF2689" s="6" t="s">
        <v>397</v>
      </c>
    </row>
    <row r="2690" spans="1:39" x14ac:dyDescent="0.2">
      <c r="A26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90" s="7" t="str">
        <f>ExtractValues(Table1[[#This Row],[Agreement Name]],".{1}\d{4,5}")</f>
        <v>200224</v>
      </c>
      <c r="C2690" s="6" t="str">
        <f>ExtractValues(Table1[[#This Row],[Agreement Name]],".{1}\d{4,5}-.{1}\d{4,5}")</f>
        <v>200224-001002</v>
      </c>
      <c r="D2690" s="6" t="str">
        <f>ExtractValues(ExtractValues(Table1[[#This Row],[Agreement Name]],"(CO\d{1,3})"),"\d+")</f>
        <v/>
      </c>
      <c r="E2690" s="6" t="str">
        <f>ExtractValues(ExtractValues(Table1[[#This Row],[Agreement Name]],"(CO.\d{1,3})"),"\d+")</f>
        <v/>
      </c>
      <c r="F2690" s="6" t="str">
        <f>IF(Table1[[#This Row],[ChgOrderPart1]]&lt;&gt;"",Table1[[#This Row],[ChgOrderPart1]],Table1[[#This Row],[ChgOrderPart2]])</f>
        <v/>
      </c>
      <c r="G2690" s="6" t="s">
        <v>9338</v>
      </c>
      <c r="H2690" s="8">
        <v>42062.513564814813</v>
      </c>
      <c r="I2690" s="6" t="s">
        <v>34</v>
      </c>
      <c r="J2690" s="8">
        <v>42063.685682870368</v>
      </c>
      <c r="K2690" s="6" t="s">
        <v>1376</v>
      </c>
      <c r="L2690" s="6" t="s">
        <v>1377</v>
      </c>
      <c r="M2690" s="6" t="s">
        <v>37</v>
      </c>
      <c r="O2690" s="6" t="s">
        <v>38</v>
      </c>
      <c r="P2690" s="6" t="s">
        <v>39</v>
      </c>
      <c r="Q2690" s="6" t="s">
        <v>167</v>
      </c>
      <c r="R2690" s="6" t="s">
        <v>1411</v>
      </c>
      <c r="W2690" s="6" t="s">
        <v>168</v>
      </c>
      <c r="X2690" s="6" t="s">
        <v>167</v>
      </c>
      <c r="Y2690" s="6" t="s">
        <v>43</v>
      </c>
      <c r="Z2690" s="8">
        <v>42062.558912037035</v>
      </c>
      <c r="AA2690" s="6" t="s">
        <v>169</v>
      </c>
      <c r="AB2690" s="6" t="s">
        <v>396</v>
      </c>
      <c r="AC2690" s="6" t="s">
        <v>1411</v>
      </c>
      <c r="AD2690" s="6" t="s">
        <v>43</v>
      </c>
      <c r="AE2690" s="8">
        <v>42063.685682870368</v>
      </c>
      <c r="AF2690" s="6" t="s">
        <v>46</v>
      </c>
    </row>
    <row r="2691" spans="1:39" x14ac:dyDescent="0.2">
      <c r="A26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91" s="7" t="str">
        <f>ExtractValues(Table1[[#This Row],[Agreement Name]],".{1}\d{4,5}")</f>
        <v>200224</v>
      </c>
      <c r="C2691" s="6" t="str">
        <f>ExtractValues(Table1[[#This Row],[Agreement Name]],".{1}\d{4,5}-.{1}\d{4,5}")</f>
        <v>200224-001001</v>
      </c>
      <c r="D2691" s="6" t="str">
        <f>ExtractValues(ExtractValues(Table1[[#This Row],[Agreement Name]],"(CO\d{1,3})"),"\d+")</f>
        <v/>
      </c>
      <c r="E2691" s="6" t="str">
        <f>ExtractValues(ExtractValues(Table1[[#This Row],[Agreement Name]],"(CO.\d{1,3})"),"\d+")</f>
        <v/>
      </c>
      <c r="F2691" s="6" t="str">
        <f>IF(Table1[[#This Row],[ChgOrderPart1]]&lt;&gt;"",Table1[[#This Row],[ChgOrderPart1]],Table1[[#This Row],[ChgOrderPart2]])</f>
        <v/>
      </c>
      <c r="G2691" s="6" t="s">
        <v>7723</v>
      </c>
      <c r="H2691" s="8">
        <v>42011.415659722225</v>
      </c>
      <c r="I2691" s="6" t="s">
        <v>34</v>
      </c>
      <c r="J2691" s="8">
        <v>42011.44604166667</v>
      </c>
      <c r="K2691" s="6" t="s">
        <v>1376</v>
      </c>
      <c r="L2691" s="6" t="s">
        <v>1377</v>
      </c>
      <c r="M2691" s="6" t="s">
        <v>37</v>
      </c>
      <c r="O2691" s="6" t="s">
        <v>38</v>
      </c>
      <c r="P2691" s="6" t="s">
        <v>39</v>
      </c>
      <c r="Q2691" s="6" t="s">
        <v>7745</v>
      </c>
      <c r="R2691" s="6" t="s">
        <v>393</v>
      </c>
      <c r="W2691" s="6" t="s">
        <v>7746</v>
      </c>
      <c r="X2691" s="6" t="s">
        <v>7745</v>
      </c>
      <c r="Y2691" s="6" t="s">
        <v>43</v>
      </c>
      <c r="Z2691" s="8">
        <v>42011.44425925926</v>
      </c>
      <c r="AA2691" s="6" t="s">
        <v>397</v>
      </c>
      <c r="AB2691" s="6" t="s">
        <v>396</v>
      </c>
      <c r="AC2691" s="6" t="s">
        <v>393</v>
      </c>
      <c r="AD2691" s="6" t="s">
        <v>43</v>
      </c>
      <c r="AE2691" s="8">
        <v>42011.44604166667</v>
      </c>
      <c r="AF2691" s="6" t="s">
        <v>397</v>
      </c>
    </row>
    <row r="2692" spans="1:39" x14ac:dyDescent="0.2">
      <c r="A26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92" s="7" t="str">
        <f>ExtractValues(Table1[[#This Row],[Agreement Name]],".{1}\d{4,5}")</f>
        <v>200224</v>
      </c>
      <c r="C2692" s="6" t="str">
        <f>ExtractValues(Table1[[#This Row],[Agreement Name]],".{1}\d{4,5}-.{1}\d{4,5}")</f>
        <v>200224-001001</v>
      </c>
      <c r="D2692" s="6" t="str">
        <f>ExtractValues(ExtractValues(Table1[[#This Row],[Agreement Name]],"(CO\d{1,3})"),"\d+")</f>
        <v/>
      </c>
      <c r="E2692" s="6" t="str">
        <f>ExtractValues(ExtractValues(Table1[[#This Row],[Agreement Name]],"(CO.\d{1,3})"),"\d+")</f>
        <v/>
      </c>
      <c r="F2692" s="6" t="str">
        <f>IF(Table1[[#This Row],[ChgOrderPart1]]&lt;&gt;"",Table1[[#This Row],[ChgOrderPart1]],Table1[[#This Row],[ChgOrderPart2]])</f>
        <v/>
      </c>
      <c r="G2692" s="6" t="s">
        <v>7723</v>
      </c>
      <c r="H2692" s="8">
        <v>42010.468090277776</v>
      </c>
      <c r="I2692" s="6" t="s">
        <v>55</v>
      </c>
      <c r="J2692" s="8">
        <v>42011.409629629627</v>
      </c>
      <c r="K2692" s="6" t="s">
        <v>1376</v>
      </c>
      <c r="L2692" s="6" t="s">
        <v>1377</v>
      </c>
      <c r="M2692" s="6" t="s">
        <v>37</v>
      </c>
      <c r="O2692" s="6" t="s">
        <v>38</v>
      </c>
      <c r="P2692" s="6" t="s">
        <v>39</v>
      </c>
      <c r="Q2692" s="6" t="s">
        <v>7724</v>
      </c>
      <c r="R2692" s="6" t="s">
        <v>393</v>
      </c>
      <c r="AL2692" s="6" t="s">
        <v>7724</v>
      </c>
      <c r="AM2692" s="6" t="s">
        <v>43</v>
      </c>
    </row>
    <row r="2693" spans="1:39" x14ac:dyDescent="0.2">
      <c r="A26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93" s="7" t="str">
        <f>ExtractValues(Table1[[#This Row],[Agreement Name]],".{1}\d{4,5}")</f>
        <v>200222</v>
      </c>
      <c r="C2693" s="6" t="str">
        <f>ExtractValues(Table1[[#This Row],[Agreement Name]],".{1}\d{4,5}-.{1}\d{4,5}")</f>
        <v>200222-001005</v>
      </c>
      <c r="D2693" s="6" t="str">
        <f>ExtractValues(ExtractValues(Table1[[#This Row],[Agreement Name]],"(CO\d{1,3})"),"\d+")</f>
        <v/>
      </c>
      <c r="E2693" s="6" t="str">
        <f>ExtractValues(ExtractValues(Table1[[#This Row],[Agreement Name]],"(CO.\d{1,3})"),"\d+")</f>
        <v/>
      </c>
      <c r="F2693" s="6" t="str">
        <f>IF(Table1[[#This Row],[ChgOrderPart1]]&lt;&gt;"",Table1[[#This Row],[ChgOrderPart1]],Table1[[#This Row],[ChgOrderPart2]])</f>
        <v/>
      </c>
      <c r="G2693" s="6" t="s">
        <v>4599</v>
      </c>
      <c r="H2693" s="8">
        <v>42208.617592592593</v>
      </c>
      <c r="I2693" s="6" t="s">
        <v>48</v>
      </c>
      <c r="J2693" s="8">
        <v>42229.389027777775</v>
      </c>
      <c r="K2693" s="6" t="s">
        <v>1376</v>
      </c>
      <c r="L2693" s="6" t="s">
        <v>1377</v>
      </c>
      <c r="M2693" s="6" t="s">
        <v>37</v>
      </c>
      <c r="O2693" s="6" t="s">
        <v>38</v>
      </c>
      <c r="P2693" s="6" t="s">
        <v>39</v>
      </c>
      <c r="Q2693" s="6" t="s">
        <v>1417</v>
      </c>
      <c r="R2693" s="6" t="s">
        <v>1411</v>
      </c>
      <c r="W2693" s="6" t="s">
        <v>4492</v>
      </c>
      <c r="X2693" s="6" t="s">
        <v>1417</v>
      </c>
      <c r="Y2693" s="6" t="s">
        <v>43</v>
      </c>
      <c r="Z2693" s="8">
        <v>42229.389027777775</v>
      </c>
      <c r="AA2693" s="6" t="s">
        <v>4493</v>
      </c>
      <c r="AL2693" s="6" t="s">
        <v>1411</v>
      </c>
      <c r="AM2693" s="6" t="s">
        <v>43</v>
      </c>
    </row>
    <row r="2694" spans="1:39" x14ac:dyDescent="0.2">
      <c r="A26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94" s="7" t="str">
        <f>ExtractValues(Table1[[#This Row],[Agreement Name]],".{1}\d{4,5}")</f>
        <v>200222</v>
      </c>
      <c r="C2694" s="6" t="str">
        <f>ExtractValues(Table1[[#This Row],[Agreement Name]],".{1}\d{4,5}-.{1}\d{4,5}")</f>
        <v>200222-001005</v>
      </c>
      <c r="D2694" s="6" t="str">
        <f>ExtractValues(ExtractValues(Table1[[#This Row],[Agreement Name]],"(CO\d{1,3})"),"\d+")</f>
        <v/>
      </c>
      <c r="E2694" s="6" t="str">
        <f>ExtractValues(ExtractValues(Table1[[#This Row],[Agreement Name]],"(CO.\d{1,3})"),"\d+")</f>
        <v/>
      </c>
      <c r="F2694" s="6" t="str">
        <f>IF(Table1[[#This Row],[ChgOrderPart1]]&lt;&gt;"",Table1[[#This Row],[ChgOrderPart1]],Table1[[#This Row],[ChgOrderPart2]])</f>
        <v/>
      </c>
      <c r="G2694" s="6" t="s">
        <v>1415</v>
      </c>
      <c r="H2694" s="8">
        <v>42138.3983912037</v>
      </c>
      <c r="I2694" s="6" t="s">
        <v>55</v>
      </c>
      <c r="J2694" s="8">
        <v>42208.617083333331</v>
      </c>
      <c r="K2694" s="6" t="s">
        <v>1376</v>
      </c>
      <c r="L2694" s="6" t="s">
        <v>1377</v>
      </c>
      <c r="M2694" s="6" t="s">
        <v>37</v>
      </c>
      <c r="O2694" s="6" t="s">
        <v>38</v>
      </c>
      <c r="P2694" s="6" t="s">
        <v>39</v>
      </c>
      <c r="Q2694" s="6" t="s">
        <v>1416</v>
      </c>
      <c r="R2694" s="6" t="s">
        <v>1417</v>
      </c>
      <c r="S2694" s="6" t="s">
        <v>1418</v>
      </c>
      <c r="T2694" s="6" t="s">
        <v>1411</v>
      </c>
      <c r="AL2694" s="6" t="s">
        <v>1417</v>
      </c>
      <c r="AM2694" s="6" t="s">
        <v>43</v>
      </c>
    </row>
    <row r="2695" spans="1:39" x14ac:dyDescent="0.2">
      <c r="A26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95" s="7" t="str">
        <f>ExtractValues(Table1[[#This Row],[Agreement Name]],".{1}\d{4,5}")</f>
        <v>200222</v>
      </c>
      <c r="C2695" s="6" t="str">
        <f>ExtractValues(Table1[[#This Row],[Agreement Name]],".{1}\d{4,5}-.{1}\d{4,5}")</f>
        <v>200222-001004</v>
      </c>
      <c r="D2695" s="6" t="str">
        <f>ExtractValues(ExtractValues(Table1[[#This Row],[Agreement Name]],"(CO\d{1,3})"),"\d+")</f>
        <v>1</v>
      </c>
      <c r="E2695" s="6" t="str">
        <f>ExtractValues(ExtractValues(Table1[[#This Row],[Agreement Name]],"(CO.\d{1,3})"),"\d+")</f>
        <v/>
      </c>
      <c r="F2695" s="6" t="str">
        <f>IF(Table1[[#This Row],[ChgOrderPart1]]&lt;&gt;"",Table1[[#This Row],[ChgOrderPart1]],Table1[[#This Row],[ChgOrderPart2]])</f>
        <v>1</v>
      </c>
      <c r="G2695" s="6" t="s">
        <v>7969</v>
      </c>
      <c r="H2695" s="8">
        <v>42086.604675925926</v>
      </c>
      <c r="I2695" s="6" t="s">
        <v>34</v>
      </c>
      <c r="J2695" s="8">
        <v>42086.609895833331</v>
      </c>
      <c r="K2695" s="6" t="s">
        <v>1376</v>
      </c>
      <c r="L2695" s="6" t="s">
        <v>1377</v>
      </c>
      <c r="M2695" s="6" t="s">
        <v>37</v>
      </c>
      <c r="O2695" s="6" t="s">
        <v>38</v>
      </c>
      <c r="P2695" s="6" t="s">
        <v>39</v>
      </c>
      <c r="Q2695" s="6" t="s">
        <v>7970</v>
      </c>
      <c r="R2695" s="6" t="s">
        <v>1411</v>
      </c>
      <c r="W2695" s="6" t="s">
        <v>7971</v>
      </c>
      <c r="X2695" s="6" t="s">
        <v>7970</v>
      </c>
      <c r="Y2695" s="6" t="s">
        <v>43</v>
      </c>
      <c r="Z2695" s="8">
        <v>42086.609201388892</v>
      </c>
      <c r="AA2695" s="6" t="s">
        <v>7972</v>
      </c>
      <c r="AB2695" s="6" t="s">
        <v>1413</v>
      </c>
      <c r="AC2695" s="6" t="s">
        <v>1411</v>
      </c>
      <c r="AD2695" s="6" t="s">
        <v>43</v>
      </c>
      <c r="AE2695" s="8">
        <v>42086.609895833331</v>
      </c>
      <c r="AF2695" s="6" t="s">
        <v>358</v>
      </c>
    </row>
    <row r="2696" spans="1:39" x14ac:dyDescent="0.2">
      <c r="A26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96" s="7" t="str">
        <f>ExtractValues(Table1[[#This Row],[Agreement Name]],".{1}\d{4,5}")</f>
        <v>200222</v>
      </c>
      <c r="C2696" s="6" t="str">
        <f>ExtractValues(Table1[[#This Row],[Agreement Name]],".{1}\d{4,5}-.{1}\d{4,5}")</f>
        <v>200222-001004</v>
      </c>
      <c r="D2696" s="6" t="str">
        <f>ExtractValues(ExtractValues(Table1[[#This Row],[Agreement Name]],"(CO\d{1,3})"),"\d+")</f>
        <v/>
      </c>
      <c r="E2696" s="6" t="str">
        <f>ExtractValues(ExtractValues(Table1[[#This Row],[Agreement Name]],"(CO.\d{1,3})"),"\d+")</f>
        <v/>
      </c>
      <c r="F2696" s="6" t="str">
        <f>IF(Table1[[#This Row],[ChgOrderPart1]]&lt;&gt;"",Table1[[#This Row],[ChgOrderPart1]],Table1[[#This Row],[ChgOrderPart2]])</f>
        <v/>
      </c>
      <c r="G2696" s="6" t="s">
        <v>9518</v>
      </c>
      <c r="H2696" s="8">
        <v>42081.455243055556</v>
      </c>
      <c r="I2696" s="6" t="s">
        <v>34</v>
      </c>
      <c r="J2696" s="8">
        <v>42083.443252314813</v>
      </c>
      <c r="K2696" s="6" t="s">
        <v>1376</v>
      </c>
      <c r="L2696" s="6" t="s">
        <v>1377</v>
      </c>
      <c r="M2696" s="6" t="s">
        <v>37</v>
      </c>
      <c r="O2696" s="6" t="s">
        <v>38</v>
      </c>
      <c r="P2696" s="6" t="s">
        <v>39</v>
      </c>
      <c r="Q2696" s="6" t="s">
        <v>7970</v>
      </c>
      <c r="R2696" s="6" t="s">
        <v>1411</v>
      </c>
      <c r="W2696" s="6" t="s">
        <v>7971</v>
      </c>
      <c r="X2696" s="6" t="s">
        <v>7970</v>
      </c>
      <c r="Y2696" s="6" t="s">
        <v>43</v>
      </c>
      <c r="Z2696" s="8">
        <v>42083.434444444443</v>
      </c>
      <c r="AA2696" s="6" t="s">
        <v>7972</v>
      </c>
      <c r="AB2696" s="6" t="s">
        <v>1413</v>
      </c>
      <c r="AC2696" s="6" t="s">
        <v>1411</v>
      </c>
      <c r="AD2696" s="6" t="s">
        <v>43</v>
      </c>
      <c r="AE2696" s="8">
        <v>42083.443252314813</v>
      </c>
      <c r="AF2696" s="6" t="s">
        <v>358</v>
      </c>
    </row>
    <row r="2697" spans="1:39" x14ac:dyDescent="0.2">
      <c r="A26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697" s="7" t="str">
        <f>ExtractValues(Table1[[#This Row],[Agreement Name]],".{1}\d{4,5}")</f>
        <v>200222</v>
      </c>
      <c r="C2697" s="6" t="str">
        <f>ExtractValues(Table1[[#This Row],[Agreement Name]],".{1}\d{4,5}-.{1}\d{4,5}")</f>
        <v>200222-001004</v>
      </c>
      <c r="D2697" s="6" t="str">
        <f>ExtractValues(ExtractValues(Table1[[#This Row],[Agreement Name]],"(CO\d{1,3})"),"\d+")</f>
        <v/>
      </c>
      <c r="E2697" s="6" t="str">
        <f>ExtractValues(ExtractValues(Table1[[#This Row],[Agreement Name]],"(CO.\d{1,3})"),"\d+")</f>
        <v/>
      </c>
      <c r="F2697" s="6" t="str">
        <f>IF(Table1[[#This Row],[ChgOrderPart1]]&lt;&gt;"",Table1[[#This Row],[ChgOrderPart1]],Table1[[#This Row],[ChgOrderPart2]])</f>
        <v/>
      </c>
      <c r="G2697" s="6" t="s">
        <v>9451</v>
      </c>
      <c r="H2697" s="8">
        <v>42075.56659722222</v>
      </c>
      <c r="I2697" s="6" t="s">
        <v>55</v>
      </c>
      <c r="J2697" s="8">
        <v>42081.454861111109</v>
      </c>
      <c r="K2697" s="6" t="s">
        <v>1376</v>
      </c>
      <c r="L2697" s="6" t="s">
        <v>1377</v>
      </c>
      <c r="M2697" s="6" t="s">
        <v>37</v>
      </c>
      <c r="O2697" s="6" t="s">
        <v>38</v>
      </c>
      <c r="P2697" s="6" t="s">
        <v>39</v>
      </c>
      <c r="Q2697" s="6" t="s">
        <v>7970</v>
      </c>
      <c r="R2697" s="6" t="s">
        <v>1411</v>
      </c>
      <c r="AL2697" s="6" t="s">
        <v>7970</v>
      </c>
      <c r="AM2697" s="6" t="s">
        <v>43</v>
      </c>
    </row>
    <row r="2698" spans="1:39" x14ac:dyDescent="0.2">
      <c r="A26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98" s="7" t="str">
        <f>ExtractValues(Table1[[#This Row],[Agreement Name]],".{1}\d{4,5}")</f>
        <v>200222</v>
      </c>
      <c r="C2698" s="6" t="str">
        <f>ExtractValues(Table1[[#This Row],[Agreement Name]],".{1}\d{4,5}-.{1}\d{4,5}")</f>
        <v>200222-001003</v>
      </c>
      <c r="D2698" s="6" t="str">
        <f>ExtractValues(ExtractValues(Table1[[#This Row],[Agreement Name]],"(CO\d{1,3})"),"\d+")</f>
        <v>2</v>
      </c>
      <c r="E2698" s="6" t="str">
        <f>ExtractValues(ExtractValues(Table1[[#This Row],[Agreement Name]],"(CO.\d{1,3})"),"\d+")</f>
        <v/>
      </c>
      <c r="F2698" s="6" t="str">
        <f>IF(Table1[[#This Row],[ChgOrderPart1]]&lt;&gt;"",Table1[[#This Row],[ChgOrderPart1]],Table1[[#This Row],[ChgOrderPart2]])</f>
        <v>2</v>
      </c>
      <c r="G2698" s="6" t="s">
        <v>5261</v>
      </c>
      <c r="H2698" s="8">
        <v>42167.367939814816</v>
      </c>
      <c r="I2698" s="6" t="s">
        <v>34</v>
      </c>
      <c r="J2698" s="8">
        <v>42172.455763888887</v>
      </c>
      <c r="K2698" s="6" t="s">
        <v>5082</v>
      </c>
      <c r="L2698" s="6" t="s">
        <v>5083</v>
      </c>
      <c r="M2698" s="6" t="s">
        <v>37</v>
      </c>
      <c r="O2698" s="6" t="s">
        <v>38</v>
      </c>
      <c r="P2698" s="6" t="s">
        <v>39</v>
      </c>
      <c r="Q2698" s="6" t="s">
        <v>5262</v>
      </c>
      <c r="R2698" s="6" t="s">
        <v>1411</v>
      </c>
      <c r="W2698" s="6" t="s">
        <v>5263</v>
      </c>
      <c r="X2698" s="6" t="s">
        <v>5262</v>
      </c>
      <c r="Y2698" s="6" t="s">
        <v>43</v>
      </c>
      <c r="Z2698" s="8">
        <v>42172.446759259263</v>
      </c>
      <c r="AA2698" s="6" t="s">
        <v>5264</v>
      </c>
      <c r="AB2698" s="6" t="s">
        <v>1413</v>
      </c>
      <c r="AC2698" s="6" t="s">
        <v>1411</v>
      </c>
      <c r="AD2698" s="6" t="s">
        <v>43</v>
      </c>
      <c r="AE2698" s="8">
        <v>42172.455763888887</v>
      </c>
      <c r="AF2698" s="6" t="s">
        <v>358</v>
      </c>
    </row>
    <row r="2699" spans="1:39" x14ac:dyDescent="0.2">
      <c r="A26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699" s="7" t="str">
        <f>ExtractValues(Table1[[#This Row],[Agreement Name]],".{1}\d{4,5}")</f>
        <v>200222</v>
      </c>
      <c r="C2699" s="6" t="str">
        <f>ExtractValues(Table1[[#This Row],[Agreement Name]],".{1}\d{4,5}-.{1}\d{4,5}")</f>
        <v>200222-001003</v>
      </c>
      <c r="D2699" s="6" t="str">
        <f>ExtractValues(ExtractValues(Table1[[#This Row],[Agreement Name]],"(CO\d{1,3})"),"\d+")</f>
        <v>3</v>
      </c>
      <c r="E2699" s="6" t="str">
        <f>ExtractValues(ExtractValues(Table1[[#This Row],[Agreement Name]],"(CO.\d{1,3})"),"\d+")</f>
        <v/>
      </c>
      <c r="F2699" s="6" t="str">
        <f>IF(Table1[[#This Row],[ChgOrderPart1]]&lt;&gt;"",Table1[[#This Row],[ChgOrderPart1]],Table1[[#This Row],[ChgOrderPart2]])</f>
        <v>3</v>
      </c>
      <c r="G2699" s="6" t="s">
        <v>5265</v>
      </c>
      <c r="H2699" s="8">
        <v>42167.373067129629</v>
      </c>
      <c r="I2699" s="6" t="s">
        <v>34</v>
      </c>
      <c r="J2699" s="8">
        <v>42172.411562499998</v>
      </c>
      <c r="K2699" s="6" t="s">
        <v>5082</v>
      </c>
      <c r="L2699" s="6" t="s">
        <v>5083</v>
      </c>
      <c r="M2699" s="6" t="s">
        <v>37</v>
      </c>
      <c r="O2699" s="6" t="s">
        <v>38</v>
      </c>
      <c r="P2699" s="6" t="s">
        <v>39</v>
      </c>
      <c r="Q2699" s="6" t="s">
        <v>5262</v>
      </c>
      <c r="R2699" s="6" t="s">
        <v>1411</v>
      </c>
      <c r="W2699" s="6" t="s">
        <v>5263</v>
      </c>
      <c r="X2699" s="6" t="s">
        <v>5262</v>
      </c>
      <c r="Y2699" s="6" t="s">
        <v>43</v>
      </c>
      <c r="Z2699" s="8">
        <v>42170.507453703707</v>
      </c>
      <c r="AA2699" s="6" t="s">
        <v>5264</v>
      </c>
      <c r="AB2699" s="6" t="s">
        <v>1413</v>
      </c>
      <c r="AC2699" s="6" t="s">
        <v>1411</v>
      </c>
      <c r="AD2699" s="6" t="s">
        <v>43</v>
      </c>
      <c r="AE2699" s="8">
        <v>42172.411562499998</v>
      </c>
      <c r="AF2699" s="6" t="s">
        <v>358</v>
      </c>
    </row>
    <row r="2700" spans="1:39" x14ac:dyDescent="0.2">
      <c r="A27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00" s="7" t="str">
        <f>ExtractValues(Table1[[#This Row],[Agreement Name]],".{1}\d{4,5}")</f>
        <v>200222</v>
      </c>
      <c r="C2700" s="6" t="str">
        <f>ExtractValues(Table1[[#This Row],[Agreement Name]],".{1}\d{4,5}-.{1}\d{4,5}")</f>
        <v>200222-001003</v>
      </c>
      <c r="D2700" s="6" t="str">
        <f>ExtractValues(ExtractValues(Table1[[#This Row],[Agreement Name]],"(CO\d{1,3})"),"\d+")</f>
        <v/>
      </c>
      <c r="E2700" s="6" t="str">
        <f>ExtractValues(ExtractValues(Table1[[#This Row],[Agreement Name]],"(CO.\d{1,3})"),"\d+")</f>
        <v/>
      </c>
      <c r="F2700" s="6" t="str">
        <f>IF(Table1[[#This Row],[ChgOrderPart1]]&lt;&gt;"",Table1[[#This Row],[ChgOrderPart1]],Table1[[#This Row],[ChgOrderPart2]])</f>
        <v/>
      </c>
      <c r="G2700" s="6" t="s">
        <v>7639</v>
      </c>
      <c r="H2700" s="8">
        <v>42037.591863425929</v>
      </c>
      <c r="I2700" s="6" t="s">
        <v>34</v>
      </c>
      <c r="J2700" s="8">
        <v>42145.676851851851</v>
      </c>
      <c r="K2700" s="6" t="s">
        <v>1376</v>
      </c>
      <c r="L2700" s="6" t="s">
        <v>1377</v>
      </c>
      <c r="M2700" s="6" t="s">
        <v>37</v>
      </c>
      <c r="O2700" s="6" t="s">
        <v>38</v>
      </c>
      <c r="P2700" s="6" t="s">
        <v>39</v>
      </c>
      <c r="Q2700" s="6" t="s">
        <v>5262</v>
      </c>
      <c r="R2700" s="6" t="s">
        <v>1411</v>
      </c>
      <c r="W2700" s="6" t="s">
        <v>5263</v>
      </c>
      <c r="X2700" s="6" t="s">
        <v>5262</v>
      </c>
      <c r="Y2700" s="6" t="s">
        <v>43</v>
      </c>
      <c r="Z2700" s="8">
        <v>42145.622743055559</v>
      </c>
      <c r="AA2700" s="6" t="s">
        <v>5264</v>
      </c>
      <c r="AB2700" s="6" t="s">
        <v>1413</v>
      </c>
      <c r="AC2700" s="6" t="s">
        <v>1411</v>
      </c>
      <c r="AD2700" s="6" t="s">
        <v>43</v>
      </c>
      <c r="AE2700" s="8">
        <v>42145.676851851851</v>
      </c>
      <c r="AF2700" s="6" t="s">
        <v>358</v>
      </c>
    </row>
    <row r="2701" spans="1:39" x14ac:dyDescent="0.2">
      <c r="A27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01" s="7" t="str">
        <f>ExtractValues(Table1[[#This Row],[Agreement Name]],".{1}\d{4,5}")</f>
        <v>200222</v>
      </c>
      <c r="C2701" s="6" t="str">
        <f>ExtractValues(Table1[[#This Row],[Agreement Name]],".{1}\d{4,5}-.{1}\d{4,5}")</f>
        <v>200222-001003</v>
      </c>
      <c r="D2701" s="6" t="str">
        <f>ExtractValues(ExtractValues(Table1[[#This Row],[Agreement Name]],"(CO\d{1,3})"),"\d+")</f>
        <v/>
      </c>
      <c r="E2701" s="6" t="str">
        <f>ExtractValues(ExtractValues(Table1[[#This Row],[Agreement Name]],"(CO.\d{1,3})"),"\d+")</f>
        <v/>
      </c>
      <c r="F2701" s="6" t="str">
        <f>IF(Table1[[#This Row],[ChgOrderPart1]]&lt;&gt;"",Table1[[#This Row],[ChgOrderPart1]],Table1[[#This Row],[ChgOrderPart2]])</f>
        <v/>
      </c>
      <c r="G2701" s="6" t="s">
        <v>7639</v>
      </c>
      <c r="H2701" s="8">
        <v>41997.363680555558</v>
      </c>
      <c r="I2701" s="6" t="s">
        <v>55</v>
      </c>
      <c r="J2701" s="8">
        <v>42037.591481481482</v>
      </c>
      <c r="K2701" s="6" t="s">
        <v>1376</v>
      </c>
      <c r="L2701" s="6" t="s">
        <v>1377</v>
      </c>
      <c r="M2701" s="6" t="s">
        <v>37</v>
      </c>
      <c r="O2701" s="6" t="s">
        <v>38</v>
      </c>
      <c r="P2701" s="6" t="s">
        <v>39</v>
      </c>
      <c r="Q2701" s="6" t="s">
        <v>5262</v>
      </c>
      <c r="R2701" s="6" t="s">
        <v>1411</v>
      </c>
      <c r="AL2701" s="6" t="s">
        <v>5262</v>
      </c>
      <c r="AM2701" s="6" t="s">
        <v>43</v>
      </c>
    </row>
    <row r="2702" spans="1:39" x14ac:dyDescent="0.2">
      <c r="A27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2" s="7" t="str">
        <f>ExtractValues(Table1[[#This Row],[Agreement Name]],".{1}\d{4,5}")</f>
        <v>200222</v>
      </c>
      <c r="C2702" s="6" t="str">
        <f>ExtractValues(Table1[[#This Row],[Agreement Name]],".{1}\d{4,5}-.{1}\d{4,5}")</f>
        <v>200222-001002</v>
      </c>
      <c r="D2702" s="6" t="str">
        <f>ExtractValues(ExtractValues(Table1[[#This Row],[Agreement Name]],"(CO\d{1,3})"),"\d+")</f>
        <v/>
      </c>
      <c r="E2702" s="6" t="str">
        <f>ExtractValues(ExtractValues(Table1[[#This Row],[Agreement Name]],"(CO.\d{1,3})"),"\d+")</f>
        <v>4</v>
      </c>
      <c r="F2702" s="6" t="str">
        <f>IF(Table1[[#This Row],[ChgOrderPart1]]&lt;&gt;"",Table1[[#This Row],[ChgOrderPart1]],Table1[[#This Row],[ChgOrderPart2]])</f>
        <v>4</v>
      </c>
      <c r="G2702" s="6" t="s">
        <v>5453</v>
      </c>
      <c r="H2702" s="8">
        <v>42180.412847222222</v>
      </c>
      <c r="I2702" s="6" t="s">
        <v>34</v>
      </c>
      <c r="J2702" s="8">
        <v>42180.518009259256</v>
      </c>
      <c r="K2702" s="6" t="s">
        <v>5082</v>
      </c>
      <c r="L2702" s="6" t="s">
        <v>5083</v>
      </c>
      <c r="M2702" s="6" t="s">
        <v>37</v>
      </c>
      <c r="O2702" s="6" t="s">
        <v>38</v>
      </c>
      <c r="P2702" s="6" t="s">
        <v>39</v>
      </c>
      <c r="Q2702" s="6" t="s">
        <v>354</v>
      </c>
      <c r="R2702" s="6" t="s">
        <v>1411</v>
      </c>
      <c r="W2702" s="6" t="s">
        <v>357</v>
      </c>
      <c r="X2702" s="6" t="s">
        <v>354</v>
      </c>
      <c r="Y2702" s="6" t="s">
        <v>43</v>
      </c>
      <c r="Z2702" s="8">
        <v>42180.449930555558</v>
      </c>
      <c r="AA2702" s="6" t="s">
        <v>358</v>
      </c>
      <c r="AB2702" s="6" t="s">
        <v>1413</v>
      </c>
      <c r="AC2702" s="6" t="s">
        <v>1411</v>
      </c>
      <c r="AD2702" s="6" t="s">
        <v>43</v>
      </c>
      <c r="AE2702" s="8">
        <v>42180.518009259256</v>
      </c>
      <c r="AF2702" s="6" t="s">
        <v>358</v>
      </c>
    </row>
    <row r="2703" spans="1:39" x14ac:dyDescent="0.2">
      <c r="A27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3" s="7" t="str">
        <f>ExtractValues(Table1[[#This Row],[Agreement Name]],".{1}\d{4,5}")</f>
        <v>200222</v>
      </c>
      <c r="C2703" s="6" t="str">
        <f>ExtractValues(Table1[[#This Row],[Agreement Name]],".{1}\d{4,5}-.{1}\d{4,5}")</f>
        <v>200222-001002</v>
      </c>
      <c r="D2703" s="6" t="str">
        <f>ExtractValues(ExtractValues(Table1[[#This Row],[Agreement Name]],"(CO\d{1,3})"),"\d+")</f>
        <v>3</v>
      </c>
      <c r="E2703" s="6" t="str">
        <f>ExtractValues(ExtractValues(Table1[[#This Row],[Agreement Name]],"(CO.\d{1,3})"),"\d+")</f>
        <v/>
      </c>
      <c r="F2703" s="6" t="str">
        <f>IF(Table1[[#This Row],[ChgOrderPart1]]&lt;&gt;"",Table1[[#This Row],[ChgOrderPart1]],Table1[[#This Row],[ChgOrderPart2]])</f>
        <v>3</v>
      </c>
      <c r="G2703" s="6" t="s">
        <v>1414</v>
      </c>
      <c r="H2703" s="8">
        <v>42138.397812499999</v>
      </c>
      <c r="I2703" s="6" t="s">
        <v>34</v>
      </c>
      <c r="J2703" s="8">
        <v>42138.404803240737</v>
      </c>
      <c r="K2703" s="6" t="s">
        <v>1376</v>
      </c>
      <c r="L2703" s="6" t="s">
        <v>1377</v>
      </c>
      <c r="M2703" s="6" t="s">
        <v>37</v>
      </c>
      <c r="O2703" s="6" t="s">
        <v>38</v>
      </c>
      <c r="P2703" s="6" t="s">
        <v>39</v>
      </c>
      <c r="Q2703" s="6" t="s">
        <v>1410</v>
      </c>
      <c r="R2703" s="6" t="s">
        <v>1411</v>
      </c>
      <c r="W2703" s="6" t="s">
        <v>1412</v>
      </c>
      <c r="X2703" s="6" t="s">
        <v>1410</v>
      </c>
      <c r="Y2703" s="6" t="s">
        <v>43</v>
      </c>
      <c r="Z2703" s="8">
        <v>42138.400787037041</v>
      </c>
      <c r="AA2703" s="6" t="s">
        <v>358</v>
      </c>
      <c r="AB2703" s="6" t="s">
        <v>1413</v>
      </c>
      <c r="AC2703" s="6" t="s">
        <v>1411</v>
      </c>
      <c r="AD2703" s="6" t="s">
        <v>43</v>
      </c>
      <c r="AE2703" s="8">
        <v>42138.404803240737</v>
      </c>
      <c r="AF2703" s="6" t="s">
        <v>66</v>
      </c>
    </row>
    <row r="2704" spans="1:39" x14ac:dyDescent="0.2">
      <c r="A27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4" s="7" t="str">
        <f>ExtractValues(Table1[[#This Row],[Agreement Name]],".{1}\d{4,5}")</f>
        <v>200222</v>
      </c>
      <c r="C2704" s="6" t="str">
        <f>ExtractValues(Table1[[#This Row],[Agreement Name]],".{1}\d{4,5}-.{1}\d{4,5}")</f>
        <v>200222-001002</v>
      </c>
      <c r="D2704" s="6" t="str">
        <f>ExtractValues(ExtractValues(Table1[[#This Row],[Agreement Name]],"(CO\d{1,3})"),"\d+")</f>
        <v>1</v>
      </c>
      <c r="E2704" s="6" t="str">
        <f>ExtractValues(ExtractValues(Table1[[#This Row],[Agreement Name]],"(CO.\d{1,3})"),"\d+")</f>
        <v/>
      </c>
      <c r="F2704" s="6" t="str">
        <f>IF(Table1[[#This Row],[ChgOrderPart1]]&lt;&gt;"",Table1[[#This Row],[ChgOrderPart1]],Table1[[#This Row],[ChgOrderPart2]])</f>
        <v>1</v>
      </c>
      <c r="G2704" s="6" t="s">
        <v>9204</v>
      </c>
      <c r="H2704" s="8">
        <v>42052.590370370373</v>
      </c>
      <c r="I2704" s="6" t="s">
        <v>34</v>
      </c>
      <c r="J2704" s="8">
        <v>42059.623541666668</v>
      </c>
      <c r="K2704" s="6" t="s">
        <v>1376</v>
      </c>
      <c r="L2704" s="6" t="s">
        <v>1377</v>
      </c>
      <c r="M2704" s="6" t="s">
        <v>37</v>
      </c>
      <c r="O2704" s="6" t="s">
        <v>38</v>
      </c>
      <c r="P2704" s="6" t="s">
        <v>39</v>
      </c>
      <c r="Q2704" s="6" t="s">
        <v>2198</v>
      </c>
      <c r="R2704" s="6" t="s">
        <v>600</v>
      </c>
      <c r="S2704" s="6" t="s">
        <v>1411</v>
      </c>
      <c r="W2704" s="6" t="s">
        <v>603</v>
      </c>
      <c r="X2704" s="6" t="s">
        <v>600</v>
      </c>
      <c r="Y2704" s="6" t="s">
        <v>43</v>
      </c>
      <c r="Z2704" s="8">
        <v>42059.602442129632</v>
      </c>
      <c r="AA2704" s="6" t="s">
        <v>358</v>
      </c>
      <c r="AB2704" s="6" t="s">
        <v>1413</v>
      </c>
      <c r="AC2704" s="6" t="s">
        <v>1411</v>
      </c>
      <c r="AD2704" s="6" t="s">
        <v>43</v>
      </c>
      <c r="AE2704" s="8">
        <v>42059.623541666668</v>
      </c>
      <c r="AF2704" s="6" t="s">
        <v>358</v>
      </c>
    </row>
    <row r="2705" spans="1:32" x14ac:dyDescent="0.2">
      <c r="A27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05" s="7" t="str">
        <f>ExtractValues(Table1[[#This Row],[Agreement Name]],".{1}\d{4,5}")</f>
        <v>200222</v>
      </c>
      <c r="C2705" s="6" t="str">
        <f>ExtractValues(Table1[[#This Row],[Agreement Name]],".{1}\d{4,5}-.{1}\d{4,5}")</f>
        <v>200222-001002</v>
      </c>
      <c r="D2705" s="6" t="str">
        <f>ExtractValues(ExtractValues(Table1[[#This Row],[Agreement Name]],"(CO\d{1,3})"),"\d+")</f>
        <v/>
      </c>
      <c r="E2705" s="6" t="str">
        <f>ExtractValues(ExtractValues(Table1[[#This Row],[Agreement Name]],"(CO.\d{1,3})"),"\d+")</f>
        <v/>
      </c>
      <c r="F2705" s="6" t="str">
        <f>IF(Table1[[#This Row],[ChgOrderPart1]]&lt;&gt;"",Table1[[#This Row],[ChgOrderPart1]],Table1[[#This Row],[ChgOrderPart2]])</f>
        <v/>
      </c>
      <c r="G2705" s="6" t="s">
        <v>7537</v>
      </c>
      <c r="H2705" s="8">
        <v>41988.522152777776</v>
      </c>
      <c r="I2705" s="6" t="s">
        <v>34</v>
      </c>
      <c r="J2705" s="8">
        <v>41999.434907407405</v>
      </c>
      <c r="K2705" s="6" t="s">
        <v>1376</v>
      </c>
      <c r="L2705" s="6" t="s">
        <v>1377</v>
      </c>
      <c r="M2705" s="6" t="s">
        <v>37</v>
      </c>
      <c r="O2705" s="6" t="s">
        <v>38</v>
      </c>
      <c r="P2705" s="6" t="s">
        <v>39</v>
      </c>
      <c r="Q2705" s="6" t="s">
        <v>2198</v>
      </c>
      <c r="R2705" s="6" t="s">
        <v>600</v>
      </c>
      <c r="W2705" s="6" t="s">
        <v>603</v>
      </c>
      <c r="X2705" s="6" t="s">
        <v>2198</v>
      </c>
      <c r="Y2705" s="6" t="s">
        <v>43</v>
      </c>
      <c r="Z2705" s="8">
        <v>41999.432835648149</v>
      </c>
      <c r="AA2705" s="6" t="s">
        <v>46</v>
      </c>
      <c r="AB2705" s="6" t="s">
        <v>603</v>
      </c>
      <c r="AC2705" s="6" t="s">
        <v>600</v>
      </c>
      <c r="AD2705" s="6" t="s">
        <v>43</v>
      </c>
      <c r="AE2705" s="8">
        <v>41999.434907407405</v>
      </c>
      <c r="AF2705" s="6" t="s">
        <v>46</v>
      </c>
    </row>
    <row r="2706" spans="1:32" x14ac:dyDescent="0.2">
      <c r="A27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6" s="7" t="str">
        <f>ExtractValues(Table1[[#This Row],[Agreement Name]],".{1}\d{4,5}")</f>
        <v>200222</v>
      </c>
      <c r="C2706" s="6" t="str">
        <f>ExtractValues(Table1[[#This Row],[Agreement Name]],".{1}\d{4,5}-.{1}\d{4,5}")</f>
        <v>200222-001001</v>
      </c>
      <c r="D2706" s="6" t="str">
        <f>ExtractValues(ExtractValues(Table1[[#This Row],[Agreement Name]],"(CO\d{1,3})"),"\d+")</f>
        <v>6</v>
      </c>
      <c r="E2706" s="6" t="str">
        <f>ExtractValues(ExtractValues(Table1[[#This Row],[Agreement Name]],"(CO.\d{1,3})"),"\d+")</f>
        <v/>
      </c>
      <c r="F2706" s="6" t="str">
        <f>IF(Table1[[#This Row],[ChgOrderPart1]]&lt;&gt;"",Table1[[#This Row],[ChgOrderPart1]],Table1[[#This Row],[ChgOrderPart2]])</f>
        <v>6</v>
      </c>
      <c r="G2706" s="6" t="s">
        <v>1462</v>
      </c>
      <c r="H2706" s="8">
        <v>42139.577291666668</v>
      </c>
      <c r="I2706" s="6" t="s">
        <v>34</v>
      </c>
      <c r="J2706" s="8">
        <v>42142.546261574076</v>
      </c>
      <c r="K2706" s="6" t="s">
        <v>1376</v>
      </c>
      <c r="L2706" s="6" t="s">
        <v>1377</v>
      </c>
      <c r="M2706" s="6" t="s">
        <v>37</v>
      </c>
      <c r="O2706" s="6" t="s">
        <v>38</v>
      </c>
      <c r="P2706" s="6" t="s">
        <v>39</v>
      </c>
      <c r="Q2706" s="6" t="s">
        <v>1410</v>
      </c>
      <c r="R2706" s="6" t="s">
        <v>1411</v>
      </c>
      <c r="W2706" s="6" t="s">
        <v>1412</v>
      </c>
      <c r="X2706" s="6" t="s">
        <v>1410</v>
      </c>
      <c r="Y2706" s="6" t="s">
        <v>43</v>
      </c>
      <c r="Z2706" s="8">
        <v>42142.536874999998</v>
      </c>
      <c r="AA2706" s="6" t="s">
        <v>358</v>
      </c>
      <c r="AB2706" s="6" t="s">
        <v>1413</v>
      </c>
      <c r="AC2706" s="6" t="s">
        <v>1411</v>
      </c>
      <c r="AD2706" s="6" t="s">
        <v>43</v>
      </c>
      <c r="AE2706" s="8">
        <v>42142.546261574076</v>
      </c>
      <c r="AF2706" s="6" t="s">
        <v>358</v>
      </c>
    </row>
    <row r="2707" spans="1:32" x14ac:dyDescent="0.2">
      <c r="A27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7" s="7" t="str">
        <f>ExtractValues(Table1[[#This Row],[Agreement Name]],".{1}\d{4,5}")</f>
        <v>200222</v>
      </c>
      <c r="C2707" s="6" t="str">
        <f>ExtractValues(Table1[[#This Row],[Agreement Name]],".{1}\d{4,5}-.{1}\d{4,5}")</f>
        <v>200222-001001</v>
      </c>
      <c r="D2707" s="6" t="str">
        <f>ExtractValues(ExtractValues(Table1[[#This Row],[Agreement Name]],"(CO\d{1,3})"),"\d+")</f>
        <v>5</v>
      </c>
      <c r="E2707" s="6" t="str">
        <f>ExtractValues(ExtractValues(Table1[[#This Row],[Agreement Name]],"(CO.\d{1,3})"),"\d+")</f>
        <v/>
      </c>
      <c r="F2707" s="6" t="str">
        <f>IF(Table1[[#This Row],[ChgOrderPart1]]&lt;&gt;"",Table1[[#This Row],[ChgOrderPart1]],Table1[[#This Row],[ChgOrderPart2]])</f>
        <v>5</v>
      </c>
      <c r="G2707" s="6" t="s">
        <v>8712</v>
      </c>
      <c r="H2707" s="8">
        <v>42135.570011574076</v>
      </c>
      <c r="I2707" s="6" t="s">
        <v>34</v>
      </c>
      <c r="J2707" s="8">
        <v>42135.620162037034</v>
      </c>
      <c r="K2707" s="6" t="s">
        <v>1376</v>
      </c>
      <c r="L2707" s="6" t="s">
        <v>1377</v>
      </c>
      <c r="M2707" s="6" t="s">
        <v>37</v>
      </c>
      <c r="O2707" s="6" t="s">
        <v>38</v>
      </c>
      <c r="P2707" s="6" t="s">
        <v>39</v>
      </c>
      <c r="Q2707" s="6" t="s">
        <v>1410</v>
      </c>
      <c r="R2707" s="6" t="s">
        <v>1411</v>
      </c>
      <c r="W2707" s="6" t="s">
        <v>1412</v>
      </c>
      <c r="X2707" s="6" t="s">
        <v>1410</v>
      </c>
      <c r="Y2707" s="6" t="s">
        <v>43</v>
      </c>
      <c r="Z2707" s="8">
        <v>42135.588842592595</v>
      </c>
      <c r="AA2707" s="6" t="s">
        <v>358</v>
      </c>
      <c r="AB2707" s="6" t="s">
        <v>1413</v>
      </c>
      <c r="AC2707" s="6" t="s">
        <v>1411</v>
      </c>
      <c r="AD2707" s="6" t="s">
        <v>43</v>
      </c>
      <c r="AE2707" s="8">
        <v>42135.620162037034</v>
      </c>
      <c r="AF2707" s="6" t="s">
        <v>358</v>
      </c>
    </row>
    <row r="2708" spans="1:32" x14ac:dyDescent="0.2">
      <c r="A27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8" s="7" t="str">
        <f>ExtractValues(Table1[[#This Row],[Agreement Name]],".{1}\d{4,5}")</f>
        <v>200222</v>
      </c>
      <c r="C2708" s="6" t="str">
        <f>ExtractValues(Table1[[#This Row],[Agreement Name]],".{1}\d{4,5}-.{1}\d{4,5}")</f>
        <v>200222-001001</v>
      </c>
      <c r="D2708" s="6" t="str">
        <f>ExtractValues(ExtractValues(Table1[[#This Row],[Agreement Name]],"(CO\d{1,3})"),"\d+")</f>
        <v>4</v>
      </c>
      <c r="E2708" s="6" t="str">
        <f>ExtractValues(ExtractValues(Table1[[#This Row],[Agreement Name]],"(CO.\d{1,3})"),"\d+")</f>
        <v/>
      </c>
      <c r="F2708" s="6" t="str">
        <f>IF(Table1[[#This Row],[ChgOrderPart1]]&lt;&gt;"",Table1[[#This Row],[ChgOrderPart1]],Table1[[#This Row],[ChgOrderPart2]])</f>
        <v>4</v>
      </c>
      <c r="G2708" s="6" t="s">
        <v>8629</v>
      </c>
      <c r="H2708" s="8">
        <v>42128.594236111108</v>
      </c>
      <c r="I2708" s="6" t="s">
        <v>34</v>
      </c>
      <c r="J2708" s="8">
        <v>42129.434618055559</v>
      </c>
      <c r="K2708" s="6" t="s">
        <v>1376</v>
      </c>
      <c r="L2708" s="6" t="s">
        <v>1377</v>
      </c>
      <c r="M2708" s="6" t="s">
        <v>37</v>
      </c>
      <c r="O2708" s="6" t="s">
        <v>38</v>
      </c>
      <c r="P2708" s="6" t="s">
        <v>39</v>
      </c>
      <c r="Q2708" s="6" t="s">
        <v>1410</v>
      </c>
      <c r="R2708" s="6" t="s">
        <v>1411</v>
      </c>
      <c r="W2708" s="6" t="s">
        <v>1412</v>
      </c>
      <c r="X2708" s="6" t="s">
        <v>1410</v>
      </c>
      <c r="Y2708" s="6" t="s">
        <v>43</v>
      </c>
      <c r="Z2708" s="8">
        <v>42128.639768518522</v>
      </c>
      <c r="AA2708" s="6" t="s">
        <v>46</v>
      </c>
      <c r="AB2708" s="6" t="s">
        <v>1413</v>
      </c>
      <c r="AC2708" s="6" t="s">
        <v>1411</v>
      </c>
      <c r="AD2708" s="6" t="s">
        <v>43</v>
      </c>
      <c r="AE2708" s="8">
        <v>42129.434618055559</v>
      </c>
      <c r="AF2708" s="6" t="s">
        <v>358</v>
      </c>
    </row>
    <row r="2709" spans="1:32" x14ac:dyDescent="0.2">
      <c r="A27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09" s="7" t="str">
        <f>ExtractValues(Table1[[#This Row],[Agreement Name]],".{1}\d{4,5}")</f>
        <v>200222</v>
      </c>
      <c r="C2709" s="6" t="str">
        <f>ExtractValues(Table1[[#This Row],[Agreement Name]],".{1}\d{4,5}-.{1}\d{4,5}")</f>
        <v>200222-001001</v>
      </c>
      <c r="D2709" s="6" t="str">
        <f>ExtractValues(ExtractValues(Table1[[#This Row],[Agreement Name]],"(CO\d{1,3})"),"\d+")</f>
        <v>3</v>
      </c>
      <c r="E2709" s="6" t="str">
        <f>ExtractValues(ExtractValues(Table1[[#This Row],[Agreement Name]],"(CO.\d{1,3})"),"\d+")</f>
        <v/>
      </c>
      <c r="F2709" s="6" t="str">
        <f>IF(Table1[[#This Row],[ChgOrderPart1]]&lt;&gt;"",Table1[[#This Row],[ChgOrderPart1]],Table1[[#This Row],[ChgOrderPart2]])</f>
        <v>3</v>
      </c>
      <c r="G2709" s="6" t="s">
        <v>8061</v>
      </c>
      <c r="H2709" s="8">
        <v>42094.406574074077</v>
      </c>
      <c r="I2709" s="6" t="s">
        <v>34</v>
      </c>
      <c r="J2709" s="8">
        <v>42096.699340277781</v>
      </c>
      <c r="K2709" s="6" t="s">
        <v>1376</v>
      </c>
      <c r="L2709" s="6" t="s">
        <v>1377</v>
      </c>
      <c r="M2709" s="6" t="s">
        <v>37</v>
      </c>
      <c r="O2709" s="6" t="s">
        <v>38</v>
      </c>
      <c r="P2709" s="6" t="s">
        <v>39</v>
      </c>
      <c r="Q2709" s="6" t="s">
        <v>1410</v>
      </c>
      <c r="R2709" s="6" t="s">
        <v>1411</v>
      </c>
      <c r="W2709" s="6" t="s">
        <v>1412</v>
      </c>
      <c r="X2709" s="6" t="s">
        <v>1410</v>
      </c>
      <c r="Y2709" s="6" t="s">
        <v>43</v>
      </c>
      <c r="Z2709" s="8">
        <v>42094.789027777777</v>
      </c>
      <c r="AA2709" s="6" t="s">
        <v>358</v>
      </c>
      <c r="AB2709" s="6" t="s">
        <v>1413</v>
      </c>
      <c r="AC2709" s="6" t="s">
        <v>1411</v>
      </c>
      <c r="AD2709" s="6" t="s">
        <v>43</v>
      </c>
      <c r="AE2709" s="8">
        <v>42096.699340277781</v>
      </c>
      <c r="AF2709" s="6" t="s">
        <v>8062</v>
      </c>
    </row>
    <row r="2710" spans="1:32" x14ac:dyDescent="0.2">
      <c r="A27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10" s="7" t="str">
        <f>ExtractValues(Table1[[#This Row],[Agreement Name]],".{1}\d{4,5}")</f>
        <v>200222</v>
      </c>
      <c r="C2710" s="6" t="str">
        <f>ExtractValues(Table1[[#This Row],[Agreement Name]],".{1}\d{4,5}-.{1}\d{4,5}")</f>
        <v>200222-001001</v>
      </c>
      <c r="D2710" s="6" t="str">
        <f>ExtractValues(ExtractValues(Table1[[#This Row],[Agreement Name]],"(CO\d{1,3})"),"\d+")</f>
        <v>2</v>
      </c>
      <c r="E2710" s="6" t="str">
        <f>ExtractValues(ExtractValues(Table1[[#This Row],[Agreement Name]],"(CO.\d{1,3})"),"\d+")</f>
        <v/>
      </c>
      <c r="F2710" s="6" t="str">
        <f>IF(Table1[[#This Row],[ChgOrderPart1]]&lt;&gt;"",Table1[[#This Row],[ChgOrderPart1]],Table1[[#This Row],[ChgOrderPart2]])</f>
        <v>2</v>
      </c>
      <c r="G2710" s="6" t="s">
        <v>9465</v>
      </c>
      <c r="H2710" s="8">
        <v>42075.573148148149</v>
      </c>
      <c r="I2710" s="6" t="s">
        <v>34</v>
      </c>
      <c r="J2710" s="8">
        <v>42076.311747685184</v>
      </c>
      <c r="K2710" s="6" t="s">
        <v>1376</v>
      </c>
      <c r="L2710" s="6" t="s">
        <v>1377</v>
      </c>
      <c r="M2710" s="6" t="s">
        <v>37</v>
      </c>
      <c r="O2710" s="6" t="s">
        <v>38</v>
      </c>
      <c r="P2710" s="6" t="s">
        <v>39</v>
      </c>
      <c r="Q2710" s="6" t="s">
        <v>1410</v>
      </c>
      <c r="R2710" s="6" t="s">
        <v>1411</v>
      </c>
      <c r="W2710" s="6" t="s">
        <v>1412</v>
      </c>
      <c r="X2710" s="6" t="s">
        <v>1410</v>
      </c>
      <c r="Y2710" s="6" t="s">
        <v>43</v>
      </c>
      <c r="Z2710" s="8">
        <v>42075.644965277781</v>
      </c>
      <c r="AA2710" s="6" t="s">
        <v>358</v>
      </c>
      <c r="AB2710" s="6" t="s">
        <v>1413</v>
      </c>
      <c r="AC2710" s="6" t="s">
        <v>1411</v>
      </c>
      <c r="AD2710" s="6" t="s">
        <v>43</v>
      </c>
      <c r="AE2710" s="8">
        <v>42076.311747685184</v>
      </c>
      <c r="AF2710" s="6" t="s">
        <v>358</v>
      </c>
    </row>
    <row r="2711" spans="1:32" x14ac:dyDescent="0.2">
      <c r="A27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11" s="7" t="str">
        <f>ExtractValues(Table1[[#This Row],[Agreement Name]],".{1}\d{4,5}")</f>
        <v>200222</v>
      </c>
      <c r="C2711" s="6" t="str">
        <f>ExtractValues(Table1[[#This Row],[Agreement Name]],".{1}\d{4,5}-.{1}\d{4,5}")</f>
        <v>200222-001001</v>
      </c>
      <c r="D2711" s="6" t="str">
        <f>ExtractValues(ExtractValues(Table1[[#This Row],[Agreement Name]],"(CO\d{1,3})"),"\d+")</f>
        <v>1</v>
      </c>
      <c r="E2711" s="6" t="str">
        <f>ExtractValues(ExtractValues(Table1[[#This Row],[Agreement Name]],"(CO.\d{1,3})"),"\d+")</f>
        <v/>
      </c>
      <c r="F2711" s="6" t="str">
        <f>IF(Table1[[#This Row],[ChgOrderPart1]]&lt;&gt;"",Table1[[#This Row],[ChgOrderPart1]],Table1[[#This Row],[ChgOrderPart2]])</f>
        <v>1</v>
      </c>
      <c r="G2711" s="6" t="s">
        <v>9161</v>
      </c>
      <c r="H2711" s="8">
        <v>42051.380879629629</v>
      </c>
      <c r="I2711" s="6" t="s">
        <v>34</v>
      </c>
      <c r="J2711" s="8">
        <v>42058.36204861111</v>
      </c>
      <c r="K2711" s="6" t="s">
        <v>1376</v>
      </c>
      <c r="L2711" s="6" t="s">
        <v>1377</v>
      </c>
      <c r="M2711" s="6" t="s">
        <v>37</v>
      </c>
      <c r="O2711" s="6" t="s">
        <v>38</v>
      </c>
      <c r="P2711" s="6" t="s">
        <v>39</v>
      </c>
      <c r="Q2711" s="6" t="s">
        <v>7535</v>
      </c>
      <c r="R2711" s="6" t="s">
        <v>1411</v>
      </c>
      <c r="W2711" s="6" t="s">
        <v>7536</v>
      </c>
      <c r="X2711" s="6" t="s">
        <v>7535</v>
      </c>
      <c r="Y2711" s="6" t="s">
        <v>43</v>
      </c>
      <c r="Z2711" s="8">
        <v>42055.634942129633</v>
      </c>
      <c r="AA2711" s="6" t="s">
        <v>358</v>
      </c>
      <c r="AB2711" s="6" t="s">
        <v>1413</v>
      </c>
      <c r="AC2711" s="6" t="s">
        <v>1411</v>
      </c>
      <c r="AD2711" s="6" t="s">
        <v>43</v>
      </c>
      <c r="AE2711" s="8">
        <v>42058.36204861111</v>
      </c>
      <c r="AF2711" s="6" t="s">
        <v>358</v>
      </c>
    </row>
    <row r="2712" spans="1:32" x14ac:dyDescent="0.2">
      <c r="A27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12" s="7" t="str">
        <f>ExtractValues(Table1[[#This Row],[Agreement Name]],".{1}\d{4,5}")</f>
        <v>200222</v>
      </c>
      <c r="C2712" s="6" t="str">
        <f>ExtractValues(Table1[[#This Row],[Agreement Name]],".{1}\d{4,5}-.{1}\d{4,5}")</f>
        <v>200222-001001</v>
      </c>
      <c r="D2712" s="6" t="str">
        <f>ExtractValues(ExtractValues(Table1[[#This Row],[Agreement Name]],"(CO\d{1,3})"),"\d+")</f>
        <v/>
      </c>
      <c r="E2712" s="6" t="str">
        <f>ExtractValues(ExtractValues(Table1[[#This Row],[Agreement Name]],"(CO.\d{1,3})"),"\d+")</f>
        <v/>
      </c>
      <c r="F2712" s="6" t="str">
        <f>IF(Table1[[#This Row],[ChgOrderPart1]]&lt;&gt;"",Table1[[#This Row],[ChgOrderPart1]],Table1[[#This Row],[ChgOrderPart2]])</f>
        <v/>
      </c>
      <c r="G2712" s="6" t="s">
        <v>7534</v>
      </c>
      <c r="H2712" s="8">
        <v>41988.521423611113</v>
      </c>
      <c r="I2712" s="6" t="s">
        <v>34</v>
      </c>
      <c r="J2712" s="8">
        <v>41991.2890625</v>
      </c>
      <c r="K2712" s="6" t="s">
        <v>1376</v>
      </c>
      <c r="L2712" s="6" t="s">
        <v>1377</v>
      </c>
      <c r="M2712" s="6" t="s">
        <v>37</v>
      </c>
      <c r="O2712" s="6" t="s">
        <v>38</v>
      </c>
      <c r="P2712" s="6" t="s">
        <v>39</v>
      </c>
      <c r="Q2712" s="6" t="s">
        <v>7535</v>
      </c>
      <c r="R2712" s="6" t="s">
        <v>600</v>
      </c>
      <c r="W2712" s="6" t="s">
        <v>7536</v>
      </c>
      <c r="X2712" s="6" t="s">
        <v>7535</v>
      </c>
      <c r="Y2712" s="6" t="s">
        <v>43</v>
      </c>
      <c r="Z2712" s="8">
        <v>41990.531458333331</v>
      </c>
      <c r="AA2712" s="6" t="s">
        <v>358</v>
      </c>
      <c r="AB2712" s="6" t="s">
        <v>603</v>
      </c>
      <c r="AC2712" s="6" t="s">
        <v>600</v>
      </c>
      <c r="AD2712" s="6" t="s">
        <v>43</v>
      </c>
      <c r="AE2712" s="8">
        <v>41991.2890625</v>
      </c>
      <c r="AF2712" s="6" t="s">
        <v>46</v>
      </c>
    </row>
    <row r="2713" spans="1:32" x14ac:dyDescent="0.2">
      <c r="A27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13" s="7" t="str">
        <f>ExtractValues(Table1[[#This Row],[Agreement Name]],".{1}\d{4,5}")</f>
        <v>200221</v>
      </c>
      <c r="C2713" s="6" t="str">
        <f>ExtractValues(Table1[[#This Row],[Agreement Name]],".{1}\d{4,5}-.{1}\d{4,5}")</f>
        <v>200221-001001</v>
      </c>
      <c r="D2713" s="6" t="str">
        <f>ExtractValues(ExtractValues(Table1[[#This Row],[Agreement Name]],"(CO\d{1,3})"),"\d+")</f>
        <v/>
      </c>
      <c r="E2713" s="6" t="str">
        <f>ExtractValues(ExtractValues(Table1[[#This Row],[Agreement Name]],"(CO.\d{1,3})"),"\d+")</f>
        <v/>
      </c>
      <c r="F2713" s="6" t="str">
        <f>IF(Table1[[#This Row],[ChgOrderPart1]]&lt;&gt;"",Table1[[#This Row],[ChgOrderPart1]],Table1[[#This Row],[ChgOrderPart2]])</f>
        <v/>
      </c>
      <c r="G2713" s="6" t="s">
        <v>7525</v>
      </c>
      <c r="H2713" s="8">
        <v>41988.5153587963</v>
      </c>
      <c r="I2713" s="6" t="s">
        <v>34</v>
      </c>
      <c r="J2713" s="8">
        <v>41990.6794212963</v>
      </c>
      <c r="K2713" s="6" t="s">
        <v>1376</v>
      </c>
      <c r="L2713" s="6" t="s">
        <v>1377</v>
      </c>
      <c r="M2713" s="6" t="s">
        <v>37</v>
      </c>
      <c r="O2713" s="6" t="s">
        <v>38</v>
      </c>
      <c r="P2713" s="6" t="s">
        <v>39</v>
      </c>
      <c r="Q2713" s="6" t="s">
        <v>6159</v>
      </c>
      <c r="R2713" s="6" t="s">
        <v>1392</v>
      </c>
      <c r="W2713" s="6" t="s">
        <v>7526</v>
      </c>
      <c r="X2713" s="6" t="s">
        <v>6159</v>
      </c>
      <c r="Y2713" s="6" t="s">
        <v>43</v>
      </c>
      <c r="Z2713" s="8">
        <v>41990.673506944448</v>
      </c>
      <c r="AA2713" s="6" t="s">
        <v>46</v>
      </c>
      <c r="AB2713" s="6" t="s">
        <v>1395</v>
      </c>
      <c r="AC2713" s="6" t="s">
        <v>1392</v>
      </c>
      <c r="AD2713" s="6" t="s">
        <v>43</v>
      </c>
      <c r="AE2713" s="8">
        <v>41990.6794212963</v>
      </c>
      <c r="AF2713" s="6" t="s">
        <v>71</v>
      </c>
    </row>
    <row r="2714" spans="1:32" x14ac:dyDescent="0.2">
      <c r="A27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14" s="7" t="str">
        <f>ExtractValues(Table1[[#This Row],[Agreement Name]],".{1}\d{4,5}")</f>
        <v>200217</v>
      </c>
      <c r="C2714" s="6" t="str">
        <f>ExtractValues(Table1[[#This Row],[Agreement Name]],".{1}\d{4,5}-.{1}\d{4,5}")</f>
        <v>200217-002001</v>
      </c>
      <c r="D2714" s="6" t="str">
        <f>ExtractValues(ExtractValues(Table1[[#This Row],[Agreement Name]],"(CO\d{1,3})"),"\d+")</f>
        <v/>
      </c>
      <c r="E2714" s="6" t="str">
        <f>ExtractValues(ExtractValues(Table1[[#This Row],[Agreement Name]],"(CO.\d{1,3})"),"\d+")</f>
        <v/>
      </c>
      <c r="F2714" s="6" t="str">
        <f>IF(Table1[[#This Row],[ChgOrderPart1]]&lt;&gt;"",Table1[[#This Row],[ChgOrderPart1]],Table1[[#This Row],[ChgOrderPart2]])</f>
        <v/>
      </c>
      <c r="G2714" s="6" t="s">
        <v>1569</v>
      </c>
      <c r="H2714" s="8">
        <v>42150.597986111112</v>
      </c>
      <c r="I2714" s="6" t="s">
        <v>34</v>
      </c>
      <c r="J2714" s="8">
        <v>42158.39203703704</v>
      </c>
      <c r="K2714" s="6" t="s">
        <v>1376</v>
      </c>
      <c r="L2714" s="6" t="s">
        <v>1377</v>
      </c>
      <c r="M2714" s="6" t="s">
        <v>37</v>
      </c>
      <c r="O2714" s="6" t="s">
        <v>38</v>
      </c>
      <c r="P2714" s="6" t="s">
        <v>39</v>
      </c>
      <c r="Q2714" s="6" t="s">
        <v>1570</v>
      </c>
      <c r="R2714" s="6" t="s">
        <v>215</v>
      </c>
      <c r="W2714" s="6" t="s">
        <v>1571</v>
      </c>
      <c r="X2714" s="6" t="s">
        <v>1570</v>
      </c>
      <c r="Y2714" s="6" t="s">
        <v>43</v>
      </c>
      <c r="Z2714" s="8">
        <v>42156.298067129632</v>
      </c>
      <c r="AA2714" s="6" t="s">
        <v>1572</v>
      </c>
      <c r="AB2714" s="6" t="s">
        <v>218</v>
      </c>
      <c r="AC2714" s="6" t="s">
        <v>215</v>
      </c>
      <c r="AD2714" s="6" t="s">
        <v>43</v>
      </c>
      <c r="AE2714" s="8">
        <v>42158.39203703704</v>
      </c>
      <c r="AF2714" s="6" t="s">
        <v>46</v>
      </c>
    </row>
    <row r="2715" spans="1:32" x14ac:dyDescent="0.2">
      <c r="A27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15" s="7" t="str">
        <f>ExtractValues(Table1[[#This Row],[Agreement Name]],".{1}\d{4,5}")</f>
        <v>200212</v>
      </c>
      <c r="C2715" s="6" t="str">
        <f>ExtractValues(Table1[[#This Row],[Agreement Name]],".{1}\d{4,5}-.{1}\d{4,5}")</f>
        <v>200212-001010</v>
      </c>
      <c r="D2715" s="6" t="str">
        <f>ExtractValues(ExtractValues(Table1[[#This Row],[Agreement Name]],"(CO\d{1,3})"),"\d+")</f>
        <v/>
      </c>
      <c r="E2715" s="6" t="str">
        <f>ExtractValues(ExtractValues(Table1[[#This Row],[Agreement Name]],"(CO.\d{1,3})"),"\d+")</f>
        <v/>
      </c>
      <c r="F2715" s="6" t="str">
        <f>IF(Table1[[#This Row],[ChgOrderPart1]]&lt;&gt;"",Table1[[#This Row],[ChgOrderPart1]],Table1[[#This Row],[ChgOrderPart2]])</f>
        <v/>
      </c>
      <c r="G2715" s="6" t="s">
        <v>2192</v>
      </c>
      <c r="H2715" s="8">
        <v>42177.654120370367</v>
      </c>
      <c r="I2715" s="6" t="s">
        <v>34</v>
      </c>
      <c r="J2715" s="8">
        <v>42179.401539351849</v>
      </c>
      <c r="K2715" s="6" t="s">
        <v>1376</v>
      </c>
      <c r="L2715" s="6" t="s">
        <v>1377</v>
      </c>
      <c r="M2715" s="6" t="s">
        <v>37</v>
      </c>
      <c r="O2715" s="6" t="s">
        <v>38</v>
      </c>
      <c r="P2715" s="6" t="s">
        <v>39</v>
      </c>
      <c r="Q2715" s="6" t="s">
        <v>61</v>
      </c>
      <c r="R2715" s="6" t="s">
        <v>432</v>
      </c>
      <c r="W2715" s="6" t="s">
        <v>2193</v>
      </c>
      <c r="X2715" s="6" t="s">
        <v>61</v>
      </c>
      <c r="Y2715" s="6" t="s">
        <v>43</v>
      </c>
      <c r="Z2715" s="8">
        <v>42178.342048611114</v>
      </c>
      <c r="AA2715" s="6" t="s">
        <v>64</v>
      </c>
      <c r="AB2715" s="6" t="s">
        <v>1381</v>
      </c>
      <c r="AC2715" s="6" t="s">
        <v>432</v>
      </c>
      <c r="AD2715" s="6" t="s">
        <v>43</v>
      </c>
      <c r="AE2715" s="8">
        <v>42179.401539351849</v>
      </c>
      <c r="AF2715" s="6" t="s">
        <v>1461</v>
      </c>
    </row>
    <row r="2716" spans="1:32" x14ac:dyDescent="0.2">
      <c r="A27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16" s="7" t="str">
        <f>ExtractValues(Table1[[#This Row],[Agreement Name]],".{1}\d{4,5}")</f>
        <v>200212</v>
      </c>
      <c r="C2716" s="6" t="str">
        <f>ExtractValues(Table1[[#This Row],[Agreement Name]],".{1}\d{4,5}-.{1}\d{4,5}")</f>
        <v>200212-001009</v>
      </c>
      <c r="D2716" s="6" t="str">
        <f>ExtractValues(ExtractValues(Table1[[#This Row],[Agreement Name]],"(CO\d{1,3})"),"\d+")</f>
        <v>1</v>
      </c>
      <c r="E2716" s="6" t="str">
        <f>ExtractValues(ExtractValues(Table1[[#This Row],[Agreement Name]],"(CO.\d{1,3})"),"\d+")</f>
        <v/>
      </c>
      <c r="F2716" s="6" t="str">
        <f>IF(Table1[[#This Row],[ChgOrderPart1]]&lt;&gt;"",Table1[[#This Row],[ChgOrderPart1]],Table1[[#This Row],[ChgOrderPart2]])</f>
        <v>1</v>
      </c>
      <c r="G2716" s="6" t="s">
        <v>5882</v>
      </c>
      <c r="H2716" s="8">
        <v>42216.435208333336</v>
      </c>
      <c r="I2716" s="6" t="s">
        <v>34</v>
      </c>
      <c r="J2716" s="8">
        <v>42227.28396990741</v>
      </c>
      <c r="K2716" s="6" t="s">
        <v>5082</v>
      </c>
      <c r="L2716" s="6" t="s">
        <v>5083</v>
      </c>
      <c r="M2716" s="6" t="s">
        <v>37</v>
      </c>
      <c r="O2716" s="6" t="s">
        <v>38</v>
      </c>
      <c r="P2716" s="6" t="s">
        <v>39</v>
      </c>
      <c r="Q2716" s="6" t="s">
        <v>5883</v>
      </c>
      <c r="R2716" s="6" t="s">
        <v>5884</v>
      </c>
      <c r="S2716" s="6" t="s">
        <v>432</v>
      </c>
      <c r="W2716" s="6" t="s">
        <v>5885</v>
      </c>
      <c r="X2716" s="6" t="s">
        <v>5884</v>
      </c>
      <c r="Y2716" s="6" t="s">
        <v>43</v>
      </c>
      <c r="Z2716" s="8">
        <v>42226.631296296298</v>
      </c>
      <c r="AA2716" s="6" t="s">
        <v>5886</v>
      </c>
      <c r="AB2716" s="6" t="s">
        <v>1381</v>
      </c>
      <c r="AC2716" s="6" t="s">
        <v>432</v>
      </c>
      <c r="AD2716" s="6" t="s">
        <v>43</v>
      </c>
      <c r="AE2716" s="8">
        <v>42227.28396990741</v>
      </c>
      <c r="AF2716" s="6" t="s">
        <v>1461</v>
      </c>
    </row>
    <row r="2717" spans="1:32" x14ac:dyDescent="0.2">
      <c r="A27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17" s="7" t="str">
        <f>ExtractValues(Table1[[#This Row],[Agreement Name]],".{1}\d{4,5}")</f>
        <v>200212</v>
      </c>
      <c r="C2717" s="6" t="str">
        <f>ExtractValues(Table1[[#This Row],[Agreement Name]],".{1}\d{4,5}-.{1}\d{4,5}")</f>
        <v>200212-001009</v>
      </c>
      <c r="D2717" s="6" t="str">
        <f>ExtractValues(ExtractValues(Table1[[#This Row],[Agreement Name]],"(CO\d{1,3})"),"\d+")</f>
        <v/>
      </c>
      <c r="E2717" s="6" t="str">
        <f>ExtractValues(ExtractValues(Table1[[#This Row],[Agreement Name]],"(CO.\d{1,3})"),"\d+")</f>
        <v/>
      </c>
      <c r="F2717" s="6" t="str">
        <f>IF(Table1[[#This Row],[ChgOrderPart1]]&lt;&gt;"",Table1[[#This Row],[ChgOrderPart1]],Table1[[#This Row],[ChgOrderPart2]])</f>
        <v/>
      </c>
      <c r="G2717" s="6" t="s">
        <v>8529</v>
      </c>
      <c r="H2717" s="8">
        <v>42122.454525462963</v>
      </c>
      <c r="I2717" s="6" t="s">
        <v>34</v>
      </c>
      <c r="J2717" s="8">
        <v>42164.546747685185</v>
      </c>
      <c r="K2717" s="6" t="s">
        <v>1376</v>
      </c>
      <c r="L2717" s="6" t="s">
        <v>1377</v>
      </c>
      <c r="M2717" s="6" t="s">
        <v>37</v>
      </c>
      <c r="O2717" s="6" t="s">
        <v>38</v>
      </c>
      <c r="P2717" s="6" t="s">
        <v>39</v>
      </c>
      <c r="Q2717" s="6" t="s">
        <v>5883</v>
      </c>
      <c r="R2717" s="6" t="s">
        <v>5884</v>
      </c>
      <c r="S2717" s="6" t="s">
        <v>8530</v>
      </c>
      <c r="T2717" s="6" t="s">
        <v>432</v>
      </c>
      <c r="W2717" s="6" t="s">
        <v>5885</v>
      </c>
      <c r="X2717" s="6" t="s">
        <v>8530</v>
      </c>
      <c r="Z2717" s="8">
        <v>42164.396215277775</v>
      </c>
      <c r="AA2717" s="6" t="s">
        <v>5886</v>
      </c>
      <c r="AB2717" s="6" t="s">
        <v>1381</v>
      </c>
      <c r="AC2717" s="6" t="s">
        <v>432</v>
      </c>
      <c r="AD2717" s="6" t="s">
        <v>43</v>
      </c>
      <c r="AE2717" s="8">
        <v>42164.546747685185</v>
      </c>
      <c r="AF2717" s="6" t="s">
        <v>1461</v>
      </c>
    </row>
    <row r="2718" spans="1:32" x14ac:dyDescent="0.2">
      <c r="A27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18" s="7" t="str">
        <f>ExtractValues(Table1[[#This Row],[Agreement Name]],".{1}\d{4,5}")</f>
        <v>200212</v>
      </c>
      <c r="C2718" s="6" t="str">
        <f>ExtractValues(Table1[[#This Row],[Agreement Name]],".{1}\d{4,5}-.{1}\d{4,5}")</f>
        <v>200212-001008</v>
      </c>
      <c r="D2718" s="6" t="str">
        <f>ExtractValues(ExtractValues(Table1[[#This Row],[Agreement Name]],"(CO\d{1,3})"),"\d+")</f>
        <v/>
      </c>
      <c r="E2718" s="6" t="str">
        <f>ExtractValues(ExtractValues(Table1[[#This Row],[Agreement Name]],"(CO.\d{1,3})"),"\d+")</f>
        <v/>
      </c>
      <c r="F2718" s="6" t="str">
        <f>IF(Table1[[#This Row],[ChgOrderPart1]]&lt;&gt;"",Table1[[#This Row],[ChgOrderPart1]],Table1[[#This Row],[ChgOrderPart2]])</f>
        <v/>
      </c>
      <c r="G2718" s="6" t="s">
        <v>8502</v>
      </c>
      <c r="H2718" s="8">
        <v>42118.630057870374</v>
      </c>
      <c r="I2718" s="6" t="s">
        <v>34</v>
      </c>
      <c r="J2718" s="8">
        <v>42209.284212962964</v>
      </c>
      <c r="K2718" s="6" t="s">
        <v>1376</v>
      </c>
      <c r="L2718" s="6" t="s">
        <v>1377</v>
      </c>
      <c r="M2718" s="6" t="s">
        <v>37</v>
      </c>
      <c r="O2718" s="6" t="s">
        <v>38</v>
      </c>
      <c r="P2718" s="6" t="s">
        <v>39</v>
      </c>
      <c r="Q2718" s="6" t="s">
        <v>4119</v>
      </c>
      <c r="R2718" s="6" t="s">
        <v>432</v>
      </c>
      <c r="W2718" s="6" t="s">
        <v>5156</v>
      </c>
      <c r="X2718" s="6" t="s">
        <v>4119</v>
      </c>
      <c r="Y2718" s="6" t="s">
        <v>43</v>
      </c>
      <c r="Z2718" s="8">
        <v>42208.376018518517</v>
      </c>
      <c r="AA2718" s="6" t="s">
        <v>8503</v>
      </c>
      <c r="AB2718" s="6" t="s">
        <v>1381</v>
      </c>
      <c r="AC2718" s="6" t="s">
        <v>432</v>
      </c>
      <c r="AD2718" s="6" t="s">
        <v>43</v>
      </c>
      <c r="AE2718" s="8">
        <v>42209.284212962964</v>
      </c>
      <c r="AF2718" s="6" t="s">
        <v>1461</v>
      </c>
    </row>
    <row r="2719" spans="1:32" x14ac:dyDescent="0.2">
      <c r="A27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19" s="7" t="str">
        <f>ExtractValues(Table1[[#This Row],[Agreement Name]],".{1}\d{4,5}")</f>
        <v>200212</v>
      </c>
      <c r="C2719" s="6" t="str">
        <f>ExtractValues(Table1[[#This Row],[Agreement Name]],".{1}\d{4,5}-.{1}\d{4,5}")</f>
        <v>200212-001007</v>
      </c>
      <c r="D2719" s="6" t="str">
        <f>ExtractValues(ExtractValues(Table1[[#This Row],[Agreement Name]],"(CO\d{1,3})"),"\d+")</f>
        <v>1</v>
      </c>
      <c r="E2719" s="6" t="str">
        <f>ExtractValues(ExtractValues(Table1[[#This Row],[Agreement Name]],"(CO.\d{1,3})"),"\d+")</f>
        <v/>
      </c>
      <c r="F2719" s="6" t="str">
        <f>IF(Table1[[#This Row],[ChgOrderPart1]]&lt;&gt;"",Table1[[#This Row],[ChgOrderPart1]],Table1[[#This Row],[ChgOrderPart2]])</f>
        <v>1</v>
      </c>
      <c r="G2719" s="6" t="s">
        <v>5393</v>
      </c>
      <c r="H2719" s="8">
        <v>42173.63559027778</v>
      </c>
      <c r="I2719" s="6" t="s">
        <v>34</v>
      </c>
      <c r="J2719" s="8">
        <v>42177.367615740739</v>
      </c>
      <c r="K2719" s="6" t="s">
        <v>5082</v>
      </c>
      <c r="L2719" s="6" t="s">
        <v>5083</v>
      </c>
      <c r="M2719" s="6" t="s">
        <v>37</v>
      </c>
      <c r="O2719" s="6" t="s">
        <v>38</v>
      </c>
      <c r="P2719" s="6" t="s">
        <v>39</v>
      </c>
      <c r="Q2719" s="6" t="s">
        <v>2630</v>
      </c>
      <c r="R2719" s="6" t="s">
        <v>432</v>
      </c>
      <c r="W2719" s="6" t="s">
        <v>2323</v>
      </c>
      <c r="X2719" s="6" t="s">
        <v>2630</v>
      </c>
      <c r="Y2719" s="6" t="s">
        <v>43</v>
      </c>
      <c r="Z2719" s="8">
        <v>42174.710069444445</v>
      </c>
      <c r="AA2719" s="6" t="s">
        <v>2324</v>
      </c>
      <c r="AB2719" s="6" t="s">
        <v>1381</v>
      </c>
      <c r="AC2719" s="6" t="s">
        <v>432</v>
      </c>
      <c r="AD2719" s="6" t="s">
        <v>43</v>
      </c>
      <c r="AE2719" s="8">
        <v>42177.367615740739</v>
      </c>
      <c r="AF2719" s="6" t="s">
        <v>1461</v>
      </c>
    </row>
    <row r="2720" spans="1:32" x14ac:dyDescent="0.2">
      <c r="A27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20" s="7" t="str">
        <f>ExtractValues(Table1[[#This Row],[Agreement Name]],".{1}\d{4,5}")</f>
        <v>200212</v>
      </c>
      <c r="C2720" s="6" t="str">
        <f>ExtractValues(Table1[[#This Row],[Agreement Name]],".{1}\d{4,5}-.{1}\d{4,5}")</f>
        <v>200212-001007</v>
      </c>
      <c r="D2720" s="6" t="str">
        <f>ExtractValues(ExtractValues(Table1[[#This Row],[Agreement Name]],"(CO\d{1,3})"),"\d+")</f>
        <v/>
      </c>
      <c r="E2720" s="6" t="str">
        <f>ExtractValues(ExtractValues(Table1[[#This Row],[Agreement Name]],"(CO.\d{1,3})"),"\d+")</f>
        <v/>
      </c>
      <c r="F2720" s="6" t="str">
        <f>IF(Table1[[#This Row],[ChgOrderPart1]]&lt;&gt;"",Table1[[#This Row],[ChgOrderPart1]],Table1[[#This Row],[ChgOrderPart2]])</f>
        <v/>
      </c>
      <c r="G2720" s="6" t="s">
        <v>8407</v>
      </c>
      <c r="H2720" s="8">
        <v>42114.373900462961</v>
      </c>
      <c r="I2720" s="6" t="s">
        <v>34</v>
      </c>
      <c r="J2720" s="8">
        <v>42117.602002314816</v>
      </c>
      <c r="K2720" s="6" t="s">
        <v>1376</v>
      </c>
      <c r="L2720" s="6" t="s">
        <v>1377</v>
      </c>
      <c r="M2720" s="6" t="s">
        <v>37</v>
      </c>
      <c r="O2720" s="6" t="s">
        <v>38</v>
      </c>
      <c r="P2720" s="6" t="s">
        <v>39</v>
      </c>
      <c r="Q2720" s="6" t="s">
        <v>2630</v>
      </c>
      <c r="R2720" s="6" t="s">
        <v>432</v>
      </c>
      <c r="W2720" s="6" t="s">
        <v>2323</v>
      </c>
      <c r="X2720" s="6" t="s">
        <v>2630</v>
      </c>
      <c r="Y2720" s="6" t="s">
        <v>43</v>
      </c>
      <c r="Z2720" s="8">
        <v>42116.400543981479</v>
      </c>
      <c r="AA2720" s="6" t="s">
        <v>2324</v>
      </c>
      <c r="AB2720" s="6" t="s">
        <v>1381</v>
      </c>
      <c r="AC2720" s="6" t="s">
        <v>432</v>
      </c>
      <c r="AD2720" s="6" t="s">
        <v>43</v>
      </c>
      <c r="AE2720" s="8">
        <v>42117.602002314816</v>
      </c>
      <c r="AF2720" s="6" t="s">
        <v>1461</v>
      </c>
    </row>
    <row r="2721" spans="1:39" x14ac:dyDescent="0.2">
      <c r="A27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21" s="7" t="str">
        <f>ExtractValues(Table1[[#This Row],[Agreement Name]],".{1}\d{4,5}")</f>
        <v>200212</v>
      </c>
      <c r="C2721" s="6" t="str">
        <f>ExtractValues(Table1[[#This Row],[Agreement Name]],".{1}\d{4,5}-.{1}\d{4,5}")</f>
        <v>200212-001006</v>
      </c>
      <c r="D2721" s="6" t="str">
        <f>ExtractValues(ExtractValues(Table1[[#This Row],[Agreement Name]],"(CO\d{1,3})"),"\d+")</f>
        <v/>
      </c>
      <c r="E2721" s="6" t="str">
        <f>ExtractValues(ExtractValues(Table1[[#This Row],[Agreement Name]],"(CO.\d{1,3})"),"\d+")</f>
        <v/>
      </c>
      <c r="F2721" s="6" t="str">
        <f>IF(Table1[[#This Row],[ChgOrderPart1]]&lt;&gt;"",Table1[[#This Row],[ChgOrderPart1]],Table1[[#This Row],[ChgOrderPart2]])</f>
        <v/>
      </c>
      <c r="G2721" s="6" t="s">
        <v>9258</v>
      </c>
      <c r="H2721" s="8">
        <v>42053.661446759259</v>
      </c>
      <c r="I2721" s="6" t="s">
        <v>34</v>
      </c>
      <c r="J2721" s="8">
        <v>42069.647719907407</v>
      </c>
      <c r="K2721" s="6" t="s">
        <v>1376</v>
      </c>
      <c r="L2721" s="6" t="s">
        <v>1377</v>
      </c>
      <c r="M2721" s="6" t="s">
        <v>37</v>
      </c>
      <c r="O2721" s="6" t="s">
        <v>38</v>
      </c>
      <c r="P2721" s="6" t="s">
        <v>39</v>
      </c>
      <c r="Q2721" s="6" t="s">
        <v>61</v>
      </c>
      <c r="R2721" s="6" t="s">
        <v>432</v>
      </c>
      <c r="W2721" s="6" t="s">
        <v>63</v>
      </c>
      <c r="X2721" s="6" t="s">
        <v>61</v>
      </c>
      <c r="Y2721" s="6" t="s">
        <v>43</v>
      </c>
      <c r="Z2721" s="8">
        <v>42069.645729166667</v>
      </c>
      <c r="AA2721" s="6" t="s">
        <v>64</v>
      </c>
      <c r="AB2721" s="6" t="s">
        <v>1381</v>
      </c>
      <c r="AC2721" s="6" t="s">
        <v>432</v>
      </c>
      <c r="AD2721" s="6" t="s">
        <v>43</v>
      </c>
      <c r="AE2721" s="8">
        <v>42069.647719907407</v>
      </c>
      <c r="AF2721" s="6" t="s">
        <v>1461</v>
      </c>
    </row>
    <row r="2722" spans="1:39" x14ac:dyDescent="0.2">
      <c r="A27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22" s="7" t="str">
        <f>ExtractValues(Table1[[#This Row],[Agreement Name]],".{1}\d{4,5}")</f>
        <v>200212</v>
      </c>
      <c r="C2722" s="6" t="str">
        <f>ExtractValues(Table1[[#This Row],[Agreement Name]],".{1}\d{4,5}-.{1}\d{4,5}")</f>
        <v>200212-001005</v>
      </c>
      <c r="D2722" s="6" t="str">
        <f>ExtractValues(ExtractValues(Table1[[#This Row],[Agreement Name]],"(CO\d{1,3})"),"\d+")</f>
        <v/>
      </c>
      <c r="E2722" s="6" t="str">
        <f>ExtractValues(ExtractValues(Table1[[#This Row],[Agreement Name]],"(CO.\d{1,3})"),"\d+")</f>
        <v/>
      </c>
      <c r="F2722" s="6" t="str">
        <f>IF(Table1[[#This Row],[ChgOrderPart1]]&lt;&gt;"",Table1[[#This Row],[ChgOrderPart1]],Table1[[#This Row],[ChgOrderPart2]])</f>
        <v/>
      </c>
      <c r="G2722" s="6" t="s">
        <v>9257</v>
      </c>
      <c r="H2722" s="8">
        <v>42053.660914351851</v>
      </c>
      <c r="I2722" s="6" t="s">
        <v>34</v>
      </c>
      <c r="J2722" s="8">
        <v>42055.284780092596</v>
      </c>
      <c r="K2722" s="6" t="s">
        <v>1376</v>
      </c>
      <c r="L2722" s="6" t="s">
        <v>1377</v>
      </c>
      <c r="M2722" s="6" t="s">
        <v>37</v>
      </c>
      <c r="O2722" s="6" t="s">
        <v>38</v>
      </c>
      <c r="P2722" s="6" t="s">
        <v>39</v>
      </c>
      <c r="Q2722" s="6" t="s">
        <v>61</v>
      </c>
      <c r="R2722" s="6" t="s">
        <v>1577</v>
      </c>
      <c r="W2722" s="6" t="s">
        <v>63</v>
      </c>
      <c r="X2722" s="6" t="s">
        <v>61</v>
      </c>
      <c r="Y2722" s="6" t="s">
        <v>43</v>
      </c>
      <c r="Z2722" s="8">
        <v>42054.35665509259</v>
      </c>
      <c r="AA2722" s="6" t="s">
        <v>64</v>
      </c>
      <c r="AB2722" s="6" t="s">
        <v>1580</v>
      </c>
      <c r="AC2722" s="6" t="s">
        <v>1577</v>
      </c>
      <c r="AD2722" s="6" t="s">
        <v>43</v>
      </c>
      <c r="AE2722" s="8">
        <v>42055.284780092596</v>
      </c>
      <c r="AF2722" s="6" t="s">
        <v>46</v>
      </c>
    </row>
    <row r="2723" spans="1:39" x14ac:dyDescent="0.2">
      <c r="A27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23" s="7" t="str">
        <f>ExtractValues(Table1[[#This Row],[Agreement Name]],".{1}\d{4,5}")</f>
        <v>200212</v>
      </c>
      <c r="C2723" s="6" t="str">
        <f>ExtractValues(Table1[[#This Row],[Agreement Name]],".{1}\d{4,5}-.{1}\d{4,5}")</f>
        <v>200212-001004</v>
      </c>
      <c r="D2723" s="6" t="str">
        <f>ExtractValues(ExtractValues(Table1[[#This Row],[Agreement Name]],"(CO\d{1,3})"),"\d+")</f>
        <v>1</v>
      </c>
      <c r="E2723" s="6" t="str">
        <f>ExtractValues(ExtractValues(Table1[[#This Row],[Agreement Name]],"(CO.\d{1,3})"),"\d+")</f>
        <v/>
      </c>
      <c r="F2723" s="6" t="str">
        <f>IF(Table1[[#This Row],[ChgOrderPart1]]&lt;&gt;"",Table1[[#This Row],[ChgOrderPart1]],Table1[[#This Row],[ChgOrderPart2]])</f>
        <v>1</v>
      </c>
      <c r="G2723" s="6" t="s">
        <v>1750</v>
      </c>
      <c r="H2723" s="8">
        <v>42159.406469907408</v>
      </c>
      <c r="I2723" s="6" t="s">
        <v>34</v>
      </c>
      <c r="J2723" s="8">
        <v>42163.295023148145</v>
      </c>
      <c r="K2723" s="6" t="s">
        <v>1376</v>
      </c>
      <c r="L2723" s="6" t="s">
        <v>1377</v>
      </c>
      <c r="M2723" s="6" t="s">
        <v>37</v>
      </c>
      <c r="O2723" s="6" t="s">
        <v>38</v>
      </c>
      <c r="P2723" s="6" t="s">
        <v>39</v>
      </c>
      <c r="Q2723" s="6" t="s">
        <v>1751</v>
      </c>
      <c r="R2723" s="6" t="s">
        <v>432</v>
      </c>
      <c r="W2723" s="6" t="s">
        <v>1752</v>
      </c>
      <c r="X2723" s="6" t="s">
        <v>1751</v>
      </c>
      <c r="Y2723" s="6" t="s">
        <v>43</v>
      </c>
      <c r="Z2723" s="8">
        <v>42160.415462962963</v>
      </c>
      <c r="AA2723" s="6" t="s">
        <v>1753</v>
      </c>
      <c r="AB2723" s="6" t="s">
        <v>1381</v>
      </c>
      <c r="AC2723" s="6" t="s">
        <v>432</v>
      </c>
      <c r="AD2723" s="6" t="s">
        <v>43</v>
      </c>
      <c r="AE2723" s="8">
        <v>42163.295023148145</v>
      </c>
      <c r="AF2723" s="6" t="s">
        <v>1461</v>
      </c>
    </row>
    <row r="2724" spans="1:39" x14ac:dyDescent="0.2">
      <c r="A27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24" s="7" t="str">
        <f>ExtractValues(Table1[[#This Row],[Agreement Name]],".{1}\d{4,5}")</f>
        <v>200212</v>
      </c>
      <c r="C2724" s="6" t="str">
        <f>ExtractValues(Table1[[#This Row],[Agreement Name]],".{1}\d{4,5}-.{1}\d{4,5}")</f>
        <v>200212-001004</v>
      </c>
      <c r="D2724" s="6" t="str">
        <f>ExtractValues(ExtractValues(Table1[[#This Row],[Agreement Name]],"(CO\d{1,3})"),"\d+")</f>
        <v/>
      </c>
      <c r="E2724" s="6" t="str">
        <f>ExtractValues(ExtractValues(Table1[[#This Row],[Agreement Name]],"(CO.\d{1,3})"),"\d+")</f>
        <v/>
      </c>
      <c r="F2724" s="6" t="str">
        <f>IF(Table1[[#This Row],[ChgOrderPart1]]&lt;&gt;"",Table1[[#This Row],[ChgOrderPart1]],Table1[[#This Row],[ChgOrderPart2]])</f>
        <v/>
      </c>
      <c r="G2724" s="6" t="s">
        <v>9232</v>
      </c>
      <c r="H2724" s="8">
        <v>42053.442974537036</v>
      </c>
      <c r="I2724" s="6" t="s">
        <v>34</v>
      </c>
      <c r="J2724" s="8">
        <v>42117.604664351849</v>
      </c>
      <c r="K2724" s="6" t="s">
        <v>1376</v>
      </c>
      <c r="L2724" s="6" t="s">
        <v>1377</v>
      </c>
      <c r="M2724" s="6" t="s">
        <v>37</v>
      </c>
      <c r="O2724" s="6" t="s">
        <v>38</v>
      </c>
      <c r="P2724" s="6" t="s">
        <v>39</v>
      </c>
      <c r="Q2724" s="6" t="s">
        <v>1751</v>
      </c>
      <c r="R2724" s="6" t="s">
        <v>432</v>
      </c>
      <c r="W2724" s="6" t="s">
        <v>1752</v>
      </c>
      <c r="X2724" s="6" t="s">
        <v>1751</v>
      </c>
      <c r="Y2724" s="6" t="s">
        <v>43</v>
      </c>
      <c r="Z2724" s="8">
        <v>42117.570775462962</v>
      </c>
      <c r="AA2724" s="6" t="s">
        <v>1753</v>
      </c>
      <c r="AB2724" s="6" t="s">
        <v>1381</v>
      </c>
      <c r="AC2724" s="6" t="s">
        <v>432</v>
      </c>
      <c r="AD2724" s="6" t="s">
        <v>43</v>
      </c>
      <c r="AE2724" s="8">
        <v>42117.604664351849</v>
      </c>
      <c r="AF2724" s="6" t="s">
        <v>1461</v>
      </c>
    </row>
    <row r="2725" spans="1:39" x14ac:dyDescent="0.2">
      <c r="A27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25" s="7" t="str">
        <f>ExtractValues(Table1[[#This Row],[Agreement Name]],".{1}\d{4,5}")</f>
        <v>200212</v>
      </c>
      <c r="C2725" s="6" t="str">
        <f>ExtractValues(Table1[[#This Row],[Agreement Name]],".{1}\d{4,5}-.{1}\d{4,5}")</f>
        <v>200212-001003</v>
      </c>
      <c r="D2725" s="6" t="str">
        <f>ExtractValues(ExtractValues(Table1[[#This Row],[Agreement Name]],"(CO\d{1,3})"),"\d+")</f>
        <v/>
      </c>
      <c r="E2725" s="6" t="str">
        <f>ExtractValues(ExtractValues(Table1[[#This Row],[Agreement Name]],"(CO.\d{1,3})"),"\d+")</f>
        <v/>
      </c>
      <c r="F2725" s="6" t="str">
        <f>IF(Table1[[#This Row],[ChgOrderPart1]]&lt;&gt;"",Table1[[#This Row],[ChgOrderPart1]],Table1[[#This Row],[ChgOrderPart2]])</f>
        <v/>
      </c>
      <c r="G2725" s="6" t="s">
        <v>9256</v>
      </c>
      <c r="H2725" s="8">
        <v>42053.660532407404</v>
      </c>
      <c r="I2725" s="6" t="s">
        <v>34</v>
      </c>
      <c r="J2725" s="8">
        <v>42055.2893287037</v>
      </c>
      <c r="K2725" s="6" t="s">
        <v>1376</v>
      </c>
      <c r="L2725" s="6" t="s">
        <v>1377</v>
      </c>
      <c r="M2725" s="6" t="s">
        <v>37</v>
      </c>
      <c r="O2725" s="6" t="s">
        <v>38</v>
      </c>
      <c r="P2725" s="6" t="s">
        <v>39</v>
      </c>
      <c r="Q2725" s="6" t="s">
        <v>61</v>
      </c>
      <c r="R2725" s="6" t="s">
        <v>1577</v>
      </c>
      <c r="W2725" s="6" t="s">
        <v>63</v>
      </c>
      <c r="X2725" s="6" t="s">
        <v>61</v>
      </c>
      <c r="Y2725" s="6" t="s">
        <v>43</v>
      </c>
      <c r="Z2725" s="8">
        <v>42053.692476851851</v>
      </c>
      <c r="AA2725" s="6" t="s">
        <v>64</v>
      </c>
      <c r="AB2725" s="6" t="s">
        <v>1580</v>
      </c>
      <c r="AC2725" s="6" t="s">
        <v>1577</v>
      </c>
      <c r="AD2725" s="6" t="s">
        <v>43</v>
      </c>
      <c r="AE2725" s="8">
        <v>42055.2893287037</v>
      </c>
      <c r="AF2725" s="6" t="s">
        <v>46</v>
      </c>
    </row>
    <row r="2726" spans="1:39" x14ac:dyDescent="0.2">
      <c r="A27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26" s="7" t="str">
        <f>ExtractValues(Table1[[#This Row],[Agreement Name]],".{1}\d{4,5}")</f>
        <v>200212</v>
      </c>
      <c r="C2726" s="6" t="str">
        <f>ExtractValues(Table1[[#This Row],[Agreement Name]],".{1}\d{4,5}-.{1}\d{4,5}")</f>
        <v>200212-001002</v>
      </c>
      <c r="D2726" s="6" t="str">
        <f>ExtractValues(ExtractValues(Table1[[#This Row],[Agreement Name]],"(CO\d{1,3})"),"\d+")</f>
        <v>1</v>
      </c>
      <c r="E2726" s="6" t="str">
        <f>ExtractValues(ExtractValues(Table1[[#This Row],[Agreement Name]],"(CO.\d{1,3})"),"\d+")</f>
        <v/>
      </c>
      <c r="F2726" s="6" t="str">
        <f>IF(Table1[[#This Row],[ChgOrderPart1]]&lt;&gt;"",Table1[[#This Row],[ChgOrderPart1]],Table1[[#This Row],[ChgOrderPart2]])</f>
        <v>1</v>
      </c>
      <c r="G2726" s="6" t="s">
        <v>9534</v>
      </c>
      <c r="H2726" s="8">
        <v>42081.625821759262</v>
      </c>
      <c r="I2726" s="6" t="s">
        <v>34</v>
      </c>
      <c r="J2726" s="8">
        <v>42082.46020833333</v>
      </c>
      <c r="K2726" s="6" t="s">
        <v>1376</v>
      </c>
      <c r="L2726" s="6" t="s">
        <v>1377</v>
      </c>
      <c r="M2726" s="6" t="s">
        <v>37</v>
      </c>
      <c r="O2726" s="6" t="s">
        <v>38</v>
      </c>
      <c r="P2726" s="6" t="s">
        <v>39</v>
      </c>
      <c r="Q2726" s="6" t="s">
        <v>61</v>
      </c>
      <c r="R2726" s="6" t="s">
        <v>1577</v>
      </c>
      <c r="W2726" s="6" t="s">
        <v>63</v>
      </c>
      <c r="X2726" s="6" t="s">
        <v>61</v>
      </c>
      <c r="Y2726" s="6" t="s">
        <v>43</v>
      </c>
      <c r="Z2726" s="8">
        <v>42081.668240740742</v>
      </c>
      <c r="AA2726" s="6" t="s">
        <v>64</v>
      </c>
      <c r="AB2726" s="6" t="s">
        <v>1580</v>
      </c>
      <c r="AC2726" s="6" t="s">
        <v>1577</v>
      </c>
      <c r="AD2726" s="6" t="s">
        <v>43</v>
      </c>
      <c r="AE2726" s="8">
        <v>42082.46020833333</v>
      </c>
      <c r="AF2726" s="6" t="s">
        <v>397</v>
      </c>
    </row>
    <row r="2727" spans="1:39" x14ac:dyDescent="0.2">
      <c r="A27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27" s="7" t="str">
        <f>ExtractValues(Table1[[#This Row],[Agreement Name]],".{1}\d{4,5}")</f>
        <v>200212</v>
      </c>
      <c r="C2727" s="6" t="str">
        <f>ExtractValues(Table1[[#This Row],[Agreement Name]],".{1}\d{4,5}-.{1}\d{4,5}")</f>
        <v>200212-001002</v>
      </c>
      <c r="D2727" s="6" t="str">
        <f>ExtractValues(ExtractValues(Table1[[#This Row],[Agreement Name]],"(CO\d{1,3})"),"\d+")</f>
        <v/>
      </c>
      <c r="E2727" s="6" t="str">
        <f>ExtractValues(ExtractValues(Table1[[#This Row],[Agreement Name]],"(CO.\d{1,3})"),"\d+")</f>
        <v/>
      </c>
      <c r="F2727" s="6" t="str">
        <f>IF(Table1[[#This Row],[ChgOrderPart1]]&lt;&gt;"",Table1[[#This Row],[ChgOrderPart1]],Table1[[#This Row],[ChgOrderPart2]])</f>
        <v/>
      </c>
      <c r="G2727" s="6" t="s">
        <v>9255</v>
      </c>
      <c r="H2727" s="8">
        <v>42053.660081018519</v>
      </c>
      <c r="I2727" s="6" t="s">
        <v>34</v>
      </c>
      <c r="J2727" s="8">
        <v>42057.829861111109</v>
      </c>
      <c r="K2727" s="6" t="s">
        <v>1376</v>
      </c>
      <c r="L2727" s="6" t="s">
        <v>1377</v>
      </c>
      <c r="M2727" s="6" t="s">
        <v>37</v>
      </c>
      <c r="O2727" s="6" t="s">
        <v>38</v>
      </c>
      <c r="P2727" s="6" t="s">
        <v>39</v>
      </c>
      <c r="Q2727" s="6" t="s">
        <v>61</v>
      </c>
      <c r="R2727" s="6" t="s">
        <v>1577</v>
      </c>
      <c r="W2727" s="6" t="s">
        <v>63</v>
      </c>
      <c r="X2727" s="6" t="s">
        <v>61</v>
      </c>
      <c r="Y2727" s="6" t="s">
        <v>43</v>
      </c>
      <c r="Z2727" s="8">
        <v>42053.694120370368</v>
      </c>
      <c r="AA2727" s="6" t="s">
        <v>64</v>
      </c>
      <c r="AB2727" s="6" t="s">
        <v>1580</v>
      </c>
      <c r="AC2727" s="6" t="s">
        <v>1577</v>
      </c>
      <c r="AD2727" s="6" t="s">
        <v>43</v>
      </c>
      <c r="AE2727" s="8">
        <v>42057.829861111109</v>
      </c>
      <c r="AF2727" s="6" t="s">
        <v>46</v>
      </c>
    </row>
    <row r="2728" spans="1:39" x14ac:dyDescent="0.2">
      <c r="A27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28" s="7" t="str">
        <f>ExtractValues(Table1[[#This Row],[Agreement Name]],".{1}\d{4,5}")</f>
        <v>200212</v>
      </c>
      <c r="C2728" s="6" t="str">
        <f>ExtractValues(Table1[[#This Row],[Agreement Name]],".{1}\d{4,5}-.{1}\d{4,5}")</f>
        <v>200212-001001</v>
      </c>
      <c r="D2728" s="6" t="str">
        <f>ExtractValues(ExtractValues(Table1[[#This Row],[Agreement Name]],"(CO\d{1,3})"),"\d+")</f>
        <v>1</v>
      </c>
      <c r="E2728" s="6" t="str">
        <f>ExtractValues(ExtractValues(Table1[[#This Row],[Agreement Name]],"(CO.\d{1,3})"),"\d+")</f>
        <v/>
      </c>
      <c r="F2728" s="6" t="str">
        <f>IF(Table1[[#This Row],[ChgOrderPart1]]&lt;&gt;"",Table1[[#This Row],[ChgOrderPart1]],Table1[[#This Row],[ChgOrderPart2]])</f>
        <v>1</v>
      </c>
      <c r="G2728" s="6" t="s">
        <v>5795</v>
      </c>
      <c r="H2728" s="8">
        <v>42212.342615740738</v>
      </c>
      <c r="I2728" s="6" t="s">
        <v>34</v>
      </c>
      <c r="J2728" s="8">
        <v>42214.422280092593</v>
      </c>
      <c r="K2728" s="6" t="s">
        <v>5082</v>
      </c>
      <c r="L2728" s="6" t="s">
        <v>5083</v>
      </c>
      <c r="M2728" s="6" t="s">
        <v>37</v>
      </c>
      <c r="O2728" s="6" t="s">
        <v>38</v>
      </c>
      <c r="P2728" s="6" t="s">
        <v>39</v>
      </c>
      <c r="Q2728" s="6" t="s">
        <v>2677</v>
      </c>
      <c r="R2728" s="6" t="s">
        <v>432</v>
      </c>
      <c r="W2728" s="6" t="s">
        <v>2483</v>
      </c>
      <c r="X2728" s="6" t="s">
        <v>2677</v>
      </c>
      <c r="Y2728" s="6" t="s">
        <v>43</v>
      </c>
      <c r="Z2728" s="8">
        <v>42214.388877314814</v>
      </c>
      <c r="AA2728" s="6" t="s">
        <v>5796</v>
      </c>
      <c r="AB2728" s="6" t="s">
        <v>1381</v>
      </c>
      <c r="AC2728" s="6" t="s">
        <v>432</v>
      </c>
      <c r="AD2728" s="6" t="s">
        <v>43</v>
      </c>
      <c r="AE2728" s="8">
        <v>42214.422280092593</v>
      </c>
      <c r="AF2728" s="6" t="s">
        <v>1461</v>
      </c>
    </row>
    <row r="2729" spans="1:39" x14ac:dyDescent="0.2">
      <c r="A27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29" s="7" t="str">
        <f>ExtractValues(Table1[[#This Row],[Agreement Name]],".{1}\d{4,5}")</f>
        <v>200212</v>
      </c>
      <c r="C2729" s="6" t="str">
        <f>ExtractValues(Table1[[#This Row],[Agreement Name]],".{1}\d{4,5}-.{1}\d{4,5}")</f>
        <v>200212-001001</v>
      </c>
      <c r="D2729" s="6" t="str">
        <f>ExtractValues(ExtractValues(Table1[[#This Row],[Agreement Name]],"(CO\d{1,3})"),"\d+")</f>
        <v/>
      </c>
      <c r="E2729" s="6" t="str">
        <f>ExtractValues(ExtractValues(Table1[[#This Row],[Agreement Name]],"(CO.\d{1,3})"),"\d+")</f>
        <v/>
      </c>
      <c r="F2729" s="6" t="str">
        <f>IF(Table1[[#This Row],[ChgOrderPart1]]&lt;&gt;"",Table1[[#This Row],[ChgOrderPart1]],Table1[[#This Row],[ChgOrderPart2]])</f>
        <v/>
      </c>
      <c r="G2729" s="6" t="s">
        <v>9231</v>
      </c>
      <c r="H2729" s="8">
        <v>42053.442488425928</v>
      </c>
      <c r="I2729" s="6" t="s">
        <v>34</v>
      </c>
      <c r="J2729" s="8">
        <v>42059.448437500003</v>
      </c>
      <c r="K2729" s="6" t="s">
        <v>1376</v>
      </c>
      <c r="L2729" s="6" t="s">
        <v>1377</v>
      </c>
      <c r="M2729" s="6" t="s">
        <v>37</v>
      </c>
      <c r="O2729" s="6" t="s">
        <v>38</v>
      </c>
      <c r="P2729" s="6" t="s">
        <v>39</v>
      </c>
      <c r="Q2729" s="6" t="s">
        <v>4129</v>
      </c>
      <c r="R2729" s="6" t="s">
        <v>432</v>
      </c>
      <c r="W2729" s="6" t="s">
        <v>2483</v>
      </c>
      <c r="X2729" s="6" t="s">
        <v>4129</v>
      </c>
      <c r="Y2729" s="6" t="s">
        <v>43</v>
      </c>
      <c r="Z2729" s="8">
        <v>42059.364652777775</v>
      </c>
      <c r="AA2729" s="6" t="s">
        <v>1753</v>
      </c>
      <c r="AB2729" s="6" t="s">
        <v>1381</v>
      </c>
      <c r="AC2729" s="6" t="s">
        <v>432</v>
      </c>
      <c r="AD2729" s="6" t="s">
        <v>43</v>
      </c>
      <c r="AE2729" s="8">
        <v>42059.448437500003</v>
      </c>
      <c r="AF2729" s="6" t="s">
        <v>1461</v>
      </c>
    </row>
    <row r="2730" spans="1:39" x14ac:dyDescent="0.2">
      <c r="A27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0" s="7" t="str">
        <f>ExtractValues(Table1[[#This Row],[Agreement Name]],".{1}\d{4,5}")</f>
        <v>200206</v>
      </c>
      <c r="C2730" s="6" t="str">
        <f>ExtractValues(Table1[[#This Row],[Agreement Name]],".{1}\d{4,5}-.{1}\d{4,5}")</f>
        <v>200206-002002</v>
      </c>
      <c r="D2730" s="6" t="str">
        <f>ExtractValues(ExtractValues(Table1[[#This Row],[Agreement Name]],"(CO\d{1,3})"),"\d+")</f>
        <v/>
      </c>
      <c r="E2730" s="6" t="str">
        <f>ExtractValues(ExtractValues(Table1[[#This Row],[Agreement Name]],"(CO.\d{1,3})"),"\d+")</f>
        <v/>
      </c>
      <c r="F2730" s="6" t="str">
        <f>IF(Table1[[#This Row],[ChgOrderPart1]]&lt;&gt;"",Table1[[#This Row],[ChgOrderPart1]],Table1[[#This Row],[ChgOrderPart2]])</f>
        <v/>
      </c>
      <c r="G2730" s="6" t="s">
        <v>2306</v>
      </c>
      <c r="H2730" s="8">
        <v>42185.463206018518</v>
      </c>
      <c r="I2730" s="6" t="s">
        <v>34</v>
      </c>
      <c r="J2730" s="8">
        <v>42187.272499999999</v>
      </c>
      <c r="K2730" s="6" t="s">
        <v>1376</v>
      </c>
      <c r="L2730" s="6" t="s">
        <v>1377</v>
      </c>
      <c r="M2730" s="6" t="s">
        <v>37</v>
      </c>
      <c r="O2730" s="6" t="s">
        <v>38</v>
      </c>
      <c r="P2730" s="6" t="s">
        <v>39</v>
      </c>
      <c r="Q2730" s="6" t="s">
        <v>2307</v>
      </c>
      <c r="R2730" s="6" t="s">
        <v>2308</v>
      </c>
      <c r="S2730" s="6" t="s">
        <v>1613</v>
      </c>
      <c r="W2730" s="6" t="s">
        <v>2309</v>
      </c>
      <c r="X2730" s="6" t="s">
        <v>2308</v>
      </c>
      <c r="Y2730" s="6" t="s">
        <v>43</v>
      </c>
      <c r="Z2730" s="8">
        <v>42186.572789351849</v>
      </c>
      <c r="AA2730" s="6" t="s">
        <v>2310</v>
      </c>
      <c r="AB2730" s="6" t="s">
        <v>1614</v>
      </c>
      <c r="AC2730" s="6" t="s">
        <v>1613</v>
      </c>
      <c r="AD2730" s="6" t="s">
        <v>43</v>
      </c>
      <c r="AE2730" s="8">
        <v>42187.272499999999</v>
      </c>
      <c r="AF2730" s="6" t="s">
        <v>1615</v>
      </c>
    </row>
    <row r="2731" spans="1:39" x14ac:dyDescent="0.2">
      <c r="A27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1" s="7" t="str">
        <f>ExtractValues(Table1[[#This Row],[Agreement Name]],".{1}\d{4,5}")</f>
        <v>200206</v>
      </c>
      <c r="C2731" s="6" t="str">
        <f>ExtractValues(Table1[[#This Row],[Agreement Name]],".{1}\d{4,5}-.{1}\d{4,5}")</f>
        <v>200206-002001</v>
      </c>
      <c r="D2731" s="6" t="str">
        <f>ExtractValues(ExtractValues(Table1[[#This Row],[Agreement Name]],"(CO\d{1,3})"),"\d+")</f>
        <v/>
      </c>
      <c r="E2731" s="6" t="str">
        <f>ExtractValues(ExtractValues(Table1[[#This Row],[Agreement Name]],"(CO.\d{1,3})"),"\d+")</f>
        <v/>
      </c>
      <c r="F2731" s="6" t="str">
        <f>IF(Table1[[#This Row],[ChgOrderPart1]]&lt;&gt;"",Table1[[#This Row],[ChgOrderPart1]],Table1[[#This Row],[ChgOrderPart2]])</f>
        <v/>
      </c>
      <c r="G2731" s="6" t="s">
        <v>2510</v>
      </c>
      <c r="H2731" s="8">
        <v>42195.684189814812</v>
      </c>
      <c r="I2731" s="6" t="s">
        <v>34</v>
      </c>
      <c r="J2731" s="8">
        <v>42200.321493055555</v>
      </c>
      <c r="K2731" s="6" t="s">
        <v>1376</v>
      </c>
      <c r="L2731" s="6" t="s">
        <v>1377</v>
      </c>
      <c r="M2731" s="6" t="s">
        <v>37</v>
      </c>
      <c r="O2731" s="6" t="s">
        <v>38</v>
      </c>
      <c r="P2731" s="6" t="s">
        <v>39</v>
      </c>
      <c r="Q2731" s="6" t="s">
        <v>2026</v>
      </c>
      <c r="R2731" s="6" t="s">
        <v>1613</v>
      </c>
      <c r="W2731" s="6" t="s">
        <v>2511</v>
      </c>
      <c r="X2731" s="6" t="s">
        <v>2026</v>
      </c>
      <c r="Y2731" s="6" t="s">
        <v>43</v>
      </c>
      <c r="Z2731" s="8">
        <v>42199.444131944445</v>
      </c>
      <c r="AA2731" s="6" t="s">
        <v>2512</v>
      </c>
      <c r="AB2731" s="6" t="s">
        <v>1614</v>
      </c>
      <c r="AC2731" s="6" t="s">
        <v>1613</v>
      </c>
      <c r="AD2731" s="6" t="s">
        <v>43</v>
      </c>
      <c r="AE2731" s="8">
        <v>42200.321493055555</v>
      </c>
      <c r="AF2731" s="6" t="s">
        <v>1615</v>
      </c>
    </row>
    <row r="2732" spans="1:39" x14ac:dyDescent="0.2">
      <c r="A27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2" s="7" t="str">
        <f>ExtractValues(Table1[[#This Row],[Agreement Name]],".{1}\d{4,5}")</f>
        <v>200206</v>
      </c>
      <c r="C2732" s="6" t="str">
        <f>ExtractValues(Table1[[#This Row],[Agreement Name]],".{1}\d{4,5}-.{1}\d{4,5}")</f>
        <v>200206-002001</v>
      </c>
      <c r="D2732" s="6" t="str">
        <f>ExtractValues(ExtractValues(Table1[[#This Row],[Agreement Name]],"(CO\d{1,3})"),"\d+")</f>
        <v/>
      </c>
      <c r="E2732" s="6" t="str">
        <f>ExtractValues(ExtractValues(Table1[[#This Row],[Agreement Name]],"(CO.\d{1,3})"),"\d+")</f>
        <v/>
      </c>
      <c r="F2732" s="6" t="str">
        <f>IF(Table1[[#This Row],[ChgOrderPart1]]&lt;&gt;"",Table1[[#This Row],[ChgOrderPart1]],Table1[[#This Row],[ChgOrderPart2]])</f>
        <v/>
      </c>
      <c r="G2732" s="6" t="s">
        <v>2025</v>
      </c>
      <c r="H2732" s="8">
        <v>42171.625462962962</v>
      </c>
      <c r="I2732" s="6" t="s">
        <v>55</v>
      </c>
      <c r="J2732" s="8">
        <v>42195.590902777774</v>
      </c>
      <c r="K2732" s="6" t="s">
        <v>1376</v>
      </c>
      <c r="L2732" s="6" t="s">
        <v>1377</v>
      </c>
      <c r="M2732" s="6" t="s">
        <v>37</v>
      </c>
      <c r="O2732" s="6" t="s">
        <v>38</v>
      </c>
      <c r="P2732" s="6" t="s">
        <v>39</v>
      </c>
      <c r="Q2732" s="6" t="s">
        <v>2026</v>
      </c>
      <c r="R2732" s="6" t="s">
        <v>1613</v>
      </c>
      <c r="AL2732" s="6" t="s">
        <v>2026</v>
      </c>
      <c r="AM2732" s="6" t="s">
        <v>43</v>
      </c>
    </row>
    <row r="2733" spans="1:39" x14ac:dyDescent="0.2">
      <c r="A27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3" s="7" t="str">
        <f>ExtractValues(Table1[[#This Row],[Agreement Name]],".{1}\d{4,5}")</f>
        <v>200202</v>
      </c>
      <c r="C2733" s="6" t="str">
        <f>ExtractValues(Table1[[#This Row],[Agreement Name]],".{1}\d{4,5}-.{1}\d{4,5}")</f>
        <v>200202-001002</v>
      </c>
      <c r="D2733" s="6" t="str">
        <f>ExtractValues(ExtractValues(Table1[[#This Row],[Agreement Name]],"(CO\d{1,3})"),"\d+")</f>
        <v/>
      </c>
      <c r="E2733" s="6" t="str">
        <f>ExtractValues(ExtractValues(Table1[[#This Row],[Agreement Name]],"(CO.\d{1,3})"),"\d+")</f>
        <v/>
      </c>
      <c r="F2733" s="6" t="str">
        <f>IF(Table1[[#This Row],[ChgOrderPart1]]&lt;&gt;"",Table1[[#This Row],[ChgOrderPart1]],Table1[[#This Row],[ChgOrderPart2]])</f>
        <v/>
      </c>
      <c r="G2733" s="6" t="s">
        <v>8243</v>
      </c>
      <c r="H2733" s="8">
        <v>42103.640150462961</v>
      </c>
      <c r="I2733" s="6" t="s">
        <v>34</v>
      </c>
      <c r="J2733" s="8">
        <v>42106.684282407405</v>
      </c>
      <c r="K2733" s="6" t="s">
        <v>1376</v>
      </c>
      <c r="L2733" s="6" t="s">
        <v>1377</v>
      </c>
      <c r="M2733" s="6" t="s">
        <v>37</v>
      </c>
      <c r="O2733" s="6" t="s">
        <v>38</v>
      </c>
      <c r="P2733" s="6" t="s">
        <v>39</v>
      </c>
      <c r="Q2733" s="6" t="s">
        <v>8244</v>
      </c>
      <c r="R2733" s="6" t="s">
        <v>1392</v>
      </c>
      <c r="W2733" s="6" t="s">
        <v>8245</v>
      </c>
      <c r="X2733" s="6" t="s">
        <v>8244</v>
      </c>
      <c r="Y2733" s="6" t="s">
        <v>43</v>
      </c>
      <c r="Z2733" s="8">
        <v>42104.465787037036</v>
      </c>
      <c r="AA2733" s="6" t="s">
        <v>8246</v>
      </c>
      <c r="AB2733" s="6" t="s">
        <v>1395</v>
      </c>
      <c r="AC2733" s="6" t="s">
        <v>1392</v>
      </c>
      <c r="AD2733" s="6" t="s">
        <v>43</v>
      </c>
      <c r="AE2733" s="8">
        <v>42106.684282407405</v>
      </c>
      <c r="AF2733" s="6" t="s">
        <v>6611</v>
      </c>
    </row>
    <row r="2734" spans="1:39" x14ac:dyDescent="0.2">
      <c r="A27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4" s="7" t="str">
        <f>ExtractValues(Table1[[#This Row],[Agreement Name]],".{1}\d{4,5}")</f>
        <v>200202</v>
      </c>
      <c r="C2734" s="6" t="str">
        <f>ExtractValues(Table1[[#This Row],[Agreement Name]],".{1}\d{4,5}-.{1}\d{4,5}")</f>
        <v>200202-001001</v>
      </c>
      <c r="D2734" s="6" t="str">
        <f>ExtractValues(ExtractValues(Table1[[#This Row],[Agreement Name]],"(CO\d{1,3})"),"\d+")</f>
        <v/>
      </c>
      <c r="E2734" s="6" t="str">
        <f>ExtractValues(ExtractValues(Table1[[#This Row],[Agreement Name]],"(CO.\d{1,3})"),"\d+")</f>
        <v/>
      </c>
      <c r="F2734" s="6" t="str">
        <f>IF(Table1[[#This Row],[ChgOrderPart1]]&lt;&gt;"",Table1[[#This Row],[ChgOrderPart1]],Table1[[#This Row],[ChgOrderPart2]])</f>
        <v/>
      </c>
      <c r="G2734" s="6" t="s">
        <v>7384</v>
      </c>
      <c r="H2734" s="8">
        <v>41981.645069444443</v>
      </c>
      <c r="I2734" s="6" t="s">
        <v>55</v>
      </c>
      <c r="J2734" s="8">
        <v>42205.577407407407</v>
      </c>
      <c r="K2734" s="6" t="s">
        <v>1376</v>
      </c>
      <c r="L2734" s="6" t="s">
        <v>1377</v>
      </c>
      <c r="M2734" s="6" t="s">
        <v>37</v>
      </c>
      <c r="O2734" s="6" t="s">
        <v>38</v>
      </c>
      <c r="P2734" s="6" t="s">
        <v>39</v>
      </c>
      <c r="Q2734" s="6" t="s">
        <v>7385</v>
      </c>
      <c r="R2734" s="6" t="s">
        <v>41</v>
      </c>
      <c r="AL2734" s="6" t="s">
        <v>7385</v>
      </c>
      <c r="AM2734" s="6" t="s">
        <v>43</v>
      </c>
    </row>
    <row r="2735" spans="1:39" x14ac:dyDescent="0.2">
      <c r="A27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35" s="7" t="str">
        <f>ExtractValues(Table1[[#This Row],[Agreement Name]],".{1}\d{4,5}")</f>
        <v>200201</v>
      </c>
      <c r="C2735" s="6" t="str">
        <f>ExtractValues(Table1[[#This Row],[Agreement Name]],".{1}\d{4,5}-.{1}\d{4,5}")</f>
        <v>200201-001001</v>
      </c>
      <c r="D2735" s="6" t="str">
        <f>ExtractValues(ExtractValues(Table1[[#This Row],[Agreement Name]],"(CO\d{1,3})"),"\d+")</f>
        <v>1</v>
      </c>
      <c r="E2735" s="6" t="str">
        <f>ExtractValues(ExtractValues(Table1[[#This Row],[Agreement Name]],"(CO.\d{1,3})"),"\d+")</f>
        <v/>
      </c>
      <c r="F2735" s="6" t="str">
        <f>IF(Table1[[#This Row],[ChgOrderPart1]]&lt;&gt;"",Table1[[#This Row],[ChgOrderPart1]],Table1[[#This Row],[ChgOrderPart2]])</f>
        <v>1</v>
      </c>
      <c r="G2735" s="6" t="s">
        <v>8360</v>
      </c>
      <c r="H2735" s="8">
        <v>42110.359965277778</v>
      </c>
      <c r="I2735" s="6" t="s">
        <v>34</v>
      </c>
      <c r="J2735" s="8">
        <v>42110.376458333332</v>
      </c>
      <c r="K2735" s="6" t="s">
        <v>1376</v>
      </c>
      <c r="L2735" s="6" t="s">
        <v>1377</v>
      </c>
      <c r="M2735" s="6" t="s">
        <v>37</v>
      </c>
      <c r="O2735" s="6" t="s">
        <v>38</v>
      </c>
      <c r="P2735" s="6" t="s">
        <v>39</v>
      </c>
      <c r="Q2735" s="6" t="s">
        <v>7466</v>
      </c>
      <c r="R2735" s="6" t="s">
        <v>1513</v>
      </c>
      <c r="W2735" s="6" t="s">
        <v>8361</v>
      </c>
      <c r="X2735" s="6" t="s">
        <v>7466</v>
      </c>
      <c r="Y2735" s="6" t="s">
        <v>43</v>
      </c>
      <c r="Z2735" s="8">
        <v>42110.363344907404</v>
      </c>
      <c r="AA2735" s="6" t="s">
        <v>7468</v>
      </c>
      <c r="AB2735" s="6" t="s">
        <v>1516</v>
      </c>
      <c r="AC2735" s="6" t="s">
        <v>1513</v>
      </c>
      <c r="AD2735" s="6" t="s">
        <v>43</v>
      </c>
      <c r="AE2735" s="8">
        <v>42110.376458333332</v>
      </c>
      <c r="AF2735" s="6" t="s">
        <v>71</v>
      </c>
    </row>
    <row r="2736" spans="1:39" x14ac:dyDescent="0.2">
      <c r="A27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6" s="7" t="str">
        <f>ExtractValues(Table1[[#This Row],[Agreement Name]],".{1}\d{4,5}")</f>
        <v>200201</v>
      </c>
      <c r="C2736" s="6" t="str">
        <f>ExtractValues(Table1[[#This Row],[Agreement Name]],".{1}\d{4,5}-.{1}\d{4,5}")</f>
        <v>200201-001001</v>
      </c>
      <c r="D2736" s="6" t="str">
        <f>ExtractValues(ExtractValues(Table1[[#This Row],[Agreement Name]],"(CO\d{1,3})"),"\d+")</f>
        <v/>
      </c>
      <c r="E2736" s="6" t="str">
        <f>ExtractValues(ExtractValues(Table1[[#This Row],[Agreement Name]],"(CO.\d{1,3})"),"\d+")</f>
        <v/>
      </c>
      <c r="F2736" s="6" t="str">
        <f>IF(Table1[[#This Row],[ChgOrderPart1]]&lt;&gt;"",Table1[[#This Row],[ChgOrderPart1]],Table1[[#This Row],[ChgOrderPart2]])</f>
        <v/>
      </c>
      <c r="G2736" s="6" t="s">
        <v>7465</v>
      </c>
      <c r="H2736" s="8">
        <v>41984.58934027778</v>
      </c>
      <c r="I2736" s="6" t="s">
        <v>34</v>
      </c>
      <c r="J2736" s="8">
        <v>41985.540023148147</v>
      </c>
      <c r="K2736" s="6" t="s">
        <v>1376</v>
      </c>
      <c r="L2736" s="6" t="s">
        <v>1377</v>
      </c>
      <c r="M2736" s="6" t="s">
        <v>37</v>
      </c>
      <c r="O2736" s="6" t="s">
        <v>38</v>
      </c>
      <c r="P2736" s="6" t="s">
        <v>39</v>
      </c>
      <c r="Q2736" s="6" t="s">
        <v>7466</v>
      </c>
      <c r="R2736" s="6" t="s">
        <v>1513</v>
      </c>
      <c r="W2736" s="6" t="s">
        <v>7467</v>
      </c>
      <c r="X2736" s="6" t="s">
        <v>7466</v>
      </c>
      <c r="Y2736" s="6" t="s">
        <v>43</v>
      </c>
      <c r="Z2736" s="8">
        <v>41985.536898148152</v>
      </c>
      <c r="AA2736" s="6" t="s">
        <v>7468</v>
      </c>
      <c r="AB2736" s="6" t="s">
        <v>1516</v>
      </c>
      <c r="AC2736" s="6" t="s">
        <v>1513</v>
      </c>
      <c r="AD2736" s="6" t="s">
        <v>43</v>
      </c>
      <c r="AE2736" s="8">
        <v>41985.540023148147</v>
      </c>
      <c r="AF2736" s="6" t="s">
        <v>71</v>
      </c>
    </row>
    <row r="2737" spans="1:39" x14ac:dyDescent="0.2">
      <c r="A27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7" s="7" t="str">
        <f>ExtractValues(Table1[[#This Row],[Agreement Name]],".{1}\d{4,5}")</f>
        <v>200200</v>
      </c>
      <c r="C2737" s="6" t="str">
        <f>ExtractValues(Table1[[#This Row],[Agreement Name]],".{1}\d{4,5}-.{1}\d{4,5}")</f>
        <v>200200-001001</v>
      </c>
      <c r="D2737" s="6" t="str">
        <f>ExtractValues(ExtractValues(Table1[[#This Row],[Agreement Name]],"(CO\d{1,3})"),"\d+")</f>
        <v/>
      </c>
      <c r="E2737" s="6" t="str">
        <f>ExtractValues(ExtractValues(Table1[[#This Row],[Agreement Name]],"(CO.\d{1,3})"),"\d+")</f>
        <v/>
      </c>
      <c r="F2737" s="6" t="str">
        <f>IF(Table1[[#This Row],[ChgOrderPart1]]&lt;&gt;"",Table1[[#This Row],[ChgOrderPart1]],Table1[[#This Row],[ChgOrderPart2]])</f>
        <v/>
      </c>
      <c r="G2737" s="6" t="s">
        <v>9014</v>
      </c>
      <c r="H2737" s="8">
        <v>42041.61215277778</v>
      </c>
      <c r="I2737" s="6" t="s">
        <v>34</v>
      </c>
      <c r="J2737" s="8">
        <v>42044.34584490741</v>
      </c>
      <c r="K2737" s="6" t="s">
        <v>1376</v>
      </c>
      <c r="L2737" s="6" t="s">
        <v>1377</v>
      </c>
      <c r="M2737" s="6" t="s">
        <v>37</v>
      </c>
      <c r="O2737" s="6" t="s">
        <v>38</v>
      </c>
      <c r="P2737" s="6" t="s">
        <v>39</v>
      </c>
      <c r="Q2737" s="6" t="s">
        <v>172</v>
      </c>
      <c r="R2737" s="6" t="s">
        <v>432</v>
      </c>
      <c r="W2737" s="6" t="s">
        <v>173</v>
      </c>
      <c r="X2737" s="6" t="s">
        <v>172</v>
      </c>
      <c r="Y2737" s="6" t="s">
        <v>43</v>
      </c>
      <c r="Z2737" s="8">
        <v>42044.301689814813</v>
      </c>
      <c r="AA2737" s="6" t="s">
        <v>174</v>
      </c>
      <c r="AB2737" s="6" t="s">
        <v>1381</v>
      </c>
      <c r="AC2737" s="6" t="s">
        <v>432</v>
      </c>
      <c r="AD2737" s="6" t="s">
        <v>43</v>
      </c>
      <c r="AE2737" s="8">
        <v>42044.34584490741</v>
      </c>
      <c r="AF2737" s="6" t="s">
        <v>1461</v>
      </c>
    </row>
    <row r="2738" spans="1:39" x14ac:dyDescent="0.2">
      <c r="A27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38" s="7" t="str">
        <f>ExtractValues(Table1[[#This Row],[Agreement Name]],".{1}\d{4,5}")</f>
        <v>200177</v>
      </c>
      <c r="C2738" s="6" t="str">
        <f>ExtractValues(Table1[[#This Row],[Agreement Name]],".{1}\d{4,5}-.{1}\d{4,5}")</f>
        <v>200177-001003</v>
      </c>
      <c r="D2738" s="6" t="str">
        <f>ExtractValues(ExtractValues(Table1[[#This Row],[Agreement Name]],"(CO\d{1,3})"),"\d+")</f>
        <v/>
      </c>
      <c r="E2738" s="6" t="str">
        <f>ExtractValues(ExtractValues(Table1[[#This Row],[Agreement Name]],"(CO.\d{1,3})"),"\d+")</f>
        <v/>
      </c>
      <c r="F2738" s="6" t="str">
        <f>IF(Table1[[#This Row],[ChgOrderPart1]]&lt;&gt;"",Table1[[#This Row],[ChgOrderPart1]],Table1[[#This Row],[ChgOrderPart2]])</f>
        <v/>
      </c>
      <c r="G2738" s="6" t="s">
        <v>8970</v>
      </c>
      <c r="H2738" s="8">
        <v>42040.523298611108</v>
      </c>
      <c r="I2738" s="6" t="s">
        <v>34</v>
      </c>
      <c r="J2738" s="8">
        <v>42069.551064814812</v>
      </c>
      <c r="K2738" s="6" t="s">
        <v>1376</v>
      </c>
      <c r="L2738" s="6" t="s">
        <v>1377</v>
      </c>
      <c r="M2738" s="6" t="s">
        <v>37</v>
      </c>
      <c r="O2738" s="6" t="s">
        <v>38</v>
      </c>
      <c r="P2738" s="6" t="s">
        <v>39</v>
      </c>
      <c r="Q2738" s="6" t="s">
        <v>780</v>
      </c>
      <c r="R2738" s="6" t="s">
        <v>1411</v>
      </c>
      <c r="W2738" s="6" t="s">
        <v>643</v>
      </c>
      <c r="X2738" s="6" t="s">
        <v>780</v>
      </c>
      <c r="Y2738" s="6" t="s">
        <v>43</v>
      </c>
      <c r="Z2738" s="8">
        <v>42069.34611111111</v>
      </c>
      <c r="AA2738" s="6" t="s">
        <v>141</v>
      </c>
      <c r="AB2738" s="6" t="s">
        <v>1413</v>
      </c>
      <c r="AC2738" s="6" t="s">
        <v>1411</v>
      </c>
      <c r="AD2738" s="6" t="s">
        <v>43</v>
      </c>
      <c r="AE2738" s="8">
        <v>42069.551064814812</v>
      </c>
      <c r="AF2738" s="6" t="s">
        <v>8062</v>
      </c>
    </row>
    <row r="2739" spans="1:39" x14ac:dyDescent="0.2">
      <c r="A27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39" s="7" t="str">
        <f>ExtractValues(Table1[[#This Row],[Agreement Name]],".{1}\d{4,5}")</f>
        <v>200177</v>
      </c>
      <c r="C2739" s="6" t="str">
        <f>ExtractValues(Table1[[#This Row],[Agreement Name]],".{1}\d{4,5}-.{1}\d{4,5}")</f>
        <v>200177-001002</v>
      </c>
      <c r="D2739" s="6" t="str">
        <f>ExtractValues(ExtractValues(Table1[[#This Row],[Agreement Name]],"(CO\d{1,3})"),"\d+")</f>
        <v/>
      </c>
      <c r="E2739" s="6" t="str">
        <f>ExtractValues(ExtractValues(Table1[[#This Row],[Agreement Name]],"(CO.\d{1,3})"),"\d+")</f>
        <v>5</v>
      </c>
      <c r="F2739" s="6" t="str">
        <f>IF(Table1[[#This Row],[ChgOrderPart1]]&lt;&gt;"",Table1[[#This Row],[ChgOrderPart1]],Table1[[#This Row],[ChgOrderPart2]])</f>
        <v>5</v>
      </c>
      <c r="G2739" s="6" t="s">
        <v>8510</v>
      </c>
      <c r="H2739" s="8">
        <v>42122.431550925925</v>
      </c>
      <c r="I2739" s="6" t="s">
        <v>34</v>
      </c>
      <c r="J2739" s="8">
        <v>42123.479444444441</v>
      </c>
      <c r="K2739" s="6" t="s">
        <v>1376</v>
      </c>
      <c r="L2739" s="6" t="s">
        <v>1377</v>
      </c>
      <c r="M2739" s="6" t="s">
        <v>37</v>
      </c>
      <c r="O2739" s="6" t="s">
        <v>38</v>
      </c>
      <c r="P2739" s="6" t="s">
        <v>39</v>
      </c>
      <c r="Q2739" s="6" t="s">
        <v>1410</v>
      </c>
      <c r="R2739" s="6" t="s">
        <v>1411</v>
      </c>
      <c r="W2739" s="6" t="s">
        <v>1412</v>
      </c>
      <c r="X2739" s="6" t="s">
        <v>1410</v>
      </c>
      <c r="Y2739" s="6" t="s">
        <v>43</v>
      </c>
      <c r="Z2739" s="8">
        <v>42122.451203703706</v>
      </c>
      <c r="AA2739" s="6" t="s">
        <v>358</v>
      </c>
      <c r="AB2739" s="6" t="s">
        <v>1413</v>
      </c>
      <c r="AC2739" s="6" t="s">
        <v>1411</v>
      </c>
      <c r="AD2739" s="6" t="s">
        <v>43</v>
      </c>
      <c r="AE2739" s="8">
        <v>42123.479444444441</v>
      </c>
      <c r="AF2739" s="6" t="s">
        <v>358</v>
      </c>
    </row>
    <row r="2740" spans="1:39" x14ac:dyDescent="0.2">
      <c r="A27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0" s="7" t="str">
        <f>ExtractValues(Table1[[#This Row],[Agreement Name]],".{1}\d{4,5}")</f>
        <v>200177</v>
      </c>
      <c r="C2740" s="6" t="str">
        <f>ExtractValues(Table1[[#This Row],[Agreement Name]],".{1}\d{4,5}-.{1}\d{4,5}")</f>
        <v>200177-001002</v>
      </c>
      <c r="D2740" s="6" t="str">
        <f>ExtractValues(ExtractValues(Table1[[#This Row],[Agreement Name]],"(CO\d{1,3})"),"\d+")</f>
        <v>4</v>
      </c>
      <c r="E2740" s="6" t="str">
        <f>ExtractValues(ExtractValues(Table1[[#This Row],[Agreement Name]],"(CO.\d{1,3})"),"\d+")</f>
        <v/>
      </c>
      <c r="F2740" s="6" t="str">
        <f>IF(Table1[[#This Row],[ChgOrderPart1]]&lt;&gt;"",Table1[[#This Row],[ChgOrderPart1]],Table1[[#This Row],[ChgOrderPart2]])</f>
        <v>4</v>
      </c>
      <c r="G2740" s="6" t="s">
        <v>8379</v>
      </c>
      <c r="H2740" s="8">
        <v>42110.589490740742</v>
      </c>
      <c r="I2740" s="6" t="s">
        <v>34</v>
      </c>
      <c r="J2740" s="8">
        <v>42111.516527777778</v>
      </c>
      <c r="K2740" s="6" t="s">
        <v>1376</v>
      </c>
      <c r="L2740" s="6" t="s">
        <v>1377</v>
      </c>
      <c r="M2740" s="6" t="s">
        <v>37</v>
      </c>
      <c r="O2740" s="6" t="s">
        <v>38</v>
      </c>
      <c r="P2740" s="6" t="s">
        <v>39</v>
      </c>
      <c r="Q2740" s="6" t="s">
        <v>1410</v>
      </c>
      <c r="R2740" s="6" t="s">
        <v>1411</v>
      </c>
      <c r="W2740" s="6" t="s">
        <v>1412</v>
      </c>
      <c r="X2740" s="6" t="s">
        <v>1410</v>
      </c>
      <c r="Y2740" s="6" t="s">
        <v>43</v>
      </c>
      <c r="Z2740" s="8">
        <v>42111.435648148145</v>
      </c>
      <c r="AA2740" s="6" t="s">
        <v>358</v>
      </c>
      <c r="AB2740" s="6" t="s">
        <v>1413</v>
      </c>
      <c r="AC2740" s="6" t="s">
        <v>1411</v>
      </c>
      <c r="AD2740" s="6" t="s">
        <v>43</v>
      </c>
      <c r="AE2740" s="8">
        <v>42111.516527777778</v>
      </c>
      <c r="AF2740" s="6" t="s">
        <v>358</v>
      </c>
    </row>
    <row r="2741" spans="1:39" x14ac:dyDescent="0.2">
      <c r="A27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1" s="7" t="str">
        <f>ExtractValues(Table1[[#This Row],[Agreement Name]],".{1}\d{4,5}")</f>
        <v>200177</v>
      </c>
      <c r="C2741" s="6" t="str">
        <f>ExtractValues(Table1[[#This Row],[Agreement Name]],".{1}\d{4,5}-.{1}\d{4,5}")</f>
        <v>200177-001002</v>
      </c>
      <c r="D2741" s="6" t="str">
        <f>ExtractValues(ExtractValues(Table1[[#This Row],[Agreement Name]],"(CO\d{1,3})"),"\d+")</f>
        <v>3</v>
      </c>
      <c r="E2741" s="6" t="str">
        <f>ExtractValues(ExtractValues(Table1[[#This Row],[Agreement Name]],"(CO.\d{1,3})"),"\d+")</f>
        <v/>
      </c>
      <c r="F2741" s="6" t="str">
        <f>IF(Table1[[#This Row],[ChgOrderPart1]]&lt;&gt;"",Table1[[#This Row],[ChgOrderPart1]],Table1[[#This Row],[ChgOrderPart2]])</f>
        <v>3</v>
      </c>
      <c r="G2741" s="6" t="s">
        <v>9512</v>
      </c>
      <c r="H2741" s="8">
        <v>42080.489675925928</v>
      </c>
      <c r="I2741" s="6" t="s">
        <v>34</v>
      </c>
      <c r="J2741" s="8">
        <v>42081.598611111112</v>
      </c>
      <c r="K2741" s="6" t="s">
        <v>1376</v>
      </c>
      <c r="L2741" s="6" t="s">
        <v>1377</v>
      </c>
      <c r="M2741" s="6" t="s">
        <v>37</v>
      </c>
      <c r="O2741" s="6" t="s">
        <v>38</v>
      </c>
      <c r="P2741" s="6" t="s">
        <v>39</v>
      </c>
      <c r="Q2741" s="6" t="s">
        <v>1410</v>
      </c>
      <c r="R2741" s="6" t="s">
        <v>1411</v>
      </c>
      <c r="W2741" s="6" t="s">
        <v>1412</v>
      </c>
      <c r="X2741" s="6" t="s">
        <v>1410</v>
      </c>
      <c r="Y2741" s="6" t="s">
        <v>43</v>
      </c>
      <c r="Z2741" s="8">
        <v>42081.524189814816</v>
      </c>
      <c r="AA2741" s="6" t="s">
        <v>358</v>
      </c>
      <c r="AB2741" s="6" t="s">
        <v>1413</v>
      </c>
      <c r="AC2741" s="6" t="s">
        <v>1411</v>
      </c>
      <c r="AD2741" s="6" t="s">
        <v>43</v>
      </c>
      <c r="AE2741" s="8">
        <v>42081.598611111112</v>
      </c>
      <c r="AF2741" s="6" t="s">
        <v>358</v>
      </c>
    </row>
    <row r="2742" spans="1:39" x14ac:dyDescent="0.2">
      <c r="A27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2" s="7" t="str">
        <f>ExtractValues(Table1[[#This Row],[Agreement Name]],".{1}\d{4,5}")</f>
        <v>200177</v>
      </c>
      <c r="C2742" s="6" t="str">
        <f>ExtractValues(Table1[[#This Row],[Agreement Name]],".{1}\d{4,5}-.{1}\d{4,5}")</f>
        <v>200177-001002</v>
      </c>
      <c r="D2742" s="6" t="str">
        <f>ExtractValues(ExtractValues(Table1[[#This Row],[Agreement Name]],"(CO\d{1,3})"),"\d+")</f>
        <v>2</v>
      </c>
      <c r="E2742" s="6" t="str">
        <f>ExtractValues(ExtractValues(Table1[[#This Row],[Agreement Name]],"(CO.\d{1,3})"),"\d+")</f>
        <v/>
      </c>
      <c r="F2742" s="6" t="str">
        <f>IF(Table1[[#This Row],[ChgOrderPart1]]&lt;&gt;"",Table1[[#This Row],[ChgOrderPart1]],Table1[[#This Row],[ChgOrderPart2]])</f>
        <v>2</v>
      </c>
      <c r="G2742" s="6" t="s">
        <v>9317</v>
      </c>
      <c r="H2742" s="8">
        <v>42061.649918981479</v>
      </c>
      <c r="I2742" s="6" t="s">
        <v>34</v>
      </c>
      <c r="J2742" s="8">
        <v>42063.371157407404</v>
      </c>
      <c r="K2742" s="6" t="s">
        <v>1376</v>
      </c>
      <c r="L2742" s="6" t="s">
        <v>1377</v>
      </c>
      <c r="M2742" s="6" t="s">
        <v>37</v>
      </c>
      <c r="O2742" s="6" t="s">
        <v>38</v>
      </c>
      <c r="P2742" s="6" t="s">
        <v>39</v>
      </c>
      <c r="Q2742" s="6" t="s">
        <v>7535</v>
      </c>
      <c r="R2742" s="6" t="s">
        <v>1411</v>
      </c>
      <c r="W2742" s="6" t="s">
        <v>7536</v>
      </c>
      <c r="X2742" s="6" t="s">
        <v>7535</v>
      </c>
      <c r="Y2742" s="6" t="s">
        <v>43</v>
      </c>
      <c r="Z2742" s="8">
        <v>42061.679050925923</v>
      </c>
      <c r="AA2742" s="6" t="s">
        <v>358</v>
      </c>
      <c r="AB2742" s="6" t="s">
        <v>1413</v>
      </c>
      <c r="AC2742" s="6" t="s">
        <v>1411</v>
      </c>
      <c r="AD2742" s="6" t="s">
        <v>43</v>
      </c>
      <c r="AE2742" s="8">
        <v>42063.371157407404</v>
      </c>
      <c r="AF2742" s="6" t="s">
        <v>358</v>
      </c>
    </row>
    <row r="2743" spans="1:39" x14ac:dyDescent="0.2">
      <c r="A27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3" s="7" t="str">
        <f>ExtractValues(Table1[[#This Row],[Agreement Name]],".{1}\d{4,5}")</f>
        <v>200177</v>
      </c>
      <c r="C2743" s="6" t="str">
        <f>ExtractValues(Table1[[#This Row],[Agreement Name]],".{1}\d{4,5}-.{1}\d{4,5}")</f>
        <v>200177-001002</v>
      </c>
      <c r="D2743" s="6" t="str">
        <f>ExtractValues(ExtractValues(Table1[[#This Row],[Agreement Name]],"(CO\d{1,3})"),"\d+")</f>
        <v>1</v>
      </c>
      <c r="E2743" s="6" t="str">
        <f>ExtractValues(ExtractValues(Table1[[#This Row],[Agreement Name]],"(CO.\d{1,3})"),"\d+")</f>
        <v/>
      </c>
      <c r="F2743" s="6" t="str">
        <f>IF(Table1[[#This Row],[ChgOrderPart1]]&lt;&gt;"",Table1[[#This Row],[ChgOrderPart1]],Table1[[#This Row],[ChgOrderPart2]])</f>
        <v>1</v>
      </c>
      <c r="G2743" s="6" t="s">
        <v>9259</v>
      </c>
      <c r="H2743" s="8">
        <v>42054.639699074076</v>
      </c>
      <c r="I2743" s="6" t="s">
        <v>34</v>
      </c>
      <c r="J2743" s="8">
        <v>42054.648657407408</v>
      </c>
      <c r="K2743" s="6" t="s">
        <v>1376</v>
      </c>
      <c r="L2743" s="6" t="s">
        <v>1377</v>
      </c>
      <c r="M2743" s="6" t="s">
        <v>37</v>
      </c>
      <c r="O2743" s="6" t="s">
        <v>38</v>
      </c>
      <c r="P2743" s="6" t="s">
        <v>39</v>
      </c>
      <c r="Q2743" s="6" t="s">
        <v>7535</v>
      </c>
      <c r="R2743" s="6" t="s">
        <v>1411</v>
      </c>
      <c r="W2743" s="6" t="s">
        <v>7536</v>
      </c>
      <c r="X2743" s="6" t="s">
        <v>7535</v>
      </c>
      <c r="Y2743" s="6" t="s">
        <v>43</v>
      </c>
      <c r="Z2743" s="8">
        <v>42054.646377314813</v>
      </c>
      <c r="AA2743" s="6" t="s">
        <v>358</v>
      </c>
      <c r="AB2743" s="6" t="s">
        <v>1413</v>
      </c>
      <c r="AC2743" s="6" t="s">
        <v>1411</v>
      </c>
      <c r="AD2743" s="6" t="s">
        <v>43</v>
      </c>
      <c r="AE2743" s="8">
        <v>42054.648657407408</v>
      </c>
      <c r="AF2743" s="6" t="s">
        <v>358</v>
      </c>
    </row>
    <row r="2744" spans="1:39" x14ac:dyDescent="0.2">
      <c r="A27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44" s="7" t="str">
        <f>ExtractValues(Table1[[#This Row],[Agreement Name]],".{1}\d{4,5}")</f>
        <v>200177</v>
      </c>
      <c r="C2744" s="6" t="str">
        <f>ExtractValues(Table1[[#This Row],[Agreement Name]],".{1}\d{4,5}-.{1}\d{4,5}")</f>
        <v>200177-001002</v>
      </c>
      <c r="D2744" s="6" t="str">
        <f>ExtractValues(ExtractValues(Table1[[#This Row],[Agreement Name]],"(CO\d{1,3})"),"\d+")</f>
        <v/>
      </c>
      <c r="E2744" s="6" t="str">
        <f>ExtractValues(ExtractValues(Table1[[#This Row],[Agreement Name]],"(CO.\d{1,3})"),"\d+")</f>
        <v/>
      </c>
      <c r="F2744" s="6" t="str">
        <f>IF(Table1[[#This Row],[ChgOrderPart1]]&lt;&gt;"",Table1[[#This Row],[ChgOrderPart1]],Table1[[#This Row],[ChgOrderPart2]])</f>
        <v/>
      </c>
      <c r="G2744" s="6" t="s">
        <v>7664</v>
      </c>
      <c r="H2744" s="8">
        <v>41997.401388888888</v>
      </c>
      <c r="I2744" s="6" t="s">
        <v>34</v>
      </c>
      <c r="J2744" s="8">
        <v>42053.345821759256</v>
      </c>
      <c r="K2744" s="6" t="s">
        <v>1376</v>
      </c>
      <c r="L2744" s="6" t="s">
        <v>1377</v>
      </c>
      <c r="M2744" s="6" t="s">
        <v>37</v>
      </c>
      <c r="O2744" s="6" t="s">
        <v>38</v>
      </c>
      <c r="P2744" s="6" t="s">
        <v>39</v>
      </c>
      <c r="Q2744" s="6" t="s">
        <v>7535</v>
      </c>
      <c r="R2744" s="6" t="s">
        <v>1513</v>
      </c>
      <c r="S2744" s="6" t="s">
        <v>1411</v>
      </c>
      <c r="W2744" s="6" t="s">
        <v>7665</v>
      </c>
      <c r="X2744" s="6" t="s">
        <v>7535</v>
      </c>
      <c r="Y2744" s="6" t="s">
        <v>43</v>
      </c>
      <c r="Z2744" s="8">
        <v>41997.405289351853</v>
      </c>
      <c r="AA2744" s="6" t="s">
        <v>358</v>
      </c>
      <c r="AB2744" s="6" t="s">
        <v>1413</v>
      </c>
      <c r="AC2744" s="6" t="s">
        <v>1411</v>
      </c>
      <c r="AD2744" s="6" t="s">
        <v>43</v>
      </c>
      <c r="AE2744" s="8">
        <v>42053.345821759256</v>
      </c>
      <c r="AF2744" s="6" t="s">
        <v>358</v>
      </c>
    </row>
    <row r="2745" spans="1:39" x14ac:dyDescent="0.2">
      <c r="A27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5" s="7" t="str">
        <f>ExtractValues(Table1[[#This Row],[Agreement Name]],".{1}\d{4,5}")</f>
        <v>200177</v>
      </c>
      <c r="C2745" s="6" t="str">
        <f>ExtractValues(Table1[[#This Row],[Agreement Name]],".{1}\d{4,5}-.{1}\d{4,5}")</f>
        <v>200177-001001</v>
      </c>
      <c r="D2745" s="6" t="str">
        <f>ExtractValues(ExtractValues(Table1[[#This Row],[Agreement Name]],"(CO\d{1,3})"),"\d+")</f>
        <v>7</v>
      </c>
      <c r="E2745" s="6" t="str">
        <f>ExtractValues(ExtractValues(Table1[[#This Row],[Agreement Name]],"(CO.\d{1,3})"),"\d+")</f>
        <v/>
      </c>
      <c r="F2745" s="6" t="str">
        <f>IF(Table1[[#This Row],[ChgOrderPart1]]&lt;&gt;"",Table1[[#This Row],[ChgOrderPart1]],Table1[[#This Row],[ChgOrderPart2]])</f>
        <v>7</v>
      </c>
      <c r="G2745" s="6" t="s">
        <v>8352</v>
      </c>
      <c r="H2745" s="8">
        <v>42110.3440162037</v>
      </c>
      <c r="I2745" s="6" t="s">
        <v>34</v>
      </c>
      <c r="J2745" s="8">
        <v>42111.515752314815</v>
      </c>
      <c r="K2745" s="6" t="s">
        <v>1376</v>
      </c>
      <c r="L2745" s="6" t="s">
        <v>1377</v>
      </c>
      <c r="M2745" s="6" t="s">
        <v>37</v>
      </c>
      <c r="O2745" s="6" t="s">
        <v>38</v>
      </c>
      <c r="P2745" s="6" t="s">
        <v>39</v>
      </c>
      <c r="Q2745" s="6" t="s">
        <v>2486</v>
      </c>
      <c r="R2745" s="6" t="s">
        <v>1411</v>
      </c>
      <c r="W2745" s="6" t="s">
        <v>2690</v>
      </c>
      <c r="X2745" s="6" t="s">
        <v>2486</v>
      </c>
      <c r="Y2745" s="6" t="s">
        <v>43</v>
      </c>
      <c r="Z2745" s="8">
        <v>42111.436747685184</v>
      </c>
      <c r="AA2745" s="6" t="s">
        <v>2394</v>
      </c>
      <c r="AB2745" s="6" t="s">
        <v>1413</v>
      </c>
      <c r="AC2745" s="6" t="s">
        <v>1411</v>
      </c>
      <c r="AD2745" s="6" t="s">
        <v>43</v>
      </c>
      <c r="AE2745" s="8">
        <v>42111.515752314815</v>
      </c>
      <c r="AF2745" s="6" t="s">
        <v>358</v>
      </c>
    </row>
    <row r="2746" spans="1:39" x14ac:dyDescent="0.2">
      <c r="A27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6" s="7" t="str">
        <f>ExtractValues(Table1[[#This Row],[Agreement Name]],".{1}\d{4,5}")</f>
        <v>200177</v>
      </c>
      <c r="C2746" s="6" t="str">
        <f>ExtractValues(Table1[[#This Row],[Agreement Name]],".{1}\d{4,5}-.{1}\d{4,5}")</f>
        <v>200177-001001</v>
      </c>
      <c r="D2746" s="6" t="str">
        <f>ExtractValues(ExtractValues(Table1[[#This Row],[Agreement Name]],"(CO\d{1,3})"),"\d+")</f>
        <v>6</v>
      </c>
      <c r="E2746" s="6" t="str">
        <f>ExtractValues(ExtractValues(Table1[[#This Row],[Agreement Name]],"(CO.\d{1,3})"),"\d+")</f>
        <v/>
      </c>
      <c r="F2746" s="6" t="str">
        <f>IF(Table1[[#This Row],[ChgOrderPart1]]&lt;&gt;"",Table1[[#This Row],[ChgOrderPart1]],Table1[[#This Row],[ChgOrderPart2]])</f>
        <v>6</v>
      </c>
      <c r="G2746" s="6" t="s">
        <v>9511</v>
      </c>
      <c r="H2746" s="8">
        <v>42080.489386574074</v>
      </c>
      <c r="I2746" s="6" t="s">
        <v>34</v>
      </c>
      <c r="J2746" s="8">
        <v>42080.571666666663</v>
      </c>
      <c r="K2746" s="6" t="s">
        <v>1376</v>
      </c>
      <c r="L2746" s="6" t="s">
        <v>1377</v>
      </c>
      <c r="M2746" s="6" t="s">
        <v>37</v>
      </c>
      <c r="O2746" s="6" t="s">
        <v>38</v>
      </c>
      <c r="P2746" s="6" t="s">
        <v>39</v>
      </c>
      <c r="Q2746" s="6" t="s">
        <v>2486</v>
      </c>
      <c r="R2746" s="6" t="s">
        <v>1411</v>
      </c>
      <c r="W2746" s="6" t="s">
        <v>2690</v>
      </c>
      <c r="X2746" s="6" t="s">
        <v>2486</v>
      </c>
      <c r="Y2746" s="6" t="s">
        <v>43</v>
      </c>
      <c r="Z2746" s="8">
        <v>42080.564768518518</v>
      </c>
      <c r="AA2746" s="6" t="s">
        <v>2394</v>
      </c>
      <c r="AB2746" s="6" t="s">
        <v>1413</v>
      </c>
      <c r="AC2746" s="6" t="s">
        <v>1411</v>
      </c>
      <c r="AD2746" s="6" t="s">
        <v>43</v>
      </c>
      <c r="AE2746" s="8">
        <v>42080.571666666663</v>
      </c>
      <c r="AF2746" s="6" t="s">
        <v>358</v>
      </c>
    </row>
    <row r="2747" spans="1:39" x14ac:dyDescent="0.2">
      <c r="A27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7" s="7" t="str">
        <f>ExtractValues(Table1[[#This Row],[Agreement Name]],".{1}\d{4,5}")</f>
        <v>200177</v>
      </c>
      <c r="C2747" s="6" t="str">
        <f>ExtractValues(Table1[[#This Row],[Agreement Name]],".{1}\d{4,5}-.{1}\d{4,5}")</f>
        <v>200177-001001</v>
      </c>
      <c r="D2747" s="6" t="str">
        <f>ExtractValues(ExtractValues(Table1[[#This Row],[Agreement Name]],"(CO\d{1,3})"),"\d+")</f>
        <v>4</v>
      </c>
      <c r="E2747" s="6" t="str">
        <f>ExtractValues(ExtractValues(Table1[[#This Row],[Agreement Name]],"(CO.\d{1,3})"),"\d+")</f>
        <v/>
      </c>
      <c r="F2747" s="6" t="str">
        <f>IF(Table1[[#This Row],[ChgOrderPart1]]&lt;&gt;"",Table1[[#This Row],[ChgOrderPart1]],Table1[[#This Row],[ChgOrderPart2]])</f>
        <v>4</v>
      </c>
      <c r="G2747" s="6" t="s">
        <v>9260</v>
      </c>
      <c r="H2747" s="8">
        <v>42054.640011574076</v>
      </c>
      <c r="I2747" s="6" t="s">
        <v>34</v>
      </c>
      <c r="J2747" s="8">
        <v>42054.6481712963</v>
      </c>
      <c r="K2747" s="6" t="s">
        <v>1376</v>
      </c>
      <c r="L2747" s="6" t="s">
        <v>1377</v>
      </c>
      <c r="M2747" s="6" t="s">
        <v>37</v>
      </c>
      <c r="O2747" s="6" t="s">
        <v>38</v>
      </c>
      <c r="P2747" s="6" t="s">
        <v>39</v>
      </c>
      <c r="Q2747" s="6" t="s">
        <v>2486</v>
      </c>
      <c r="R2747" s="6" t="s">
        <v>1411</v>
      </c>
      <c r="W2747" s="6" t="s">
        <v>2690</v>
      </c>
      <c r="X2747" s="6" t="s">
        <v>2486</v>
      </c>
      <c r="Y2747" s="6" t="s">
        <v>43</v>
      </c>
      <c r="Z2747" s="8">
        <v>42054.641435185185</v>
      </c>
      <c r="AA2747" s="6" t="s">
        <v>2394</v>
      </c>
      <c r="AB2747" s="6" t="s">
        <v>1413</v>
      </c>
      <c r="AC2747" s="6" t="s">
        <v>1411</v>
      </c>
      <c r="AD2747" s="6" t="s">
        <v>43</v>
      </c>
      <c r="AE2747" s="8">
        <v>42054.6481712963</v>
      </c>
      <c r="AF2747" s="6" t="s">
        <v>358</v>
      </c>
    </row>
    <row r="2748" spans="1:39" x14ac:dyDescent="0.2">
      <c r="A27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8" s="7" t="str">
        <f>ExtractValues(Table1[[#This Row],[Agreement Name]],".{1}\d{4,5}")</f>
        <v>200177</v>
      </c>
      <c r="C2748" s="6" t="str">
        <f>ExtractValues(Table1[[#This Row],[Agreement Name]],".{1}\d{4,5}-.{1}\d{4,5}")</f>
        <v>200177-001001</v>
      </c>
      <c r="D2748" s="6" t="str">
        <f>ExtractValues(ExtractValues(Table1[[#This Row],[Agreement Name]],"(CO\d{1,3})"),"\d+")</f>
        <v>4</v>
      </c>
      <c r="E2748" s="6" t="str">
        <f>ExtractValues(ExtractValues(Table1[[#This Row],[Agreement Name]],"(CO.\d{1,3})"),"\d+")</f>
        <v/>
      </c>
      <c r="F2748" s="6" t="str">
        <f>IF(Table1[[#This Row],[ChgOrderPart1]]&lt;&gt;"",Table1[[#This Row],[ChgOrderPart1]],Table1[[#This Row],[ChgOrderPart2]])</f>
        <v>4</v>
      </c>
      <c r="G2748" s="6" t="s">
        <v>9226</v>
      </c>
      <c r="H2748" s="8">
        <v>42053.437581018516</v>
      </c>
      <c r="I2748" s="6" t="s">
        <v>34</v>
      </c>
      <c r="J2748" s="8">
        <v>42053.442824074074</v>
      </c>
      <c r="K2748" s="6" t="s">
        <v>1376</v>
      </c>
      <c r="L2748" s="6" t="s">
        <v>1377</v>
      </c>
      <c r="M2748" s="6" t="s">
        <v>37</v>
      </c>
      <c r="O2748" s="6" t="s">
        <v>38</v>
      </c>
      <c r="P2748" s="6" t="s">
        <v>39</v>
      </c>
      <c r="Q2748" s="6" t="s">
        <v>2486</v>
      </c>
      <c r="R2748" s="6" t="s">
        <v>1411</v>
      </c>
      <c r="W2748" s="6" t="s">
        <v>2690</v>
      </c>
      <c r="X2748" s="6" t="s">
        <v>2486</v>
      </c>
      <c r="Y2748" s="6" t="s">
        <v>43</v>
      </c>
      <c r="Z2748" s="8">
        <v>42053.441111111111</v>
      </c>
      <c r="AA2748" s="6" t="s">
        <v>2394</v>
      </c>
      <c r="AB2748" s="6" t="s">
        <v>1413</v>
      </c>
      <c r="AC2748" s="6" t="s">
        <v>1411</v>
      </c>
      <c r="AD2748" s="6" t="s">
        <v>43</v>
      </c>
      <c r="AE2748" s="8">
        <v>42053.442824074074</v>
      </c>
      <c r="AF2748" s="6" t="s">
        <v>358</v>
      </c>
    </row>
    <row r="2749" spans="1:39" x14ac:dyDescent="0.2">
      <c r="A27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49" s="7" t="str">
        <f>ExtractValues(Table1[[#This Row],[Agreement Name]],".{1}\d{4,5}")</f>
        <v>200177</v>
      </c>
      <c r="C2749" s="6" t="str">
        <f>ExtractValues(Table1[[#This Row],[Agreement Name]],".{1}\d{4,5}-.{1}\d{4,5}")</f>
        <v>200177-001001</v>
      </c>
      <c r="D2749" s="6" t="str">
        <f>ExtractValues(ExtractValues(Table1[[#This Row],[Agreement Name]],"(CO\d{1,3})"),"\d+")</f>
        <v>2</v>
      </c>
      <c r="E2749" s="6" t="str">
        <f>ExtractValues(ExtractValues(Table1[[#This Row],[Agreement Name]],"(CO.\d{1,3})"),"\d+")</f>
        <v/>
      </c>
      <c r="F2749" s="6" t="str">
        <f>IF(Table1[[#This Row],[ChgOrderPart1]]&lt;&gt;"",Table1[[#This Row],[ChgOrderPart1]],Table1[[#This Row],[ChgOrderPart2]])</f>
        <v>2</v>
      </c>
      <c r="G2749" s="6" t="s">
        <v>9225</v>
      </c>
      <c r="H2749" s="8">
        <v>42053.437222222223</v>
      </c>
      <c r="I2749" s="6" t="s">
        <v>34</v>
      </c>
      <c r="J2749" s="8">
        <v>42053.442210648151</v>
      </c>
      <c r="K2749" s="6" t="s">
        <v>1376</v>
      </c>
      <c r="L2749" s="6" t="s">
        <v>1377</v>
      </c>
      <c r="M2749" s="6" t="s">
        <v>37</v>
      </c>
      <c r="O2749" s="6" t="s">
        <v>38</v>
      </c>
      <c r="P2749" s="6" t="s">
        <v>39</v>
      </c>
      <c r="Q2749" s="6" t="s">
        <v>2486</v>
      </c>
      <c r="R2749" s="6" t="s">
        <v>1411</v>
      </c>
      <c r="W2749" s="6" t="s">
        <v>2690</v>
      </c>
      <c r="X2749" s="6" t="s">
        <v>2486</v>
      </c>
      <c r="Y2749" s="6" t="s">
        <v>43</v>
      </c>
      <c r="Z2749" s="8">
        <v>42053.439837962964</v>
      </c>
      <c r="AA2749" s="6" t="s">
        <v>2394</v>
      </c>
      <c r="AB2749" s="6" t="s">
        <v>1413</v>
      </c>
      <c r="AC2749" s="6" t="s">
        <v>1411</v>
      </c>
      <c r="AD2749" s="6" t="s">
        <v>43</v>
      </c>
      <c r="AE2749" s="8">
        <v>42053.442210648151</v>
      </c>
      <c r="AF2749" s="6" t="s">
        <v>358</v>
      </c>
    </row>
    <row r="2750" spans="1:39" x14ac:dyDescent="0.2">
      <c r="A27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50" s="7" t="str">
        <f>ExtractValues(Table1[[#This Row],[Agreement Name]],".{1}\d{4,5}")</f>
        <v>200177</v>
      </c>
      <c r="C2750" s="6" t="str">
        <f>ExtractValues(Table1[[#This Row],[Agreement Name]],".{1}\d{4,5}-.{1}\d{4,5}")</f>
        <v>200177-001001</v>
      </c>
      <c r="D2750" s="6" t="str">
        <f>ExtractValues(ExtractValues(Table1[[#This Row],[Agreement Name]],"(CO\d{1,3})"),"\d+")</f>
        <v>1</v>
      </c>
      <c r="E2750" s="6" t="str">
        <f>ExtractValues(ExtractValues(Table1[[#This Row],[Agreement Name]],"(CO.\d{1,3})"),"\d+")</f>
        <v/>
      </c>
      <c r="F2750" s="6" t="str">
        <f>IF(Table1[[#This Row],[ChgOrderPart1]]&lt;&gt;"",Table1[[#This Row],[ChgOrderPart1]],Table1[[#This Row],[ChgOrderPart2]])</f>
        <v>1</v>
      </c>
      <c r="G2750" s="6" t="s">
        <v>9075</v>
      </c>
      <c r="H2750" s="8">
        <v>42047.580104166664</v>
      </c>
      <c r="I2750" s="6" t="s">
        <v>34</v>
      </c>
      <c r="J2750" s="8">
        <v>42051.469583333332</v>
      </c>
      <c r="K2750" s="6" t="s">
        <v>1376</v>
      </c>
      <c r="L2750" s="6" t="s">
        <v>1377</v>
      </c>
      <c r="M2750" s="6" t="s">
        <v>37</v>
      </c>
      <c r="O2750" s="6" t="s">
        <v>38</v>
      </c>
      <c r="P2750" s="6" t="s">
        <v>39</v>
      </c>
      <c r="Q2750" s="6" t="s">
        <v>2486</v>
      </c>
      <c r="R2750" s="6" t="s">
        <v>1411</v>
      </c>
      <c r="W2750" s="6" t="s">
        <v>2690</v>
      </c>
      <c r="X2750" s="6" t="s">
        <v>2486</v>
      </c>
      <c r="Y2750" s="6" t="s">
        <v>43</v>
      </c>
      <c r="Z2750" s="8">
        <v>42051.468842592592</v>
      </c>
      <c r="AA2750" s="6" t="s">
        <v>2394</v>
      </c>
      <c r="AB2750" s="6" t="s">
        <v>1413</v>
      </c>
      <c r="AC2750" s="6" t="s">
        <v>1411</v>
      </c>
      <c r="AD2750" s="6" t="s">
        <v>43</v>
      </c>
      <c r="AE2750" s="8">
        <v>42051.469583333332</v>
      </c>
      <c r="AF2750" s="6" t="s">
        <v>358</v>
      </c>
    </row>
    <row r="2751" spans="1:39" x14ac:dyDescent="0.2">
      <c r="A27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51" s="7" t="str">
        <f>ExtractValues(Table1[[#This Row],[Agreement Name]],".{1}\d{4,5}")</f>
        <v>200177</v>
      </c>
      <c r="C2751" s="6" t="str">
        <f>ExtractValues(Table1[[#This Row],[Agreement Name]],".{1}\d{4,5}-.{1}\d{4,5}")</f>
        <v>200177-001001</v>
      </c>
      <c r="D2751" s="6" t="str">
        <f>ExtractValues(ExtractValues(Table1[[#This Row],[Agreement Name]],"(CO\d{1,3})"),"\d+")</f>
        <v/>
      </c>
      <c r="E2751" s="6" t="str">
        <f>ExtractValues(ExtractValues(Table1[[#This Row],[Agreement Name]],"(CO.\d{1,3})"),"\d+")</f>
        <v/>
      </c>
      <c r="F2751" s="6" t="str">
        <f>IF(Table1[[#This Row],[ChgOrderPart1]]&lt;&gt;"",Table1[[#This Row],[ChgOrderPart1]],Table1[[#This Row],[ChgOrderPart2]])</f>
        <v/>
      </c>
      <c r="G2751" s="6" t="s">
        <v>7707</v>
      </c>
      <c r="H2751" s="8">
        <v>42010.451365740744</v>
      </c>
      <c r="I2751" s="6" t="s">
        <v>34</v>
      </c>
      <c r="J2751" s="8">
        <v>42013.63758101852</v>
      </c>
      <c r="K2751" s="6" t="s">
        <v>1376</v>
      </c>
      <c r="L2751" s="6" t="s">
        <v>1377</v>
      </c>
      <c r="M2751" s="6" t="s">
        <v>37</v>
      </c>
      <c r="O2751" s="6" t="s">
        <v>38</v>
      </c>
      <c r="P2751" s="6" t="s">
        <v>39</v>
      </c>
      <c r="Q2751" s="6" t="s">
        <v>2486</v>
      </c>
      <c r="R2751" s="6" t="s">
        <v>7708</v>
      </c>
      <c r="S2751" s="6" t="s">
        <v>1411</v>
      </c>
      <c r="W2751" s="6" t="s">
        <v>6375</v>
      </c>
      <c r="X2751" s="6" t="s">
        <v>7708</v>
      </c>
      <c r="Y2751" s="6" t="s">
        <v>43</v>
      </c>
      <c r="Z2751" s="8">
        <v>42012.719074074077</v>
      </c>
      <c r="AA2751" s="6" t="s">
        <v>2394</v>
      </c>
      <c r="AB2751" s="6" t="s">
        <v>1413</v>
      </c>
      <c r="AC2751" s="6" t="s">
        <v>1411</v>
      </c>
      <c r="AD2751" s="6" t="s">
        <v>43</v>
      </c>
      <c r="AE2751" s="8">
        <v>42013.63758101852</v>
      </c>
      <c r="AF2751" s="6" t="s">
        <v>358</v>
      </c>
    </row>
    <row r="2752" spans="1:39" x14ac:dyDescent="0.2">
      <c r="A27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52" s="7" t="str">
        <f>ExtractValues(Table1[[#This Row],[Agreement Name]],".{1}\d{4,5}")</f>
        <v>200177</v>
      </c>
      <c r="C2752" s="6" t="str">
        <f>ExtractValues(Table1[[#This Row],[Agreement Name]],".{1}\d{4,5}-.{1}\d{4,5}")</f>
        <v>200177-001001</v>
      </c>
      <c r="D2752" s="6" t="str">
        <f>ExtractValues(ExtractValues(Table1[[#This Row],[Agreement Name]],"(CO\d{1,3})"),"\d+")</f>
        <v/>
      </c>
      <c r="E2752" s="6" t="str">
        <f>ExtractValues(ExtractValues(Table1[[#This Row],[Agreement Name]],"(CO.\d{1,3})"),"\d+")</f>
        <v/>
      </c>
      <c r="F2752" s="6" t="str">
        <f>IF(Table1[[#This Row],[ChgOrderPart1]]&lt;&gt;"",Table1[[#This Row],[ChgOrderPart1]],Table1[[#This Row],[ChgOrderPart2]])</f>
        <v/>
      </c>
      <c r="G2752" s="6" t="s">
        <v>7663</v>
      </c>
      <c r="H2752" s="8">
        <v>41997.401018518518</v>
      </c>
      <c r="I2752" s="6" t="s">
        <v>55</v>
      </c>
      <c r="J2752" s="8">
        <v>42009.38040509259</v>
      </c>
      <c r="K2752" s="6" t="s">
        <v>1376</v>
      </c>
      <c r="L2752" s="6" t="s">
        <v>1377</v>
      </c>
      <c r="M2752" s="6" t="s">
        <v>37</v>
      </c>
      <c r="O2752" s="6" t="s">
        <v>38</v>
      </c>
      <c r="P2752" s="6" t="s">
        <v>39</v>
      </c>
      <c r="Q2752" s="6" t="s">
        <v>2486</v>
      </c>
      <c r="R2752" s="6" t="s">
        <v>1513</v>
      </c>
      <c r="AL2752" s="6" t="s">
        <v>2486</v>
      </c>
      <c r="AM2752" s="6" t="s">
        <v>43</v>
      </c>
    </row>
    <row r="2753" spans="1:39" x14ac:dyDescent="0.2">
      <c r="A27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53" s="7" t="str">
        <f>ExtractValues(Table1[[#This Row],[Agreement Name]],".{1}\d{4,5}")</f>
        <v>200176</v>
      </c>
      <c r="C2753" s="6" t="str">
        <f>ExtractValues(Table1[[#This Row],[Agreement Name]],".{1}\d{4,5}-.{1}\d{4,5}")</f>
        <v>200176-001003</v>
      </c>
      <c r="D2753" s="6" t="str">
        <f>ExtractValues(ExtractValues(Table1[[#This Row],[Agreement Name]],"(CO\d{1,3})"),"\d+")</f>
        <v/>
      </c>
      <c r="E2753" s="6" t="str">
        <f>ExtractValues(ExtractValues(Table1[[#This Row],[Agreement Name]],"(CO.\d{1,3})"),"\d+")</f>
        <v/>
      </c>
      <c r="F2753" s="6" t="str">
        <f>IF(Table1[[#This Row],[ChgOrderPart1]]&lt;&gt;"",Table1[[#This Row],[ChgOrderPart1]],Table1[[#This Row],[ChgOrderPart2]])</f>
        <v/>
      </c>
      <c r="G2753" s="6" t="s">
        <v>7879</v>
      </c>
      <c r="H2753" s="8">
        <v>42020.495023148149</v>
      </c>
      <c r="I2753" s="6" t="s">
        <v>34</v>
      </c>
      <c r="J2753" s="8">
        <v>42023.673449074071</v>
      </c>
      <c r="K2753" s="6" t="s">
        <v>1376</v>
      </c>
      <c r="L2753" s="6" t="s">
        <v>1377</v>
      </c>
      <c r="M2753" s="6" t="s">
        <v>37</v>
      </c>
      <c r="O2753" s="6" t="s">
        <v>38</v>
      </c>
      <c r="P2753" s="6" t="s">
        <v>39</v>
      </c>
      <c r="Q2753" s="6" t="s">
        <v>3249</v>
      </c>
      <c r="R2753" s="6" t="s">
        <v>1411</v>
      </c>
      <c r="W2753" s="6" t="s">
        <v>3250</v>
      </c>
      <c r="X2753" s="6" t="s">
        <v>3249</v>
      </c>
      <c r="Y2753" s="6" t="s">
        <v>43</v>
      </c>
      <c r="Z2753" s="8">
        <v>42023.452986111108</v>
      </c>
      <c r="AA2753" s="6" t="s">
        <v>358</v>
      </c>
      <c r="AB2753" s="6" t="s">
        <v>1413</v>
      </c>
      <c r="AC2753" s="6" t="s">
        <v>1411</v>
      </c>
      <c r="AD2753" s="6" t="s">
        <v>43</v>
      </c>
      <c r="AE2753" s="8">
        <v>42023.673449074071</v>
      </c>
      <c r="AF2753" s="6" t="s">
        <v>358</v>
      </c>
    </row>
    <row r="2754" spans="1:39" x14ac:dyDescent="0.2">
      <c r="A27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54" s="7" t="str">
        <f>ExtractValues(Table1[[#This Row],[Agreement Name]],".{1}\d{4,5}")</f>
        <v>200176</v>
      </c>
      <c r="C2754" s="6" t="str">
        <f>ExtractValues(Table1[[#This Row],[Agreement Name]],".{1}\d{4,5}-.{1}\d{4,5}")</f>
        <v>200176-001002</v>
      </c>
      <c r="D2754" s="6" t="str">
        <f>ExtractValues(ExtractValues(Table1[[#This Row],[Agreement Name]],"(CO\d{1,3})"),"\d+")</f>
        <v/>
      </c>
      <c r="E2754" s="6" t="str">
        <f>ExtractValues(ExtractValues(Table1[[#This Row],[Agreement Name]],"(CO.\d{1,3})"),"\d+")</f>
        <v/>
      </c>
      <c r="F2754" s="6" t="str">
        <f>IF(Table1[[#This Row],[ChgOrderPart1]]&lt;&gt;"",Table1[[#This Row],[ChgOrderPart1]],Table1[[#This Row],[ChgOrderPart2]])</f>
        <v/>
      </c>
      <c r="G2754" s="6" t="s">
        <v>7878</v>
      </c>
      <c r="H2754" s="8">
        <v>42020.494675925926</v>
      </c>
      <c r="I2754" s="6" t="s">
        <v>34</v>
      </c>
      <c r="J2754" s="8">
        <v>42022.54582175926</v>
      </c>
      <c r="K2754" s="6" t="s">
        <v>1376</v>
      </c>
      <c r="L2754" s="6" t="s">
        <v>1377</v>
      </c>
      <c r="M2754" s="6" t="s">
        <v>37</v>
      </c>
      <c r="O2754" s="6" t="s">
        <v>38</v>
      </c>
      <c r="P2754" s="6" t="s">
        <v>39</v>
      </c>
      <c r="Q2754" s="6" t="s">
        <v>636</v>
      </c>
      <c r="R2754" s="6" t="s">
        <v>1411</v>
      </c>
      <c r="W2754" s="6" t="s">
        <v>302</v>
      </c>
      <c r="X2754" s="6" t="s">
        <v>636</v>
      </c>
      <c r="Y2754" s="6" t="s">
        <v>43</v>
      </c>
      <c r="Z2754" s="8">
        <v>42020.636886574073</v>
      </c>
      <c r="AA2754" s="6" t="s">
        <v>303</v>
      </c>
      <c r="AB2754" s="6" t="s">
        <v>1413</v>
      </c>
      <c r="AC2754" s="6" t="s">
        <v>1411</v>
      </c>
      <c r="AD2754" s="6" t="s">
        <v>43</v>
      </c>
      <c r="AE2754" s="8">
        <v>42022.54582175926</v>
      </c>
      <c r="AF2754" s="6" t="s">
        <v>358</v>
      </c>
    </row>
    <row r="2755" spans="1:39" x14ac:dyDescent="0.2">
      <c r="A27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55" s="7" t="str">
        <f>ExtractValues(Table1[[#This Row],[Agreement Name]],".{1}\d{4,5}")</f>
        <v>200176</v>
      </c>
      <c r="C2755" s="6" t="str">
        <f>ExtractValues(Table1[[#This Row],[Agreement Name]],".{1}\d{4,5}-.{1}\d{4,5}")</f>
        <v>200176-001001</v>
      </c>
      <c r="D2755" s="6" t="str">
        <f>ExtractValues(ExtractValues(Table1[[#This Row],[Agreement Name]],"(CO\d{1,3})"),"\d+")</f>
        <v>1</v>
      </c>
      <c r="E2755" s="6" t="str">
        <f>ExtractValues(ExtractValues(Table1[[#This Row],[Agreement Name]],"(CO.\d{1,3})"),"\d+")</f>
        <v/>
      </c>
      <c r="F2755" s="6" t="str">
        <f>IF(Table1[[#This Row],[ChgOrderPart1]]&lt;&gt;"",Table1[[#This Row],[ChgOrderPart1]],Table1[[#This Row],[ChgOrderPart2]])</f>
        <v>1</v>
      </c>
      <c r="G2755" s="6" t="s">
        <v>8339</v>
      </c>
      <c r="H2755" s="8">
        <v>42110.339988425927</v>
      </c>
      <c r="I2755" s="6" t="s">
        <v>34</v>
      </c>
      <c r="J2755" s="8">
        <v>42110.358402777776</v>
      </c>
      <c r="K2755" s="6" t="s">
        <v>1376</v>
      </c>
      <c r="L2755" s="6" t="s">
        <v>1377</v>
      </c>
      <c r="M2755" s="6" t="s">
        <v>37</v>
      </c>
      <c r="O2755" s="6" t="s">
        <v>38</v>
      </c>
      <c r="P2755" s="6" t="s">
        <v>39</v>
      </c>
      <c r="Q2755" s="6" t="s">
        <v>1410</v>
      </c>
      <c r="R2755" s="6" t="s">
        <v>1411</v>
      </c>
      <c r="W2755" s="6" t="s">
        <v>1412</v>
      </c>
      <c r="X2755" s="6" t="s">
        <v>1410</v>
      </c>
      <c r="Y2755" s="6" t="s">
        <v>43</v>
      </c>
      <c r="Z2755" s="8">
        <v>42110.340844907405</v>
      </c>
      <c r="AA2755" s="6" t="s">
        <v>358</v>
      </c>
      <c r="AB2755" s="6" t="s">
        <v>1413</v>
      </c>
      <c r="AC2755" s="6" t="s">
        <v>1411</v>
      </c>
      <c r="AD2755" s="6" t="s">
        <v>43</v>
      </c>
      <c r="AE2755" s="8">
        <v>42110.358402777776</v>
      </c>
      <c r="AF2755" s="6" t="s">
        <v>358</v>
      </c>
    </row>
    <row r="2756" spans="1:39" x14ac:dyDescent="0.2">
      <c r="A27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56" s="7" t="str">
        <f>ExtractValues(Table1[[#This Row],[Agreement Name]],".{1}\d{4,5}")</f>
        <v>200176</v>
      </c>
      <c r="C2756" s="6" t="str">
        <f>ExtractValues(Table1[[#This Row],[Agreement Name]],".{1}\d{4,5}-.{1}\d{4,5}")</f>
        <v>200176-001001</v>
      </c>
      <c r="D2756" s="6" t="str">
        <f>ExtractValues(ExtractValues(Table1[[#This Row],[Agreement Name]],"(CO\d{1,3})"),"\d+")</f>
        <v/>
      </c>
      <c r="E2756" s="6" t="str">
        <f>ExtractValues(ExtractValues(Table1[[#This Row],[Agreement Name]],"(CO.\d{1,3})"),"\d+")</f>
        <v/>
      </c>
      <c r="F2756" s="6" t="str">
        <f>IF(Table1[[#This Row],[ChgOrderPart1]]&lt;&gt;"",Table1[[#This Row],[ChgOrderPart1]],Table1[[#This Row],[ChgOrderPart2]])</f>
        <v/>
      </c>
      <c r="G2756" s="6" t="s">
        <v>7825</v>
      </c>
      <c r="H2756" s="8">
        <v>42017.40247685185</v>
      </c>
      <c r="I2756" s="6" t="s">
        <v>34</v>
      </c>
      <c r="J2756" s="8">
        <v>42023.678518518522</v>
      </c>
      <c r="K2756" s="6" t="s">
        <v>1376</v>
      </c>
      <c r="L2756" s="6" t="s">
        <v>1377</v>
      </c>
      <c r="M2756" s="6" t="s">
        <v>37</v>
      </c>
      <c r="O2756" s="6" t="s">
        <v>38</v>
      </c>
      <c r="P2756" s="6" t="s">
        <v>39</v>
      </c>
      <c r="Q2756" s="6" t="s">
        <v>2198</v>
      </c>
      <c r="R2756" s="6" t="s">
        <v>1411</v>
      </c>
      <c r="W2756" s="6" t="s">
        <v>603</v>
      </c>
      <c r="X2756" s="6" t="s">
        <v>2198</v>
      </c>
      <c r="Y2756" s="6" t="s">
        <v>43</v>
      </c>
      <c r="Z2756" s="8">
        <v>42023.615277777775</v>
      </c>
      <c r="AA2756" s="6" t="s">
        <v>358</v>
      </c>
      <c r="AB2756" s="6" t="s">
        <v>1413</v>
      </c>
      <c r="AC2756" s="6" t="s">
        <v>1411</v>
      </c>
      <c r="AD2756" s="6" t="s">
        <v>43</v>
      </c>
      <c r="AE2756" s="8">
        <v>42023.678518518522</v>
      </c>
      <c r="AF2756" s="6" t="s">
        <v>358</v>
      </c>
    </row>
    <row r="2757" spans="1:39" x14ac:dyDescent="0.2">
      <c r="A27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57" s="7" t="str">
        <f>ExtractValues(Table1[[#This Row],[Agreement Name]],".{1}\d{4,5}")</f>
        <v>200156</v>
      </c>
      <c r="C2757" s="6" t="str">
        <f>ExtractValues(Table1[[#This Row],[Agreement Name]],".{1}\d{4,5}-.{1}\d{4,5}")</f>
        <v>200156-001004</v>
      </c>
      <c r="D2757" s="6" t="str">
        <f>ExtractValues(ExtractValues(Table1[[#This Row],[Agreement Name]],"(CO\d{1,3})"),"\d+")</f>
        <v/>
      </c>
      <c r="E2757" s="6" t="str">
        <f>ExtractValues(ExtractValues(Table1[[#This Row],[Agreement Name]],"(CO.\d{1,3})"),"\d+")</f>
        <v/>
      </c>
      <c r="F2757" s="6" t="str">
        <f>IF(Table1[[#This Row],[ChgOrderPart1]]&lt;&gt;"",Table1[[#This Row],[ChgOrderPart1]],Table1[[#This Row],[ChgOrderPart2]])</f>
        <v/>
      </c>
      <c r="G2757" s="6" t="s">
        <v>9371</v>
      </c>
      <c r="H2757" s="8">
        <v>42068.46738425926</v>
      </c>
      <c r="I2757" s="6" t="s">
        <v>34</v>
      </c>
      <c r="J2757" s="8">
        <v>42075.586539351854</v>
      </c>
      <c r="K2757" s="6" t="s">
        <v>1376</v>
      </c>
      <c r="L2757" s="6" t="s">
        <v>1377</v>
      </c>
      <c r="M2757" s="6" t="s">
        <v>37</v>
      </c>
      <c r="O2757" s="6" t="s">
        <v>38</v>
      </c>
      <c r="P2757" s="6" t="s">
        <v>39</v>
      </c>
      <c r="Q2757" s="6" t="s">
        <v>1533</v>
      </c>
      <c r="R2757" s="6" t="s">
        <v>1534</v>
      </c>
      <c r="W2757" s="6" t="s">
        <v>1535</v>
      </c>
      <c r="X2757" s="6" t="s">
        <v>1533</v>
      </c>
      <c r="Y2757" s="6" t="s">
        <v>43</v>
      </c>
      <c r="Z2757" s="8">
        <v>42075.518923611111</v>
      </c>
      <c r="AA2757" s="6" t="s">
        <v>1536</v>
      </c>
      <c r="AB2757" s="6" t="s">
        <v>1537</v>
      </c>
      <c r="AC2757" s="6" t="s">
        <v>1534</v>
      </c>
      <c r="AD2757" s="6" t="s">
        <v>43</v>
      </c>
      <c r="AE2757" s="8">
        <v>42075.586539351854</v>
      </c>
      <c r="AF2757" s="6" t="s">
        <v>66</v>
      </c>
    </row>
    <row r="2758" spans="1:39" x14ac:dyDescent="0.2">
      <c r="A27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58" s="7" t="str">
        <f>ExtractValues(Table1[[#This Row],[Agreement Name]],".{1}\d{4,5}")</f>
        <v>200156</v>
      </c>
      <c r="C2758" s="6" t="str">
        <f>ExtractValues(Table1[[#This Row],[Agreement Name]],".{1}\d{4,5}-.{1}\d{4,5}")</f>
        <v>200156-001003</v>
      </c>
      <c r="D2758" s="6" t="str">
        <f>ExtractValues(ExtractValues(Table1[[#This Row],[Agreement Name]],"(CO\d{1,3})"),"\d+")</f>
        <v>3</v>
      </c>
      <c r="E2758" s="6" t="str">
        <f>ExtractValues(ExtractValues(Table1[[#This Row],[Agreement Name]],"(CO.\d{1,3})"),"\d+")</f>
        <v/>
      </c>
      <c r="F2758" s="6" t="str">
        <f>IF(Table1[[#This Row],[ChgOrderPart1]]&lt;&gt;"",Table1[[#This Row],[ChgOrderPart1]],Table1[[#This Row],[ChgOrderPart2]])</f>
        <v>3</v>
      </c>
      <c r="G2758" s="6" t="s">
        <v>5875</v>
      </c>
      <c r="H2758" s="8">
        <v>42216.362557870372</v>
      </c>
      <c r="I2758" s="6" t="s">
        <v>34</v>
      </c>
      <c r="J2758" s="8">
        <v>42219.393935185188</v>
      </c>
      <c r="K2758" s="6" t="s">
        <v>5082</v>
      </c>
      <c r="L2758" s="6" t="s">
        <v>5083</v>
      </c>
      <c r="M2758" s="6" t="s">
        <v>37</v>
      </c>
      <c r="O2758" s="6" t="s">
        <v>38</v>
      </c>
      <c r="P2758" s="6" t="s">
        <v>39</v>
      </c>
      <c r="Q2758" s="6" t="s">
        <v>4072</v>
      </c>
      <c r="R2758" s="6" t="s">
        <v>1477</v>
      </c>
      <c r="W2758" s="6" t="s">
        <v>4073</v>
      </c>
      <c r="X2758" s="6" t="s">
        <v>4072</v>
      </c>
      <c r="Y2758" s="6" t="s">
        <v>43</v>
      </c>
      <c r="Z2758" s="8">
        <v>42218.492638888885</v>
      </c>
      <c r="AA2758" s="6" t="s">
        <v>5876</v>
      </c>
      <c r="AB2758" s="6" t="s">
        <v>1480</v>
      </c>
      <c r="AC2758" s="6" t="s">
        <v>1477</v>
      </c>
      <c r="AD2758" s="6" t="s">
        <v>43</v>
      </c>
      <c r="AE2758" s="8">
        <v>42219.393935185188</v>
      </c>
      <c r="AF2758" s="6" t="s">
        <v>66</v>
      </c>
    </row>
    <row r="2759" spans="1:39" x14ac:dyDescent="0.2">
      <c r="A27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59" s="7" t="str">
        <f>ExtractValues(Table1[[#This Row],[Agreement Name]],".{1}\d{4,5}")</f>
        <v>200156</v>
      </c>
      <c r="C2759" s="6" t="str">
        <f>ExtractValues(Table1[[#This Row],[Agreement Name]],".{1}\d{4,5}-.{1}\d{4,5}")</f>
        <v>200156-001003</v>
      </c>
      <c r="D2759" s="6" t="str">
        <f>ExtractValues(ExtractValues(Table1[[#This Row],[Agreement Name]],"(CO\d{1,3})"),"\d+")</f>
        <v>2</v>
      </c>
      <c r="E2759" s="6" t="str">
        <f>ExtractValues(ExtractValues(Table1[[#This Row],[Agreement Name]],"(CO.\d{1,3})"),"\d+")</f>
        <v/>
      </c>
      <c r="F2759" s="6" t="str">
        <f>IF(Table1[[#This Row],[ChgOrderPart1]]&lt;&gt;"",Table1[[#This Row],[ChgOrderPart1]],Table1[[#This Row],[ChgOrderPart2]])</f>
        <v>2</v>
      </c>
      <c r="G2759" s="6" t="s">
        <v>5113</v>
      </c>
      <c r="H2759" s="8">
        <v>42157.36074074074</v>
      </c>
      <c r="I2759" s="6" t="s">
        <v>34</v>
      </c>
      <c r="J2759" s="8">
        <v>42158.312395833331</v>
      </c>
      <c r="K2759" s="6" t="s">
        <v>5082</v>
      </c>
      <c r="L2759" s="6" t="s">
        <v>5083</v>
      </c>
      <c r="M2759" s="6" t="s">
        <v>37</v>
      </c>
      <c r="O2759" s="6" t="s">
        <v>38</v>
      </c>
      <c r="P2759" s="6" t="s">
        <v>39</v>
      </c>
      <c r="Q2759" s="6" t="s">
        <v>4072</v>
      </c>
      <c r="R2759" s="6" t="s">
        <v>1402</v>
      </c>
      <c r="S2759" s="6" t="s">
        <v>1477</v>
      </c>
      <c r="W2759" s="6" t="s">
        <v>4073</v>
      </c>
      <c r="X2759" s="6" t="s">
        <v>4072</v>
      </c>
      <c r="Y2759" s="6" t="s">
        <v>43</v>
      </c>
      <c r="Z2759" s="8">
        <v>42157.521770833337</v>
      </c>
      <c r="AA2759" s="6" t="s">
        <v>4274</v>
      </c>
      <c r="AB2759" s="6" t="s">
        <v>1480</v>
      </c>
      <c r="AC2759" s="6" t="s">
        <v>1477</v>
      </c>
      <c r="AD2759" s="6" t="s">
        <v>43</v>
      </c>
      <c r="AE2759" s="8">
        <v>42158.312395833331</v>
      </c>
      <c r="AF2759" s="6" t="s">
        <v>66</v>
      </c>
    </row>
    <row r="2760" spans="1:39" x14ac:dyDescent="0.2">
      <c r="A27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60" s="7" t="str">
        <f>ExtractValues(Table1[[#This Row],[Agreement Name]],".{1}\d{4,5}")</f>
        <v>200156</v>
      </c>
      <c r="C2760" s="6" t="str">
        <f>ExtractValues(Table1[[#This Row],[Agreement Name]],".{1}\d{4,5}-.{1}\d{4,5}")</f>
        <v>200156-001003</v>
      </c>
      <c r="D2760" s="6" t="str">
        <f>ExtractValues(ExtractValues(Table1[[#This Row],[Agreement Name]],"(CO\d{1,3})"),"\d+")</f>
        <v/>
      </c>
      <c r="E2760" s="6" t="str">
        <f>ExtractValues(ExtractValues(Table1[[#This Row],[Agreement Name]],"(CO.\d{1,3})"),"\d+")</f>
        <v/>
      </c>
      <c r="F2760" s="6" t="str">
        <f>IF(Table1[[#This Row],[ChgOrderPart1]]&lt;&gt;"",Table1[[#This Row],[ChgOrderPart1]],Table1[[#This Row],[ChgOrderPart2]])</f>
        <v/>
      </c>
      <c r="G2760" s="6" t="s">
        <v>9328</v>
      </c>
      <c r="H2760" s="8">
        <v>42062.483055555553</v>
      </c>
      <c r="I2760" s="6" t="s">
        <v>34</v>
      </c>
      <c r="J2760" s="8">
        <v>42072.484189814815</v>
      </c>
      <c r="K2760" s="6" t="s">
        <v>1376</v>
      </c>
      <c r="L2760" s="6" t="s">
        <v>1377</v>
      </c>
      <c r="M2760" s="6" t="s">
        <v>37</v>
      </c>
      <c r="O2760" s="6" t="s">
        <v>38</v>
      </c>
      <c r="P2760" s="6" t="s">
        <v>39</v>
      </c>
      <c r="Q2760" s="6" t="s">
        <v>4072</v>
      </c>
      <c r="R2760" s="6" t="s">
        <v>1477</v>
      </c>
      <c r="W2760" s="6" t="s">
        <v>4073</v>
      </c>
      <c r="X2760" s="6" t="s">
        <v>4072</v>
      </c>
      <c r="Y2760" s="6" t="s">
        <v>43</v>
      </c>
      <c r="Z2760" s="8">
        <v>42069.603101851855</v>
      </c>
      <c r="AA2760" s="6" t="s">
        <v>4274</v>
      </c>
      <c r="AB2760" s="6" t="s">
        <v>1480</v>
      </c>
      <c r="AC2760" s="6" t="s">
        <v>1477</v>
      </c>
      <c r="AD2760" s="6" t="s">
        <v>43</v>
      </c>
      <c r="AE2760" s="8">
        <v>42072.484189814815</v>
      </c>
      <c r="AF2760" s="6" t="s">
        <v>66</v>
      </c>
    </row>
    <row r="2761" spans="1:39" x14ac:dyDescent="0.2">
      <c r="A27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61" s="7" t="str">
        <f>ExtractValues(Table1[[#This Row],[Agreement Name]],".{1}\d{4,5}")</f>
        <v>200156</v>
      </c>
      <c r="C2761" s="6" t="str">
        <f>ExtractValues(Table1[[#This Row],[Agreement Name]],".{1}\d{4,5}-.{1}\d{4,5}")</f>
        <v>200156-001002</v>
      </c>
      <c r="D2761" s="6" t="str">
        <f>ExtractValues(ExtractValues(Table1[[#This Row],[Agreement Name]],"(CO\d{1,3})"),"\d+")</f>
        <v/>
      </c>
      <c r="E2761" s="6" t="str">
        <f>ExtractValues(ExtractValues(Table1[[#This Row],[Agreement Name]],"(CO.\d{1,3})"),"\d+")</f>
        <v/>
      </c>
      <c r="F2761" s="6" t="str">
        <f>IF(Table1[[#This Row],[ChgOrderPart1]]&lt;&gt;"",Table1[[#This Row],[ChgOrderPart1]],Table1[[#This Row],[ChgOrderPart2]])</f>
        <v/>
      </c>
      <c r="G2761" s="6" t="s">
        <v>9308</v>
      </c>
      <c r="H2761" s="8">
        <v>42061.613333333335</v>
      </c>
      <c r="I2761" s="6" t="s">
        <v>34</v>
      </c>
      <c r="J2761" s="8">
        <v>42062.56355324074</v>
      </c>
      <c r="K2761" s="6" t="s">
        <v>1376</v>
      </c>
      <c r="L2761" s="6" t="s">
        <v>1377</v>
      </c>
      <c r="M2761" s="6" t="s">
        <v>37</v>
      </c>
      <c r="O2761" s="6" t="s">
        <v>38</v>
      </c>
      <c r="P2761" s="6" t="s">
        <v>39</v>
      </c>
      <c r="Q2761" s="6" t="s">
        <v>7776</v>
      </c>
      <c r="R2761" s="6" t="s">
        <v>1477</v>
      </c>
      <c r="W2761" s="6" t="s">
        <v>1937</v>
      </c>
      <c r="X2761" s="6" t="s">
        <v>7776</v>
      </c>
      <c r="Y2761" s="6" t="s">
        <v>43</v>
      </c>
      <c r="Z2761" s="8">
        <v>42062.529537037037</v>
      </c>
      <c r="AA2761" s="6" t="s">
        <v>1938</v>
      </c>
      <c r="AB2761" s="6" t="s">
        <v>1480</v>
      </c>
      <c r="AC2761" s="6" t="s">
        <v>1477</v>
      </c>
      <c r="AD2761" s="6" t="s">
        <v>43</v>
      </c>
      <c r="AE2761" s="8">
        <v>42062.56355324074</v>
      </c>
      <c r="AF2761" s="6" t="s">
        <v>1481</v>
      </c>
    </row>
    <row r="2762" spans="1:39" x14ac:dyDescent="0.2">
      <c r="A27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62" s="7" t="str">
        <f>ExtractValues(Table1[[#This Row],[Agreement Name]],".{1}\d{4,5}")</f>
        <v>200156</v>
      </c>
      <c r="C2762" s="6" t="str">
        <f>ExtractValues(Table1[[#This Row],[Agreement Name]],".{1}\d{4,5}-.{1}\d{4,5}")</f>
        <v>200156-001001</v>
      </c>
      <c r="D2762" s="6" t="str">
        <f>ExtractValues(ExtractValues(Table1[[#This Row],[Agreement Name]],"(CO\d{1,3})"),"\d+")</f>
        <v>3</v>
      </c>
      <c r="E2762" s="6" t="str">
        <f>ExtractValues(ExtractValues(Table1[[#This Row],[Agreement Name]],"(CO.\d{1,3})"),"\d+")</f>
        <v/>
      </c>
      <c r="F2762" s="6" t="str">
        <f>IF(Table1[[#This Row],[ChgOrderPart1]]&lt;&gt;"",Table1[[#This Row],[ChgOrderPart1]],Table1[[#This Row],[ChgOrderPart2]])</f>
        <v>3</v>
      </c>
      <c r="G2762" s="6" t="s">
        <v>5323</v>
      </c>
      <c r="H2762" s="8">
        <v>42171.461226851854</v>
      </c>
      <c r="I2762" s="6" t="s">
        <v>34</v>
      </c>
      <c r="J2762" s="8">
        <v>42171.602129629631</v>
      </c>
      <c r="K2762" s="6" t="s">
        <v>5082</v>
      </c>
      <c r="L2762" s="6" t="s">
        <v>5083</v>
      </c>
      <c r="M2762" s="6" t="s">
        <v>37</v>
      </c>
      <c r="O2762" s="6" t="s">
        <v>38</v>
      </c>
      <c r="P2762" s="6" t="s">
        <v>39</v>
      </c>
      <c r="Q2762" s="6" t="s">
        <v>1934</v>
      </c>
      <c r="R2762" s="6" t="s">
        <v>1477</v>
      </c>
      <c r="W2762" s="6" t="s">
        <v>4429</v>
      </c>
      <c r="X2762" s="6" t="s">
        <v>1934</v>
      </c>
      <c r="Y2762" s="6" t="s">
        <v>43</v>
      </c>
      <c r="Z2762" s="8">
        <v>42171.552766203706</v>
      </c>
      <c r="AA2762" s="6" t="s">
        <v>2532</v>
      </c>
      <c r="AB2762" s="6" t="s">
        <v>1480</v>
      </c>
      <c r="AC2762" s="6" t="s">
        <v>1477</v>
      </c>
      <c r="AD2762" s="6" t="s">
        <v>43</v>
      </c>
      <c r="AE2762" s="8">
        <v>42171.602129629631</v>
      </c>
      <c r="AF2762" s="6" t="s">
        <v>66</v>
      </c>
    </row>
    <row r="2763" spans="1:39" x14ac:dyDescent="0.2">
      <c r="A27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63" s="7" t="str">
        <f>ExtractValues(Table1[[#This Row],[Agreement Name]],".{1}\d{4,5}")</f>
        <v>200156</v>
      </c>
      <c r="C2763" s="6" t="str">
        <f>ExtractValues(Table1[[#This Row],[Agreement Name]],".{1}\d{4,5}-.{1}\d{4,5}")</f>
        <v>200156-001001</v>
      </c>
      <c r="D2763" s="6" t="str">
        <f>ExtractValues(ExtractValues(Table1[[#This Row],[Agreement Name]],"(CO\d{1,3})"),"\d+")</f>
        <v>2</v>
      </c>
      <c r="E2763" s="6" t="str">
        <f>ExtractValues(ExtractValues(Table1[[#This Row],[Agreement Name]],"(CO.\d{1,3})"),"\d+")</f>
        <v/>
      </c>
      <c r="F2763" s="6" t="str">
        <f>IF(Table1[[#This Row],[ChgOrderPart1]]&lt;&gt;"",Table1[[#This Row],[ChgOrderPart1]],Table1[[#This Row],[ChgOrderPart2]])</f>
        <v>2</v>
      </c>
      <c r="G2763" s="6" t="s">
        <v>1933</v>
      </c>
      <c r="H2763" s="8">
        <v>42170.412534722222</v>
      </c>
      <c r="I2763" s="6" t="s">
        <v>55</v>
      </c>
      <c r="J2763" s="8">
        <v>42171.420173611114</v>
      </c>
      <c r="K2763" s="6" t="s">
        <v>1376</v>
      </c>
      <c r="L2763" s="6" t="s">
        <v>1377</v>
      </c>
      <c r="M2763" s="6" t="s">
        <v>37</v>
      </c>
      <c r="O2763" s="6" t="s">
        <v>38</v>
      </c>
      <c r="P2763" s="6" t="s">
        <v>39</v>
      </c>
      <c r="Q2763" s="6" t="s">
        <v>1934</v>
      </c>
      <c r="R2763" s="6" t="s">
        <v>1534</v>
      </c>
    </row>
    <row r="2764" spans="1:39" x14ac:dyDescent="0.2">
      <c r="A27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64" s="7" t="str">
        <f>ExtractValues(Table1[[#This Row],[Agreement Name]],".{1}\d{4,5}")</f>
        <v>200156</v>
      </c>
      <c r="C2764" s="6" t="str">
        <f>ExtractValues(Table1[[#This Row],[Agreement Name]],".{1}\d{4,5}-.{1}\d{4,5}")</f>
        <v>200156-001001</v>
      </c>
      <c r="D2764" s="6" t="str">
        <f>ExtractValues(ExtractValues(Table1[[#This Row],[Agreement Name]],"(CO\d{1,3})"),"\d+")</f>
        <v>1</v>
      </c>
      <c r="E2764" s="6" t="str">
        <f>ExtractValues(ExtractValues(Table1[[#This Row],[Agreement Name]],"(CO.\d{1,3})"),"\d+")</f>
        <v/>
      </c>
      <c r="F2764" s="6" t="str">
        <f>IF(Table1[[#This Row],[ChgOrderPart1]]&lt;&gt;"",Table1[[#This Row],[ChgOrderPart1]],Table1[[#This Row],[ChgOrderPart2]])</f>
        <v>1</v>
      </c>
      <c r="G2764" s="6" t="s">
        <v>9307</v>
      </c>
      <c r="H2764" s="8">
        <v>42061.611643518518</v>
      </c>
      <c r="I2764" s="6" t="s">
        <v>34</v>
      </c>
      <c r="J2764" s="8">
        <v>42062.326342592591</v>
      </c>
      <c r="K2764" s="6" t="s">
        <v>1376</v>
      </c>
      <c r="L2764" s="6" t="s">
        <v>1377</v>
      </c>
      <c r="M2764" s="6" t="s">
        <v>37</v>
      </c>
      <c r="O2764" s="6" t="s">
        <v>38</v>
      </c>
      <c r="P2764" s="6" t="s">
        <v>39</v>
      </c>
      <c r="Q2764" s="6" t="s">
        <v>1934</v>
      </c>
      <c r="R2764" s="6" t="s">
        <v>1477</v>
      </c>
      <c r="W2764" s="6" t="s">
        <v>4429</v>
      </c>
      <c r="X2764" s="6" t="s">
        <v>1934</v>
      </c>
      <c r="Y2764" s="6" t="s">
        <v>43</v>
      </c>
      <c r="Z2764" s="8">
        <v>42061.629212962966</v>
      </c>
      <c r="AA2764" s="6" t="s">
        <v>4430</v>
      </c>
      <c r="AB2764" s="6" t="s">
        <v>1480</v>
      </c>
      <c r="AC2764" s="6" t="s">
        <v>1477</v>
      </c>
      <c r="AD2764" s="6" t="s">
        <v>43</v>
      </c>
      <c r="AE2764" s="8">
        <v>42062.326342592591</v>
      </c>
      <c r="AF2764" s="6" t="s">
        <v>1481</v>
      </c>
    </row>
    <row r="2765" spans="1:39" x14ac:dyDescent="0.2">
      <c r="A27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65" s="7" t="str">
        <f>ExtractValues(Table1[[#This Row],[Agreement Name]],".{1}\d{4,5}")</f>
        <v>200156</v>
      </c>
      <c r="C2765" s="6" t="str">
        <f>ExtractValues(Table1[[#This Row],[Agreement Name]],".{1}\d{4,5}-.{1}\d{4,5}")</f>
        <v>200156-001001</v>
      </c>
      <c r="D2765" s="6" t="str">
        <f>ExtractValues(ExtractValues(Table1[[#This Row],[Agreement Name]],"(CO\d{1,3})"),"\d+")</f>
        <v/>
      </c>
      <c r="E2765" s="6" t="str">
        <f>ExtractValues(ExtractValues(Table1[[#This Row],[Agreement Name]],"(CO.\d{1,3})"),"\d+")</f>
        <v/>
      </c>
      <c r="F2765" s="6" t="str">
        <f>IF(Table1[[#This Row],[ChgOrderPart1]]&lt;&gt;"",Table1[[#This Row],[ChgOrderPart1]],Table1[[#This Row],[ChgOrderPart2]])</f>
        <v/>
      </c>
      <c r="G2765" s="6" t="s">
        <v>7232</v>
      </c>
      <c r="H2765" s="8">
        <v>41968.619826388887</v>
      </c>
      <c r="I2765" s="6" t="s">
        <v>55</v>
      </c>
      <c r="J2765" s="8">
        <v>41974.398136574076</v>
      </c>
      <c r="K2765" s="6" t="s">
        <v>1376</v>
      </c>
      <c r="L2765" s="6" t="s">
        <v>1377</v>
      </c>
      <c r="M2765" s="6" t="s">
        <v>37</v>
      </c>
      <c r="O2765" s="6" t="s">
        <v>38</v>
      </c>
      <c r="P2765" s="6" t="s">
        <v>39</v>
      </c>
      <c r="Q2765" s="6" t="s">
        <v>1934</v>
      </c>
      <c r="R2765" s="6" t="s">
        <v>1534</v>
      </c>
      <c r="AL2765" s="6" t="s">
        <v>1934</v>
      </c>
      <c r="AM2765" s="6" t="s">
        <v>43</v>
      </c>
    </row>
    <row r="2766" spans="1:39" x14ac:dyDescent="0.2">
      <c r="A27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66" s="7" t="str">
        <f>ExtractValues(Table1[[#This Row],[Agreement Name]],".{1}\d{4,5}")</f>
        <v>200156</v>
      </c>
      <c r="C2766" s="6" t="str">
        <f>ExtractValues(Table1[[#This Row],[Agreement Name]],".{1}\d{4,5}-.{1}\d{4,5}")</f>
        <v>200156-001001</v>
      </c>
      <c r="D2766" s="6" t="str">
        <f>ExtractValues(ExtractValues(Table1[[#This Row],[Agreement Name]],"(CO\d{1,3})"),"\d+")</f>
        <v/>
      </c>
      <c r="E2766" s="6" t="str">
        <f>ExtractValues(ExtractValues(Table1[[#This Row],[Agreement Name]],"(CO.\d{1,3})"),"\d+")</f>
        <v/>
      </c>
      <c r="F2766" s="6" t="str">
        <f>IF(Table1[[#This Row],[ChgOrderPart1]]&lt;&gt;"",Table1[[#This Row],[ChgOrderPart1]],Table1[[#This Row],[ChgOrderPart2]])</f>
        <v/>
      </c>
      <c r="G2766" s="6" t="s">
        <v>4423</v>
      </c>
      <c r="H2766" s="8">
        <v>41964.627500000002</v>
      </c>
      <c r="I2766" s="6" t="s">
        <v>34</v>
      </c>
      <c r="J2766" s="8">
        <v>41969.355671296296</v>
      </c>
      <c r="K2766" s="6" t="s">
        <v>35</v>
      </c>
      <c r="L2766" s="6" t="s">
        <v>36</v>
      </c>
      <c r="M2766" s="6" t="s">
        <v>37</v>
      </c>
      <c r="O2766" s="6" t="s">
        <v>38</v>
      </c>
      <c r="P2766" s="6" t="s">
        <v>39</v>
      </c>
      <c r="Q2766" s="6" t="s">
        <v>1934</v>
      </c>
      <c r="R2766" s="6" t="s">
        <v>1534</v>
      </c>
      <c r="W2766" s="6" t="s">
        <v>4429</v>
      </c>
      <c r="X2766" s="6" t="s">
        <v>1934</v>
      </c>
      <c r="Y2766" s="6" t="s">
        <v>43</v>
      </c>
      <c r="Z2766" s="8">
        <v>41968.65253472222</v>
      </c>
      <c r="AA2766" s="6" t="s">
        <v>4430</v>
      </c>
      <c r="AB2766" s="6" t="s">
        <v>1537</v>
      </c>
      <c r="AC2766" s="6" t="s">
        <v>1534</v>
      </c>
      <c r="AD2766" s="6" t="s">
        <v>43</v>
      </c>
      <c r="AE2766" s="8">
        <v>41969.355671296296</v>
      </c>
      <c r="AF2766" s="6" t="s">
        <v>2380</v>
      </c>
    </row>
    <row r="2767" spans="1:39" x14ac:dyDescent="0.2">
      <c r="A27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67" s="7" t="str">
        <f>ExtractValues(Table1[[#This Row],[Agreement Name]],".{1}\d{4,5}")</f>
        <v>200156</v>
      </c>
      <c r="C2767" s="6" t="str">
        <f>ExtractValues(Table1[[#This Row],[Agreement Name]],".{1}\d{4,5}-.{1}\d{4,5}")</f>
        <v>200156-001001</v>
      </c>
      <c r="D2767" s="6" t="str">
        <f>ExtractValues(ExtractValues(Table1[[#This Row],[Agreement Name]],"(CO\d{1,3})"),"\d+")</f>
        <v/>
      </c>
      <c r="E2767" s="6" t="str">
        <f>ExtractValues(ExtractValues(Table1[[#This Row],[Agreement Name]],"(CO.\d{1,3})"),"\d+")</f>
        <v/>
      </c>
      <c r="F2767" s="6" t="str">
        <f>IF(Table1[[#This Row],[ChgOrderPart1]]&lt;&gt;"",Table1[[#This Row],[ChgOrderPart1]],Table1[[#This Row],[ChgOrderPart2]])</f>
        <v/>
      </c>
      <c r="G2767" s="6" t="s">
        <v>7232</v>
      </c>
      <c r="H2767" s="8">
        <v>41968.44363425926</v>
      </c>
      <c r="I2767" s="6" t="s">
        <v>55</v>
      </c>
      <c r="J2767" s="8">
        <v>41968.519155092596</v>
      </c>
      <c r="K2767" s="6" t="s">
        <v>1376</v>
      </c>
      <c r="L2767" s="6" t="s">
        <v>1377</v>
      </c>
      <c r="M2767" s="6" t="s">
        <v>37</v>
      </c>
      <c r="O2767" s="6" t="s">
        <v>38</v>
      </c>
      <c r="P2767" s="6" t="s">
        <v>39</v>
      </c>
      <c r="Q2767" s="6" t="s">
        <v>1934</v>
      </c>
      <c r="R2767" s="6" t="s">
        <v>1534</v>
      </c>
      <c r="AL2767" s="6" t="s">
        <v>1934</v>
      </c>
      <c r="AM2767" s="6" t="s">
        <v>43</v>
      </c>
    </row>
    <row r="2768" spans="1:39" x14ac:dyDescent="0.2">
      <c r="A27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68" s="7" t="str">
        <f>ExtractValues(Table1[[#This Row],[Agreement Name]],".{1}\d{4,5}")</f>
        <v>200156</v>
      </c>
      <c r="C2768" s="6" t="str">
        <f>ExtractValues(Table1[[#This Row],[Agreement Name]],".{1}\d{4,5}-.{1}\d{4,5}")</f>
        <v>200156-001001</v>
      </c>
      <c r="D2768" s="6" t="str">
        <f>ExtractValues(ExtractValues(Table1[[#This Row],[Agreement Name]],"(CO\d{1,3})"),"\d+")</f>
        <v/>
      </c>
      <c r="E2768" s="6" t="str">
        <f>ExtractValues(ExtractValues(Table1[[#This Row],[Agreement Name]],"(CO.\d{1,3})"),"\d+")</f>
        <v/>
      </c>
      <c r="F2768" s="6" t="str">
        <f>IF(Table1[[#This Row],[ChgOrderPart1]]&lt;&gt;"",Table1[[#This Row],[ChgOrderPart1]],Table1[[#This Row],[ChgOrderPart2]])</f>
        <v/>
      </c>
      <c r="G2768" s="6" t="s">
        <v>4423</v>
      </c>
      <c r="H2768" s="8">
        <v>41963.618680555555</v>
      </c>
      <c r="I2768" s="6" t="s">
        <v>55</v>
      </c>
      <c r="J2768" s="8">
        <v>41964.519467592596</v>
      </c>
      <c r="K2768" s="6" t="s">
        <v>35</v>
      </c>
      <c r="L2768" s="6" t="s">
        <v>36</v>
      </c>
      <c r="M2768" s="6" t="s">
        <v>37</v>
      </c>
      <c r="O2768" s="6" t="s">
        <v>38</v>
      </c>
      <c r="P2768" s="6" t="s">
        <v>39</v>
      </c>
      <c r="Q2768" s="6" t="s">
        <v>1934</v>
      </c>
      <c r="R2768" s="6" t="s">
        <v>1534</v>
      </c>
      <c r="AL2768" s="6" t="s">
        <v>1934</v>
      </c>
      <c r="AM2768" s="6" t="s">
        <v>43</v>
      </c>
    </row>
    <row r="2769" spans="1:39" x14ac:dyDescent="0.2">
      <c r="A27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69" s="7" t="str">
        <f>ExtractValues(Table1[[#This Row],[Agreement Name]],".{1}\d{4,5}")</f>
        <v>200155</v>
      </c>
      <c r="C2769" s="6" t="str">
        <f>ExtractValues(Table1[[#This Row],[Agreement Name]],".{1}\d{4,5}-.{1}\d{4,5}")</f>
        <v>200155-002024</v>
      </c>
      <c r="D2769" s="6" t="str">
        <f>ExtractValues(ExtractValues(Table1[[#This Row],[Agreement Name]],"(CO\d{1,3})"),"\d+")</f>
        <v/>
      </c>
      <c r="E2769" s="6" t="str">
        <f>ExtractValues(ExtractValues(Table1[[#This Row],[Agreement Name]],"(CO.\d{1,3})"),"\d+")</f>
        <v/>
      </c>
      <c r="F2769" s="6" t="str">
        <f>IF(Table1[[#This Row],[ChgOrderPart1]]&lt;&gt;"",Table1[[#This Row],[ChgOrderPart1]],Table1[[#This Row],[ChgOrderPart2]])</f>
        <v/>
      </c>
      <c r="G2769" s="6" t="s">
        <v>4978</v>
      </c>
      <c r="H2769" s="8">
        <v>42235.453356481485</v>
      </c>
      <c r="I2769" s="6" t="s">
        <v>34</v>
      </c>
      <c r="J2769" s="8">
        <v>42235.534108796295</v>
      </c>
      <c r="K2769" s="6" t="s">
        <v>1376</v>
      </c>
      <c r="L2769" s="6" t="s">
        <v>1377</v>
      </c>
      <c r="M2769" s="6" t="s">
        <v>37</v>
      </c>
      <c r="O2769" s="6" t="s">
        <v>38</v>
      </c>
      <c r="P2769" s="6" t="s">
        <v>39</v>
      </c>
      <c r="Q2769" s="6" t="s">
        <v>4979</v>
      </c>
      <c r="R2769" s="6" t="s">
        <v>1384</v>
      </c>
      <c r="W2769" s="6" t="s">
        <v>4980</v>
      </c>
      <c r="X2769" s="6" t="s">
        <v>4979</v>
      </c>
      <c r="Y2769" s="6" t="s">
        <v>43</v>
      </c>
      <c r="Z2769" s="8">
        <v>42235.478865740741</v>
      </c>
      <c r="AA2769" s="6" t="s">
        <v>2528</v>
      </c>
      <c r="AB2769" s="6" t="s">
        <v>1387</v>
      </c>
      <c r="AC2769" s="6" t="s">
        <v>1384</v>
      </c>
      <c r="AD2769" s="6" t="s">
        <v>43</v>
      </c>
      <c r="AE2769" s="8">
        <v>42235.534108796295</v>
      </c>
      <c r="AF2769" s="6" t="s">
        <v>71</v>
      </c>
    </row>
    <row r="2770" spans="1:39" x14ac:dyDescent="0.2">
      <c r="A27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70" s="7" t="str">
        <f>ExtractValues(Table1[[#This Row],[Agreement Name]],".{1}\d{4,5}")</f>
        <v>200155</v>
      </c>
      <c r="C2770" s="6" t="str">
        <f>ExtractValues(Table1[[#This Row],[Agreement Name]],".{1}\d{4,5}-.{1}\d{4,5}")</f>
        <v>200155-002023</v>
      </c>
      <c r="D2770" s="6" t="str">
        <f>ExtractValues(ExtractValues(Table1[[#This Row],[Agreement Name]],"(CO\d{1,3})"),"\d+")</f>
        <v/>
      </c>
      <c r="E2770" s="6" t="str">
        <f>ExtractValues(ExtractValues(Table1[[#This Row],[Agreement Name]],"(CO.\d{1,3})"),"\d+")</f>
        <v/>
      </c>
      <c r="F2770" s="6" t="str">
        <f>IF(Table1[[#This Row],[ChgOrderPart1]]&lt;&gt;"",Table1[[#This Row],[ChgOrderPart1]],Table1[[#This Row],[ChgOrderPart2]])</f>
        <v/>
      </c>
      <c r="G2770" s="6" t="s">
        <v>4843</v>
      </c>
      <c r="H2770" s="8">
        <v>42223.556111111109</v>
      </c>
      <c r="I2770" s="6" t="s">
        <v>48</v>
      </c>
      <c r="J2770" s="8">
        <v>42223.55609953704</v>
      </c>
      <c r="K2770" s="6" t="s">
        <v>1376</v>
      </c>
      <c r="L2770" s="6" t="s">
        <v>1377</v>
      </c>
      <c r="M2770" s="6" t="s">
        <v>37</v>
      </c>
      <c r="O2770" s="6" t="s">
        <v>38</v>
      </c>
      <c r="P2770" s="6" t="s">
        <v>39</v>
      </c>
      <c r="Q2770" s="6" t="s">
        <v>4742</v>
      </c>
      <c r="R2770" s="6" t="s">
        <v>783</v>
      </c>
      <c r="S2770" s="6" t="s">
        <v>1384</v>
      </c>
      <c r="AL2770" s="6" t="s">
        <v>4742</v>
      </c>
      <c r="AM2770" s="6" t="s">
        <v>43</v>
      </c>
    </row>
    <row r="2771" spans="1:39" x14ac:dyDescent="0.2">
      <c r="A27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71" s="7" t="str">
        <f>ExtractValues(Table1[[#This Row],[Agreement Name]],".{1}\d{4,5}")</f>
        <v>200155</v>
      </c>
      <c r="C2771" s="6" t="str">
        <f>ExtractValues(Table1[[#This Row],[Agreement Name]],".{1}\d{4,5}-.{1}\d{4,5}")</f>
        <v>200155-002023</v>
      </c>
      <c r="D2771" s="6" t="str">
        <f>ExtractValues(ExtractValues(Table1[[#This Row],[Agreement Name]],"(CO\d{1,3})"),"\d+")</f>
        <v/>
      </c>
      <c r="E2771" s="6" t="str">
        <f>ExtractValues(ExtractValues(Table1[[#This Row],[Agreement Name]],"(CO.\d{1,3})"),"\d+")</f>
        <v/>
      </c>
      <c r="F2771" s="6" t="str">
        <f>IF(Table1[[#This Row],[ChgOrderPart1]]&lt;&gt;"",Table1[[#This Row],[ChgOrderPart1]],Table1[[#This Row],[ChgOrderPart2]])</f>
        <v/>
      </c>
      <c r="G2771" s="6" t="s">
        <v>4741</v>
      </c>
      <c r="H2771" s="8">
        <v>42215.570810185185</v>
      </c>
      <c r="I2771" s="6" t="s">
        <v>55</v>
      </c>
      <c r="J2771" s="8">
        <v>42223.54546296296</v>
      </c>
      <c r="K2771" s="6" t="s">
        <v>1376</v>
      </c>
      <c r="L2771" s="6" t="s">
        <v>1377</v>
      </c>
      <c r="M2771" s="6" t="s">
        <v>37</v>
      </c>
      <c r="O2771" s="6" t="s">
        <v>38</v>
      </c>
      <c r="P2771" s="6" t="s">
        <v>39</v>
      </c>
      <c r="Q2771" s="6" t="s">
        <v>4742</v>
      </c>
      <c r="R2771" s="6" t="s">
        <v>1384</v>
      </c>
      <c r="AL2771" s="6" t="s">
        <v>4742</v>
      </c>
      <c r="AM2771" s="6" t="s">
        <v>43</v>
      </c>
    </row>
    <row r="2772" spans="1:39" x14ac:dyDescent="0.2">
      <c r="A27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72" s="7" t="str">
        <f>ExtractValues(Table1[[#This Row],[Agreement Name]],".{1}\d{4,5}")</f>
        <v>200155</v>
      </c>
      <c r="C2772" s="6" t="str">
        <f>ExtractValues(Table1[[#This Row],[Agreement Name]],".{1}\d{4,5}-.{1}\d{4,5}")</f>
        <v>200155-002022</v>
      </c>
      <c r="D2772" s="6" t="str">
        <f>ExtractValues(ExtractValues(Table1[[#This Row],[Agreement Name]],"(CO\d{1,3})"),"\d+")</f>
        <v>1</v>
      </c>
      <c r="E2772" s="6" t="str">
        <f>ExtractValues(ExtractValues(Table1[[#This Row],[Agreement Name]],"(CO.\d{1,3})"),"\d+")</f>
        <v/>
      </c>
      <c r="F2772" s="6" t="str">
        <f>IF(Table1[[#This Row],[ChgOrderPart1]]&lt;&gt;"",Table1[[#This Row],[ChgOrderPart1]],Table1[[#This Row],[ChgOrderPart2]])</f>
        <v>1</v>
      </c>
      <c r="G2772" s="6" t="s">
        <v>6037</v>
      </c>
      <c r="H2772" s="8">
        <v>42228.405902777777</v>
      </c>
      <c r="I2772" s="6" t="s">
        <v>34</v>
      </c>
      <c r="J2772" s="8">
        <v>42232.830868055556</v>
      </c>
      <c r="K2772" s="6" t="s">
        <v>5082</v>
      </c>
      <c r="L2772" s="6" t="s">
        <v>5083</v>
      </c>
      <c r="M2772" s="6" t="s">
        <v>37</v>
      </c>
      <c r="O2772" s="6" t="s">
        <v>38</v>
      </c>
      <c r="P2772" s="6" t="s">
        <v>39</v>
      </c>
      <c r="Q2772" s="6" t="s">
        <v>4239</v>
      </c>
      <c r="R2772" s="6" t="s">
        <v>4238</v>
      </c>
      <c r="S2772" s="6" t="s">
        <v>1384</v>
      </c>
      <c r="W2772" s="6" t="s">
        <v>4780</v>
      </c>
      <c r="X2772" s="6" t="s">
        <v>4238</v>
      </c>
      <c r="Y2772" s="6" t="s">
        <v>43</v>
      </c>
      <c r="Z2772" s="8">
        <v>42231.358900462961</v>
      </c>
      <c r="AA2772" s="6" t="s">
        <v>719</v>
      </c>
      <c r="AB2772" s="6" t="s">
        <v>1387</v>
      </c>
      <c r="AC2772" s="6" t="s">
        <v>1384</v>
      </c>
      <c r="AD2772" s="6" t="s">
        <v>43</v>
      </c>
      <c r="AE2772" s="8">
        <v>42232.830868055556</v>
      </c>
      <c r="AF2772" s="6" t="s">
        <v>1552</v>
      </c>
    </row>
    <row r="2773" spans="1:39" x14ac:dyDescent="0.2">
      <c r="A27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73" s="7" t="str">
        <f>ExtractValues(Table1[[#This Row],[Agreement Name]],".{1}\d{4,5}")</f>
        <v>200155</v>
      </c>
      <c r="C2773" s="6" t="str">
        <f>ExtractValues(Table1[[#This Row],[Agreement Name]],".{1}\d{4,5}-.{1}\d{4,5}")</f>
        <v>200155-002021</v>
      </c>
      <c r="D2773" s="6" t="str">
        <f>ExtractValues(ExtractValues(Table1[[#This Row],[Agreement Name]],"(CO\d{1,3})"),"\d+")</f>
        <v/>
      </c>
      <c r="E2773" s="6" t="str">
        <f>ExtractValues(ExtractValues(Table1[[#This Row],[Agreement Name]],"(CO.\d{1,3})"),"\d+")</f>
        <v/>
      </c>
      <c r="F2773" s="6" t="str">
        <f>IF(Table1[[#This Row],[ChgOrderPart1]]&lt;&gt;"",Table1[[#This Row],[ChgOrderPart1]],Table1[[#This Row],[ChgOrderPart2]])</f>
        <v/>
      </c>
      <c r="G2773" s="6" t="s">
        <v>4649</v>
      </c>
      <c r="H2773" s="8">
        <v>42212.653738425928</v>
      </c>
      <c r="I2773" s="6" t="s">
        <v>34</v>
      </c>
      <c r="J2773" s="8">
        <v>42214.408182870371</v>
      </c>
      <c r="K2773" s="6" t="s">
        <v>1376</v>
      </c>
      <c r="L2773" s="6" t="s">
        <v>1377</v>
      </c>
      <c r="M2773" s="6" t="s">
        <v>37</v>
      </c>
      <c r="O2773" s="6" t="s">
        <v>38</v>
      </c>
      <c r="P2773" s="6" t="s">
        <v>39</v>
      </c>
      <c r="Q2773" s="6" t="s">
        <v>4650</v>
      </c>
      <c r="R2773" s="6" t="s">
        <v>1384</v>
      </c>
      <c r="W2773" s="6" t="s">
        <v>4651</v>
      </c>
      <c r="X2773" s="6" t="s">
        <v>4650</v>
      </c>
      <c r="Y2773" s="6" t="s">
        <v>43</v>
      </c>
      <c r="Z2773" s="8">
        <v>42214.374930555554</v>
      </c>
      <c r="AA2773" s="6" t="s">
        <v>4652</v>
      </c>
      <c r="AB2773" s="6" t="s">
        <v>2412</v>
      </c>
      <c r="AC2773" s="6" t="s">
        <v>1384</v>
      </c>
      <c r="AD2773" s="6" t="s">
        <v>43</v>
      </c>
      <c r="AE2773" s="8">
        <v>42214.408182870371</v>
      </c>
      <c r="AF2773" s="6" t="s">
        <v>4653</v>
      </c>
    </row>
    <row r="2774" spans="1:39" x14ac:dyDescent="0.2">
      <c r="A27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74" s="7" t="str">
        <f>ExtractValues(Table1[[#This Row],[Agreement Name]],".{1}\d{4,5}")</f>
        <v>200155</v>
      </c>
      <c r="C2774" s="6" t="str">
        <f>ExtractValues(Table1[[#This Row],[Agreement Name]],".{1}\d{4,5}-.{1}\d{4,5}")</f>
        <v>200155-002020</v>
      </c>
      <c r="D2774" s="6" t="str">
        <f>ExtractValues(ExtractValues(Table1[[#This Row],[Agreement Name]],"(CO\d{1,3})"),"\d+")</f>
        <v>1</v>
      </c>
      <c r="E2774" s="6" t="str">
        <f>ExtractValues(ExtractValues(Table1[[#This Row],[Agreement Name]],"(CO.\d{1,3})"),"\d+")</f>
        <v/>
      </c>
      <c r="F2774" s="6" t="str">
        <f>IF(Table1[[#This Row],[ChgOrderPart1]]&lt;&gt;"",Table1[[#This Row],[ChgOrderPart1]],Table1[[#This Row],[ChgOrderPart2]])</f>
        <v>1</v>
      </c>
      <c r="G2774" s="6" t="s">
        <v>6060</v>
      </c>
      <c r="H2774" s="8">
        <v>42229.425694444442</v>
      </c>
      <c r="I2774" s="6" t="s">
        <v>34</v>
      </c>
      <c r="J2774" s="8">
        <v>42233.422523148147</v>
      </c>
      <c r="K2774" s="6" t="s">
        <v>5082</v>
      </c>
      <c r="L2774" s="6" t="s">
        <v>5083</v>
      </c>
      <c r="M2774" s="6" t="s">
        <v>37</v>
      </c>
      <c r="O2774" s="6" t="s">
        <v>38</v>
      </c>
      <c r="P2774" s="6" t="s">
        <v>39</v>
      </c>
      <c r="Q2774" s="6" t="s">
        <v>440</v>
      </c>
      <c r="R2774" s="6" t="s">
        <v>1384</v>
      </c>
      <c r="W2774" s="6" t="s">
        <v>812</v>
      </c>
      <c r="X2774" s="6" t="s">
        <v>440</v>
      </c>
      <c r="Y2774" s="6" t="s">
        <v>43</v>
      </c>
      <c r="Z2774" s="8">
        <v>42233.401423611111</v>
      </c>
      <c r="AA2774" s="6" t="s">
        <v>442</v>
      </c>
      <c r="AB2774" s="6" t="s">
        <v>1387</v>
      </c>
      <c r="AC2774" s="6" t="s">
        <v>1384</v>
      </c>
      <c r="AD2774" s="6" t="s">
        <v>43</v>
      </c>
      <c r="AE2774" s="8">
        <v>42233.422523148147</v>
      </c>
      <c r="AF2774" s="6" t="s">
        <v>71</v>
      </c>
    </row>
    <row r="2775" spans="1:39" x14ac:dyDescent="0.2">
      <c r="A27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75" s="7" t="str">
        <f>ExtractValues(Table1[[#This Row],[Agreement Name]],".{1}\d{4,5}")</f>
        <v>200155</v>
      </c>
      <c r="C2775" s="6" t="str">
        <f>ExtractValues(Table1[[#This Row],[Agreement Name]],".{1}\d{4,5}-.{1}\d{4,5}")</f>
        <v>200155-002020</v>
      </c>
      <c r="D2775" s="6" t="str">
        <f>ExtractValues(ExtractValues(Table1[[#This Row],[Agreement Name]],"(CO\d{1,3})"),"\d+")</f>
        <v/>
      </c>
      <c r="E2775" s="6" t="str">
        <f>ExtractValues(ExtractValues(Table1[[#This Row],[Agreement Name]],"(CO.\d{1,3})"),"\d+")</f>
        <v/>
      </c>
      <c r="F2775" s="6" t="str">
        <f>IF(Table1[[#This Row],[ChgOrderPart1]]&lt;&gt;"",Table1[[#This Row],[ChgOrderPart1]],Table1[[#This Row],[ChgOrderPart2]])</f>
        <v/>
      </c>
      <c r="G2775" s="6" t="s">
        <v>2650</v>
      </c>
      <c r="H2775" s="8">
        <v>42206.638506944444</v>
      </c>
      <c r="I2775" s="6" t="s">
        <v>34</v>
      </c>
      <c r="J2775" s="8">
        <v>42208.316354166665</v>
      </c>
      <c r="K2775" s="6" t="s">
        <v>1376</v>
      </c>
      <c r="L2775" s="6" t="s">
        <v>1377</v>
      </c>
      <c r="M2775" s="6" t="s">
        <v>37</v>
      </c>
      <c r="O2775" s="6" t="s">
        <v>38</v>
      </c>
      <c r="P2775" s="6" t="s">
        <v>39</v>
      </c>
      <c r="Q2775" s="6" t="s">
        <v>440</v>
      </c>
      <c r="R2775" s="6" t="s">
        <v>1384</v>
      </c>
      <c r="W2775" s="6" t="s">
        <v>812</v>
      </c>
      <c r="X2775" s="6" t="s">
        <v>440</v>
      </c>
      <c r="Y2775" s="6" t="s">
        <v>43</v>
      </c>
      <c r="Z2775" s="8">
        <v>42207.691932870373</v>
      </c>
      <c r="AA2775" s="6" t="s">
        <v>442</v>
      </c>
      <c r="AB2775" s="6" t="s">
        <v>1387</v>
      </c>
      <c r="AC2775" s="6" t="s">
        <v>1384</v>
      </c>
      <c r="AD2775" s="6" t="s">
        <v>43</v>
      </c>
      <c r="AE2775" s="8">
        <v>42208.316354166665</v>
      </c>
      <c r="AF2775" s="6" t="s">
        <v>71</v>
      </c>
    </row>
    <row r="2776" spans="1:39" x14ac:dyDescent="0.2">
      <c r="A27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76" s="7" t="str">
        <f>ExtractValues(Table1[[#This Row],[Agreement Name]],".{1}\d{4,5}")</f>
        <v>200155</v>
      </c>
      <c r="C2776" s="6" t="str">
        <f>ExtractValues(Table1[[#This Row],[Agreement Name]],".{1}\d{4,5}-.{1}\d{4,5}")</f>
        <v>200155-002020</v>
      </c>
      <c r="D2776" s="6" t="str">
        <f>ExtractValues(ExtractValues(Table1[[#This Row],[Agreement Name]],"(CO\d{1,3})"),"\d+")</f>
        <v/>
      </c>
      <c r="E2776" s="6" t="str">
        <f>ExtractValues(ExtractValues(Table1[[#This Row],[Agreement Name]],"(CO.\d{1,3})"),"\d+")</f>
        <v/>
      </c>
      <c r="F2776" s="6" t="str">
        <f>IF(Table1[[#This Row],[ChgOrderPart1]]&lt;&gt;"",Table1[[#This Row],[ChgOrderPart1]],Table1[[#This Row],[ChgOrderPart2]])</f>
        <v/>
      </c>
      <c r="G2776" s="6" t="s">
        <v>2502</v>
      </c>
      <c r="H2776" s="8">
        <v>42195.680601851855</v>
      </c>
      <c r="I2776" s="6" t="s">
        <v>55</v>
      </c>
      <c r="J2776" s="8">
        <v>42206.638159722221</v>
      </c>
      <c r="K2776" s="6" t="s">
        <v>1376</v>
      </c>
      <c r="L2776" s="6" t="s">
        <v>1377</v>
      </c>
      <c r="M2776" s="6" t="s">
        <v>37</v>
      </c>
      <c r="O2776" s="6" t="s">
        <v>38</v>
      </c>
      <c r="P2776" s="6" t="s">
        <v>39</v>
      </c>
      <c r="Q2776" s="6" t="s">
        <v>440</v>
      </c>
      <c r="R2776" s="6" t="s">
        <v>2503</v>
      </c>
      <c r="S2776" s="6" t="s">
        <v>1384</v>
      </c>
      <c r="AL2776" s="6" t="s">
        <v>440</v>
      </c>
      <c r="AM2776" s="6" t="s">
        <v>43</v>
      </c>
    </row>
    <row r="2777" spans="1:39" x14ac:dyDescent="0.2">
      <c r="A27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77" s="7" t="str">
        <f>ExtractValues(Table1[[#This Row],[Agreement Name]],".{1}\d{4,5}")</f>
        <v>200155</v>
      </c>
      <c r="C2777" s="6" t="str">
        <f>ExtractValues(Table1[[#This Row],[Agreement Name]],".{1}\d{4,5}-.{1}\d{4,5}")</f>
        <v>200155-002019</v>
      </c>
      <c r="D2777" s="6" t="str">
        <f>ExtractValues(ExtractValues(Table1[[#This Row],[Agreement Name]],"(CO\d{1,3})"),"\d+")</f>
        <v/>
      </c>
      <c r="E2777" s="6" t="str">
        <f>ExtractValues(ExtractValues(Table1[[#This Row],[Agreement Name]],"(CO.\d{1,3})"),"\d+")</f>
        <v/>
      </c>
      <c r="F2777" s="6" t="str">
        <f>IF(Table1[[#This Row],[ChgOrderPart1]]&lt;&gt;"",Table1[[#This Row],[ChgOrderPart1]],Table1[[#This Row],[ChgOrderPart2]])</f>
        <v/>
      </c>
      <c r="G2777" s="6" t="s">
        <v>2047</v>
      </c>
      <c r="H2777" s="8">
        <v>42171.630011574074</v>
      </c>
      <c r="I2777" s="6" t="s">
        <v>34</v>
      </c>
      <c r="J2777" s="8">
        <v>42171.690081018518</v>
      </c>
      <c r="K2777" s="6" t="s">
        <v>1376</v>
      </c>
      <c r="L2777" s="6" t="s">
        <v>1377</v>
      </c>
      <c r="M2777" s="6" t="s">
        <v>37</v>
      </c>
      <c r="O2777" s="6" t="s">
        <v>38</v>
      </c>
      <c r="P2777" s="6" t="s">
        <v>39</v>
      </c>
      <c r="Q2777" s="6" t="s">
        <v>819</v>
      </c>
      <c r="R2777" s="6" t="s">
        <v>1384</v>
      </c>
      <c r="W2777" s="6" t="s">
        <v>820</v>
      </c>
      <c r="X2777" s="6" t="s">
        <v>819</v>
      </c>
      <c r="Y2777" s="6" t="s">
        <v>43</v>
      </c>
      <c r="Z2777" s="8">
        <v>42171.632777777777</v>
      </c>
      <c r="AA2777" s="6" t="s">
        <v>2048</v>
      </c>
      <c r="AB2777" s="6" t="s">
        <v>1387</v>
      </c>
      <c r="AC2777" s="6" t="s">
        <v>1384</v>
      </c>
      <c r="AD2777" s="6" t="s">
        <v>43</v>
      </c>
      <c r="AE2777" s="8">
        <v>42171.690081018518</v>
      </c>
      <c r="AF2777" s="6" t="s">
        <v>71</v>
      </c>
    </row>
    <row r="2778" spans="1:39" x14ac:dyDescent="0.2">
      <c r="A27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78" s="7" t="str">
        <f>ExtractValues(Table1[[#This Row],[Agreement Name]],".{1}\d{4,5}")</f>
        <v>200155</v>
      </c>
      <c r="C2778" s="6" t="str">
        <f>ExtractValues(Table1[[#This Row],[Agreement Name]],".{1}\d{4,5}-.{1}\d{4,5}")</f>
        <v>200155-002018</v>
      </c>
      <c r="D2778" s="6" t="str">
        <f>ExtractValues(ExtractValues(Table1[[#This Row],[Agreement Name]],"(CO\d{1,3})"),"\d+")</f>
        <v/>
      </c>
      <c r="E2778" s="6" t="str">
        <f>ExtractValues(ExtractValues(Table1[[#This Row],[Agreement Name]],"(CO.\d{1,3})"),"\d+")</f>
        <v/>
      </c>
      <c r="F2778" s="6" t="str">
        <f>IF(Table1[[#This Row],[ChgOrderPart1]]&lt;&gt;"",Table1[[#This Row],[ChgOrderPart1]],Table1[[#This Row],[ChgOrderPart2]])</f>
        <v/>
      </c>
      <c r="G2778" s="6" t="s">
        <v>2042</v>
      </c>
      <c r="H2778" s="8">
        <v>42171.629641203705</v>
      </c>
      <c r="I2778" s="6" t="s">
        <v>34</v>
      </c>
      <c r="J2778" s="8">
        <v>42177.300451388888</v>
      </c>
      <c r="K2778" s="6" t="s">
        <v>1376</v>
      </c>
      <c r="L2778" s="6" t="s">
        <v>1377</v>
      </c>
      <c r="M2778" s="6" t="s">
        <v>37</v>
      </c>
      <c r="O2778" s="6" t="s">
        <v>38</v>
      </c>
      <c r="P2778" s="6" t="s">
        <v>39</v>
      </c>
      <c r="Q2778" s="6" t="s">
        <v>2043</v>
      </c>
      <c r="R2778" s="6" t="s">
        <v>2044</v>
      </c>
      <c r="S2778" s="6" t="s">
        <v>1384</v>
      </c>
      <c r="W2778" s="6" t="s">
        <v>2045</v>
      </c>
      <c r="X2778" s="6" t="s">
        <v>2044</v>
      </c>
      <c r="Y2778" s="6" t="s">
        <v>43</v>
      </c>
      <c r="Z2778" s="8">
        <v>42174.470081018517</v>
      </c>
      <c r="AA2778" s="6" t="s">
        <v>2046</v>
      </c>
      <c r="AB2778" s="6" t="s">
        <v>1387</v>
      </c>
      <c r="AC2778" s="6" t="s">
        <v>1384</v>
      </c>
      <c r="AD2778" s="6" t="s">
        <v>43</v>
      </c>
      <c r="AE2778" s="8">
        <v>42177.300451388888</v>
      </c>
      <c r="AF2778" s="6" t="s">
        <v>71</v>
      </c>
    </row>
    <row r="2779" spans="1:39" x14ac:dyDescent="0.2">
      <c r="A27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79" s="7" t="str">
        <f>ExtractValues(Table1[[#This Row],[Agreement Name]],".{1}\d{4,5}")</f>
        <v>200155</v>
      </c>
      <c r="C2779" s="6" t="str">
        <f>ExtractValues(Table1[[#This Row],[Agreement Name]],".{1}\d{4,5}-.{1}\d{4,5}")</f>
        <v>200155-002017</v>
      </c>
      <c r="D2779" s="6" t="str">
        <f>ExtractValues(ExtractValues(Table1[[#This Row],[Agreement Name]],"(CO\d{1,3})"),"\d+")</f>
        <v>1</v>
      </c>
      <c r="E2779" s="6" t="str">
        <f>ExtractValues(ExtractValues(Table1[[#This Row],[Agreement Name]],"(CO.\d{1,3})"),"\d+")</f>
        <v/>
      </c>
      <c r="F2779" s="6" t="str">
        <f>IF(Table1[[#This Row],[ChgOrderPart1]]&lt;&gt;"",Table1[[#This Row],[ChgOrderPart1]],Table1[[#This Row],[ChgOrderPart2]])</f>
        <v>1</v>
      </c>
      <c r="G2779" s="6" t="s">
        <v>5440</v>
      </c>
      <c r="H2779" s="8">
        <v>42180.313750000001</v>
      </c>
      <c r="I2779" s="6" t="s">
        <v>34</v>
      </c>
      <c r="J2779" s="8">
        <v>42180.66883101852</v>
      </c>
      <c r="K2779" s="6" t="s">
        <v>5082</v>
      </c>
      <c r="L2779" s="6" t="s">
        <v>5083</v>
      </c>
      <c r="M2779" s="6" t="s">
        <v>37</v>
      </c>
      <c r="O2779" s="6" t="s">
        <v>38</v>
      </c>
      <c r="P2779" s="6" t="s">
        <v>39</v>
      </c>
      <c r="Q2779" s="6" t="s">
        <v>2041</v>
      </c>
      <c r="R2779" s="6" t="s">
        <v>1384</v>
      </c>
      <c r="W2779" s="6" t="s">
        <v>5441</v>
      </c>
      <c r="X2779" s="6" t="s">
        <v>2041</v>
      </c>
      <c r="Y2779" s="6" t="s">
        <v>43</v>
      </c>
      <c r="Z2779" s="8">
        <v>42180.372025462966</v>
      </c>
      <c r="AA2779" s="6" t="s">
        <v>1386</v>
      </c>
      <c r="AB2779" s="6" t="s">
        <v>1387</v>
      </c>
      <c r="AC2779" s="6" t="s">
        <v>1384</v>
      </c>
      <c r="AD2779" s="6" t="s">
        <v>43</v>
      </c>
      <c r="AE2779" s="8">
        <v>42180.66883101852</v>
      </c>
      <c r="AF2779" s="6" t="s">
        <v>71</v>
      </c>
    </row>
    <row r="2780" spans="1:39" x14ac:dyDescent="0.2">
      <c r="A27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80" s="7" t="str">
        <f>ExtractValues(Table1[[#This Row],[Agreement Name]],".{1}\d{4,5}")</f>
        <v>200155</v>
      </c>
      <c r="C2780" s="6" t="str">
        <f>ExtractValues(Table1[[#This Row],[Agreement Name]],".{1}\d{4,5}-.{1}\d{4,5}")</f>
        <v>200155-002017</v>
      </c>
      <c r="D2780" s="6" t="str">
        <f>ExtractValues(ExtractValues(Table1[[#This Row],[Agreement Name]],"(CO\d{1,3})"),"\d+")</f>
        <v/>
      </c>
      <c r="E2780" s="6" t="str">
        <f>ExtractValues(ExtractValues(Table1[[#This Row],[Agreement Name]],"(CO.\d{1,3})"),"\d+")</f>
        <v/>
      </c>
      <c r="F2780" s="6" t="str">
        <f>IF(Table1[[#This Row],[ChgOrderPart1]]&lt;&gt;"",Table1[[#This Row],[ChgOrderPart1]],Table1[[#This Row],[ChgOrderPart2]])</f>
        <v/>
      </c>
      <c r="G2780" s="6" t="s">
        <v>2040</v>
      </c>
      <c r="H2780" s="8">
        <v>42171.629155092596</v>
      </c>
      <c r="I2780" s="6" t="s">
        <v>34</v>
      </c>
      <c r="J2780" s="8">
        <v>42177.641226851854</v>
      </c>
      <c r="K2780" s="6" t="s">
        <v>1376</v>
      </c>
      <c r="L2780" s="6" t="s">
        <v>1377</v>
      </c>
      <c r="M2780" s="6" t="s">
        <v>37</v>
      </c>
      <c r="O2780" s="6" t="s">
        <v>38</v>
      </c>
      <c r="P2780" s="6" t="s">
        <v>39</v>
      </c>
      <c r="Q2780" s="6" t="s">
        <v>2041</v>
      </c>
      <c r="R2780" s="6" t="s">
        <v>1384</v>
      </c>
      <c r="W2780" s="6" t="s">
        <v>1387</v>
      </c>
      <c r="X2780" s="6" t="s">
        <v>1384</v>
      </c>
      <c r="Y2780" s="6" t="s">
        <v>43</v>
      </c>
      <c r="Z2780" s="8">
        <v>42177.641226851854</v>
      </c>
      <c r="AA2780" s="6" t="s">
        <v>71</v>
      </c>
    </row>
    <row r="2781" spans="1:39" x14ac:dyDescent="0.2">
      <c r="A27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81" s="7" t="str">
        <f>ExtractValues(Table1[[#This Row],[Agreement Name]],".{1}\d{4,5}")</f>
        <v>200155</v>
      </c>
      <c r="C2781" s="6" t="str">
        <f>ExtractValues(Table1[[#This Row],[Agreement Name]],".{1}\d{4,5}-.{1}\d{4,5}")</f>
        <v>200155-002016</v>
      </c>
      <c r="D2781" s="6" t="str">
        <f>ExtractValues(ExtractValues(Table1[[#This Row],[Agreement Name]],"(CO\d{1,3})"),"\d+")</f>
        <v>1</v>
      </c>
      <c r="E2781" s="6" t="str">
        <f>ExtractValues(ExtractValues(Table1[[#This Row],[Agreement Name]],"(CO.\d{1,3})"),"\d+")</f>
        <v/>
      </c>
      <c r="F2781" s="6" t="str">
        <f>IF(Table1[[#This Row],[ChgOrderPart1]]&lt;&gt;"",Table1[[#This Row],[ChgOrderPart1]],Table1[[#This Row],[ChgOrderPart2]])</f>
        <v>1</v>
      </c>
      <c r="G2781" s="6" t="s">
        <v>6144</v>
      </c>
      <c r="H2781" s="8">
        <v>42237.350995370369</v>
      </c>
      <c r="I2781" s="6" t="s">
        <v>48</v>
      </c>
      <c r="J2781" s="8">
        <v>42237.350995370369</v>
      </c>
      <c r="K2781" s="6" t="s">
        <v>5082</v>
      </c>
      <c r="L2781" s="6" t="s">
        <v>5083</v>
      </c>
      <c r="M2781" s="6" t="s">
        <v>37</v>
      </c>
      <c r="O2781" s="6" t="s">
        <v>38</v>
      </c>
      <c r="P2781" s="6" t="s">
        <v>39</v>
      </c>
      <c r="Q2781" s="6" t="s">
        <v>2037</v>
      </c>
      <c r="R2781" s="6" t="s">
        <v>1384</v>
      </c>
      <c r="AL2781" s="6" t="s">
        <v>2037</v>
      </c>
      <c r="AM2781" s="6" t="s">
        <v>43</v>
      </c>
    </row>
    <row r="2782" spans="1:39" x14ac:dyDescent="0.2">
      <c r="A27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82" s="7" t="str">
        <f>ExtractValues(Table1[[#This Row],[Agreement Name]],".{1}\d{4,5}")</f>
        <v>200155</v>
      </c>
      <c r="C2782" s="6" t="str">
        <f>ExtractValues(Table1[[#This Row],[Agreement Name]],".{1}\d{4,5}-.{1}\d{4,5}")</f>
        <v>200155-002016</v>
      </c>
      <c r="D2782" s="6" t="str">
        <f>ExtractValues(ExtractValues(Table1[[#This Row],[Agreement Name]],"(CO\d{1,3})"),"\d+")</f>
        <v/>
      </c>
      <c r="E2782" s="6" t="str">
        <f>ExtractValues(ExtractValues(Table1[[#This Row],[Agreement Name]],"(CO.\d{1,3})"),"\d+")</f>
        <v/>
      </c>
      <c r="F2782" s="6" t="str">
        <f>IF(Table1[[#This Row],[ChgOrderPart1]]&lt;&gt;"",Table1[[#This Row],[ChgOrderPart1]],Table1[[#This Row],[ChgOrderPart2]])</f>
        <v/>
      </c>
      <c r="G2782" s="6" t="s">
        <v>2036</v>
      </c>
      <c r="H2782" s="8">
        <v>42171.62877314815</v>
      </c>
      <c r="I2782" s="6" t="s">
        <v>34</v>
      </c>
      <c r="J2782" s="8">
        <v>42230.468217592592</v>
      </c>
      <c r="K2782" s="6" t="s">
        <v>1376</v>
      </c>
      <c r="L2782" s="6" t="s">
        <v>1377</v>
      </c>
      <c r="M2782" s="6" t="s">
        <v>37</v>
      </c>
      <c r="O2782" s="6" t="s">
        <v>38</v>
      </c>
      <c r="P2782" s="6" t="s">
        <v>39</v>
      </c>
      <c r="Q2782" s="6" t="s">
        <v>2037</v>
      </c>
      <c r="R2782" s="6" t="s">
        <v>1384</v>
      </c>
      <c r="W2782" s="6" t="s">
        <v>2038</v>
      </c>
      <c r="X2782" s="6" t="s">
        <v>2037</v>
      </c>
      <c r="Y2782" s="6" t="s">
        <v>43</v>
      </c>
      <c r="Z2782" s="8">
        <v>42230.453842592593</v>
      </c>
      <c r="AA2782" s="6" t="s">
        <v>2039</v>
      </c>
      <c r="AB2782" s="6" t="s">
        <v>1387</v>
      </c>
      <c r="AC2782" s="6" t="s">
        <v>1384</v>
      </c>
      <c r="AD2782" s="6" t="s">
        <v>43</v>
      </c>
      <c r="AE2782" s="8">
        <v>42230.468217592592</v>
      </c>
      <c r="AF2782" s="6" t="s">
        <v>71</v>
      </c>
    </row>
    <row r="2783" spans="1:39" x14ac:dyDescent="0.2">
      <c r="A27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83" s="7" t="str">
        <f>ExtractValues(Table1[[#This Row],[Agreement Name]],".{1}\d{4,5}")</f>
        <v>200155</v>
      </c>
      <c r="C2783" s="6" t="str">
        <f>ExtractValues(Table1[[#This Row],[Agreement Name]],".{1}\d{4,5}-.{1}\d{4,5}")</f>
        <v>200155-002015</v>
      </c>
      <c r="D2783" s="6" t="str">
        <f>ExtractValues(ExtractValues(Table1[[#This Row],[Agreement Name]],"(CO\d{1,3})"),"\d+")</f>
        <v/>
      </c>
      <c r="E2783" s="6" t="str">
        <f>ExtractValues(ExtractValues(Table1[[#This Row],[Agreement Name]],"(CO.\d{1,3})"),"\d+")</f>
        <v/>
      </c>
      <c r="F2783" s="6" t="str">
        <f>IF(Table1[[#This Row],[ChgOrderPart1]]&lt;&gt;"",Table1[[#This Row],[ChgOrderPart1]],Table1[[#This Row],[ChgOrderPart2]])</f>
        <v/>
      </c>
      <c r="G2783" s="6" t="s">
        <v>1958</v>
      </c>
      <c r="H2783" s="8">
        <v>42170.602766203701</v>
      </c>
      <c r="I2783" s="6" t="s">
        <v>34</v>
      </c>
      <c r="J2783" s="8">
        <v>42173.456006944441</v>
      </c>
      <c r="K2783" s="6" t="s">
        <v>1376</v>
      </c>
      <c r="L2783" s="6" t="s">
        <v>1377</v>
      </c>
      <c r="M2783" s="6" t="s">
        <v>37</v>
      </c>
      <c r="O2783" s="6" t="s">
        <v>38</v>
      </c>
      <c r="P2783" s="6" t="s">
        <v>39</v>
      </c>
      <c r="Q2783" s="6" t="s">
        <v>1959</v>
      </c>
      <c r="R2783" s="6" t="s">
        <v>1384</v>
      </c>
      <c r="W2783" s="6" t="s">
        <v>52</v>
      </c>
      <c r="X2783" s="6" t="s">
        <v>1959</v>
      </c>
      <c r="Y2783" s="6" t="s">
        <v>43</v>
      </c>
      <c r="Z2783" s="8">
        <v>42173.414236111108</v>
      </c>
      <c r="AA2783" s="6" t="s">
        <v>53</v>
      </c>
      <c r="AB2783" s="6" t="s">
        <v>1387</v>
      </c>
      <c r="AC2783" s="6" t="s">
        <v>1384</v>
      </c>
      <c r="AD2783" s="6" t="s">
        <v>43</v>
      </c>
      <c r="AE2783" s="8">
        <v>42173.456006944441</v>
      </c>
      <c r="AF2783" s="6" t="s">
        <v>71</v>
      </c>
    </row>
    <row r="2784" spans="1:39" x14ac:dyDescent="0.2">
      <c r="A27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84" s="7" t="str">
        <f>ExtractValues(Table1[[#This Row],[Agreement Name]],".{1}\d{4,5}")</f>
        <v>200155</v>
      </c>
      <c r="C2784" s="6" t="str">
        <f>ExtractValues(Table1[[#This Row],[Agreement Name]],".{1}\d{4,5}-.{1}\d{4,5}")</f>
        <v>200155-002014</v>
      </c>
      <c r="D2784" s="6" t="str">
        <f>ExtractValues(ExtractValues(Table1[[#This Row],[Agreement Name]],"(CO\d{1,3})"),"\d+")</f>
        <v>1</v>
      </c>
      <c r="E2784" s="6" t="str">
        <f>ExtractValues(ExtractValues(Table1[[#This Row],[Agreement Name]],"(CO.\d{1,3})"),"\d+")</f>
        <v/>
      </c>
      <c r="F2784" s="6" t="str">
        <f>IF(Table1[[#This Row],[ChgOrderPart1]]&lt;&gt;"",Table1[[#This Row],[ChgOrderPart1]],Table1[[#This Row],[ChgOrderPart2]])</f>
        <v>1</v>
      </c>
      <c r="G2784" s="6" t="s">
        <v>6140</v>
      </c>
      <c r="H2784" s="8">
        <v>42236.588888888888</v>
      </c>
      <c r="I2784" s="6" t="s">
        <v>48</v>
      </c>
      <c r="J2784" s="8">
        <v>42236.588888888888</v>
      </c>
      <c r="K2784" s="6" t="s">
        <v>5082</v>
      </c>
      <c r="L2784" s="6" t="s">
        <v>5083</v>
      </c>
      <c r="M2784" s="6" t="s">
        <v>37</v>
      </c>
      <c r="O2784" s="6" t="s">
        <v>38</v>
      </c>
      <c r="P2784" s="6" t="s">
        <v>39</v>
      </c>
      <c r="Q2784" s="6" t="s">
        <v>2663</v>
      </c>
      <c r="R2784" s="6" t="s">
        <v>1384</v>
      </c>
      <c r="AL2784" s="6" t="s">
        <v>2663</v>
      </c>
      <c r="AM2784" s="6" t="s">
        <v>43</v>
      </c>
    </row>
    <row r="2785" spans="1:39" x14ac:dyDescent="0.2">
      <c r="A27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85" s="7" t="str">
        <f>ExtractValues(Table1[[#This Row],[Agreement Name]],".{1}\d{4,5}")</f>
        <v>200155</v>
      </c>
      <c r="C2785" s="6" t="str">
        <f>ExtractValues(Table1[[#This Row],[Agreement Name]],".{1}\d{4,5}-.{1}\d{4,5}")</f>
        <v>200155-002014</v>
      </c>
      <c r="D2785" s="6" t="str">
        <f>ExtractValues(ExtractValues(Table1[[#This Row],[Agreement Name]],"(CO\d{1,3})"),"\d+")</f>
        <v/>
      </c>
      <c r="E2785" s="6" t="str">
        <f>ExtractValues(ExtractValues(Table1[[#This Row],[Agreement Name]],"(CO.\d{1,3})"),"\d+")</f>
        <v/>
      </c>
      <c r="F2785" s="6" t="str">
        <f>IF(Table1[[#This Row],[ChgOrderPart1]]&lt;&gt;"",Table1[[#This Row],[ChgOrderPart1]],Table1[[#This Row],[ChgOrderPart2]])</f>
        <v/>
      </c>
      <c r="G2785" s="6" t="s">
        <v>2662</v>
      </c>
      <c r="H2785" s="8">
        <v>42207.640520833331</v>
      </c>
      <c r="I2785" s="6" t="s">
        <v>34</v>
      </c>
      <c r="J2785" s="8">
        <v>42212.317025462966</v>
      </c>
      <c r="K2785" s="6" t="s">
        <v>1376</v>
      </c>
      <c r="L2785" s="6" t="s">
        <v>1377</v>
      </c>
      <c r="M2785" s="6" t="s">
        <v>37</v>
      </c>
      <c r="O2785" s="6" t="s">
        <v>38</v>
      </c>
      <c r="P2785" s="6" t="s">
        <v>39</v>
      </c>
      <c r="Q2785" s="6" t="s">
        <v>2663</v>
      </c>
      <c r="R2785" s="6" t="s">
        <v>1384</v>
      </c>
      <c r="W2785" s="6" t="s">
        <v>2664</v>
      </c>
      <c r="X2785" s="6" t="s">
        <v>2663</v>
      </c>
      <c r="Y2785" s="6" t="s">
        <v>43</v>
      </c>
      <c r="Z2785" s="8">
        <v>42212.286539351851</v>
      </c>
      <c r="AA2785" s="6" t="s">
        <v>2665</v>
      </c>
      <c r="AB2785" s="6" t="s">
        <v>1387</v>
      </c>
      <c r="AC2785" s="6" t="s">
        <v>1384</v>
      </c>
      <c r="AD2785" s="6" t="s">
        <v>43</v>
      </c>
      <c r="AE2785" s="8">
        <v>42212.317025462966</v>
      </c>
      <c r="AF2785" s="6" t="s">
        <v>71</v>
      </c>
    </row>
    <row r="2786" spans="1:39" x14ac:dyDescent="0.2">
      <c r="A27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86" s="7" t="str">
        <f>ExtractValues(Table1[[#This Row],[Agreement Name]],".{1}\d{4,5}")</f>
        <v>200155</v>
      </c>
      <c r="C2786" s="6" t="str">
        <f>ExtractValues(Table1[[#This Row],[Agreement Name]],".{1}\d{4,5}-.{1}\d{4,5}")</f>
        <v>200155-002013</v>
      </c>
      <c r="D2786" s="6" t="str">
        <f>ExtractValues(ExtractValues(Table1[[#This Row],[Agreement Name]],"(CO\d{1,3})"),"\d+")</f>
        <v>1</v>
      </c>
      <c r="E2786" s="6" t="str">
        <f>ExtractValues(ExtractValues(Table1[[#This Row],[Agreement Name]],"(CO.\d{1,3})"),"\d+")</f>
        <v/>
      </c>
      <c r="F2786" s="6" t="str">
        <f>IF(Table1[[#This Row],[ChgOrderPart1]]&lt;&gt;"",Table1[[#This Row],[ChgOrderPart1]],Table1[[#This Row],[ChgOrderPart2]])</f>
        <v>1</v>
      </c>
      <c r="G2786" s="6" t="s">
        <v>5847</v>
      </c>
      <c r="H2786" s="8">
        <v>42214.656875000001</v>
      </c>
      <c r="I2786" s="6" t="s">
        <v>34</v>
      </c>
      <c r="J2786" s="8">
        <v>42215.445810185185</v>
      </c>
      <c r="K2786" s="6" t="s">
        <v>5082</v>
      </c>
      <c r="L2786" s="6" t="s">
        <v>5083</v>
      </c>
      <c r="M2786" s="6" t="s">
        <v>37</v>
      </c>
      <c r="O2786" s="6" t="s">
        <v>38</v>
      </c>
      <c r="P2786" s="6" t="s">
        <v>39</v>
      </c>
      <c r="Q2786" s="6" t="s">
        <v>1957</v>
      </c>
      <c r="R2786" s="6" t="s">
        <v>1384</v>
      </c>
      <c r="W2786" s="6" t="s">
        <v>2034</v>
      </c>
      <c r="X2786" s="6" t="s">
        <v>1957</v>
      </c>
      <c r="Y2786" s="6" t="s">
        <v>43</v>
      </c>
      <c r="Z2786" s="8">
        <v>42215.366053240738</v>
      </c>
      <c r="AA2786" s="6" t="s">
        <v>2035</v>
      </c>
      <c r="AB2786" s="6" t="s">
        <v>1387</v>
      </c>
      <c r="AC2786" s="6" t="s">
        <v>1384</v>
      </c>
      <c r="AD2786" s="6" t="s">
        <v>43</v>
      </c>
      <c r="AE2786" s="8">
        <v>42215.445810185185</v>
      </c>
      <c r="AF2786" s="6" t="s">
        <v>71</v>
      </c>
    </row>
    <row r="2787" spans="1:39" x14ac:dyDescent="0.2">
      <c r="A27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87" s="7" t="str">
        <f>ExtractValues(Table1[[#This Row],[Agreement Name]],".{1}\d{4,5}")</f>
        <v>200155</v>
      </c>
      <c r="C2787" s="6" t="str">
        <f>ExtractValues(Table1[[#This Row],[Agreement Name]],".{1}\d{4,5}-.{1}\d{4,5}")</f>
        <v>200155-002013</v>
      </c>
      <c r="D2787" s="6" t="str">
        <f>ExtractValues(ExtractValues(Table1[[#This Row],[Agreement Name]],"(CO\d{1,3})"),"\d+")</f>
        <v/>
      </c>
      <c r="E2787" s="6" t="str">
        <f>ExtractValues(ExtractValues(Table1[[#This Row],[Agreement Name]],"(CO.\d{1,3})"),"\d+")</f>
        <v/>
      </c>
      <c r="F2787" s="6" t="str">
        <f>IF(Table1[[#This Row],[ChgOrderPart1]]&lt;&gt;"",Table1[[#This Row],[ChgOrderPart1]],Table1[[#This Row],[ChgOrderPart2]])</f>
        <v/>
      </c>
      <c r="G2787" s="6" t="s">
        <v>2033</v>
      </c>
      <c r="H2787" s="8">
        <v>42171.628321759257</v>
      </c>
      <c r="I2787" s="6" t="s">
        <v>34</v>
      </c>
      <c r="J2787" s="8">
        <v>42172.580625000002</v>
      </c>
      <c r="K2787" s="6" t="s">
        <v>1376</v>
      </c>
      <c r="L2787" s="6" t="s">
        <v>1377</v>
      </c>
      <c r="M2787" s="6" t="s">
        <v>37</v>
      </c>
      <c r="O2787" s="6" t="s">
        <v>38</v>
      </c>
      <c r="P2787" s="6" t="s">
        <v>39</v>
      </c>
      <c r="Q2787" s="6" t="s">
        <v>1957</v>
      </c>
      <c r="R2787" s="6" t="s">
        <v>1384</v>
      </c>
      <c r="W2787" s="6" t="s">
        <v>2034</v>
      </c>
      <c r="X2787" s="6" t="s">
        <v>1957</v>
      </c>
      <c r="Y2787" s="6" t="s">
        <v>43</v>
      </c>
      <c r="Z2787" s="8">
        <v>42172.384895833333</v>
      </c>
      <c r="AA2787" s="6" t="s">
        <v>2035</v>
      </c>
      <c r="AB2787" s="6" t="s">
        <v>1387</v>
      </c>
      <c r="AC2787" s="6" t="s">
        <v>1384</v>
      </c>
      <c r="AD2787" s="6" t="s">
        <v>43</v>
      </c>
      <c r="AE2787" s="8">
        <v>42172.580625000002</v>
      </c>
      <c r="AF2787" s="6" t="s">
        <v>71</v>
      </c>
    </row>
    <row r="2788" spans="1:39" x14ac:dyDescent="0.2">
      <c r="A27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88" s="7" t="str">
        <f>ExtractValues(Table1[[#This Row],[Agreement Name]],".{1}\d{4,5}")</f>
        <v>200155</v>
      </c>
      <c r="C2788" s="6" t="str">
        <f>ExtractValues(Table1[[#This Row],[Agreement Name]],".{1}\d{4,5}-.{1}\d{4,5}")</f>
        <v>200155-002013</v>
      </c>
      <c r="D2788" s="6" t="str">
        <f>ExtractValues(ExtractValues(Table1[[#This Row],[Agreement Name]],"(CO\d{1,3})"),"\d+")</f>
        <v/>
      </c>
      <c r="E2788" s="6" t="str">
        <f>ExtractValues(ExtractValues(Table1[[#This Row],[Agreement Name]],"(CO.\d{1,3})"),"\d+")</f>
        <v/>
      </c>
      <c r="F2788" s="6" t="str">
        <f>IF(Table1[[#This Row],[ChgOrderPart1]]&lt;&gt;"",Table1[[#This Row],[ChgOrderPart1]],Table1[[#This Row],[ChgOrderPart2]])</f>
        <v/>
      </c>
      <c r="G2788" s="6" t="s">
        <v>1956</v>
      </c>
      <c r="H2788" s="8">
        <v>42170.602384259262</v>
      </c>
      <c r="I2788" s="6" t="s">
        <v>55</v>
      </c>
      <c r="J2788" s="8">
        <v>42170.667326388888</v>
      </c>
      <c r="K2788" s="6" t="s">
        <v>1376</v>
      </c>
      <c r="L2788" s="6" t="s">
        <v>1377</v>
      </c>
      <c r="M2788" s="6" t="s">
        <v>37</v>
      </c>
      <c r="O2788" s="6" t="s">
        <v>38</v>
      </c>
      <c r="P2788" s="6" t="s">
        <v>39</v>
      </c>
      <c r="Q2788" s="6" t="s">
        <v>1957</v>
      </c>
      <c r="R2788" s="6" t="s">
        <v>1384</v>
      </c>
      <c r="AL2788" s="6" t="s">
        <v>1957</v>
      </c>
      <c r="AM2788" s="6" t="s">
        <v>43</v>
      </c>
    </row>
    <row r="2789" spans="1:39" x14ac:dyDescent="0.2">
      <c r="A27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89" s="7" t="str">
        <f>ExtractValues(Table1[[#This Row],[Agreement Name]],".{1}\d{4,5}")</f>
        <v>200155</v>
      </c>
      <c r="C2789" s="6" t="str">
        <f>ExtractValues(Table1[[#This Row],[Agreement Name]],".{1}\d{4,5}-.{1}\d{4,5}")</f>
        <v>200155-002012</v>
      </c>
      <c r="D2789" s="6" t="str">
        <f>ExtractValues(ExtractValues(Table1[[#This Row],[Agreement Name]],"(CO\d{1,3})"),"\d+")</f>
        <v>1</v>
      </c>
      <c r="E2789" s="6" t="str">
        <f>ExtractValues(ExtractValues(Table1[[#This Row],[Agreement Name]],"(CO.\d{1,3})"),"\d+")</f>
        <v/>
      </c>
      <c r="F2789" s="6" t="str">
        <f>IF(Table1[[#This Row],[ChgOrderPart1]]&lt;&gt;"",Table1[[#This Row],[ChgOrderPart1]],Table1[[#This Row],[ChgOrderPart2]])</f>
        <v>1</v>
      </c>
      <c r="G2789" s="6" t="s">
        <v>5686</v>
      </c>
      <c r="H2789" s="8">
        <v>42201.625173611108</v>
      </c>
      <c r="I2789" s="6" t="s">
        <v>34</v>
      </c>
      <c r="J2789" s="8">
        <v>42202.298530092594</v>
      </c>
      <c r="K2789" s="6" t="s">
        <v>5082</v>
      </c>
      <c r="L2789" s="6" t="s">
        <v>5083</v>
      </c>
      <c r="M2789" s="6" t="s">
        <v>37</v>
      </c>
      <c r="O2789" s="6" t="s">
        <v>38</v>
      </c>
      <c r="P2789" s="6" t="s">
        <v>39</v>
      </c>
      <c r="Q2789" s="6" t="s">
        <v>2031</v>
      </c>
      <c r="R2789" s="6" t="s">
        <v>1384</v>
      </c>
      <c r="W2789" s="6" t="s">
        <v>5687</v>
      </c>
      <c r="X2789" s="6" t="s">
        <v>2031</v>
      </c>
      <c r="Y2789" s="6" t="s">
        <v>43</v>
      </c>
      <c r="Z2789" s="8">
        <v>42202.233217592591</v>
      </c>
      <c r="AA2789" s="6" t="s">
        <v>901</v>
      </c>
      <c r="AB2789" s="6" t="s">
        <v>1387</v>
      </c>
      <c r="AC2789" s="6" t="s">
        <v>1384</v>
      </c>
      <c r="AD2789" s="6" t="s">
        <v>43</v>
      </c>
      <c r="AE2789" s="8">
        <v>42202.298530092594</v>
      </c>
      <c r="AF2789" s="6" t="s">
        <v>71</v>
      </c>
    </row>
    <row r="2790" spans="1:39" x14ac:dyDescent="0.2">
      <c r="A27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90" s="7" t="str">
        <f>ExtractValues(Table1[[#This Row],[Agreement Name]],".{1}\d{4,5}")</f>
        <v>200155</v>
      </c>
      <c r="C2790" s="6" t="str">
        <f>ExtractValues(Table1[[#This Row],[Agreement Name]],".{1}\d{4,5}-.{1}\d{4,5}")</f>
        <v>200155-002012</v>
      </c>
      <c r="D2790" s="6" t="str">
        <f>ExtractValues(ExtractValues(Table1[[#This Row],[Agreement Name]],"(CO\d{1,3})"),"\d+")</f>
        <v/>
      </c>
      <c r="E2790" s="6" t="str">
        <f>ExtractValues(ExtractValues(Table1[[#This Row],[Agreement Name]],"(CO.\d{1,3})"),"\d+")</f>
        <v/>
      </c>
      <c r="F2790" s="6" t="str">
        <f>IF(Table1[[#This Row],[ChgOrderPart1]]&lt;&gt;"",Table1[[#This Row],[ChgOrderPart1]],Table1[[#This Row],[ChgOrderPart2]])</f>
        <v/>
      </c>
      <c r="G2790" s="6" t="s">
        <v>2030</v>
      </c>
      <c r="H2790" s="8">
        <v>42171.627905092595</v>
      </c>
      <c r="I2790" s="6" t="s">
        <v>34</v>
      </c>
      <c r="J2790" s="8">
        <v>42172.344039351854</v>
      </c>
      <c r="K2790" s="6" t="s">
        <v>1376</v>
      </c>
      <c r="L2790" s="6" t="s">
        <v>1377</v>
      </c>
      <c r="M2790" s="6" t="s">
        <v>37</v>
      </c>
      <c r="O2790" s="6" t="s">
        <v>38</v>
      </c>
      <c r="P2790" s="6" t="s">
        <v>39</v>
      </c>
      <c r="Q2790" s="6" t="s">
        <v>2031</v>
      </c>
      <c r="R2790" s="6" t="s">
        <v>1384</v>
      </c>
      <c r="W2790" s="6" t="s">
        <v>2032</v>
      </c>
      <c r="X2790" s="6" t="s">
        <v>2031</v>
      </c>
      <c r="Y2790" s="6" t="s">
        <v>43</v>
      </c>
      <c r="Z2790" s="8">
        <v>42172.234791666669</v>
      </c>
      <c r="AA2790" s="6" t="s">
        <v>901</v>
      </c>
      <c r="AB2790" s="6" t="s">
        <v>1387</v>
      </c>
      <c r="AC2790" s="6" t="s">
        <v>1384</v>
      </c>
      <c r="AD2790" s="6" t="s">
        <v>43</v>
      </c>
      <c r="AE2790" s="8">
        <v>42172.344039351854</v>
      </c>
      <c r="AF2790" s="6" t="s">
        <v>71</v>
      </c>
    </row>
    <row r="2791" spans="1:39" x14ac:dyDescent="0.2">
      <c r="A27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91" s="7" t="str">
        <f>ExtractValues(Table1[[#This Row],[Agreement Name]],".{1}\d{4,5}")</f>
        <v>200155</v>
      </c>
      <c r="C2791" s="6" t="str">
        <f>ExtractValues(Table1[[#This Row],[Agreement Name]],".{1}\d{4,5}-.{1}\d{4,5}")</f>
        <v>200155-002011</v>
      </c>
      <c r="D2791" s="6" t="str">
        <f>ExtractValues(ExtractValues(Table1[[#This Row],[Agreement Name]],"(CO\d{1,3})"),"\d+")</f>
        <v/>
      </c>
      <c r="E2791" s="6" t="str">
        <f>ExtractValues(ExtractValues(Table1[[#This Row],[Agreement Name]],"(CO.\d{1,3})"),"\d+")</f>
        <v/>
      </c>
      <c r="F2791" s="6" t="str">
        <f>IF(Table1[[#This Row],[ChgOrderPart1]]&lt;&gt;"",Table1[[#This Row],[ChgOrderPart1]],Table1[[#This Row],[ChgOrderPart2]])</f>
        <v/>
      </c>
      <c r="G2791" s="6" t="s">
        <v>1945</v>
      </c>
      <c r="H2791" s="8">
        <v>42170.600405092591</v>
      </c>
      <c r="I2791" s="6" t="s">
        <v>34</v>
      </c>
      <c r="J2791" s="8">
        <v>42171.34814814815</v>
      </c>
      <c r="K2791" s="6" t="s">
        <v>1376</v>
      </c>
      <c r="L2791" s="6" t="s">
        <v>1377</v>
      </c>
      <c r="M2791" s="6" t="s">
        <v>37</v>
      </c>
      <c r="O2791" s="6" t="s">
        <v>38</v>
      </c>
      <c r="P2791" s="6" t="s">
        <v>39</v>
      </c>
      <c r="Q2791" s="6" t="s">
        <v>1946</v>
      </c>
      <c r="R2791" s="6" t="s">
        <v>1384</v>
      </c>
      <c r="W2791" s="6" t="s">
        <v>314</v>
      </c>
      <c r="X2791" s="6" t="s">
        <v>1946</v>
      </c>
      <c r="Y2791" s="6" t="s">
        <v>43</v>
      </c>
      <c r="Z2791" s="8">
        <v>42170.647615740738</v>
      </c>
      <c r="AA2791" s="6" t="s">
        <v>315</v>
      </c>
      <c r="AB2791" s="6" t="s">
        <v>1387</v>
      </c>
      <c r="AC2791" s="6" t="s">
        <v>1384</v>
      </c>
      <c r="AD2791" s="6" t="s">
        <v>43</v>
      </c>
      <c r="AE2791" s="8">
        <v>42171.34814814815</v>
      </c>
      <c r="AF2791" s="6" t="s">
        <v>71</v>
      </c>
    </row>
    <row r="2792" spans="1:39" x14ac:dyDescent="0.2">
      <c r="A27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92" s="7" t="str">
        <f>ExtractValues(Table1[[#This Row],[Agreement Name]],".{1}\d{4,5}")</f>
        <v>200155</v>
      </c>
      <c r="C2792" s="6" t="str">
        <f>ExtractValues(Table1[[#This Row],[Agreement Name]],".{1}\d{4,5}-.{1}\d{4,5}")</f>
        <v>200155-002010</v>
      </c>
      <c r="D2792" s="6" t="str">
        <f>ExtractValues(ExtractValues(Table1[[#This Row],[Agreement Name]],"(CO\d{1,3})"),"\d+")</f>
        <v/>
      </c>
      <c r="E2792" s="6" t="str">
        <f>ExtractValues(ExtractValues(Table1[[#This Row],[Agreement Name]],"(CO.\d{1,3})"),"\d+")</f>
        <v/>
      </c>
      <c r="F2792" s="6" t="str">
        <f>IF(Table1[[#This Row],[ChgOrderPart1]]&lt;&gt;"",Table1[[#This Row],[ChgOrderPart1]],Table1[[#This Row],[ChgOrderPart2]])</f>
        <v/>
      </c>
      <c r="G2792" s="6" t="s">
        <v>4945</v>
      </c>
      <c r="H2792" s="8">
        <v>42235.427222222221</v>
      </c>
      <c r="I2792" s="6" t="s">
        <v>34</v>
      </c>
      <c r="J2792" s="8">
        <v>42236.359293981484</v>
      </c>
      <c r="K2792" s="6" t="s">
        <v>1376</v>
      </c>
      <c r="L2792" s="6" t="s">
        <v>1377</v>
      </c>
      <c r="M2792" s="6" t="s">
        <v>37</v>
      </c>
      <c r="O2792" s="6" t="s">
        <v>38</v>
      </c>
      <c r="P2792" s="6" t="s">
        <v>39</v>
      </c>
      <c r="Q2792" s="6" t="s">
        <v>211</v>
      </c>
      <c r="R2792" s="6" t="s">
        <v>1384</v>
      </c>
      <c r="W2792" s="6" t="s">
        <v>212</v>
      </c>
      <c r="X2792" s="6" t="s">
        <v>211</v>
      </c>
      <c r="Y2792" s="6" t="s">
        <v>43</v>
      </c>
      <c r="Z2792" s="8">
        <v>42236.349537037036</v>
      </c>
      <c r="AA2792" s="6" t="s">
        <v>71</v>
      </c>
      <c r="AB2792" s="6" t="s">
        <v>1387</v>
      </c>
      <c r="AC2792" s="6" t="s">
        <v>1384</v>
      </c>
      <c r="AD2792" s="6" t="s">
        <v>43</v>
      </c>
      <c r="AE2792" s="8">
        <v>42236.359293981484</v>
      </c>
      <c r="AF2792" s="6" t="s">
        <v>71</v>
      </c>
    </row>
    <row r="2793" spans="1:39" x14ac:dyDescent="0.2">
      <c r="A27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93" s="7" t="str">
        <f>ExtractValues(Table1[[#This Row],[Agreement Name]],".{1}\d{4,5}")</f>
        <v>200155</v>
      </c>
      <c r="C2793" s="6" t="str">
        <f>ExtractValues(Table1[[#This Row],[Agreement Name]],".{1}\d{4,5}-.{1}\d{4,5}")</f>
        <v>200155-002009</v>
      </c>
      <c r="D2793" s="6" t="str">
        <f>ExtractValues(ExtractValues(Table1[[#This Row],[Agreement Name]],"(CO\d{1,3})"),"\d+")</f>
        <v/>
      </c>
      <c r="E2793" s="6" t="str">
        <f>ExtractValues(ExtractValues(Table1[[#This Row],[Agreement Name]],"(CO.\d{1,3})"),"\d+")</f>
        <v/>
      </c>
      <c r="F2793" s="6" t="str">
        <f>IF(Table1[[#This Row],[ChgOrderPart1]]&lt;&gt;"",Table1[[#This Row],[ChgOrderPart1]],Table1[[#This Row],[ChgOrderPart2]])</f>
        <v/>
      </c>
      <c r="G2793" s="6" t="s">
        <v>1854</v>
      </c>
      <c r="H2793" s="8">
        <v>42164.637928240743</v>
      </c>
      <c r="I2793" s="6" t="s">
        <v>55</v>
      </c>
      <c r="J2793" s="8">
        <v>42172.375798611109</v>
      </c>
      <c r="K2793" s="6" t="s">
        <v>1376</v>
      </c>
      <c r="L2793" s="6" t="s">
        <v>1377</v>
      </c>
      <c r="M2793" s="6" t="s">
        <v>37</v>
      </c>
      <c r="O2793" s="6" t="s">
        <v>38</v>
      </c>
      <c r="P2793" s="6" t="s">
        <v>39</v>
      </c>
      <c r="Q2793" s="6" t="s">
        <v>1855</v>
      </c>
      <c r="R2793" s="6" t="s">
        <v>1384</v>
      </c>
      <c r="AL2793" s="6" t="s">
        <v>1855</v>
      </c>
      <c r="AM2793" s="6" t="s">
        <v>43</v>
      </c>
    </row>
    <row r="2794" spans="1:39" x14ac:dyDescent="0.2">
      <c r="A27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94" s="7" t="str">
        <f>ExtractValues(Table1[[#This Row],[Agreement Name]],".{1}\d{4,5}")</f>
        <v>200155</v>
      </c>
      <c r="C2794" s="6" t="str">
        <f>ExtractValues(Table1[[#This Row],[Agreement Name]],".{1}\d{4,5}-.{1}\d{4,5}")</f>
        <v>200155-002009</v>
      </c>
      <c r="D2794" s="6" t="str">
        <f>ExtractValues(ExtractValues(Table1[[#This Row],[Agreement Name]],"(CO\d{1,3})"),"\d+")</f>
        <v/>
      </c>
      <c r="E2794" s="6" t="str">
        <f>ExtractValues(ExtractValues(Table1[[#This Row],[Agreement Name]],"(CO.\d{1,3})"),"\d+")</f>
        <v/>
      </c>
      <c r="F2794" s="6" t="str">
        <f>IF(Table1[[#This Row],[ChgOrderPart1]]&lt;&gt;"",Table1[[#This Row],[ChgOrderPart1]],Table1[[#This Row],[ChgOrderPart2]])</f>
        <v/>
      </c>
      <c r="G2794" s="6" t="s">
        <v>2027</v>
      </c>
      <c r="H2794" s="8">
        <v>42171.627488425926</v>
      </c>
      <c r="I2794" s="6" t="s">
        <v>34</v>
      </c>
      <c r="J2794" s="8">
        <v>42172.344583333332</v>
      </c>
      <c r="K2794" s="6" t="s">
        <v>1376</v>
      </c>
      <c r="L2794" s="6" t="s">
        <v>1377</v>
      </c>
      <c r="M2794" s="6" t="s">
        <v>37</v>
      </c>
      <c r="O2794" s="6" t="s">
        <v>38</v>
      </c>
      <c r="P2794" s="6" t="s">
        <v>39</v>
      </c>
      <c r="Q2794" s="6" t="s">
        <v>1855</v>
      </c>
      <c r="R2794" s="6" t="s">
        <v>1384</v>
      </c>
      <c r="W2794" s="6" t="s">
        <v>2028</v>
      </c>
      <c r="X2794" s="6" t="s">
        <v>1855</v>
      </c>
      <c r="Y2794" s="6" t="s">
        <v>43</v>
      </c>
      <c r="Z2794" s="8">
        <v>42172.323935185188</v>
      </c>
      <c r="AA2794" s="6" t="s">
        <v>2029</v>
      </c>
      <c r="AB2794" s="6" t="s">
        <v>1387</v>
      </c>
      <c r="AC2794" s="6" t="s">
        <v>1384</v>
      </c>
      <c r="AD2794" s="6" t="s">
        <v>43</v>
      </c>
      <c r="AE2794" s="8">
        <v>42172.344583333332</v>
      </c>
      <c r="AF2794" s="6" t="s">
        <v>71</v>
      </c>
    </row>
    <row r="2795" spans="1:39" x14ac:dyDescent="0.2">
      <c r="A27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95" s="7" t="str">
        <f>ExtractValues(Table1[[#This Row],[Agreement Name]],".{1}\d{4,5}")</f>
        <v>200155</v>
      </c>
      <c r="C2795" s="6" t="str">
        <f>ExtractValues(Table1[[#This Row],[Agreement Name]],".{1}\d{4,5}-.{1}\d{4,5}")</f>
        <v>200155-002008</v>
      </c>
      <c r="D2795" s="6" t="str">
        <f>ExtractValues(ExtractValues(Table1[[#This Row],[Agreement Name]],"(CO\d{1,3})"),"\d+")</f>
        <v>3</v>
      </c>
      <c r="E2795" s="6" t="str">
        <f>ExtractValues(ExtractValues(Table1[[#This Row],[Agreement Name]],"(CO.\d{1,3})"),"\d+")</f>
        <v/>
      </c>
      <c r="F2795" s="6" t="str">
        <f>IF(Table1[[#This Row],[ChgOrderPart1]]&lt;&gt;"",Table1[[#This Row],[ChgOrderPart1]],Table1[[#This Row],[ChgOrderPart2]])</f>
        <v>3</v>
      </c>
      <c r="G2795" s="6" t="s">
        <v>5979</v>
      </c>
      <c r="H2795" s="8">
        <v>42222.627199074072</v>
      </c>
      <c r="I2795" s="6" t="s">
        <v>34</v>
      </c>
      <c r="J2795" s="8">
        <v>42223.631238425929</v>
      </c>
      <c r="K2795" s="6" t="s">
        <v>5082</v>
      </c>
      <c r="L2795" s="6" t="s">
        <v>5083</v>
      </c>
      <c r="M2795" s="6" t="s">
        <v>37</v>
      </c>
      <c r="O2795" s="6" t="s">
        <v>38</v>
      </c>
      <c r="P2795" s="6" t="s">
        <v>39</v>
      </c>
      <c r="Q2795" s="6" t="s">
        <v>1852</v>
      </c>
      <c r="R2795" s="6" t="s">
        <v>1384</v>
      </c>
      <c r="W2795" s="6" t="s">
        <v>5980</v>
      </c>
      <c r="X2795" s="6" t="s">
        <v>1852</v>
      </c>
      <c r="Y2795" s="6" t="s">
        <v>43</v>
      </c>
      <c r="Z2795" s="8">
        <v>42223.558854166666</v>
      </c>
      <c r="AA2795" s="6" t="s">
        <v>2182</v>
      </c>
      <c r="AB2795" s="6" t="s">
        <v>1387</v>
      </c>
      <c r="AC2795" s="6" t="s">
        <v>1384</v>
      </c>
      <c r="AD2795" s="6" t="s">
        <v>43</v>
      </c>
      <c r="AE2795" s="8">
        <v>42223.631238425929</v>
      </c>
      <c r="AF2795" s="6" t="s">
        <v>5981</v>
      </c>
    </row>
    <row r="2796" spans="1:39" x14ac:dyDescent="0.2">
      <c r="A27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96" s="7" t="str">
        <f>ExtractValues(Table1[[#This Row],[Agreement Name]],".{1}\d{4,5}")</f>
        <v>200155</v>
      </c>
      <c r="C2796" s="6" t="str">
        <f>ExtractValues(Table1[[#This Row],[Agreement Name]],".{1}\d{4,5}-.{1}\d{4,5}")</f>
        <v>200155-002008</v>
      </c>
      <c r="D2796" s="6" t="str">
        <f>ExtractValues(ExtractValues(Table1[[#This Row],[Agreement Name]],"(CO\d{1,3})"),"\d+")</f>
        <v>2</v>
      </c>
      <c r="E2796" s="6" t="str">
        <f>ExtractValues(ExtractValues(Table1[[#This Row],[Agreement Name]],"(CO.\d{1,3})"),"\d+")</f>
        <v/>
      </c>
      <c r="F2796" s="6" t="str">
        <f>IF(Table1[[#This Row],[ChgOrderPart1]]&lt;&gt;"",Table1[[#This Row],[ChgOrderPart1]],Table1[[#This Row],[ChgOrderPart2]])</f>
        <v>2</v>
      </c>
      <c r="G2796" s="6" t="s">
        <v>5844</v>
      </c>
      <c r="H2796" s="8">
        <v>42214.648460648146</v>
      </c>
      <c r="I2796" s="6" t="s">
        <v>34</v>
      </c>
      <c r="J2796" s="8">
        <v>42214.668356481481</v>
      </c>
      <c r="K2796" s="6" t="s">
        <v>5082</v>
      </c>
      <c r="L2796" s="6" t="s">
        <v>5083</v>
      </c>
      <c r="M2796" s="6" t="s">
        <v>37</v>
      </c>
      <c r="O2796" s="6" t="s">
        <v>38</v>
      </c>
      <c r="P2796" s="6" t="s">
        <v>39</v>
      </c>
      <c r="Q2796" s="6" t="s">
        <v>1853</v>
      </c>
      <c r="R2796" s="6" t="s">
        <v>5845</v>
      </c>
      <c r="S2796" s="6" t="s">
        <v>1384</v>
      </c>
      <c r="W2796" s="6" t="s">
        <v>5563</v>
      </c>
      <c r="X2796" s="6" t="s">
        <v>1853</v>
      </c>
      <c r="Y2796" s="6" t="s">
        <v>43</v>
      </c>
      <c r="Z2796" s="8">
        <v>42214.650868055556</v>
      </c>
      <c r="AA2796" s="6" t="s">
        <v>2182</v>
      </c>
      <c r="AB2796" s="6" t="s">
        <v>2412</v>
      </c>
      <c r="AC2796" s="6" t="s">
        <v>1384</v>
      </c>
      <c r="AD2796" s="6" t="s">
        <v>43</v>
      </c>
      <c r="AE2796" s="8">
        <v>42214.668356481481</v>
      </c>
      <c r="AF2796" s="6" t="s">
        <v>5846</v>
      </c>
    </row>
    <row r="2797" spans="1:39" x14ac:dyDescent="0.2">
      <c r="A27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97" s="7" t="str">
        <f>ExtractValues(Table1[[#This Row],[Agreement Name]],".{1}\d{4,5}")</f>
        <v>200155</v>
      </c>
      <c r="C2797" s="6" t="str">
        <f>ExtractValues(Table1[[#This Row],[Agreement Name]],".{1}\d{4,5}-.{1}\d{4,5}")</f>
        <v>200155-002008</v>
      </c>
      <c r="D2797" s="6" t="str">
        <f>ExtractValues(ExtractValues(Table1[[#This Row],[Agreement Name]],"(CO\d{1,3})"),"\d+")</f>
        <v/>
      </c>
      <c r="E2797" s="6" t="str">
        <f>ExtractValues(ExtractValues(Table1[[#This Row],[Agreement Name]],"(CO.\d{1,3})"),"\d+")</f>
        <v/>
      </c>
      <c r="F2797" s="6" t="str">
        <f>IF(Table1[[#This Row],[ChgOrderPart1]]&lt;&gt;"",Table1[[#This Row],[ChgOrderPart1]],Table1[[#This Row],[ChgOrderPart2]])</f>
        <v/>
      </c>
      <c r="G2797" s="6" t="s">
        <v>1851</v>
      </c>
      <c r="H2797" s="8">
        <v>42164.637557870374</v>
      </c>
      <c r="I2797" s="6" t="s">
        <v>55</v>
      </c>
      <c r="J2797" s="8">
        <v>42206.427071759259</v>
      </c>
      <c r="K2797" s="6" t="s">
        <v>1376</v>
      </c>
      <c r="L2797" s="6" t="s">
        <v>1377</v>
      </c>
      <c r="M2797" s="6" t="s">
        <v>37</v>
      </c>
      <c r="O2797" s="6" t="s">
        <v>38</v>
      </c>
      <c r="P2797" s="6" t="s">
        <v>39</v>
      </c>
      <c r="Q2797" s="6" t="s">
        <v>1852</v>
      </c>
      <c r="R2797" s="6" t="s">
        <v>1853</v>
      </c>
      <c r="S2797" s="6" t="s">
        <v>1384</v>
      </c>
      <c r="AL2797" s="6" t="s">
        <v>1852</v>
      </c>
      <c r="AM2797" s="6" t="s">
        <v>43</v>
      </c>
    </row>
    <row r="2798" spans="1:39" x14ac:dyDescent="0.2">
      <c r="A27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798" s="7" t="str">
        <f>ExtractValues(Table1[[#This Row],[Agreement Name]],".{1}\d{4,5}")</f>
        <v>200155</v>
      </c>
      <c r="C2798" s="6" t="str">
        <f>ExtractValues(Table1[[#This Row],[Agreement Name]],".{1}\d{4,5}-.{1}\d{4,5}")</f>
        <v>200155-002008</v>
      </c>
      <c r="D2798" s="6" t="str">
        <f>ExtractValues(ExtractValues(Table1[[#This Row],[Agreement Name]],"(CO\d{1,3})"),"\d+")</f>
        <v>1</v>
      </c>
      <c r="E2798" s="6" t="str">
        <f>ExtractValues(ExtractValues(Table1[[#This Row],[Agreement Name]],"(CO.\d{1,3})"),"\d+")</f>
        <v/>
      </c>
      <c r="F2798" s="6" t="str">
        <f>IF(Table1[[#This Row],[ChgOrderPart1]]&lt;&gt;"",Table1[[#This Row],[ChgOrderPart1]],Table1[[#This Row],[ChgOrderPart2]])</f>
        <v>1</v>
      </c>
      <c r="G2798" s="6" t="s">
        <v>5562</v>
      </c>
      <c r="H2798" s="8">
        <v>42192.316527777781</v>
      </c>
      <c r="I2798" s="6" t="s">
        <v>34</v>
      </c>
      <c r="J2798" s="8">
        <v>42202.606736111113</v>
      </c>
      <c r="K2798" s="6" t="s">
        <v>5082</v>
      </c>
      <c r="L2798" s="6" t="s">
        <v>5083</v>
      </c>
      <c r="M2798" s="6" t="s">
        <v>37</v>
      </c>
      <c r="O2798" s="6" t="s">
        <v>38</v>
      </c>
      <c r="P2798" s="6" t="s">
        <v>39</v>
      </c>
      <c r="Q2798" s="6" t="s">
        <v>1852</v>
      </c>
      <c r="R2798" s="6" t="s">
        <v>1853</v>
      </c>
      <c r="S2798" s="6" t="s">
        <v>1384</v>
      </c>
      <c r="W2798" s="6" t="s">
        <v>5563</v>
      </c>
      <c r="X2798" s="6" t="s">
        <v>1853</v>
      </c>
      <c r="Y2798" s="6" t="s">
        <v>43</v>
      </c>
      <c r="Z2798" s="8">
        <v>42202.590092592596</v>
      </c>
      <c r="AA2798" s="6" t="s">
        <v>2182</v>
      </c>
      <c r="AB2798" s="6" t="s">
        <v>1387</v>
      </c>
      <c r="AC2798" s="6" t="s">
        <v>1384</v>
      </c>
      <c r="AD2798" s="6" t="s">
        <v>43</v>
      </c>
      <c r="AE2798" s="8">
        <v>42202.606736111113</v>
      </c>
      <c r="AF2798" s="6" t="s">
        <v>71</v>
      </c>
    </row>
    <row r="2799" spans="1:39" x14ac:dyDescent="0.2">
      <c r="A27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799" s="7" t="str">
        <f>ExtractValues(Table1[[#This Row],[Agreement Name]],".{1}\d{4,5}")</f>
        <v>200155</v>
      </c>
      <c r="C2799" s="6" t="str">
        <f>ExtractValues(Table1[[#This Row],[Agreement Name]],".{1}\d{4,5}-.{1}\d{4,5}")</f>
        <v>200155-002008</v>
      </c>
      <c r="D2799" s="6" t="str">
        <f>ExtractValues(ExtractValues(Table1[[#This Row],[Agreement Name]],"(CO\d{1,3})"),"\d+")</f>
        <v/>
      </c>
      <c r="E2799" s="6" t="str">
        <f>ExtractValues(ExtractValues(Table1[[#This Row],[Agreement Name]],"(CO.\d{1,3})"),"\d+")</f>
        <v/>
      </c>
      <c r="F2799" s="6" t="str">
        <f>IF(Table1[[#This Row],[ChgOrderPart1]]&lt;&gt;"",Table1[[#This Row],[ChgOrderPart1]],Table1[[#This Row],[ChgOrderPart2]])</f>
        <v/>
      </c>
      <c r="G2799" s="6" t="s">
        <v>2180</v>
      </c>
      <c r="H2799" s="8">
        <v>42177.649652777778</v>
      </c>
      <c r="I2799" s="6" t="s">
        <v>34</v>
      </c>
      <c r="J2799" s="8">
        <v>42191.447488425925</v>
      </c>
      <c r="K2799" s="6" t="s">
        <v>1376</v>
      </c>
      <c r="L2799" s="6" t="s">
        <v>1377</v>
      </c>
      <c r="M2799" s="6" t="s">
        <v>37</v>
      </c>
      <c r="O2799" s="6" t="s">
        <v>38</v>
      </c>
      <c r="P2799" s="6" t="s">
        <v>39</v>
      </c>
      <c r="Q2799" s="6" t="s">
        <v>1852</v>
      </c>
      <c r="R2799" s="6" t="s">
        <v>1384</v>
      </c>
      <c r="W2799" s="6" t="s">
        <v>2181</v>
      </c>
      <c r="X2799" s="6" t="s">
        <v>1852</v>
      </c>
      <c r="Y2799" s="6" t="s">
        <v>43</v>
      </c>
      <c r="Z2799" s="8">
        <v>42191.431030092594</v>
      </c>
      <c r="AA2799" s="6" t="s">
        <v>2182</v>
      </c>
      <c r="AB2799" s="6" t="s">
        <v>1387</v>
      </c>
      <c r="AC2799" s="6" t="s">
        <v>1384</v>
      </c>
      <c r="AD2799" s="6" t="s">
        <v>43</v>
      </c>
      <c r="AE2799" s="8">
        <v>42191.447488425925</v>
      </c>
      <c r="AF2799" s="6" t="s">
        <v>71</v>
      </c>
    </row>
    <row r="2800" spans="1:39" x14ac:dyDescent="0.2">
      <c r="A28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00" s="7" t="str">
        <f>ExtractValues(Table1[[#This Row],[Agreement Name]],".{1}\d{4,5}")</f>
        <v>200155</v>
      </c>
      <c r="C2800" s="6" t="str">
        <f>ExtractValues(Table1[[#This Row],[Agreement Name]],".{1}\d{4,5}-.{1}\d{4,5}")</f>
        <v>200155-002007</v>
      </c>
      <c r="D2800" s="6" t="str">
        <f>ExtractValues(ExtractValues(Table1[[#This Row],[Agreement Name]],"(CO\d{1,3})"),"\d+")</f>
        <v>1</v>
      </c>
      <c r="E2800" s="6" t="str">
        <f>ExtractValues(ExtractValues(Table1[[#This Row],[Agreement Name]],"(CO.\d{1,3})"),"\d+")</f>
        <v/>
      </c>
      <c r="F2800" s="6" t="str">
        <f>IF(Table1[[#This Row],[ChgOrderPart1]]&lt;&gt;"",Table1[[#This Row],[ChgOrderPart1]],Table1[[#This Row],[ChgOrderPart2]])</f>
        <v>1</v>
      </c>
      <c r="G2800" s="6" t="s">
        <v>5450</v>
      </c>
      <c r="H2800" s="8">
        <v>42180.368634259263</v>
      </c>
      <c r="I2800" s="6" t="s">
        <v>34</v>
      </c>
      <c r="J2800" s="8">
        <v>42181.430844907409</v>
      </c>
      <c r="K2800" s="6" t="s">
        <v>5082</v>
      </c>
      <c r="L2800" s="6" t="s">
        <v>5083</v>
      </c>
      <c r="M2800" s="6" t="s">
        <v>37</v>
      </c>
      <c r="O2800" s="6" t="s">
        <v>38</v>
      </c>
      <c r="P2800" s="6" t="s">
        <v>39</v>
      </c>
      <c r="Q2800" s="6" t="s">
        <v>1657</v>
      </c>
      <c r="R2800" s="6" t="s">
        <v>1384</v>
      </c>
      <c r="W2800" s="6" t="s">
        <v>5355</v>
      </c>
      <c r="X2800" s="6" t="s">
        <v>1657</v>
      </c>
      <c r="Y2800" s="6" t="s">
        <v>43</v>
      </c>
      <c r="Z2800" s="8">
        <v>42181.420694444445</v>
      </c>
      <c r="AA2800" s="6" t="s">
        <v>5356</v>
      </c>
      <c r="AB2800" s="6" t="s">
        <v>1387</v>
      </c>
      <c r="AC2800" s="6" t="s">
        <v>1384</v>
      </c>
      <c r="AD2800" s="6" t="s">
        <v>43</v>
      </c>
      <c r="AE2800" s="8">
        <v>42181.430844907409</v>
      </c>
      <c r="AF2800" s="6" t="s">
        <v>71</v>
      </c>
    </row>
    <row r="2801" spans="1:39" x14ac:dyDescent="0.2">
      <c r="A28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01" s="7" t="str">
        <f>ExtractValues(Table1[[#This Row],[Agreement Name]],".{1}\d{4,5}")</f>
        <v>200155</v>
      </c>
      <c r="C2801" s="6" t="str">
        <f>ExtractValues(Table1[[#This Row],[Agreement Name]],".{1}\d{4,5}-.{1}\d{4,5}")</f>
        <v>200155-002007</v>
      </c>
      <c r="D2801" s="6" t="str">
        <f>ExtractValues(ExtractValues(Table1[[#This Row],[Agreement Name]],"(CO\d{1,3})"),"\d+")</f>
        <v/>
      </c>
      <c r="E2801" s="6" t="str">
        <f>ExtractValues(ExtractValues(Table1[[#This Row],[Agreement Name]],"(CO.\d{1,3})"),"\d+")</f>
        <v/>
      </c>
      <c r="F2801" s="6" t="str">
        <f>IF(Table1[[#This Row],[ChgOrderPart1]]&lt;&gt;"",Table1[[#This Row],[ChgOrderPart1]],Table1[[#This Row],[ChgOrderPart2]])</f>
        <v/>
      </c>
      <c r="G2801" s="6" t="s">
        <v>2237</v>
      </c>
      <c r="H2801" s="8">
        <v>42178.572233796294</v>
      </c>
      <c r="I2801" s="6" t="s">
        <v>34</v>
      </c>
      <c r="J2801" s="8">
        <v>42178.632824074077</v>
      </c>
      <c r="K2801" s="6" t="s">
        <v>1376</v>
      </c>
      <c r="L2801" s="6" t="s">
        <v>1377</v>
      </c>
      <c r="M2801" s="6" t="s">
        <v>37</v>
      </c>
      <c r="O2801" s="6" t="s">
        <v>38</v>
      </c>
      <c r="P2801" s="6" t="s">
        <v>39</v>
      </c>
      <c r="Q2801" s="6" t="s">
        <v>1657</v>
      </c>
      <c r="R2801" s="6" t="s">
        <v>1384</v>
      </c>
      <c r="W2801" s="6" t="s">
        <v>2238</v>
      </c>
      <c r="X2801" s="6" t="s">
        <v>1657</v>
      </c>
      <c r="Y2801" s="6" t="s">
        <v>43</v>
      </c>
      <c r="Z2801" s="8">
        <v>42178.600138888891</v>
      </c>
      <c r="AA2801" s="6" t="s">
        <v>2239</v>
      </c>
      <c r="AB2801" s="6" t="s">
        <v>1387</v>
      </c>
      <c r="AC2801" s="6" t="s">
        <v>1384</v>
      </c>
      <c r="AD2801" s="6" t="s">
        <v>43</v>
      </c>
      <c r="AE2801" s="8">
        <v>42178.632824074077</v>
      </c>
      <c r="AF2801" s="6" t="s">
        <v>71</v>
      </c>
    </row>
    <row r="2802" spans="1:39" x14ac:dyDescent="0.2">
      <c r="A28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02" s="7" t="str">
        <f>ExtractValues(Table1[[#This Row],[Agreement Name]],".{1}\d{4,5}")</f>
        <v>200155</v>
      </c>
      <c r="C2802" s="6" t="str">
        <f>ExtractValues(Table1[[#This Row],[Agreement Name]],".{1}\d{4,5}-.{1}\d{4,5}")</f>
        <v>200155-002007</v>
      </c>
      <c r="D2802" s="6" t="str">
        <f>ExtractValues(ExtractValues(Table1[[#This Row],[Agreement Name]],"(CO\d{1,3})"),"\d+")</f>
        <v/>
      </c>
      <c r="E2802" s="6" t="str">
        <f>ExtractValues(ExtractValues(Table1[[#This Row],[Agreement Name]],"(CO.\d{1,3})"),"\d+")</f>
        <v/>
      </c>
      <c r="F2802" s="6" t="str">
        <f>IF(Table1[[#This Row],[ChgOrderPart1]]&lt;&gt;"",Table1[[#This Row],[ChgOrderPart1]],Table1[[#This Row],[ChgOrderPart2]])</f>
        <v/>
      </c>
      <c r="G2802" s="6" t="s">
        <v>2106</v>
      </c>
      <c r="H2802" s="8">
        <v>42173.367002314815</v>
      </c>
      <c r="I2802" s="6" t="s">
        <v>55</v>
      </c>
      <c r="J2802" s="8">
        <v>42178.571585648147</v>
      </c>
      <c r="K2802" s="6" t="s">
        <v>1376</v>
      </c>
      <c r="L2802" s="6" t="s">
        <v>1377</v>
      </c>
      <c r="M2802" s="6" t="s">
        <v>37</v>
      </c>
      <c r="O2802" s="6" t="s">
        <v>38</v>
      </c>
      <c r="P2802" s="6" t="s">
        <v>39</v>
      </c>
      <c r="Q2802" s="6" t="s">
        <v>1657</v>
      </c>
      <c r="R2802" s="6" t="s">
        <v>1384</v>
      </c>
      <c r="AL2802" s="6" t="s">
        <v>1657</v>
      </c>
      <c r="AM2802" s="6" t="s">
        <v>43</v>
      </c>
    </row>
    <row r="2803" spans="1:39" x14ac:dyDescent="0.2">
      <c r="A28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03" s="7" t="str">
        <f>ExtractValues(Table1[[#This Row],[Agreement Name]],".{1}\d{4,5}")</f>
        <v>200155</v>
      </c>
      <c r="C2803" s="6" t="str">
        <f>ExtractValues(Table1[[#This Row],[Agreement Name]],".{1}\d{4,5}-.{1}\d{4,5}")</f>
        <v>200155-002007</v>
      </c>
      <c r="D2803" s="6" t="str">
        <f>ExtractValues(ExtractValues(Table1[[#This Row],[Agreement Name]],"(CO\d{1,3})"),"\d+")</f>
        <v/>
      </c>
      <c r="E2803" s="6" t="str">
        <f>ExtractValues(ExtractValues(Table1[[#This Row],[Agreement Name]],"(CO.\d{1,3})"),"\d+")</f>
        <v/>
      </c>
      <c r="F2803" s="6" t="str">
        <f>IF(Table1[[#This Row],[ChgOrderPart1]]&lt;&gt;"",Table1[[#This Row],[ChgOrderPart1]],Table1[[#This Row],[ChgOrderPart2]])</f>
        <v/>
      </c>
      <c r="G2803" s="6" t="s">
        <v>1656</v>
      </c>
      <c r="H2803" s="8">
        <v>42152.62059027778</v>
      </c>
      <c r="I2803" s="6" t="s">
        <v>55</v>
      </c>
      <c r="J2803" s="8">
        <v>42170.535775462966</v>
      </c>
      <c r="K2803" s="6" t="s">
        <v>1376</v>
      </c>
      <c r="L2803" s="6" t="s">
        <v>1377</v>
      </c>
      <c r="M2803" s="6" t="s">
        <v>37</v>
      </c>
      <c r="O2803" s="6" t="s">
        <v>38</v>
      </c>
      <c r="P2803" s="6" t="s">
        <v>39</v>
      </c>
      <c r="Q2803" s="6" t="s">
        <v>1657</v>
      </c>
      <c r="R2803" s="6" t="s">
        <v>1384</v>
      </c>
      <c r="AL2803" s="6" t="s">
        <v>1657</v>
      </c>
      <c r="AM2803" s="6" t="s">
        <v>43</v>
      </c>
    </row>
    <row r="2804" spans="1:39" x14ac:dyDescent="0.2">
      <c r="A28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04" s="7" t="str">
        <f>ExtractValues(Table1[[#This Row],[Agreement Name]],".{1}\d{4,5}")</f>
        <v>200155</v>
      </c>
      <c r="C2804" s="6" t="str">
        <f>ExtractValues(Table1[[#This Row],[Agreement Name]],".{1}\d{4,5}-.{1}\d{4,5}")</f>
        <v>200155-002006</v>
      </c>
      <c r="D2804" s="6" t="str">
        <f>ExtractValues(ExtractValues(Table1[[#This Row],[Agreement Name]],"(CO\d{1,3})"),"\d+")</f>
        <v>2</v>
      </c>
      <c r="E2804" s="6" t="str">
        <f>ExtractValues(ExtractValues(Table1[[#This Row],[Agreement Name]],"(CO.\d{1,3})"),"\d+")</f>
        <v/>
      </c>
      <c r="F2804" s="6" t="str">
        <f>IF(Table1[[#This Row],[ChgOrderPart1]]&lt;&gt;"",Table1[[#This Row],[ChgOrderPart1]],Table1[[#This Row],[ChgOrderPart2]])</f>
        <v>2</v>
      </c>
      <c r="G2804" s="6" t="s">
        <v>6154</v>
      </c>
      <c r="H2804" s="8">
        <v>42237.475405092591</v>
      </c>
      <c r="I2804" s="6" t="s">
        <v>48</v>
      </c>
      <c r="J2804" s="8">
        <v>42237.475405092591</v>
      </c>
      <c r="K2804" s="6" t="s">
        <v>5082</v>
      </c>
      <c r="L2804" s="6" t="s">
        <v>5083</v>
      </c>
      <c r="M2804" s="6" t="s">
        <v>37</v>
      </c>
      <c r="O2804" s="6" t="s">
        <v>38</v>
      </c>
      <c r="P2804" s="6" t="s">
        <v>39</v>
      </c>
      <c r="Q2804" s="6" t="s">
        <v>4185</v>
      </c>
      <c r="R2804" s="6" t="s">
        <v>1384</v>
      </c>
      <c r="AL2804" s="6" t="s">
        <v>4185</v>
      </c>
      <c r="AM2804" s="6" t="s">
        <v>43</v>
      </c>
    </row>
    <row r="2805" spans="1:39" x14ac:dyDescent="0.2">
      <c r="A28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05" s="7" t="str">
        <f>ExtractValues(Table1[[#This Row],[Agreement Name]],".{1}\d{4,5}")</f>
        <v>200155</v>
      </c>
      <c r="C2805" s="6" t="str">
        <f>ExtractValues(Table1[[#This Row],[Agreement Name]],".{1}\d{4,5}-.{1}\d{4,5}")</f>
        <v>200155-002006</v>
      </c>
      <c r="D2805" s="6" t="str">
        <f>ExtractValues(ExtractValues(Table1[[#This Row],[Agreement Name]],"(CO\d{1,3})"),"\d+")</f>
        <v>1</v>
      </c>
      <c r="E2805" s="6" t="str">
        <f>ExtractValues(ExtractValues(Table1[[#This Row],[Agreement Name]],"(CO.\d{1,3})"),"\d+")</f>
        <v/>
      </c>
      <c r="F2805" s="6" t="str">
        <f>IF(Table1[[#This Row],[ChgOrderPart1]]&lt;&gt;"",Table1[[#This Row],[ChgOrderPart1]],Table1[[#This Row],[ChgOrderPart2]])</f>
        <v>1</v>
      </c>
      <c r="G2805" s="6" t="s">
        <v>5461</v>
      </c>
      <c r="H2805" s="8">
        <v>42180.460902777777</v>
      </c>
      <c r="I2805" s="6" t="s">
        <v>34</v>
      </c>
      <c r="J2805" s="8">
        <v>42184.435370370367</v>
      </c>
      <c r="K2805" s="6" t="s">
        <v>5082</v>
      </c>
      <c r="L2805" s="6" t="s">
        <v>5083</v>
      </c>
      <c r="M2805" s="6" t="s">
        <v>37</v>
      </c>
      <c r="O2805" s="6" t="s">
        <v>38</v>
      </c>
      <c r="P2805" s="6" t="s">
        <v>39</v>
      </c>
      <c r="Q2805" s="6" t="s">
        <v>4185</v>
      </c>
      <c r="R2805" s="6" t="s">
        <v>1384</v>
      </c>
      <c r="W2805" s="6" t="s">
        <v>5462</v>
      </c>
      <c r="X2805" s="6" t="s">
        <v>4185</v>
      </c>
      <c r="Y2805" s="6" t="s">
        <v>43</v>
      </c>
      <c r="Z2805" s="8">
        <v>42184.429120370369</v>
      </c>
      <c r="AA2805" s="6" t="s">
        <v>4187</v>
      </c>
      <c r="AB2805" s="6" t="s">
        <v>1387</v>
      </c>
      <c r="AC2805" s="6" t="s">
        <v>1384</v>
      </c>
      <c r="AD2805" s="6" t="s">
        <v>43</v>
      </c>
      <c r="AE2805" s="8">
        <v>42184.435370370367</v>
      </c>
      <c r="AF2805" s="6" t="s">
        <v>71</v>
      </c>
    </row>
    <row r="2806" spans="1:39" x14ac:dyDescent="0.2">
      <c r="A28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06" s="7" t="str">
        <f>ExtractValues(Table1[[#This Row],[Agreement Name]],".{1}\d{4,5}")</f>
        <v>200155</v>
      </c>
      <c r="C2806" s="6" t="str">
        <f>ExtractValues(Table1[[#This Row],[Agreement Name]],".{1}\d{4,5}-.{1}\d{4,5}")</f>
        <v>200155-002006</v>
      </c>
      <c r="D2806" s="6" t="str">
        <f>ExtractValues(ExtractValues(Table1[[#This Row],[Agreement Name]],"(CO\d{1,3})"),"\d+")</f>
        <v/>
      </c>
      <c r="E2806" s="6" t="str">
        <f>ExtractValues(ExtractValues(Table1[[#This Row],[Agreement Name]],"(CO.\d{1,3})"),"\d+")</f>
        <v/>
      </c>
      <c r="F2806" s="6" t="str">
        <f>IF(Table1[[#This Row],[ChgOrderPart1]]&lt;&gt;"",Table1[[#This Row],[ChgOrderPart1]],Table1[[#This Row],[ChgOrderPart2]])</f>
        <v/>
      </c>
      <c r="G2806" s="6" t="s">
        <v>4184</v>
      </c>
      <c r="H2806" s="8">
        <v>42144.466400462959</v>
      </c>
      <c r="I2806" s="6" t="s">
        <v>34</v>
      </c>
      <c r="J2806" s="8">
        <v>42158.322581018518</v>
      </c>
      <c r="K2806" s="6" t="s">
        <v>3614</v>
      </c>
      <c r="L2806" s="6" t="s">
        <v>3615</v>
      </c>
      <c r="M2806" s="6" t="s">
        <v>37</v>
      </c>
      <c r="O2806" s="6" t="s">
        <v>38</v>
      </c>
      <c r="P2806" s="6" t="s">
        <v>39</v>
      </c>
      <c r="Q2806" s="6" t="s">
        <v>4185</v>
      </c>
      <c r="R2806" s="6" t="s">
        <v>1384</v>
      </c>
      <c r="W2806" s="6" t="s">
        <v>4186</v>
      </c>
      <c r="X2806" s="6" t="s">
        <v>4185</v>
      </c>
      <c r="Y2806" s="6" t="s">
        <v>43</v>
      </c>
      <c r="Z2806" s="8">
        <v>42157.563483796293</v>
      </c>
      <c r="AA2806" s="6" t="s">
        <v>4187</v>
      </c>
      <c r="AB2806" s="6" t="s">
        <v>1387</v>
      </c>
      <c r="AC2806" s="6" t="s">
        <v>1384</v>
      </c>
      <c r="AD2806" s="6" t="s">
        <v>43</v>
      </c>
      <c r="AE2806" s="8">
        <v>42158.322581018518</v>
      </c>
      <c r="AF2806" s="6" t="s">
        <v>46</v>
      </c>
    </row>
    <row r="2807" spans="1:39" x14ac:dyDescent="0.2">
      <c r="A28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07" s="7" t="str">
        <f>ExtractValues(Table1[[#This Row],[Agreement Name]],".{1}\d{4,5}")</f>
        <v>200155</v>
      </c>
      <c r="C2807" s="6" t="str">
        <f>ExtractValues(Table1[[#This Row],[Agreement Name]],".{1}\d{4,5}-.{1}\d{4,5}")</f>
        <v>200155-002005</v>
      </c>
      <c r="D2807" s="6" t="str">
        <f>ExtractValues(ExtractValues(Table1[[#This Row],[Agreement Name]],"(CO\d{1,3})"),"\d+")</f>
        <v>1</v>
      </c>
      <c r="E2807" s="6" t="str">
        <f>ExtractValues(ExtractValues(Table1[[#This Row],[Agreement Name]],"(CO.\d{1,3})"),"\d+")</f>
        <v/>
      </c>
      <c r="F2807" s="6" t="str">
        <f>IF(Table1[[#This Row],[ChgOrderPart1]]&lt;&gt;"",Table1[[#This Row],[ChgOrderPart1]],Table1[[#This Row],[ChgOrderPart2]])</f>
        <v>1</v>
      </c>
      <c r="G2807" s="6" t="s">
        <v>5444</v>
      </c>
      <c r="H2807" s="8">
        <v>42180.350891203707</v>
      </c>
      <c r="I2807" s="6" t="s">
        <v>34</v>
      </c>
      <c r="J2807" s="8">
        <v>42180.669120370374</v>
      </c>
      <c r="K2807" s="6" t="s">
        <v>5082</v>
      </c>
      <c r="L2807" s="6" t="s">
        <v>5083</v>
      </c>
      <c r="M2807" s="6" t="s">
        <v>37</v>
      </c>
      <c r="O2807" s="6" t="s">
        <v>38</v>
      </c>
      <c r="P2807" s="6" t="s">
        <v>39</v>
      </c>
      <c r="Q2807" s="6" t="s">
        <v>1408</v>
      </c>
      <c r="R2807" s="6" t="s">
        <v>1384</v>
      </c>
      <c r="W2807" s="6" t="s">
        <v>5445</v>
      </c>
      <c r="X2807" s="6" t="s">
        <v>1408</v>
      </c>
      <c r="Y2807" s="6" t="s">
        <v>43</v>
      </c>
      <c r="Z2807" s="8">
        <v>42180.360127314816</v>
      </c>
      <c r="AA2807" s="6" t="s">
        <v>4127</v>
      </c>
      <c r="AB2807" s="6" t="s">
        <v>1387</v>
      </c>
      <c r="AC2807" s="6" t="s">
        <v>1384</v>
      </c>
      <c r="AD2807" s="6" t="s">
        <v>43</v>
      </c>
      <c r="AE2807" s="8">
        <v>42180.669120370374</v>
      </c>
      <c r="AF2807" s="6" t="s">
        <v>71</v>
      </c>
    </row>
    <row r="2808" spans="1:39" x14ac:dyDescent="0.2">
      <c r="A28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08" s="7" t="str">
        <f>ExtractValues(Table1[[#This Row],[Agreement Name]],".{1}\d{4,5}")</f>
        <v>200155</v>
      </c>
      <c r="C2808" s="6" t="str">
        <f>ExtractValues(Table1[[#This Row],[Agreement Name]],".{1}\d{4,5}-.{1}\d{4,5}")</f>
        <v>200155-002005</v>
      </c>
      <c r="D2808" s="6" t="str">
        <f>ExtractValues(ExtractValues(Table1[[#This Row],[Agreement Name]],"(CO\d{1,3})"),"\d+")</f>
        <v/>
      </c>
      <c r="E2808" s="6" t="str">
        <f>ExtractValues(ExtractValues(Table1[[#This Row],[Agreement Name]],"(CO.\d{1,3})"),"\d+")</f>
        <v/>
      </c>
      <c r="F2808" s="6" t="str">
        <f>IF(Table1[[#This Row],[ChgOrderPart1]]&lt;&gt;"",Table1[[#This Row],[ChgOrderPart1]],Table1[[#This Row],[ChgOrderPart2]])</f>
        <v/>
      </c>
      <c r="G2808" s="6" t="s">
        <v>1407</v>
      </c>
      <c r="H2808" s="8">
        <v>42138.39576388889</v>
      </c>
      <c r="I2808" s="6" t="s">
        <v>55</v>
      </c>
      <c r="J2808" s="8">
        <v>42145.403078703705</v>
      </c>
      <c r="K2808" s="6" t="s">
        <v>1376</v>
      </c>
      <c r="L2808" s="6" t="s">
        <v>1377</v>
      </c>
      <c r="M2808" s="6" t="s">
        <v>37</v>
      </c>
      <c r="O2808" s="6" t="s">
        <v>38</v>
      </c>
      <c r="P2808" s="6" t="s">
        <v>39</v>
      </c>
      <c r="Q2808" s="6" t="s">
        <v>1408</v>
      </c>
      <c r="R2808" s="6" t="s">
        <v>1384</v>
      </c>
      <c r="AL2808" s="6" t="s">
        <v>1408</v>
      </c>
      <c r="AM2808" s="6" t="s">
        <v>43</v>
      </c>
    </row>
    <row r="2809" spans="1:39" x14ac:dyDescent="0.2">
      <c r="A28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09" s="7" t="str">
        <f>ExtractValues(Table1[[#This Row],[Agreement Name]],".{1}\d{4,5}")</f>
        <v>200155</v>
      </c>
      <c r="C2809" s="6" t="str">
        <f>ExtractValues(Table1[[#This Row],[Agreement Name]],".{1}\d{4,5}-.{1}\d{4,5}")</f>
        <v>200155-002005</v>
      </c>
      <c r="D2809" s="6" t="str">
        <f>ExtractValues(ExtractValues(Table1[[#This Row],[Agreement Name]],"(CO\d{1,3})"),"\d+")</f>
        <v/>
      </c>
      <c r="E2809" s="6" t="str">
        <f>ExtractValues(ExtractValues(Table1[[#This Row],[Agreement Name]],"(CO.\d{1,3})"),"\d+")</f>
        <v/>
      </c>
      <c r="F2809" s="6" t="str">
        <f>IF(Table1[[#This Row],[ChgOrderPart1]]&lt;&gt;"",Table1[[#This Row],[ChgOrderPart1]],Table1[[#This Row],[ChgOrderPart2]])</f>
        <v/>
      </c>
      <c r="G2809" s="6" t="s">
        <v>4125</v>
      </c>
      <c r="H2809" s="8">
        <v>42143.557083333333</v>
      </c>
      <c r="I2809" s="6" t="s">
        <v>34</v>
      </c>
      <c r="J2809" s="8">
        <v>42143.876562500001</v>
      </c>
      <c r="K2809" s="6" t="s">
        <v>3614</v>
      </c>
      <c r="L2809" s="6" t="s">
        <v>3615</v>
      </c>
      <c r="M2809" s="6" t="s">
        <v>37</v>
      </c>
      <c r="O2809" s="6" t="s">
        <v>38</v>
      </c>
      <c r="P2809" s="6" t="s">
        <v>39</v>
      </c>
      <c r="Q2809" s="6" t="s">
        <v>1408</v>
      </c>
      <c r="R2809" s="6" t="s">
        <v>1384</v>
      </c>
      <c r="W2809" s="6" t="s">
        <v>4126</v>
      </c>
      <c r="X2809" s="6" t="s">
        <v>1408</v>
      </c>
      <c r="Y2809" s="6" t="s">
        <v>43</v>
      </c>
      <c r="Z2809" s="8">
        <v>42143.599629629629</v>
      </c>
      <c r="AA2809" s="6" t="s">
        <v>4127</v>
      </c>
      <c r="AB2809" s="6" t="s">
        <v>1387</v>
      </c>
      <c r="AC2809" s="6" t="s">
        <v>1384</v>
      </c>
      <c r="AD2809" s="6" t="s">
        <v>43</v>
      </c>
      <c r="AE2809" s="8">
        <v>42143.876562500001</v>
      </c>
      <c r="AF2809" s="6" t="s">
        <v>1552</v>
      </c>
    </row>
    <row r="2810" spans="1:39" x14ac:dyDescent="0.2">
      <c r="A28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10" s="7" t="str">
        <f>ExtractValues(Table1[[#This Row],[Agreement Name]],".{1}\d{4,5}")</f>
        <v>200155</v>
      </c>
      <c r="C2810" s="6" t="str">
        <f>ExtractValues(Table1[[#This Row],[Agreement Name]],".{1}\d{4,5}-.{1}\d{4,5}")</f>
        <v>200155-002004</v>
      </c>
      <c r="D2810" s="6" t="str">
        <f>ExtractValues(ExtractValues(Table1[[#This Row],[Agreement Name]],"(CO\d{1,3})"),"\d+")</f>
        <v>1</v>
      </c>
      <c r="E2810" s="6" t="str">
        <f>ExtractValues(ExtractValues(Table1[[#This Row],[Agreement Name]],"(CO.\d{1,3})"),"\d+")</f>
        <v/>
      </c>
      <c r="F2810" s="6" t="str">
        <f>IF(Table1[[#This Row],[ChgOrderPart1]]&lt;&gt;"",Table1[[#This Row],[ChgOrderPart1]],Table1[[#This Row],[ChgOrderPart2]])</f>
        <v>1</v>
      </c>
      <c r="G2810" s="6" t="s">
        <v>5446</v>
      </c>
      <c r="H2810" s="8">
        <v>42180.361747685187</v>
      </c>
      <c r="I2810" s="6" t="s">
        <v>34</v>
      </c>
      <c r="J2810" s="8">
        <v>42180.668368055558</v>
      </c>
      <c r="K2810" s="6" t="s">
        <v>5082</v>
      </c>
      <c r="L2810" s="6" t="s">
        <v>5083</v>
      </c>
      <c r="M2810" s="6" t="s">
        <v>37</v>
      </c>
      <c r="O2810" s="6" t="s">
        <v>38</v>
      </c>
      <c r="P2810" s="6" t="s">
        <v>39</v>
      </c>
      <c r="Q2810" s="6" t="s">
        <v>5447</v>
      </c>
      <c r="R2810" s="6" t="s">
        <v>1384</v>
      </c>
      <c r="W2810" s="6" t="s">
        <v>5448</v>
      </c>
      <c r="X2810" s="6" t="s">
        <v>5447</v>
      </c>
      <c r="Y2810" s="6" t="s">
        <v>43</v>
      </c>
      <c r="Z2810" s="8">
        <v>42180.381562499999</v>
      </c>
      <c r="AA2810" s="6" t="s">
        <v>5449</v>
      </c>
      <c r="AB2810" s="6" t="s">
        <v>1387</v>
      </c>
      <c r="AC2810" s="6" t="s">
        <v>1384</v>
      </c>
      <c r="AD2810" s="6" t="s">
        <v>43</v>
      </c>
      <c r="AE2810" s="8">
        <v>42180.668368055558</v>
      </c>
      <c r="AF2810" s="6" t="s">
        <v>71</v>
      </c>
    </row>
    <row r="2811" spans="1:39" x14ac:dyDescent="0.2">
      <c r="A28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11" s="7" t="str">
        <f>ExtractValues(Table1[[#This Row],[Agreement Name]],".{1}\d{4,5}")</f>
        <v>200155</v>
      </c>
      <c r="C2811" s="6" t="str">
        <f>ExtractValues(Table1[[#This Row],[Agreement Name]],".{1}\d{4,5}-.{1}\d{4,5}")</f>
        <v>200155-002004</v>
      </c>
      <c r="D2811" s="6" t="str">
        <f>ExtractValues(ExtractValues(Table1[[#This Row],[Agreement Name]],"(CO\d{1,3})"),"\d+")</f>
        <v/>
      </c>
      <c r="E2811" s="6" t="str">
        <f>ExtractValues(ExtractValues(Table1[[#This Row],[Agreement Name]],"(CO.\d{1,3})"),"\d+")</f>
        <v/>
      </c>
      <c r="F2811" s="6" t="str">
        <f>IF(Table1[[#This Row],[ChgOrderPart1]]&lt;&gt;"",Table1[[#This Row],[ChgOrderPart1]],Table1[[#This Row],[ChgOrderPart2]])</f>
        <v/>
      </c>
      <c r="G2811" s="6" t="s">
        <v>8735</v>
      </c>
      <c r="H2811" s="8">
        <v>42136.666701388887</v>
      </c>
      <c r="I2811" s="6" t="s">
        <v>34</v>
      </c>
      <c r="J2811" s="8">
        <v>42138.683449074073</v>
      </c>
      <c r="K2811" s="6" t="s">
        <v>1376</v>
      </c>
      <c r="L2811" s="6" t="s">
        <v>1377</v>
      </c>
      <c r="M2811" s="6" t="s">
        <v>37</v>
      </c>
      <c r="O2811" s="6" t="s">
        <v>38</v>
      </c>
      <c r="P2811" s="6" t="s">
        <v>39</v>
      </c>
      <c r="Q2811" s="6" t="s">
        <v>5447</v>
      </c>
      <c r="R2811" s="6" t="s">
        <v>1384</v>
      </c>
      <c r="W2811" s="6" t="s">
        <v>5448</v>
      </c>
      <c r="X2811" s="6" t="s">
        <v>5447</v>
      </c>
      <c r="Y2811" s="6" t="s">
        <v>43</v>
      </c>
      <c r="Z2811" s="8">
        <v>42137.622534722221</v>
      </c>
      <c r="AA2811" s="6" t="s">
        <v>5449</v>
      </c>
      <c r="AB2811" s="6" t="s">
        <v>1387</v>
      </c>
      <c r="AC2811" s="6" t="s">
        <v>1384</v>
      </c>
      <c r="AD2811" s="6" t="s">
        <v>43</v>
      </c>
      <c r="AE2811" s="8">
        <v>42138.683449074073</v>
      </c>
      <c r="AF2811" s="6" t="s">
        <v>1552</v>
      </c>
    </row>
    <row r="2812" spans="1:39" x14ac:dyDescent="0.2">
      <c r="A28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12" s="7" t="str">
        <f>ExtractValues(Table1[[#This Row],[Agreement Name]],".{1}\d{4,5}")</f>
        <v>200155</v>
      </c>
      <c r="C2812" s="6" t="str">
        <f>ExtractValues(Table1[[#This Row],[Agreement Name]],".{1}\d{4,5}-.{1}\d{4,5}")</f>
        <v>200155-002003</v>
      </c>
      <c r="D2812" s="6" t="str">
        <f>ExtractValues(ExtractValues(Table1[[#This Row],[Agreement Name]],"(CO\d{1,3})"),"\d+")</f>
        <v>2</v>
      </c>
      <c r="E2812" s="6" t="str">
        <f>ExtractValues(ExtractValues(Table1[[#This Row],[Agreement Name]],"(CO.\d{1,3})"),"\d+")</f>
        <v/>
      </c>
      <c r="F2812" s="6" t="str">
        <f>IF(Table1[[#This Row],[ChgOrderPart1]]&lt;&gt;"",Table1[[#This Row],[ChgOrderPart1]],Table1[[#This Row],[ChgOrderPart2]])</f>
        <v>2</v>
      </c>
      <c r="G2812" s="6" t="s">
        <v>5463</v>
      </c>
      <c r="H2812" s="8">
        <v>42180.467916666668</v>
      </c>
      <c r="I2812" s="6" t="s">
        <v>34</v>
      </c>
      <c r="J2812" s="8">
        <v>42184.308437500003</v>
      </c>
      <c r="K2812" s="6" t="s">
        <v>5082</v>
      </c>
      <c r="L2812" s="6" t="s">
        <v>5083</v>
      </c>
      <c r="M2812" s="6" t="s">
        <v>37</v>
      </c>
      <c r="O2812" s="6" t="s">
        <v>38</v>
      </c>
      <c r="P2812" s="6" t="s">
        <v>39</v>
      </c>
      <c r="Q2812" s="6" t="s">
        <v>1837</v>
      </c>
      <c r="R2812" s="6" t="s">
        <v>1384</v>
      </c>
      <c r="W2812" s="6" t="s">
        <v>1838</v>
      </c>
      <c r="X2812" s="6" t="s">
        <v>1837</v>
      </c>
      <c r="Y2812" s="6" t="s">
        <v>43</v>
      </c>
      <c r="Z2812" s="8">
        <v>42184.263252314813</v>
      </c>
      <c r="AA2812" s="6" t="s">
        <v>1839</v>
      </c>
      <c r="AB2812" s="6" t="s">
        <v>1387</v>
      </c>
      <c r="AC2812" s="6" t="s">
        <v>1384</v>
      </c>
      <c r="AD2812" s="6" t="s">
        <v>43</v>
      </c>
      <c r="AE2812" s="8">
        <v>42184.308437500003</v>
      </c>
      <c r="AF2812" s="6" t="s">
        <v>71</v>
      </c>
    </row>
    <row r="2813" spans="1:39" x14ac:dyDescent="0.2">
      <c r="A28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13" s="7" t="str">
        <f>ExtractValues(Table1[[#This Row],[Agreement Name]],".{1}\d{4,5}")</f>
        <v>200155</v>
      </c>
      <c r="C2813" s="6" t="str">
        <f>ExtractValues(Table1[[#This Row],[Agreement Name]],".{1}\d{4,5}-.{1}\d{4,5}")</f>
        <v>200155-002003</v>
      </c>
      <c r="D2813" s="6" t="str">
        <f>ExtractValues(ExtractValues(Table1[[#This Row],[Agreement Name]],"(CO\d{1,3})"),"\d+")</f>
        <v>1</v>
      </c>
      <c r="E2813" s="6" t="str">
        <f>ExtractValues(ExtractValues(Table1[[#This Row],[Agreement Name]],"(CO.\d{1,3})"),"\d+")</f>
        <v/>
      </c>
      <c r="F2813" s="6" t="str">
        <f>IF(Table1[[#This Row],[ChgOrderPart1]]&lt;&gt;"",Table1[[#This Row],[ChgOrderPart1]],Table1[[#This Row],[ChgOrderPart2]])</f>
        <v>1</v>
      </c>
      <c r="G2813" s="6" t="s">
        <v>5182</v>
      </c>
      <c r="H2813" s="8">
        <v>42163.328587962962</v>
      </c>
      <c r="I2813" s="6" t="s">
        <v>34</v>
      </c>
      <c r="J2813" s="8">
        <v>42163.501261574071</v>
      </c>
      <c r="K2813" s="6" t="s">
        <v>5082</v>
      </c>
      <c r="L2813" s="6" t="s">
        <v>5083</v>
      </c>
      <c r="M2813" s="6" t="s">
        <v>37</v>
      </c>
      <c r="O2813" s="6" t="s">
        <v>38</v>
      </c>
      <c r="P2813" s="6" t="s">
        <v>39</v>
      </c>
      <c r="Q2813" s="6" t="s">
        <v>1837</v>
      </c>
      <c r="R2813" s="6" t="s">
        <v>1384</v>
      </c>
      <c r="W2813" s="6" t="s">
        <v>1838</v>
      </c>
      <c r="X2813" s="6" t="s">
        <v>1837</v>
      </c>
      <c r="Y2813" s="6" t="s">
        <v>43</v>
      </c>
      <c r="Z2813" s="8">
        <v>42163.420057870368</v>
      </c>
      <c r="AA2813" s="6" t="s">
        <v>1839</v>
      </c>
      <c r="AB2813" s="6" t="s">
        <v>1387</v>
      </c>
      <c r="AC2813" s="6" t="s">
        <v>1384</v>
      </c>
      <c r="AD2813" s="6" t="s">
        <v>43</v>
      </c>
      <c r="AE2813" s="8">
        <v>42163.501261574071</v>
      </c>
      <c r="AF2813" s="6" t="s">
        <v>46</v>
      </c>
    </row>
    <row r="2814" spans="1:39" x14ac:dyDescent="0.2">
      <c r="A28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14" s="7" t="str">
        <f>ExtractValues(Table1[[#This Row],[Agreement Name]],".{1}\d{4,5}")</f>
        <v>200155</v>
      </c>
      <c r="C2814" s="6" t="str">
        <f>ExtractValues(Table1[[#This Row],[Agreement Name]],".{1}\d{4,5}-.{1}\d{4,5}")</f>
        <v>200155-002003</v>
      </c>
      <c r="D2814" s="6" t="str">
        <f>ExtractValues(ExtractValues(Table1[[#This Row],[Agreement Name]],"(CO\d{1,3})"),"\d+")</f>
        <v/>
      </c>
      <c r="E2814" s="6" t="str">
        <f>ExtractValues(ExtractValues(Table1[[#This Row],[Agreement Name]],"(CO.\d{1,3})"),"\d+")</f>
        <v/>
      </c>
      <c r="F2814" s="6" t="str">
        <f>IF(Table1[[#This Row],[ChgOrderPart1]]&lt;&gt;"",Table1[[#This Row],[ChgOrderPart1]],Table1[[#This Row],[ChgOrderPart2]])</f>
        <v/>
      </c>
      <c r="G2814" s="6" t="s">
        <v>8715</v>
      </c>
      <c r="H2814" s="8">
        <v>42135.573738425926</v>
      </c>
      <c r="I2814" s="6" t="s">
        <v>34</v>
      </c>
      <c r="J2814" s="8">
        <v>42139.576828703706</v>
      </c>
      <c r="K2814" s="6" t="s">
        <v>1376</v>
      </c>
      <c r="L2814" s="6" t="s">
        <v>1377</v>
      </c>
      <c r="M2814" s="6" t="s">
        <v>37</v>
      </c>
      <c r="O2814" s="6" t="s">
        <v>38</v>
      </c>
      <c r="P2814" s="6" t="s">
        <v>39</v>
      </c>
      <c r="Q2814" s="6" t="s">
        <v>1837</v>
      </c>
      <c r="R2814" s="6" t="s">
        <v>184</v>
      </c>
      <c r="W2814" s="6" t="s">
        <v>1838</v>
      </c>
      <c r="X2814" s="6" t="s">
        <v>1837</v>
      </c>
      <c r="Y2814" s="6" t="s">
        <v>43</v>
      </c>
      <c r="Z2814" s="8">
        <v>42135.622673611113</v>
      </c>
      <c r="AA2814" s="6" t="s">
        <v>1839</v>
      </c>
      <c r="AB2814" s="6" t="s">
        <v>185</v>
      </c>
      <c r="AC2814" s="6" t="s">
        <v>184</v>
      </c>
      <c r="AD2814" s="6" t="s">
        <v>43</v>
      </c>
      <c r="AE2814" s="8">
        <v>42139.576828703706</v>
      </c>
      <c r="AF2814" s="6" t="s">
        <v>71</v>
      </c>
    </row>
    <row r="2815" spans="1:39" x14ac:dyDescent="0.2">
      <c r="A28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15" s="7" t="str">
        <f>ExtractValues(Table1[[#This Row],[Agreement Name]],".{1}\d{4,5}")</f>
        <v>200155</v>
      </c>
      <c r="C2815" s="6" t="str">
        <f>ExtractValues(Table1[[#This Row],[Agreement Name]],".{1}\d{4,5}-.{1}\d{4,5}")</f>
        <v>200155-002002</v>
      </c>
      <c r="D2815" s="6" t="str">
        <f>ExtractValues(ExtractValues(Table1[[#This Row],[Agreement Name]],"(CO\d{1,3})"),"\d+")</f>
        <v/>
      </c>
      <c r="E2815" s="6" t="str">
        <f>ExtractValues(ExtractValues(Table1[[#This Row],[Agreement Name]],"(CO.\d{1,3})"),"\d+")</f>
        <v/>
      </c>
      <c r="F2815" s="6" t="str">
        <f>IF(Table1[[#This Row],[ChgOrderPart1]]&lt;&gt;"",Table1[[#This Row],[ChgOrderPart1]],Table1[[#This Row],[ChgOrderPart2]])</f>
        <v/>
      </c>
      <c r="G2815" s="6" t="s">
        <v>4779</v>
      </c>
      <c r="H2815" s="8">
        <v>42216.608981481484</v>
      </c>
      <c r="I2815" s="6" t="s">
        <v>34</v>
      </c>
      <c r="J2815" s="8">
        <v>42218.851701388892</v>
      </c>
      <c r="K2815" s="6" t="s">
        <v>1376</v>
      </c>
      <c r="L2815" s="6" t="s">
        <v>1377</v>
      </c>
      <c r="M2815" s="6" t="s">
        <v>37</v>
      </c>
      <c r="O2815" s="6" t="s">
        <v>38</v>
      </c>
      <c r="P2815" s="6" t="s">
        <v>39</v>
      </c>
      <c r="Q2815" s="6" t="s">
        <v>4239</v>
      </c>
      <c r="R2815" s="6" t="s">
        <v>4238</v>
      </c>
      <c r="S2815" s="6" t="s">
        <v>1384</v>
      </c>
      <c r="W2815" s="6" t="s">
        <v>4780</v>
      </c>
      <c r="X2815" s="6" t="s">
        <v>4238</v>
      </c>
      <c r="Y2815" s="6" t="s">
        <v>43</v>
      </c>
      <c r="Z2815" s="8">
        <v>42216.643622685187</v>
      </c>
      <c r="AA2815" s="6" t="s">
        <v>719</v>
      </c>
      <c r="AB2815" s="6" t="s">
        <v>1387</v>
      </c>
      <c r="AC2815" s="6" t="s">
        <v>1384</v>
      </c>
      <c r="AD2815" s="6" t="s">
        <v>43</v>
      </c>
      <c r="AE2815" s="8">
        <v>42218.851701388892</v>
      </c>
      <c r="AF2815" s="6" t="s">
        <v>1552</v>
      </c>
    </row>
    <row r="2816" spans="1:39" x14ac:dyDescent="0.2">
      <c r="A28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16" s="7" t="str">
        <f>ExtractValues(Table1[[#This Row],[Agreement Name]],".{1}\d{4,5}")</f>
        <v>200155</v>
      </c>
      <c r="C2816" s="6" t="str">
        <f>ExtractValues(Table1[[#This Row],[Agreement Name]],".{1}\d{4,5}-.{1}\d{4,5}")</f>
        <v>200155-002002</v>
      </c>
      <c r="D2816" s="6" t="str">
        <f>ExtractValues(ExtractValues(Table1[[#This Row],[Agreement Name]],"(CO\d{1,3})"),"\d+")</f>
        <v/>
      </c>
      <c r="E2816" s="6" t="str">
        <f>ExtractValues(ExtractValues(Table1[[#This Row],[Agreement Name]],"(CO.\d{1,3})"),"\d+")</f>
        <v/>
      </c>
      <c r="F2816" s="6" t="str">
        <f>IF(Table1[[#This Row],[ChgOrderPart1]]&lt;&gt;"",Table1[[#This Row],[ChgOrderPart1]],Table1[[#This Row],[ChgOrderPart2]])</f>
        <v/>
      </c>
      <c r="G2816" s="6" t="s">
        <v>4648</v>
      </c>
      <c r="H2816" s="8">
        <v>42212.653148148151</v>
      </c>
      <c r="I2816" s="6" t="s">
        <v>55</v>
      </c>
      <c r="J2816" s="8">
        <v>42216.608437499999</v>
      </c>
      <c r="K2816" s="6" t="s">
        <v>1376</v>
      </c>
      <c r="L2816" s="6" t="s">
        <v>1377</v>
      </c>
      <c r="M2816" s="6" t="s">
        <v>37</v>
      </c>
      <c r="O2816" s="6" t="s">
        <v>38</v>
      </c>
      <c r="P2816" s="6" t="s">
        <v>39</v>
      </c>
      <c r="Q2816" s="6" t="s">
        <v>4239</v>
      </c>
      <c r="R2816" s="6" t="s">
        <v>4238</v>
      </c>
      <c r="S2816" s="6" t="s">
        <v>1384</v>
      </c>
      <c r="AL2816" s="6" t="s">
        <v>4239</v>
      </c>
      <c r="AM2816" s="6" t="s">
        <v>43</v>
      </c>
    </row>
    <row r="2817" spans="1:39" x14ac:dyDescent="0.2">
      <c r="A28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17" s="7" t="str">
        <f>ExtractValues(Table1[[#This Row],[Agreement Name]],".{1}\d{4,5}")</f>
        <v>200155</v>
      </c>
      <c r="C2817" s="6" t="str">
        <f>ExtractValues(Table1[[#This Row],[Agreement Name]],".{1}\d{4,5}-.{1}\d{4,5}")</f>
        <v>200155-002002</v>
      </c>
      <c r="D2817" s="6" t="str">
        <f>ExtractValues(ExtractValues(Table1[[#This Row],[Agreement Name]],"(CO\d{1,3})"),"\d+")</f>
        <v>1</v>
      </c>
      <c r="E2817" s="6" t="str">
        <f>ExtractValues(ExtractValues(Table1[[#This Row],[Agreement Name]],"(CO.\d{1,3})"),"\d+")</f>
        <v/>
      </c>
      <c r="F2817" s="6" t="str">
        <f>IF(Table1[[#This Row],[ChgOrderPart1]]&lt;&gt;"",Table1[[#This Row],[ChgOrderPart1]],Table1[[#This Row],[ChgOrderPart2]])</f>
        <v>1</v>
      </c>
      <c r="G2817" s="6" t="s">
        <v>5451</v>
      </c>
      <c r="H2817" s="8">
        <v>42180.383206018516</v>
      </c>
      <c r="I2817" s="6" t="s">
        <v>34</v>
      </c>
      <c r="J2817" s="8">
        <v>42184.308009259257</v>
      </c>
      <c r="K2817" s="6" t="s">
        <v>5082</v>
      </c>
      <c r="L2817" s="6" t="s">
        <v>5083</v>
      </c>
      <c r="M2817" s="6" t="s">
        <v>37</v>
      </c>
      <c r="O2817" s="6" t="s">
        <v>38</v>
      </c>
      <c r="P2817" s="6" t="s">
        <v>39</v>
      </c>
      <c r="Q2817" s="6" t="s">
        <v>3029</v>
      </c>
      <c r="R2817" s="6" t="s">
        <v>1384</v>
      </c>
      <c r="W2817" s="6" t="s">
        <v>5452</v>
      </c>
      <c r="X2817" s="6" t="s">
        <v>3029</v>
      </c>
      <c r="Y2817" s="6" t="s">
        <v>43</v>
      </c>
      <c r="Z2817" s="8">
        <v>42184.258726851855</v>
      </c>
      <c r="AA2817" s="6" t="s">
        <v>3031</v>
      </c>
      <c r="AB2817" s="6" t="s">
        <v>1387</v>
      </c>
      <c r="AC2817" s="6" t="s">
        <v>1384</v>
      </c>
      <c r="AD2817" s="6" t="s">
        <v>43</v>
      </c>
      <c r="AE2817" s="8">
        <v>42184.308009259257</v>
      </c>
      <c r="AF2817" s="6" t="s">
        <v>71</v>
      </c>
    </row>
    <row r="2818" spans="1:39" x14ac:dyDescent="0.2">
      <c r="A28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18" s="7" t="str">
        <f>ExtractValues(Table1[[#This Row],[Agreement Name]],".{1}\d{4,5}")</f>
        <v>200155</v>
      </c>
      <c r="C2818" s="6" t="str">
        <f>ExtractValues(Table1[[#This Row],[Agreement Name]],".{1}\d{4,5}-.{1}\d{4,5}")</f>
        <v>200155-002002</v>
      </c>
      <c r="D2818" s="6" t="str">
        <f>ExtractValues(ExtractValues(Table1[[#This Row],[Agreement Name]],"(CO\d{1,3})"),"\d+")</f>
        <v/>
      </c>
      <c r="E2818" s="6" t="str">
        <f>ExtractValues(ExtractValues(Table1[[#This Row],[Agreement Name]],"(CO.\d{1,3})"),"\d+")</f>
        <v/>
      </c>
      <c r="F2818" s="6" t="str">
        <f>IF(Table1[[#This Row],[ChgOrderPart1]]&lt;&gt;"",Table1[[#This Row],[ChgOrderPart1]],Table1[[#This Row],[ChgOrderPart2]])</f>
        <v/>
      </c>
      <c r="G2818" s="6" t="s">
        <v>4018</v>
      </c>
      <c r="H2818" s="8">
        <v>42139.476018518515</v>
      </c>
      <c r="I2818" s="6" t="s">
        <v>34</v>
      </c>
      <c r="J2818" s="8">
        <v>42143.875532407408</v>
      </c>
      <c r="K2818" s="6" t="s">
        <v>3614</v>
      </c>
      <c r="L2818" s="6" t="s">
        <v>3615</v>
      </c>
      <c r="M2818" s="6" t="s">
        <v>37</v>
      </c>
      <c r="O2818" s="6" t="s">
        <v>38</v>
      </c>
      <c r="P2818" s="6" t="s">
        <v>39</v>
      </c>
      <c r="Q2818" s="6" t="s">
        <v>3029</v>
      </c>
      <c r="R2818" s="6" t="s">
        <v>1384</v>
      </c>
      <c r="W2818" s="6" t="s">
        <v>4019</v>
      </c>
      <c r="X2818" s="6" t="s">
        <v>3029</v>
      </c>
      <c r="Y2818" s="6" t="s">
        <v>43</v>
      </c>
      <c r="Z2818" s="8">
        <v>42143.541666666664</v>
      </c>
      <c r="AA2818" s="6" t="s">
        <v>3031</v>
      </c>
      <c r="AB2818" s="6" t="s">
        <v>1387</v>
      </c>
      <c r="AC2818" s="6" t="s">
        <v>1384</v>
      </c>
      <c r="AD2818" s="6" t="s">
        <v>43</v>
      </c>
      <c r="AE2818" s="8">
        <v>42143.875532407408</v>
      </c>
      <c r="AF2818" s="6" t="s">
        <v>1552</v>
      </c>
    </row>
    <row r="2819" spans="1:39" x14ac:dyDescent="0.2">
      <c r="A28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19" s="7" t="str">
        <f>ExtractValues(Table1[[#This Row],[Agreement Name]],".{1}\d{4,5}")</f>
        <v>200155</v>
      </c>
      <c r="C2819" s="6" t="str">
        <f>ExtractValues(Table1[[#This Row],[Agreement Name]],".{1}\d{4,5}-.{1}\d{4,5}")</f>
        <v>200155-002002</v>
      </c>
      <c r="D2819" s="6" t="str">
        <f>ExtractValues(ExtractValues(Table1[[#This Row],[Agreement Name]],"(CO\d{1,3})"),"\d+")</f>
        <v/>
      </c>
      <c r="E2819" s="6" t="str">
        <f>ExtractValues(ExtractValues(Table1[[#This Row],[Agreement Name]],"(CO.\d{1,3})"),"\d+")</f>
        <v/>
      </c>
      <c r="F2819" s="6" t="str">
        <f>IF(Table1[[#This Row],[ChgOrderPart1]]&lt;&gt;"",Table1[[#This Row],[ChgOrderPart1]],Table1[[#This Row],[ChgOrderPart2]])</f>
        <v/>
      </c>
      <c r="G2819" s="6" t="s">
        <v>8703</v>
      </c>
      <c r="H2819" s="8">
        <v>42132.407384259262</v>
      </c>
      <c r="I2819" s="6" t="s">
        <v>55</v>
      </c>
      <c r="J2819" s="8">
        <v>42138.568564814814</v>
      </c>
      <c r="K2819" s="6" t="s">
        <v>1376</v>
      </c>
      <c r="L2819" s="6" t="s">
        <v>1377</v>
      </c>
      <c r="M2819" s="6" t="s">
        <v>37</v>
      </c>
      <c r="O2819" s="6" t="s">
        <v>38</v>
      </c>
      <c r="P2819" s="6" t="s">
        <v>39</v>
      </c>
      <c r="Q2819" s="6" t="s">
        <v>3029</v>
      </c>
      <c r="R2819" s="6" t="s">
        <v>1384</v>
      </c>
      <c r="AL2819" s="6" t="s">
        <v>3029</v>
      </c>
      <c r="AM2819" s="6" t="s">
        <v>43</v>
      </c>
    </row>
    <row r="2820" spans="1:39" x14ac:dyDescent="0.2">
      <c r="A28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20" s="7" t="str">
        <f>ExtractValues(Table1[[#This Row],[Agreement Name]],".{1}\d{4,5}")</f>
        <v>200155</v>
      </c>
      <c r="C2820" s="6" t="str">
        <f>ExtractValues(Table1[[#This Row],[Agreement Name]],".{1}\d{4,5}-.{1}\d{4,5}")</f>
        <v>200155-002001</v>
      </c>
      <c r="D2820" s="6" t="str">
        <f>ExtractValues(ExtractValues(Table1[[#This Row],[Agreement Name]],"(CO\d{1,3})"),"\d+")</f>
        <v>1</v>
      </c>
      <c r="E2820" s="6" t="str">
        <f>ExtractValues(ExtractValues(Table1[[#This Row],[Agreement Name]],"(CO.\d{1,3})"),"\d+")</f>
        <v/>
      </c>
      <c r="F2820" s="6" t="str">
        <f>IF(Table1[[#This Row],[ChgOrderPart1]]&lt;&gt;"",Table1[[#This Row],[ChgOrderPart1]],Table1[[#This Row],[ChgOrderPart2]])</f>
        <v>1</v>
      </c>
      <c r="G2820" s="6" t="s">
        <v>5179</v>
      </c>
      <c r="H2820" s="8">
        <v>42163.313506944447</v>
      </c>
      <c r="I2820" s="6" t="s">
        <v>34</v>
      </c>
      <c r="J2820" s="8">
        <v>42185.348009259258</v>
      </c>
      <c r="K2820" s="6" t="s">
        <v>5082</v>
      </c>
      <c r="L2820" s="6" t="s">
        <v>5083</v>
      </c>
      <c r="M2820" s="6" t="s">
        <v>37</v>
      </c>
      <c r="O2820" s="6" t="s">
        <v>38</v>
      </c>
      <c r="P2820" s="6" t="s">
        <v>39</v>
      </c>
      <c r="Q2820" s="6" t="s">
        <v>1562</v>
      </c>
      <c r="R2820" s="6" t="s">
        <v>1384</v>
      </c>
      <c r="W2820" s="6" t="s">
        <v>1387</v>
      </c>
      <c r="X2820" s="6" t="s">
        <v>1384</v>
      </c>
      <c r="Y2820" s="6" t="s">
        <v>43</v>
      </c>
      <c r="Z2820" s="8">
        <v>42185.348009259258</v>
      </c>
      <c r="AA2820" s="6" t="s">
        <v>71</v>
      </c>
    </row>
    <row r="2821" spans="1:39" x14ac:dyDescent="0.2">
      <c r="A28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21" s="7" t="str">
        <f>ExtractValues(Table1[[#This Row],[Agreement Name]],".{1}\d{4,5}")</f>
        <v>200155</v>
      </c>
      <c r="C2821" s="6" t="str">
        <f>ExtractValues(Table1[[#This Row],[Agreement Name]],".{1}\d{4,5}-.{1}\d{4,5}")</f>
        <v>200155-002001</v>
      </c>
      <c r="D2821" s="6" t="str">
        <f>ExtractValues(ExtractValues(Table1[[#This Row],[Agreement Name]],"(CO\d{1,3})"),"\d+")</f>
        <v>1</v>
      </c>
      <c r="E2821" s="6" t="str">
        <f>ExtractValues(ExtractValues(Table1[[#This Row],[Agreement Name]],"(CO.\d{1,3})"),"\d+")</f>
        <v/>
      </c>
      <c r="F2821" s="6" t="str">
        <f>IF(Table1[[#This Row],[ChgOrderPart1]]&lt;&gt;"",Table1[[#This Row],[ChgOrderPart1]],Table1[[#This Row],[ChgOrderPart2]])</f>
        <v>1</v>
      </c>
      <c r="G2821" s="6" t="s">
        <v>5179</v>
      </c>
      <c r="H2821" s="8">
        <v>42160.609537037039</v>
      </c>
      <c r="I2821" s="6" t="s">
        <v>55</v>
      </c>
      <c r="J2821" s="8">
        <v>42163.310393518521</v>
      </c>
      <c r="K2821" s="6" t="s">
        <v>5082</v>
      </c>
      <c r="L2821" s="6" t="s">
        <v>5083</v>
      </c>
      <c r="M2821" s="6" t="s">
        <v>37</v>
      </c>
      <c r="O2821" s="6" t="s">
        <v>38</v>
      </c>
      <c r="P2821" s="6" t="s">
        <v>39</v>
      </c>
      <c r="Q2821" s="6" t="s">
        <v>1564</v>
      </c>
      <c r="R2821" s="6" t="s">
        <v>1384</v>
      </c>
      <c r="AL2821" s="6" t="s">
        <v>1564</v>
      </c>
      <c r="AM2821" s="6" t="s">
        <v>43</v>
      </c>
    </row>
    <row r="2822" spans="1:39" x14ac:dyDescent="0.2">
      <c r="A28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22" s="7" t="str">
        <f>ExtractValues(Table1[[#This Row],[Agreement Name]],".{1}\d{4,5}")</f>
        <v>200155</v>
      </c>
      <c r="C2822" s="6" t="str">
        <f>ExtractValues(Table1[[#This Row],[Agreement Name]],".{1}\d{4,5}-.{1}\d{4,5}")</f>
        <v>200155-002001</v>
      </c>
      <c r="D2822" s="6" t="str">
        <f>ExtractValues(ExtractValues(Table1[[#This Row],[Agreement Name]],"(CO\d{1,3})"),"\d+")</f>
        <v/>
      </c>
      <c r="E2822" s="6" t="str">
        <f>ExtractValues(ExtractValues(Table1[[#This Row],[Agreement Name]],"(CO.\d{1,3})"),"\d+")</f>
        <v/>
      </c>
      <c r="F2822" s="6" t="str">
        <f>IF(Table1[[#This Row],[ChgOrderPart1]]&lt;&gt;"",Table1[[#This Row],[ChgOrderPart1]],Table1[[#This Row],[ChgOrderPart2]])</f>
        <v/>
      </c>
      <c r="G2822" s="6" t="s">
        <v>1563</v>
      </c>
      <c r="H2822" s="8">
        <v>42146.533518518518</v>
      </c>
      <c r="I2822" s="6" t="s">
        <v>34</v>
      </c>
      <c r="J2822" s="8">
        <v>42152.529768518521</v>
      </c>
      <c r="K2822" s="6" t="s">
        <v>1376</v>
      </c>
      <c r="L2822" s="6" t="s">
        <v>1377</v>
      </c>
      <c r="M2822" s="6" t="s">
        <v>37</v>
      </c>
      <c r="O2822" s="6" t="s">
        <v>38</v>
      </c>
      <c r="P2822" s="6" t="s">
        <v>39</v>
      </c>
      <c r="Q2822" s="6" t="s">
        <v>1564</v>
      </c>
      <c r="R2822" s="6" t="s">
        <v>1384</v>
      </c>
      <c r="W2822" s="6" t="s">
        <v>1565</v>
      </c>
      <c r="X2822" s="6" t="s">
        <v>1564</v>
      </c>
      <c r="Y2822" s="6" t="s">
        <v>43</v>
      </c>
      <c r="Z2822" s="8">
        <v>42152.360868055555</v>
      </c>
      <c r="AA2822" s="6" t="s">
        <v>850</v>
      </c>
      <c r="AB2822" s="6" t="s">
        <v>1387</v>
      </c>
      <c r="AC2822" s="6" t="s">
        <v>1384</v>
      </c>
      <c r="AD2822" s="6" t="s">
        <v>43</v>
      </c>
      <c r="AE2822" s="8">
        <v>42152.529768518521</v>
      </c>
      <c r="AF2822" s="6" t="s">
        <v>46</v>
      </c>
    </row>
    <row r="2823" spans="1:39" x14ac:dyDescent="0.2">
      <c r="A28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23" s="7" t="str">
        <f>ExtractValues(Table1[[#This Row],[Agreement Name]],".{1}\d{4,5}")</f>
        <v>200155</v>
      </c>
      <c r="C2823" s="6" t="str">
        <f>ExtractValues(Table1[[#This Row],[Agreement Name]],".{1}\d{4,5}-.{1}\d{4,5}")</f>
        <v>200155-002001</v>
      </c>
      <c r="D2823" s="6" t="str">
        <f>ExtractValues(ExtractValues(Table1[[#This Row],[Agreement Name]],"(CO\d{1,3})"),"\d+")</f>
        <v/>
      </c>
      <c r="E2823" s="6" t="str">
        <f>ExtractValues(ExtractValues(Table1[[#This Row],[Agreement Name]],"(CO.\d{1,3})"),"\d+")</f>
        <v/>
      </c>
      <c r="F2823" s="6" t="str">
        <f>IF(Table1[[#This Row],[ChgOrderPart1]]&lt;&gt;"",Table1[[#This Row],[ChgOrderPart1]],Table1[[#This Row],[ChgOrderPart2]])</f>
        <v/>
      </c>
      <c r="G2823" s="6" t="s">
        <v>1561</v>
      </c>
      <c r="H2823" s="8">
        <v>42145.524340277778</v>
      </c>
      <c r="I2823" s="6" t="s">
        <v>55</v>
      </c>
      <c r="J2823" s="8">
        <v>42146.532719907409</v>
      </c>
      <c r="K2823" s="6" t="s">
        <v>1376</v>
      </c>
      <c r="L2823" s="6" t="s">
        <v>1377</v>
      </c>
      <c r="M2823" s="6" t="s">
        <v>37</v>
      </c>
      <c r="O2823" s="6" t="s">
        <v>38</v>
      </c>
      <c r="P2823" s="6" t="s">
        <v>39</v>
      </c>
      <c r="Q2823" s="6" t="s">
        <v>1562</v>
      </c>
      <c r="R2823" s="6" t="s">
        <v>1384</v>
      </c>
      <c r="AL2823" s="6" t="s">
        <v>1562</v>
      </c>
      <c r="AM2823" s="6" t="s">
        <v>43</v>
      </c>
    </row>
    <row r="2824" spans="1:39" x14ac:dyDescent="0.2">
      <c r="A28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24" s="7" t="str">
        <f>ExtractValues(Table1[[#This Row],[Agreement Name]],".{1}\d{4,5}")</f>
        <v>200155</v>
      </c>
      <c r="C2824" s="6" t="str">
        <f>ExtractValues(Table1[[#This Row],[Agreement Name]],".{1}\d{4,5}-.{1}\d{4,5}")</f>
        <v>200155-002001</v>
      </c>
      <c r="D2824" s="6" t="str">
        <f>ExtractValues(ExtractValues(Table1[[#This Row],[Agreement Name]],"(CO\d{1,3})"),"\d+")</f>
        <v/>
      </c>
      <c r="E2824" s="6" t="str">
        <f>ExtractValues(ExtractValues(Table1[[#This Row],[Agreement Name]],"(CO.\d{1,3})"),"\d+")</f>
        <v/>
      </c>
      <c r="F2824" s="6" t="str">
        <f>IF(Table1[[#This Row],[ChgOrderPart1]]&lt;&gt;"",Table1[[#This Row],[ChgOrderPart1]],Table1[[#This Row],[ChgOrderPart2]])</f>
        <v/>
      </c>
      <c r="G2824" s="6" t="s">
        <v>8601</v>
      </c>
      <c r="H2824" s="8">
        <v>42128.418807870374</v>
      </c>
      <c r="I2824" s="6" t="s">
        <v>55</v>
      </c>
      <c r="J2824" s="8">
        <v>42145.523993055554</v>
      </c>
      <c r="K2824" s="6" t="s">
        <v>1376</v>
      </c>
      <c r="L2824" s="6" t="s">
        <v>1377</v>
      </c>
      <c r="M2824" s="6" t="s">
        <v>37</v>
      </c>
      <c r="O2824" s="6" t="s">
        <v>38</v>
      </c>
      <c r="P2824" s="6" t="s">
        <v>39</v>
      </c>
      <c r="Q2824" s="6" t="s">
        <v>1562</v>
      </c>
      <c r="R2824" s="6" t="s">
        <v>1384</v>
      </c>
      <c r="AL2824" s="6" t="s">
        <v>1562</v>
      </c>
      <c r="AM2824" s="6" t="s">
        <v>43</v>
      </c>
    </row>
    <row r="2825" spans="1:39" x14ac:dyDescent="0.2">
      <c r="A28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25" s="7" t="str">
        <f>ExtractValues(Table1[[#This Row],[Agreement Name]],".{1}\d{4,5}")</f>
        <v>200155</v>
      </c>
      <c r="C2825" s="6" t="str">
        <f>ExtractValues(Table1[[#This Row],[Agreement Name]],".{1}\d{4,5}-.{1}\d{4,5}")</f>
        <v>200155-001010</v>
      </c>
      <c r="D2825" s="6" t="str">
        <f>ExtractValues(ExtractValues(Table1[[#This Row],[Agreement Name]],"(CO\d{1,3})"),"\d+")</f>
        <v>4</v>
      </c>
      <c r="E2825" s="6" t="str">
        <f>ExtractValues(ExtractValues(Table1[[#This Row],[Agreement Name]],"(CO.\d{1,3})"),"\d+")</f>
        <v/>
      </c>
      <c r="F2825" s="6" t="str">
        <f>IF(Table1[[#This Row],[ChgOrderPart1]]&lt;&gt;"",Table1[[#This Row],[ChgOrderPart1]],Table1[[#This Row],[ChgOrderPart2]])</f>
        <v>4</v>
      </c>
      <c r="G2825" s="6" t="s">
        <v>5105</v>
      </c>
      <c r="H2825" s="8">
        <v>42156.644537037035</v>
      </c>
      <c r="I2825" s="6" t="s">
        <v>34</v>
      </c>
      <c r="J2825" s="8">
        <v>42158.32203703704</v>
      </c>
      <c r="K2825" s="6" t="s">
        <v>5082</v>
      </c>
      <c r="L2825" s="6" t="s">
        <v>5083</v>
      </c>
      <c r="M2825" s="6" t="s">
        <v>37</v>
      </c>
      <c r="O2825" s="6" t="s">
        <v>38</v>
      </c>
      <c r="P2825" s="6" t="s">
        <v>39</v>
      </c>
      <c r="Q2825" s="6" t="s">
        <v>5106</v>
      </c>
      <c r="R2825" s="6" t="s">
        <v>1384</v>
      </c>
      <c r="W2825" s="6" t="s">
        <v>5107</v>
      </c>
      <c r="X2825" s="6" t="s">
        <v>5106</v>
      </c>
      <c r="Y2825" s="6" t="s">
        <v>43</v>
      </c>
      <c r="Z2825" s="8">
        <v>42157.650034722225</v>
      </c>
      <c r="AA2825" s="6" t="s">
        <v>5108</v>
      </c>
      <c r="AB2825" s="6" t="s">
        <v>1387</v>
      </c>
      <c r="AC2825" s="6" t="s">
        <v>1384</v>
      </c>
      <c r="AD2825" s="6" t="s">
        <v>43</v>
      </c>
      <c r="AE2825" s="8">
        <v>42158.32203703704</v>
      </c>
      <c r="AF2825" s="6" t="s">
        <v>46</v>
      </c>
    </row>
    <row r="2826" spans="1:39" x14ac:dyDescent="0.2">
      <c r="A28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26" s="7" t="str">
        <f>ExtractValues(Table1[[#This Row],[Agreement Name]],".{1}\d{4,5}")</f>
        <v>200155</v>
      </c>
      <c r="C2826" s="6" t="str">
        <f>ExtractValues(Table1[[#This Row],[Agreement Name]],".{1}\d{4,5}-.{1}\d{4,5}")</f>
        <v>200155-001010</v>
      </c>
      <c r="D2826" s="6" t="str">
        <f>ExtractValues(ExtractValues(Table1[[#This Row],[Agreement Name]],"(CO\d{1,3})"),"\d+")</f>
        <v>1</v>
      </c>
      <c r="E2826" s="6" t="str">
        <f>ExtractValues(ExtractValues(Table1[[#This Row],[Agreement Name]],"(CO.\d{1,3})"),"\d+")</f>
        <v/>
      </c>
      <c r="F2826" s="6" t="str">
        <f>IF(Table1[[#This Row],[ChgOrderPart1]]&lt;&gt;"",Table1[[#This Row],[ChgOrderPart1]],Table1[[#This Row],[ChgOrderPart2]])</f>
        <v>1</v>
      </c>
      <c r="G2826" s="6" t="s">
        <v>8655</v>
      </c>
      <c r="H2826" s="8">
        <v>42130.504780092589</v>
      </c>
      <c r="I2826" s="6" t="s">
        <v>34</v>
      </c>
      <c r="J2826" s="8">
        <v>42132.539687500001</v>
      </c>
      <c r="K2826" s="6" t="s">
        <v>1376</v>
      </c>
      <c r="L2826" s="6" t="s">
        <v>1377</v>
      </c>
      <c r="M2826" s="6" t="s">
        <v>37</v>
      </c>
      <c r="O2826" s="6" t="s">
        <v>38</v>
      </c>
      <c r="P2826" s="6" t="s">
        <v>39</v>
      </c>
      <c r="Q2826" s="6" t="s">
        <v>5106</v>
      </c>
      <c r="R2826" s="6" t="s">
        <v>1384</v>
      </c>
      <c r="W2826" s="6" t="s">
        <v>5107</v>
      </c>
      <c r="X2826" s="6" t="s">
        <v>5106</v>
      </c>
      <c r="Y2826" s="6" t="s">
        <v>43</v>
      </c>
      <c r="Z2826" s="8">
        <v>42132.428784722222</v>
      </c>
      <c r="AA2826" s="6" t="s">
        <v>5108</v>
      </c>
      <c r="AB2826" s="6" t="s">
        <v>1387</v>
      </c>
      <c r="AC2826" s="6" t="s">
        <v>1384</v>
      </c>
      <c r="AD2826" s="6" t="s">
        <v>43</v>
      </c>
      <c r="AE2826" s="8">
        <v>42132.539687500001</v>
      </c>
      <c r="AF2826" s="6" t="s">
        <v>71</v>
      </c>
    </row>
    <row r="2827" spans="1:39" x14ac:dyDescent="0.2">
      <c r="A28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27" s="7" t="str">
        <f>ExtractValues(Table1[[#This Row],[Agreement Name]],".{1}\d{4,5}")</f>
        <v>200155</v>
      </c>
      <c r="C2827" s="6" t="str">
        <f>ExtractValues(Table1[[#This Row],[Agreement Name]],".{1}\d{4,5}-.{1}\d{4,5}")</f>
        <v>200155-001010</v>
      </c>
      <c r="D2827" s="6" t="str">
        <f>ExtractValues(ExtractValues(Table1[[#This Row],[Agreement Name]],"(CO\d{1,3})"),"\d+")</f>
        <v>1</v>
      </c>
      <c r="E2827" s="6" t="str">
        <f>ExtractValues(ExtractValues(Table1[[#This Row],[Agreement Name]],"(CO.\d{1,3})"),"\d+")</f>
        <v/>
      </c>
      <c r="F2827" s="6" t="str">
        <f>IF(Table1[[#This Row],[ChgOrderPart1]]&lt;&gt;"",Table1[[#This Row],[ChgOrderPart1]],Table1[[#This Row],[ChgOrderPart2]])</f>
        <v>1</v>
      </c>
      <c r="G2827" s="6" t="s">
        <v>8550</v>
      </c>
      <c r="H2827" s="8">
        <v>42123.615115740744</v>
      </c>
      <c r="I2827" s="6" t="s">
        <v>55</v>
      </c>
      <c r="J2827" s="8">
        <v>42129.639421296299</v>
      </c>
      <c r="K2827" s="6" t="s">
        <v>1376</v>
      </c>
      <c r="L2827" s="6" t="s">
        <v>1377</v>
      </c>
      <c r="M2827" s="6" t="s">
        <v>37</v>
      </c>
      <c r="O2827" s="6" t="s">
        <v>38</v>
      </c>
      <c r="P2827" s="6" t="s">
        <v>39</v>
      </c>
      <c r="Q2827" s="6" t="s">
        <v>5106</v>
      </c>
      <c r="R2827" s="6" t="s">
        <v>1384</v>
      </c>
      <c r="AL2827" s="6" t="s">
        <v>5106</v>
      </c>
      <c r="AM2827" s="6" t="s">
        <v>43</v>
      </c>
    </row>
    <row r="2828" spans="1:39" x14ac:dyDescent="0.2">
      <c r="A28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28" s="7" t="str">
        <f>ExtractValues(Table1[[#This Row],[Agreement Name]],".{1}\d{4,5}")</f>
        <v>200155</v>
      </c>
      <c r="C2828" s="6" t="str">
        <f>ExtractValues(Table1[[#This Row],[Agreement Name]],".{1}\d{4,5}-.{1}\d{4,5}")</f>
        <v>200155-001010</v>
      </c>
      <c r="D2828" s="6" t="str">
        <f>ExtractValues(ExtractValues(Table1[[#This Row],[Agreement Name]],"(CO\d{1,3})"),"\d+")</f>
        <v/>
      </c>
      <c r="E2828" s="6" t="str">
        <f>ExtractValues(ExtractValues(Table1[[#This Row],[Agreement Name]],"(CO.\d{1,3})"),"\d+")</f>
        <v/>
      </c>
      <c r="F2828" s="6" t="str">
        <f>IF(Table1[[#This Row],[ChgOrderPart1]]&lt;&gt;"",Table1[[#This Row],[ChgOrderPart1]],Table1[[#This Row],[ChgOrderPart2]])</f>
        <v/>
      </c>
      <c r="G2828" s="6" t="s">
        <v>8008</v>
      </c>
      <c r="H2828" s="8">
        <v>42089.410370370373</v>
      </c>
      <c r="I2828" s="6" t="s">
        <v>34</v>
      </c>
      <c r="J2828" s="8">
        <v>42093.641388888886</v>
      </c>
      <c r="K2828" s="6" t="s">
        <v>1376</v>
      </c>
      <c r="L2828" s="6" t="s">
        <v>1377</v>
      </c>
      <c r="M2828" s="6" t="s">
        <v>37</v>
      </c>
      <c r="O2828" s="6" t="s">
        <v>38</v>
      </c>
      <c r="P2828" s="6" t="s">
        <v>39</v>
      </c>
      <c r="Q2828" s="6" t="s">
        <v>5106</v>
      </c>
      <c r="R2828" s="6" t="s">
        <v>1384</v>
      </c>
      <c r="W2828" s="6" t="s">
        <v>8009</v>
      </c>
      <c r="X2828" s="6" t="s">
        <v>5106</v>
      </c>
      <c r="Y2828" s="6" t="s">
        <v>43</v>
      </c>
      <c r="Z2828" s="8">
        <v>42093.354675925926</v>
      </c>
      <c r="AA2828" s="6" t="s">
        <v>5108</v>
      </c>
      <c r="AB2828" s="6" t="s">
        <v>1387</v>
      </c>
      <c r="AC2828" s="6" t="s">
        <v>1384</v>
      </c>
      <c r="AD2828" s="6" t="s">
        <v>43</v>
      </c>
      <c r="AE2828" s="8">
        <v>42093.641388888886</v>
      </c>
      <c r="AF2828" s="6" t="s">
        <v>71</v>
      </c>
    </row>
    <row r="2829" spans="1:39" x14ac:dyDescent="0.2">
      <c r="A28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29" s="7" t="str">
        <f>ExtractValues(Table1[[#This Row],[Agreement Name]],".{1}\d{4,5}")</f>
        <v>200155</v>
      </c>
      <c r="C2829" s="6" t="str">
        <f>ExtractValues(Table1[[#This Row],[Agreement Name]],".{1}\d{4,5}-.{1}\d{4,5}")</f>
        <v>200155-001010</v>
      </c>
      <c r="D2829" s="6" t="str">
        <f>ExtractValues(ExtractValues(Table1[[#This Row],[Agreement Name]],"(CO\d{1,3})"),"\d+")</f>
        <v/>
      </c>
      <c r="E2829" s="6" t="str">
        <f>ExtractValues(ExtractValues(Table1[[#This Row],[Agreement Name]],"(CO.\d{1,3})"),"\d+")</f>
        <v/>
      </c>
      <c r="F2829" s="6" t="str">
        <f>IF(Table1[[#This Row],[ChgOrderPart1]]&lt;&gt;"",Table1[[#This Row],[ChgOrderPart1]],Table1[[#This Row],[ChgOrderPart2]])</f>
        <v/>
      </c>
      <c r="G2829" s="6" t="s">
        <v>9378</v>
      </c>
      <c r="H2829" s="8">
        <v>42068.523761574077</v>
      </c>
      <c r="I2829" s="6" t="s">
        <v>55</v>
      </c>
      <c r="J2829" s="8">
        <v>42089.40997685185</v>
      </c>
      <c r="K2829" s="6" t="s">
        <v>1376</v>
      </c>
      <c r="L2829" s="6" t="s">
        <v>1377</v>
      </c>
      <c r="M2829" s="6" t="s">
        <v>37</v>
      </c>
      <c r="O2829" s="6" t="s">
        <v>38</v>
      </c>
      <c r="P2829" s="6" t="s">
        <v>39</v>
      </c>
      <c r="Q2829" s="6" t="s">
        <v>5106</v>
      </c>
      <c r="R2829" s="6" t="s">
        <v>1384</v>
      </c>
      <c r="AL2829" s="6" t="s">
        <v>5106</v>
      </c>
      <c r="AM2829" s="6" t="s">
        <v>43</v>
      </c>
    </row>
    <row r="2830" spans="1:39" x14ac:dyDescent="0.2">
      <c r="A28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30" s="7" t="str">
        <f>ExtractValues(Table1[[#This Row],[Agreement Name]],".{1}\d{4,5}")</f>
        <v>200155</v>
      </c>
      <c r="C2830" s="6" t="str">
        <f>ExtractValues(Table1[[#This Row],[Agreement Name]],".{1}\d{4,5}-.{1}\d{4,5}")</f>
        <v>200155-001009</v>
      </c>
      <c r="D2830" s="6" t="str">
        <f>ExtractValues(ExtractValues(Table1[[#This Row],[Agreement Name]],"(CO\d{1,3})"),"\d+")</f>
        <v/>
      </c>
      <c r="E2830" s="6" t="str">
        <f>ExtractValues(ExtractValues(Table1[[#This Row],[Agreement Name]],"(CO.\d{1,3})"),"\d+")</f>
        <v/>
      </c>
      <c r="F2830" s="6" t="str">
        <f>IF(Table1[[#This Row],[ChgOrderPart1]]&lt;&gt;"",Table1[[#This Row],[ChgOrderPart1]],Table1[[#This Row],[ChgOrderPart2]])</f>
        <v/>
      </c>
      <c r="G2830" s="6" t="s">
        <v>9442</v>
      </c>
      <c r="H2830" s="8">
        <v>42073.644432870373</v>
      </c>
      <c r="I2830" s="6" t="s">
        <v>34</v>
      </c>
      <c r="J2830" s="8">
        <v>42074.428460648145</v>
      </c>
      <c r="K2830" s="6" t="s">
        <v>1376</v>
      </c>
      <c r="L2830" s="6" t="s">
        <v>1377</v>
      </c>
      <c r="M2830" s="6" t="s">
        <v>37</v>
      </c>
      <c r="O2830" s="6" t="s">
        <v>38</v>
      </c>
      <c r="P2830" s="6" t="s">
        <v>39</v>
      </c>
      <c r="Q2830" s="6" t="s">
        <v>9443</v>
      </c>
      <c r="R2830" s="6" t="s">
        <v>1384</v>
      </c>
      <c r="W2830" s="6" t="s">
        <v>9444</v>
      </c>
      <c r="X2830" s="6" t="s">
        <v>9443</v>
      </c>
      <c r="Y2830" s="6" t="s">
        <v>43</v>
      </c>
      <c r="Z2830" s="8">
        <v>42074.422939814816</v>
      </c>
      <c r="AA2830" s="6" t="s">
        <v>9445</v>
      </c>
      <c r="AB2830" s="6" t="s">
        <v>1387</v>
      </c>
      <c r="AC2830" s="6" t="s">
        <v>1384</v>
      </c>
      <c r="AD2830" s="6" t="s">
        <v>43</v>
      </c>
      <c r="AE2830" s="8">
        <v>42074.428460648145</v>
      </c>
      <c r="AF2830" s="6" t="s">
        <v>71</v>
      </c>
    </row>
    <row r="2831" spans="1:39" x14ac:dyDescent="0.2">
      <c r="A28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31" s="7" t="str">
        <f>ExtractValues(Table1[[#This Row],[Agreement Name]],".{1}\d{4,5}")</f>
        <v>200155</v>
      </c>
      <c r="C2831" s="6" t="str">
        <f>ExtractValues(Table1[[#This Row],[Agreement Name]],".{1}\d{4,5}-.{1}\d{4,5}")</f>
        <v>200155-001008</v>
      </c>
      <c r="D2831" s="6" t="str">
        <f>ExtractValues(ExtractValues(Table1[[#This Row],[Agreement Name]],"(CO\d{1,3})"),"\d+")</f>
        <v/>
      </c>
      <c r="E2831" s="6" t="str">
        <f>ExtractValues(ExtractValues(Table1[[#This Row],[Agreement Name]],"(CO.\d{1,3})"),"\d+")</f>
        <v/>
      </c>
      <c r="F2831" s="6" t="str">
        <f>IF(Table1[[#This Row],[ChgOrderPart1]]&lt;&gt;"",Table1[[#This Row],[ChgOrderPart1]],Table1[[#This Row],[ChgOrderPart2]])</f>
        <v/>
      </c>
      <c r="G2831" s="6" t="s">
        <v>9008</v>
      </c>
      <c r="H2831" s="8">
        <v>42041.609236111108</v>
      </c>
      <c r="I2831" s="6" t="s">
        <v>34</v>
      </c>
      <c r="J2831" s="8">
        <v>42044.331064814818</v>
      </c>
      <c r="K2831" s="6" t="s">
        <v>1376</v>
      </c>
      <c r="L2831" s="6" t="s">
        <v>1377</v>
      </c>
      <c r="M2831" s="6" t="s">
        <v>37</v>
      </c>
      <c r="O2831" s="6" t="s">
        <v>38</v>
      </c>
      <c r="P2831" s="6" t="s">
        <v>39</v>
      </c>
      <c r="Q2831" s="6" t="s">
        <v>9009</v>
      </c>
      <c r="R2831" s="6" t="s">
        <v>1384</v>
      </c>
      <c r="W2831" s="6" t="s">
        <v>9010</v>
      </c>
      <c r="X2831" s="6" t="s">
        <v>9009</v>
      </c>
      <c r="Y2831" s="6" t="s">
        <v>43</v>
      </c>
      <c r="Z2831" s="8">
        <v>42042.525625000002</v>
      </c>
      <c r="AA2831" s="6" t="s">
        <v>9011</v>
      </c>
      <c r="AB2831" s="6" t="s">
        <v>1387</v>
      </c>
      <c r="AC2831" s="6" t="s">
        <v>1384</v>
      </c>
      <c r="AD2831" s="6" t="s">
        <v>43</v>
      </c>
      <c r="AE2831" s="8">
        <v>42044.331064814818</v>
      </c>
      <c r="AF2831" s="6" t="s">
        <v>71</v>
      </c>
    </row>
    <row r="2832" spans="1:39" x14ac:dyDescent="0.2">
      <c r="A28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32" s="7" t="str">
        <f>ExtractValues(Table1[[#This Row],[Agreement Name]],".{1}\d{4,5}")</f>
        <v>200155</v>
      </c>
      <c r="C2832" s="6" t="str">
        <f>ExtractValues(Table1[[#This Row],[Agreement Name]],".{1}\d{4,5}-.{1}\d{4,5}")</f>
        <v>200155-001007</v>
      </c>
      <c r="D2832" s="6" t="str">
        <f>ExtractValues(ExtractValues(Table1[[#This Row],[Agreement Name]],"(CO\d{1,3})"),"\d+")</f>
        <v>1</v>
      </c>
      <c r="E2832" s="6" t="str">
        <f>ExtractValues(ExtractValues(Table1[[#This Row],[Agreement Name]],"(CO.\d{1,3})"),"\d+")</f>
        <v/>
      </c>
      <c r="F2832" s="6" t="str">
        <f>IF(Table1[[#This Row],[ChgOrderPart1]]&lt;&gt;"",Table1[[#This Row],[ChgOrderPart1]],Table1[[#This Row],[ChgOrderPart2]])</f>
        <v>1</v>
      </c>
      <c r="G2832" s="6" t="s">
        <v>3685</v>
      </c>
      <c r="H2832" s="8">
        <v>42110.532326388886</v>
      </c>
      <c r="I2832" s="6" t="s">
        <v>34</v>
      </c>
      <c r="J2832" s="8">
        <v>42115.310914351852</v>
      </c>
      <c r="K2832" s="6" t="s">
        <v>3614</v>
      </c>
      <c r="L2832" s="6" t="s">
        <v>3615</v>
      </c>
      <c r="M2832" s="6" t="s">
        <v>37</v>
      </c>
      <c r="O2832" s="6" t="s">
        <v>38</v>
      </c>
      <c r="P2832" s="6" t="s">
        <v>39</v>
      </c>
      <c r="Q2832" s="6" t="s">
        <v>3686</v>
      </c>
      <c r="R2832" s="6" t="s">
        <v>1384</v>
      </c>
      <c r="W2832" s="6" t="s">
        <v>3687</v>
      </c>
      <c r="X2832" s="6" t="s">
        <v>3686</v>
      </c>
      <c r="Y2832" s="6" t="s">
        <v>43</v>
      </c>
      <c r="Z2832" s="8">
        <v>42114.603425925925</v>
      </c>
      <c r="AA2832" s="6" t="s">
        <v>3688</v>
      </c>
      <c r="AB2832" s="6" t="s">
        <v>1387</v>
      </c>
      <c r="AC2832" s="6" t="s">
        <v>1384</v>
      </c>
      <c r="AD2832" s="6" t="s">
        <v>43</v>
      </c>
      <c r="AE2832" s="8">
        <v>42115.310914351852</v>
      </c>
      <c r="AF2832" s="6" t="s">
        <v>71</v>
      </c>
    </row>
    <row r="2833" spans="1:39" x14ac:dyDescent="0.2">
      <c r="A28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33" s="7" t="str">
        <f>ExtractValues(Table1[[#This Row],[Agreement Name]],".{1}\d{4,5}")</f>
        <v>200155</v>
      </c>
      <c r="C2833" s="6" t="str">
        <f>ExtractValues(Table1[[#This Row],[Agreement Name]],".{1}\d{4,5}-.{1}\d{4,5}")</f>
        <v>200155-001007</v>
      </c>
      <c r="D2833" s="6" t="str">
        <f>ExtractValues(ExtractValues(Table1[[#This Row],[Agreement Name]],"(CO\d{1,3})"),"\d+")</f>
        <v/>
      </c>
      <c r="E2833" s="6" t="str">
        <f>ExtractValues(ExtractValues(Table1[[#This Row],[Agreement Name]],"(CO.\d{1,3})"),"\d+")</f>
        <v/>
      </c>
      <c r="F2833" s="6" t="str">
        <f>IF(Table1[[#This Row],[ChgOrderPart1]]&lt;&gt;"",Table1[[#This Row],[ChgOrderPart1]],Table1[[#This Row],[ChgOrderPart2]])</f>
        <v/>
      </c>
      <c r="G2833" s="6" t="s">
        <v>9005</v>
      </c>
      <c r="H2833" s="8">
        <v>42041.608668981484</v>
      </c>
      <c r="I2833" s="6" t="s">
        <v>34</v>
      </c>
      <c r="J2833" s="8">
        <v>42044.331770833334</v>
      </c>
      <c r="K2833" s="6" t="s">
        <v>1376</v>
      </c>
      <c r="L2833" s="6" t="s">
        <v>1377</v>
      </c>
      <c r="M2833" s="6" t="s">
        <v>37</v>
      </c>
      <c r="O2833" s="6" t="s">
        <v>38</v>
      </c>
      <c r="P2833" s="6" t="s">
        <v>39</v>
      </c>
      <c r="Q2833" s="6" t="s">
        <v>3686</v>
      </c>
      <c r="R2833" s="6" t="s">
        <v>1384</v>
      </c>
      <c r="W2833" s="6" t="s">
        <v>9006</v>
      </c>
      <c r="X2833" s="6" t="s">
        <v>3686</v>
      </c>
      <c r="Y2833" s="6" t="s">
        <v>43</v>
      </c>
      <c r="Z2833" s="8">
        <v>42042.379247685189</v>
      </c>
      <c r="AA2833" s="6" t="s">
        <v>9007</v>
      </c>
      <c r="AB2833" s="6" t="s">
        <v>1387</v>
      </c>
      <c r="AC2833" s="6" t="s">
        <v>1384</v>
      </c>
      <c r="AD2833" s="6" t="s">
        <v>43</v>
      </c>
      <c r="AE2833" s="8">
        <v>42044.331770833334</v>
      </c>
      <c r="AF2833" s="6" t="s">
        <v>71</v>
      </c>
    </row>
    <row r="2834" spans="1:39" x14ac:dyDescent="0.2">
      <c r="A28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34" s="7" t="str">
        <f>ExtractValues(Table1[[#This Row],[Agreement Name]],".{1}\d{4,5}")</f>
        <v>200155</v>
      </c>
      <c r="C2834" s="6" t="str">
        <f>ExtractValues(Table1[[#This Row],[Agreement Name]],".{1}\d{4,5}-.{1}\d{4,5}")</f>
        <v>200155-001006</v>
      </c>
      <c r="D2834" s="6" t="str">
        <f>ExtractValues(ExtractValues(Table1[[#This Row],[Agreement Name]],"(CO\d{1,3})"),"\d+")</f>
        <v>1</v>
      </c>
      <c r="E2834" s="6" t="str">
        <f>ExtractValues(ExtractValues(Table1[[#This Row],[Agreement Name]],"(CO.\d{1,3})"),"\d+")</f>
        <v/>
      </c>
      <c r="F2834" s="6" t="str">
        <f>IF(Table1[[#This Row],[ChgOrderPart1]]&lt;&gt;"",Table1[[#This Row],[ChgOrderPart1]],Table1[[#This Row],[ChgOrderPart2]])</f>
        <v>1</v>
      </c>
      <c r="G2834" s="6" t="s">
        <v>3681</v>
      </c>
      <c r="H2834" s="8">
        <v>42110.529803240737</v>
      </c>
      <c r="I2834" s="6" t="s">
        <v>34</v>
      </c>
      <c r="J2834" s="8">
        <v>42111.313611111109</v>
      </c>
      <c r="K2834" s="6" t="s">
        <v>3614</v>
      </c>
      <c r="L2834" s="6" t="s">
        <v>3615</v>
      </c>
      <c r="M2834" s="6" t="s">
        <v>37</v>
      </c>
      <c r="O2834" s="6" t="s">
        <v>38</v>
      </c>
      <c r="P2834" s="6" t="s">
        <v>39</v>
      </c>
      <c r="Q2834" s="6" t="s">
        <v>3682</v>
      </c>
      <c r="R2834" s="6" t="s">
        <v>1384</v>
      </c>
      <c r="W2834" s="6" t="s">
        <v>3683</v>
      </c>
      <c r="X2834" s="6" t="s">
        <v>3682</v>
      </c>
      <c r="Y2834" s="6" t="s">
        <v>43</v>
      </c>
      <c r="Z2834" s="8">
        <v>42111.301296296297</v>
      </c>
      <c r="AA2834" s="6" t="s">
        <v>3684</v>
      </c>
      <c r="AB2834" s="6" t="s">
        <v>1387</v>
      </c>
      <c r="AC2834" s="6" t="s">
        <v>1384</v>
      </c>
      <c r="AD2834" s="6" t="s">
        <v>43</v>
      </c>
      <c r="AE2834" s="8">
        <v>42111.313611111109</v>
      </c>
      <c r="AF2834" s="6" t="s">
        <v>71</v>
      </c>
    </row>
    <row r="2835" spans="1:39" x14ac:dyDescent="0.2">
      <c r="A28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35" s="7" t="str">
        <f>ExtractValues(Table1[[#This Row],[Agreement Name]],".{1}\d{4,5}")</f>
        <v>200155</v>
      </c>
      <c r="C2835" s="6" t="str">
        <f>ExtractValues(Table1[[#This Row],[Agreement Name]],".{1}\d{4,5}-.{1}\d{4,5}")</f>
        <v>200155-001006</v>
      </c>
      <c r="D2835" s="6" t="str">
        <f>ExtractValues(ExtractValues(Table1[[#This Row],[Agreement Name]],"(CO\d{1,3})"),"\d+")</f>
        <v/>
      </c>
      <c r="E2835" s="6" t="str">
        <f>ExtractValues(ExtractValues(Table1[[#This Row],[Agreement Name]],"(CO.\d{1,3})"),"\d+")</f>
        <v/>
      </c>
      <c r="F2835" s="6" t="str">
        <f>IF(Table1[[#This Row],[ChgOrderPart1]]&lt;&gt;"",Table1[[#This Row],[ChgOrderPart1]],Table1[[#This Row],[ChgOrderPart2]])</f>
        <v/>
      </c>
      <c r="G2835" s="6" t="s">
        <v>8034</v>
      </c>
      <c r="H2835" s="8">
        <v>42093.596597222226</v>
      </c>
      <c r="I2835" s="6" t="s">
        <v>34</v>
      </c>
      <c r="J2835" s="8">
        <v>42094.685844907406</v>
      </c>
      <c r="K2835" s="6" t="s">
        <v>1376</v>
      </c>
      <c r="L2835" s="6" t="s">
        <v>1377</v>
      </c>
      <c r="M2835" s="6" t="s">
        <v>37</v>
      </c>
      <c r="O2835" s="6" t="s">
        <v>38</v>
      </c>
      <c r="P2835" s="6" t="s">
        <v>39</v>
      </c>
      <c r="Q2835" s="6" t="s">
        <v>3682</v>
      </c>
      <c r="R2835" s="6" t="s">
        <v>1384</v>
      </c>
      <c r="W2835" s="6" t="s">
        <v>3683</v>
      </c>
      <c r="X2835" s="6" t="s">
        <v>3682</v>
      </c>
      <c r="Y2835" s="6" t="s">
        <v>43</v>
      </c>
      <c r="Z2835" s="8">
        <v>42094.664189814815</v>
      </c>
      <c r="AA2835" s="6" t="s">
        <v>8035</v>
      </c>
      <c r="AB2835" s="6" t="s">
        <v>1387</v>
      </c>
      <c r="AC2835" s="6" t="s">
        <v>1384</v>
      </c>
      <c r="AD2835" s="6" t="s">
        <v>43</v>
      </c>
      <c r="AE2835" s="8">
        <v>42094.685844907406</v>
      </c>
      <c r="AF2835" s="6" t="s">
        <v>71</v>
      </c>
    </row>
    <row r="2836" spans="1:39" x14ac:dyDescent="0.2">
      <c r="A28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36" s="7" t="str">
        <f>ExtractValues(Table1[[#This Row],[Agreement Name]],".{1}\d{4,5}")</f>
        <v>200155</v>
      </c>
      <c r="C2836" s="6" t="str">
        <f>ExtractValues(Table1[[#This Row],[Agreement Name]],".{1}\d{4,5}-.{1}\d{4,5}")</f>
        <v>200155-001006</v>
      </c>
      <c r="D2836" s="6" t="str">
        <f>ExtractValues(ExtractValues(Table1[[#This Row],[Agreement Name]],"(CO\d{1,3})"),"\d+")</f>
        <v/>
      </c>
      <c r="E2836" s="6" t="str">
        <f>ExtractValues(ExtractValues(Table1[[#This Row],[Agreement Name]],"(CO.\d{1,3})"),"\d+")</f>
        <v/>
      </c>
      <c r="F2836" s="6" t="str">
        <f>IF(Table1[[#This Row],[ChgOrderPart1]]&lt;&gt;"",Table1[[#This Row],[ChgOrderPart1]],Table1[[#This Row],[ChgOrderPart2]])</f>
        <v/>
      </c>
      <c r="G2836" s="6" t="s">
        <v>9012</v>
      </c>
      <c r="H2836" s="8">
        <v>42041.609629629631</v>
      </c>
      <c r="I2836" s="6" t="s">
        <v>55</v>
      </c>
      <c r="J2836" s="8">
        <v>42079.568877314814</v>
      </c>
      <c r="K2836" s="6" t="s">
        <v>1376</v>
      </c>
      <c r="L2836" s="6" t="s">
        <v>1377</v>
      </c>
      <c r="M2836" s="6" t="s">
        <v>37</v>
      </c>
      <c r="O2836" s="6" t="s">
        <v>38</v>
      </c>
      <c r="P2836" s="6" t="s">
        <v>39</v>
      </c>
      <c r="Q2836" s="6" t="s">
        <v>3682</v>
      </c>
      <c r="R2836" s="6" t="s">
        <v>1384</v>
      </c>
      <c r="AL2836" s="6" t="s">
        <v>3682</v>
      </c>
      <c r="AM2836" s="6" t="s">
        <v>43</v>
      </c>
    </row>
    <row r="2837" spans="1:39" x14ac:dyDescent="0.2">
      <c r="A28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37" s="7" t="str">
        <f>ExtractValues(Table1[[#This Row],[Agreement Name]],".{1}\d{4,5}")</f>
        <v>200155</v>
      </c>
      <c r="C2837" s="6" t="str">
        <f>ExtractValues(Table1[[#This Row],[Agreement Name]],".{1}\d{4,5}-.{1}\d{4,5}")</f>
        <v>200155-001005</v>
      </c>
      <c r="D2837" s="6" t="str">
        <f>ExtractValues(ExtractValues(Table1[[#This Row],[Agreement Name]],"(CO\d{1,3})"),"\d+")</f>
        <v>2</v>
      </c>
      <c r="E2837" s="6" t="str">
        <f>ExtractValues(ExtractValues(Table1[[#This Row],[Agreement Name]],"(CO.\d{1,3})"),"\d+")</f>
        <v/>
      </c>
      <c r="F2837" s="6" t="str">
        <f>IF(Table1[[#This Row],[ChgOrderPart1]]&lt;&gt;"",Table1[[#This Row],[ChgOrderPart1]],Table1[[#This Row],[ChgOrderPart2]])</f>
        <v>2</v>
      </c>
      <c r="G2837" s="6" t="s">
        <v>6096</v>
      </c>
      <c r="H2837" s="8">
        <v>42233.38894675926</v>
      </c>
      <c r="I2837" s="6" t="s">
        <v>34</v>
      </c>
      <c r="J2837" s="8">
        <v>42233.4219212963</v>
      </c>
      <c r="K2837" s="6" t="s">
        <v>5082</v>
      </c>
      <c r="L2837" s="6" t="s">
        <v>5083</v>
      </c>
      <c r="M2837" s="6" t="s">
        <v>37</v>
      </c>
      <c r="O2837" s="6" t="s">
        <v>38</v>
      </c>
      <c r="P2837" s="6" t="s">
        <v>39</v>
      </c>
      <c r="Q2837" s="6" t="s">
        <v>4051</v>
      </c>
      <c r="R2837" s="6" t="s">
        <v>1384</v>
      </c>
      <c r="W2837" s="6" t="s">
        <v>4052</v>
      </c>
      <c r="X2837" s="6" t="s">
        <v>4051</v>
      </c>
      <c r="Y2837" s="6" t="s">
        <v>43</v>
      </c>
      <c r="Z2837" s="8">
        <v>42233.410497685189</v>
      </c>
      <c r="AA2837" s="6" t="s">
        <v>6097</v>
      </c>
      <c r="AB2837" s="6" t="s">
        <v>1387</v>
      </c>
      <c r="AC2837" s="6" t="s">
        <v>1384</v>
      </c>
      <c r="AD2837" s="6" t="s">
        <v>43</v>
      </c>
      <c r="AE2837" s="8">
        <v>42233.4219212963</v>
      </c>
      <c r="AF2837" s="6" t="s">
        <v>71</v>
      </c>
    </row>
    <row r="2838" spans="1:39" x14ac:dyDescent="0.2">
      <c r="A28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38" s="7" t="str">
        <f>ExtractValues(Table1[[#This Row],[Agreement Name]],".{1}\d{4,5}")</f>
        <v>200155</v>
      </c>
      <c r="C2838" s="6" t="str">
        <f>ExtractValues(Table1[[#This Row],[Agreement Name]],".{1}\d{4,5}-.{1}\d{4,5}")</f>
        <v>200155-001005</v>
      </c>
      <c r="D2838" s="6" t="str">
        <f>ExtractValues(ExtractValues(Table1[[#This Row],[Agreement Name]],"(CO\d{1,3})"),"\d+")</f>
        <v>1</v>
      </c>
      <c r="E2838" s="6" t="str">
        <f>ExtractValues(ExtractValues(Table1[[#This Row],[Agreement Name]],"(CO.\d{1,3})"),"\d+")</f>
        <v/>
      </c>
      <c r="F2838" s="6" t="str">
        <f>IF(Table1[[#This Row],[ChgOrderPart1]]&lt;&gt;"",Table1[[#This Row],[ChgOrderPart1]],Table1[[#This Row],[ChgOrderPart2]])</f>
        <v>1</v>
      </c>
      <c r="G2838" s="6" t="s">
        <v>4050</v>
      </c>
      <c r="H2838" s="8">
        <v>42142.401273148149</v>
      </c>
      <c r="I2838" s="6" t="s">
        <v>34</v>
      </c>
      <c r="J2838" s="8">
        <v>42143.8750462963</v>
      </c>
      <c r="K2838" s="6" t="s">
        <v>3614</v>
      </c>
      <c r="L2838" s="6" t="s">
        <v>3615</v>
      </c>
      <c r="M2838" s="6" t="s">
        <v>37</v>
      </c>
      <c r="O2838" s="6" t="s">
        <v>38</v>
      </c>
      <c r="P2838" s="6" t="s">
        <v>39</v>
      </c>
      <c r="Q2838" s="6" t="s">
        <v>4051</v>
      </c>
      <c r="R2838" s="6" t="s">
        <v>1384</v>
      </c>
      <c r="W2838" s="6" t="s">
        <v>4052</v>
      </c>
      <c r="X2838" s="6" t="s">
        <v>4051</v>
      </c>
      <c r="Y2838" s="6" t="s">
        <v>43</v>
      </c>
      <c r="Z2838" s="8">
        <v>42143.428611111114</v>
      </c>
      <c r="AA2838" s="6" t="s">
        <v>4053</v>
      </c>
      <c r="AB2838" s="6" t="s">
        <v>1387</v>
      </c>
      <c r="AC2838" s="6" t="s">
        <v>1384</v>
      </c>
      <c r="AD2838" s="6" t="s">
        <v>43</v>
      </c>
      <c r="AE2838" s="8">
        <v>42143.8750462963</v>
      </c>
      <c r="AF2838" s="6" t="s">
        <v>1552</v>
      </c>
    </row>
    <row r="2839" spans="1:39" x14ac:dyDescent="0.2">
      <c r="A28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39" s="7" t="str">
        <f>ExtractValues(Table1[[#This Row],[Agreement Name]],".{1}\d{4,5}")</f>
        <v>200155</v>
      </c>
      <c r="C2839" s="6" t="str">
        <f>ExtractValues(Table1[[#This Row],[Agreement Name]],".{1}\d{4,5}-.{1}\d{4,5}")</f>
        <v>200155-001005</v>
      </c>
      <c r="D2839" s="6" t="str">
        <f>ExtractValues(ExtractValues(Table1[[#This Row],[Agreement Name]],"(CO\d{1,3})"),"\d+")</f>
        <v/>
      </c>
      <c r="E2839" s="6" t="str">
        <f>ExtractValues(ExtractValues(Table1[[#This Row],[Agreement Name]],"(CO.\d{1,3})"),"\d+")</f>
        <v/>
      </c>
      <c r="F2839" s="6" t="str">
        <f>IF(Table1[[#This Row],[ChgOrderPart1]]&lt;&gt;"",Table1[[#This Row],[ChgOrderPart1]],Table1[[#This Row],[ChgOrderPart2]])</f>
        <v/>
      </c>
      <c r="G2839" s="6" t="s">
        <v>9441</v>
      </c>
      <c r="H2839" s="8">
        <v>42073.643958333334</v>
      </c>
      <c r="I2839" s="6" t="s">
        <v>34</v>
      </c>
      <c r="J2839" s="8">
        <v>42075.326342592591</v>
      </c>
      <c r="K2839" s="6" t="s">
        <v>1376</v>
      </c>
      <c r="L2839" s="6" t="s">
        <v>1377</v>
      </c>
      <c r="M2839" s="6" t="s">
        <v>37</v>
      </c>
      <c r="O2839" s="6" t="s">
        <v>38</v>
      </c>
      <c r="P2839" s="6" t="s">
        <v>39</v>
      </c>
      <c r="Q2839" s="6" t="s">
        <v>4051</v>
      </c>
      <c r="R2839" s="6" t="s">
        <v>1384</v>
      </c>
      <c r="W2839" s="6" t="s">
        <v>4052</v>
      </c>
      <c r="X2839" s="6" t="s">
        <v>4051</v>
      </c>
      <c r="Y2839" s="6" t="s">
        <v>43</v>
      </c>
      <c r="Z2839" s="8">
        <v>42075.316689814812</v>
      </c>
      <c r="AA2839" s="6" t="s">
        <v>4053</v>
      </c>
      <c r="AB2839" s="6" t="s">
        <v>1387</v>
      </c>
      <c r="AC2839" s="6" t="s">
        <v>1384</v>
      </c>
      <c r="AD2839" s="6" t="s">
        <v>43</v>
      </c>
      <c r="AE2839" s="8">
        <v>42075.326342592591</v>
      </c>
      <c r="AF2839" s="6" t="s">
        <v>71</v>
      </c>
    </row>
    <row r="2840" spans="1:39" x14ac:dyDescent="0.2">
      <c r="A28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40" s="7" t="str">
        <f>ExtractValues(Table1[[#This Row],[Agreement Name]],".{1}\d{4,5}")</f>
        <v>200155</v>
      </c>
      <c r="C2840" s="6" t="str">
        <f>ExtractValues(Table1[[#This Row],[Agreement Name]],".{1}\d{4,5}-.{1}\d{4,5}")</f>
        <v>200155-001004</v>
      </c>
      <c r="D2840" s="6" t="str">
        <f>ExtractValues(ExtractValues(Table1[[#This Row],[Agreement Name]],"(CO\d{1,3})"),"\d+")</f>
        <v/>
      </c>
      <c r="E2840" s="6" t="str">
        <f>ExtractValues(ExtractValues(Table1[[#This Row],[Agreement Name]],"(CO.\d{1,3})"),"\d+")</f>
        <v/>
      </c>
      <c r="F2840" s="6" t="str">
        <f>IF(Table1[[#This Row],[ChgOrderPart1]]&lt;&gt;"",Table1[[#This Row],[ChgOrderPart1]],Table1[[#This Row],[ChgOrderPart2]])</f>
        <v/>
      </c>
      <c r="G2840" s="6" t="s">
        <v>8806</v>
      </c>
      <c r="H2840" s="8">
        <v>42030.580543981479</v>
      </c>
      <c r="I2840" s="6" t="s">
        <v>34</v>
      </c>
      <c r="J2840" s="8">
        <v>42044.620219907411</v>
      </c>
      <c r="K2840" s="6" t="s">
        <v>1376</v>
      </c>
      <c r="L2840" s="6" t="s">
        <v>1377</v>
      </c>
      <c r="M2840" s="6" t="s">
        <v>37</v>
      </c>
      <c r="O2840" s="6" t="s">
        <v>38</v>
      </c>
      <c r="P2840" s="6" t="s">
        <v>39</v>
      </c>
      <c r="Q2840" s="6" t="s">
        <v>8807</v>
      </c>
      <c r="R2840" s="6" t="s">
        <v>1384</v>
      </c>
      <c r="W2840" s="6" t="s">
        <v>1387</v>
      </c>
      <c r="X2840" s="6" t="s">
        <v>1384</v>
      </c>
      <c r="Y2840" s="6" t="s">
        <v>43</v>
      </c>
      <c r="Z2840" s="8">
        <v>42044.620219907411</v>
      </c>
      <c r="AA2840" s="6" t="s">
        <v>71</v>
      </c>
    </row>
    <row r="2841" spans="1:39" x14ac:dyDescent="0.2">
      <c r="A28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41" s="7" t="str">
        <f>ExtractValues(Table1[[#This Row],[Agreement Name]],".{1}\d{4,5}")</f>
        <v>200155</v>
      </c>
      <c r="C2841" s="6" t="str">
        <f>ExtractValues(Table1[[#This Row],[Agreement Name]],".{1}\d{4,5}-.{1}\d{4,5}")</f>
        <v>200155-001003</v>
      </c>
      <c r="D2841" s="6" t="str">
        <f>ExtractValues(ExtractValues(Table1[[#This Row],[Agreement Name]],"(CO\d{1,3})"),"\d+")</f>
        <v/>
      </c>
      <c r="E2841" s="6" t="str">
        <f>ExtractValues(ExtractValues(Table1[[#This Row],[Agreement Name]],"(CO.\d{1,3})"),"\d+")</f>
        <v/>
      </c>
      <c r="F2841" s="6" t="str">
        <f>IF(Table1[[#This Row],[ChgOrderPart1]]&lt;&gt;"",Table1[[#This Row],[ChgOrderPart1]],Table1[[#This Row],[ChgOrderPart2]])</f>
        <v/>
      </c>
      <c r="G2841" s="6" t="s">
        <v>8831</v>
      </c>
      <c r="H2841" s="8">
        <v>42031.399675925924</v>
      </c>
      <c r="I2841" s="6" t="s">
        <v>34</v>
      </c>
      <c r="J2841" s="8">
        <v>42111.656134259261</v>
      </c>
      <c r="K2841" s="6" t="s">
        <v>1376</v>
      </c>
      <c r="L2841" s="6" t="s">
        <v>1377</v>
      </c>
      <c r="M2841" s="6" t="s">
        <v>37</v>
      </c>
      <c r="O2841" s="6" t="s">
        <v>38</v>
      </c>
      <c r="P2841" s="6" t="s">
        <v>39</v>
      </c>
      <c r="Q2841" s="6" t="s">
        <v>8832</v>
      </c>
      <c r="R2841" s="6" t="s">
        <v>1384</v>
      </c>
      <c r="W2841" s="6" t="s">
        <v>8833</v>
      </c>
      <c r="X2841" s="6" t="s">
        <v>8832</v>
      </c>
      <c r="Y2841" s="6" t="s">
        <v>43</v>
      </c>
      <c r="Z2841" s="8">
        <v>42111.646261574075</v>
      </c>
      <c r="AA2841" s="6" t="s">
        <v>8834</v>
      </c>
      <c r="AB2841" s="6" t="s">
        <v>1387</v>
      </c>
      <c r="AC2841" s="6" t="s">
        <v>1384</v>
      </c>
      <c r="AD2841" s="6" t="s">
        <v>43</v>
      </c>
      <c r="AE2841" s="8">
        <v>42111.656134259261</v>
      </c>
      <c r="AF2841" s="6" t="s">
        <v>71</v>
      </c>
    </row>
    <row r="2842" spans="1:39" x14ac:dyDescent="0.2">
      <c r="A28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42" s="7" t="str">
        <f>ExtractValues(Table1[[#This Row],[Agreement Name]],".{1}\d{4,5}")</f>
        <v>200155</v>
      </c>
      <c r="C2842" s="6" t="str">
        <f>ExtractValues(Table1[[#This Row],[Agreement Name]],".{1}\d{4,5}-.{1}\d{4,5}")</f>
        <v>200155-001002</v>
      </c>
      <c r="D2842" s="6" t="str">
        <f>ExtractValues(ExtractValues(Table1[[#This Row],[Agreement Name]],"(CO\d{1,3})"),"\d+")</f>
        <v>1</v>
      </c>
      <c r="E2842" s="6" t="str">
        <f>ExtractValues(ExtractValues(Table1[[#This Row],[Agreement Name]],"(CO.\d{1,3})"),"\d+")</f>
        <v/>
      </c>
      <c r="F2842" s="6" t="str">
        <f>IF(Table1[[#This Row],[ChgOrderPart1]]&lt;&gt;"",Table1[[#This Row],[ChgOrderPart1]],Table1[[#This Row],[ChgOrderPart2]])</f>
        <v>1</v>
      </c>
      <c r="G2842" s="6" t="s">
        <v>8380</v>
      </c>
      <c r="H2842" s="8">
        <v>42111.527905092589</v>
      </c>
      <c r="I2842" s="6" t="s">
        <v>34</v>
      </c>
      <c r="J2842" s="8">
        <v>42114.307245370372</v>
      </c>
      <c r="K2842" s="6" t="s">
        <v>1376</v>
      </c>
      <c r="L2842" s="6" t="s">
        <v>1377</v>
      </c>
      <c r="M2842" s="6" t="s">
        <v>37</v>
      </c>
      <c r="O2842" s="6" t="s">
        <v>38</v>
      </c>
      <c r="P2842" s="6" t="s">
        <v>39</v>
      </c>
      <c r="Q2842" s="6" t="s">
        <v>8381</v>
      </c>
      <c r="R2842" s="6" t="s">
        <v>1384</v>
      </c>
      <c r="W2842" s="6" t="s">
        <v>8382</v>
      </c>
      <c r="X2842" s="6" t="s">
        <v>8381</v>
      </c>
      <c r="Y2842" s="6" t="s">
        <v>43</v>
      </c>
      <c r="Z2842" s="8">
        <v>42112.452060185184</v>
      </c>
      <c r="AA2842" s="6" t="s">
        <v>8383</v>
      </c>
      <c r="AB2842" s="6" t="s">
        <v>1387</v>
      </c>
      <c r="AC2842" s="6" t="s">
        <v>1384</v>
      </c>
      <c r="AD2842" s="6" t="s">
        <v>43</v>
      </c>
      <c r="AE2842" s="8">
        <v>42114.307245370372</v>
      </c>
      <c r="AF2842" s="6" t="s">
        <v>71</v>
      </c>
    </row>
    <row r="2843" spans="1:39" x14ac:dyDescent="0.2">
      <c r="A28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43" s="7" t="str">
        <f>ExtractValues(Table1[[#This Row],[Agreement Name]],".{1}\d{4,5}")</f>
        <v>200155</v>
      </c>
      <c r="C2843" s="6" t="str">
        <f>ExtractValues(Table1[[#This Row],[Agreement Name]],".{1}\d{4,5}-.{1}\d{4,5}")</f>
        <v>200155-001002</v>
      </c>
      <c r="D2843" s="6" t="str">
        <f>ExtractValues(ExtractValues(Table1[[#This Row],[Agreement Name]],"(CO\d{1,3})"),"\d+")</f>
        <v/>
      </c>
      <c r="E2843" s="6" t="str">
        <f>ExtractValues(ExtractValues(Table1[[#This Row],[Agreement Name]],"(CO.\d{1,3})"),"\d+")</f>
        <v/>
      </c>
      <c r="F2843" s="6" t="str">
        <f>IF(Table1[[#This Row],[ChgOrderPart1]]&lt;&gt;"",Table1[[#This Row],[ChgOrderPart1]],Table1[[#This Row],[ChgOrderPart2]])</f>
        <v/>
      </c>
      <c r="G2843" s="6" t="s">
        <v>8830</v>
      </c>
      <c r="H2843" s="8">
        <v>42031.399004629631</v>
      </c>
      <c r="I2843" s="6" t="s">
        <v>34</v>
      </c>
      <c r="J2843" s="8">
        <v>42033.314328703702</v>
      </c>
      <c r="K2843" s="6" t="s">
        <v>1376</v>
      </c>
      <c r="L2843" s="6" t="s">
        <v>1377</v>
      </c>
      <c r="M2843" s="6" t="s">
        <v>37</v>
      </c>
      <c r="O2843" s="6" t="s">
        <v>38</v>
      </c>
      <c r="P2843" s="6" t="s">
        <v>39</v>
      </c>
      <c r="Q2843" s="6" t="s">
        <v>8381</v>
      </c>
      <c r="R2843" s="6" t="s">
        <v>1384</v>
      </c>
      <c r="W2843" s="6" t="s">
        <v>8382</v>
      </c>
      <c r="X2843" s="6" t="s">
        <v>8381</v>
      </c>
      <c r="Y2843" s="6" t="s">
        <v>43</v>
      </c>
      <c r="Z2843" s="8">
        <v>42032.740868055553</v>
      </c>
      <c r="AA2843" s="6" t="s">
        <v>8383</v>
      </c>
      <c r="AB2843" s="6" t="s">
        <v>1387</v>
      </c>
      <c r="AC2843" s="6" t="s">
        <v>1384</v>
      </c>
      <c r="AD2843" s="6" t="s">
        <v>43</v>
      </c>
      <c r="AE2843" s="8">
        <v>42033.314328703702</v>
      </c>
      <c r="AF2843" s="6" t="s">
        <v>71</v>
      </c>
    </row>
    <row r="2844" spans="1:39" x14ac:dyDescent="0.2">
      <c r="A28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44" s="7" t="str">
        <f>ExtractValues(Table1[[#This Row],[Agreement Name]],".{1}\d{4,5}")</f>
        <v>200155</v>
      </c>
      <c r="C2844" s="6" t="str">
        <f>ExtractValues(Table1[[#This Row],[Agreement Name]],".{1}\d{4,5}-.{1}\d{4,5}")</f>
        <v>200155-001002</v>
      </c>
      <c r="D2844" s="6" t="str">
        <f>ExtractValues(ExtractValues(Table1[[#This Row],[Agreement Name]],"(CO\d{1,3})"),"\d+")</f>
        <v/>
      </c>
      <c r="E2844" s="6" t="str">
        <f>ExtractValues(ExtractValues(Table1[[#This Row],[Agreement Name]],"(CO.\d{1,3})"),"\d+")</f>
        <v/>
      </c>
      <c r="F2844" s="6" t="str">
        <f>IF(Table1[[#This Row],[ChgOrderPart1]]&lt;&gt;"",Table1[[#This Row],[ChgOrderPart1]],Table1[[#This Row],[ChgOrderPart2]])</f>
        <v/>
      </c>
      <c r="G2844" s="6" t="s">
        <v>8739</v>
      </c>
      <c r="H2844" s="8">
        <v>42023.430231481485</v>
      </c>
      <c r="I2844" s="6" t="s">
        <v>55</v>
      </c>
      <c r="J2844" s="8">
        <v>42031.399224537039</v>
      </c>
      <c r="K2844" s="6" t="s">
        <v>1376</v>
      </c>
      <c r="L2844" s="6" t="s">
        <v>1377</v>
      </c>
      <c r="M2844" s="6" t="s">
        <v>37</v>
      </c>
      <c r="O2844" s="6" t="s">
        <v>38</v>
      </c>
      <c r="P2844" s="6" t="s">
        <v>39</v>
      </c>
      <c r="Q2844" s="6" t="s">
        <v>8381</v>
      </c>
      <c r="R2844" s="6" t="s">
        <v>1384</v>
      </c>
      <c r="AL2844" s="6" t="s">
        <v>8381</v>
      </c>
      <c r="AM2844" s="6" t="s">
        <v>43</v>
      </c>
    </row>
    <row r="2845" spans="1:39" x14ac:dyDescent="0.2">
      <c r="A28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45" s="7" t="str">
        <f>ExtractValues(Table1[[#This Row],[Agreement Name]],".{1}\d{4,5}")</f>
        <v>200155</v>
      </c>
      <c r="C2845" s="6" t="str">
        <f>ExtractValues(Table1[[#This Row],[Agreement Name]],".{1}\d{4,5}-.{1}\d{4,5}")</f>
        <v>200155-001001</v>
      </c>
      <c r="D2845" s="6" t="str">
        <f>ExtractValues(ExtractValues(Table1[[#This Row],[Agreement Name]],"(CO\d{1,3})"),"\d+")</f>
        <v>3</v>
      </c>
      <c r="E2845" s="6" t="str">
        <f>ExtractValues(ExtractValues(Table1[[#This Row],[Agreement Name]],"(CO.\d{1,3})"),"\d+")</f>
        <v/>
      </c>
      <c r="F2845" s="6" t="str">
        <f>IF(Table1[[#This Row],[ChgOrderPart1]]&lt;&gt;"",Table1[[#This Row],[ChgOrderPart1]],Table1[[#This Row],[ChgOrderPart2]])</f>
        <v>3</v>
      </c>
      <c r="G2845" s="6" t="s">
        <v>5777</v>
      </c>
      <c r="H2845" s="8">
        <v>42208.546111111114</v>
      </c>
      <c r="I2845" s="6" t="s">
        <v>34</v>
      </c>
      <c r="J2845" s="8">
        <v>42209.57236111111</v>
      </c>
      <c r="K2845" s="6" t="s">
        <v>5082</v>
      </c>
      <c r="L2845" s="6" t="s">
        <v>5083</v>
      </c>
      <c r="M2845" s="6" t="s">
        <v>37</v>
      </c>
      <c r="O2845" s="6" t="s">
        <v>38</v>
      </c>
      <c r="P2845" s="6" t="s">
        <v>39</v>
      </c>
      <c r="Q2845" s="6" t="s">
        <v>5681</v>
      </c>
      <c r="R2845" s="6" t="s">
        <v>1384</v>
      </c>
      <c r="W2845" s="6" t="s">
        <v>5682</v>
      </c>
      <c r="X2845" s="6" t="s">
        <v>5681</v>
      </c>
      <c r="Y2845" s="6" t="s">
        <v>43</v>
      </c>
      <c r="Z2845" s="8">
        <v>42209.562685185185</v>
      </c>
      <c r="AA2845" s="6" t="s">
        <v>5778</v>
      </c>
      <c r="AB2845" s="6" t="s">
        <v>1387</v>
      </c>
      <c r="AC2845" s="6" t="s">
        <v>1384</v>
      </c>
      <c r="AD2845" s="6" t="s">
        <v>43</v>
      </c>
      <c r="AE2845" s="8">
        <v>42209.57236111111</v>
      </c>
      <c r="AF2845" s="6" t="s">
        <v>71</v>
      </c>
    </row>
    <row r="2846" spans="1:39" x14ac:dyDescent="0.2">
      <c r="A28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46" s="7" t="str">
        <f>ExtractValues(Table1[[#This Row],[Agreement Name]],".{1}\d{4,5}")</f>
        <v>200155</v>
      </c>
      <c r="C2846" s="6" t="str">
        <f>ExtractValues(Table1[[#This Row],[Agreement Name]],".{1}\d{4,5}-.{1}\d{4,5}")</f>
        <v>200155-001001</v>
      </c>
      <c r="D2846" s="6" t="str">
        <f>ExtractValues(ExtractValues(Table1[[#This Row],[Agreement Name]],"(CO\d{1,3})"),"\d+")</f>
        <v>2</v>
      </c>
      <c r="E2846" s="6" t="str">
        <f>ExtractValues(ExtractValues(Table1[[#This Row],[Agreement Name]],"(CO.\d{1,3})"),"\d+")</f>
        <v/>
      </c>
      <c r="F2846" s="6" t="str">
        <f>IF(Table1[[#This Row],[ChgOrderPart1]]&lt;&gt;"",Table1[[#This Row],[ChgOrderPart1]],Table1[[#This Row],[ChgOrderPart2]])</f>
        <v>2</v>
      </c>
      <c r="G2846" s="6" t="s">
        <v>5680</v>
      </c>
      <c r="H2846" s="8">
        <v>42201.573171296295</v>
      </c>
      <c r="I2846" s="6" t="s">
        <v>34</v>
      </c>
      <c r="J2846" s="8">
        <v>42208.381724537037</v>
      </c>
      <c r="K2846" s="6" t="s">
        <v>5082</v>
      </c>
      <c r="L2846" s="6" t="s">
        <v>5083</v>
      </c>
      <c r="M2846" s="6" t="s">
        <v>37</v>
      </c>
      <c r="O2846" s="6" t="s">
        <v>38</v>
      </c>
      <c r="P2846" s="6" t="s">
        <v>39</v>
      </c>
      <c r="Q2846" s="6" t="s">
        <v>5681</v>
      </c>
      <c r="R2846" s="6" t="s">
        <v>1384</v>
      </c>
      <c r="W2846" s="6" t="s">
        <v>5682</v>
      </c>
      <c r="X2846" s="6" t="s">
        <v>5681</v>
      </c>
      <c r="Y2846" s="6" t="s">
        <v>43</v>
      </c>
      <c r="Z2846" s="8">
        <v>42208.379780092589</v>
      </c>
      <c r="AA2846" s="6" t="s">
        <v>5683</v>
      </c>
      <c r="AB2846" s="6" t="s">
        <v>1387</v>
      </c>
      <c r="AC2846" s="6" t="s">
        <v>1384</v>
      </c>
      <c r="AD2846" s="6" t="s">
        <v>43</v>
      </c>
      <c r="AE2846" s="8">
        <v>42208.381724537037</v>
      </c>
      <c r="AF2846" s="6" t="s">
        <v>71</v>
      </c>
    </row>
    <row r="2847" spans="1:39" x14ac:dyDescent="0.2">
      <c r="A28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47" s="7" t="str">
        <f>ExtractValues(Table1[[#This Row],[Agreement Name]],".{1}\d{4,5}")</f>
        <v>200155</v>
      </c>
      <c r="C2847" s="6" t="str">
        <f>ExtractValues(Table1[[#This Row],[Agreement Name]],".{1}\d{4,5}-.{1}\d{4,5}")</f>
        <v>200155-001001</v>
      </c>
      <c r="D2847" s="6" t="str">
        <f>ExtractValues(ExtractValues(Table1[[#This Row],[Agreement Name]],"(CO\d{1,3})"),"\d+")</f>
        <v>1</v>
      </c>
      <c r="E2847" s="6" t="str">
        <f>ExtractValues(ExtractValues(Table1[[#This Row],[Agreement Name]],"(CO.\d{1,3})"),"\d+")</f>
        <v/>
      </c>
      <c r="F2847" s="6" t="str">
        <f>IF(Table1[[#This Row],[ChgOrderPart1]]&lt;&gt;"",Table1[[#This Row],[ChgOrderPart1]],Table1[[#This Row],[ChgOrderPart2]])</f>
        <v>1</v>
      </c>
      <c r="G2847" s="6" t="s">
        <v>9379</v>
      </c>
      <c r="H2847" s="8">
        <v>42068.524282407408</v>
      </c>
      <c r="I2847" s="6" t="s">
        <v>34</v>
      </c>
      <c r="J2847" s="8">
        <v>42068.683796296296</v>
      </c>
      <c r="K2847" s="6" t="s">
        <v>1376</v>
      </c>
      <c r="L2847" s="6" t="s">
        <v>1377</v>
      </c>
      <c r="M2847" s="6" t="s">
        <v>37</v>
      </c>
      <c r="O2847" s="6" t="s">
        <v>38</v>
      </c>
      <c r="P2847" s="6" t="s">
        <v>39</v>
      </c>
      <c r="Q2847" s="6" t="s">
        <v>5681</v>
      </c>
      <c r="R2847" s="6" t="s">
        <v>1384</v>
      </c>
      <c r="W2847" s="6" t="s">
        <v>5682</v>
      </c>
      <c r="X2847" s="6" t="s">
        <v>5681</v>
      </c>
      <c r="Y2847" s="6" t="s">
        <v>43</v>
      </c>
      <c r="Z2847" s="8">
        <v>42068.567326388889</v>
      </c>
      <c r="AA2847" s="6" t="s">
        <v>5683</v>
      </c>
      <c r="AB2847" s="6" t="s">
        <v>1387</v>
      </c>
      <c r="AC2847" s="6" t="s">
        <v>1384</v>
      </c>
      <c r="AD2847" s="6" t="s">
        <v>43</v>
      </c>
      <c r="AE2847" s="8">
        <v>42068.683796296296</v>
      </c>
      <c r="AF2847" s="6" t="s">
        <v>71</v>
      </c>
    </row>
    <row r="2848" spans="1:39" x14ac:dyDescent="0.2">
      <c r="A28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48" s="7" t="str">
        <f>ExtractValues(Table1[[#This Row],[Agreement Name]],".{1}\d{4,5}")</f>
        <v>200155</v>
      </c>
      <c r="C2848" s="6" t="str">
        <f>ExtractValues(Table1[[#This Row],[Agreement Name]],".{1}\d{4,5}-.{1}\d{4,5}")</f>
        <v>200155-001001</v>
      </c>
      <c r="D2848" s="6" t="str">
        <f>ExtractValues(ExtractValues(Table1[[#This Row],[Agreement Name]],"(CO\d{1,3})"),"\d+")</f>
        <v/>
      </c>
      <c r="E2848" s="6" t="str">
        <f>ExtractValues(ExtractValues(Table1[[#This Row],[Agreement Name]],"(CO.\d{1,3})"),"\d+")</f>
        <v/>
      </c>
      <c r="F2848" s="6" t="str">
        <f>IF(Table1[[#This Row],[ChgOrderPart1]]&lt;&gt;"",Table1[[#This Row],[ChgOrderPart1]],Table1[[#This Row],[ChgOrderPart2]])</f>
        <v/>
      </c>
      <c r="G2848" s="6" t="s">
        <v>9029</v>
      </c>
      <c r="H2848" s="8">
        <v>42044.43072916667</v>
      </c>
      <c r="I2848" s="6" t="s">
        <v>34</v>
      </c>
      <c r="J2848" s="8">
        <v>42052.505682870367</v>
      </c>
      <c r="K2848" s="6" t="s">
        <v>1376</v>
      </c>
      <c r="L2848" s="6" t="s">
        <v>1377</v>
      </c>
      <c r="M2848" s="6" t="s">
        <v>37</v>
      </c>
      <c r="O2848" s="6" t="s">
        <v>38</v>
      </c>
      <c r="P2848" s="6" t="s">
        <v>39</v>
      </c>
      <c r="Q2848" s="6" t="s">
        <v>5681</v>
      </c>
      <c r="R2848" s="6" t="s">
        <v>1384</v>
      </c>
      <c r="W2848" s="6" t="s">
        <v>5682</v>
      </c>
      <c r="X2848" s="6" t="s">
        <v>5681</v>
      </c>
      <c r="Y2848" s="6" t="s">
        <v>43</v>
      </c>
      <c r="Z2848" s="8">
        <v>42052.451365740744</v>
      </c>
      <c r="AA2848" s="6" t="s">
        <v>5683</v>
      </c>
      <c r="AB2848" s="6" t="s">
        <v>1387</v>
      </c>
      <c r="AC2848" s="6" t="s">
        <v>1384</v>
      </c>
      <c r="AD2848" s="6" t="s">
        <v>43</v>
      </c>
      <c r="AE2848" s="8">
        <v>42052.505682870367</v>
      </c>
      <c r="AF2848" s="6" t="s">
        <v>71</v>
      </c>
    </row>
    <row r="2849" spans="1:39" x14ac:dyDescent="0.2">
      <c r="A28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49" s="7" t="str">
        <f>ExtractValues(Table1[[#This Row],[Agreement Name]],".{1}\d{4,5}")</f>
        <v>200155</v>
      </c>
      <c r="C2849" s="6" t="str">
        <f>ExtractValues(Table1[[#This Row],[Agreement Name]],".{1}\d{4,5}-.{1}\d{4,5}")</f>
        <v>200155-001001</v>
      </c>
      <c r="D2849" s="6" t="str">
        <f>ExtractValues(ExtractValues(Table1[[#This Row],[Agreement Name]],"(CO\d{1,3})"),"\d+")</f>
        <v/>
      </c>
      <c r="E2849" s="6" t="str">
        <f>ExtractValues(ExtractValues(Table1[[#This Row],[Agreement Name]],"(CO.\d{1,3})"),"\d+")</f>
        <v/>
      </c>
      <c r="F2849" s="6" t="str">
        <f>IF(Table1[[#This Row],[ChgOrderPart1]]&lt;&gt;"",Table1[[#This Row],[ChgOrderPart1]],Table1[[#This Row],[ChgOrderPart2]])</f>
        <v/>
      </c>
      <c r="G2849" s="6" t="s">
        <v>7592</v>
      </c>
      <c r="H2849" s="8">
        <v>41991.558900462966</v>
      </c>
      <c r="I2849" s="6" t="s">
        <v>55</v>
      </c>
      <c r="J2849" s="8">
        <v>42044.430300925924</v>
      </c>
      <c r="K2849" s="6" t="s">
        <v>1376</v>
      </c>
      <c r="L2849" s="6" t="s">
        <v>1377</v>
      </c>
      <c r="M2849" s="6" t="s">
        <v>37</v>
      </c>
      <c r="O2849" s="6" t="s">
        <v>38</v>
      </c>
      <c r="P2849" s="6" t="s">
        <v>39</v>
      </c>
      <c r="Q2849" s="6" t="s">
        <v>5681</v>
      </c>
      <c r="R2849" s="6" t="s">
        <v>1384</v>
      </c>
      <c r="AL2849" s="6" t="s">
        <v>5681</v>
      </c>
      <c r="AM2849" s="6" t="s">
        <v>43</v>
      </c>
    </row>
    <row r="2850" spans="1:39" x14ac:dyDescent="0.2">
      <c r="A28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0" s="7" t="str">
        <f>ExtractValues(Table1[[#This Row],[Agreement Name]],".{1}\d{4,5}")</f>
        <v>200127</v>
      </c>
      <c r="C2850" s="6" t="str">
        <f>ExtractValues(Table1[[#This Row],[Agreement Name]],".{1}\d{4,5}-.{1}\d{4,5}")</f>
        <v>200127-003006</v>
      </c>
      <c r="D2850" s="6" t="str">
        <f>ExtractValues(ExtractValues(Table1[[#This Row],[Agreement Name]],"(CO\d{1,3})"),"\d+")</f>
        <v/>
      </c>
      <c r="E2850" s="6" t="str">
        <f>ExtractValues(ExtractValues(Table1[[#This Row],[Agreement Name]],"(CO.\d{1,3})"),"\d+")</f>
        <v/>
      </c>
      <c r="F2850" s="6" t="str">
        <f>IF(Table1[[#This Row],[ChgOrderPart1]]&lt;&gt;"",Table1[[#This Row],[ChgOrderPart1]],Table1[[#This Row],[ChgOrderPart2]])</f>
        <v/>
      </c>
      <c r="G2850" s="6" t="s">
        <v>4743</v>
      </c>
      <c r="H2850" s="8">
        <v>42215.572222222225</v>
      </c>
      <c r="I2850" s="6" t="s">
        <v>55</v>
      </c>
      <c r="J2850" s="8">
        <v>42236.629016203704</v>
      </c>
      <c r="K2850" s="6" t="s">
        <v>1376</v>
      </c>
      <c r="L2850" s="6" t="s">
        <v>1377</v>
      </c>
      <c r="M2850" s="6" t="s">
        <v>37</v>
      </c>
      <c r="O2850" s="6" t="s">
        <v>38</v>
      </c>
      <c r="P2850" s="6" t="s">
        <v>39</v>
      </c>
      <c r="Q2850" s="6" t="s">
        <v>3704</v>
      </c>
      <c r="R2850" s="6" t="s">
        <v>215</v>
      </c>
      <c r="AL2850" s="6" t="s">
        <v>3704</v>
      </c>
      <c r="AM2850" s="6" t="s">
        <v>43</v>
      </c>
    </row>
    <row r="2851" spans="1:39" x14ac:dyDescent="0.2">
      <c r="A28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1" s="7" t="str">
        <f>ExtractValues(Table1[[#This Row],[Agreement Name]],".{1}\d{4,5}")</f>
        <v>200127</v>
      </c>
      <c r="C2851" s="6" t="str">
        <f>ExtractValues(Table1[[#This Row],[Agreement Name]],".{1}\d{4,5}-.{1}\d{4,5}")</f>
        <v>200127-003005</v>
      </c>
      <c r="D2851" s="6" t="str">
        <f>ExtractValues(ExtractValues(Table1[[#This Row],[Agreement Name]],"(CO\d{1,3})"),"\d+")</f>
        <v/>
      </c>
      <c r="E2851" s="6" t="str">
        <f>ExtractValues(ExtractValues(Table1[[#This Row],[Agreement Name]],"(CO.\d{1,3})"),"\d+")</f>
        <v/>
      </c>
      <c r="F2851" s="6" t="str">
        <f>IF(Table1[[#This Row],[ChgOrderPart1]]&lt;&gt;"",Table1[[#This Row],[ChgOrderPart1]],Table1[[#This Row],[ChgOrderPart2]])</f>
        <v/>
      </c>
      <c r="G2851" s="6" t="s">
        <v>2645</v>
      </c>
      <c r="H2851" s="8">
        <v>42206.402615740742</v>
      </c>
      <c r="I2851" s="6" t="s">
        <v>34</v>
      </c>
      <c r="J2851" s="8">
        <v>42212.229942129627</v>
      </c>
      <c r="K2851" s="6" t="s">
        <v>1376</v>
      </c>
      <c r="L2851" s="6" t="s">
        <v>1377</v>
      </c>
      <c r="M2851" s="6" t="s">
        <v>37</v>
      </c>
      <c r="O2851" s="6" t="s">
        <v>38</v>
      </c>
      <c r="P2851" s="6" t="s">
        <v>39</v>
      </c>
      <c r="Q2851" s="6" t="s">
        <v>2646</v>
      </c>
      <c r="R2851" s="6" t="s">
        <v>1402</v>
      </c>
      <c r="W2851" s="6" t="s">
        <v>2647</v>
      </c>
      <c r="X2851" s="6" t="s">
        <v>2646</v>
      </c>
      <c r="Y2851" s="6" t="s">
        <v>43</v>
      </c>
      <c r="Z2851" s="8">
        <v>42212.228125000001</v>
      </c>
      <c r="AA2851" s="6" t="s">
        <v>2648</v>
      </c>
      <c r="AB2851" s="6" t="s">
        <v>1405</v>
      </c>
      <c r="AC2851" s="6" t="s">
        <v>1402</v>
      </c>
      <c r="AD2851" s="6" t="s">
        <v>43</v>
      </c>
      <c r="AE2851" s="8">
        <v>42212.229942129627</v>
      </c>
      <c r="AF2851" s="6" t="s">
        <v>2649</v>
      </c>
    </row>
    <row r="2852" spans="1:39" x14ac:dyDescent="0.2">
      <c r="A28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2" s="7" t="str">
        <f>ExtractValues(Table1[[#This Row],[Agreement Name]],".{1}\d{4,5}")</f>
        <v>200127</v>
      </c>
      <c r="C2852" s="6" t="str">
        <f>ExtractValues(Table1[[#This Row],[Agreement Name]],".{1}\d{4,5}-.{1}\d{4,5}")</f>
        <v>200127-003004</v>
      </c>
      <c r="D2852" s="6" t="str">
        <f>ExtractValues(ExtractValues(Table1[[#This Row],[Agreement Name]],"(CO\d{1,3})"),"\d+")</f>
        <v/>
      </c>
      <c r="E2852" s="6" t="str">
        <f>ExtractValues(ExtractValues(Table1[[#This Row],[Agreement Name]],"(CO.\d{1,3})"),"\d+")</f>
        <v/>
      </c>
      <c r="F2852" s="6" t="str">
        <f>IF(Table1[[#This Row],[ChgOrderPart1]]&lt;&gt;"",Table1[[#This Row],[ChgOrderPart1]],Table1[[#This Row],[ChgOrderPart2]])</f>
        <v/>
      </c>
      <c r="G2852" s="6" t="s">
        <v>2676</v>
      </c>
      <c r="H2852" s="8">
        <v>42207.646469907406</v>
      </c>
      <c r="I2852" s="6" t="s">
        <v>34</v>
      </c>
      <c r="J2852" s="8">
        <v>42208.559351851851</v>
      </c>
      <c r="K2852" s="6" t="s">
        <v>1376</v>
      </c>
      <c r="L2852" s="6" t="s">
        <v>1377</v>
      </c>
      <c r="M2852" s="6" t="s">
        <v>37</v>
      </c>
      <c r="O2852" s="6" t="s">
        <v>38</v>
      </c>
      <c r="P2852" s="6" t="s">
        <v>39</v>
      </c>
      <c r="Q2852" s="6" t="s">
        <v>2677</v>
      </c>
      <c r="R2852" s="6" t="s">
        <v>1402</v>
      </c>
      <c r="W2852" s="6" t="s">
        <v>2483</v>
      </c>
      <c r="X2852" s="6" t="s">
        <v>2677</v>
      </c>
      <c r="Y2852" s="6" t="s">
        <v>43</v>
      </c>
      <c r="Z2852" s="8">
        <v>42208.446643518517</v>
      </c>
      <c r="AA2852" s="6" t="s">
        <v>1753</v>
      </c>
      <c r="AB2852" s="6" t="s">
        <v>1405</v>
      </c>
      <c r="AC2852" s="6" t="s">
        <v>1402</v>
      </c>
      <c r="AD2852" s="6" t="s">
        <v>43</v>
      </c>
      <c r="AE2852" s="8">
        <v>42208.559351851851</v>
      </c>
      <c r="AF2852" s="6" t="s">
        <v>219</v>
      </c>
    </row>
    <row r="2853" spans="1:39" x14ac:dyDescent="0.2">
      <c r="A28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3" s="7" t="str">
        <f>ExtractValues(Table1[[#This Row],[Agreement Name]],".{1}\d{4,5}")</f>
        <v>200127</v>
      </c>
      <c r="C2853" s="6" t="str">
        <f>ExtractValues(Table1[[#This Row],[Agreement Name]],".{1}\d{4,5}-.{1}\d{4,5}")</f>
        <v>200127-003003</v>
      </c>
      <c r="D2853" s="6" t="str">
        <f>ExtractValues(ExtractValues(Table1[[#This Row],[Agreement Name]],"(CO\d{1,3})"),"\d+")</f>
        <v/>
      </c>
      <c r="E2853" s="6" t="str">
        <f>ExtractValues(ExtractValues(Table1[[#This Row],[Agreement Name]],"(CO.\d{1,3})"),"\d+")</f>
        <v/>
      </c>
      <c r="F2853" s="6" t="str">
        <f>IF(Table1[[#This Row],[ChgOrderPart1]]&lt;&gt;"",Table1[[#This Row],[ChgOrderPart1]],Table1[[#This Row],[ChgOrderPart2]])</f>
        <v/>
      </c>
      <c r="G2853" s="6" t="s">
        <v>2199</v>
      </c>
      <c r="H2853" s="8">
        <v>42177.657858796294</v>
      </c>
      <c r="I2853" s="6" t="s">
        <v>34</v>
      </c>
      <c r="J2853" s="8">
        <v>42181.257164351853</v>
      </c>
      <c r="K2853" s="6" t="s">
        <v>1376</v>
      </c>
      <c r="L2853" s="6" t="s">
        <v>1377</v>
      </c>
      <c r="M2853" s="6" t="s">
        <v>37</v>
      </c>
      <c r="O2853" s="6" t="s">
        <v>38</v>
      </c>
      <c r="P2853" s="6" t="s">
        <v>39</v>
      </c>
      <c r="Q2853" s="6" t="s">
        <v>2200</v>
      </c>
      <c r="R2853" s="6" t="s">
        <v>1402</v>
      </c>
      <c r="W2853" s="6" t="s">
        <v>2201</v>
      </c>
      <c r="X2853" s="6" t="s">
        <v>2200</v>
      </c>
      <c r="Y2853" s="6" t="s">
        <v>43</v>
      </c>
      <c r="Z2853" s="8">
        <v>42181.234537037039</v>
      </c>
      <c r="AA2853" s="6" t="s">
        <v>2202</v>
      </c>
      <c r="AB2853" s="6" t="s">
        <v>1405</v>
      </c>
      <c r="AC2853" s="6" t="s">
        <v>1402</v>
      </c>
      <c r="AD2853" s="6" t="s">
        <v>43</v>
      </c>
      <c r="AE2853" s="8">
        <v>42181.257164351853</v>
      </c>
      <c r="AF2853" s="6" t="s">
        <v>46</v>
      </c>
    </row>
    <row r="2854" spans="1:39" x14ac:dyDescent="0.2">
      <c r="A28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4" s="7" t="str">
        <f>ExtractValues(Table1[[#This Row],[Agreement Name]],".{1}\d{4,5}")</f>
        <v>200127</v>
      </c>
      <c r="C2854" s="6" t="str">
        <f>ExtractValues(Table1[[#This Row],[Agreement Name]],".{1}\d{4,5}-.{1}\d{4,5}")</f>
        <v>200127-003002</v>
      </c>
      <c r="D2854" s="6" t="str">
        <f>ExtractValues(ExtractValues(Table1[[#This Row],[Agreement Name]],"(CO\d{1,3})"),"\d+")</f>
        <v/>
      </c>
      <c r="E2854" s="6" t="str">
        <f>ExtractValues(ExtractValues(Table1[[#This Row],[Agreement Name]],"(CO.\d{1,3})"),"\d+")</f>
        <v/>
      </c>
      <c r="F2854" s="6" t="str">
        <f>IF(Table1[[#This Row],[ChgOrderPart1]]&lt;&gt;"",Table1[[#This Row],[ChgOrderPart1]],Table1[[#This Row],[ChgOrderPart2]])</f>
        <v/>
      </c>
      <c r="G2854" s="6" t="s">
        <v>2081</v>
      </c>
      <c r="H2854" s="8">
        <v>42173.362349537034</v>
      </c>
      <c r="I2854" s="6" t="s">
        <v>34</v>
      </c>
      <c r="J2854" s="8">
        <v>42181.390636574077</v>
      </c>
      <c r="K2854" s="6" t="s">
        <v>1376</v>
      </c>
      <c r="L2854" s="6" t="s">
        <v>1377</v>
      </c>
      <c r="M2854" s="6" t="s">
        <v>37</v>
      </c>
      <c r="O2854" s="6" t="s">
        <v>38</v>
      </c>
      <c r="P2854" s="6" t="s">
        <v>39</v>
      </c>
      <c r="Q2854" s="6" t="s">
        <v>2082</v>
      </c>
      <c r="R2854" s="6" t="s">
        <v>215</v>
      </c>
      <c r="W2854" s="6" t="s">
        <v>2083</v>
      </c>
      <c r="X2854" s="6" t="s">
        <v>2082</v>
      </c>
      <c r="Y2854" s="6" t="s">
        <v>43</v>
      </c>
      <c r="Z2854" s="8">
        <v>42179.517083333332</v>
      </c>
      <c r="AA2854" s="6" t="s">
        <v>2084</v>
      </c>
      <c r="AB2854" s="6" t="s">
        <v>218</v>
      </c>
      <c r="AC2854" s="6" t="s">
        <v>215</v>
      </c>
      <c r="AD2854" s="6" t="s">
        <v>43</v>
      </c>
      <c r="AE2854" s="8">
        <v>42181.390636574077</v>
      </c>
      <c r="AF2854" s="6" t="s">
        <v>46</v>
      </c>
    </row>
    <row r="2855" spans="1:39" x14ac:dyDescent="0.2">
      <c r="A28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5" s="7" t="str">
        <f>ExtractValues(Table1[[#This Row],[Agreement Name]],".{1}\d{4,5}")</f>
        <v>200127</v>
      </c>
      <c r="C2855" s="6" t="str">
        <f>ExtractValues(Table1[[#This Row],[Agreement Name]],".{1}\d{4,5}-.{1}\d{4,5}")</f>
        <v>200127-003001</v>
      </c>
      <c r="D2855" s="6" t="str">
        <f>ExtractValues(ExtractValues(Table1[[#This Row],[Agreement Name]],"(CO\d{1,3})"),"\d+")</f>
        <v/>
      </c>
      <c r="E2855" s="6" t="str">
        <f>ExtractValues(ExtractValues(Table1[[#This Row],[Agreement Name]],"(CO.\d{1,3})"),"\d+")</f>
        <v/>
      </c>
      <c r="F2855" s="6" t="str">
        <f>IF(Table1[[#This Row],[ChgOrderPart1]]&lt;&gt;"",Table1[[#This Row],[ChgOrderPart1]],Table1[[#This Row],[ChgOrderPart2]])</f>
        <v/>
      </c>
      <c r="G2855" s="6" t="s">
        <v>2079</v>
      </c>
      <c r="H2855" s="8">
        <v>42173.361990740741</v>
      </c>
      <c r="I2855" s="6" t="s">
        <v>34</v>
      </c>
      <c r="J2855" s="8">
        <v>42174.450266203705</v>
      </c>
      <c r="K2855" s="6" t="s">
        <v>1376</v>
      </c>
      <c r="L2855" s="6" t="s">
        <v>1377</v>
      </c>
      <c r="M2855" s="6" t="s">
        <v>37</v>
      </c>
      <c r="O2855" s="6" t="s">
        <v>38</v>
      </c>
      <c r="P2855" s="6" t="s">
        <v>39</v>
      </c>
      <c r="Q2855" s="6" t="s">
        <v>1504</v>
      </c>
      <c r="R2855" s="6" t="s">
        <v>215</v>
      </c>
      <c r="W2855" s="6" t="s">
        <v>1505</v>
      </c>
      <c r="X2855" s="6" t="s">
        <v>1504</v>
      </c>
      <c r="Y2855" s="6" t="s">
        <v>43</v>
      </c>
      <c r="Z2855" s="8">
        <v>42174.448773148149</v>
      </c>
      <c r="AA2855" s="6" t="s">
        <v>2080</v>
      </c>
      <c r="AB2855" s="6" t="s">
        <v>218</v>
      </c>
      <c r="AC2855" s="6" t="s">
        <v>215</v>
      </c>
      <c r="AD2855" s="6" t="s">
        <v>43</v>
      </c>
      <c r="AE2855" s="8">
        <v>42174.450266203705</v>
      </c>
      <c r="AF2855" s="6" t="s">
        <v>71</v>
      </c>
    </row>
    <row r="2856" spans="1:39" x14ac:dyDescent="0.2">
      <c r="A28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6" s="7" t="str">
        <f>ExtractValues(Table1[[#This Row],[Agreement Name]],".{1}\d{4,5}")</f>
        <v>200127</v>
      </c>
      <c r="C2856" s="6" t="str">
        <f>ExtractValues(Table1[[#This Row],[Agreement Name]],".{1}\d{4,5}-.{1}\d{4,5}")</f>
        <v>200127-003001</v>
      </c>
      <c r="D2856" s="6" t="str">
        <f>ExtractValues(ExtractValues(Table1[[#This Row],[Agreement Name]],"(CO\d{1,3})"),"\d+")</f>
        <v/>
      </c>
      <c r="E2856" s="6" t="str">
        <f>ExtractValues(ExtractValues(Table1[[#This Row],[Agreement Name]],"(CO.\d{1,3})"),"\d+")</f>
        <v/>
      </c>
      <c r="F2856" s="6" t="str">
        <f>IF(Table1[[#This Row],[ChgOrderPart1]]&lt;&gt;"",Table1[[#This Row],[ChgOrderPart1]],Table1[[#This Row],[ChgOrderPart2]])</f>
        <v/>
      </c>
      <c r="G2856" s="6" t="s">
        <v>2079</v>
      </c>
      <c r="H2856" s="8">
        <v>42173.360879629632</v>
      </c>
      <c r="I2856" s="6" t="s">
        <v>55</v>
      </c>
      <c r="J2856" s="8">
        <v>42173.361250000002</v>
      </c>
      <c r="K2856" s="6" t="s">
        <v>1376</v>
      </c>
      <c r="L2856" s="6" t="s">
        <v>1377</v>
      </c>
      <c r="M2856" s="6" t="s">
        <v>37</v>
      </c>
      <c r="O2856" s="6" t="s">
        <v>38</v>
      </c>
      <c r="P2856" s="6" t="s">
        <v>39</v>
      </c>
      <c r="Q2856" s="6" t="s">
        <v>1504</v>
      </c>
      <c r="R2856" s="6" t="s">
        <v>1402</v>
      </c>
      <c r="AL2856" s="6" t="s">
        <v>1504</v>
      </c>
      <c r="AM2856" s="6" t="s">
        <v>43</v>
      </c>
    </row>
    <row r="2857" spans="1:39" x14ac:dyDescent="0.2">
      <c r="A28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57" s="7" t="str">
        <f>ExtractValues(Table1[[#This Row],[Agreement Name]],".{1}\d{4,5}")</f>
        <v>200125</v>
      </c>
      <c r="C2857" s="6" t="str">
        <f>ExtractValues(Table1[[#This Row],[Agreement Name]],".{1}\d{4,5}-.{1}\d{4,5}")</f>
        <v>200125-001004</v>
      </c>
      <c r="D2857" s="6" t="str">
        <f>ExtractValues(ExtractValues(Table1[[#This Row],[Agreement Name]],"(CO\d{1,3})"),"\d+")</f>
        <v/>
      </c>
      <c r="E2857" s="6" t="str">
        <f>ExtractValues(ExtractValues(Table1[[#This Row],[Agreement Name]],"(CO.\d{1,3})"),"\d+")</f>
        <v/>
      </c>
      <c r="F2857" s="6" t="str">
        <f>IF(Table1[[#This Row],[ChgOrderPart1]]&lt;&gt;"",Table1[[#This Row],[ChgOrderPart1]],Table1[[#This Row],[ChgOrderPart2]])</f>
        <v/>
      </c>
      <c r="G2857" s="6" t="s">
        <v>7907</v>
      </c>
      <c r="H2857" s="8">
        <v>42082.550902777781</v>
      </c>
      <c r="I2857" s="6" t="s">
        <v>48</v>
      </c>
      <c r="J2857" s="8">
        <v>42082.550902777781</v>
      </c>
      <c r="K2857" s="6" t="s">
        <v>1376</v>
      </c>
      <c r="L2857" s="6" t="s">
        <v>1377</v>
      </c>
      <c r="M2857" s="6" t="s">
        <v>37</v>
      </c>
      <c r="O2857" s="6" t="s">
        <v>38</v>
      </c>
      <c r="P2857" s="6" t="s">
        <v>39</v>
      </c>
      <c r="Q2857" s="6" t="s">
        <v>7908</v>
      </c>
      <c r="R2857" s="6" t="s">
        <v>1411</v>
      </c>
      <c r="AL2857" s="6" t="s">
        <v>7908</v>
      </c>
      <c r="AM2857" s="6" t="s">
        <v>43</v>
      </c>
    </row>
    <row r="2858" spans="1:39" x14ac:dyDescent="0.2">
      <c r="A28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58" s="7" t="str">
        <f>ExtractValues(Table1[[#This Row],[Agreement Name]],".{1}\d{4,5}")</f>
        <v>200125</v>
      </c>
      <c r="C2858" s="6" t="str">
        <f>ExtractValues(Table1[[#This Row],[Agreement Name]],".{1}\d{4,5}-.{1}\d{4,5}")</f>
        <v>200125-001003</v>
      </c>
      <c r="D2858" s="6" t="str">
        <f>ExtractValues(ExtractValues(Table1[[#This Row],[Agreement Name]],"(CO\d{1,3})"),"\d+")</f>
        <v>1</v>
      </c>
      <c r="E2858" s="6" t="str">
        <f>ExtractValues(ExtractValues(Table1[[#This Row],[Agreement Name]],"(CO.\d{1,3})"),"\d+")</f>
        <v/>
      </c>
      <c r="F2858" s="6" t="str">
        <f>IF(Table1[[#This Row],[ChgOrderPart1]]&lt;&gt;"",Table1[[#This Row],[ChgOrderPart1]],Table1[[#This Row],[ChgOrderPart2]])</f>
        <v>1</v>
      </c>
      <c r="G2858" s="6" t="s">
        <v>1728</v>
      </c>
      <c r="H2858" s="8">
        <v>42156.609386574077</v>
      </c>
      <c r="I2858" s="6" t="s">
        <v>55</v>
      </c>
      <c r="J2858" s="8">
        <v>42192.356145833335</v>
      </c>
      <c r="K2858" s="6" t="s">
        <v>1376</v>
      </c>
      <c r="L2858" s="6" t="s">
        <v>1377</v>
      </c>
      <c r="M2858" s="6" t="s">
        <v>37</v>
      </c>
      <c r="O2858" s="6" t="s">
        <v>38</v>
      </c>
      <c r="P2858" s="6" t="s">
        <v>39</v>
      </c>
      <c r="Q2858" s="6" t="s">
        <v>1729</v>
      </c>
      <c r="R2858" s="6" t="s">
        <v>1411</v>
      </c>
      <c r="AL2858" s="6" t="s">
        <v>1729</v>
      </c>
      <c r="AM2858" s="6" t="s">
        <v>43</v>
      </c>
    </row>
    <row r="2859" spans="1:39" x14ac:dyDescent="0.2">
      <c r="A28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59" s="7" t="str">
        <f>ExtractValues(Table1[[#This Row],[Agreement Name]],".{1}\d{4,5}")</f>
        <v>200125</v>
      </c>
      <c r="C2859" s="6" t="str">
        <f>ExtractValues(Table1[[#This Row],[Agreement Name]],".{1}\d{4,5}-.{1}\d{4,5}")</f>
        <v>200125-001003</v>
      </c>
      <c r="D2859" s="6" t="str">
        <f>ExtractValues(ExtractValues(Table1[[#This Row],[Agreement Name]],"(CO\d{1,3})"),"\d+")</f>
        <v>2</v>
      </c>
      <c r="E2859" s="6" t="str">
        <f>ExtractValues(ExtractValues(Table1[[#This Row],[Agreement Name]],"(CO.\d{1,3})"),"\d+")</f>
        <v/>
      </c>
      <c r="F2859" s="6" t="str">
        <f>IF(Table1[[#This Row],[ChgOrderPart1]]&lt;&gt;"",Table1[[#This Row],[ChgOrderPart1]],Table1[[#This Row],[ChgOrderPart2]])</f>
        <v>2</v>
      </c>
      <c r="G2859" s="6" t="s">
        <v>5158</v>
      </c>
      <c r="H2859" s="8">
        <v>42159.55574074074</v>
      </c>
      <c r="I2859" s="6" t="s">
        <v>34</v>
      </c>
      <c r="J2859" s="8">
        <v>42191.587175925924</v>
      </c>
      <c r="K2859" s="6" t="s">
        <v>5082</v>
      </c>
      <c r="L2859" s="6" t="s">
        <v>5083</v>
      </c>
      <c r="M2859" s="6" t="s">
        <v>37</v>
      </c>
      <c r="O2859" s="6" t="s">
        <v>38</v>
      </c>
      <c r="P2859" s="6" t="s">
        <v>39</v>
      </c>
      <c r="Q2859" s="6" t="s">
        <v>1729</v>
      </c>
      <c r="R2859" s="6" t="s">
        <v>5148</v>
      </c>
      <c r="S2859" s="6" t="s">
        <v>1411</v>
      </c>
      <c r="W2859" s="6" t="s">
        <v>5149</v>
      </c>
      <c r="X2859" s="6" t="s">
        <v>5148</v>
      </c>
      <c r="Y2859" s="6" t="s">
        <v>43</v>
      </c>
      <c r="Z2859" s="8">
        <v>42191.585173611114</v>
      </c>
      <c r="AA2859" s="6" t="s">
        <v>5150</v>
      </c>
      <c r="AB2859" s="6" t="s">
        <v>1413</v>
      </c>
      <c r="AC2859" s="6" t="s">
        <v>1411</v>
      </c>
      <c r="AD2859" s="6" t="s">
        <v>43</v>
      </c>
      <c r="AE2859" s="8">
        <v>42191.587175925924</v>
      </c>
      <c r="AF2859" s="6" t="s">
        <v>358</v>
      </c>
    </row>
    <row r="2860" spans="1:39" x14ac:dyDescent="0.2">
      <c r="A28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0" s="7" t="str">
        <f>ExtractValues(Table1[[#This Row],[Agreement Name]],".{1}\d{4,5}")</f>
        <v>200125</v>
      </c>
      <c r="C2860" s="6" t="str">
        <f>ExtractValues(Table1[[#This Row],[Agreement Name]],".{1}\d{4,5}-.{1}\d{4,5}")</f>
        <v>200125-001003</v>
      </c>
      <c r="D2860" s="6" t="str">
        <f>ExtractValues(ExtractValues(Table1[[#This Row],[Agreement Name]],"(CO\d{1,3})"),"\d+")</f>
        <v>1</v>
      </c>
      <c r="E2860" s="6" t="str">
        <f>ExtractValues(ExtractValues(Table1[[#This Row],[Agreement Name]],"(CO.\d{1,3})"),"\d+")</f>
        <v/>
      </c>
      <c r="F2860" s="6" t="str">
        <f>IF(Table1[[#This Row],[ChgOrderPart1]]&lt;&gt;"",Table1[[#This Row],[ChgOrderPart1]],Table1[[#This Row],[ChgOrderPart2]])</f>
        <v>1</v>
      </c>
      <c r="G2860" s="6" t="s">
        <v>5147</v>
      </c>
      <c r="H2860" s="8">
        <v>42159.413136574076</v>
      </c>
      <c r="I2860" s="6" t="s">
        <v>34</v>
      </c>
      <c r="J2860" s="8">
        <v>42191.586631944447</v>
      </c>
      <c r="K2860" s="6" t="s">
        <v>5082</v>
      </c>
      <c r="L2860" s="6" t="s">
        <v>5083</v>
      </c>
      <c r="M2860" s="6" t="s">
        <v>37</v>
      </c>
      <c r="O2860" s="6" t="s">
        <v>38</v>
      </c>
      <c r="P2860" s="6" t="s">
        <v>39</v>
      </c>
      <c r="Q2860" s="6" t="s">
        <v>1729</v>
      </c>
      <c r="R2860" s="6" t="s">
        <v>5148</v>
      </c>
      <c r="S2860" s="6" t="s">
        <v>1411</v>
      </c>
      <c r="W2860" s="6" t="s">
        <v>5149</v>
      </c>
      <c r="X2860" s="6" t="s">
        <v>5148</v>
      </c>
      <c r="Y2860" s="6" t="s">
        <v>43</v>
      </c>
      <c r="Z2860" s="8">
        <v>42191.58488425926</v>
      </c>
      <c r="AA2860" s="6" t="s">
        <v>5150</v>
      </c>
      <c r="AB2860" s="6" t="s">
        <v>1413</v>
      </c>
      <c r="AC2860" s="6" t="s">
        <v>1411</v>
      </c>
      <c r="AD2860" s="6" t="s">
        <v>43</v>
      </c>
      <c r="AE2860" s="8">
        <v>42191.586631944447</v>
      </c>
      <c r="AF2860" s="6" t="s">
        <v>358</v>
      </c>
    </row>
    <row r="2861" spans="1:39" x14ac:dyDescent="0.2">
      <c r="A28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1" s="7" t="str">
        <f>ExtractValues(Table1[[#This Row],[Agreement Name]],".{1}\d{4,5}")</f>
        <v>200125</v>
      </c>
      <c r="C2861" s="6" t="str">
        <f>ExtractValues(Table1[[#This Row],[Agreement Name]],".{1}\d{4,5}-.{1}\d{4,5}")</f>
        <v>200125-001003</v>
      </c>
      <c r="D2861" s="6" t="str">
        <f>ExtractValues(ExtractValues(Table1[[#This Row],[Agreement Name]],"(CO\d{1,3})"),"\d+")</f>
        <v>2</v>
      </c>
      <c r="E2861" s="6" t="str">
        <f>ExtractValues(ExtractValues(Table1[[#This Row],[Agreement Name]],"(CO.\d{1,3})"),"\d+")</f>
        <v/>
      </c>
      <c r="F2861" s="6" t="str">
        <f>IF(Table1[[#This Row],[ChgOrderPart1]]&lt;&gt;"",Table1[[#This Row],[ChgOrderPart1]],Table1[[#This Row],[ChgOrderPart2]])</f>
        <v>2</v>
      </c>
      <c r="G2861" s="6" t="s">
        <v>5158</v>
      </c>
      <c r="H2861" s="8">
        <v>42159.56354166667</v>
      </c>
      <c r="I2861" s="6" t="s">
        <v>55</v>
      </c>
      <c r="J2861" s="8">
        <v>42159.564050925925</v>
      </c>
      <c r="K2861" s="6" t="s">
        <v>5082</v>
      </c>
      <c r="L2861" s="6" t="s">
        <v>5083</v>
      </c>
      <c r="M2861" s="6" t="s">
        <v>37</v>
      </c>
      <c r="O2861" s="6" t="s">
        <v>38</v>
      </c>
      <c r="P2861" s="6" t="s">
        <v>39</v>
      </c>
      <c r="Q2861" s="6" t="s">
        <v>5159</v>
      </c>
      <c r="R2861" s="6" t="s">
        <v>1577</v>
      </c>
      <c r="AL2861" s="6" t="s">
        <v>5159</v>
      </c>
      <c r="AM2861" s="6" t="s">
        <v>43</v>
      </c>
    </row>
    <row r="2862" spans="1:39" x14ac:dyDescent="0.2">
      <c r="A28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62" s="7" t="str">
        <f>ExtractValues(Table1[[#This Row],[Agreement Name]],".{1}\d{4,5}")</f>
        <v>200125</v>
      </c>
      <c r="C2862" s="6" t="str">
        <f>ExtractValues(Table1[[#This Row],[Agreement Name]],".{1}\d{4,5}-.{1}\d{4,5}")</f>
        <v>200125-001003</v>
      </c>
      <c r="D2862" s="6" t="str">
        <f>ExtractValues(ExtractValues(Table1[[#This Row],[Agreement Name]],"(CO\d{1,3})"),"\d+")</f>
        <v/>
      </c>
      <c r="E2862" s="6" t="str">
        <f>ExtractValues(ExtractValues(Table1[[#This Row],[Agreement Name]],"(CO.\d{1,3})"),"\d+")</f>
        <v/>
      </c>
      <c r="F2862" s="6" t="str">
        <f>IF(Table1[[#This Row],[ChgOrderPart1]]&lt;&gt;"",Table1[[#This Row],[ChgOrderPart1]],Table1[[#This Row],[ChgOrderPart2]])</f>
        <v/>
      </c>
      <c r="G2862" s="6" t="s">
        <v>8004</v>
      </c>
      <c r="H2862" s="8">
        <v>42088.5625462963</v>
      </c>
      <c r="I2862" s="6" t="s">
        <v>34</v>
      </c>
      <c r="J2862" s="8">
        <v>42129.434016203704</v>
      </c>
      <c r="K2862" s="6" t="s">
        <v>1376</v>
      </c>
      <c r="L2862" s="6" t="s">
        <v>1377</v>
      </c>
      <c r="M2862" s="6" t="s">
        <v>37</v>
      </c>
      <c r="O2862" s="6" t="s">
        <v>38</v>
      </c>
      <c r="P2862" s="6" t="s">
        <v>39</v>
      </c>
      <c r="Q2862" s="6" t="s">
        <v>1729</v>
      </c>
      <c r="R2862" s="6" t="s">
        <v>1411</v>
      </c>
      <c r="W2862" s="6" t="s">
        <v>1413</v>
      </c>
      <c r="X2862" s="6" t="s">
        <v>1411</v>
      </c>
      <c r="Y2862" s="6" t="s">
        <v>43</v>
      </c>
      <c r="Z2862" s="8">
        <v>42129.434016203704</v>
      </c>
      <c r="AA2862" s="6" t="s">
        <v>358</v>
      </c>
    </row>
    <row r="2863" spans="1:39" x14ac:dyDescent="0.2">
      <c r="A28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63" s="7" t="str">
        <f>ExtractValues(Table1[[#This Row],[Agreement Name]],".{1}\d{4,5}")</f>
        <v>200125</v>
      </c>
      <c r="C2863" s="6" t="str">
        <f>ExtractValues(Table1[[#This Row],[Agreement Name]],".{1}\d{4,5}-.{1}\d{4,5}")</f>
        <v>200125-001003</v>
      </c>
      <c r="D2863" s="6" t="str">
        <f>ExtractValues(ExtractValues(Table1[[#This Row],[Agreement Name]],"(CO\d{1,3})"),"\d+")</f>
        <v/>
      </c>
      <c r="E2863" s="6" t="str">
        <f>ExtractValues(ExtractValues(Table1[[#This Row],[Agreement Name]],"(CO.\d{1,3})"),"\d+")</f>
        <v/>
      </c>
      <c r="F2863" s="6" t="str">
        <f>IF(Table1[[#This Row],[ChgOrderPart1]]&lt;&gt;"",Table1[[#This Row],[ChgOrderPart1]],Table1[[#This Row],[ChgOrderPart2]])</f>
        <v/>
      </c>
      <c r="G2863" s="6" t="s">
        <v>8971</v>
      </c>
      <c r="H2863" s="8">
        <v>42040.523819444446</v>
      </c>
      <c r="I2863" s="6" t="s">
        <v>55</v>
      </c>
      <c r="J2863" s="8">
        <v>42088.561932870369</v>
      </c>
      <c r="K2863" s="6" t="s">
        <v>1376</v>
      </c>
      <c r="L2863" s="6" t="s">
        <v>1377</v>
      </c>
      <c r="M2863" s="6" t="s">
        <v>37</v>
      </c>
      <c r="O2863" s="6" t="s">
        <v>38</v>
      </c>
      <c r="P2863" s="6" t="s">
        <v>39</v>
      </c>
      <c r="Q2863" s="6" t="s">
        <v>1729</v>
      </c>
      <c r="R2863" s="6" t="s">
        <v>1411</v>
      </c>
      <c r="AL2863" s="6" t="s">
        <v>1729</v>
      </c>
      <c r="AM2863" s="6" t="s">
        <v>43</v>
      </c>
    </row>
    <row r="2864" spans="1:39" x14ac:dyDescent="0.2">
      <c r="A28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4" s="7" t="str">
        <f>ExtractValues(Table1[[#This Row],[Agreement Name]],".{1}\d{4,5}")</f>
        <v>200125</v>
      </c>
      <c r="C2864" s="6" t="str">
        <f>ExtractValues(Table1[[#This Row],[Agreement Name]],".{1}\d{4,5}-.{1}\d{4,5}")</f>
        <v>200125-001002</v>
      </c>
      <c r="D2864" s="6" t="str">
        <f>ExtractValues(ExtractValues(Table1[[#This Row],[Agreement Name]],"(CO\d{1,3})"),"\d+")</f>
        <v>6</v>
      </c>
      <c r="E2864" s="6" t="str">
        <f>ExtractValues(ExtractValues(Table1[[#This Row],[Agreement Name]],"(CO.\d{1,3})"),"\d+")</f>
        <v/>
      </c>
      <c r="F2864" s="6" t="str">
        <f>IF(Table1[[#This Row],[ChgOrderPart1]]&lt;&gt;"",Table1[[#This Row],[ChgOrderPart1]],Table1[[#This Row],[ChgOrderPart2]])</f>
        <v>6</v>
      </c>
      <c r="G2864" s="6" t="s">
        <v>5835</v>
      </c>
      <c r="H2864" s="8">
        <v>42213.658321759256</v>
      </c>
      <c r="I2864" s="6" t="s">
        <v>34</v>
      </c>
      <c r="J2864" s="8">
        <v>42213.665347222224</v>
      </c>
      <c r="K2864" s="6" t="s">
        <v>5082</v>
      </c>
      <c r="L2864" s="6" t="s">
        <v>5083</v>
      </c>
      <c r="M2864" s="6" t="s">
        <v>37</v>
      </c>
      <c r="O2864" s="6" t="s">
        <v>38</v>
      </c>
      <c r="P2864" s="6" t="s">
        <v>39</v>
      </c>
      <c r="Q2864" s="6" t="s">
        <v>354</v>
      </c>
      <c r="R2864" s="6" t="s">
        <v>1411</v>
      </c>
      <c r="W2864" s="6" t="s">
        <v>357</v>
      </c>
      <c r="X2864" s="6" t="s">
        <v>354</v>
      </c>
      <c r="Y2864" s="6" t="s">
        <v>43</v>
      </c>
      <c r="Z2864" s="8">
        <v>42213.661365740743</v>
      </c>
      <c r="AA2864" s="6" t="s">
        <v>358</v>
      </c>
      <c r="AB2864" s="6" t="s">
        <v>1413</v>
      </c>
      <c r="AC2864" s="6" t="s">
        <v>1411</v>
      </c>
      <c r="AD2864" s="6" t="s">
        <v>43</v>
      </c>
      <c r="AE2864" s="8">
        <v>42213.665347222224</v>
      </c>
      <c r="AF2864" s="6" t="s">
        <v>358</v>
      </c>
    </row>
    <row r="2865" spans="1:32" x14ac:dyDescent="0.2">
      <c r="A28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5" s="7" t="str">
        <f>ExtractValues(Table1[[#This Row],[Agreement Name]],".{1}\d{4,5}")</f>
        <v>200125</v>
      </c>
      <c r="C2865" s="6" t="str">
        <f>ExtractValues(Table1[[#This Row],[Agreement Name]],".{1}\d{4,5}-.{1}\d{4,5}")</f>
        <v>200125-001002</v>
      </c>
      <c r="D2865" s="6" t="str">
        <f>ExtractValues(ExtractValues(Table1[[#This Row],[Agreement Name]],"(CO\d{1,3})"),"\d+")</f>
        <v>5</v>
      </c>
      <c r="E2865" s="6" t="str">
        <f>ExtractValues(ExtractValues(Table1[[#This Row],[Agreement Name]],"(CO.\d{1,3})"),"\d+")</f>
        <v/>
      </c>
      <c r="F2865" s="6" t="str">
        <f>IF(Table1[[#This Row],[ChgOrderPart1]]&lt;&gt;"",Table1[[#This Row],[ChgOrderPart1]],Table1[[#This Row],[ChgOrderPart2]])</f>
        <v>5</v>
      </c>
      <c r="G2865" s="6" t="s">
        <v>5408</v>
      </c>
      <c r="H2865" s="8">
        <v>42177.385682870372</v>
      </c>
      <c r="I2865" s="6" t="s">
        <v>34</v>
      </c>
      <c r="J2865" s="8">
        <v>42177.411574074074</v>
      </c>
      <c r="K2865" s="6" t="s">
        <v>5082</v>
      </c>
      <c r="L2865" s="6" t="s">
        <v>5083</v>
      </c>
      <c r="M2865" s="6" t="s">
        <v>37</v>
      </c>
      <c r="O2865" s="6" t="s">
        <v>38</v>
      </c>
      <c r="P2865" s="6" t="s">
        <v>39</v>
      </c>
      <c r="Q2865" s="6" t="s">
        <v>354</v>
      </c>
      <c r="R2865" s="6" t="s">
        <v>1411</v>
      </c>
      <c r="W2865" s="6" t="s">
        <v>357</v>
      </c>
      <c r="X2865" s="6" t="s">
        <v>354</v>
      </c>
      <c r="Y2865" s="6" t="s">
        <v>43</v>
      </c>
      <c r="Z2865" s="8">
        <v>42177.410393518519</v>
      </c>
      <c r="AA2865" s="6" t="s">
        <v>358</v>
      </c>
      <c r="AB2865" s="6" t="s">
        <v>1413</v>
      </c>
      <c r="AC2865" s="6" t="s">
        <v>1411</v>
      </c>
      <c r="AD2865" s="6" t="s">
        <v>43</v>
      </c>
      <c r="AE2865" s="8">
        <v>42177.411574074074</v>
      </c>
      <c r="AF2865" s="6" t="s">
        <v>358</v>
      </c>
    </row>
    <row r="2866" spans="1:32" x14ac:dyDescent="0.2">
      <c r="A28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6" s="7" t="str">
        <f>ExtractValues(Table1[[#This Row],[Agreement Name]],".{1}\d{4,5}")</f>
        <v>200125</v>
      </c>
      <c r="C2866" s="6" t="str">
        <f>ExtractValues(Table1[[#This Row],[Agreement Name]],".{1}\d{4,5}-.{1}\d{4,5}")</f>
        <v>200125-001002</v>
      </c>
      <c r="D2866" s="6" t="str">
        <f>ExtractValues(ExtractValues(Table1[[#This Row],[Agreement Name]],"(CO\d{1,3})"),"\d+")</f>
        <v>4</v>
      </c>
      <c r="E2866" s="6" t="str">
        <f>ExtractValues(ExtractValues(Table1[[#This Row],[Agreement Name]],"(CO.\d{1,3})"),"\d+")</f>
        <v/>
      </c>
      <c r="F2866" s="6" t="str">
        <f>IF(Table1[[#This Row],[ChgOrderPart1]]&lt;&gt;"",Table1[[#This Row],[ChgOrderPart1]],Table1[[#This Row],[ChgOrderPart2]])</f>
        <v>4</v>
      </c>
      <c r="G2866" s="6" t="s">
        <v>4150</v>
      </c>
      <c r="H2866" s="8">
        <v>42143.589872685188</v>
      </c>
      <c r="I2866" s="6" t="s">
        <v>34</v>
      </c>
      <c r="J2866" s="8">
        <v>42144.421284722222</v>
      </c>
      <c r="K2866" s="6" t="s">
        <v>3614</v>
      </c>
      <c r="L2866" s="6" t="s">
        <v>3615</v>
      </c>
      <c r="M2866" s="6" t="s">
        <v>37</v>
      </c>
      <c r="O2866" s="6" t="s">
        <v>38</v>
      </c>
      <c r="P2866" s="6" t="s">
        <v>39</v>
      </c>
      <c r="Q2866" s="6" t="s">
        <v>354</v>
      </c>
      <c r="R2866" s="6" t="s">
        <v>1411</v>
      </c>
      <c r="W2866" s="6" t="s">
        <v>357</v>
      </c>
      <c r="X2866" s="6" t="s">
        <v>354</v>
      </c>
      <c r="Y2866" s="6" t="s">
        <v>43</v>
      </c>
      <c r="Z2866" s="8">
        <v>42144.358888888892</v>
      </c>
      <c r="AA2866" s="6" t="s">
        <v>358</v>
      </c>
      <c r="AB2866" s="6" t="s">
        <v>1413</v>
      </c>
      <c r="AC2866" s="6" t="s">
        <v>1411</v>
      </c>
      <c r="AD2866" s="6" t="s">
        <v>43</v>
      </c>
      <c r="AE2866" s="8">
        <v>42144.421284722222</v>
      </c>
      <c r="AF2866" s="6" t="s">
        <v>358</v>
      </c>
    </row>
    <row r="2867" spans="1:32" x14ac:dyDescent="0.2">
      <c r="A28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7" s="7" t="str">
        <f>ExtractValues(Table1[[#This Row],[Agreement Name]],".{1}\d{4,5}")</f>
        <v>200125</v>
      </c>
      <c r="C2867" s="6" t="str">
        <f>ExtractValues(Table1[[#This Row],[Agreement Name]],".{1}\d{4,5}-.{1}\d{4,5}")</f>
        <v>200125-001002</v>
      </c>
      <c r="D2867" s="6" t="str">
        <f>ExtractValues(ExtractValues(Table1[[#This Row],[Agreement Name]],"(CO\d{1,3})"),"\d+")</f>
        <v>3</v>
      </c>
      <c r="E2867" s="6" t="str">
        <f>ExtractValues(ExtractValues(Table1[[#This Row],[Agreement Name]],"(CO.\d{1,3})"),"\d+")</f>
        <v/>
      </c>
      <c r="F2867" s="6" t="str">
        <f>IF(Table1[[#This Row],[ChgOrderPart1]]&lt;&gt;"",Table1[[#This Row],[ChgOrderPart1]],Table1[[#This Row],[ChgOrderPart2]])</f>
        <v>3</v>
      </c>
      <c r="G2867" s="6" t="s">
        <v>1409</v>
      </c>
      <c r="H2867" s="8">
        <v>42138.396793981483</v>
      </c>
      <c r="I2867" s="6" t="s">
        <v>34</v>
      </c>
      <c r="J2867" s="8">
        <v>42138.404039351852</v>
      </c>
      <c r="K2867" s="6" t="s">
        <v>1376</v>
      </c>
      <c r="L2867" s="6" t="s">
        <v>1377</v>
      </c>
      <c r="M2867" s="6" t="s">
        <v>37</v>
      </c>
      <c r="O2867" s="6" t="s">
        <v>38</v>
      </c>
      <c r="P2867" s="6" t="s">
        <v>39</v>
      </c>
      <c r="Q2867" s="6" t="s">
        <v>1410</v>
      </c>
      <c r="R2867" s="6" t="s">
        <v>1411</v>
      </c>
      <c r="W2867" s="6" t="s">
        <v>1412</v>
      </c>
      <c r="X2867" s="6" t="s">
        <v>1410</v>
      </c>
      <c r="Y2867" s="6" t="s">
        <v>43</v>
      </c>
      <c r="Z2867" s="8">
        <v>42138.400185185186</v>
      </c>
      <c r="AA2867" s="6" t="s">
        <v>358</v>
      </c>
      <c r="AB2867" s="6" t="s">
        <v>1413</v>
      </c>
      <c r="AC2867" s="6" t="s">
        <v>1411</v>
      </c>
      <c r="AD2867" s="6" t="s">
        <v>43</v>
      </c>
      <c r="AE2867" s="8">
        <v>42138.404039351852</v>
      </c>
      <c r="AF2867" s="6" t="s">
        <v>66</v>
      </c>
    </row>
    <row r="2868" spans="1:32" x14ac:dyDescent="0.2">
      <c r="A28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8" s="7" t="str">
        <f>ExtractValues(Table1[[#This Row],[Agreement Name]],".{1}\d{4,5}")</f>
        <v>200125</v>
      </c>
      <c r="C2868" s="6" t="str">
        <f>ExtractValues(Table1[[#This Row],[Agreement Name]],".{1}\d{4,5}-.{1}\d{4,5}")</f>
        <v>200125-001002</v>
      </c>
      <c r="D2868" s="6" t="str">
        <f>ExtractValues(ExtractValues(Table1[[#This Row],[Agreement Name]],"(CO\d{1,3})"),"\d+")</f>
        <v>2</v>
      </c>
      <c r="E2868" s="6" t="str">
        <f>ExtractValues(ExtractValues(Table1[[#This Row],[Agreement Name]],"(CO.\d{1,3})"),"\d+")</f>
        <v/>
      </c>
      <c r="F2868" s="6" t="str">
        <f>IF(Table1[[#This Row],[ChgOrderPart1]]&lt;&gt;"",Table1[[#This Row],[ChgOrderPart1]],Table1[[#This Row],[ChgOrderPart2]])</f>
        <v>2</v>
      </c>
      <c r="G2868" s="6" t="s">
        <v>8554</v>
      </c>
      <c r="H2868" s="8">
        <v>42124.648599537039</v>
      </c>
      <c r="I2868" s="6" t="s">
        <v>34</v>
      </c>
      <c r="J2868" s="8">
        <v>42125.393518518518</v>
      </c>
      <c r="K2868" s="6" t="s">
        <v>1376</v>
      </c>
      <c r="L2868" s="6" t="s">
        <v>1377</v>
      </c>
      <c r="M2868" s="6" t="s">
        <v>37</v>
      </c>
      <c r="O2868" s="6" t="s">
        <v>38</v>
      </c>
      <c r="P2868" s="6" t="s">
        <v>39</v>
      </c>
      <c r="Q2868" s="6" t="s">
        <v>1410</v>
      </c>
      <c r="R2868" s="6" t="s">
        <v>1411</v>
      </c>
      <c r="W2868" s="6" t="s">
        <v>1412</v>
      </c>
      <c r="X2868" s="6" t="s">
        <v>1410</v>
      </c>
      <c r="Y2868" s="6" t="s">
        <v>43</v>
      </c>
      <c r="Z2868" s="8">
        <v>42125.369317129633</v>
      </c>
      <c r="AA2868" s="6" t="s">
        <v>358</v>
      </c>
      <c r="AB2868" s="6" t="s">
        <v>1413</v>
      </c>
      <c r="AC2868" s="6" t="s">
        <v>1411</v>
      </c>
      <c r="AD2868" s="6" t="s">
        <v>43</v>
      </c>
      <c r="AE2868" s="8">
        <v>42125.393518518518</v>
      </c>
      <c r="AF2868" s="6" t="s">
        <v>358</v>
      </c>
    </row>
    <row r="2869" spans="1:32" x14ac:dyDescent="0.2">
      <c r="A28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69" s="7" t="str">
        <f>ExtractValues(Table1[[#This Row],[Agreement Name]],".{1}\d{4,5}")</f>
        <v>200125</v>
      </c>
      <c r="C2869" s="6" t="str">
        <f>ExtractValues(Table1[[#This Row],[Agreement Name]],".{1}\d{4,5}-.{1}\d{4,5}")</f>
        <v>200125-001002</v>
      </c>
      <c r="D2869" s="6" t="str">
        <f>ExtractValues(ExtractValues(Table1[[#This Row],[Agreement Name]],"(CO\d{1,3})"),"\d+")</f>
        <v>1</v>
      </c>
      <c r="E2869" s="6" t="str">
        <f>ExtractValues(ExtractValues(Table1[[#This Row],[Agreement Name]],"(CO.\d{1,3})"),"\d+")</f>
        <v/>
      </c>
      <c r="F2869" s="6" t="str">
        <f>IF(Table1[[#This Row],[ChgOrderPart1]]&lt;&gt;"",Table1[[#This Row],[ChgOrderPart1]],Table1[[#This Row],[ChgOrderPart2]])</f>
        <v>1</v>
      </c>
      <c r="G2869" s="6" t="s">
        <v>8291</v>
      </c>
      <c r="H2869" s="8">
        <v>42107.475335648145</v>
      </c>
      <c r="I2869" s="6" t="s">
        <v>34</v>
      </c>
      <c r="J2869" s="8">
        <v>42109.490277777775</v>
      </c>
      <c r="K2869" s="6" t="s">
        <v>1376</v>
      </c>
      <c r="L2869" s="6" t="s">
        <v>1377</v>
      </c>
      <c r="M2869" s="6" t="s">
        <v>37</v>
      </c>
      <c r="O2869" s="6" t="s">
        <v>38</v>
      </c>
      <c r="P2869" s="6" t="s">
        <v>39</v>
      </c>
      <c r="Q2869" s="6" t="s">
        <v>1410</v>
      </c>
      <c r="R2869" s="6" t="s">
        <v>1411</v>
      </c>
      <c r="W2869" s="6" t="s">
        <v>1412</v>
      </c>
      <c r="X2869" s="6" t="s">
        <v>1410</v>
      </c>
      <c r="Y2869" s="6" t="s">
        <v>43</v>
      </c>
      <c r="Z2869" s="8">
        <v>42108.773263888892</v>
      </c>
      <c r="AA2869" s="6" t="s">
        <v>358</v>
      </c>
      <c r="AB2869" s="6" t="s">
        <v>1413</v>
      </c>
      <c r="AC2869" s="6" t="s">
        <v>1411</v>
      </c>
      <c r="AD2869" s="6" t="s">
        <v>43</v>
      </c>
      <c r="AE2869" s="8">
        <v>42109.490277777775</v>
      </c>
      <c r="AF2869" s="6" t="s">
        <v>358</v>
      </c>
    </row>
    <row r="2870" spans="1:32" x14ac:dyDescent="0.2">
      <c r="A28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70" s="7" t="str">
        <f>ExtractValues(Table1[[#This Row],[Agreement Name]],".{1}\d{4,5}")</f>
        <v>200125</v>
      </c>
      <c r="C2870" s="6" t="str">
        <f>ExtractValues(Table1[[#This Row],[Agreement Name]],".{1}\d{4,5}-.{1}\d{4,5}")</f>
        <v>200125-001002</v>
      </c>
      <c r="D2870" s="6" t="str">
        <f>ExtractValues(ExtractValues(Table1[[#This Row],[Agreement Name]],"(CO\d{1,3})"),"\d+")</f>
        <v/>
      </c>
      <c r="E2870" s="6" t="str">
        <f>ExtractValues(ExtractValues(Table1[[#This Row],[Agreement Name]],"(CO.\d{1,3})"),"\d+")</f>
        <v/>
      </c>
      <c r="F2870" s="6" t="str">
        <f>IF(Table1[[#This Row],[ChgOrderPart1]]&lt;&gt;"",Table1[[#This Row],[ChgOrderPart1]],Table1[[#This Row],[ChgOrderPart2]])</f>
        <v/>
      </c>
      <c r="G2870" s="6" t="s">
        <v>8853</v>
      </c>
      <c r="H2870" s="8">
        <v>42033.356805555559</v>
      </c>
      <c r="I2870" s="6" t="s">
        <v>34</v>
      </c>
      <c r="J2870" s="8">
        <v>42038.456736111111</v>
      </c>
      <c r="K2870" s="6" t="s">
        <v>1376</v>
      </c>
      <c r="L2870" s="6" t="s">
        <v>1377</v>
      </c>
      <c r="M2870" s="6" t="s">
        <v>37</v>
      </c>
      <c r="O2870" s="6" t="s">
        <v>38</v>
      </c>
      <c r="P2870" s="6" t="s">
        <v>39</v>
      </c>
      <c r="Q2870" s="6" t="s">
        <v>3271</v>
      </c>
      <c r="R2870" s="6" t="s">
        <v>1411</v>
      </c>
      <c r="W2870" s="6" t="s">
        <v>3272</v>
      </c>
      <c r="X2870" s="6" t="s">
        <v>3271</v>
      </c>
      <c r="Y2870" s="6" t="s">
        <v>43</v>
      </c>
      <c r="Z2870" s="8">
        <v>42038.37939814815</v>
      </c>
      <c r="AA2870" s="6" t="s">
        <v>358</v>
      </c>
      <c r="AB2870" s="6" t="s">
        <v>603</v>
      </c>
      <c r="AC2870" s="6" t="s">
        <v>1411</v>
      </c>
      <c r="AD2870" s="6" t="s">
        <v>43</v>
      </c>
      <c r="AE2870" s="8">
        <v>42038.456736111111</v>
      </c>
      <c r="AF2870" s="6" t="s">
        <v>358</v>
      </c>
    </row>
    <row r="2871" spans="1:32" x14ac:dyDescent="0.2">
      <c r="A28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1" s="7" t="str">
        <f>ExtractValues(Table1[[#This Row],[Agreement Name]],".{1}\d{4,5}")</f>
        <v>200125</v>
      </c>
      <c r="C2871" s="6" t="str">
        <f>ExtractValues(Table1[[#This Row],[Agreement Name]],".{1}\d{4,5}-.{1}\d{4,5}")</f>
        <v>200125-001001</v>
      </c>
      <c r="D2871" s="6" t="str">
        <f>ExtractValues(ExtractValues(Table1[[#This Row],[Agreement Name]],"(CO\d{1,3})"),"\d+")</f>
        <v>10</v>
      </c>
      <c r="E2871" s="6" t="str">
        <f>ExtractValues(ExtractValues(Table1[[#This Row],[Agreement Name]],"(CO.\d{1,3})"),"\d+")</f>
        <v>10</v>
      </c>
      <c r="F2871" s="6" t="str">
        <f>IF(Table1[[#This Row],[ChgOrderPart1]]&lt;&gt;"",Table1[[#This Row],[ChgOrderPart1]],Table1[[#This Row],[ChgOrderPart2]])</f>
        <v>10</v>
      </c>
      <c r="G2871" s="6" t="s">
        <v>5252</v>
      </c>
      <c r="H2871" s="8">
        <v>42166.548692129632</v>
      </c>
      <c r="I2871" s="6" t="s">
        <v>34</v>
      </c>
      <c r="J2871" s="8">
        <v>42166.55840277778</v>
      </c>
      <c r="K2871" s="6" t="s">
        <v>5082</v>
      </c>
      <c r="L2871" s="6" t="s">
        <v>5083</v>
      </c>
      <c r="M2871" s="6" t="s">
        <v>37</v>
      </c>
      <c r="O2871" s="6" t="s">
        <v>38</v>
      </c>
      <c r="P2871" s="6" t="s">
        <v>39</v>
      </c>
      <c r="Q2871" s="6" t="s">
        <v>4432</v>
      </c>
      <c r="R2871" s="6" t="s">
        <v>1411</v>
      </c>
      <c r="W2871" s="6" t="s">
        <v>5250</v>
      </c>
      <c r="X2871" s="6" t="s">
        <v>4432</v>
      </c>
      <c r="Y2871" s="6" t="s">
        <v>43</v>
      </c>
      <c r="Z2871" s="8">
        <v>42166.556863425925</v>
      </c>
      <c r="AA2871" s="6" t="s">
        <v>5251</v>
      </c>
      <c r="AB2871" s="6" t="s">
        <v>1413</v>
      </c>
      <c r="AC2871" s="6" t="s">
        <v>1411</v>
      </c>
      <c r="AD2871" s="6" t="s">
        <v>43</v>
      </c>
      <c r="AE2871" s="8">
        <v>42166.55840277778</v>
      </c>
      <c r="AF2871" s="6" t="s">
        <v>358</v>
      </c>
    </row>
    <row r="2872" spans="1:32" x14ac:dyDescent="0.2">
      <c r="A28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2" s="7" t="str">
        <f>ExtractValues(Table1[[#This Row],[Agreement Name]],".{1}\d{4,5}")</f>
        <v>200125</v>
      </c>
      <c r="C2872" s="6" t="str">
        <f>ExtractValues(Table1[[#This Row],[Agreement Name]],".{1}\d{4,5}-.{1}\d{4,5}")</f>
        <v>200125-001001</v>
      </c>
      <c r="D2872" s="6" t="str">
        <f>ExtractValues(ExtractValues(Table1[[#This Row],[Agreement Name]],"(CO\d{1,3})"),"\d+")</f>
        <v>9</v>
      </c>
      <c r="E2872" s="6" t="str">
        <f>ExtractValues(ExtractValues(Table1[[#This Row],[Agreement Name]],"(CO.\d{1,3})"),"\d+")</f>
        <v/>
      </c>
      <c r="F2872" s="6" t="str">
        <f>IF(Table1[[#This Row],[ChgOrderPart1]]&lt;&gt;"",Table1[[#This Row],[ChgOrderPart1]],Table1[[#This Row],[ChgOrderPart2]])</f>
        <v>9</v>
      </c>
      <c r="G2872" s="6" t="s">
        <v>5249</v>
      </c>
      <c r="H2872" s="8">
        <v>42166.542986111112</v>
      </c>
      <c r="I2872" s="6" t="s">
        <v>34</v>
      </c>
      <c r="J2872" s="8">
        <v>42166.557754629626</v>
      </c>
      <c r="K2872" s="6" t="s">
        <v>5082</v>
      </c>
      <c r="L2872" s="6" t="s">
        <v>5083</v>
      </c>
      <c r="M2872" s="6" t="s">
        <v>37</v>
      </c>
      <c r="O2872" s="6" t="s">
        <v>38</v>
      </c>
      <c r="P2872" s="6" t="s">
        <v>39</v>
      </c>
      <c r="Q2872" s="6" t="s">
        <v>4432</v>
      </c>
      <c r="R2872" s="6" t="s">
        <v>1411</v>
      </c>
      <c r="W2872" s="6" t="s">
        <v>5250</v>
      </c>
      <c r="X2872" s="6" t="s">
        <v>4432</v>
      </c>
      <c r="Y2872" s="6" t="s">
        <v>43</v>
      </c>
      <c r="Z2872" s="8">
        <v>42166.556423611109</v>
      </c>
      <c r="AA2872" s="6" t="s">
        <v>5251</v>
      </c>
      <c r="AB2872" s="6" t="s">
        <v>1413</v>
      </c>
      <c r="AC2872" s="6" t="s">
        <v>1411</v>
      </c>
      <c r="AD2872" s="6" t="s">
        <v>43</v>
      </c>
      <c r="AE2872" s="8">
        <v>42166.557754629626</v>
      </c>
      <c r="AF2872" s="6" t="s">
        <v>358</v>
      </c>
    </row>
    <row r="2873" spans="1:32" x14ac:dyDescent="0.2">
      <c r="A28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3" s="7" t="str">
        <f>ExtractValues(Table1[[#This Row],[Agreement Name]],".{1}\d{4,5}")</f>
        <v>200125</v>
      </c>
      <c r="C2873" s="6" t="str">
        <f>ExtractValues(Table1[[#This Row],[Agreement Name]],".{1}\d{4,5}-.{1}\d{4,5}")</f>
        <v>200125-001001</v>
      </c>
      <c r="D2873" s="6" t="str">
        <f>ExtractValues(ExtractValues(Table1[[#This Row],[Agreement Name]],"(CO\d{1,3})"),"\d+")</f>
        <v>8</v>
      </c>
      <c r="E2873" s="6" t="str">
        <f>ExtractValues(ExtractValues(Table1[[#This Row],[Agreement Name]],"(CO.\d{1,3})"),"\d+")</f>
        <v/>
      </c>
      <c r="F2873" s="6" t="str">
        <f>IF(Table1[[#This Row],[ChgOrderPart1]]&lt;&gt;"",Table1[[#This Row],[ChgOrderPart1]],Table1[[#This Row],[ChgOrderPart2]])</f>
        <v>8</v>
      </c>
      <c r="G2873" s="6" t="s">
        <v>8695</v>
      </c>
      <c r="H2873" s="8">
        <v>42132.400300925925</v>
      </c>
      <c r="I2873" s="6" t="s">
        <v>55</v>
      </c>
      <c r="J2873" s="8">
        <v>42132.416030092594</v>
      </c>
      <c r="K2873" s="6" t="s">
        <v>1376</v>
      </c>
      <c r="L2873" s="6" t="s">
        <v>1377</v>
      </c>
      <c r="M2873" s="6" t="s">
        <v>37</v>
      </c>
      <c r="O2873" s="6" t="s">
        <v>38</v>
      </c>
      <c r="P2873" s="6" t="s">
        <v>39</v>
      </c>
      <c r="Q2873" s="6" t="s">
        <v>4432</v>
      </c>
      <c r="R2873" s="6" t="s">
        <v>1411</v>
      </c>
    </row>
    <row r="2874" spans="1:32" x14ac:dyDescent="0.2">
      <c r="A28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4" s="7" t="str">
        <f>ExtractValues(Table1[[#This Row],[Agreement Name]],".{1}\d{4,5}")</f>
        <v>200125</v>
      </c>
      <c r="C2874" s="6" t="str">
        <f>ExtractValues(Table1[[#This Row],[Agreement Name]],".{1}\d{4,5}-.{1}\d{4,5}")</f>
        <v>200125-001001</v>
      </c>
      <c r="D2874" s="6" t="str">
        <f>ExtractValues(ExtractValues(Table1[[#This Row],[Agreement Name]],"(CO\d{1,3})"),"\d+")</f>
        <v>7</v>
      </c>
      <c r="E2874" s="6" t="str">
        <f>ExtractValues(ExtractValues(Table1[[#This Row],[Agreement Name]],"(CO.\d{1,3})"),"\d+")</f>
        <v/>
      </c>
      <c r="F2874" s="6" t="str">
        <f>IF(Table1[[#This Row],[ChgOrderPart1]]&lt;&gt;"",Table1[[#This Row],[ChgOrderPart1]],Table1[[#This Row],[ChgOrderPart2]])</f>
        <v>7</v>
      </c>
      <c r="G2874" s="6" t="s">
        <v>8658</v>
      </c>
      <c r="H2874" s="8">
        <v>42130.507488425923</v>
      </c>
      <c r="I2874" s="6" t="s">
        <v>34</v>
      </c>
      <c r="J2874" s="8">
        <v>42131.332442129627</v>
      </c>
      <c r="K2874" s="6" t="s">
        <v>1376</v>
      </c>
      <c r="L2874" s="6" t="s">
        <v>1377</v>
      </c>
      <c r="M2874" s="6" t="s">
        <v>37</v>
      </c>
      <c r="O2874" s="6" t="s">
        <v>38</v>
      </c>
      <c r="P2874" s="6" t="s">
        <v>39</v>
      </c>
      <c r="Q2874" s="6" t="s">
        <v>4432</v>
      </c>
      <c r="R2874" s="6" t="s">
        <v>1411</v>
      </c>
      <c r="W2874" s="6" t="s">
        <v>5250</v>
      </c>
      <c r="X2874" s="6" t="s">
        <v>4432</v>
      </c>
      <c r="Y2874" s="6" t="s">
        <v>43</v>
      </c>
      <c r="Z2874" s="8">
        <v>42130.511504629627</v>
      </c>
      <c r="AA2874" s="6" t="s">
        <v>5251</v>
      </c>
      <c r="AB2874" s="6" t="s">
        <v>1413</v>
      </c>
      <c r="AC2874" s="6" t="s">
        <v>1411</v>
      </c>
      <c r="AD2874" s="6" t="s">
        <v>43</v>
      </c>
      <c r="AE2874" s="8">
        <v>42131.332442129627</v>
      </c>
      <c r="AF2874" s="6" t="s">
        <v>358</v>
      </c>
    </row>
    <row r="2875" spans="1:32" x14ac:dyDescent="0.2">
      <c r="A28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5" s="7" t="str">
        <f>ExtractValues(Table1[[#This Row],[Agreement Name]],".{1}\d{4,5}")</f>
        <v>200125</v>
      </c>
      <c r="C2875" s="6" t="str">
        <f>ExtractValues(Table1[[#This Row],[Agreement Name]],".{1}\d{4,5}-.{1}\d{4,5}")</f>
        <v>200125-001001</v>
      </c>
      <c r="D2875" s="6" t="str">
        <f>ExtractValues(ExtractValues(Table1[[#This Row],[Agreement Name]],"(CO\d{1,3})"),"\d+")</f>
        <v>6</v>
      </c>
      <c r="E2875" s="6" t="str">
        <f>ExtractValues(ExtractValues(Table1[[#This Row],[Agreement Name]],"(CO.\d{1,3})"),"\d+")</f>
        <v/>
      </c>
      <c r="F2875" s="6" t="str">
        <f>IF(Table1[[#This Row],[ChgOrderPart1]]&lt;&gt;"",Table1[[#This Row],[ChgOrderPart1]],Table1[[#This Row],[ChgOrderPart2]])</f>
        <v>6</v>
      </c>
      <c r="G2875" s="6" t="s">
        <v>8628</v>
      </c>
      <c r="H2875" s="8">
        <v>42128.593576388892</v>
      </c>
      <c r="I2875" s="6" t="s">
        <v>34</v>
      </c>
      <c r="J2875" s="8">
        <v>42129.435057870367</v>
      </c>
      <c r="K2875" s="6" t="s">
        <v>1376</v>
      </c>
      <c r="L2875" s="6" t="s">
        <v>1377</v>
      </c>
      <c r="M2875" s="6" t="s">
        <v>37</v>
      </c>
      <c r="O2875" s="6" t="s">
        <v>38</v>
      </c>
      <c r="P2875" s="6" t="s">
        <v>39</v>
      </c>
      <c r="Q2875" s="6" t="s">
        <v>4432</v>
      </c>
      <c r="R2875" s="6" t="s">
        <v>1411</v>
      </c>
      <c r="W2875" s="6" t="s">
        <v>5250</v>
      </c>
      <c r="X2875" s="6" t="s">
        <v>4432</v>
      </c>
      <c r="Y2875" s="6" t="s">
        <v>43</v>
      </c>
      <c r="Z2875" s="8">
        <v>42128.621122685188</v>
      </c>
      <c r="AA2875" s="6" t="s">
        <v>5251</v>
      </c>
      <c r="AB2875" s="6" t="s">
        <v>1413</v>
      </c>
      <c r="AC2875" s="6" t="s">
        <v>1411</v>
      </c>
      <c r="AD2875" s="6" t="s">
        <v>43</v>
      </c>
      <c r="AE2875" s="8">
        <v>42129.435057870367</v>
      </c>
      <c r="AF2875" s="6" t="s">
        <v>358</v>
      </c>
    </row>
    <row r="2876" spans="1:32" x14ac:dyDescent="0.2">
      <c r="A28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6" s="7" t="str">
        <f>ExtractValues(Table1[[#This Row],[Agreement Name]],".{1}\d{4,5}")</f>
        <v>200125</v>
      </c>
      <c r="C2876" s="6" t="str">
        <f>ExtractValues(Table1[[#This Row],[Agreement Name]],".{1}\d{4,5}-.{1}\d{4,5}")</f>
        <v>200125-001001</v>
      </c>
      <c r="D2876" s="6" t="str">
        <f>ExtractValues(ExtractValues(Table1[[#This Row],[Agreement Name]],"(CO\d{1,3})"),"\d+")</f>
        <v>5</v>
      </c>
      <c r="E2876" s="6" t="str">
        <f>ExtractValues(ExtractValues(Table1[[#This Row],[Agreement Name]],"(CO.\d{1,3})"),"\d+")</f>
        <v/>
      </c>
      <c r="F2876" s="6" t="str">
        <f>IF(Table1[[#This Row],[ChgOrderPart1]]&lt;&gt;"",Table1[[#This Row],[ChgOrderPart1]],Table1[[#This Row],[ChgOrderPart2]])</f>
        <v>5</v>
      </c>
      <c r="G2876" s="6" t="s">
        <v>8564</v>
      </c>
      <c r="H2876" s="8">
        <v>42124.660046296296</v>
      </c>
      <c r="I2876" s="6" t="s">
        <v>34</v>
      </c>
      <c r="J2876" s="8">
        <v>42125.392708333333</v>
      </c>
      <c r="K2876" s="6" t="s">
        <v>1376</v>
      </c>
      <c r="L2876" s="6" t="s">
        <v>1377</v>
      </c>
      <c r="M2876" s="6" t="s">
        <v>37</v>
      </c>
      <c r="O2876" s="6" t="s">
        <v>38</v>
      </c>
      <c r="P2876" s="6" t="s">
        <v>39</v>
      </c>
      <c r="Q2876" s="6" t="s">
        <v>4432</v>
      </c>
      <c r="R2876" s="6" t="s">
        <v>1411</v>
      </c>
      <c r="W2876" s="6" t="s">
        <v>5250</v>
      </c>
      <c r="X2876" s="6" t="s">
        <v>4432</v>
      </c>
      <c r="Y2876" s="6" t="s">
        <v>43</v>
      </c>
      <c r="Z2876" s="8">
        <v>42125.344363425924</v>
      </c>
      <c r="AA2876" s="6" t="s">
        <v>8565</v>
      </c>
      <c r="AB2876" s="6" t="s">
        <v>1413</v>
      </c>
      <c r="AC2876" s="6" t="s">
        <v>1411</v>
      </c>
      <c r="AD2876" s="6" t="s">
        <v>43</v>
      </c>
      <c r="AE2876" s="8">
        <v>42125.392708333333</v>
      </c>
      <c r="AF2876" s="6" t="s">
        <v>358</v>
      </c>
    </row>
    <row r="2877" spans="1:32" x14ac:dyDescent="0.2">
      <c r="A28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7" s="7" t="str">
        <f>ExtractValues(Table1[[#This Row],[Agreement Name]],".{1}\d{4,5}")</f>
        <v>200125</v>
      </c>
      <c r="C2877" s="6" t="str">
        <f>ExtractValues(Table1[[#This Row],[Agreement Name]],".{1}\d{4,5}-.{1}\d{4,5}")</f>
        <v>200125-001001</v>
      </c>
      <c r="D2877" s="6" t="str">
        <f>ExtractValues(ExtractValues(Table1[[#This Row],[Agreement Name]],"(CO\d{1,3})"),"\d+")</f>
        <v>4</v>
      </c>
      <c r="E2877" s="6" t="str">
        <f>ExtractValues(ExtractValues(Table1[[#This Row],[Agreement Name]],"(CO.\d{1,3})"),"\d+")</f>
        <v/>
      </c>
      <c r="F2877" s="6" t="str">
        <f>IF(Table1[[#This Row],[ChgOrderPart1]]&lt;&gt;"",Table1[[#This Row],[ChgOrderPart1]],Table1[[#This Row],[ChgOrderPart2]])</f>
        <v>4</v>
      </c>
      <c r="G2877" s="6" t="s">
        <v>8377</v>
      </c>
      <c r="H2877" s="8">
        <v>42110.589050925926</v>
      </c>
      <c r="I2877" s="6" t="s">
        <v>34</v>
      </c>
      <c r="J2877" s="8">
        <v>42111.357743055552</v>
      </c>
      <c r="K2877" s="6" t="s">
        <v>1376</v>
      </c>
      <c r="L2877" s="6" t="s">
        <v>1377</v>
      </c>
      <c r="M2877" s="6" t="s">
        <v>37</v>
      </c>
      <c r="O2877" s="6" t="s">
        <v>38</v>
      </c>
      <c r="P2877" s="6" t="s">
        <v>39</v>
      </c>
      <c r="Q2877" s="6" t="s">
        <v>4432</v>
      </c>
      <c r="R2877" s="6" t="s">
        <v>1411</v>
      </c>
      <c r="W2877" s="6" t="s">
        <v>5250</v>
      </c>
      <c r="X2877" s="6" t="s">
        <v>4432</v>
      </c>
      <c r="Y2877" s="6" t="s">
        <v>43</v>
      </c>
      <c r="Z2877" s="8">
        <v>42110.706226851849</v>
      </c>
      <c r="AA2877" s="6" t="s">
        <v>8378</v>
      </c>
      <c r="AB2877" s="6" t="s">
        <v>1413</v>
      </c>
      <c r="AC2877" s="6" t="s">
        <v>1411</v>
      </c>
      <c r="AD2877" s="6" t="s">
        <v>43</v>
      </c>
      <c r="AE2877" s="8">
        <v>42111.357743055552</v>
      </c>
      <c r="AF2877" s="6" t="s">
        <v>358</v>
      </c>
    </row>
    <row r="2878" spans="1:32" x14ac:dyDescent="0.2">
      <c r="A287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8" s="7" t="str">
        <f>ExtractValues(Table1[[#This Row],[Agreement Name]],".{1}\d{4,5}")</f>
        <v>200125</v>
      </c>
      <c r="C2878" s="6" t="str">
        <f>ExtractValues(Table1[[#This Row],[Agreement Name]],".{1}\d{4,5}-.{1}\d{4,5}")</f>
        <v>200125-001001</v>
      </c>
      <c r="D2878" s="6" t="str">
        <f>ExtractValues(ExtractValues(Table1[[#This Row],[Agreement Name]],"(CO\d{1,3})"),"\d+")</f>
        <v>3</v>
      </c>
      <c r="E2878" s="6" t="str">
        <f>ExtractValues(ExtractValues(Table1[[#This Row],[Agreement Name]],"(CO.\d{1,3})"),"\d+")</f>
        <v/>
      </c>
      <c r="F2878" s="6" t="str">
        <f>IF(Table1[[#This Row],[ChgOrderPart1]]&lt;&gt;"",Table1[[#This Row],[ChgOrderPart1]],Table1[[#This Row],[ChgOrderPart2]])</f>
        <v>3</v>
      </c>
      <c r="G2878" s="6" t="s">
        <v>8151</v>
      </c>
      <c r="H2878" s="8">
        <v>42097.538414351853</v>
      </c>
      <c r="I2878" s="6" t="s">
        <v>34</v>
      </c>
      <c r="J2878" s="8">
        <v>42097.655740740738</v>
      </c>
      <c r="K2878" s="6" t="s">
        <v>1376</v>
      </c>
      <c r="L2878" s="6" t="s">
        <v>1377</v>
      </c>
      <c r="M2878" s="6" t="s">
        <v>37</v>
      </c>
      <c r="O2878" s="6" t="s">
        <v>38</v>
      </c>
      <c r="P2878" s="6" t="s">
        <v>39</v>
      </c>
      <c r="Q2878" s="6" t="s">
        <v>4432</v>
      </c>
      <c r="R2878" s="6" t="s">
        <v>1411</v>
      </c>
      <c r="W2878" s="6" t="s">
        <v>5250</v>
      </c>
      <c r="X2878" s="6" t="s">
        <v>4432</v>
      </c>
      <c r="Y2878" s="6" t="s">
        <v>43</v>
      </c>
      <c r="Z2878" s="8">
        <v>42097.549085648148</v>
      </c>
      <c r="AA2878" s="6" t="s">
        <v>5251</v>
      </c>
      <c r="AB2878" s="6" t="s">
        <v>1413</v>
      </c>
      <c r="AC2878" s="6" t="s">
        <v>1411</v>
      </c>
      <c r="AD2878" s="6" t="s">
        <v>43</v>
      </c>
      <c r="AE2878" s="8">
        <v>42097.655740740738</v>
      </c>
      <c r="AF2878" s="6" t="s">
        <v>358</v>
      </c>
    </row>
    <row r="2879" spans="1:32" x14ac:dyDescent="0.2">
      <c r="A28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79" s="7" t="str">
        <f>ExtractValues(Table1[[#This Row],[Agreement Name]],".{1}\d{4,5}")</f>
        <v>200125</v>
      </c>
      <c r="C2879" s="6" t="str">
        <f>ExtractValues(Table1[[#This Row],[Agreement Name]],".{1}\d{4,5}-.{1}\d{4,5}")</f>
        <v>200125-001001</v>
      </c>
      <c r="D2879" s="6" t="str">
        <f>ExtractValues(ExtractValues(Table1[[#This Row],[Agreement Name]],"(CO\d{1,3})"),"\d+")</f>
        <v>2</v>
      </c>
      <c r="E2879" s="6" t="str">
        <f>ExtractValues(ExtractValues(Table1[[#This Row],[Agreement Name]],"(CO.\d{1,3})"),"\d+")</f>
        <v/>
      </c>
      <c r="F2879" s="6" t="str">
        <f>IF(Table1[[#This Row],[ChgOrderPart1]]&lt;&gt;"",Table1[[#This Row],[ChgOrderPart1]],Table1[[#This Row],[ChgOrderPart2]])</f>
        <v>2</v>
      </c>
      <c r="G2879" s="6" t="s">
        <v>8150</v>
      </c>
      <c r="H2879" s="8">
        <v>42097.537847222222</v>
      </c>
      <c r="I2879" s="6" t="s">
        <v>34</v>
      </c>
      <c r="J2879" s="8">
        <v>42097.65520833333</v>
      </c>
      <c r="K2879" s="6" t="s">
        <v>1376</v>
      </c>
      <c r="L2879" s="6" t="s">
        <v>1377</v>
      </c>
      <c r="M2879" s="6" t="s">
        <v>37</v>
      </c>
      <c r="O2879" s="6" t="s">
        <v>38</v>
      </c>
      <c r="P2879" s="6" t="s">
        <v>39</v>
      </c>
      <c r="Q2879" s="6" t="s">
        <v>4432</v>
      </c>
      <c r="R2879" s="6" t="s">
        <v>1411</v>
      </c>
      <c r="W2879" s="6" t="s">
        <v>5250</v>
      </c>
      <c r="X2879" s="6" t="s">
        <v>4432</v>
      </c>
      <c r="Y2879" s="6" t="s">
        <v>43</v>
      </c>
      <c r="Z2879" s="8">
        <v>42097.548055555555</v>
      </c>
      <c r="AA2879" s="6" t="s">
        <v>5251</v>
      </c>
      <c r="AB2879" s="6" t="s">
        <v>1413</v>
      </c>
      <c r="AC2879" s="6" t="s">
        <v>1411</v>
      </c>
      <c r="AD2879" s="6" t="s">
        <v>43</v>
      </c>
      <c r="AE2879" s="8">
        <v>42097.65520833333</v>
      </c>
      <c r="AF2879" s="6" t="s">
        <v>358</v>
      </c>
    </row>
    <row r="2880" spans="1:32" x14ac:dyDescent="0.2">
      <c r="A28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80" s="7" t="str">
        <f>ExtractValues(Table1[[#This Row],[Agreement Name]],".{1}\d{4,5}")</f>
        <v>200125</v>
      </c>
      <c r="C2880" s="6" t="str">
        <f>ExtractValues(Table1[[#This Row],[Agreement Name]],".{1}\d{4,5}-.{1}\d{4,5}")</f>
        <v>200125-001001</v>
      </c>
      <c r="D2880" s="6" t="str">
        <f>ExtractValues(ExtractValues(Table1[[#This Row],[Agreement Name]],"(CO\d{1,3})"),"\d+")</f>
        <v>1</v>
      </c>
      <c r="E2880" s="6" t="str">
        <f>ExtractValues(ExtractValues(Table1[[#This Row],[Agreement Name]],"(CO.\d{1,3})"),"\d+")</f>
        <v/>
      </c>
      <c r="F2880" s="6" t="str">
        <f>IF(Table1[[#This Row],[ChgOrderPart1]]&lt;&gt;"",Table1[[#This Row],[ChgOrderPart1]],Table1[[#This Row],[ChgOrderPart2]])</f>
        <v>1</v>
      </c>
      <c r="G2880" s="6" t="s">
        <v>7906</v>
      </c>
      <c r="H2880" s="8">
        <v>42082.550520833334</v>
      </c>
      <c r="I2880" s="6" t="s">
        <v>34</v>
      </c>
      <c r="J2880" s="8">
        <v>42082.630613425928</v>
      </c>
      <c r="K2880" s="6" t="s">
        <v>1376</v>
      </c>
      <c r="L2880" s="6" t="s">
        <v>1377</v>
      </c>
      <c r="M2880" s="6" t="s">
        <v>37</v>
      </c>
      <c r="O2880" s="6" t="s">
        <v>38</v>
      </c>
      <c r="P2880" s="6" t="s">
        <v>39</v>
      </c>
      <c r="Q2880" s="6" t="s">
        <v>4432</v>
      </c>
      <c r="R2880" s="6" t="s">
        <v>1411</v>
      </c>
      <c r="W2880" s="6" t="s">
        <v>5250</v>
      </c>
      <c r="X2880" s="6" t="s">
        <v>4432</v>
      </c>
      <c r="Y2880" s="6" t="s">
        <v>43</v>
      </c>
      <c r="Z2880" s="8">
        <v>42082.55667824074</v>
      </c>
      <c r="AA2880" s="6" t="s">
        <v>5251</v>
      </c>
      <c r="AB2880" s="6" t="s">
        <v>1413</v>
      </c>
      <c r="AC2880" s="6" t="s">
        <v>1411</v>
      </c>
      <c r="AD2880" s="6" t="s">
        <v>43</v>
      </c>
      <c r="AE2880" s="8">
        <v>42082.630613425928</v>
      </c>
      <c r="AF2880" s="6" t="s">
        <v>358</v>
      </c>
    </row>
    <row r="2881" spans="1:39" x14ac:dyDescent="0.2">
      <c r="A28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81" s="7" t="str">
        <f>ExtractValues(Table1[[#This Row],[Agreement Name]],".{1}\d{4,5}")</f>
        <v>200125</v>
      </c>
      <c r="C2881" s="6" t="str">
        <f>ExtractValues(Table1[[#This Row],[Agreement Name]],".{1}\d{4,5}-.{1}\d{4,5}")</f>
        <v>200125-001001</v>
      </c>
      <c r="D2881" s="6" t="str">
        <f>ExtractValues(ExtractValues(Table1[[#This Row],[Agreement Name]],"(CO\d{1,3})"),"\d+")</f>
        <v/>
      </c>
      <c r="E2881" s="6" t="str">
        <f>ExtractValues(ExtractValues(Table1[[#This Row],[Agreement Name]],"(CO.\d{1,3})"),"\d+")</f>
        <v/>
      </c>
      <c r="F2881" s="6" t="str">
        <f>IF(Table1[[#This Row],[ChgOrderPart1]]&lt;&gt;"",Table1[[#This Row],[ChgOrderPart1]],Table1[[#This Row],[ChgOrderPart2]])</f>
        <v/>
      </c>
      <c r="G2881" s="6" t="s">
        <v>7640</v>
      </c>
      <c r="H2881" s="8">
        <v>41997.364062499997</v>
      </c>
      <c r="I2881" s="6" t="s">
        <v>55</v>
      </c>
      <c r="J2881" s="8">
        <v>42082.549803240741</v>
      </c>
      <c r="K2881" s="6" t="s">
        <v>1376</v>
      </c>
      <c r="L2881" s="6" t="s">
        <v>1377</v>
      </c>
      <c r="M2881" s="6" t="s">
        <v>37</v>
      </c>
      <c r="O2881" s="6" t="s">
        <v>38</v>
      </c>
      <c r="P2881" s="6" t="s">
        <v>39</v>
      </c>
      <c r="Q2881" s="6" t="s">
        <v>4432</v>
      </c>
      <c r="R2881" s="6" t="s">
        <v>1411</v>
      </c>
      <c r="AL2881" s="6" t="s">
        <v>4432</v>
      </c>
      <c r="AM2881" s="6" t="s">
        <v>43</v>
      </c>
    </row>
    <row r="2882" spans="1:39" x14ac:dyDescent="0.2">
      <c r="A28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82" s="7" t="str">
        <f>ExtractValues(Table1[[#This Row],[Agreement Name]],".{1}\d{4,5}")</f>
        <v>200125</v>
      </c>
      <c r="C2882" s="6" t="str">
        <f>ExtractValues(Table1[[#This Row],[Agreement Name]],".{1}\d{4,5}-.{1}\d{4,5}")</f>
        <v>200125-001001</v>
      </c>
      <c r="D2882" s="6" t="str">
        <f>ExtractValues(ExtractValues(Table1[[#This Row],[Agreement Name]],"(CO\d{1,3})"),"\d+")</f>
        <v/>
      </c>
      <c r="E2882" s="6" t="str">
        <f>ExtractValues(ExtractValues(Table1[[#This Row],[Agreement Name]],"(CO.\d{1,3})"),"\d+")</f>
        <v/>
      </c>
      <c r="F2882" s="6" t="str">
        <f>IF(Table1[[#This Row],[ChgOrderPart1]]&lt;&gt;"",Table1[[#This Row],[ChgOrderPart1]],Table1[[#This Row],[ChgOrderPart2]])</f>
        <v/>
      </c>
      <c r="G2882" s="6" t="s">
        <v>8892</v>
      </c>
      <c r="H2882" s="8">
        <v>42037.352569444447</v>
      </c>
      <c r="I2882" s="6" t="s">
        <v>34</v>
      </c>
      <c r="J2882" s="8">
        <v>42037.51662037037</v>
      </c>
      <c r="K2882" s="6" t="s">
        <v>1376</v>
      </c>
      <c r="L2882" s="6" t="s">
        <v>1377</v>
      </c>
      <c r="M2882" s="6" t="s">
        <v>37</v>
      </c>
      <c r="O2882" s="6" t="s">
        <v>38</v>
      </c>
      <c r="P2882" s="6" t="s">
        <v>39</v>
      </c>
      <c r="Q2882" s="6" t="s">
        <v>4432</v>
      </c>
      <c r="R2882" s="6" t="s">
        <v>1411</v>
      </c>
      <c r="W2882" s="6" t="s">
        <v>8893</v>
      </c>
      <c r="X2882" s="6" t="s">
        <v>4432</v>
      </c>
      <c r="Y2882" s="6" t="s">
        <v>43</v>
      </c>
      <c r="Z2882" s="8">
        <v>42037.399537037039</v>
      </c>
      <c r="AA2882" s="6" t="s">
        <v>8894</v>
      </c>
      <c r="AB2882" s="6" t="s">
        <v>603</v>
      </c>
      <c r="AC2882" s="6" t="s">
        <v>1411</v>
      </c>
      <c r="AD2882" s="6" t="s">
        <v>43</v>
      </c>
      <c r="AE2882" s="8">
        <v>42037.51662037037</v>
      </c>
      <c r="AF2882" s="6" t="s">
        <v>358</v>
      </c>
    </row>
    <row r="2883" spans="1:39" x14ac:dyDescent="0.2">
      <c r="A28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83" s="7" t="str">
        <f>ExtractValues(Table1[[#This Row],[Agreement Name]],".{1}\d{4,5}")</f>
        <v>200125</v>
      </c>
      <c r="C2883" s="6" t="str">
        <f>ExtractValues(Table1[[#This Row],[Agreement Name]],".{1}\d{4,5}-.{1}\d{4,5}")</f>
        <v>200125-001001</v>
      </c>
      <c r="D2883" s="6" t="str">
        <f>ExtractValues(ExtractValues(Table1[[#This Row],[Agreement Name]],"(CO\d{1,3})"),"\d+")</f>
        <v/>
      </c>
      <c r="E2883" s="6" t="str">
        <f>ExtractValues(ExtractValues(Table1[[#This Row],[Agreement Name]],"(CO.\d{1,3})"),"\d+")</f>
        <v/>
      </c>
      <c r="F2883" s="6" t="str">
        <f>IF(Table1[[#This Row],[ChgOrderPart1]]&lt;&gt;"",Table1[[#This Row],[ChgOrderPart1]],Table1[[#This Row],[ChgOrderPart2]])</f>
        <v/>
      </c>
      <c r="G2883" s="6" t="s">
        <v>4431</v>
      </c>
      <c r="H2883" s="8">
        <v>41964.631030092591</v>
      </c>
      <c r="I2883" s="6" t="s">
        <v>55</v>
      </c>
      <c r="J2883" s="8">
        <v>41990.318483796298</v>
      </c>
      <c r="K2883" s="6" t="s">
        <v>35</v>
      </c>
      <c r="L2883" s="6" t="s">
        <v>36</v>
      </c>
      <c r="M2883" s="6" t="s">
        <v>37</v>
      </c>
      <c r="O2883" s="6" t="s">
        <v>38</v>
      </c>
      <c r="P2883" s="6" t="s">
        <v>39</v>
      </c>
      <c r="Q2883" s="6" t="s">
        <v>4432</v>
      </c>
      <c r="R2883" s="6" t="s">
        <v>1411</v>
      </c>
    </row>
    <row r="2884" spans="1:39" x14ac:dyDescent="0.2">
      <c r="A28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84" s="7" t="str">
        <f>ExtractValues(Table1[[#This Row],[Agreement Name]],".{1}\d{4,5}")</f>
        <v>200124</v>
      </c>
      <c r="C2884" s="6" t="str">
        <f>ExtractValues(Table1[[#This Row],[Agreement Name]],".{1}\d{4,5}-.{1}\d{4,5}")</f>
        <v>200124-001001</v>
      </c>
      <c r="D2884" s="6" t="str">
        <f>ExtractValues(ExtractValues(Table1[[#This Row],[Agreement Name]],"(CO\d{1,3})"),"\d+")</f>
        <v/>
      </c>
      <c r="E2884" s="6" t="str">
        <f>ExtractValues(ExtractValues(Table1[[#This Row],[Agreement Name]],"(CO.\d{1,3})"),"\d+")</f>
        <v/>
      </c>
      <c r="F2884" s="6" t="str">
        <f>IF(Table1[[#This Row],[ChgOrderPart1]]&lt;&gt;"",Table1[[#This Row],[ChgOrderPart1]],Table1[[#This Row],[ChgOrderPart2]])</f>
        <v/>
      </c>
      <c r="G2884" s="6" t="s">
        <v>9420</v>
      </c>
      <c r="H2884" s="8">
        <v>42072.658263888887</v>
      </c>
      <c r="I2884" s="6" t="s">
        <v>34</v>
      </c>
      <c r="J2884" s="8">
        <v>42074.435115740744</v>
      </c>
      <c r="K2884" s="6" t="s">
        <v>1376</v>
      </c>
      <c r="L2884" s="6" t="s">
        <v>1377</v>
      </c>
      <c r="M2884" s="6" t="s">
        <v>37</v>
      </c>
      <c r="O2884" s="6" t="s">
        <v>38</v>
      </c>
      <c r="P2884" s="6" t="s">
        <v>39</v>
      </c>
      <c r="Q2884" s="6" t="s">
        <v>8041</v>
      </c>
      <c r="R2884" s="6" t="s">
        <v>1613</v>
      </c>
      <c r="W2884" s="6" t="s">
        <v>8042</v>
      </c>
      <c r="X2884" s="6" t="s">
        <v>8041</v>
      </c>
      <c r="Y2884" s="6" t="s">
        <v>43</v>
      </c>
      <c r="Z2884" s="8">
        <v>42072.759062500001</v>
      </c>
      <c r="AA2884" s="6" t="s">
        <v>9421</v>
      </c>
      <c r="AB2884" s="6" t="s">
        <v>1614</v>
      </c>
      <c r="AC2884" s="6" t="s">
        <v>1613</v>
      </c>
      <c r="AD2884" s="6" t="s">
        <v>43</v>
      </c>
      <c r="AE2884" s="8">
        <v>42074.435115740744</v>
      </c>
      <c r="AF2884" s="6" t="s">
        <v>9291</v>
      </c>
    </row>
    <row r="2885" spans="1:39" x14ac:dyDescent="0.2">
      <c r="A28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85" s="7" t="str">
        <f>ExtractValues(Table1[[#This Row],[Agreement Name]],".{1}\d{4,5}")</f>
        <v>200114</v>
      </c>
      <c r="C2885" s="6" t="str">
        <f>ExtractValues(Table1[[#This Row],[Agreement Name]],".{1}\d{4,5}-.{1}\d{4,5}")</f>
        <v>200114-01010</v>
      </c>
      <c r="D2885" s="6" t="str">
        <f>ExtractValues(ExtractValues(Table1[[#This Row],[Agreement Name]],"(CO\d{1,3})"),"\d+")</f>
        <v>3</v>
      </c>
      <c r="E2885" s="6" t="str">
        <f>ExtractValues(ExtractValues(Table1[[#This Row],[Agreement Name]],"(CO.\d{1,3})"),"\d+")</f>
        <v/>
      </c>
      <c r="F2885" s="6" t="str">
        <f>IF(Table1[[#This Row],[ChgOrderPart1]]&lt;&gt;"",Table1[[#This Row],[ChgOrderPart1]],Table1[[#This Row],[ChgOrderPart2]])</f>
        <v>3</v>
      </c>
      <c r="G2885" s="6" t="s">
        <v>4170</v>
      </c>
      <c r="H2885" s="8">
        <v>42144.446111111109</v>
      </c>
      <c r="I2885" s="6" t="s">
        <v>34</v>
      </c>
      <c r="J2885" s="8">
        <v>42144.465069444443</v>
      </c>
      <c r="K2885" s="6" t="s">
        <v>3614</v>
      </c>
      <c r="L2885" s="6" t="s">
        <v>3615</v>
      </c>
      <c r="M2885" s="6" t="s">
        <v>37</v>
      </c>
      <c r="O2885" s="6" t="s">
        <v>38</v>
      </c>
      <c r="P2885" s="6" t="s">
        <v>39</v>
      </c>
      <c r="Q2885" s="6" t="s">
        <v>3796</v>
      </c>
      <c r="R2885" s="6" t="s">
        <v>1402</v>
      </c>
      <c r="W2885" s="6" t="s">
        <v>4149</v>
      </c>
      <c r="X2885" s="6" t="s">
        <v>3796</v>
      </c>
      <c r="Y2885" s="6" t="s">
        <v>43</v>
      </c>
      <c r="Z2885" s="8">
        <v>42144.462060185186</v>
      </c>
      <c r="AA2885" s="6" t="s">
        <v>3798</v>
      </c>
      <c r="AB2885" s="6" t="s">
        <v>1405</v>
      </c>
      <c r="AC2885" s="6" t="s">
        <v>1402</v>
      </c>
      <c r="AD2885" s="6" t="s">
        <v>43</v>
      </c>
      <c r="AE2885" s="8">
        <v>42144.465069444443</v>
      </c>
      <c r="AF2885" s="6" t="s">
        <v>219</v>
      </c>
    </row>
    <row r="2886" spans="1:39" x14ac:dyDescent="0.2">
      <c r="A28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86" s="7" t="str">
        <f>ExtractValues(Table1[[#This Row],[Agreement Name]],".{1}\d{4,5}")</f>
        <v>200114</v>
      </c>
      <c r="C2886" s="6" t="str">
        <f>ExtractValues(Table1[[#This Row],[Agreement Name]],".{1}\d{4,5}-.{1}\d{4,5}")</f>
        <v>200114-001011</v>
      </c>
      <c r="D2886" s="6" t="str">
        <f>ExtractValues(ExtractValues(Table1[[#This Row],[Agreement Name]],"(CO\d{1,3})"),"\d+")</f>
        <v/>
      </c>
      <c r="E2886" s="6" t="str">
        <f>ExtractValues(ExtractValues(Table1[[#This Row],[Agreement Name]],"(CO.\d{1,3})"),"\d+")</f>
        <v/>
      </c>
      <c r="F2886" s="6" t="str">
        <f>IF(Table1[[#This Row],[ChgOrderPart1]]&lt;&gt;"",Table1[[#This Row],[ChgOrderPart1]],Table1[[#This Row],[ChgOrderPart2]])</f>
        <v/>
      </c>
      <c r="G2886" s="6" t="s">
        <v>9483</v>
      </c>
      <c r="H2886" s="8">
        <v>42080.468912037039</v>
      </c>
      <c r="I2886" s="6" t="s">
        <v>34</v>
      </c>
      <c r="J2886" s="8">
        <v>42084.271990740737</v>
      </c>
      <c r="K2886" s="6" t="s">
        <v>1376</v>
      </c>
      <c r="L2886" s="6" t="s">
        <v>1377</v>
      </c>
      <c r="M2886" s="6" t="s">
        <v>37</v>
      </c>
      <c r="O2886" s="6" t="s">
        <v>38</v>
      </c>
      <c r="P2886" s="6" t="s">
        <v>39</v>
      </c>
      <c r="Q2886" s="6" t="s">
        <v>1570</v>
      </c>
      <c r="R2886" s="6" t="s">
        <v>1402</v>
      </c>
      <c r="W2886" s="6" t="s">
        <v>8144</v>
      </c>
      <c r="X2886" s="6" t="s">
        <v>1570</v>
      </c>
      <c r="Y2886" s="6" t="s">
        <v>43</v>
      </c>
      <c r="Z2886" s="8">
        <v>42082.537152777775</v>
      </c>
      <c r="AA2886" s="6" t="s">
        <v>1572</v>
      </c>
      <c r="AB2886" s="6" t="s">
        <v>1405</v>
      </c>
      <c r="AC2886" s="6" t="s">
        <v>1402</v>
      </c>
      <c r="AD2886" s="6" t="s">
        <v>43</v>
      </c>
      <c r="AE2886" s="8">
        <v>42084.271990740737</v>
      </c>
      <c r="AF2886" s="6" t="s">
        <v>8113</v>
      </c>
    </row>
    <row r="2887" spans="1:39" x14ac:dyDescent="0.2">
      <c r="A28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87" s="7" t="str">
        <f>ExtractValues(Table1[[#This Row],[Agreement Name]],".{1}\d{4,5}")</f>
        <v>200114</v>
      </c>
      <c r="C2887" s="6" t="str">
        <f>ExtractValues(Table1[[#This Row],[Agreement Name]],".{1}\d{4,5}-.{1}\d{4,5}")</f>
        <v>200114-001010</v>
      </c>
      <c r="D2887" s="6" t="str">
        <f>ExtractValues(ExtractValues(Table1[[#This Row],[Agreement Name]],"(CO\d{1,3})"),"\d+")</f>
        <v>4</v>
      </c>
      <c r="E2887" s="6" t="str">
        <f>ExtractValues(ExtractValues(Table1[[#This Row],[Agreement Name]],"(CO.\d{1,3})"),"\d+")</f>
        <v/>
      </c>
      <c r="F2887" s="6" t="str">
        <f>IF(Table1[[#This Row],[ChgOrderPart1]]&lt;&gt;"",Table1[[#This Row],[ChgOrderPart1]],Table1[[#This Row],[ChgOrderPart2]])</f>
        <v>4</v>
      </c>
      <c r="G2887" s="6" t="s">
        <v>5465</v>
      </c>
      <c r="H2887" s="8">
        <v>42180.482407407406</v>
      </c>
      <c r="I2887" s="6" t="s">
        <v>34</v>
      </c>
      <c r="J2887" s="8">
        <v>42181.262881944444</v>
      </c>
      <c r="K2887" s="6" t="s">
        <v>5082</v>
      </c>
      <c r="L2887" s="6" t="s">
        <v>5083</v>
      </c>
      <c r="M2887" s="6" t="s">
        <v>37</v>
      </c>
      <c r="O2887" s="6" t="s">
        <v>38</v>
      </c>
      <c r="P2887" s="6" t="s">
        <v>39</v>
      </c>
      <c r="Q2887" s="6" t="s">
        <v>3796</v>
      </c>
      <c r="R2887" s="6" t="s">
        <v>1402</v>
      </c>
      <c r="W2887" s="6" t="s">
        <v>4149</v>
      </c>
      <c r="X2887" s="6" t="s">
        <v>3796</v>
      </c>
      <c r="Y2887" s="6" t="s">
        <v>43</v>
      </c>
      <c r="Z2887" s="8">
        <v>42180.516909722224</v>
      </c>
      <c r="AA2887" s="6" t="s">
        <v>3798</v>
      </c>
      <c r="AB2887" s="6" t="s">
        <v>1405</v>
      </c>
      <c r="AC2887" s="6" t="s">
        <v>1402</v>
      </c>
      <c r="AD2887" s="6" t="s">
        <v>43</v>
      </c>
      <c r="AE2887" s="8">
        <v>42181.262881944444</v>
      </c>
      <c r="AF2887" s="6" t="s">
        <v>46</v>
      </c>
    </row>
    <row r="2888" spans="1:39" x14ac:dyDescent="0.2">
      <c r="A28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88" s="7" t="str">
        <f>ExtractValues(Table1[[#This Row],[Agreement Name]],".{1}\d{4,5}")</f>
        <v>200114</v>
      </c>
      <c r="C2888" s="6" t="str">
        <f>ExtractValues(Table1[[#This Row],[Agreement Name]],".{1}\d{4,5}-.{1}\d{4,5}")</f>
        <v>200114-001010</v>
      </c>
      <c r="D2888" s="6" t="str">
        <f>ExtractValues(ExtractValues(Table1[[#This Row],[Agreement Name]],"(CO\d{1,3})"),"\d+")</f>
        <v>2</v>
      </c>
      <c r="E2888" s="6" t="str">
        <f>ExtractValues(ExtractValues(Table1[[#This Row],[Agreement Name]],"(CO.\d{1,3})"),"\d+")</f>
        <v/>
      </c>
      <c r="F2888" s="6" t="str">
        <f>IF(Table1[[#This Row],[ChgOrderPart1]]&lt;&gt;"",Table1[[#This Row],[ChgOrderPart1]],Table1[[#This Row],[ChgOrderPart2]])</f>
        <v>2</v>
      </c>
      <c r="G2888" s="6" t="s">
        <v>4168</v>
      </c>
      <c r="H2888" s="8">
        <v>42144.445474537039</v>
      </c>
      <c r="I2888" s="6" t="s">
        <v>34</v>
      </c>
      <c r="J2888" s="8">
        <v>42144.464502314811</v>
      </c>
      <c r="K2888" s="6" t="s">
        <v>3614</v>
      </c>
      <c r="L2888" s="6" t="s">
        <v>3615</v>
      </c>
      <c r="M2888" s="6" t="s">
        <v>37</v>
      </c>
      <c r="O2888" s="6" t="s">
        <v>38</v>
      </c>
      <c r="P2888" s="6" t="s">
        <v>39</v>
      </c>
      <c r="Q2888" s="6" t="s">
        <v>3796</v>
      </c>
      <c r="R2888" s="6" t="s">
        <v>1402</v>
      </c>
      <c r="W2888" s="6" t="s">
        <v>4169</v>
      </c>
      <c r="X2888" s="6" t="s">
        <v>3796</v>
      </c>
      <c r="Y2888" s="6" t="s">
        <v>43</v>
      </c>
      <c r="Z2888" s="8">
        <v>42144.459907407407</v>
      </c>
      <c r="AA2888" s="6" t="s">
        <v>3798</v>
      </c>
      <c r="AB2888" s="6" t="s">
        <v>1405</v>
      </c>
      <c r="AC2888" s="6" t="s">
        <v>1402</v>
      </c>
      <c r="AD2888" s="6" t="s">
        <v>43</v>
      </c>
      <c r="AE2888" s="8">
        <v>42144.464502314811</v>
      </c>
      <c r="AF2888" s="6" t="s">
        <v>219</v>
      </c>
    </row>
    <row r="2889" spans="1:39" x14ac:dyDescent="0.2">
      <c r="A28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89" s="7" t="str">
        <f>ExtractValues(Table1[[#This Row],[Agreement Name]],".{1}\d{4,5}")</f>
        <v>200114</v>
      </c>
      <c r="C2889" s="6" t="str">
        <f>ExtractValues(Table1[[#This Row],[Agreement Name]],".{1}\d{4,5}-.{1}\d{4,5}")</f>
        <v>200114-001010</v>
      </c>
      <c r="D2889" s="6" t="str">
        <f>ExtractValues(ExtractValues(Table1[[#This Row],[Agreement Name]],"(CO\d{1,3})"),"\d+")</f>
        <v>1</v>
      </c>
      <c r="E2889" s="6" t="str">
        <f>ExtractValues(ExtractValues(Table1[[#This Row],[Agreement Name]],"(CO.\d{1,3})"),"\d+")</f>
        <v/>
      </c>
      <c r="F2889" s="6" t="str">
        <f>IF(Table1[[#This Row],[ChgOrderPart1]]&lt;&gt;"",Table1[[#This Row],[ChgOrderPart1]],Table1[[#This Row],[ChgOrderPart2]])</f>
        <v>1</v>
      </c>
      <c r="G2889" s="6" t="s">
        <v>4148</v>
      </c>
      <c r="H2889" s="8">
        <v>42143.588310185187</v>
      </c>
      <c r="I2889" s="6" t="s">
        <v>34</v>
      </c>
      <c r="J2889" s="8">
        <v>42143.780127314814</v>
      </c>
      <c r="K2889" s="6" t="s">
        <v>3614</v>
      </c>
      <c r="L2889" s="6" t="s">
        <v>3615</v>
      </c>
      <c r="M2889" s="6" t="s">
        <v>37</v>
      </c>
      <c r="O2889" s="6" t="s">
        <v>38</v>
      </c>
      <c r="P2889" s="6" t="s">
        <v>39</v>
      </c>
      <c r="Q2889" s="6" t="s">
        <v>3796</v>
      </c>
      <c r="R2889" s="6" t="s">
        <v>1402</v>
      </c>
      <c r="W2889" s="6" t="s">
        <v>4149</v>
      </c>
      <c r="X2889" s="6" t="s">
        <v>3796</v>
      </c>
      <c r="Y2889" s="6" t="s">
        <v>43</v>
      </c>
      <c r="Z2889" s="8">
        <v>42143.596168981479</v>
      </c>
      <c r="AA2889" s="6" t="s">
        <v>3798</v>
      </c>
      <c r="AB2889" s="6" t="s">
        <v>1405</v>
      </c>
      <c r="AC2889" s="6" t="s">
        <v>1402</v>
      </c>
      <c r="AD2889" s="6" t="s">
        <v>43</v>
      </c>
      <c r="AE2889" s="8">
        <v>42143.780127314814</v>
      </c>
      <c r="AF2889" s="6" t="s">
        <v>1406</v>
      </c>
    </row>
    <row r="2890" spans="1:39" x14ac:dyDescent="0.2">
      <c r="A28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90" s="7" t="str">
        <f>ExtractValues(Table1[[#This Row],[Agreement Name]],".{1}\d{4,5}")</f>
        <v>200114</v>
      </c>
      <c r="C2890" s="6" t="str">
        <f>ExtractValues(Table1[[#This Row],[Agreement Name]],".{1}\d{4,5}-.{1}\d{4,5}")</f>
        <v>200114-001010</v>
      </c>
      <c r="D2890" s="6" t="str">
        <f>ExtractValues(ExtractValues(Table1[[#This Row],[Agreement Name]],"(CO\d{1,3})"),"\d+")</f>
        <v/>
      </c>
      <c r="E2890" s="6" t="str">
        <f>ExtractValues(ExtractValues(Table1[[#This Row],[Agreement Name]],"(CO.\d{1,3})"),"\d+")</f>
        <v/>
      </c>
      <c r="F2890" s="6" t="str">
        <f>IF(Table1[[#This Row],[ChgOrderPart1]]&lt;&gt;"",Table1[[#This Row],[ChgOrderPart1]],Table1[[#This Row],[ChgOrderPart2]])</f>
        <v/>
      </c>
      <c r="G2890" s="6" t="s">
        <v>9387</v>
      </c>
      <c r="H2890" s="8">
        <v>42068.527743055558</v>
      </c>
      <c r="I2890" s="6" t="s">
        <v>34</v>
      </c>
      <c r="J2890" s="8">
        <v>42072.529039351852</v>
      </c>
      <c r="K2890" s="6" t="s">
        <v>1376</v>
      </c>
      <c r="L2890" s="6" t="s">
        <v>1377</v>
      </c>
      <c r="M2890" s="6" t="s">
        <v>37</v>
      </c>
      <c r="O2890" s="6" t="s">
        <v>38</v>
      </c>
      <c r="P2890" s="6" t="s">
        <v>39</v>
      </c>
      <c r="Q2890" s="6" t="s">
        <v>3796</v>
      </c>
      <c r="R2890" s="6" t="s">
        <v>1402</v>
      </c>
      <c r="W2890" s="6" t="s">
        <v>4149</v>
      </c>
      <c r="X2890" s="6" t="s">
        <v>3796</v>
      </c>
      <c r="Y2890" s="6" t="s">
        <v>43</v>
      </c>
      <c r="Z2890" s="8">
        <v>42072.408020833333</v>
      </c>
      <c r="AA2890" s="6" t="s">
        <v>3798</v>
      </c>
      <c r="AB2890" s="6" t="s">
        <v>1405</v>
      </c>
      <c r="AC2890" s="6" t="s">
        <v>1402</v>
      </c>
      <c r="AD2890" s="6" t="s">
        <v>43</v>
      </c>
      <c r="AE2890" s="8">
        <v>42072.529039351852</v>
      </c>
      <c r="AF2890" s="6" t="s">
        <v>219</v>
      </c>
    </row>
    <row r="2891" spans="1:39" x14ac:dyDescent="0.2">
      <c r="A28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91" s="7" t="str">
        <f>ExtractValues(Table1[[#This Row],[Agreement Name]],".{1}\d{4,5}")</f>
        <v>200114</v>
      </c>
      <c r="C2891" s="6" t="str">
        <f>ExtractValues(Table1[[#This Row],[Agreement Name]],".{1}\d{4,5}-.{1}\d{4,5}")</f>
        <v>200114-001009</v>
      </c>
      <c r="D2891" s="6" t="str">
        <f>ExtractValues(ExtractValues(Table1[[#This Row],[Agreement Name]],"(CO\d{1,3})"),"\d+")</f>
        <v/>
      </c>
      <c r="E2891" s="6" t="str">
        <f>ExtractValues(ExtractValues(Table1[[#This Row],[Agreement Name]],"(CO.\d{1,3})"),"\d+")</f>
        <v>3</v>
      </c>
      <c r="F2891" s="6" t="str">
        <f>IF(Table1[[#This Row],[ChgOrderPart1]]&lt;&gt;"",Table1[[#This Row],[ChgOrderPart1]],Table1[[#This Row],[ChgOrderPart2]])</f>
        <v>3</v>
      </c>
      <c r="G2891" s="6" t="s">
        <v>4287</v>
      </c>
      <c r="H2891" s="8">
        <v>42146.628622685188</v>
      </c>
      <c r="I2891" s="6" t="s">
        <v>34</v>
      </c>
      <c r="J2891" s="8">
        <v>42150.286296296297</v>
      </c>
      <c r="K2891" s="6" t="s">
        <v>3614</v>
      </c>
      <c r="L2891" s="6" t="s">
        <v>3615</v>
      </c>
      <c r="M2891" s="6" t="s">
        <v>37</v>
      </c>
      <c r="O2891" s="6" t="s">
        <v>38</v>
      </c>
      <c r="P2891" s="6" t="s">
        <v>39</v>
      </c>
      <c r="Q2891" s="6" t="s">
        <v>3785</v>
      </c>
      <c r="R2891" s="6" t="s">
        <v>1402</v>
      </c>
      <c r="W2891" s="6" t="s">
        <v>3786</v>
      </c>
      <c r="X2891" s="6" t="s">
        <v>3785</v>
      </c>
      <c r="Y2891" s="6" t="s">
        <v>43</v>
      </c>
      <c r="Z2891" s="8">
        <v>42150.264120370368</v>
      </c>
      <c r="AA2891" s="6" t="s">
        <v>3787</v>
      </c>
      <c r="AB2891" s="6" t="s">
        <v>1405</v>
      </c>
      <c r="AC2891" s="6" t="s">
        <v>1402</v>
      </c>
      <c r="AD2891" s="6" t="s">
        <v>43</v>
      </c>
      <c r="AE2891" s="8">
        <v>42150.286296296297</v>
      </c>
      <c r="AF2891" s="6" t="s">
        <v>4224</v>
      </c>
    </row>
    <row r="2892" spans="1:39" x14ac:dyDescent="0.2">
      <c r="A28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92" s="7" t="str">
        <f>ExtractValues(Table1[[#This Row],[Agreement Name]],".{1}\d{4,5}")</f>
        <v>200114</v>
      </c>
      <c r="C2892" s="6" t="str">
        <f>ExtractValues(Table1[[#This Row],[Agreement Name]],".{1}\d{4,5}-.{1}\d{4,5}")</f>
        <v>200114-001009</v>
      </c>
      <c r="D2892" s="6" t="str">
        <f>ExtractValues(ExtractValues(Table1[[#This Row],[Agreement Name]],"(CO\d{1,3})"),"\d+")</f>
        <v>2</v>
      </c>
      <c r="E2892" s="6" t="str">
        <f>ExtractValues(ExtractValues(Table1[[#This Row],[Agreement Name]],"(CO.\d{1,3})"),"\d+")</f>
        <v/>
      </c>
      <c r="F2892" s="6" t="str">
        <f>IF(Table1[[#This Row],[ChgOrderPart1]]&lt;&gt;"",Table1[[#This Row],[ChgOrderPart1]],Table1[[#This Row],[ChgOrderPart2]])</f>
        <v>2</v>
      </c>
      <c r="G2892" s="6" t="s">
        <v>8474</v>
      </c>
      <c r="H2892" s="8">
        <v>42115.658495370371</v>
      </c>
      <c r="I2892" s="6" t="s">
        <v>34</v>
      </c>
      <c r="J2892" s="8">
        <v>42116.443599537037</v>
      </c>
      <c r="K2892" s="6" t="s">
        <v>1376</v>
      </c>
      <c r="L2892" s="6" t="s">
        <v>1377</v>
      </c>
      <c r="M2892" s="6" t="s">
        <v>37</v>
      </c>
      <c r="O2892" s="6" t="s">
        <v>38</v>
      </c>
      <c r="P2892" s="6" t="s">
        <v>39</v>
      </c>
      <c r="Q2892" s="6" t="s">
        <v>3785</v>
      </c>
      <c r="R2892" s="6" t="s">
        <v>1402</v>
      </c>
      <c r="W2892" s="6" t="s">
        <v>3786</v>
      </c>
      <c r="X2892" s="6" t="s">
        <v>3785</v>
      </c>
      <c r="Y2892" s="6" t="s">
        <v>43</v>
      </c>
      <c r="Z2892" s="8">
        <v>42116.284155092595</v>
      </c>
      <c r="AA2892" s="6" t="s">
        <v>3787</v>
      </c>
      <c r="AB2892" s="6" t="s">
        <v>1405</v>
      </c>
      <c r="AC2892" s="6" t="s">
        <v>1402</v>
      </c>
      <c r="AD2892" s="6" t="s">
        <v>43</v>
      </c>
      <c r="AE2892" s="8">
        <v>42116.443599537037</v>
      </c>
      <c r="AF2892" s="6" t="s">
        <v>46</v>
      </c>
    </row>
    <row r="2893" spans="1:39" x14ac:dyDescent="0.2">
      <c r="A28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93" s="7" t="str">
        <f>ExtractValues(Table1[[#This Row],[Agreement Name]],".{1}\d{4,5}")</f>
        <v>200114</v>
      </c>
      <c r="C2893" s="6" t="str">
        <f>ExtractValues(Table1[[#This Row],[Agreement Name]],".{1}\d{4,5}-.{1}\d{4,5}")</f>
        <v>200114-001009</v>
      </c>
      <c r="D2893" s="6" t="str">
        <f>ExtractValues(ExtractValues(Table1[[#This Row],[Agreement Name]],"(CO\d{1,3})"),"\d+")</f>
        <v>1</v>
      </c>
      <c r="E2893" s="6" t="str">
        <f>ExtractValues(ExtractValues(Table1[[#This Row],[Agreement Name]],"(CO.\d{1,3})"),"\d+")</f>
        <v/>
      </c>
      <c r="F2893" s="6" t="str">
        <f>IF(Table1[[#This Row],[ChgOrderPart1]]&lt;&gt;"",Table1[[#This Row],[ChgOrderPart1]],Table1[[#This Row],[ChgOrderPart2]])</f>
        <v>1</v>
      </c>
      <c r="G2893" s="6" t="s">
        <v>8414</v>
      </c>
      <c r="H2893" s="8">
        <v>42114.38040509259</v>
      </c>
      <c r="I2893" s="6" t="s">
        <v>34</v>
      </c>
      <c r="J2893" s="8">
        <v>42114.396747685183</v>
      </c>
      <c r="K2893" s="6" t="s">
        <v>1376</v>
      </c>
      <c r="L2893" s="6" t="s">
        <v>1377</v>
      </c>
      <c r="M2893" s="6" t="s">
        <v>37</v>
      </c>
      <c r="O2893" s="6" t="s">
        <v>38</v>
      </c>
      <c r="P2893" s="6" t="s">
        <v>39</v>
      </c>
      <c r="Q2893" s="6" t="s">
        <v>3785</v>
      </c>
      <c r="R2893" s="6" t="s">
        <v>1402</v>
      </c>
      <c r="W2893" s="6" t="s">
        <v>3786</v>
      </c>
      <c r="X2893" s="6" t="s">
        <v>3785</v>
      </c>
      <c r="Y2893" s="6" t="s">
        <v>43</v>
      </c>
      <c r="Z2893" s="8">
        <v>42114.391574074078</v>
      </c>
      <c r="AA2893" s="6" t="s">
        <v>3787</v>
      </c>
      <c r="AB2893" s="6" t="s">
        <v>1405</v>
      </c>
      <c r="AC2893" s="6" t="s">
        <v>1402</v>
      </c>
      <c r="AD2893" s="6" t="s">
        <v>43</v>
      </c>
      <c r="AE2893" s="8">
        <v>42114.396747685183</v>
      </c>
      <c r="AF2893" s="6" t="s">
        <v>219</v>
      </c>
    </row>
    <row r="2894" spans="1:39" x14ac:dyDescent="0.2">
      <c r="A28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94" s="7" t="str">
        <f>ExtractValues(Table1[[#This Row],[Agreement Name]],".{1}\d{4,5}")</f>
        <v>200114</v>
      </c>
      <c r="C2894" s="6" t="str">
        <f>ExtractValues(Table1[[#This Row],[Agreement Name]],".{1}\d{4,5}-.{1}\d{4,5}")</f>
        <v>200114-001009</v>
      </c>
      <c r="D2894" s="6" t="str">
        <f>ExtractValues(ExtractValues(Table1[[#This Row],[Agreement Name]],"(CO\d{1,3})"),"\d+")</f>
        <v/>
      </c>
      <c r="E2894" s="6" t="str">
        <f>ExtractValues(ExtractValues(Table1[[#This Row],[Agreement Name]],"(CO.\d{1,3})"),"\d+")</f>
        <v/>
      </c>
      <c r="F2894" s="6" t="str">
        <f>IF(Table1[[#This Row],[ChgOrderPart1]]&lt;&gt;"",Table1[[#This Row],[ChgOrderPart1]],Table1[[#This Row],[ChgOrderPart2]])</f>
        <v/>
      </c>
      <c r="G2894" s="6" t="s">
        <v>9384</v>
      </c>
      <c r="H2894" s="8">
        <v>42068.526296296295</v>
      </c>
      <c r="I2894" s="6" t="s">
        <v>34</v>
      </c>
      <c r="J2894" s="8">
        <v>42073.533125000002</v>
      </c>
      <c r="K2894" s="6" t="s">
        <v>1376</v>
      </c>
      <c r="L2894" s="6" t="s">
        <v>1377</v>
      </c>
      <c r="M2894" s="6" t="s">
        <v>37</v>
      </c>
      <c r="O2894" s="6" t="s">
        <v>38</v>
      </c>
      <c r="P2894" s="6" t="s">
        <v>39</v>
      </c>
      <c r="Q2894" s="6" t="s">
        <v>3785</v>
      </c>
      <c r="R2894" s="6" t="s">
        <v>1402</v>
      </c>
      <c r="W2894" s="6" t="s">
        <v>3786</v>
      </c>
      <c r="X2894" s="6" t="s">
        <v>3785</v>
      </c>
      <c r="Y2894" s="6" t="s">
        <v>43</v>
      </c>
      <c r="Z2894" s="8">
        <v>42073.458506944444</v>
      </c>
      <c r="AA2894" s="6" t="s">
        <v>3787</v>
      </c>
      <c r="AB2894" s="6" t="s">
        <v>1405</v>
      </c>
      <c r="AC2894" s="6" t="s">
        <v>1402</v>
      </c>
      <c r="AD2894" s="6" t="s">
        <v>43</v>
      </c>
      <c r="AE2894" s="8">
        <v>42073.533125000002</v>
      </c>
      <c r="AF2894" s="6" t="s">
        <v>219</v>
      </c>
    </row>
    <row r="2895" spans="1:39" x14ac:dyDescent="0.2">
      <c r="A28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95" s="7" t="str">
        <f>ExtractValues(Table1[[#This Row],[Agreement Name]],".{1}\d{4,5}")</f>
        <v>200114</v>
      </c>
      <c r="C2895" s="6" t="str">
        <f>ExtractValues(Table1[[#This Row],[Agreement Name]],".{1}\d{4,5}-.{1}\d{4,5}")</f>
        <v>200114-001008</v>
      </c>
      <c r="D2895" s="6" t="str">
        <f>ExtractValues(ExtractValues(Table1[[#This Row],[Agreement Name]],"(CO\d{1,3})"),"\d+")</f>
        <v>4</v>
      </c>
      <c r="E2895" s="6" t="str">
        <f>ExtractValues(ExtractValues(Table1[[#This Row],[Agreement Name]],"(CO.\d{1,3})"),"\d+")</f>
        <v/>
      </c>
      <c r="F2895" s="6" t="str">
        <f>IF(Table1[[#This Row],[ChgOrderPart1]]&lt;&gt;"",Table1[[#This Row],[ChgOrderPart1]],Table1[[#This Row],[ChgOrderPart2]])</f>
        <v>4</v>
      </c>
      <c r="G2895" s="6" t="s">
        <v>5458</v>
      </c>
      <c r="H2895" s="8">
        <v>42180.435277777775</v>
      </c>
      <c r="I2895" s="6" t="s">
        <v>34</v>
      </c>
      <c r="J2895" s="8">
        <v>42181.452962962961</v>
      </c>
      <c r="K2895" s="6" t="s">
        <v>5082</v>
      </c>
      <c r="L2895" s="6" t="s">
        <v>5083</v>
      </c>
      <c r="M2895" s="6" t="s">
        <v>37</v>
      </c>
      <c r="O2895" s="6" t="s">
        <v>38</v>
      </c>
      <c r="P2895" s="6" t="s">
        <v>39</v>
      </c>
      <c r="Q2895" s="6" t="s">
        <v>4164</v>
      </c>
      <c r="R2895" s="6" t="s">
        <v>1402</v>
      </c>
      <c r="W2895" s="6" t="s">
        <v>4165</v>
      </c>
      <c r="X2895" s="6" t="s">
        <v>4164</v>
      </c>
      <c r="Y2895" s="6" t="s">
        <v>43</v>
      </c>
      <c r="Z2895" s="8">
        <v>42181.446597222224</v>
      </c>
      <c r="AA2895" s="6" t="s">
        <v>4166</v>
      </c>
      <c r="AB2895" s="6" t="s">
        <v>1405</v>
      </c>
      <c r="AC2895" s="6" t="s">
        <v>1402</v>
      </c>
      <c r="AD2895" s="6" t="s">
        <v>43</v>
      </c>
      <c r="AE2895" s="8">
        <v>42181.452962962961</v>
      </c>
      <c r="AF2895" s="6" t="s">
        <v>5424</v>
      </c>
    </row>
    <row r="2896" spans="1:39" x14ac:dyDescent="0.2">
      <c r="A28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96" s="7" t="str">
        <f>ExtractValues(Table1[[#This Row],[Agreement Name]],".{1}\d{4,5}")</f>
        <v>200114</v>
      </c>
      <c r="C2896" s="6" t="str">
        <f>ExtractValues(Table1[[#This Row],[Agreement Name]],".{1}\d{4,5}-.{1}\d{4,5}")</f>
        <v>200114-001008</v>
      </c>
      <c r="D2896" s="6" t="str">
        <f>ExtractValues(ExtractValues(Table1[[#This Row],[Agreement Name]],"(CO\d{1,3})"),"\d+")</f>
        <v>3</v>
      </c>
      <c r="E2896" s="6" t="str">
        <f>ExtractValues(ExtractValues(Table1[[#This Row],[Agreement Name]],"(CO.\d{1,3})"),"\d+")</f>
        <v/>
      </c>
      <c r="F2896" s="6" t="str">
        <f>IF(Table1[[#This Row],[ChgOrderPart1]]&lt;&gt;"",Table1[[#This Row],[ChgOrderPart1]],Table1[[#This Row],[ChgOrderPart2]])</f>
        <v>3</v>
      </c>
      <c r="G2896" s="6" t="s">
        <v>4244</v>
      </c>
      <c r="H2896" s="8">
        <v>42146.580972222226</v>
      </c>
      <c r="I2896" s="6" t="s">
        <v>34</v>
      </c>
      <c r="J2896" s="8">
        <v>42150.284907407404</v>
      </c>
      <c r="K2896" s="6" t="s">
        <v>3614</v>
      </c>
      <c r="L2896" s="6" t="s">
        <v>3615</v>
      </c>
      <c r="M2896" s="6" t="s">
        <v>37</v>
      </c>
      <c r="O2896" s="6" t="s">
        <v>38</v>
      </c>
      <c r="P2896" s="6" t="s">
        <v>39</v>
      </c>
      <c r="Q2896" s="6" t="s">
        <v>4164</v>
      </c>
      <c r="R2896" s="6" t="s">
        <v>1402</v>
      </c>
      <c r="W2896" s="6" t="s">
        <v>4165</v>
      </c>
      <c r="X2896" s="6" t="s">
        <v>4164</v>
      </c>
      <c r="Y2896" s="6" t="s">
        <v>43</v>
      </c>
      <c r="Z2896" s="8">
        <v>42150.223356481481</v>
      </c>
      <c r="AA2896" s="6" t="s">
        <v>4166</v>
      </c>
      <c r="AB2896" s="6" t="s">
        <v>1405</v>
      </c>
      <c r="AC2896" s="6" t="s">
        <v>1402</v>
      </c>
      <c r="AD2896" s="6" t="s">
        <v>43</v>
      </c>
      <c r="AE2896" s="8">
        <v>42150.284907407404</v>
      </c>
      <c r="AF2896" s="6" t="s">
        <v>4224</v>
      </c>
    </row>
    <row r="2897" spans="1:39" x14ac:dyDescent="0.2">
      <c r="A28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97" s="7" t="str">
        <f>ExtractValues(Table1[[#This Row],[Agreement Name]],".{1}\d{4,5}")</f>
        <v>200114</v>
      </c>
      <c r="C2897" s="6" t="str">
        <f>ExtractValues(Table1[[#This Row],[Agreement Name]],".{1}\d{4,5}-.{1}\d{4,5}")</f>
        <v>200114-001008</v>
      </c>
      <c r="D2897" s="6" t="str">
        <f>ExtractValues(ExtractValues(Table1[[#This Row],[Agreement Name]],"(CO\d{1,3})"),"\d+")</f>
        <v>1</v>
      </c>
      <c r="E2897" s="6" t="str">
        <f>ExtractValues(ExtractValues(Table1[[#This Row],[Agreement Name]],"(CO.\d{1,3})"),"\d+")</f>
        <v/>
      </c>
      <c r="F2897" s="6" t="str">
        <f>IF(Table1[[#This Row],[ChgOrderPart1]]&lt;&gt;"",Table1[[#This Row],[ChgOrderPart1]],Table1[[#This Row],[ChgOrderPart2]])</f>
        <v>1</v>
      </c>
      <c r="G2897" s="6" t="s">
        <v>4163</v>
      </c>
      <c r="H2897" s="8">
        <v>42144.444212962961</v>
      </c>
      <c r="I2897" s="6" t="s">
        <v>34</v>
      </c>
      <c r="J2897" s="8">
        <v>42145.503819444442</v>
      </c>
      <c r="K2897" s="6" t="s">
        <v>3614</v>
      </c>
      <c r="L2897" s="6" t="s">
        <v>3615</v>
      </c>
      <c r="M2897" s="6" t="s">
        <v>37</v>
      </c>
      <c r="O2897" s="6" t="s">
        <v>38</v>
      </c>
      <c r="P2897" s="6" t="s">
        <v>39</v>
      </c>
      <c r="Q2897" s="6" t="s">
        <v>4164</v>
      </c>
      <c r="R2897" s="6" t="s">
        <v>1402</v>
      </c>
      <c r="W2897" s="6" t="s">
        <v>4165</v>
      </c>
      <c r="X2897" s="6" t="s">
        <v>4164</v>
      </c>
      <c r="Y2897" s="6" t="s">
        <v>43</v>
      </c>
      <c r="Z2897" s="8">
        <v>42145.455347222225</v>
      </c>
      <c r="AA2897" s="6" t="s">
        <v>4166</v>
      </c>
      <c r="AB2897" s="6" t="s">
        <v>1405</v>
      </c>
      <c r="AC2897" s="6" t="s">
        <v>1402</v>
      </c>
      <c r="AD2897" s="6" t="s">
        <v>43</v>
      </c>
      <c r="AE2897" s="8">
        <v>42145.503819444442</v>
      </c>
      <c r="AF2897" s="6" t="s">
        <v>219</v>
      </c>
    </row>
    <row r="2898" spans="1:39" x14ac:dyDescent="0.2">
      <c r="A28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898" s="7" t="str">
        <f>ExtractValues(Table1[[#This Row],[Agreement Name]],".{1}\d{4,5}")</f>
        <v>200114</v>
      </c>
      <c r="C2898" s="6" t="str">
        <f>ExtractValues(Table1[[#This Row],[Agreement Name]],".{1}\d{4,5}-.{1}\d{4,5}")</f>
        <v>200114-001008</v>
      </c>
      <c r="D2898" s="6" t="str">
        <f>ExtractValues(ExtractValues(Table1[[#This Row],[Agreement Name]],"(CO\d{1,3})"),"\d+")</f>
        <v>2</v>
      </c>
      <c r="E2898" s="6" t="str">
        <f>ExtractValues(ExtractValues(Table1[[#This Row],[Agreement Name]],"(CO.\d{1,3})"),"\d+")</f>
        <v/>
      </c>
      <c r="F2898" s="6" t="str">
        <f>IF(Table1[[#This Row],[ChgOrderPart1]]&lt;&gt;"",Table1[[#This Row],[ChgOrderPart1]],Table1[[#This Row],[ChgOrderPart2]])</f>
        <v>2</v>
      </c>
      <c r="G2898" s="6" t="s">
        <v>4167</v>
      </c>
      <c r="H2898" s="8">
        <v>42144.444826388892</v>
      </c>
      <c r="I2898" s="6" t="s">
        <v>34</v>
      </c>
      <c r="J2898" s="8">
        <v>42145.250798611109</v>
      </c>
      <c r="K2898" s="6" t="s">
        <v>3614</v>
      </c>
      <c r="L2898" s="6" t="s">
        <v>3615</v>
      </c>
      <c r="M2898" s="6" t="s">
        <v>37</v>
      </c>
      <c r="O2898" s="6" t="s">
        <v>38</v>
      </c>
      <c r="P2898" s="6" t="s">
        <v>39</v>
      </c>
      <c r="Q2898" s="6" t="s">
        <v>4164</v>
      </c>
      <c r="R2898" s="6" t="s">
        <v>1402</v>
      </c>
      <c r="W2898" s="6" t="s">
        <v>4165</v>
      </c>
      <c r="X2898" s="6" t="s">
        <v>4164</v>
      </c>
      <c r="Y2898" s="6" t="s">
        <v>43</v>
      </c>
      <c r="Z2898" s="8">
        <v>42145.226006944446</v>
      </c>
      <c r="AA2898" s="6" t="s">
        <v>4166</v>
      </c>
      <c r="AB2898" s="6" t="s">
        <v>1405</v>
      </c>
      <c r="AC2898" s="6" t="s">
        <v>1402</v>
      </c>
      <c r="AD2898" s="6" t="s">
        <v>43</v>
      </c>
      <c r="AE2898" s="8">
        <v>42145.250798611109</v>
      </c>
      <c r="AF2898" s="6" t="s">
        <v>219</v>
      </c>
    </row>
    <row r="2899" spans="1:39" x14ac:dyDescent="0.2">
      <c r="A28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899" s="7" t="str">
        <f>ExtractValues(Table1[[#This Row],[Agreement Name]],".{1}\d{4,5}")</f>
        <v>200114</v>
      </c>
      <c r="C2899" s="6" t="str">
        <f>ExtractValues(Table1[[#This Row],[Agreement Name]],".{1}\d{4,5}-.{1}\d{4,5}")</f>
        <v>200114-001008</v>
      </c>
      <c r="D2899" s="6" t="str">
        <f>ExtractValues(ExtractValues(Table1[[#This Row],[Agreement Name]],"(CO\d{1,3})"),"\d+")</f>
        <v/>
      </c>
      <c r="E2899" s="6" t="str">
        <f>ExtractValues(ExtractValues(Table1[[#This Row],[Agreement Name]],"(CO.\d{1,3})"),"\d+")</f>
        <v/>
      </c>
      <c r="F2899" s="6" t="str">
        <f>IF(Table1[[#This Row],[ChgOrderPart1]]&lt;&gt;"",Table1[[#This Row],[ChgOrderPart1]],Table1[[#This Row],[ChgOrderPart2]])</f>
        <v/>
      </c>
      <c r="G2899" s="6" t="s">
        <v>9377</v>
      </c>
      <c r="H2899" s="8">
        <v>42068.471307870372</v>
      </c>
      <c r="I2899" s="6" t="s">
        <v>34</v>
      </c>
      <c r="J2899" s="8">
        <v>42072.282916666663</v>
      </c>
      <c r="K2899" s="6" t="s">
        <v>1376</v>
      </c>
      <c r="L2899" s="6" t="s">
        <v>1377</v>
      </c>
      <c r="M2899" s="6" t="s">
        <v>37</v>
      </c>
      <c r="O2899" s="6" t="s">
        <v>38</v>
      </c>
      <c r="P2899" s="6" t="s">
        <v>39</v>
      </c>
      <c r="Q2899" s="6" t="s">
        <v>4164</v>
      </c>
      <c r="R2899" s="6" t="s">
        <v>1402</v>
      </c>
      <c r="W2899" s="6" t="s">
        <v>4165</v>
      </c>
      <c r="X2899" s="6" t="s">
        <v>4164</v>
      </c>
      <c r="Y2899" s="6" t="s">
        <v>43</v>
      </c>
      <c r="Z2899" s="8">
        <v>42072.28230324074</v>
      </c>
      <c r="AA2899" s="6" t="s">
        <v>4166</v>
      </c>
      <c r="AB2899" s="6" t="s">
        <v>1405</v>
      </c>
      <c r="AC2899" s="6" t="s">
        <v>1402</v>
      </c>
      <c r="AD2899" s="6" t="s">
        <v>43</v>
      </c>
      <c r="AE2899" s="8">
        <v>42072.282916666663</v>
      </c>
      <c r="AF2899" s="6" t="s">
        <v>219</v>
      </c>
    </row>
    <row r="2900" spans="1:39" x14ac:dyDescent="0.2">
      <c r="A29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00" s="7" t="str">
        <f>ExtractValues(Table1[[#This Row],[Agreement Name]],".{1}\d{4,5}")</f>
        <v>200114</v>
      </c>
      <c r="C2900" s="6" t="str">
        <f>ExtractValues(Table1[[#This Row],[Agreement Name]],".{1}\d{4,5}-.{1}\d{4,5}")</f>
        <v>200114-001007</v>
      </c>
      <c r="D2900" s="6" t="str">
        <f>ExtractValues(ExtractValues(Table1[[#This Row],[Agreement Name]],"(CO\d{1,3})"),"\d+")</f>
        <v/>
      </c>
      <c r="E2900" s="6" t="str">
        <f>ExtractValues(ExtractValues(Table1[[#This Row],[Agreement Name]],"(CO.\d{1,3})"),"\d+")</f>
        <v/>
      </c>
      <c r="F2900" s="6" t="str">
        <f>IF(Table1[[#This Row],[ChgOrderPart1]]&lt;&gt;"",Table1[[#This Row],[ChgOrderPart1]],Table1[[#This Row],[ChgOrderPart2]])</f>
        <v/>
      </c>
      <c r="G2900" s="6" t="s">
        <v>9373</v>
      </c>
      <c r="H2900" s="8">
        <v>42068.469953703701</v>
      </c>
      <c r="I2900" s="6" t="s">
        <v>34</v>
      </c>
      <c r="J2900" s="8">
        <v>42072.28025462963</v>
      </c>
      <c r="K2900" s="6" t="s">
        <v>1376</v>
      </c>
      <c r="L2900" s="6" t="s">
        <v>1377</v>
      </c>
      <c r="M2900" s="6" t="s">
        <v>37</v>
      </c>
      <c r="O2900" s="6" t="s">
        <v>38</v>
      </c>
      <c r="P2900" s="6" t="s">
        <v>39</v>
      </c>
      <c r="Q2900" s="6" t="s">
        <v>9374</v>
      </c>
      <c r="R2900" s="6" t="s">
        <v>1402</v>
      </c>
      <c r="W2900" s="6" t="s">
        <v>9375</v>
      </c>
      <c r="X2900" s="6" t="s">
        <v>9374</v>
      </c>
      <c r="Y2900" s="6" t="s">
        <v>43</v>
      </c>
      <c r="Z2900" s="8">
        <v>42072.253599537034</v>
      </c>
      <c r="AA2900" s="6" t="s">
        <v>9376</v>
      </c>
      <c r="AB2900" s="6" t="s">
        <v>1405</v>
      </c>
      <c r="AC2900" s="6" t="s">
        <v>1402</v>
      </c>
      <c r="AD2900" s="6" t="s">
        <v>43</v>
      </c>
      <c r="AE2900" s="8">
        <v>42072.28025462963</v>
      </c>
      <c r="AF2900" s="6" t="s">
        <v>219</v>
      </c>
    </row>
    <row r="2901" spans="1:39" x14ac:dyDescent="0.2">
      <c r="A29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01" s="7" t="str">
        <f>ExtractValues(Table1[[#This Row],[Agreement Name]],".{1}\d{4,5}")</f>
        <v>200114</v>
      </c>
      <c r="C2901" s="6" t="str">
        <f>ExtractValues(Table1[[#This Row],[Agreement Name]],".{1}\d{4,5}-.{1}\d{4,5}")</f>
        <v>200114-001006</v>
      </c>
      <c r="D2901" s="6" t="str">
        <f>ExtractValues(ExtractValues(Table1[[#This Row],[Agreement Name]],"(CO\d{1,3})"),"\d+")</f>
        <v/>
      </c>
      <c r="E2901" s="6" t="str">
        <f>ExtractValues(ExtractValues(Table1[[#This Row],[Agreement Name]],"(CO.\d{1,3})"),"\d+")</f>
        <v/>
      </c>
      <c r="F2901" s="6" t="str">
        <f>IF(Table1[[#This Row],[ChgOrderPart1]]&lt;&gt;"",Table1[[#This Row],[ChgOrderPart1]],Table1[[#This Row],[ChgOrderPart2]])</f>
        <v/>
      </c>
      <c r="G2901" s="6" t="s">
        <v>9056</v>
      </c>
      <c r="H2901" s="8">
        <v>42045.414166666669</v>
      </c>
      <c r="I2901" s="6" t="s">
        <v>55</v>
      </c>
      <c r="J2901" s="8">
        <v>42208.617708333331</v>
      </c>
      <c r="K2901" s="6" t="s">
        <v>1376</v>
      </c>
      <c r="L2901" s="6" t="s">
        <v>1377</v>
      </c>
      <c r="M2901" s="6" t="s">
        <v>37</v>
      </c>
      <c r="O2901" s="6" t="s">
        <v>38</v>
      </c>
      <c r="P2901" s="6" t="s">
        <v>39</v>
      </c>
      <c r="Q2901" s="6" t="s">
        <v>5281</v>
      </c>
      <c r="R2901" s="6" t="s">
        <v>1402</v>
      </c>
      <c r="AL2901" s="6" t="s">
        <v>5281</v>
      </c>
      <c r="AM2901" s="6" t="s">
        <v>43</v>
      </c>
    </row>
    <row r="2902" spans="1:39" x14ac:dyDescent="0.2">
      <c r="A29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02" s="7" t="str">
        <f>ExtractValues(Table1[[#This Row],[Agreement Name]],".{1}\d{4,5}")</f>
        <v>200114</v>
      </c>
      <c r="C2902" s="6" t="str">
        <f>ExtractValues(Table1[[#This Row],[Agreement Name]],".{1}\d{4,5}-.{1}\d{4,5}")</f>
        <v>200114-001005</v>
      </c>
      <c r="D2902" s="6" t="str">
        <f>ExtractValues(ExtractValues(Table1[[#This Row],[Agreement Name]],"(CO\d{1,3})"),"\d+")</f>
        <v>5</v>
      </c>
      <c r="E2902" s="6" t="str">
        <f>ExtractValues(ExtractValues(Table1[[#This Row],[Agreement Name]],"(CO.\d{1,3})"),"\d+")</f>
        <v/>
      </c>
      <c r="F2902" s="6" t="str">
        <f>IF(Table1[[#This Row],[ChgOrderPart1]]&lt;&gt;"",Table1[[#This Row],[ChgOrderPart1]],Table1[[#This Row],[ChgOrderPart2]])</f>
        <v>5</v>
      </c>
      <c r="G2902" s="6" t="s">
        <v>5345</v>
      </c>
      <c r="H2902" s="8">
        <v>42172.385347222225</v>
      </c>
      <c r="I2902" s="6" t="s">
        <v>34</v>
      </c>
      <c r="J2902" s="8">
        <v>42172.677951388891</v>
      </c>
      <c r="K2902" s="6" t="s">
        <v>5082</v>
      </c>
      <c r="L2902" s="6" t="s">
        <v>5083</v>
      </c>
      <c r="M2902" s="6" t="s">
        <v>37</v>
      </c>
      <c r="O2902" s="6" t="s">
        <v>38</v>
      </c>
      <c r="P2902" s="6" t="s">
        <v>39</v>
      </c>
      <c r="Q2902" s="6" t="s">
        <v>4158</v>
      </c>
      <c r="R2902" s="6" t="s">
        <v>1402</v>
      </c>
      <c r="W2902" s="6" t="s">
        <v>5346</v>
      </c>
      <c r="X2902" s="6" t="s">
        <v>4158</v>
      </c>
      <c r="Y2902" s="6" t="s">
        <v>43</v>
      </c>
      <c r="Z2902" s="8">
        <v>42172.55572916667</v>
      </c>
      <c r="AA2902" s="6" t="s">
        <v>4160</v>
      </c>
      <c r="AB2902" s="6" t="s">
        <v>1405</v>
      </c>
      <c r="AC2902" s="6" t="s">
        <v>1402</v>
      </c>
      <c r="AD2902" s="6" t="s">
        <v>43</v>
      </c>
      <c r="AE2902" s="8">
        <v>42172.677951388891</v>
      </c>
      <c r="AF2902" s="6" t="s">
        <v>46</v>
      </c>
    </row>
    <row r="2903" spans="1:39" x14ac:dyDescent="0.2">
      <c r="A29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03" s="7" t="str">
        <f>ExtractValues(Table1[[#This Row],[Agreement Name]],".{1}\d{4,5}")</f>
        <v>200114</v>
      </c>
      <c r="C2903" s="6" t="str">
        <f>ExtractValues(Table1[[#This Row],[Agreement Name]],".{1}\d{4,5}-.{1}\d{4,5}")</f>
        <v>200114-001005</v>
      </c>
      <c r="D2903" s="6" t="str">
        <f>ExtractValues(ExtractValues(Table1[[#This Row],[Agreement Name]],"(CO\d{1,3})"),"\d+")</f>
        <v>3</v>
      </c>
      <c r="E2903" s="6" t="str">
        <f>ExtractValues(ExtractValues(Table1[[#This Row],[Agreement Name]],"(CO.\d{1,3})"),"\d+")</f>
        <v/>
      </c>
      <c r="F2903" s="6" t="str">
        <f>IF(Table1[[#This Row],[ChgOrderPart1]]&lt;&gt;"",Table1[[#This Row],[ChgOrderPart1]],Table1[[#This Row],[ChgOrderPart2]])</f>
        <v>3</v>
      </c>
      <c r="G2903" s="6" t="s">
        <v>4162</v>
      </c>
      <c r="H2903" s="8">
        <v>42144.443518518521</v>
      </c>
      <c r="I2903" s="6" t="s">
        <v>34</v>
      </c>
      <c r="J2903" s="8">
        <v>42144.509884259256</v>
      </c>
      <c r="K2903" s="6" t="s">
        <v>3614</v>
      </c>
      <c r="L2903" s="6" t="s">
        <v>3615</v>
      </c>
      <c r="M2903" s="6" t="s">
        <v>37</v>
      </c>
      <c r="O2903" s="6" t="s">
        <v>38</v>
      </c>
      <c r="P2903" s="6" t="s">
        <v>39</v>
      </c>
      <c r="Q2903" s="6" t="s">
        <v>4158</v>
      </c>
      <c r="R2903" s="6" t="s">
        <v>1402</v>
      </c>
      <c r="W2903" s="6" t="s">
        <v>4159</v>
      </c>
      <c r="X2903" s="6" t="s">
        <v>4158</v>
      </c>
      <c r="Y2903" s="6" t="s">
        <v>43</v>
      </c>
      <c r="Z2903" s="8">
        <v>42144.483530092592</v>
      </c>
      <c r="AA2903" s="6" t="s">
        <v>4160</v>
      </c>
      <c r="AB2903" s="6" t="s">
        <v>1405</v>
      </c>
      <c r="AC2903" s="6" t="s">
        <v>1402</v>
      </c>
      <c r="AD2903" s="6" t="s">
        <v>43</v>
      </c>
      <c r="AE2903" s="8">
        <v>42144.509884259256</v>
      </c>
      <c r="AF2903" s="6" t="s">
        <v>219</v>
      </c>
    </row>
    <row r="2904" spans="1:39" x14ac:dyDescent="0.2">
      <c r="A29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04" s="7" t="str">
        <f>ExtractValues(Table1[[#This Row],[Agreement Name]],".{1}\d{4,5}")</f>
        <v>200114</v>
      </c>
      <c r="C2904" s="6" t="str">
        <f>ExtractValues(Table1[[#This Row],[Agreement Name]],".{1}\d{4,5}-.{1}\d{4,5}")</f>
        <v>200114-001005</v>
      </c>
      <c r="D2904" s="6" t="str">
        <f>ExtractValues(ExtractValues(Table1[[#This Row],[Agreement Name]],"(CO\d{1,3})"),"\d+")</f>
        <v>2</v>
      </c>
      <c r="E2904" s="6" t="str">
        <f>ExtractValues(ExtractValues(Table1[[#This Row],[Agreement Name]],"(CO.\d{1,3})"),"\d+")</f>
        <v/>
      </c>
      <c r="F2904" s="6" t="str">
        <f>IF(Table1[[#This Row],[ChgOrderPart1]]&lt;&gt;"",Table1[[#This Row],[ChgOrderPart1]],Table1[[#This Row],[ChgOrderPart2]])</f>
        <v>2</v>
      </c>
      <c r="G2904" s="6" t="s">
        <v>4161</v>
      </c>
      <c r="H2904" s="8">
        <v>42144.442430555559</v>
      </c>
      <c r="I2904" s="6" t="s">
        <v>34</v>
      </c>
      <c r="J2904" s="8">
        <v>42144.509166666663</v>
      </c>
      <c r="K2904" s="6" t="s">
        <v>3614</v>
      </c>
      <c r="L2904" s="6" t="s">
        <v>3615</v>
      </c>
      <c r="M2904" s="6" t="s">
        <v>37</v>
      </c>
      <c r="O2904" s="6" t="s">
        <v>38</v>
      </c>
      <c r="P2904" s="6" t="s">
        <v>39</v>
      </c>
      <c r="Q2904" s="6" t="s">
        <v>4158</v>
      </c>
      <c r="R2904" s="6" t="s">
        <v>1402</v>
      </c>
      <c r="W2904" s="6" t="s">
        <v>4159</v>
      </c>
      <c r="X2904" s="6" t="s">
        <v>4158</v>
      </c>
      <c r="Y2904" s="6" t="s">
        <v>43</v>
      </c>
      <c r="Z2904" s="8">
        <v>42144.48164351852</v>
      </c>
      <c r="AA2904" s="6" t="s">
        <v>4160</v>
      </c>
      <c r="AB2904" s="6" t="s">
        <v>1405</v>
      </c>
      <c r="AC2904" s="6" t="s">
        <v>1402</v>
      </c>
      <c r="AD2904" s="6" t="s">
        <v>43</v>
      </c>
      <c r="AE2904" s="8">
        <v>42144.509166666663</v>
      </c>
      <c r="AF2904" s="6" t="s">
        <v>219</v>
      </c>
    </row>
    <row r="2905" spans="1:39" x14ac:dyDescent="0.2">
      <c r="A29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05" s="7" t="str">
        <f>ExtractValues(Table1[[#This Row],[Agreement Name]],".{1}\d{4,5}")</f>
        <v>200114</v>
      </c>
      <c r="C2905" s="6" t="str">
        <f>ExtractValues(Table1[[#This Row],[Agreement Name]],".{1}\d{4,5}-.{1}\d{4,5}")</f>
        <v>200114-001005</v>
      </c>
      <c r="D2905" s="6" t="str">
        <f>ExtractValues(ExtractValues(Table1[[#This Row],[Agreement Name]],"(CO\d{1,3})"),"\d+")</f>
        <v>1</v>
      </c>
      <c r="E2905" s="6" t="str">
        <f>ExtractValues(ExtractValues(Table1[[#This Row],[Agreement Name]],"(CO.\d{1,3})"),"\d+")</f>
        <v/>
      </c>
      <c r="F2905" s="6" t="str">
        <f>IF(Table1[[#This Row],[ChgOrderPart1]]&lt;&gt;"",Table1[[#This Row],[ChgOrderPart1]],Table1[[#This Row],[ChgOrderPart2]])</f>
        <v>1</v>
      </c>
      <c r="G2905" s="6" t="s">
        <v>4157</v>
      </c>
      <c r="H2905" s="8">
        <v>42144.441805555558</v>
      </c>
      <c r="I2905" s="6" t="s">
        <v>34</v>
      </c>
      <c r="J2905" s="8">
        <v>42144.508587962962</v>
      </c>
      <c r="K2905" s="6" t="s">
        <v>3614</v>
      </c>
      <c r="L2905" s="6" t="s">
        <v>3615</v>
      </c>
      <c r="M2905" s="6" t="s">
        <v>37</v>
      </c>
      <c r="O2905" s="6" t="s">
        <v>38</v>
      </c>
      <c r="P2905" s="6" t="s">
        <v>39</v>
      </c>
      <c r="Q2905" s="6" t="s">
        <v>4158</v>
      </c>
      <c r="R2905" s="6" t="s">
        <v>1402</v>
      </c>
      <c r="W2905" s="6" t="s">
        <v>4159</v>
      </c>
      <c r="X2905" s="6" t="s">
        <v>4158</v>
      </c>
      <c r="Y2905" s="6" t="s">
        <v>43</v>
      </c>
      <c r="Z2905" s="8">
        <v>42144.480011574073</v>
      </c>
      <c r="AA2905" s="6" t="s">
        <v>4160</v>
      </c>
      <c r="AB2905" s="6" t="s">
        <v>1405</v>
      </c>
      <c r="AC2905" s="6" t="s">
        <v>1402</v>
      </c>
      <c r="AD2905" s="6" t="s">
        <v>43</v>
      </c>
      <c r="AE2905" s="8">
        <v>42144.508587962962</v>
      </c>
      <c r="AF2905" s="6" t="s">
        <v>219</v>
      </c>
    </row>
    <row r="2906" spans="1:39" x14ac:dyDescent="0.2">
      <c r="A29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06" s="7" t="str">
        <f>ExtractValues(Table1[[#This Row],[Agreement Name]],".{1}\d{4,5}")</f>
        <v>200114</v>
      </c>
      <c r="C2906" s="6" t="str">
        <f>ExtractValues(Table1[[#This Row],[Agreement Name]],".{1}\d{4,5}-.{1}\d{4,5}")</f>
        <v>200114-001005</v>
      </c>
      <c r="D2906" s="6" t="str">
        <f>ExtractValues(ExtractValues(Table1[[#This Row],[Agreement Name]],"(CO\d{1,3})"),"\d+")</f>
        <v/>
      </c>
      <c r="E2906" s="6" t="str">
        <f>ExtractValues(ExtractValues(Table1[[#This Row],[Agreement Name]],"(CO.\d{1,3})"),"\d+")</f>
        <v/>
      </c>
      <c r="F2906" s="6" t="str">
        <f>IF(Table1[[#This Row],[ChgOrderPart1]]&lt;&gt;"",Table1[[#This Row],[ChgOrderPart1]],Table1[[#This Row],[ChgOrderPart2]])</f>
        <v/>
      </c>
      <c r="G2906" s="6" t="s">
        <v>8968</v>
      </c>
      <c r="H2906" s="8">
        <v>42047.635081018518</v>
      </c>
      <c r="I2906" s="6" t="s">
        <v>34</v>
      </c>
      <c r="J2906" s="8">
        <v>42048.492372685185</v>
      </c>
      <c r="K2906" s="6" t="s">
        <v>1376</v>
      </c>
      <c r="L2906" s="6" t="s">
        <v>1377</v>
      </c>
      <c r="M2906" s="6" t="s">
        <v>37</v>
      </c>
      <c r="O2906" s="6" t="s">
        <v>38</v>
      </c>
      <c r="P2906" s="6" t="s">
        <v>39</v>
      </c>
      <c r="Q2906" s="6" t="s">
        <v>9135</v>
      </c>
      <c r="R2906" s="6" t="s">
        <v>4158</v>
      </c>
      <c r="S2906" s="6" t="s">
        <v>1402</v>
      </c>
      <c r="W2906" s="6" t="s">
        <v>9136</v>
      </c>
      <c r="X2906" s="6" t="s">
        <v>4158</v>
      </c>
      <c r="Y2906" s="6" t="s">
        <v>43</v>
      </c>
      <c r="Z2906" s="8">
        <v>42048.437488425923</v>
      </c>
      <c r="AA2906" s="6" t="s">
        <v>9137</v>
      </c>
      <c r="AB2906" s="6" t="s">
        <v>1405</v>
      </c>
      <c r="AC2906" s="6" t="s">
        <v>1402</v>
      </c>
      <c r="AD2906" s="6" t="s">
        <v>43</v>
      </c>
      <c r="AE2906" s="8">
        <v>42048.492372685185</v>
      </c>
      <c r="AF2906" s="6" t="s">
        <v>46</v>
      </c>
    </row>
    <row r="2907" spans="1:39" x14ac:dyDescent="0.2">
      <c r="A29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07" s="7" t="str">
        <f>ExtractValues(Table1[[#This Row],[Agreement Name]],".{1}\d{4,5}")</f>
        <v>200114</v>
      </c>
      <c r="C2907" s="6" t="str">
        <f>ExtractValues(Table1[[#This Row],[Agreement Name]],".{1}\d{4,5}-.{1}\d{4,5}")</f>
        <v>200114-001005</v>
      </c>
      <c r="D2907" s="6" t="str">
        <f>ExtractValues(ExtractValues(Table1[[#This Row],[Agreement Name]],"(CO\d{1,3})"),"\d+")</f>
        <v/>
      </c>
      <c r="E2907" s="6" t="str">
        <f>ExtractValues(ExtractValues(Table1[[#This Row],[Agreement Name]],"(CO.\d{1,3})"),"\d+")</f>
        <v/>
      </c>
      <c r="F2907" s="6" t="str">
        <f>IF(Table1[[#This Row],[ChgOrderPart1]]&lt;&gt;"",Table1[[#This Row],[ChgOrderPart1]],Table1[[#This Row],[ChgOrderPart2]])</f>
        <v/>
      </c>
      <c r="G2907" s="6" t="s">
        <v>8968</v>
      </c>
      <c r="H2907" s="8">
        <v>42040.522372685184</v>
      </c>
      <c r="I2907" s="6" t="s">
        <v>55</v>
      </c>
      <c r="J2907" s="8">
        <v>42047.634212962963</v>
      </c>
      <c r="K2907" s="6" t="s">
        <v>1376</v>
      </c>
      <c r="L2907" s="6" t="s">
        <v>1377</v>
      </c>
      <c r="M2907" s="6" t="s">
        <v>37</v>
      </c>
      <c r="O2907" s="6" t="s">
        <v>38</v>
      </c>
      <c r="P2907" s="6" t="s">
        <v>39</v>
      </c>
      <c r="Q2907" s="6" t="s">
        <v>8969</v>
      </c>
      <c r="R2907" s="6" t="s">
        <v>5561</v>
      </c>
      <c r="S2907" s="6" t="s">
        <v>1402</v>
      </c>
      <c r="AL2907" s="6" t="s">
        <v>5561</v>
      </c>
      <c r="AM2907" s="6" t="s">
        <v>43</v>
      </c>
    </row>
    <row r="2908" spans="1:39" x14ac:dyDescent="0.2">
      <c r="A29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08" s="7" t="str">
        <f>ExtractValues(Table1[[#This Row],[Agreement Name]],".{1}\d{4,5}")</f>
        <v>200114</v>
      </c>
      <c r="C2908" s="6" t="str">
        <f>ExtractValues(Table1[[#This Row],[Agreement Name]],".{1}\d{4,5}-.{1}\d{4,5}")</f>
        <v>200114-001004</v>
      </c>
      <c r="D2908" s="6" t="str">
        <f>ExtractValues(ExtractValues(Table1[[#This Row],[Agreement Name]],"(CO\d{1,3})"),"\d+")</f>
        <v>5</v>
      </c>
      <c r="E2908" s="6" t="str">
        <f>ExtractValues(ExtractValues(Table1[[#This Row],[Agreement Name]],"(CO.\d{1,3})"),"\d+")</f>
        <v/>
      </c>
      <c r="F2908" s="6" t="str">
        <f>IF(Table1[[#This Row],[ChgOrderPart1]]&lt;&gt;"",Table1[[#This Row],[ChgOrderPart1]],Table1[[#This Row],[ChgOrderPart2]])</f>
        <v>5</v>
      </c>
      <c r="G2908" s="6" t="s">
        <v>5519</v>
      </c>
      <c r="H2908" s="8">
        <v>42186.36440972222</v>
      </c>
      <c r="I2908" s="6" t="s">
        <v>34</v>
      </c>
      <c r="J2908" s="8">
        <v>42187.385821759257</v>
      </c>
      <c r="K2908" s="6" t="s">
        <v>5082</v>
      </c>
      <c r="L2908" s="6" t="s">
        <v>5083</v>
      </c>
      <c r="M2908" s="6" t="s">
        <v>37</v>
      </c>
      <c r="O2908" s="6" t="s">
        <v>38</v>
      </c>
      <c r="P2908" s="6" t="s">
        <v>39</v>
      </c>
      <c r="Q2908" s="6" t="s">
        <v>4145</v>
      </c>
      <c r="R2908" s="6" t="s">
        <v>1402</v>
      </c>
      <c r="W2908" s="6" t="s">
        <v>5520</v>
      </c>
      <c r="X2908" s="6" t="s">
        <v>4145</v>
      </c>
      <c r="Y2908" s="6" t="s">
        <v>43</v>
      </c>
      <c r="Z2908" s="8">
        <v>42187.369363425925</v>
      </c>
      <c r="AA2908" s="6" t="s">
        <v>4147</v>
      </c>
      <c r="AB2908" s="6" t="s">
        <v>1405</v>
      </c>
      <c r="AC2908" s="6" t="s">
        <v>1402</v>
      </c>
      <c r="AD2908" s="6" t="s">
        <v>43</v>
      </c>
      <c r="AE2908" s="8">
        <v>42187.385821759257</v>
      </c>
      <c r="AF2908" s="6" t="s">
        <v>219</v>
      </c>
    </row>
    <row r="2909" spans="1:39" x14ac:dyDescent="0.2">
      <c r="A29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09" s="7" t="str">
        <f>ExtractValues(Table1[[#This Row],[Agreement Name]],".{1}\d{4,5}")</f>
        <v>200114</v>
      </c>
      <c r="C2909" s="6" t="str">
        <f>ExtractValues(Table1[[#This Row],[Agreement Name]],".{1}\d{4,5}-.{1}\d{4,5}")</f>
        <v>200114-001004</v>
      </c>
      <c r="D2909" s="6" t="str">
        <f>ExtractValues(ExtractValues(Table1[[#This Row],[Agreement Name]],"(CO\d{1,3})"),"\d+")</f>
        <v>4</v>
      </c>
      <c r="E2909" s="6" t="str">
        <f>ExtractValues(ExtractValues(Table1[[#This Row],[Agreement Name]],"(CO.\d{1,3})"),"\d+")</f>
        <v/>
      </c>
      <c r="F2909" s="6" t="str">
        <f>IF(Table1[[#This Row],[ChgOrderPart1]]&lt;&gt;"",Table1[[#This Row],[ChgOrderPart1]],Table1[[#This Row],[ChgOrderPart2]])</f>
        <v>4</v>
      </c>
      <c r="G2909" s="6" t="s">
        <v>5342</v>
      </c>
      <c r="H2909" s="8">
        <v>42172.378738425927</v>
      </c>
      <c r="I2909" s="6" t="s">
        <v>34</v>
      </c>
      <c r="J2909" s="8">
        <v>42172.396307870367</v>
      </c>
      <c r="K2909" s="6" t="s">
        <v>5082</v>
      </c>
      <c r="L2909" s="6" t="s">
        <v>5083</v>
      </c>
      <c r="M2909" s="6" t="s">
        <v>37</v>
      </c>
      <c r="O2909" s="6" t="s">
        <v>38</v>
      </c>
      <c r="P2909" s="6" t="s">
        <v>39</v>
      </c>
      <c r="Q2909" s="6" t="s">
        <v>4145</v>
      </c>
      <c r="R2909" s="6" t="s">
        <v>1402</v>
      </c>
      <c r="W2909" s="6" t="s">
        <v>4146</v>
      </c>
      <c r="X2909" s="6" t="s">
        <v>4145</v>
      </c>
      <c r="Y2909" s="6" t="s">
        <v>43</v>
      </c>
      <c r="Z2909" s="8">
        <v>42172.388749999998</v>
      </c>
      <c r="AA2909" s="6" t="s">
        <v>4147</v>
      </c>
      <c r="AB2909" s="6" t="s">
        <v>1405</v>
      </c>
      <c r="AC2909" s="6" t="s">
        <v>1402</v>
      </c>
      <c r="AD2909" s="6" t="s">
        <v>43</v>
      </c>
      <c r="AE2909" s="8">
        <v>42172.396307870367</v>
      </c>
      <c r="AF2909" s="6" t="s">
        <v>46</v>
      </c>
    </row>
    <row r="2910" spans="1:39" x14ac:dyDescent="0.2">
      <c r="A29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0" s="7" t="str">
        <f>ExtractValues(Table1[[#This Row],[Agreement Name]],".{1}\d{4,5}")</f>
        <v>200114</v>
      </c>
      <c r="C2910" s="6" t="str">
        <f>ExtractValues(Table1[[#This Row],[Agreement Name]],".{1}\d{4,5}-.{1}\d{4,5}")</f>
        <v>200114-001004</v>
      </c>
      <c r="D2910" s="6" t="str">
        <f>ExtractValues(ExtractValues(Table1[[#This Row],[Agreement Name]],"(CO\d{1,3})"),"\d+")</f>
        <v>3</v>
      </c>
      <c r="E2910" s="6" t="str">
        <f>ExtractValues(ExtractValues(Table1[[#This Row],[Agreement Name]],"(CO.\d{1,3})"),"\d+")</f>
        <v/>
      </c>
      <c r="F2910" s="6" t="str">
        <f>IF(Table1[[#This Row],[ChgOrderPart1]]&lt;&gt;"",Table1[[#This Row],[ChgOrderPart1]],Table1[[#This Row],[ChgOrderPart2]])</f>
        <v>3</v>
      </c>
      <c r="G2910" s="6" t="s">
        <v>5341</v>
      </c>
      <c r="H2910" s="8">
        <v>42172.375509259262</v>
      </c>
      <c r="I2910" s="6" t="s">
        <v>34</v>
      </c>
      <c r="J2910" s="8">
        <v>42172.395648148151</v>
      </c>
      <c r="K2910" s="6" t="s">
        <v>5082</v>
      </c>
      <c r="L2910" s="6" t="s">
        <v>5083</v>
      </c>
      <c r="M2910" s="6" t="s">
        <v>37</v>
      </c>
      <c r="O2910" s="6" t="s">
        <v>38</v>
      </c>
      <c r="P2910" s="6" t="s">
        <v>39</v>
      </c>
      <c r="Q2910" s="6" t="s">
        <v>4145</v>
      </c>
      <c r="R2910" s="6" t="s">
        <v>1402</v>
      </c>
      <c r="W2910" s="6" t="s">
        <v>4146</v>
      </c>
      <c r="X2910" s="6" t="s">
        <v>4145</v>
      </c>
      <c r="Y2910" s="6" t="s">
        <v>43</v>
      </c>
      <c r="Z2910" s="8">
        <v>42172.387673611112</v>
      </c>
      <c r="AA2910" s="6" t="s">
        <v>4147</v>
      </c>
      <c r="AB2910" s="6" t="s">
        <v>1405</v>
      </c>
      <c r="AC2910" s="6" t="s">
        <v>1402</v>
      </c>
      <c r="AD2910" s="6" t="s">
        <v>43</v>
      </c>
      <c r="AE2910" s="8">
        <v>42172.395648148151</v>
      </c>
      <c r="AF2910" s="6" t="s">
        <v>46</v>
      </c>
    </row>
    <row r="2911" spans="1:39" x14ac:dyDescent="0.2">
      <c r="A29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1" s="7" t="str">
        <f>ExtractValues(Table1[[#This Row],[Agreement Name]],".{1}\d{4,5}")</f>
        <v>200114</v>
      </c>
      <c r="C2911" s="6" t="str">
        <f>ExtractValues(Table1[[#This Row],[Agreement Name]],".{1}\d{4,5}-.{1}\d{4,5}")</f>
        <v>200114-001004</v>
      </c>
      <c r="D2911" s="6" t="str">
        <f>ExtractValues(ExtractValues(Table1[[#This Row],[Agreement Name]],"(CO\d{1,3})"),"\d+")</f>
        <v>2</v>
      </c>
      <c r="E2911" s="6" t="str">
        <f>ExtractValues(ExtractValues(Table1[[#This Row],[Agreement Name]],"(CO.\d{1,3})"),"\d+")</f>
        <v/>
      </c>
      <c r="F2911" s="6" t="str">
        <f>IF(Table1[[#This Row],[ChgOrderPart1]]&lt;&gt;"",Table1[[#This Row],[ChgOrderPart1]],Table1[[#This Row],[ChgOrderPart2]])</f>
        <v>2</v>
      </c>
      <c r="G2911" s="6" t="s">
        <v>5340</v>
      </c>
      <c r="H2911" s="8">
        <v>42172.37295138889</v>
      </c>
      <c r="I2911" s="6" t="s">
        <v>34</v>
      </c>
      <c r="J2911" s="8">
        <v>42172.394976851851</v>
      </c>
      <c r="K2911" s="6" t="s">
        <v>5082</v>
      </c>
      <c r="L2911" s="6" t="s">
        <v>5083</v>
      </c>
      <c r="M2911" s="6" t="s">
        <v>37</v>
      </c>
      <c r="O2911" s="6" t="s">
        <v>38</v>
      </c>
      <c r="P2911" s="6" t="s">
        <v>39</v>
      </c>
      <c r="Q2911" s="6" t="s">
        <v>4145</v>
      </c>
      <c r="R2911" s="6" t="s">
        <v>1402</v>
      </c>
      <c r="W2911" s="6" t="s">
        <v>4146</v>
      </c>
      <c r="X2911" s="6" t="s">
        <v>4145</v>
      </c>
      <c r="Y2911" s="6" t="s">
        <v>43</v>
      </c>
      <c r="Z2911" s="8">
        <v>42172.386377314811</v>
      </c>
      <c r="AA2911" s="6" t="s">
        <v>4147</v>
      </c>
      <c r="AB2911" s="6" t="s">
        <v>1405</v>
      </c>
      <c r="AC2911" s="6" t="s">
        <v>1402</v>
      </c>
      <c r="AD2911" s="6" t="s">
        <v>43</v>
      </c>
      <c r="AE2911" s="8">
        <v>42172.394976851851</v>
      </c>
      <c r="AF2911" s="6" t="s">
        <v>46</v>
      </c>
    </row>
    <row r="2912" spans="1:39" x14ac:dyDescent="0.2">
      <c r="A29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2" s="7" t="str">
        <f>ExtractValues(Table1[[#This Row],[Agreement Name]],".{1}\d{4,5}")</f>
        <v>200114</v>
      </c>
      <c r="C2912" s="6" t="str">
        <f>ExtractValues(Table1[[#This Row],[Agreement Name]],".{1}\d{4,5}-.{1}\d{4,5}")</f>
        <v>200114-001004</v>
      </c>
      <c r="D2912" s="6" t="str">
        <f>ExtractValues(ExtractValues(Table1[[#This Row],[Agreement Name]],"(CO\d{1,3})"),"\d+")</f>
        <v>1</v>
      </c>
      <c r="E2912" s="6" t="str">
        <f>ExtractValues(ExtractValues(Table1[[#This Row],[Agreement Name]],"(CO.\d{1,3})"),"\d+")</f>
        <v/>
      </c>
      <c r="F2912" s="6" t="str">
        <f>IF(Table1[[#This Row],[ChgOrderPart1]]&lt;&gt;"",Table1[[#This Row],[ChgOrderPart1]],Table1[[#This Row],[ChgOrderPart2]])</f>
        <v>1</v>
      </c>
      <c r="G2912" s="6" t="s">
        <v>4144</v>
      </c>
      <c r="H2912" s="8">
        <v>42143.587569444448</v>
      </c>
      <c r="I2912" s="6" t="s">
        <v>34</v>
      </c>
      <c r="J2912" s="8">
        <v>42144.262962962966</v>
      </c>
      <c r="K2912" s="6" t="s">
        <v>3614</v>
      </c>
      <c r="L2912" s="6" t="s">
        <v>3615</v>
      </c>
      <c r="M2912" s="6" t="s">
        <v>37</v>
      </c>
      <c r="O2912" s="6" t="s">
        <v>38</v>
      </c>
      <c r="P2912" s="6" t="s">
        <v>39</v>
      </c>
      <c r="Q2912" s="6" t="s">
        <v>4145</v>
      </c>
      <c r="R2912" s="6" t="s">
        <v>1402</v>
      </c>
      <c r="W2912" s="6" t="s">
        <v>4146</v>
      </c>
      <c r="X2912" s="6" t="s">
        <v>4145</v>
      </c>
      <c r="Y2912" s="6" t="s">
        <v>43</v>
      </c>
      <c r="Z2912" s="8">
        <v>42144.26048611111</v>
      </c>
      <c r="AA2912" s="6" t="s">
        <v>4147</v>
      </c>
      <c r="AB2912" s="6" t="s">
        <v>1405</v>
      </c>
      <c r="AC2912" s="6" t="s">
        <v>1402</v>
      </c>
      <c r="AD2912" s="6" t="s">
        <v>43</v>
      </c>
      <c r="AE2912" s="8">
        <v>42144.262962962966</v>
      </c>
      <c r="AF2912" s="6" t="s">
        <v>1406</v>
      </c>
    </row>
    <row r="2913" spans="1:39" x14ac:dyDescent="0.2">
      <c r="A29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13" s="7" t="str">
        <f>ExtractValues(Table1[[#This Row],[Agreement Name]],".{1}\d{4,5}")</f>
        <v>200114</v>
      </c>
      <c r="C2913" s="6" t="str">
        <f>ExtractValues(Table1[[#This Row],[Agreement Name]],".{1}\d{4,5}-.{1}\d{4,5}")</f>
        <v>200114-001004</v>
      </c>
      <c r="D2913" s="6" t="str">
        <f>ExtractValues(ExtractValues(Table1[[#This Row],[Agreement Name]],"(CO\d{1,3})"),"\d+")</f>
        <v/>
      </c>
      <c r="E2913" s="6" t="str">
        <f>ExtractValues(ExtractValues(Table1[[#This Row],[Agreement Name]],"(CO.\d{1,3})"),"\d+")</f>
        <v/>
      </c>
      <c r="F2913" s="6" t="str">
        <f>IF(Table1[[#This Row],[ChgOrderPart1]]&lt;&gt;"",Table1[[#This Row],[ChgOrderPart1]],Table1[[#This Row],[ChgOrderPart2]])</f>
        <v/>
      </c>
      <c r="G2913" s="6" t="s">
        <v>8064</v>
      </c>
      <c r="H2913" s="8">
        <v>42094.611689814818</v>
      </c>
      <c r="I2913" s="6" t="s">
        <v>34</v>
      </c>
      <c r="J2913" s="8">
        <v>42096.759293981479</v>
      </c>
      <c r="K2913" s="6" t="s">
        <v>1376</v>
      </c>
      <c r="L2913" s="6" t="s">
        <v>1377</v>
      </c>
      <c r="M2913" s="6" t="s">
        <v>37</v>
      </c>
      <c r="O2913" s="6" t="s">
        <v>38</v>
      </c>
      <c r="P2913" s="6" t="s">
        <v>39</v>
      </c>
      <c r="Q2913" s="6" t="s">
        <v>8065</v>
      </c>
      <c r="R2913" s="6" t="s">
        <v>1402</v>
      </c>
      <c r="W2913" s="6" t="s">
        <v>8066</v>
      </c>
      <c r="X2913" s="6" t="s">
        <v>8065</v>
      </c>
      <c r="Y2913" s="6" t="s">
        <v>43</v>
      </c>
      <c r="Z2913" s="8">
        <v>42096.27443287037</v>
      </c>
      <c r="AA2913" s="6" t="s">
        <v>4147</v>
      </c>
      <c r="AB2913" s="6" t="s">
        <v>1405</v>
      </c>
      <c r="AC2913" s="6" t="s">
        <v>1402</v>
      </c>
      <c r="AD2913" s="6" t="s">
        <v>43</v>
      </c>
      <c r="AE2913" s="8">
        <v>42096.759293981479</v>
      </c>
      <c r="AF2913" s="6" t="s">
        <v>46</v>
      </c>
    </row>
    <row r="2914" spans="1:39" x14ac:dyDescent="0.2">
      <c r="A29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14" s="7" t="str">
        <f>ExtractValues(Table1[[#This Row],[Agreement Name]],".{1}\d{4,5}")</f>
        <v>200114</v>
      </c>
      <c r="C2914" s="6" t="str">
        <f>ExtractValues(Table1[[#This Row],[Agreement Name]],".{1}\d{4,5}-.{1}\d{4,5}")</f>
        <v>200114-001004</v>
      </c>
      <c r="D2914" s="6" t="str">
        <f>ExtractValues(ExtractValues(Table1[[#This Row],[Agreement Name]],"(CO\d{1,3})"),"\d+")</f>
        <v/>
      </c>
      <c r="E2914" s="6" t="str">
        <f>ExtractValues(ExtractValues(Table1[[#This Row],[Agreement Name]],"(CO.\d{1,3})"),"\d+")</f>
        <v/>
      </c>
      <c r="F2914" s="6" t="str">
        <f>IF(Table1[[#This Row],[ChgOrderPart1]]&lt;&gt;"",Table1[[#This Row],[ChgOrderPart1]],Table1[[#This Row],[ChgOrderPart2]])</f>
        <v/>
      </c>
      <c r="G2914" s="6" t="s">
        <v>8960</v>
      </c>
      <c r="H2914" s="8">
        <v>42040.517013888886</v>
      </c>
      <c r="I2914" s="6" t="s">
        <v>55</v>
      </c>
      <c r="J2914" s="8">
        <v>42094.611076388886</v>
      </c>
      <c r="K2914" s="6" t="s">
        <v>1376</v>
      </c>
      <c r="L2914" s="6" t="s">
        <v>1377</v>
      </c>
      <c r="M2914" s="6" t="s">
        <v>37</v>
      </c>
      <c r="O2914" s="6" t="s">
        <v>38</v>
      </c>
      <c r="P2914" s="6" t="s">
        <v>39</v>
      </c>
      <c r="Q2914" s="6" t="s">
        <v>4145</v>
      </c>
      <c r="R2914" s="6" t="s">
        <v>1402</v>
      </c>
      <c r="AL2914" s="6" t="s">
        <v>4145</v>
      </c>
      <c r="AM2914" s="6" t="s">
        <v>43</v>
      </c>
    </row>
    <row r="2915" spans="1:39" x14ac:dyDescent="0.2">
      <c r="A29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5" s="7" t="str">
        <f>ExtractValues(Table1[[#This Row],[Agreement Name]],".{1}\d{4,5}")</f>
        <v>200114</v>
      </c>
      <c r="C2915" s="6" t="str">
        <f>ExtractValues(Table1[[#This Row],[Agreement Name]],".{1}\d{4,5}-.{1}\d{4,5}")</f>
        <v>200114-001003</v>
      </c>
      <c r="D2915" s="6" t="str">
        <f>ExtractValues(ExtractValues(Table1[[#This Row],[Agreement Name]],"(CO\d{1,3})"),"\d+")</f>
        <v>1</v>
      </c>
      <c r="E2915" s="6" t="str">
        <f>ExtractValues(ExtractValues(Table1[[#This Row],[Agreement Name]],"(CO.\d{1,3})"),"\d+")</f>
        <v/>
      </c>
      <c r="F2915" s="6" t="str">
        <f>IF(Table1[[#This Row],[ChgOrderPart1]]&lt;&gt;"",Table1[[#This Row],[ChgOrderPart1]],Table1[[#This Row],[ChgOrderPart2]])</f>
        <v>1</v>
      </c>
      <c r="G2915" s="6" t="s">
        <v>8425</v>
      </c>
      <c r="H2915" s="8">
        <v>42114.645462962966</v>
      </c>
      <c r="I2915" s="6" t="s">
        <v>34</v>
      </c>
      <c r="J2915" s="8">
        <v>42116.444305555553</v>
      </c>
      <c r="K2915" s="6" t="s">
        <v>1376</v>
      </c>
      <c r="L2915" s="6" t="s">
        <v>1377</v>
      </c>
      <c r="M2915" s="6" t="s">
        <v>37</v>
      </c>
      <c r="O2915" s="6" t="s">
        <v>38</v>
      </c>
      <c r="P2915" s="6" t="s">
        <v>39</v>
      </c>
      <c r="Q2915" s="6" t="s">
        <v>2200</v>
      </c>
      <c r="R2915" s="6" t="s">
        <v>1402</v>
      </c>
      <c r="W2915" s="6" t="s">
        <v>8426</v>
      </c>
      <c r="X2915" s="6" t="s">
        <v>2200</v>
      </c>
      <c r="Y2915" s="6" t="s">
        <v>43</v>
      </c>
      <c r="Z2915" s="8">
        <v>42114.77715277778</v>
      </c>
      <c r="AA2915" s="6" t="s">
        <v>2202</v>
      </c>
      <c r="AB2915" s="6" t="s">
        <v>1405</v>
      </c>
      <c r="AC2915" s="6" t="s">
        <v>1402</v>
      </c>
      <c r="AD2915" s="6" t="s">
        <v>43</v>
      </c>
      <c r="AE2915" s="8">
        <v>42116.444305555553</v>
      </c>
      <c r="AF2915" s="6" t="s">
        <v>46</v>
      </c>
    </row>
    <row r="2916" spans="1:39" x14ac:dyDescent="0.2">
      <c r="A29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16" s="7" t="str">
        <f>ExtractValues(Table1[[#This Row],[Agreement Name]],".{1}\d{4,5}")</f>
        <v>200114</v>
      </c>
      <c r="C2916" s="6" t="str">
        <f>ExtractValues(Table1[[#This Row],[Agreement Name]],".{1}\d{4,5}-.{1}\d{4,5}")</f>
        <v>200114-001003</v>
      </c>
      <c r="D2916" s="6" t="str">
        <f>ExtractValues(ExtractValues(Table1[[#This Row],[Agreement Name]],"(CO\d{1,3})"),"\d+")</f>
        <v/>
      </c>
      <c r="E2916" s="6" t="str">
        <f>ExtractValues(ExtractValues(Table1[[#This Row],[Agreement Name]],"(CO.\d{1,3})"),"\d+")</f>
        <v/>
      </c>
      <c r="F2916" s="6" t="str">
        <f>IF(Table1[[#This Row],[ChgOrderPart1]]&lt;&gt;"",Table1[[#This Row],[ChgOrderPart1]],Table1[[#This Row],[ChgOrderPart2]])</f>
        <v/>
      </c>
      <c r="G2916" s="6" t="s">
        <v>9385</v>
      </c>
      <c r="H2916" s="8">
        <v>42068.526736111111</v>
      </c>
      <c r="I2916" s="6" t="s">
        <v>34</v>
      </c>
      <c r="J2916" s="8">
        <v>42069.332835648151</v>
      </c>
      <c r="K2916" s="6" t="s">
        <v>1376</v>
      </c>
      <c r="L2916" s="6" t="s">
        <v>1377</v>
      </c>
      <c r="M2916" s="6" t="s">
        <v>37</v>
      </c>
      <c r="O2916" s="6" t="s">
        <v>38</v>
      </c>
      <c r="P2916" s="6" t="s">
        <v>39</v>
      </c>
      <c r="Q2916" s="6" t="s">
        <v>2200</v>
      </c>
      <c r="R2916" s="6" t="s">
        <v>1402</v>
      </c>
      <c r="W2916" s="6" t="s">
        <v>2201</v>
      </c>
      <c r="X2916" s="6" t="s">
        <v>2200</v>
      </c>
      <c r="Y2916" s="6" t="s">
        <v>43</v>
      </c>
      <c r="Z2916" s="8">
        <v>42069.209340277775</v>
      </c>
      <c r="AA2916" s="6" t="s">
        <v>9386</v>
      </c>
      <c r="AB2916" s="6" t="s">
        <v>1405</v>
      </c>
      <c r="AC2916" s="6" t="s">
        <v>1402</v>
      </c>
      <c r="AD2916" s="6" t="s">
        <v>43</v>
      </c>
      <c r="AE2916" s="8">
        <v>42069.332835648151</v>
      </c>
      <c r="AF2916" s="6" t="s">
        <v>219</v>
      </c>
    </row>
    <row r="2917" spans="1:39" x14ac:dyDescent="0.2">
      <c r="A29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7" s="7" t="str">
        <f>ExtractValues(Table1[[#This Row],[Agreement Name]],".{1}\d{4,5}")</f>
        <v>200114</v>
      </c>
      <c r="C2917" s="6" t="str">
        <f>ExtractValues(Table1[[#This Row],[Agreement Name]],".{1}\d{4,5}-.{1}\d{4,5}")</f>
        <v>200114-001002</v>
      </c>
      <c r="D2917" s="6" t="str">
        <f>ExtractValues(ExtractValues(Table1[[#This Row],[Agreement Name]],"(CO\d{1,3})"),"\d+")</f>
        <v>3</v>
      </c>
      <c r="E2917" s="6" t="str">
        <f>ExtractValues(ExtractValues(Table1[[#This Row],[Agreement Name]],"(CO.\d{1,3})"),"\d+")</f>
        <v/>
      </c>
      <c r="F2917" s="6" t="str">
        <f>IF(Table1[[#This Row],[ChgOrderPart1]]&lt;&gt;"",Table1[[#This Row],[ChgOrderPart1]],Table1[[#This Row],[ChgOrderPart2]])</f>
        <v>3</v>
      </c>
      <c r="G2917" s="6" t="s">
        <v>5926</v>
      </c>
      <c r="H2917" s="8">
        <v>42220.425891203704</v>
      </c>
      <c r="I2917" s="6" t="s">
        <v>34</v>
      </c>
      <c r="J2917" s="8">
        <v>42220.785555555558</v>
      </c>
      <c r="K2917" s="6" t="s">
        <v>5082</v>
      </c>
      <c r="L2917" s="6" t="s">
        <v>5083</v>
      </c>
      <c r="M2917" s="6" t="s">
        <v>37</v>
      </c>
      <c r="O2917" s="6" t="s">
        <v>38</v>
      </c>
      <c r="P2917" s="6" t="s">
        <v>39</v>
      </c>
      <c r="Q2917" s="6" t="s">
        <v>1508</v>
      </c>
      <c r="R2917" s="6" t="s">
        <v>1402</v>
      </c>
      <c r="W2917" s="6" t="s">
        <v>1509</v>
      </c>
      <c r="X2917" s="6" t="s">
        <v>1508</v>
      </c>
      <c r="Y2917" s="6" t="s">
        <v>43</v>
      </c>
      <c r="Z2917" s="8">
        <v>42220.469768518517</v>
      </c>
      <c r="AA2917" s="6" t="s">
        <v>4745</v>
      </c>
      <c r="AB2917" s="6" t="s">
        <v>1405</v>
      </c>
      <c r="AC2917" s="6" t="s">
        <v>1402</v>
      </c>
      <c r="AD2917" s="6" t="s">
        <v>43</v>
      </c>
      <c r="AE2917" s="8">
        <v>42220.785555555558</v>
      </c>
      <c r="AF2917" s="6" t="s">
        <v>46</v>
      </c>
    </row>
    <row r="2918" spans="1:39" x14ac:dyDescent="0.2">
      <c r="A29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8" s="7" t="str">
        <f>ExtractValues(Table1[[#This Row],[Agreement Name]],".{1}\d{4,5}")</f>
        <v>200114</v>
      </c>
      <c r="C2918" s="6" t="str">
        <f>ExtractValues(Table1[[#This Row],[Agreement Name]],".{1}\d{4,5}-.{1}\d{4,5}")</f>
        <v>200114-001002</v>
      </c>
      <c r="D2918" s="6" t="str">
        <f>ExtractValues(ExtractValues(Table1[[#This Row],[Agreement Name]],"(CO\d{1,3})"),"\d+")</f>
        <v>2</v>
      </c>
      <c r="E2918" s="6" t="str">
        <f>ExtractValues(ExtractValues(Table1[[#This Row],[Agreement Name]],"(CO.\d{1,3})"),"\d+")</f>
        <v/>
      </c>
      <c r="F2918" s="6" t="str">
        <f>IF(Table1[[#This Row],[ChgOrderPart1]]&lt;&gt;"",Table1[[#This Row],[ChgOrderPart1]],Table1[[#This Row],[ChgOrderPart2]])</f>
        <v>2</v>
      </c>
      <c r="G2918" s="6" t="s">
        <v>5343</v>
      </c>
      <c r="H2918" s="8">
        <v>42172.382592592592</v>
      </c>
      <c r="I2918" s="6" t="s">
        <v>34</v>
      </c>
      <c r="J2918" s="8">
        <v>42177.188125000001</v>
      </c>
      <c r="K2918" s="6" t="s">
        <v>5082</v>
      </c>
      <c r="L2918" s="6" t="s">
        <v>5083</v>
      </c>
      <c r="M2918" s="6" t="s">
        <v>37</v>
      </c>
      <c r="O2918" s="6" t="s">
        <v>38</v>
      </c>
      <c r="P2918" s="6" t="s">
        <v>39</v>
      </c>
      <c r="Q2918" s="6" t="s">
        <v>1508</v>
      </c>
      <c r="R2918" s="6" t="s">
        <v>1402</v>
      </c>
      <c r="W2918" s="6" t="s">
        <v>1509</v>
      </c>
      <c r="X2918" s="6" t="s">
        <v>1508</v>
      </c>
      <c r="Y2918" s="6" t="s">
        <v>43</v>
      </c>
      <c r="Z2918" s="8">
        <v>42175.759826388887</v>
      </c>
      <c r="AA2918" s="6" t="s">
        <v>5344</v>
      </c>
      <c r="AB2918" s="6" t="s">
        <v>1405</v>
      </c>
      <c r="AC2918" s="6" t="s">
        <v>1402</v>
      </c>
      <c r="AD2918" s="6" t="s">
        <v>43</v>
      </c>
      <c r="AE2918" s="8">
        <v>42177.188125000001</v>
      </c>
      <c r="AF2918" s="6" t="s">
        <v>46</v>
      </c>
    </row>
    <row r="2919" spans="1:39" x14ac:dyDescent="0.2">
      <c r="A29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19" s="7" t="str">
        <f>ExtractValues(Table1[[#This Row],[Agreement Name]],".{1}\d{4,5}")</f>
        <v>200114</v>
      </c>
      <c r="C2919" s="6" t="str">
        <f>ExtractValues(Table1[[#This Row],[Agreement Name]],".{1}\d{4,5}-.{1}\d{4,5}")</f>
        <v>200114-001002</v>
      </c>
      <c r="D2919" s="6" t="str">
        <f>ExtractValues(ExtractValues(Table1[[#This Row],[Agreement Name]],"(CO\d{1,3})"),"\d+")</f>
        <v>1</v>
      </c>
      <c r="E2919" s="6" t="str">
        <f>ExtractValues(ExtractValues(Table1[[#This Row],[Agreement Name]],"(CO.\d{1,3})"),"\d+")</f>
        <v/>
      </c>
      <c r="F2919" s="6" t="str">
        <f>IF(Table1[[#This Row],[ChgOrderPart1]]&lt;&gt;"",Table1[[#This Row],[ChgOrderPart1]],Table1[[#This Row],[ChgOrderPart2]])</f>
        <v>1</v>
      </c>
      <c r="G2919" s="6" t="s">
        <v>4176</v>
      </c>
      <c r="H2919" s="8">
        <v>42144.455543981479</v>
      </c>
      <c r="I2919" s="6" t="s">
        <v>34</v>
      </c>
      <c r="J2919" s="8">
        <v>42144.574317129627</v>
      </c>
      <c r="K2919" s="6" t="s">
        <v>3614</v>
      </c>
      <c r="L2919" s="6" t="s">
        <v>3615</v>
      </c>
      <c r="M2919" s="6" t="s">
        <v>37</v>
      </c>
      <c r="O2919" s="6" t="s">
        <v>38</v>
      </c>
      <c r="P2919" s="6" t="s">
        <v>39</v>
      </c>
      <c r="Q2919" s="6" t="s">
        <v>1508</v>
      </c>
      <c r="R2919" s="6" t="s">
        <v>1402</v>
      </c>
      <c r="W2919" s="6" t="s">
        <v>4177</v>
      </c>
      <c r="X2919" s="6" t="s">
        <v>1508</v>
      </c>
      <c r="Y2919" s="6" t="s">
        <v>43</v>
      </c>
      <c r="Z2919" s="8">
        <v>42144.569814814815</v>
      </c>
      <c r="AA2919" s="6" t="s">
        <v>4178</v>
      </c>
      <c r="AB2919" s="6" t="s">
        <v>1405</v>
      </c>
      <c r="AC2919" s="6" t="s">
        <v>1402</v>
      </c>
      <c r="AD2919" s="6" t="s">
        <v>43</v>
      </c>
      <c r="AE2919" s="8">
        <v>42144.574317129627</v>
      </c>
      <c r="AF2919" s="6" t="s">
        <v>219</v>
      </c>
    </row>
    <row r="2920" spans="1:39" x14ac:dyDescent="0.2">
      <c r="A29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0" s="7" t="str">
        <f>ExtractValues(Table1[[#This Row],[Agreement Name]],".{1}\d{4,5}")</f>
        <v>200114</v>
      </c>
      <c r="C2920" s="6" t="str">
        <f>ExtractValues(Table1[[#This Row],[Agreement Name]],".{1}\d{4,5}-.{1}\d{4,5}")</f>
        <v>200114-001002</v>
      </c>
      <c r="D2920" s="6" t="str">
        <f>ExtractValues(ExtractValues(Table1[[#This Row],[Agreement Name]],"(CO\d{1,3})"),"\d+")</f>
        <v/>
      </c>
      <c r="E2920" s="6" t="str">
        <f>ExtractValues(ExtractValues(Table1[[#This Row],[Agreement Name]],"(CO.\d{1,3})"),"\d+")</f>
        <v/>
      </c>
      <c r="F2920" s="6" t="str">
        <f>IF(Table1[[#This Row],[ChgOrderPart1]]&lt;&gt;"",Table1[[#This Row],[ChgOrderPart1]],Table1[[#This Row],[ChgOrderPart2]])</f>
        <v/>
      </c>
      <c r="G2920" s="6" t="s">
        <v>8788</v>
      </c>
      <c r="H2920" s="8">
        <v>42027.655115740738</v>
      </c>
      <c r="I2920" s="6" t="s">
        <v>34</v>
      </c>
      <c r="J2920" s="8">
        <v>42144.465486111112</v>
      </c>
      <c r="K2920" s="6" t="s">
        <v>1376</v>
      </c>
      <c r="L2920" s="6" t="s">
        <v>1377</v>
      </c>
      <c r="M2920" s="6" t="s">
        <v>37</v>
      </c>
      <c r="O2920" s="6" t="s">
        <v>38</v>
      </c>
      <c r="P2920" s="6" t="s">
        <v>39</v>
      </c>
      <c r="Q2920" s="6" t="s">
        <v>1508</v>
      </c>
      <c r="R2920" s="6" t="s">
        <v>215</v>
      </c>
      <c r="W2920" s="6" t="s">
        <v>1509</v>
      </c>
      <c r="X2920" s="6" t="s">
        <v>1508</v>
      </c>
      <c r="Y2920" s="6" t="s">
        <v>43</v>
      </c>
      <c r="Z2920" s="8">
        <v>42030.26090277778</v>
      </c>
      <c r="AA2920" s="6" t="s">
        <v>1510</v>
      </c>
      <c r="AB2920" s="6" t="s">
        <v>218</v>
      </c>
      <c r="AC2920" s="6" t="s">
        <v>215</v>
      </c>
      <c r="AD2920" s="6" t="s">
        <v>43</v>
      </c>
      <c r="AE2920" s="8">
        <v>42144.465486111112</v>
      </c>
      <c r="AF2920" s="6" t="s">
        <v>71</v>
      </c>
    </row>
    <row r="2921" spans="1:39" x14ac:dyDescent="0.2">
      <c r="A29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1" s="7" t="str">
        <f>ExtractValues(Table1[[#This Row],[Agreement Name]],".{1}\d{4,5}")</f>
        <v>200114</v>
      </c>
      <c r="C2921" s="6" t="str">
        <f>ExtractValues(Table1[[#This Row],[Agreement Name]],".{1}\d{4,5}-.{1}\d{4,5}")</f>
        <v>200114-001001</v>
      </c>
      <c r="D2921" s="6" t="str">
        <f>ExtractValues(ExtractValues(Table1[[#This Row],[Agreement Name]],"(CO\d{1,3})"),"\d+")</f>
        <v/>
      </c>
      <c r="E2921" s="6" t="str">
        <f>ExtractValues(ExtractValues(Table1[[#This Row],[Agreement Name]],"(CO.\d{1,3})"),"\d+")</f>
        <v/>
      </c>
      <c r="F2921" s="6" t="str">
        <f>IF(Table1[[#This Row],[ChgOrderPart1]]&lt;&gt;"",Table1[[#This Row],[ChgOrderPart1]],Table1[[#This Row],[ChgOrderPart2]])</f>
        <v/>
      </c>
      <c r="G2921" s="6" t="s">
        <v>4080</v>
      </c>
      <c r="H2921" s="8">
        <v>42143.530393518522</v>
      </c>
      <c r="I2921" s="6" t="s">
        <v>34</v>
      </c>
      <c r="J2921" s="8">
        <v>42143.780821759261</v>
      </c>
      <c r="K2921" s="6" t="s">
        <v>3614</v>
      </c>
      <c r="L2921" s="6" t="s">
        <v>3615</v>
      </c>
      <c r="M2921" s="6" t="s">
        <v>37</v>
      </c>
      <c r="O2921" s="6" t="s">
        <v>38</v>
      </c>
      <c r="P2921" s="6" t="s">
        <v>39</v>
      </c>
      <c r="Q2921" s="6" t="s">
        <v>4081</v>
      </c>
      <c r="R2921" s="6" t="s">
        <v>1402</v>
      </c>
      <c r="W2921" s="6" t="s">
        <v>4082</v>
      </c>
      <c r="X2921" s="6" t="s">
        <v>4081</v>
      </c>
      <c r="Y2921" s="6" t="s">
        <v>43</v>
      </c>
      <c r="Z2921" s="8">
        <v>42143.589432870373</v>
      </c>
      <c r="AA2921" s="6" t="s">
        <v>4083</v>
      </c>
      <c r="AB2921" s="6" t="s">
        <v>1405</v>
      </c>
      <c r="AC2921" s="6" t="s">
        <v>1402</v>
      </c>
      <c r="AD2921" s="6" t="s">
        <v>43</v>
      </c>
      <c r="AE2921" s="8">
        <v>42143.780821759261</v>
      </c>
      <c r="AF2921" s="6" t="s">
        <v>1406</v>
      </c>
    </row>
    <row r="2922" spans="1:39" x14ac:dyDescent="0.2">
      <c r="A29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2" s="7" t="str">
        <f>ExtractValues(Table1[[#This Row],[Agreement Name]],".{1}\d{4,5}")</f>
        <v>200114</v>
      </c>
      <c r="C2922" s="6" t="str">
        <f>ExtractValues(Table1[[#This Row],[Agreement Name]],".{1}\d{4,5}-.{1}\d{4,5}")</f>
        <v>200114-001001</v>
      </c>
      <c r="D2922" s="6" t="str">
        <f>ExtractValues(ExtractValues(Table1[[#This Row],[Agreement Name]],"(CO\d{1,3})"),"\d+")</f>
        <v/>
      </c>
      <c r="E2922" s="6" t="str">
        <f>ExtractValues(ExtractValues(Table1[[#This Row],[Agreement Name]],"(CO.\d{1,3})"),"\d+")</f>
        <v/>
      </c>
      <c r="F2922" s="6" t="str">
        <f>IF(Table1[[#This Row],[ChgOrderPart1]]&lt;&gt;"",Table1[[#This Row],[ChgOrderPart1]],Table1[[#This Row],[ChgOrderPart2]])</f>
        <v/>
      </c>
      <c r="G2922" s="6" t="s">
        <v>7683</v>
      </c>
      <c r="H2922" s="8">
        <v>42009.408333333333</v>
      </c>
      <c r="I2922" s="6" t="s">
        <v>34</v>
      </c>
      <c r="J2922" s="8">
        <v>42014.231932870367</v>
      </c>
      <c r="K2922" s="6" t="s">
        <v>1376</v>
      </c>
      <c r="L2922" s="6" t="s">
        <v>1377</v>
      </c>
      <c r="M2922" s="6" t="s">
        <v>37</v>
      </c>
      <c r="O2922" s="6" t="s">
        <v>38</v>
      </c>
      <c r="P2922" s="6" t="s">
        <v>39</v>
      </c>
      <c r="Q2922" s="6" t="s">
        <v>4081</v>
      </c>
      <c r="R2922" s="6" t="s">
        <v>1402</v>
      </c>
      <c r="W2922" s="6" t="s">
        <v>7684</v>
      </c>
      <c r="X2922" s="6" t="s">
        <v>4081</v>
      </c>
      <c r="Y2922" s="6" t="s">
        <v>43</v>
      </c>
      <c r="Z2922" s="8">
        <v>42012.581076388888</v>
      </c>
      <c r="AA2922" s="6" t="s">
        <v>4083</v>
      </c>
      <c r="AB2922" s="6" t="s">
        <v>7685</v>
      </c>
      <c r="AC2922" s="6" t="s">
        <v>1402</v>
      </c>
      <c r="AD2922" s="6" t="s">
        <v>43</v>
      </c>
      <c r="AE2922" s="8">
        <v>42014.231932870367</v>
      </c>
      <c r="AF2922" s="6" t="s">
        <v>7686</v>
      </c>
    </row>
    <row r="2923" spans="1:39" x14ac:dyDescent="0.2">
      <c r="A29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3" s="7" t="str">
        <f>ExtractValues(Table1[[#This Row],[Agreement Name]],".{1}\d{4,5}")</f>
        <v>200113</v>
      </c>
      <c r="C2923" s="6" t="str">
        <f>ExtractValues(Table1[[#This Row],[Agreement Name]],".{1}\d{4,5}-.{1}\d{4,5}")</f>
        <v>200113-004002</v>
      </c>
      <c r="D2923" s="6" t="str">
        <f>ExtractValues(ExtractValues(Table1[[#This Row],[Agreement Name]],"(CO\d{1,3})"),"\d+")</f>
        <v/>
      </c>
      <c r="E2923" s="6" t="str">
        <f>ExtractValues(ExtractValues(Table1[[#This Row],[Agreement Name]],"(CO.\d{1,3})"),"\d+")</f>
        <v/>
      </c>
      <c r="F2923" s="6" t="str">
        <f>IF(Table1[[#This Row],[ChgOrderPart1]]&lt;&gt;"",Table1[[#This Row],[ChgOrderPart1]],Table1[[#This Row],[ChgOrderPart2]])</f>
        <v/>
      </c>
      <c r="G2923" s="6" t="s">
        <v>4703</v>
      </c>
      <c r="H2923" s="8">
        <v>42215.530914351853</v>
      </c>
      <c r="I2923" s="6" t="s">
        <v>34</v>
      </c>
      <c r="J2923" s="8">
        <v>42216.406331018516</v>
      </c>
      <c r="K2923" s="6" t="s">
        <v>1376</v>
      </c>
      <c r="L2923" s="6" t="s">
        <v>1377</v>
      </c>
      <c r="M2923" s="6" t="s">
        <v>37</v>
      </c>
      <c r="O2923" s="6" t="s">
        <v>38</v>
      </c>
      <c r="P2923" s="6" t="s">
        <v>39</v>
      </c>
      <c r="Q2923" s="6" t="s">
        <v>2630</v>
      </c>
      <c r="R2923" s="6" t="s">
        <v>1411</v>
      </c>
      <c r="W2923" s="6" t="s">
        <v>2323</v>
      </c>
      <c r="X2923" s="6" t="s">
        <v>2630</v>
      </c>
      <c r="Y2923" s="6" t="s">
        <v>43</v>
      </c>
      <c r="Z2923" s="8">
        <v>42216.405150462961</v>
      </c>
      <c r="AA2923" s="6" t="s">
        <v>2324</v>
      </c>
      <c r="AB2923" s="6" t="s">
        <v>1413</v>
      </c>
      <c r="AC2923" s="6" t="s">
        <v>1411</v>
      </c>
      <c r="AD2923" s="6" t="s">
        <v>43</v>
      </c>
      <c r="AE2923" s="8">
        <v>42216.406331018516</v>
      </c>
      <c r="AF2923" s="6" t="s">
        <v>358</v>
      </c>
    </row>
    <row r="2924" spans="1:39" x14ac:dyDescent="0.2">
      <c r="A29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4" s="7" t="str">
        <f>ExtractValues(Table1[[#This Row],[Agreement Name]],".{1}\d{4,5}")</f>
        <v>200113</v>
      </c>
      <c r="C2924" s="6" t="str">
        <f>ExtractValues(Table1[[#This Row],[Agreement Name]],".{1}\d{4,5}-.{1}\d{4,5}")</f>
        <v>200113-004002</v>
      </c>
      <c r="D2924" s="6" t="str">
        <f>ExtractValues(ExtractValues(Table1[[#This Row],[Agreement Name]],"(CO\d{1,3})"),"\d+")</f>
        <v/>
      </c>
      <c r="E2924" s="6" t="str">
        <f>ExtractValues(ExtractValues(Table1[[#This Row],[Agreement Name]],"(CO.\d{1,3})"),"\d+")</f>
        <v/>
      </c>
      <c r="F2924" s="6" t="str">
        <f>IF(Table1[[#This Row],[ChgOrderPart1]]&lt;&gt;"",Table1[[#This Row],[ChgOrderPart1]],Table1[[#This Row],[ChgOrderPart2]])</f>
        <v/>
      </c>
      <c r="G2924" s="6" t="s">
        <v>2675</v>
      </c>
      <c r="H2924" s="8">
        <v>42207.645474537036</v>
      </c>
      <c r="I2924" s="6" t="s">
        <v>55</v>
      </c>
      <c r="J2924" s="8">
        <v>42213.525416666664</v>
      </c>
      <c r="K2924" s="6" t="s">
        <v>1376</v>
      </c>
      <c r="L2924" s="6" t="s">
        <v>1377</v>
      </c>
      <c r="M2924" s="6" t="s">
        <v>37</v>
      </c>
      <c r="O2924" s="6" t="s">
        <v>38</v>
      </c>
      <c r="P2924" s="6" t="s">
        <v>39</v>
      </c>
      <c r="Q2924" s="6" t="s">
        <v>2630</v>
      </c>
      <c r="R2924" s="6" t="s">
        <v>1411</v>
      </c>
      <c r="AL2924" s="6" t="s">
        <v>2630</v>
      </c>
      <c r="AM2924" s="6" t="s">
        <v>43</v>
      </c>
    </row>
    <row r="2925" spans="1:39" x14ac:dyDescent="0.2">
      <c r="A29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5" s="7" t="str">
        <f>ExtractValues(Table1[[#This Row],[Agreement Name]],".{1}\d{4,5}")</f>
        <v>200113</v>
      </c>
      <c r="C2925" s="6" t="str">
        <f>ExtractValues(Table1[[#This Row],[Agreement Name]],".{1}\d{4,5}-.{1}\d{4,5}")</f>
        <v>200113-004001</v>
      </c>
      <c r="D2925" s="6" t="str">
        <f>ExtractValues(ExtractValues(Table1[[#This Row],[Agreement Name]],"(CO\d{1,3})"),"\d+")</f>
        <v/>
      </c>
      <c r="E2925" s="6" t="str">
        <f>ExtractValues(ExtractValues(Table1[[#This Row],[Agreement Name]],"(CO.\d{1,3})"),"\d+")</f>
        <v/>
      </c>
      <c r="F2925" s="6" t="str">
        <f>IF(Table1[[#This Row],[ChgOrderPart1]]&lt;&gt;"",Table1[[#This Row],[ChgOrderPart1]],Table1[[#This Row],[ChgOrderPart2]])</f>
        <v/>
      </c>
      <c r="G2925" s="6" t="s">
        <v>2626</v>
      </c>
      <c r="H2925" s="8">
        <v>42206.361018518517</v>
      </c>
      <c r="I2925" s="6" t="s">
        <v>34</v>
      </c>
      <c r="J2925" s="8">
        <v>42219.63721064815</v>
      </c>
      <c r="K2925" s="6" t="s">
        <v>1376</v>
      </c>
      <c r="L2925" s="6" t="s">
        <v>1377</v>
      </c>
      <c r="M2925" s="6" t="s">
        <v>37</v>
      </c>
      <c r="O2925" s="6" t="s">
        <v>38</v>
      </c>
      <c r="P2925" s="6" t="s">
        <v>39</v>
      </c>
      <c r="Q2925" s="6" t="s">
        <v>2627</v>
      </c>
      <c r="R2925" s="6" t="s">
        <v>1411</v>
      </c>
      <c r="W2925" s="6" t="s">
        <v>2393</v>
      </c>
      <c r="X2925" s="6" t="s">
        <v>2627</v>
      </c>
      <c r="Y2925" s="6" t="s">
        <v>43</v>
      </c>
      <c r="Z2925" s="8">
        <v>42219.635127314818</v>
      </c>
      <c r="AA2925" s="6" t="s">
        <v>2394</v>
      </c>
      <c r="AB2925" s="6" t="s">
        <v>1413</v>
      </c>
      <c r="AC2925" s="6" t="s">
        <v>1411</v>
      </c>
      <c r="AD2925" s="6" t="s">
        <v>43</v>
      </c>
      <c r="AE2925" s="8">
        <v>42219.63721064815</v>
      </c>
      <c r="AF2925" s="6" t="s">
        <v>358</v>
      </c>
    </row>
    <row r="2926" spans="1:39" x14ac:dyDescent="0.2">
      <c r="A29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6" s="7" t="str">
        <f>ExtractValues(Table1[[#This Row],[Agreement Name]],".{1}\d{4,5}")</f>
        <v>200113</v>
      </c>
      <c r="C2926" s="6" t="str">
        <f>ExtractValues(Table1[[#This Row],[Agreement Name]],".{1}\d{4,5}-.{1}\d{4,5}")</f>
        <v>200113-003001</v>
      </c>
      <c r="D2926" s="6" t="str">
        <f>ExtractValues(ExtractValues(Table1[[#This Row],[Agreement Name]],"(CO\d{1,3})"),"\d+")</f>
        <v/>
      </c>
      <c r="E2926" s="6" t="str">
        <f>ExtractValues(ExtractValues(Table1[[#This Row],[Agreement Name]],"(CO.\d{1,3})"),"\d+")</f>
        <v/>
      </c>
      <c r="F2926" s="6" t="str">
        <f>IF(Table1[[#This Row],[ChgOrderPart1]]&lt;&gt;"",Table1[[#This Row],[ChgOrderPart1]],Table1[[#This Row],[ChgOrderPart2]])</f>
        <v/>
      </c>
      <c r="G2926" s="6" t="s">
        <v>2149</v>
      </c>
      <c r="H2926" s="8">
        <v>42173.657129629632</v>
      </c>
      <c r="I2926" s="6" t="s">
        <v>34</v>
      </c>
      <c r="J2926" s="8">
        <v>42177.430138888885</v>
      </c>
      <c r="K2926" s="6" t="s">
        <v>1376</v>
      </c>
      <c r="L2926" s="6" t="s">
        <v>1377</v>
      </c>
      <c r="M2926" s="6" t="s">
        <v>37</v>
      </c>
      <c r="O2926" s="6" t="s">
        <v>38</v>
      </c>
      <c r="P2926" s="6" t="s">
        <v>39</v>
      </c>
      <c r="Q2926" s="6" t="s">
        <v>59</v>
      </c>
      <c r="R2926" s="6" t="s">
        <v>1411</v>
      </c>
      <c r="W2926" s="6" t="s">
        <v>2150</v>
      </c>
      <c r="X2926" s="6" t="s">
        <v>59</v>
      </c>
      <c r="Y2926" s="6" t="s">
        <v>43</v>
      </c>
      <c r="Z2926" s="8">
        <v>42177.424618055556</v>
      </c>
      <c r="AA2926" s="6" t="s">
        <v>2151</v>
      </c>
      <c r="AB2926" s="6" t="s">
        <v>1413</v>
      </c>
      <c r="AC2926" s="6" t="s">
        <v>1411</v>
      </c>
      <c r="AD2926" s="6" t="s">
        <v>43</v>
      </c>
      <c r="AE2926" s="8">
        <v>42177.430138888885</v>
      </c>
      <c r="AF2926" s="6" t="s">
        <v>358</v>
      </c>
    </row>
    <row r="2927" spans="1:39" x14ac:dyDescent="0.2">
      <c r="A29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27" s="7" t="str">
        <f>ExtractValues(Table1[[#This Row],[Agreement Name]],".{1}\d{4,5}")</f>
        <v>200103</v>
      </c>
      <c r="C2927" s="6" t="str">
        <f>ExtractValues(Table1[[#This Row],[Agreement Name]],".{1}\d{4,5}-.{1}\d{4,5}")</f>
        <v>200103-001001</v>
      </c>
      <c r="D2927" s="6" t="str">
        <f>ExtractValues(ExtractValues(Table1[[#This Row],[Agreement Name]],"(CO\d{1,3})"),"\d+")</f>
        <v>1</v>
      </c>
      <c r="E2927" s="6" t="str">
        <f>ExtractValues(ExtractValues(Table1[[#This Row],[Agreement Name]],"(CO.\d{1,3})"),"\d+")</f>
        <v/>
      </c>
      <c r="F2927" s="6" t="str">
        <f>IF(Table1[[#This Row],[ChgOrderPart1]]&lt;&gt;"",Table1[[#This Row],[ChgOrderPart1]],Table1[[#This Row],[ChgOrderPart2]])</f>
        <v>1</v>
      </c>
      <c r="G2927" s="6" t="s">
        <v>7747</v>
      </c>
      <c r="H2927" s="8">
        <v>42011.429907407408</v>
      </c>
      <c r="I2927" s="6" t="s">
        <v>34</v>
      </c>
      <c r="J2927" s="8">
        <v>42014.230509259258</v>
      </c>
      <c r="K2927" s="6" t="s">
        <v>1376</v>
      </c>
      <c r="L2927" s="6" t="s">
        <v>1377</v>
      </c>
      <c r="M2927" s="6" t="s">
        <v>37</v>
      </c>
      <c r="O2927" s="6" t="s">
        <v>38</v>
      </c>
      <c r="P2927" s="6" t="s">
        <v>39</v>
      </c>
      <c r="Q2927" s="6" t="s">
        <v>1443</v>
      </c>
      <c r="R2927" s="6" t="s">
        <v>1402</v>
      </c>
      <c r="W2927" s="6" t="s">
        <v>7748</v>
      </c>
      <c r="X2927" s="6" t="s">
        <v>1443</v>
      </c>
      <c r="Y2927" s="6" t="s">
        <v>43</v>
      </c>
      <c r="Z2927" s="8">
        <v>42013.313472222224</v>
      </c>
      <c r="AA2927" s="6" t="s">
        <v>1445</v>
      </c>
      <c r="AB2927" s="6" t="s">
        <v>7685</v>
      </c>
      <c r="AC2927" s="6" t="s">
        <v>1402</v>
      </c>
      <c r="AD2927" s="6" t="s">
        <v>43</v>
      </c>
      <c r="AE2927" s="8">
        <v>42014.230509259258</v>
      </c>
      <c r="AF2927" s="6" t="s">
        <v>7686</v>
      </c>
    </row>
    <row r="2928" spans="1:39" x14ac:dyDescent="0.2">
      <c r="A29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8" s="7" t="str">
        <f>ExtractValues(Table1[[#This Row],[Agreement Name]],".{1}\d{4,5}")</f>
        <v>200103</v>
      </c>
      <c r="C2928" s="6" t="str">
        <f>ExtractValues(Table1[[#This Row],[Agreement Name]],".{1}\d{4,5}-.{1}\d{4,5}")</f>
        <v>200103-001001</v>
      </c>
      <c r="D2928" s="6" t="str">
        <f>ExtractValues(ExtractValues(Table1[[#This Row],[Agreement Name]],"(CO\d{1,3})"),"\d+")</f>
        <v/>
      </c>
      <c r="E2928" s="6" t="str">
        <f>ExtractValues(ExtractValues(Table1[[#This Row],[Agreement Name]],"(CO.\d{1,3})"),"\d+")</f>
        <v/>
      </c>
      <c r="F2928" s="6" t="str">
        <f>IF(Table1[[#This Row],[ChgOrderPart1]]&lt;&gt;"",Table1[[#This Row],[ChgOrderPart1]],Table1[[#This Row],[ChgOrderPart2]])</f>
        <v/>
      </c>
      <c r="G2928" s="6" t="s">
        <v>7310</v>
      </c>
      <c r="H2928" s="8">
        <v>41976.649629629632</v>
      </c>
      <c r="I2928" s="6" t="s">
        <v>34</v>
      </c>
      <c r="J2928" s="8">
        <v>41978.560868055552</v>
      </c>
      <c r="K2928" s="6" t="s">
        <v>1376</v>
      </c>
      <c r="L2928" s="6" t="s">
        <v>1377</v>
      </c>
      <c r="M2928" s="6" t="s">
        <v>37</v>
      </c>
      <c r="O2928" s="6" t="s">
        <v>38</v>
      </c>
      <c r="P2928" s="6" t="s">
        <v>39</v>
      </c>
      <c r="Q2928" s="6" t="s">
        <v>1443</v>
      </c>
      <c r="R2928" s="6" t="s">
        <v>1402</v>
      </c>
      <c r="W2928" s="6" t="s">
        <v>1444</v>
      </c>
      <c r="X2928" s="6" t="s">
        <v>1443</v>
      </c>
      <c r="Y2928" s="6" t="s">
        <v>43</v>
      </c>
      <c r="Z2928" s="8">
        <v>41978.555266203701</v>
      </c>
      <c r="AA2928" s="6" t="s">
        <v>1445</v>
      </c>
      <c r="AB2928" s="6" t="s">
        <v>1405</v>
      </c>
      <c r="AC2928" s="6" t="s">
        <v>1402</v>
      </c>
      <c r="AD2928" s="6" t="s">
        <v>43</v>
      </c>
      <c r="AE2928" s="8">
        <v>41978.560868055552</v>
      </c>
      <c r="AF2928" s="6" t="s">
        <v>46</v>
      </c>
    </row>
    <row r="2929" spans="1:39" x14ac:dyDescent="0.2">
      <c r="A29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29" s="7" t="str">
        <f>ExtractValues(Table1[[#This Row],[Agreement Name]],".{1}\d{4,5}")</f>
        <v>16226</v>
      </c>
      <c r="C2929" s="6" t="str">
        <f>ExtractValues(Table1[[#This Row],[Agreement Name]],".{1}\d{4,5}-.{1}\d{4,5}")</f>
        <v>16226-001003</v>
      </c>
      <c r="D2929" s="6" t="str">
        <f>ExtractValues(ExtractValues(Table1[[#This Row],[Agreement Name]],"(CO\d{1,3})"),"\d+")</f>
        <v/>
      </c>
      <c r="E2929" s="6" t="str">
        <f>ExtractValues(ExtractValues(Table1[[#This Row],[Agreement Name]],"(CO.\d{1,3})"),"\d+")</f>
        <v/>
      </c>
      <c r="F2929" s="6" t="str">
        <f>IF(Table1[[#This Row],[ChgOrderPart1]]&lt;&gt;"",Table1[[#This Row],[ChgOrderPart1]],Table1[[#This Row],[ChgOrderPart2]])</f>
        <v/>
      </c>
      <c r="G2929" s="6" t="s">
        <v>6881</v>
      </c>
      <c r="H2929" s="8">
        <v>42108.524768518517</v>
      </c>
      <c r="I2929" s="6" t="s">
        <v>34</v>
      </c>
      <c r="J2929" s="8">
        <v>42114.583773148152</v>
      </c>
      <c r="K2929" s="6" t="s">
        <v>1284</v>
      </c>
      <c r="L2929" s="6" t="s">
        <v>1285</v>
      </c>
      <c r="M2929" s="6" t="s">
        <v>37</v>
      </c>
      <c r="O2929" s="6" t="s">
        <v>38</v>
      </c>
      <c r="P2929" s="6" t="s">
        <v>39</v>
      </c>
      <c r="Q2929" s="6" t="s">
        <v>679</v>
      </c>
      <c r="R2929" s="6" t="s">
        <v>196</v>
      </c>
      <c r="W2929" s="6" t="s">
        <v>680</v>
      </c>
      <c r="X2929" s="6" t="s">
        <v>679</v>
      </c>
      <c r="Y2929" s="6" t="s">
        <v>43</v>
      </c>
      <c r="Z2929" s="8">
        <v>42114.581388888888</v>
      </c>
      <c r="AA2929" s="6" t="s">
        <v>3515</v>
      </c>
      <c r="AB2929" s="6" t="s">
        <v>198</v>
      </c>
      <c r="AC2929" s="6" t="s">
        <v>196</v>
      </c>
      <c r="AD2929" s="6" t="s">
        <v>43</v>
      </c>
      <c r="AE2929" s="8">
        <v>42114.583773148152</v>
      </c>
      <c r="AF2929" s="6" t="s">
        <v>71</v>
      </c>
    </row>
    <row r="2930" spans="1:39" x14ac:dyDescent="0.2">
      <c r="A29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0" s="7" t="str">
        <f>ExtractValues(Table1[[#This Row],[Agreement Name]],".{1}\d{4,5}")</f>
        <v>16226</v>
      </c>
      <c r="C2930" s="6" t="str">
        <f>ExtractValues(Table1[[#This Row],[Agreement Name]],".{1}\d{4,5}-.{1}\d{4,5}")</f>
        <v>16226-001002</v>
      </c>
      <c r="D2930" s="6" t="str">
        <f>ExtractValues(ExtractValues(Table1[[#This Row],[Agreement Name]],"(CO\d{1,3})"),"\d+")</f>
        <v/>
      </c>
      <c r="E2930" s="6" t="str">
        <f>ExtractValues(ExtractValues(Table1[[#This Row],[Agreement Name]],"(CO.\d{1,3})"),"\d+")</f>
        <v/>
      </c>
      <c r="F2930" s="6" t="str">
        <f>IF(Table1[[#This Row],[ChgOrderPart1]]&lt;&gt;"",Table1[[#This Row],[ChgOrderPart1]],Table1[[#This Row],[ChgOrderPart2]])</f>
        <v/>
      </c>
      <c r="G2930" s="6" t="s">
        <v>6673</v>
      </c>
      <c r="H2930" s="8">
        <v>42087.442696759259</v>
      </c>
      <c r="I2930" s="6" t="s">
        <v>34</v>
      </c>
      <c r="J2930" s="8">
        <v>42088.326377314814</v>
      </c>
      <c r="K2930" s="6" t="s">
        <v>1284</v>
      </c>
      <c r="L2930" s="6" t="s">
        <v>1285</v>
      </c>
      <c r="M2930" s="6" t="s">
        <v>37</v>
      </c>
      <c r="O2930" s="6" t="s">
        <v>38</v>
      </c>
      <c r="P2930" s="6" t="s">
        <v>39</v>
      </c>
      <c r="Q2930" s="6" t="s">
        <v>2920</v>
      </c>
      <c r="R2930" s="6" t="s">
        <v>2617</v>
      </c>
      <c r="S2930" s="6" t="s">
        <v>196</v>
      </c>
      <c r="W2930" s="6" t="s">
        <v>3961</v>
      </c>
      <c r="X2930" s="6" t="s">
        <v>2617</v>
      </c>
      <c r="Y2930" s="6" t="s">
        <v>43</v>
      </c>
      <c r="Z2930" s="8">
        <v>42088.323888888888</v>
      </c>
      <c r="AA2930" s="6" t="s">
        <v>3962</v>
      </c>
      <c r="AB2930" s="6" t="s">
        <v>198</v>
      </c>
      <c r="AC2930" s="6" t="s">
        <v>196</v>
      </c>
      <c r="AD2930" s="6" t="s">
        <v>43</v>
      </c>
      <c r="AE2930" s="8">
        <v>42088.326377314814</v>
      </c>
      <c r="AF2930" s="6" t="s">
        <v>71</v>
      </c>
    </row>
    <row r="2931" spans="1:39" x14ac:dyDescent="0.2">
      <c r="A29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1" s="7" t="str">
        <f>ExtractValues(Table1[[#This Row],[Agreement Name]],".{1}\d{4,5}")</f>
        <v>16226</v>
      </c>
      <c r="C2931" s="6" t="str">
        <f>ExtractValues(Table1[[#This Row],[Agreement Name]],".{1}\d{4,5}-.{1}\d{4,5}")</f>
        <v>16226-001001</v>
      </c>
      <c r="D2931" s="6" t="str">
        <f>ExtractValues(ExtractValues(Table1[[#This Row],[Agreement Name]],"(CO\d{1,3})"),"\d+")</f>
        <v/>
      </c>
      <c r="E2931" s="6" t="str">
        <f>ExtractValues(ExtractValues(Table1[[#This Row],[Agreement Name]],"(CO.\d{1,3})"),"\d+")</f>
        <v/>
      </c>
      <c r="F2931" s="6" t="str">
        <f>IF(Table1[[#This Row],[ChgOrderPart1]]&lt;&gt;"",Table1[[#This Row],[ChgOrderPart1]],Table1[[#This Row],[ChgOrderPart2]])</f>
        <v/>
      </c>
      <c r="G2931" s="6" t="s">
        <v>6572</v>
      </c>
      <c r="H2931" s="8">
        <v>42079.476574074077</v>
      </c>
      <c r="I2931" s="6" t="s">
        <v>34</v>
      </c>
      <c r="J2931" s="8">
        <v>42080.591782407406</v>
      </c>
      <c r="K2931" s="6" t="s">
        <v>1284</v>
      </c>
      <c r="L2931" s="6" t="s">
        <v>1285</v>
      </c>
      <c r="M2931" s="6" t="s">
        <v>37</v>
      </c>
      <c r="O2931" s="6" t="s">
        <v>38</v>
      </c>
      <c r="P2931" s="6" t="s">
        <v>39</v>
      </c>
      <c r="Q2931" s="6" t="s">
        <v>1120</v>
      </c>
      <c r="R2931" s="6" t="s">
        <v>196</v>
      </c>
      <c r="W2931" s="6" t="s">
        <v>2989</v>
      </c>
      <c r="X2931" s="6" t="s">
        <v>1120</v>
      </c>
      <c r="Y2931" s="6" t="s">
        <v>43</v>
      </c>
      <c r="Z2931" s="8">
        <v>42080.579965277779</v>
      </c>
      <c r="AA2931" s="6" t="s">
        <v>652</v>
      </c>
      <c r="AB2931" s="6" t="s">
        <v>198</v>
      </c>
      <c r="AC2931" s="6" t="s">
        <v>196</v>
      </c>
      <c r="AD2931" s="6" t="s">
        <v>43</v>
      </c>
      <c r="AE2931" s="8">
        <v>42080.591782407406</v>
      </c>
      <c r="AF2931" s="6" t="s">
        <v>71</v>
      </c>
    </row>
    <row r="2932" spans="1:39" x14ac:dyDescent="0.2">
      <c r="A29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2" s="7" t="str">
        <f>ExtractValues(Table1[[#This Row],[Agreement Name]],".{1}\d{4,5}")</f>
        <v>16217</v>
      </c>
      <c r="C2932" s="6" t="str">
        <f>ExtractValues(Table1[[#This Row],[Agreement Name]],".{1}\d{4,5}-.{1}\d{4,5}")</f>
        <v>16217-001001</v>
      </c>
      <c r="D2932" s="6" t="str">
        <f>ExtractValues(ExtractValues(Table1[[#This Row],[Agreement Name]],"(CO\d{1,3})"),"\d+")</f>
        <v/>
      </c>
      <c r="E2932" s="6" t="str">
        <f>ExtractValues(ExtractValues(Table1[[#This Row],[Agreement Name]],"(CO.\d{1,3})"),"\d+")</f>
        <v/>
      </c>
      <c r="F2932" s="6" t="str">
        <f>IF(Table1[[#This Row],[ChgOrderPart1]]&lt;&gt;"",Table1[[#This Row],[ChgOrderPart1]],Table1[[#This Row],[ChgOrderPart2]])</f>
        <v/>
      </c>
      <c r="G2932" s="6" t="s">
        <v>3144</v>
      </c>
      <c r="H2932" s="8">
        <v>42010.322430555556</v>
      </c>
      <c r="I2932" s="6" t="s">
        <v>34</v>
      </c>
      <c r="J2932" s="8">
        <v>42010.626307870371</v>
      </c>
      <c r="K2932" s="6" t="s">
        <v>1284</v>
      </c>
      <c r="L2932" s="6" t="s">
        <v>1285</v>
      </c>
      <c r="M2932" s="6" t="s">
        <v>37</v>
      </c>
      <c r="O2932" s="6" t="s">
        <v>38</v>
      </c>
      <c r="P2932" s="6" t="s">
        <v>39</v>
      </c>
      <c r="Q2932" s="6" t="s">
        <v>780</v>
      </c>
      <c r="R2932" s="6" t="s">
        <v>354</v>
      </c>
      <c r="W2932" s="6" t="s">
        <v>140</v>
      </c>
      <c r="X2932" s="6" t="s">
        <v>780</v>
      </c>
      <c r="Y2932" s="6" t="s">
        <v>43</v>
      </c>
      <c r="Z2932" s="8">
        <v>42010.607210648152</v>
      </c>
      <c r="AA2932" s="6" t="s">
        <v>141</v>
      </c>
      <c r="AB2932" s="6" t="s">
        <v>357</v>
      </c>
      <c r="AC2932" s="6" t="s">
        <v>354</v>
      </c>
      <c r="AD2932" s="6" t="s">
        <v>43</v>
      </c>
      <c r="AE2932" s="8">
        <v>42010.626307870371</v>
      </c>
      <c r="AF2932" s="6" t="s">
        <v>358</v>
      </c>
    </row>
    <row r="2933" spans="1:39" x14ac:dyDescent="0.2">
      <c r="A29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3" s="7" t="str">
        <f>ExtractValues(Table1[[#This Row],[Agreement Name]],".{1}\d{4,5}")</f>
        <v>16204</v>
      </c>
      <c r="C2933" s="6" t="str">
        <f>ExtractValues(Table1[[#This Row],[Agreement Name]],".{1}\d{4,5}-.{1}\d{4,5}")</f>
        <v>16204-001001</v>
      </c>
      <c r="D2933" s="6" t="str">
        <f>ExtractValues(ExtractValues(Table1[[#This Row],[Agreement Name]],"(CO\d{1,3})"),"\d+")</f>
        <v/>
      </c>
      <c r="E2933" s="6" t="str">
        <f>ExtractValues(ExtractValues(Table1[[#This Row],[Agreement Name]],"(CO.\d{1,3})"),"\d+")</f>
        <v/>
      </c>
      <c r="F2933" s="6" t="str">
        <f>IF(Table1[[#This Row],[ChgOrderPart1]]&lt;&gt;"",Table1[[#This Row],[ChgOrderPart1]],Table1[[#This Row],[ChgOrderPart2]])</f>
        <v/>
      </c>
      <c r="G2933" s="6" t="s">
        <v>1367</v>
      </c>
      <c r="H2933" s="8">
        <v>41960.407824074071</v>
      </c>
      <c r="I2933" s="6" t="s">
        <v>34</v>
      </c>
      <c r="J2933" s="8">
        <v>41962.316990740743</v>
      </c>
      <c r="K2933" s="6" t="s">
        <v>1284</v>
      </c>
      <c r="L2933" s="6" t="s">
        <v>1285</v>
      </c>
      <c r="M2933" s="6" t="s">
        <v>37</v>
      </c>
      <c r="O2933" s="6" t="s">
        <v>38</v>
      </c>
      <c r="P2933" s="6" t="s">
        <v>39</v>
      </c>
      <c r="Q2933" s="6" t="s">
        <v>361</v>
      </c>
      <c r="R2933" s="6" t="s">
        <v>346</v>
      </c>
      <c r="W2933" s="6" t="s">
        <v>362</v>
      </c>
      <c r="X2933" s="6" t="s">
        <v>361</v>
      </c>
      <c r="Y2933" s="6" t="s">
        <v>43</v>
      </c>
      <c r="Z2933" s="8">
        <v>41961.70857638889</v>
      </c>
      <c r="AA2933" s="6" t="s">
        <v>1368</v>
      </c>
      <c r="AB2933" s="6" t="s">
        <v>348</v>
      </c>
      <c r="AC2933" s="6" t="s">
        <v>346</v>
      </c>
      <c r="AD2933" s="6" t="s">
        <v>43</v>
      </c>
      <c r="AE2933" s="8">
        <v>41962.316990740743</v>
      </c>
      <c r="AF2933" s="6" t="s">
        <v>71</v>
      </c>
    </row>
    <row r="2934" spans="1:39" x14ac:dyDescent="0.2">
      <c r="A29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4" s="7" t="str">
        <f>ExtractValues(Table1[[#This Row],[Agreement Name]],".{1}\d{4,5}")</f>
        <v>16148</v>
      </c>
      <c r="C2934" s="6" t="str">
        <f>ExtractValues(Table1[[#This Row],[Agreement Name]],".{1}\d{4,5}-.{1}\d{4,5}")</f>
        <v>16148-001001</v>
      </c>
      <c r="D2934" s="6" t="str">
        <f>ExtractValues(ExtractValues(Table1[[#This Row],[Agreement Name]],"(CO\d{1,3})"),"\d+")</f>
        <v/>
      </c>
      <c r="E2934" s="6" t="str">
        <f>ExtractValues(ExtractValues(Table1[[#This Row],[Agreement Name]],"(CO.\d{1,3})"),"\d+")</f>
        <v/>
      </c>
      <c r="F2934" s="6" t="str">
        <f>IF(Table1[[#This Row],[ChgOrderPart1]]&lt;&gt;"",Table1[[#This Row],[ChgOrderPart1]],Table1[[#This Row],[ChgOrderPart2]])</f>
        <v/>
      </c>
      <c r="G2934" s="6" t="s">
        <v>4544</v>
      </c>
      <c r="H2934" s="8">
        <v>42010.303101851852</v>
      </c>
      <c r="I2934" s="6" t="s">
        <v>34</v>
      </c>
      <c r="J2934" s="8">
        <v>42010.433298611111</v>
      </c>
      <c r="K2934" s="6" t="s">
        <v>35</v>
      </c>
      <c r="L2934" s="6" t="s">
        <v>36</v>
      </c>
      <c r="M2934" s="6" t="s">
        <v>37</v>
      </c>
      <c r="O2934" s="6" t="s">
        <v>38</v>
      </c>
      <c r="P2934" s="6" t="s">
        <v>39</v>
      </c>
      <c r="Q2934" s="6" t="s">
        <v>1291</v>
      </c>
      <c r="R2934" s="6" t="s">
        <v>346</v>
      </c>
      <c r="W2934" s="6" t="s">
        <v>1292</v>
      </c>
      <c r="X2934" s="6" t="s">
        <v>1291</v>
      </c>
      <c r="Y2934" s="6" t="s">
        <v>43</v>
      </c>
      <c r="Z2934" s="8">
        <v>42010.432662037034</v>
      </c>
      <c r="AA2934" s="6" t="s">
        <v>322</v>
      </c>
      <c r="AB2934" s="6" t="s">
        <v>348</v>
      </c>
      <c r="AC2934" s="6" t="s">
        <v>346</v>
      </c>
      <c r="AD2934" s="6" t="s">
        <v>43</v>
      </c>
      <c r="AE2934" s="8">
        <v>42010.433298611111</v>
      </c>
      <c r="AF2934" s="6" t="s">
        <v>71</v>
      </c>
    </row>
    <row r="2935" spans="1:39" x14ac:dyDescent="0.2">
      <c r="A29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5" s="7" t="str">
        <f>ExtractValues(Table1[[#This Row],[Agreement Name]],".{1}\d{4,5}")</f>
        <v>16147</v>
      </c>
      <c r="C2935" s="6" t="str">
        <f>ExtractValues(Table1[[#This Row],[Agreement Name]],".{1}\d{4,5}-.{1}\d{4,5}")</f>
        <v>16147-001001</v>
      </c>
      <c r="D2935" s="6" t="str">
        <f>ExtractValues(ExtractValues(Table1[[#This Row],[Agreement Name]],"(CO\d{1,3})"),"\d+")</f>
        <v/>
      </c>
      <c r="E2935" s="6" t="str">
        <f>ExtractValues(ExtractValues(Table1[[#This Row],[Agreement Name]],"(CO.\d{1,3})"),"\d+")</f>
        <v/>
      </c>
      <c r="F2935" s="6" t="str">
        <f>IF(Table1[[#This Row],[ChgOrderPart1]]&lt;&gt;"",Table1[[#This Row],[ChgOrderPart1]],Table1[[#This Row],[ChgOrderPart2]])</f>
        <v/>
      </c>
      <c r="G2935" s="6" t="s">
        <v>3576</v>
      </c>
      <c r="H2935" s="8">
        <v>42034.530381944445</v>
      </c>
      <c r="I2935" s="6" t="s">
        <v>34</v>
      </c>
      <c r="J2935" s="8">
        <v>42044.302384259259</v>
      </c>
      <c r="K2935" s="6" t="s">
        <v>1284</v>
      </c>
      <c r="L2935" s="6" t="s">
        <v>1285</v>
      </c>
      <c r="M2935" s="6" t="s">
        <v>37</v>
      </c>
      <c r="O2935" s="6" t="s">
        <v>38</v>
      </c>
      <c r="P2935" s="6" t="s">
        <v>39</v>
      </c>
      <c r="Q2935" s="6" t="s">
        <v>1291</v>
      </c>
      <c r="R2935" s="6" t="s">
        <v>346</v>
      </c>
      <c r="W2935" s="6" t="s">
        <v>1292</v>
      </c>
      <c r="X2935" s="6" t="s">
        <v>1291</v>
      </c>
      <c r="Y2935" s="6" t="s">
        <v>43</v>
      </c>
      <c r="Z2935" s="8">
        <v>42039.284722222219</v>
      </c>
      <c r="AA2935" s="6" t="s">
        <v>322</v>
      </c>
      <c r="AB2935" s="6" t="s">
        <v>348</v>
      </c>
      <c r="AC2935" s="6" t="s">
        <v>346</v>
      </c>
      <c r="AD2935" s="6" t="s">
        <v>43</v>
      </c>
      <c r="AE2935" s="8">
        <v>42044.302384259259</v>
      </c>
      <c r="AF2935" s="6" t="s">
        <v>71</v>
      </c>
    </row>
    <row r="2936" spans="1:39" x14ac:dyDescent="0.2">
      <c r="A29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6" s="7" t="str">
        <f>ExtractValues(Table1[[#This Row],[Agreement Name]],".{1}\d{4,5}")</f>
        <v>16145</v>
      </c>
      <c r="C2936" s="6" t="str">
        <f>ExtractValues(Table1[[#This Row],[Agreement Name]],".{1}\d{4,5}-.{1}\d{4,5}")</f>
        <v>16145-001001</v>
      </c>
      <c r="D2936" s="6" t="str">
        <f>ExtractValues(ExtractValues(Table1[[#This Row],[Agreement Name]],"(CO\d{1,3})"),"\d+")</f>
        <v/>
      </c>
      <c r="E2936" s="6" t="str">
        <f>ExtractValues(ExtractValues(Table1[[#This Row],[Agreement Name]],"(CO.\d{1,3})"),"\d+")</f>
        <v/>
      </c>
      <c r="F2936" s="6" t="str">
        <f>IF(Table1[[#This Row],[ChgOrderPart1]]&lt;&gt;"",Table1[[#This Row],[ChgOrderPart1]],Table1[[#This Row],[ChgOrderPart2]])</f>
        <v/>
      </c>
      <c r="G2936" s="6" t="s">
        <v>6676</v>
      </c>
      <c r="H2936" s="8">
        <v>42087.4452662037</v>
      </c>
      <c r="I2936" s="6" t="s">
        <v>34</v>
      </c>
      <c r="J2936" s="8">
        <v>42087.725046296298</v>
      </c>
      <c r="K2936" s="6" t="s">
        <v>1284</v>
      </c>
      <c r="L2936" s="6" t="s">
        <v>1285</v>
      </c>
      <c r="M2936" s="6" t="s">
        <v>37</v>
      </c>
      <c r="O2936" s="6" t="s">
        <v>38</v>
      </c>
      <c r="P2936" s="6" t="s">
        <v>39</v>
      </c>
      <c r="Q2936" s="6" t="s">
        <v>361</v>
      </c>
      <c r="R2936" s="6" t="s">
        <v>346</v>
      </c>
      <c r="W2936" s="6" t="s">
        <v>362</v>
      </c>
      <c r="X2936" s="6" t="s">
        <v>361</v>
      </c>
      <c r="Y2936" s="6" t="s">
        <v>43</v>
      </c>
      <c r="Z2936" s="8">
        <v>42087.624085648145</v>
      </c>
      <c r="AA2936" s="6" t="s">
        <v>6675</v>
      </c>
      <c r="AB2936" s="6" t="s">
        <v>348</v>
      </c>
      <c r="AC2936" s="6" t="s">
        <v>346</v>
      </c>
      <c r="AD2936" s="6" t="s">
        <v>43</v>
      </c>
      <c r="AE2936" s="8">
        <v>42087.725046296298</v>
      </c>
      <c r="AF2936" s="6" t="s">
        <v>71</v>
      </c>
    </row>
    <row r="2937" spans="1:39" x14ac:dyDescent="0.2">
      <c r="A29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7" s="7" t="str">
        <f>ExtractValues(Table1[[#This Row],[Agreement Name]],".{1}\d{4,5}")</f>
        <v>16144</v>
      </c>
      <c r="C2937" s="6" t="str">
        <f>ExtractValues(Table1[[#This Row],[Agreement Name]],".{1}\d{4,5}-.{1}\d{4,5}")</f>
        <v>16144-001007</v>
      </c>
      <c r="D2937" s="6" t="str">
        <f>ExtractValues(ExtractValues(Table1[[#This Row],[Agreement Name]],"(CO\d{1,3})"),"\d+")</f>
        <v/>
      </c>
      <c r="E2937" s="6" t="str">
        <f>ExtractValues(ExtractValues(Table1[[#This Row],[Agreement Name]],"(CO.\d{1,3})"),"\d+")</f>
        <v/>
      </c>
      <c r="F2937" s="6" t="str">
        <f>IF(Table1[[#This Row],[ChgOrderPart1]]&lt;&gt;"",Table1[[#This Row],[ChgOrderPart1]],Table1[[#This Row],[ChgOrderPart2]])</f>
        <v/>
      </c>
      <c r="G2937" s="6" t="s">
        <v>713</v>
      </c>
      <c r="H2937" s="8">
        <v>42180.456585648149</v>
      </c>
      <c r="I2937" s="6" t="s">
        <v>48</v>
      </c>
      <c r="J2937" s="8">
        <v>42180.456585648149</v>
      </c>
      <c r="K2937" s="6" t="s">
        <v>35</v>
      </c>
      <c r="L2937" s="6" t="s">
        <v>36</v>
      </c>
      <c r="M2937" s="6" t="s">
        <v>37</v>
      </c>
      <c r="O2937" s="6" t="s">
        <v>38</v>
      </c>
      <c r="P2937" s="6" t="s">
        <v>39</v>
      </c>
      <c r="Q2937" s="6" t="s">
        <v>714</v>
      </c>
      <c r="R2937" s="6" t="s">
        <v>715</v>
      </c>
      <c r="S2937" s="6" t="s">
        <v>346</v>
      </c>
      <c r="AL2937" s="6" t="s">
        <v>714</v>
      </c>
      <c r="AM2937" s="6" t="s">
        <v>43</v>
      </c>
    </row>
    <row r="2938" spans="1:39" x14ac:dyDescent="0.2">
      <c r="A29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38" s="7" t="str">
        <f>ExtractValues(Table1[[#This Row],[Agreement Name]],".{1}\d{4,5}")</f>
        <v>16144</v>
      </c>
      <c r="C2938" s="6" t="str">
        <f>ExtractValues(Table1[[#This Row],[Agreement Name]],".{1}\d{4,5}-.{1}\d{4,5}")</f>
        <v>16144-001006</v>
      </c>
      <c r="D2938" s="6" t="str">
        <f>ExtractValues(ExtractValues(Table1[[#This Row],[Agreement Name]],"(CO\d{1,3})"),"\d+")</f>
        <v/>
      </c>
      <c r="E2938" s="6" t="str">
        <f>ExtractValues(ExtractValues(Table1[[#This Row],[Agreement Name]],"(CO.\d{1,3})"),"\d+")</f>
        <v/>
      </c>
      <c r="F2938" s="6" t="str">
        <f>IF(Table1[[#This Row],[ChgOrderPart1]]&lt;&gt;"",Table1[[#This Row],[ChgOrderPart1]],Table1[[#This Row],[ChgOrderPart2]])</f>
        <v/>
      </c>
      <c r="G2938" s="6" t="s">
        <v>4354</v>
      </c>
      <c r="H2938" s="8">
        <v>42153.370636574073</v>
      </c>
      <c r="I2938" s="6" t="s">
        <v>34</v>
      </c>
      <c r="J2938" s="8">
        <v>42159.424456018518</v>
      </c>
      <c r="K2938" s="6" t="s">
        <v>3614</v>
      </c>
      <c r="L2938" s="6" t="s">
        <v>3615</v>
      </c>
      <c r="M2938" s="6" t="s">
        <v>37</v>
      </c>
      <c r="O2938" s="6" t="s">
        <v>38</v>
      </c>
      <c r="P2938" s="6" t="s">
        <v>39</v>
      </c>
      <c r="Q2938" s="6" t="s">
        <v>3449</v>
      </c>
      <c r="R2938" s="6" t="s">
        <v>101</v>
      </c>
      <c r="W2938" s="6" t="s">
        <v>4355</v>
      </c>
      <c r="X2938" s="6" t="s">
        <v>3449</v>
      </c>
      <c r="Y2938" s="6" t="s">
        <v>43</v>
      </c>
      <c r="Z2938" s="8">
        <v>42156.836180555554</v>
      </c>
      <c r="AA2938" s="6" t="s">
        <v>3451</v>
      </c>
      <c r="AB2938" s="6" t="s">
        <v>104</v>
      </c>
      <c r="AC2938" s="6" t="s">
        <v>101</v>
      </c>
      <c r="AD2938" s="6" t="s">
        <v>43</v>
      </c>
      <c r="AE2938" s="8">
        <v>42159.424456018518</v>
      </c>
      <c r="AF2938" s="6" t="s">
        <v>46</v>
      </c>
    </row>
    <row r="2939" spans="1:39" x14ac:dyDescent="0.2">
      <c r="A29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39" s="7" t="str">
        <f>ExtractValues(Table1[[#This Row],[Agreement Name]],".{1}\d{4,5}")</f>
        <v>16144</v>
      </c>
      <c r="C2939" s="6" t="str">
        <f>ExtractValues(Table1[[#This Row],[Agreement Name]],".{1}\d{4,5}-.{1}\d{4,5}")</f>
        <v>16144-001005</v>
      </c>
      <c r="D2939" s="6" t="str">
        <f>ExtractValues(ExtractValues(Table1[[#This Row],[Agreement Name]],"(CO\d{1,3})"),"\d+")</f>
        <v>1</v>
      </c>
      <c r="E2939" s="6" t="str">
        <f>ExtractValues(ExtractValues(Table1[[#This Row],[Agreement Name]],"(CO.\d{1,3})"),"\d+")</f>
        <v/>
      </c>
      <c r="F2939" s="6" t="str">
        <f>IF(Table1[[#This Row],[ChgOrderPart1]]&lt;&gt;"",Table1[[#This Row],[ChgOrderPart1]],Table1[[#This Row],[ChgOrderPart2]])</f>
        <v>1</v>
      </c>
      <c r="G2939" s="6" t="s">
        <v>5887</v>
      </c>
      <c r="H2939" s="8">
        <v>42216.446180555555</v>
      </c>
      <c r="I2939" s="6" t="s">
        <v>34</v>
      </c>
      <c r="J2939" s="8">
        <v>42219.328611111108</v>
      </c>
      <c r="K2939" s="6" t="s">
        <v>5082</v>
      </c>
      <c r="L2939" s="6" t="s">
        <v>5083</v>
      </c>
      <c r="M2939" s="6" t="s">
        <v>37</v>
      </c>
      <c r="O2939" s="6" t="s">
        <v>38</v>
      </c>
      <c r="P2939" s="6" t="s">
        <v>39</v>
      </c>
      <c r="Q2939" s="6" t="s">
        <v>5888</v>
      </c>
      <c r="R2939" s="6" t="s">
        <v>101</v>
      </c>
      <c r="W2939" s="6" t="s">
        <v>5889</v>
      </c>
      <c r="X2939" s="6" t="s">
        <v>5888</v>
      </c>
      <c r="Y2939" s="6" t="s">
        <v>43</v>
      </c>
      <c r="Z2939" s="8">
        <v>42219.312638888892</v>
      </c>
      <c r="AA2939" s="6" t="s">
        <v>232</v>
      </c>
      <c r="AB2939" s="6" t="s">
        <v>104</v>
      </c>
      <c r="AC2939" s="6" t="s">
        <v>101</v>
      </c>
      <c r="AD2939" s="6" t="s">
        <v>43</v>
      </c>
      <c r="AE2939" s="8">
        <v>42219.328611111108</v>
      </c>
      <c r="AF2939" s="6" t="s">
        <v>71</v>
      </c>
    </row>
    <row r="2940" spans="1:39" x14ac:dyDescent="0.2">
      <c r="A29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0" s="7" t="str">
        <f>ExtractValues(Table1[[#This Row],[Agreement Name]],".{1}\d{4,5}")</f>
        <v>16144</v>
      </c>
      <c r="C2940" s="6" t="str">
        <f>ExtractValues(Table1[[#This Row],[Agreement Name]],".{1}\d{4,5}-.{1}\d{4,5}")</f>
        <v>16144-001005</v>
      </c>
      <c r="D2940" s="6" t="str">
        <f>ExtractValues(ExtractValues(Table1[[#This Row],[Agreement Name]],"(CO\d{1,3})"),"\d+")</f>
        <v/>
      </c>
      <c r="E2940" s="6" t="str">
        <f>ExtractValues(ExtractValues(Table1[[#This Row],[Agreement Name]],"(CO.\d{1,3})"),"\d+")</f>
        <v/>
      </c>
      <c r="F2940" s="6" t="str">
        <f>IF(Table1[[#This Row],[ChgOrderPart1]]&lt;&gt;"",Table1[[#This Row],[ChgOrderPart1]],Table1[[#This Row],[ChgOrderPart2]])</f>
        <v/>
      </c>
      <c r="G2940" s="6" t="s">
        <v>6753</v>
      </c>
      <c r="H2940" s="8">
        <v>42093.376574074071</v>
      </c>
      <c r="I2940" s="6" t="s">
        <v>34</v>
      </c>
      <c r="J2940" s="8">
        <v>42095.573842592596</v>
      </c>
      <c r="K2940" s="6" t="s">
        <v>1284</v>
      </c>
      <c r="L2940" s="6" t="s">
        <v>1285</v>
      </c>
      <c r="M2940" s="6" t="s">
        <v>37</v>
      </c>
      <c r="O2940" s="6" t="s">
        <v>38</v>
      </c>
      <c r="P2940" s="6" t="s">
        <v>39</v>
      </c>
      <c r="Q2940" s="6" t="s">
        <v>230</v>
      </c>
      <c r="R2940" s="6" t="s">
        <v>5888</v>
      </c>
      <c r="S2940" s="6" t="s">
        <v>6754</v>
      </c>
      <c r="T2940" s="6" t="s">
        <v>101</v>
      </c>
      <c r="W2940" s="6" t="s">
        <v>231</v>
      </c>
      <c r="X2940" s="6" t="s">
        <v>6754</v>
      </c>
      <c r="Z2940" s="8">
        <v>42095.565844907411</v>
      </c>
      <c r="AA2940" s="6" t="s">
        <v>232</v>
      </c>
      <c r="AB2940" s="6" t="s">
        <v>104</v>
      </c>
      <c r="AC2940" s="6" t="s">
        <v>101</v>
      </c>
      <c r="AD2940" s="6" t="s">
        <v>43</v>
      </c>
      <c r="AE2940" s="8">
        <v>42095.573842592596</v>
      </c>
      <c r="AF2940" s="6" t="s">
        <v>46</v>
      </c>
    </row>
    <row r="2941" spans="1:39" x14ac:dyDescent="0.2">
      <c r="A29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1" s="7" t="str">
        <f>ExtractValues(Table1[[#This Row],[Agreement Name]],".{1}\d{4,5}")</f>
        <v>16144</v>
      </c>
      <c r="C2941" s="6" t="str">
        <f>ExtractValues(Table1[[#This Row],[Agreement Name]],".{1}\d{4,5}-.{1}\d{4,5}")</f>
        <v>16144-001005</v>
      </c>
      <c r="D2941" s="6" t="str">
        <f>ExtractValues(ExtractValues(Table1[[#This Row],[Agreement Name]],"(CO\d{1,3})"),"\d+")</f>
        <v/>
      </c>
      <c r="E2941" s="6" t="str">
        <f>ExtractValues(ExtractValues(Table1[[#This Row],[Agreement Name]],"(CO.\d{1,3})"),"\d+")</f>
        <v/>
      </c>
      <c r="F2941" s="6" t="str">
        <f>IF(Table1[[#This Row],[ChgOrderPart1]]&lt;&gt;"",Table1[[#This Row],[ChgOrderPart1]],Table1[[#This Row],[ChgOrderPart2]])</f>
        <v/>
      </c>
      <c r="G2941" s="6" t="s">
        <v>6707</v>
      </c>
      <c r="H2941" s="8">
        <v>42088.54247685185</v>
      </c>
      <c r="I2941" s="6" t="s">
        <v>55</v>
      </c>
      <c r="J2941" s="8">
        <v>42093.365902777776</v>
      </c>
      <c r="K2941" s="6" t="s">
        <v>1284</v>
      </c>
      <c r="L2941" s="6" t="s">
        <v>1285</v>
      </c>
      <c r="M2941" s="6" t="s">
        <v>37</v>
      </c>
      <c r="O2941" s="6" t="s">
        <v>38</v>
      </c>
      <c r="P2941" s="6" t="s">
        <v>39</v>
      </c>
      <c r="Q2941" s="6" t="s">
        <v>230</v>
      </c>
      <c r="R2941" s="6" t="s">
        <v>5888</v>
      </c>
      <c r="S2941" s="6" t="s">
        <v>101</v>
      </c>
      <c r="AL2941" s="6" t="s">
        <v>5888</v>
      </c>
      <c r="AM2941" s="6" t="s">
        <v>43</v>
      </c>
    </row>
    <row r="2942" spans="1:39" x14ac:dyDescent="0.2">
      <c r="A29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2" s="7" t="str">
        <f>ExtractValues(Table1[[#This Row],[Agreement Name]],".{1}\d{4,5}")</f>
        <v>16144</v>
      </c>
      <c r="C2942" s="6" t="str">
        <f>ExtractValues(Table1[[#This Row],[Agreement Name]],".{1}\d{4,5}-.{1}\d{4,5}")</f>
        <v>16144-001004</v>
      </c>
      <c r="D2942" s="6" t="str">
        <f>ExtractValues(ExtractValues(Table1[[#This Row],[Agreement Name]],"(CO\d{1,3})"),"\d+")</f>
        <v/>
      </c>
      <c r="E2942" s="6" t="str">
        <f>ExtractValues(ExtractValues(Table1[[#This Row],[Agreement Name]],"(CO.\d{1,3})"),"\d+")</f>
        <v/>
      </c>
      <c r="F2942" s="6" t="str">
        <f>IF(Table1[[#This Row],[ChgOrderPart1]]&lt;&gt;"",Table1[[#This Row],[ChgOrderPart1]],Table1[[#This Row],[ChgOrderPart2]])</f>
        <v/>
      </c>
      <c r="G2942" s="6" t="s">
        <v>6406</v>
      </c>
      <c r="H2942" s="8">
        <v>42062.513460648152</v>
      </c>
      <c r="I2942" s="6" t="s">
        <v>34</v>
      </c>
      <c r="J2942" s="8">
        <v>42072.413738425923</v>
      </c>
      <c r="K2942" s="6" t="s">
        <v>1284</v>
      </c>
      <c r="L2942" s="6" t="s">
        <v>1285</v>
      </c>
      <c r="M2942" s="6" t="s">
        <v>37</v>
      </c>
      <c r="O2942" s="6" t="s">
        <v>38</v>
      </c>
      <c r="P2942" s="6" t="s">
        <v>39</v>
      </c>
      <c r="Q2942" s="6" t="s">
        <v>6407</v>
      </c>
      <c r="R2942" s="6" t="s">
        <v>101</v>
      </c>
      <c r="W2942" s="6" t="s">
        <v>4073</v>
      </c>
      <c r="X2942" s="6" t="s">
        <v>6407</v>
      </c>
      <c r="Y2942" s="6" t="s">
        <v>43</v>
      </c>
      <c r="Z2942" s="8">
        <v>42072.404328703706</v>
      </c>
      <c r="AA2942" s="6" t="s">
        <v>6408</v>
      </c>
      <c r="AB2942" s="6" t="s">
        <v>104</v>
      </c>
      <c r="AC2942" s="6" t="s">
        <v>101</v>
      </c>
      <c r="AD2942" s="6" t="s">
        <v>43</v>
      </c>
      <c r="AE2942" s="8">
        <v>42072.413738425923</v>
      </c>
      <c r="AF2942" s="6" t="s">
        <v>46</v>
      </c>
    </row>
    <row r="2943" spans="1:39" x14ac:dyDescent="0.2">
      <c r="A29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3" s="7" t="str">
        <f>ExtractValues(Table1[[#This Row],[Agreement Name]],".{1}\d{4,5}")</f>
        <v>16144</v>
      </c>
      <c r="C2943" s="6" t="str">
        <f>ExtractValues(Table1[[#This Row],[Agreement Name]],".{1}\d{4,5}-.{1}\d{4,5}")</f>
        <v>16144-001003</v>
      </c>
      <c r="D2943" s="6" t="str">
        <f>ExtractValues(ExtractValues(Table1[[#This Row],[Agreement Name]],"(CO\d{1,3})"),"\d+")</f>
        <v/>
      </c>
      <c r="E2943" s="6" t="str">
        <f>ExtractValues(ExtractValues(Table1[[#This Row],[Agreement Name]],"(CO.\d{1,3})"),"\d+")</f>
        <v/>
      </c>
      <c r="F2943" s="6" t="str">
        <f>IF(Table1[[#This Row],[ChgOrderPart1]]&lt;&gt;"",Table1[[#This Row],[ChgOrderPart1]],Table1[[#This Row],[ChgOrderPart2]])</f>
        <v/>
      </c>
      <c r="G2943" s="6" t="s">
        <v>6478</v>
      </c>
      <c r="H2943" s="8">
        <v>42072.358773148146</v>
      </c>
      <c r="I2943" s="6" t="s">
        <v>55</v>
      </c>
      <c r="J2943" s="8">
        <v>42187.629502314812</v>
      </c>
      <c r="K2943" s="6" t="s">
        <v>1284</v>
      </c>
      <c r="L2943" s="6" t="s">
        <v>1285</v>
      </c>
      <c r="M2943" s="6" t="s">
        <v>37</v>
      </c>
      <c r="O2943" s="6" t="s">
        <v>38</v>
      </c>
      <c r="P2943" s="6" t="s">
        <v>39</v>
      </c>
      <c r="Q2943" s="6" t="s">
        <v>6210</v>
      </c>
      <c r="R2943" s="6" t="s">
        <v>101</v>
      </c>
      <c r="AL2943" s="6" t="s">
        <v>6210</v>
      </c>
      <c r="AM2943" s="6" t="s">
        <v>43</v>
      </c>
    </row>
    <row r="2944" spans="1:39" x14ac:dyDescent="0.2">
      <c r="A29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4" s="7" t="str">
        <f>ExtractValues(Table1[[#This Row],[Agreement Name]],".{1}\d{4,5}")</f>
        <v>16144</v>
      </c>
      <c r="C2944" s="6" t="str">
        <f>ExtractValues(Table1[[#This Row],[Agreement Name]],".{1}\d{4,5}-.{1}\d{4,5}")</f>
        <v>16144-001003</v>
      </c>
      <c r="D2944" s="6" t="str">
        <f>ExtractValues(ExtractValues(Table1[[#This Row],[Agreement Name]],"(CO\d{1,3})"),"\d+")</f>
        <v/>
      </c>
      <c r="E2944" s="6" t="str">
        <f>ExtractValues(ExtractValues(Table1[[#This Row],[Agreement Name]],"(CO.\d{1,3})"),"\d+")</f>
        <v/>
      </c>
      <c r="F2944" s="6" t="str">
        <f>IF(Table1[[#This Row],[ChgOrderPart1]]&lt;&gt;"",Table1[[#This Row],[ChgOrderPart1]],Table1[[#This Row],[ChgOrderPart2]])</f>
        <v/>
      </c>
      <c r="G2944" s="6" t="s">
        <v>6209</v>
      </c>
      <c r="H2944" s="8">
        <v>42045.516203703701</v>
      </c>
      <c r="I2944" s="6" t="s">
        <v>55</v>
      </c>
      <c r="J2944" s="8">
        <v>42072.357939814814</v>
      </c>
      <c r="K2944" s="6" t="s">
        <v>1284</v>
      </c>
      <c r="L2944" s="6" t="s">
        <v>1285</v>
      </c>
      <c r="M2944" s="6" t="s">
        <v>37</v>
      </c>
      <c r="O2944" s="6" t="s">
        <v>38</v>
      </c>
      <c r="P2944" s="6" t="s">
        <v>39</v>
      </c>
      <c r="Q2944" s="6" t="s">
        <v>6210</v>
      </c>
      <c r="R2944" s="6" t="s">
        <v>6211</v>
      </c>
      <c r="S2944" s="6" t="s">
        <v>6212</v>
      </c>
      <c r="T2944" s="6" t="s">
        <v>101</v>
      </c>
      <c r="AL2944" s="6" t="s">
        <v>6211</v>
      </c>
      <c r="AM2944" s="6" t="s">
        <v>43</v>
      </c>
    </row>
    <row r="2945" spans="1:39" x14ac:dyDescent="0.2">
      <c r="A29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5" s="7" t="str">
        <f>ExtractValues(Table1[[#This Row],[Agreement Name]],".{1}\d{4,5}")</f>
        <v>16144</v>
      </c>
      <c r="C2945" s="6" t="str">
        <f>ExtractValues(Table1[[#This Row],[Agreement Name]],".{1}\d{4,5}-.{1}\d{4,5}")</f>
        <v>16144-001002</v>
      </c>
      <c r="D2945" s="6" t="str">
        <f>ExtractValues(ExtractValues(Table1[[#This Row],[Agreement Name]],"(CO\d{1,3})"),"\d+")</f>
        <v/>
      </c>
      <c r="E2945" s="6" t="str">
        <f>ExtractValues(ExtractValues(Table1[[#This Row],[Agreement Name]],"(CO.\d{1,3})"),"\d+")</f>
        <v/>
      </c>
      <c r="F2945" s="6" t="str">
        <f>IF(Table1[[#This Row],[ChgOrderPart1]]&lt;&gt;"",Table1[[#This Row],[ChgOrderPart1]],Table1[[#This Row],[ChgOrderPart2]])</f>
        <v/>
      </c>
      <c r="G2945" s="6" t="s">
        <v>6619</v>
      </c>
      <c r="H2945" s="8">
        <v>42088.589062500003</v>
      </c>
      <c r="I2945" s="6" t="s">
        <v>55</v>
      </c>
      <c r="J2945" s="8">
        <v>42090.288715277777</v>
      </c>
      <c r="K2945" s="6" t="s">
        <v>1284</v>
      </c>
      <c r="L2945" s="6" t="s">
        <v>1285</v>
      </c>
      <c r="M2945" s="6" t="s">
        <v>37</v>
      </c>
      <c r="O2945" s="6" t="s">
        <v>38</v>
      </c>
      <c r="P2945" s="6" t="s">
        <v>39</v>
      </c>
      <c r="Q2945" s="6" t="s">
        <v>6717</v>
      </c>
      <c r="R2945" s="6" t="s">
        <v>101</v>
      </c>
      <c r="AL2945" s="6" t="s">
        <v>6717</v>
      </c>
      <c r="AM2945" s="6" t="s">
        <v>43</v>
      </c>
    </row>
    <row r="2946" spans="1:39" x14ac:dyDescent="0.2">
      <c r="A29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6" s="7" t="str">
        <f>ExtractValues(Table1[[#This Row],[Agreement Name]],".{1}\d{4,5}")</f>
        <v>16144</v>
      </c>
      <c r="C2946" s="6" t="str">
        <f>ExtractValues(Table1[[#This Row],[Agreement Name]],".{1}\d{4,5}-.{1}\d{4,5}")</f>
        <v>16144-001002</v>
      </c>
      <c r="D2946" s="6" t="str">
        <f>ExtractValues(ExtractValues(Table1[[#This Row],[Agreement Name]],"(CO\d{1,3})"),"\d+")</f>
        <v/>
      </c>
      <c r="E2946" s="6" t="str">
        <f>ExtractValues(ExtractValues(Table1[[#This Row],[Agreement Name]],"(CO.\d{1,3})"),"\d+")</f>
        <v/>
      </c>
      <c r="F2946" s="6" t="str">
        <f>IF(Table1[[#This Row],[ChgOrderPart1]]&lt;&gt;"",Table1[[#This Row],[ChgOrderPart1]],Table1[[#This Row],[ChgOrderPart2]])</f>
        <v/>
      </c>
      <c r="G2946" s="6" t="s">
        <v>6619</v>
      </c>
      <c r="H2946" s="8">
        <v>42083.311145833337</v>
      </c>
      <c r="I2946" s="6" t="s">
        <v>55</v>
      </c>
      <c r="J2946" s="8">
        <v>42083.329513888886</v>
      </c>
      <c r="K2946" s="6" t="s">
        <v>1284</v>
      </c>
      <c r="L2946" s="6" t="s">
        <v>1285</v>
      </c>
      <c r="M2946" s="6" t="s">
        <v>37</v>
      </c>
      <c r="O2946" s="6" t="s">
        <v>38</v>
      </c>
      <c r="P2946" s="6" t="s">
        <v>39</v>
      </c>
      <c r="Q2946" s="6" t="s">
        <v>4524</v>
      </c>
      <c r="R2946" s="6" t="s">
        <v>101</v>
      </c>
      <c r="AL2946" s="6" t="s">
        <v>4524</v>
      </c>
      <c r="AM2946" s="6" t="s">
        <v>43</v>
      </c>
    </row>
    <row r="2947" spans="1:39" x14ac:dyDescent="0.2">
      <c r="A29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7" s="7" t="str">
        <f>ExtractValues(Table1[[#This Row],[Agreement Name]],".{1}\d{4,5}")</f>
        <v>16144</v>
      </c>
      <c r="C2947" s="6" t="str">
        <f>ExtractValues(Table1[[#This Row],[Agreement Name]],".{1}\d{4,5}-.{1}\d{4,5}")</f>
        <v>16144-001001</v>
      </c>
      <c r="D2947" s="6" t="str">
        <f>ExtractValues(ExtractValues(Table1[[#This Row],[Agreement Name]],"(CO\d{1,3})"),"\d+")</f>
        <v/>
      </c>
      <c r="E2947" s="6" t="str">
        <f>ExtractValues(ExtractValues(Table1[[#This Row],[Agreement Name]],"(CO.\d{1,3})"),"\d+")</f>
        <v/>
      </c>
      <c r="F2947" s="6" t="str">
        <f>IF(Table1[[#This Row],[ChgOrderPart1]]&lt;&gt;"",Table1[[#This Row],[ChgOrderPart1]],Table1[[#This Row],[ChgOrderPart2]])</f>
        <v/>
      </c>
      <c r="G2947" s="6" t="s">
        <v>3345</v>
      </c>
      <c r="H2947" s="8">
        <v>42020.403298611112</v>
      </c>
      <c r="I2947" s="6" t="s">
        <v>34</v>
      </c>
      <c r="J2947" s="8">
        <v>42023.311053240737</v>
      </c>
      <c r="K2947" s="6" t="s">
        <v>1284</v>
      </c>
      <c r="L2947" s="6" t="s">
        <v>1285</v>
      </c>
      <c r="M2947" s="6" t="s">
        <v>37</v>
      </c>
      <c r="O2947" s="6" t="s">
        <v>38</v>
      </c>
      <c r="P2947" s="6" t="s">
        <v>39</v>
      </c>
      <c r="Q2947" s="6" t="s">
        <v>526</v>
      </c>
      <c r="R2947" s="6" t="s">
        <v>346</v>
      </c>
      <c r="W2947" s="6" t="s">
        <v>527</v>
      </c>
      <c r="X2947" s="6" t="s">
        <v>526</v>
      </c>
      <c r="Y2947" s="6" t="s">
        <v>43</v>
      </c>
      <c r="Z2947" s="8">
        <v>42023.258136574077</v>
      </c>
      <c r="AA2947" s="6" t="s">
        <v>3346</v>
      </c>
      <c r="AB2947" s="6" t="s">
        <v>348</v>
      </c>
      <c r="AC2947" s="6" t="s">
        <v>346</v>
      </c>
      <c r="AD2947" s="6" t="s">
        <v>43</v>
      </c>
      <c r="AE2947" s="8">
        <v>42023.311053240737</v>
      </c>
      <c r="AF2947" s="6" t="s">
        <v>71</v>
      </c>
    </row>
    <row r="2948" spans="1:39" x14ac:dyDescent="0.2">
      <c r="A29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8" s="7" t="str">
        <f>ExtractValues(Table1[[#This Row],[Agreement Name]],".{1}\d{4,5}")</f>
        <v>16143</v>
      </c>
      <c r="C2948" s="6" t="str">
        <f>ExtractValues(Table1[[#This Row],[Agreement Name]],".{1}\d{4,5}-.{1}\d{4,5}")</f>
        <v>16143-001002</v>
      </c>
      <c r="D2948" s="6" t="str">
        <f>ExtractValues(ExtractValues(Table1[[#This Row],[Agreement Name]],"(CO\d{1,3})"),"\d+")</f>
        <v/>
      </c>
      <c r="E2948" s="6" t="str">
        <f>ExtractValues(ExtractValues(Table1[[#This Row],[Agreement Name]],"(CO.\d{1,3})"),"\d+")</f>
        <v/>
      </c>
      <c r="F2948" s="6" t="str">
        <f>IF(Table1[[#This Row],[ChgOrderPart1]]&lt;&gt;"",Table1[[#This Row],[ChgOrderPart1]],Table1[[#This Row],[ChgOrderPart2]])</f>
        <v/>
      </c>
      <c r="G2948" s="6" t="s">
        <v>3577</v>
      </c>
      <c r="H2948" s="8">
        <v>42034.531481481485</v>
      </c>
      <c r="I2948" s="6" t="s">
        <v>34</v>
      </c>
      <c r="J2948" s="8">
        <v>42044.304097222222</v>
      </c>
      <c r="K2948" s="6" t="s">
        <v>1284</v>
      </c>
      <c r="L2948" s="6" t="s">
        <v>1285</v>
      </c>
      <c r="M2948" s="6" t="s">
        <v>37</v>
      </c>
      <c r="O2948" s="6" t="s">
        <v>38</v>
      </c>
      <c r="P2948" s="6" t="s">
        <v>39</v>
      </c>
      <c r="Q2948" s="6" t="s">
        <v>3578</v>
      </c>
      <c r="R2948" s="6" t="s">
        <v>346</v>
      </c>
      <c r="W2948" s="6" t="s">
        <v>3579</v>
      </c>
      <c r="X2948" s="6" t="s">
        <v>3578</v>
      </c>
      <c r="Y2948" s="6" t="s">
        <v>43</v>
      </c>
      <c r="Z2948" s="8">
        <v>42038.383321759262</v>
      </c>
      <c r="AA2948" s="6" t="s">
        <v>3580</v>
      </c>
      <c r="AB2948" s="6" t="s">
        <v>348</v>
      </c>
      <c r="AC2948" s="6" t="s">
        <v>346</v>
      </c>
      <c r="AD2948" s="6" t="s">
        <v>43</v>
      </c>
      <c r="AE2948" s="8">
        <v>42044.304097222222</v>
      </c>
      <c r="AF2948" s="6" t="s">
        <v>71</v>
      </c>
    </row>
    <row r="2949" spans="1:39" x14ac:dyDescent="0.2">
      <c r="A29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49" s="7" t="str">
        <f>ExtractValues(Table1[[#This Row],[Agreement Name]],".{1}\d{4,5}")</f>
        <v>16143</v>
      </c>
      <c r="C2949" s="6" t="str">
        <f>ExtractValues(Table1[[#This Row],[Agreement Name]],".{1}\d{4,5}-.{1}\d{4,5}")</f>
        <v>16143-001001</v>
      </c>
      <c r="D2949" s="6" t="str">
        <f>ExtractValues(ExtractValues(Table1[[#This Row],[Agreement Name]],"(CO\d{1,3})"),"\d+")</f>
        <v/>
      </c>
      <c r="E2949" s="6" t="str">
        <f>ExtractValues(ExtractValues(Table1[[#This Row],[Agreement Name]],"(CO.\d{1,3})"),"\d+")</f>
        <v/>
      </c>
      <c r="F2949" s="6" t="str">
        <f>IF(Table1[[#This Row],[ChgOrderPart1]]&lt;&gt;"",Table1[[#This Row],[ChgOrderPart1]],Table1[[#This Row],[ChgOrderPart2]])</f>
        <v/>
      </c>
      <c r="G2949" s="6" t="s">
        <v>3164</v>
      </c>
      <c r="H2949" s="8">
        <v>42011.431157407409</v>
      </c>
      <c r="I2949" s="6" t="s">
        <v>34</v>
      </c>
      <c r="J2949" s="8">
        <v>42016.487511574072</v>
      </c>
      <c r="K2949" s="6" t="s">
        <v>1284</v>
      </c>
      <c r="L2949" s="6" t="s">
        <v>1285</v>
      </c>
      <c r="M2949" s="6" t="s">
        <v>37</v>
      </c>
      <c r="O2949" s="6" t="s">
        <v>38</v>
      </c>
      <c r="P2949" s="6" t="s">
        <v>39</v>
      </c>
      <c r="Q2949" s="6" t="s">
        <v>345</v>
      </c>
      <c r="R2949" s="6" t="s">
        <v>346</v>
      </c>
      <c r="W2949" s="6" t="s">
        <v>347</v>
      </c>
      <c r="X2949" s="6" t="s">
        <v>345</v>
      </c>
      <c r="Y2949" s="6" t="s">
        <v>43</v>
      </c>
      <c r="Z2949" s="8">
        <v>42016.408310185187</v>
      </c>
      <c r="AA2949" s="6" t="s">
        <v>71</v>
      </c>
      <c r="AB2949" s="6" t="s">
        <v>348</v>
      </c>
      <c r="AC2949" s="6" t="s">
        <v>346</v>
      </c>
      <c r="AD2949" s="6" t="s">
        <v>43</v>
      </c>
      <c r="AE2949" s="8">
        <v>42016.487511574072</v>
      </c>
      <c r="AF2949" s="6" t="s">
        <v>71</v>
      </c>
    </row>
    <row r="2950" spans="1:39" x14ac:dyDescent="0.2">
      <c r="A29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0" s="7" t="str">
        <f>ExtractValues(Table1[[#This Row],[Agreement Name]],".{1}\d{4,5}")</f>
        <v>16142</v>
      </c>
      <c r="C2950" s="6" t="str">
        <f>ExtractValues(Table1[[#This Row],[Agreement Name]],".{1}\d{4,5}-.{1}\d{4,5}")</f>
        <v>16142-001002</v>
      </c>
      <c r="D2950" s="6" t="str">
        <f>ExtractValues(ExtractValues(Table1[[#This Row],[Agreement Name]],"(CO\d{1,3})"),"\d+")</f>
        <v/>
      </c>
      <c r="E2950" s="6" t="str">
        <f>ExtractValues(ExtractValues(Table1[[#This Row],[Agreement Name]],"(CO.\d{1,3})"),"\d+")</f>
        <v/>
      </c>
      <c r="F2950" s="6" t="str">
        <f>IF(Table1[[#This Row],[ChgOrderPart1]]&lt;&gt;"",Table1[[#This Row],[ChgOrderPart1]],Table1[[#This Row],[ChgOrderPart2]])</f>
        <v/>
      </c>
      <c r="G2950" s="6" t="s">
        <v>3734</v>
      </c>
      <c r="H2950" s="8">
        <v>42117.374259259261</v>
      </c>
      <c r="I2950" s="6" t="s">
        <v>34</v>
      </c>
      <c r="J2950" s="8">
        <v>42138.617974537039</v>
      </c>
      <c r="K2950" s="6" t="s">
        <v>3614</v>
      </c>
      <c r="L2950" s="6" t="s">
        <v>3615</v>
      </c>
      <c r="M2950" s="6" t="s">
        <v>37</v>
      </c>
      <c r="O2950" s="6" t="s">
        <v>38</v>
      </c>
      <c r="P2950" s="6" t="s">
        <v>39</v>
      </c>
      <c r="Q2950" s="6" t="s">
        <v>1255</v>
      </c>
      <c r="R2950" s="6" t="s">
        <v>346</v>
      </c>
      <c r="W2950" s="6" t="s">
        <v>348</v>
      </c>
      <c r="X2950" s="6" t="s">
        <v>346</v>
      </c>
      <c r="Y2950" s="6" t="s">
        <v>43</v>
      </c>
      <c r="Z2950" s="8">
        <v>42138.617974537039</v>
      </c>
      <c r="AA2950" s="6" t="s">
        <v>71</v>
      </c>
    </row>
    <row r="2951" spans="1:39" x14ac:dyDescent="0.2">
      <c r="A29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1" s="7" t="str">
        <f>ExtractValues(Table1[[#This Row],[Agreement Name]],".{1}\d{4,5}")</f>
        <v>16142</v>
      </c>
      <c r="C2951" s="6" t="str">
        <f>ExtractValues(Table1[[#This Row],[Agreement Name]],".{1}\d{4,5}-.{1}\d{4,5}")</f>
        <v>16142-001001</v>
      </c>
      <c r="D2951" s="6" t="str">
        <f>ExtractValues(ExtractValues(Table1[[#This Row],[Agreement Name]],"(CO\d{1,3})"),"\d+")</f>
        <v/>
      </c>
      <c r="E2951" s="6" t="str">
        <f>ExtractValues(ExtractValues(Table1[[#This Row],[Agreement Name]],"(CO.\d{1,3})"),"\d+")</f>
        <v/>
      </c>
      <c r="F2951" s="6" t="str">
        <f>IF(Table1[[#This Row],[ChgOrderPart1]]&lt;&gt;"",Table1[[#This Row],[ChgOrderPart1]],Table1[[#This Row],[ChgOrderPart2]])</f>
        <v/>
      </c>
      <c r="G2951" s="6" t="s">
        <v>3535</v>
      </c>
      <c r="H2951" s="8">
        <v>42032.347893518519</v>
      </c>
      <c r="I2951" s="6" t="s">
        <v>34</v>
      </c>
      <c r="J2951" s="8">
        <v>42044.304664351854</v>
      </c>
      <c r="K2951" s="6" t="s">
        <v>1284</v>
      </c>
      <c r="L2951" s="6" t="s">
        <v>1285</v>
      </c>
      <c r="M2951" s="6" t="s">
        <v>37</v>
      </c>
      <c r="O2951" s="6" t="s">
        <v>38</v>
      </c>
      <c r="P2951" s="6" t="s">
        <v>39</v>
      </c>
      <c r="Q2951" s="6" t="s">
        <v>1280</v>
      </c>
      <c r="R2951" s="6" t="s">
        <v>346</v>
      </c>
      <c r="W2951" s="6" t="s">
        <v>1281</v>
      </c>
      <c r="X2951" s="6" t="s">
        <v>1280</v>
      </c>
      <c r="Y2951" s="6" t="s">
        <v>43</v>
      </c>
      <c r="Z2951" s="8">
        <v>42032.596956018519</v>
      </c>
      <c r="AA2951" s="6" t="s">
        <v>1282</v>
      </c>
      <c r="AB2951" s="6" t="s">
        <v>348</v>
      </c>
      <c r="AC2951" s="6" t="s">
        <v>346</v>
      </c>
      <c r="AD2951" s="6" t="s">
        <v>43</v>
      </c>
      <c r="AE2951" s="8">
        <v>42044.304664351854</v>
      </c>
      <c r="AF2951" s="6" t="s">
        <v>71</v>
      </c>
    </row>
    <row r="2952" spans="1:39" x14ac:dyDescent="0.2">
      <c r="A29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2" s="7" t="str">
        <f>ExtractValues(Table1[[#This Row],[Agreement Name]],".{1}\d{4,5}")</f>
        <v>16142</v>
      </c>
      <c r="C2952" s="6" t="str">
        <f>ExtractValues(Table1[[#This Row],[Agreement Name]],".{1}\d{4,5}-.{1}\d{4,5}")</f>
        <v>16142-001001</v>
      </c>
      <c r="D2952" s="6" t="str">
        <f>ExtractValues(ExtractValues(Table1[[#This Row],[Agreement Name]],"(CO\d{1,3})"),"\d+")</f>
        <v/>
      </c>
      <c r="E2952" s="6" t="str">
        <f>ExtractValues(ExtractValues(Table1[[#This Row],[Agreement Name]],"(CO.\d{1,3})"),"\d+")</f>
        <v/>
      </c>
      <c r="F2952" s="6" t="str">
        <f>IF(Table1[[#This Row],[ChgOrderPart1]]&lt;&gt;"",Table1[[#This Row],[ChgOrderPart1]],Table1[[#This Row],[ChgOrderPart2]])</f>
        <v/>
      </c>
      <c r="G2952" s="6" t="s">
        <v>3479</v>
      </c>
      <c r="H2952" s="8">
        <v>42030.384525462963</v>
      </c>
      <c r="I2952" s="6" t="s">
        <v>55</v>
      </c>
      <c r="J2952" s="8">
        <v>42032.337118055555</v>
      </c>
      <c r="K2952" s="6" t="s">
        <v>1284</v>
      </c>
      <c r="L2952" s="6" t="s">
        <v>1285</v>
      </c>
      <c r="M2952" s="6" t="s">
        <v>37</v>
      </c>
      <c r="O2952" s="6" t="s">
        <v>38</v>
      </c>
      <c r="P2952" s="6" t="s">
        <v>39</v>
      </c>
      <c r="Q2952" s="6" t="s">
        <v>1280</v>
      </c>
      <c r="R2952" s="6" t="s">
        <v>346</v>
      </c>
      <c r="AL2952" s="6" t="s">
        <v>1280</v>
      </c>
      <c r="AM2952" s="6" t="s">
        <v>43</v>
      </c>
    </row>
    <row r="2953" spans="1:39" x14ac:dyDescent="0.2">
      <c r="A29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3" s="7" t="str">
        <f>ExtractValues(Table1[[#This Row],[Agreement Name]],".{1}\d{4,5}")</f>
        <v>16141</v>
      </c>
      <c r="C2953" s="6" t="str">
        <f>ExtractValues(Table1[[#This Row],[Agreement Name]],".{1}\d{4,5}-.{1}\d{4,5}")</f>
        <v>16141-001001</v>
      </c>
      <c r="D2953" s="6" t="str">
        <f>ExtractValues(ExtractValues(Table1[[#This Row],[Agreement Name]],"(CO\d{1,3})"),"\d+")</f>
        <v/>
      </c>
      <c r="E2953" s="6" t="str">
        <f>ExtractValues(ExtractValues(Table1[[#This Row],[Agreement Name]],"(CO.\d{1,3})"),"\d+")</f>
        <v/>
      </c>
      <c r="F2953" s="6" t="str">
        <f>IF(Table1[[#This Row],[ChgOrderPart1]]&lt;&gt;"",Table1[[#This Row],[ChgOrderPart1]],Table1[[#This Row],[ChgOrderPart2]])</f>
        <v/>
      </c>
      <c r="G2953" s="6" t="s">
        <v>7199</v>
      </c>
      <c r="H2953" s="8">
        <v>41964.579756944448</v>
      </c>
      <c r="I2953" s="6" t="s">
        <v>34</v>
      </c>
      <c r="J2953" s="8">
        <v>41964.616678240738</v>
      </c>
      <c r="K2953" s="6" t="s">
        <v>1376</v>
      </c>
      <c r="L2953" s="6" t="s">
        <v>1377</v>
      </c>
      <c r="M2953" s="6" t="s">
        <v>37</v>
      </c>
      <c r="O2953" s="6" t="s">
        <v>38</v>
      </c>
      <c r="P2953" s="6" t="s">
        <v>39</v>
      </c>
      <c r="Q2953" s="6" t="s">
        <v>2928</v>
      </c>
      <c r="R2953" s="6" t="s">
        <v>101</v>
      </c>
      <c r="W2953" s="6" t="s">
        <v>2929</v>
      </c>
      <c r="X2953" s="6" t="s">
        <v>2928</v>
      </c>
      <c r="Y2953" s="6" t="s">
        <v>43</v>
      </c>
      <c r="Z2953" s="8">
        <v>41964.606469907405</v>
      </c>
      <c r="AA2953" s="6" t="s">
        <v>2930</v>
      </c>
      <c r="AB2953" s="6" t="s">
        <v>104</v>
      </c>
      <c r="AC2953" s="6" t="s">
        <v>101</v>
      </c>
      <c r="AD2953" s="6" t="s">
        <v>43</v>
      </c>
      <c r="AE2953" s="8">
        <v>41964.616678240738</v>
      </c>
      <c r="AF2953" s="6" t="s">
        <v>46</v>
      </c>
    </row>
    <row r="2954" spans="1:39" x14ac:dyDescent="0.2">
      <c r="A29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4" s="7" t="str">
        <f>ExtractValues(Table1[[#This Row],[Agreement Name]],".{1}\d{4,5}")</f>
        <v>16123</v>
      </c>
      <c r="C2954" s="6" t="str">
        <f>ExtractValues(Table1[[#This Row],[Agreement Name]],".{1}\d{4,5}-.{1}\d{4,5}")</f>
        <v>16123-001001</v>
      </c>
      <c r="D2954" s="6" t="str">
        <f>ExtractValues(ExtractValues(Table1[[#This Row],[Agreement Name]],"(CO\d{1,3})"),"\d+")</f>
        <v/>
      </c>
      <c r="E2954" s="6" t="str">
        <f>ExtractValues(ExtractValues(Table1[[#This Row],[Agreement Name]],"(CO.\d{1,3})"),"\d+")</f>
        <v/>
      </c>
      <c r="F2954" s="6" t="str">
        <f>IF(Table1[[#This Row],[ChgOrderPart1]]&lt;&gt;"",Table1[[#This Row],[ChgOrderPart1]],Table1[[#This Row],[ChgOrderPart2]])</f>
        <v/>
      </c>
      <c r="G2954" s="6" t="s">
        <v>4459</v>
      </c>
      <c r="H2954" s="8">
        <v>41981.586331018516</v>
      </c>
      <c r="I2954" s="6" t="s">
        <v>34</v>
      </c>
      <c r="J2954" s="8">
        <v>41983.316331018519</v>
      </c>
      <c r="K2954" s="6" t="s">
        <v>35</v>
      </c>
      <c r="L2954" s="6" t="s">
        <v>36</v>
      </c>
      <c r="M2954" s="6" t="s">
        <v>37</v>
      </c>
      <c r="O2954" s="6" t="s">
        <v>38</v>
      </c>
      <c r="P2954" s="6" t="s">
        <v>39</v>
      </c>
      <c r="Q2954" s="6" t="s">
        <v>4460</v>
      </c>
      <c r="R2954" s="6" t="s">
        <v>2939</v>
      </c>
      <c r="S2954" s="6" t="s">
        <v>1328</v>
      </c>
      <c r="W2954" s="6" t="s">
        <v>2757</v>
      </c>
      <c r="X2954" s="6" t="s">
        <v>2939</v>
      </c>
      <c r="Y2954" s="6" t="s">
        <v>43</v>
      </c>
      <c r="Z2954" s="8">
        <v>41982.570763888885</v>
      </c>
      <c r="AA2954" s="6" t="s">
        <v>2758</v>
      </c>
      <c r="AB2954" s="6" t="s">
        <v>1331</v>
      </c>
      <c r="AC2954" s="6" t="s">
        <v>1328</v>
      </c>
      <c r="AD2954" s="6" t="s">
        <v>43</v>
      </c>
      <c r="AE2954" s="8">
        <v>41983.316331018519</v>
      </c>
      <c r="AF2954" s="6" t="s">
        <v>358</v>
      </c>
    </row>
    <row r="2955" spans="1:39" x14ac:dyDescent="0.2">
      <c r="A29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5" s="7" t="str">
        <f>ExtractValues(Table1[[#This Row],[Agreement Name]],".{1}\d{4,5}")</f>
        <v>16121</v>
      </c>
      <c r="C2955" s="6" t="str">
        <f>ExtractValues(Table1[[#This Row],[Agreement Name]],".{1}\d{4,5}-.{1}\d{4,5}")</f>
        <v>16121-001001</v>
      </c>
      <c r="D2955" s="6" t="str">
        <f>ExtractValues(ExtractValues(Table1[[#This Row],[Agreement Name]],"(CO\d{1,3})"),"\d+")</f>
        <v/>
      </c>
      <c r="E2955" s="6" t="str">
        <f>ExtractValues(ExtractValues(Table1[[#This Row],[Agreement Name]],"(CO.\d{1,3})"),"\d+")</f>
        <v/>
      </c>
      <c r="F2955" s="6" t="str">
        <f>IF(Table1[[#This Row],[ChgOrderPart1]]&lt;&gt;"",Table1[[#This Row],[ChgOrderPart1]],Table1[[#This Row],[ChgOrderPart2]])</f>
        <v/>
      </c>
      <c r="G2955" s="6" t="s">
        <v>3289</v>
      </c>
      <c r="H2955" s="8">
        <v>42017.445983796293</v>
      </c>
      <c r="I2955" s="6" t="s">
        <v>34</v>
      </c>
      <c r="J2955" s="8">
        <v>42017.867800925924</v>
      </c>
      <c r="K2955" s="6" t="s">
        <v>1284</v>
      </c>
      <c r="L2955" s="6" t="s">
        <v>1285</v>
      </c>
      <c r="M2955" s="6" t="s">
        <v>37</v>
      </c>
      <c r="O2955" s="6" t="s">
        <v>38</v>
      </c>
      <c r="P2955" s="6" t="s">
        <v>39</v>
      </c>
      <c r="Q2955" s="6" t="s">
        <v>3290</v>
      </c>
      <c r="R2955" s="6" t="s">
        <v>416</v>
      </c>
      <c r="S2955" s="6" t="s">
        <v>393</v>
      </c>
      <c r="W2955" s="6" t="s">
        <v>417</v>
      </c>
      <c r="X2955" s="6" t="s">
        <v>416</v>
      </c>
      <c r="Y2955" s="6" t="s">
        <v>43</v>
      </c>
      <c r="Z2955" s="8">
        <v>42017.530555555553</v>
      </c>
      <c r="AA2955" s="6" t="s">
        <v>418</v>
      </c>
      <c r="AB2955" s="6" t="s">
        <v>396</v>
      </c>
      <c r="AC2955" s="6" t="s">
        <v>393</v>
      </c>
      <c r="AD2955" s="6" t="s">
        <v>43</v>
      </c>
      <c r="AE2955" s="8">
        <v>42017.867800925924</v>
      </c>
      <c r="AF2955" s="6" t="s">
        <v>46</v>
      </c>
    </row>
    <row r="2956" spans="1:39" x14ac:dyDescent="0.2">
      <c r="A29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6" s="7" t="str">
        <f>ExtractValues(Table1[[#This Row],[Agreement Name]],".{1}\d{4,5}")</f>
        <v>16120</v>
      </c>
      <c r="C2956" s="6" t="str">
        <f>ExtractValues(Table1[[#This Row],[Agreement Name]],".{1}\d{4,5}-.{1}\d{4,5}")</f>
        <v>16120-001002</v>
      </c>
      <c r="D2956" s="6" t="str">
        <f>ExtractValues(ExtractValues(Table1[[#This Row],[Agreement Name]],"(CO\d{1,3})"),"\d+")</f>
        <v/>
      </c>
      <c r="E2956" s="6" t="str">
        <f>ExtractValues(ExtractValues(Table1[[#This Row],[Agreement Name]],"(CO.\d{1,3})"),"\d+")</f>
        <v/>
      </c>
      <c r="F2956" s="6" t="str">
        <f>IF(Table1[[#This Row],[ChgOrderPart1]]&lt;&gt;"",Table1[[#This Row],[ChgOrderPart1]],Table1[[#This Row],[ChgOrderPart2]])</f>
        <v/>
      </c>
      <c r="G2956" s="6" t="s">
        <v>2770</v>
      </c>
      <c r="H2956" s="8">
        <v>41967.480717592596</v>
      </c>
      <c r="I2956" s="6" t="s">
        <v>55</v>
      </c>
      <c r="J2956" s="8">
        <v>42080.543171296296</v>
      </c>
      <c r="K2956" s="6" t="s">
        <v>1284</v>
      </c>
      <c r="L2956" s="6" t="s">
        <v>1285</v>
      </c>
      <c r="M2956" s="6" t="s">
        <v>37</v>
      </c>
      <c r="O2956" s="6" t="s">
        <v>38</v>
      </c>
      <c r="P2956" s="6" t="s">
        <v>39</v>
      </c>
      <c r="Q2956" s="6" t="s">
        <v>2771</v>
      </c>
      <c r="R2956" s="6" t="s">
        <v>2772</v>
      </c>
      <c r="S2956" s="6" t="s">
        <v>393</v>
      </c>
      <c r="AL2956" s="6" t="s">
        <v>2771</v>
      </c>
      <c r="AM2956" s="6" t="s">
        <v>43</v>
      </c>
    </row>
    <row r="2957" spans="1:39" x14ac:dyDescent="0.2">
      <c r="A29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7" s="7" t="str">
        <f>ExtractValues(Table1[[#This Row],[Agreement Name]],".{1}\d{4,5}")</f>
        <v>16120</v>
      </c>
      <c r="C2957" s="6" t="str">
        <f>ExtractValues(Table1[[#This Row],[Agreement Name]],".{1}\d{4,5}-.{1}\d{4,5}")</f>
        <v>16120-001001</v>
      </c>
      <c r="D2957" s="6" t="str">
        <f>ExtractValues(ExtractValues(Table1[[#This Row],[Agreement Name]],"(CO\d{1,3})"),"\d+")</f>
        <v/>
      </c>
      <c r="E2957" s="6" t="str">
        <f>ExtractValues(ExtractValues(Table1[[#This Row],[Agreement Name]],"(CO.\d{1,3})"),"\d+")</f>
        <v/>
      </c>
      <c r="F2957" s="6" t="str">
        <f>IF(Table1[[#This Row],[ChgOrderPart1]]&lt;&gt;"",Table1[[#This Row],[ChgOrderPart1]],Table1[[#This Row],[ChgOrderPart2]])</f>
        <v/>
      </c>
      <c r="G2957" s="6" t="s">
        <v>6179</v>
      </c>
      <c r="H2957" s="8">
        <v>42044.41920138889</v>
      </c>
      <c r="I2957" s="6" t="s">
        <v>34</v>
      </c>
      <c r="J2957" s="8">
        <v>42060.710173611114</v>
      </c>
      <c r="K2957" s="6" t="s">
        <v>1284</v>
      </c>
      <c r="L2957" s="6" t="s">
        <v>1285</v>
      </c>
      <c r="M2957" s="6" t="s">
        <v>37</v>
      </c>
      <c r="O2957" s="6" t="s">
        <v>38</v>
      </c>
      <c r="P2957" s="6" t="s">
        <v>39</v>
      </c>
      <c r="Q2957" s="6" t="s">
        <v>2771</v>
      </c>
      <c r="R2957" s="6" t="s">
        <v>2772</v>
      </c>
      <c r="S2957" s="6" t="s">
        <v>6180</v>
      </c>
      <c r="T2957" s="6" t="s">
        <v>393</v>
      </c>
      <c r="W2957" s="6" t="s">
        <v>6181</v>
      </c>
      <c r="X2957" s="6" t="s">
        <v>6180</v>
      </c>
      <c r="Y2957" s="6" t="s">
        <v>43</v>
      </c>
      <c r="Z2957" s="8">
        <v>42060.435034722221</v>
      </c>
      <c r="AA2957" s="6" t="s">
        <v>6182</v>
      </c>
      <c r="AB2957" s="6" t="s">
        <v>396</v>
      </c>
      <c r="AC2957" s="6" t="s">
        <v>393</v>
      </c>
      <c r="AD2957" s="6" t="s">
        <v>43</v>
      </c>
      <c r="AE2957" s="8">
        <v>42060.710173611114</v>
      </c>
      <c r="AF2957" s="6" t="s">
        <v>397</v>
      </c>
    </row>
    <row r="2958" spans="1:39" x14ac:dyDescent="0.2">
      <c r="A29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8" s="7" t="str">
        <f>ExtractValues(Table1[[#This Row],[Agreement Name]],".{1}\d{4,5}")</f>
        <v>16017</v>
      </c>
      <c r="C2958" s="6" t="str">
        <f>ExtractValues(Table1[[#This Row],[Agreement Name]],".{1}\d{4,5}-.{1}\d{4,5}")</f>
        <v>16017-001001</v>
      </c>
      <c r="D2958" s="6" t="str">
        <f>ExtractValues(ExtractValues(Table1[[#This Row],[Agreement Name]],"(CO\d{1,3})"),"\d+")</f>
        <v/>
      </c>
      <c r="E2958" s="6" t="str">
        <f>ExtractValues(ExtractValues(Table1[[#This Row],[Agreement Name]],"(CO.\d{1,3})"),"\d+")</f>
        <v/>
      </c>
      <c r="F2958" s="6" t="str">
        <f>IF(Table1[[#This Row],[ChgOrderPart1]]&lt;&gt;"",Table1[[#This Row],[ChgOrderPart1]],Table1[[#This Row],[ChgOrderPart2]])</f>
        <v/>
      </c>
      <c r="G2958" s="6" t="s">
        <v>7123</v>
      </c>
      <c r="H2958" s="8">
        <v>41960.428749999999</v>
      </c>
      <c r="I2958" s="6" t="s">
        <v>34</v>
      </c>
      <c r="J2958" s="8">
        <v>41968.091539351852</v>
      </c>
      <c r="K2958" s="6" t="s">
        <v>1376</v>
      </c>
      <c r="L2958" s="6" t="s">
        <v>1377</v>
      </c>
      <c r="M2958" s="6" t="s">
        <v>37</v>
      </c>
      <c r="O2958" s="6" t="s">
        <v>38</v>
      </c>
      <c r="P2958" s="6" t="s">
        <v>39</v>
      </c>
      <c r="Q2958" s="6" t="s">
        <v>1070</v>
      </c>
      <c r="R2958" s="6" t="s">
        <v>366</v>
      </c>
      <c r="W2958" s="6" t="s">
        <v>3587</v>
      </c>
      <c r="X2958" s="6" t="s">
        <v>1070</v>
      </c>
      <c r="Y2958" s="6" t="s">
        <v>43</v>
      </c>
      <c r="Z2958" s="8">
        <v>41964.676944444444</v>
      </c>
      <c r="AA2958" s="6" t="s">
        <v>2710</v>
      </c>
      <c r="AB2958" s="6" t="s">
        <v>370</v>
      </c>
      <c r="AC2958" s="6" t="s">
        <v>366</v>
      </c>
      <c r="AD2958" s="6" t="s">
        <v>43</v>
      </c>
      <c r="AE2958" s="8">
        <v>41968.091539351852</v>
      </c>
      <c r="AF2958" s="6" t="s">
        <v>829</v>
      </c>
    </row>
    <row r="2959" spans="1:39" x14ac:dyDescent="0.2">
      <c r="A29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59" s="7" t="str">
        <f>ExtractValues(Table1[[#This Row],[Agreement Name]],".{1}\d{4,5}")</f>
        <v>16014</v>
      </c>
      <c r="C2959" s="6" t="str">
        <f>ExtractValues(Table1[[#This Row],[Agreement Name]],".{1}\d{4,5}-.{1}\d{4,5}")</f>
        <v>16014-001003</v>
      </c>
      <c r="D2959" s="6" t="str">
        <f>ExtractValues(ExtractValues(Table1[[#This Row],[Agreement Name]],"(CO\d{1,3})"),"\d+")</f>
        <v/>
      </c>
      <c r="E2959" s="6" t="str">
        <f>ExtractValues(ExtractValues(Table1[[#This Row],[Agreement Name]],"(CO.\d{1,3})"),"\d+")</f>
        <v/>
      </c>
      <c r="F2959" s="6" t="str">
        <f>IF(Table1[[#This Row],[ChgOrderPart1]]&lt;&gt;"",Table1[[#This Row],[ChgOrderPart1]],Table1[[#This Row],[ChgOrderPart2]])</f>
        <v/>
      </c>
      <c r="G2959" s="6" t="s">
        <v>7718</v>
      </c>
      <c r="H2959" s="8">
        <v>42010.458854166667</v>
      </c>
      <c r="I2959" s="6" t="s">
        <v>34</v>
      </c>
      <c r="J2959" s="8">
        <v>42018.407106481478</v>
      </c>
      <c r="K2959" s="6" t="s">
        <v>1376</v>
      </c>
      <c r="L2959" s="6" t="s">
        <v>1377</v>
      </c>
      <c r="M2959" s="6" t="s">
        <v>37</v>
      </c>
      <c r="O2959" s="6" t="s">
        <v>38</v>
      </c>
      <c r="P2959" s="6" t="s">
        <v>39</v>
      </c>
      <c r="Q2959" s="6" t="s">
        <v>5085</v>
      </c>
      <c r="R2959" s="6" t="s">
        <v>554</v>
      </c>
      <c r="S2959" s="6" t="s">
        <v>556</v>
      </c>
      <c r="T2959" s="6" t="s">
        <v>366</v>
      </c>
      <c r="W2959" s="6" t="s">
        <v>1593</v>
      </c>
      <c r="X2959" s="6" t="s">
        <v>556</v>
      </c>
      <c r="Z2959" s="8">
        <v>42018.365671296298</v>
      </c>
      <c r="AA2959" s="6" t="s">
        <v>558</v>
      </c>
      <c r="AB2959" s="6" t="s">
        <v>370</v>
      </c>
      <c r="AC2959" s="6" t="s">
        <v>366</v>
      </c>
      <c r="AD2959" s="6" t="s">
        <v>43</v>
      </c>
      <c r="AE2959" s="8">
        <v>42018.407106481478</v>
      </c>
      <c r="AF2959" s="6" t="s">
        <v>71</v>
      </c>
    </row>
    <row r="2960" spans="1:39" x14ac:dyDescent="0.2">
      <c r="A29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0" s="7" t="str">
        <f>ExtractValues(Table1[[#This Row],[Agreement Name]],".{1}\d{4,5}")</f>
        <v>16014</v>
      </c>
      <c r="C2960" s="6" t="str">
        <f>ExtractValues(Table1[[#This Row],[Agreement Name]],".{1}\d{4,5}-.{1}\d{4,5}")</f>
        <v>16014-001002</v>
      </c>
      <c r="D2960" s="6" t="str">
        <f>ExtractValues(ExtractValues(Table1[[#This Row],[Agreement Name]],"(CO\d{1,3})"),"\d+")</f>
        <v/>
      </c>
      <c r="E2960" s="6" t="str">
        <f>ExtractValues(ExtractValues(Table1[[#This Row],[Agreement Name]],"(CO.\d{1,3})"),"\d+")</f>
        <v/>
      </c>
      <c r="F2960" s="6" t="str">
        <f>IF(Table1[[#This Row],[ChgOrderPart1]]&lt;&gt;"",Table1[[#This Row],[ChgOrderPart1]],Table1[[#This Row],[ChgOrderPart2]])</f>
        <v/>
      </c>
      <c r="G2960" s="6" t="s">
        <v>7553</v>
      </c>
      <c r="H2960" s="8">
        <v>41989.533587962964</v>
      </c>
      <c r="I2960" s="6" t="s">
        <v>34</v>
      </c>
      <c r="J2960" s="8">
        <v>41989.558946759258</v>
      </c>
      <c r="K2960" s="6" t="s">
        <v>1376</v>
      </c>
      <c r="L2960" s="6" t="s">
        <v>1377</v>
      </c>
      <c r="M2960" s="6" t="s">
        <v>37</v>
      </c>
      <c r="O2960" s="6" t="s">
        <v>38</v>
      </c>
      <c r="P2960" s="6" t="s">
        <v>39</v>
      </c>
      <c r="Q2960" s="6" t="s">
        <v>1291</v>
      </c>
      <c r="R2960" s="6" t="s">
        <v>366</v>
      </c>
      <c r="W2960" s="6" t="s">
        <v>1292</v>
      </c>
      <c r="X2960" s="6" t="s">
        <v>1291</v>
      </c>
      <c r="Y2960" s="6" t="s">
        <v>43</v>
      </c>
      <c r="Z2960" s="8">
        <v>41989.553969907407</v>
      </c>
      <c r="AA2960" s="6" t="s">
        <v>322</v>
      </c>
      <c r="AB2960" s="6" t="s">
        <v>370</v>
      </c>
      <c r="AC2960" s="6" t="s">
        <v>366</v>
      </c>
      <c r="AD2960" s="6" t="s">
        <v>43</v>
      </c>
      <c r="AE2960" s="8">
        <v>41989.558946759258</v>
      </c>
      <c r="AF2960" s="6" t="s">
        <v>71</v>
      </c>
    </row>
    <row r="2961" spans="1:32" x14ac:dyDescent="0.2">
      <c r="A29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1" s="7" t="str">
        <f>ExtractValues(Table1[[#This Row],[Agreement Name]],".{1}\d{4,5}")</f>
        <v>16014</v>
      </c>
      <c r="C2961" s="6" t="str">
        <f>ExtractValues(Table1[[#This Row],[Agreement Name]],".{1}\d{4,5}-.{1}\d{4,5}")</f>
        <v>16014-001001</v>
      </c>
      <c r="D2961" s="6" t="str">
        <f>ExtractValues(ExtractValues(Table1[[#This Row],[Agreement Name]],"(CO\d{1,3})"),"\d+")</f>
        <v/>
      </c>
      <c r="E2961" s="6" t="str">
        <f>ExtractValues(ExtractValues(Table1[[#This Row],[Agreement Name]],"(CO.\d{1,3})"),"\d+")</f>
        <v/>
      </c>
      <c r="F2961" s="6" t="str">
        <f>IF(Table1[[#This Row],[ChgOrderPart1]]&lt;&gt;"",Table1[[#This Row],[ChgOrderPart1]],Table1[[#This Row],[ChgOrderPart2]])</f>
        <v/>
      </c>
      <c r="G2961" s="6" t="s">
        <v>4458</v>
      </c>
      <c r="H2961" s="8">
        <v>41978.618391203701</v>
      </c>
      <c r="I2961" s="6" t="s">
        <v>34</v>
      </c>
      <c r="J2961" s="8">
        <v>42009.685057870367</v>
      </c>
      <c r="K2961" s="6" t="s">
        <v>35</v>
      </c>
      <c r="L2961" s="6" t="s">
        <v>36</v>
      </c>
      <c r="M2961" s="6" t="s">
        <v>37</v>
      </c>
      <c r="O2961" s="6" t="s">
        <v>38</v>
      </c>
      <c r="P2961" s="6" t="s">
        <v>39</v>
      </c>
      <c r="Q2961" s="6" t="s">
        <v>3603</v>
      </c>
      <c r="R2961" s="6" t="s">
        <v>392</v>
      </c>
      <c r="S2961" s="6" t="s">
        <v>949</v>
      </c>
      <c r="W2961" s="6" t="s">
        <v>394</v>
      </c>
      <c r="X2961" s="6" t="s">
        <v>392</v>
      </c>
      <c r="Y2961" s="6" t="s">
        <v>43</v>
      </c>
      <c r="Z2961" s="8">
        <v>42009.682442129626</v>
      </c>
      <c r="AA2961" s="6" t="s">
        <v>3059</v>
      </c>
      <c r="AB2961" s="6" t="s">
        <v>950</v>
      </c>
      <c r="AC2961" s="6" t="s">
        <v>949</v>
      </c>
      <c r="AD2961" s="6" t="s">
        <v>43</v>
      </c>
      <c r="AE2961" s="8">
        <v>42009.685057870367</v>
      </c>
      <c r="AF2961" s="6" t="s">
        <v>71</v>
      </c>
    </row>
    <row r="2962" spans="1:32" x14ac:dyDescent="0.2">
      <c r="A29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2" s="7" t="str">
        <f>ExtractValues(Table1[[#This Row],[Agreement Name]],".{1}\d{4,5}")</f>
        <v>16003</v>
      </c>
      <c r="C2962" s="6" t="str">
        <f>ExtractValues(Table1[[#This Row],[Agreement Name]],".{1}\d{4,5}-.{1}\d{4,5}")</f>
        <v>16003-001001</v>
      </c>
      <c r="D2962" s="6" t="str">
        <f>ExtractValues(ExtractValues(Table1[[#This Row],[Agreement Name]],"(CO\d{1,3})"),"\d+")</f>
        <v/>
      </c>
      <c r="E2962" s="6" t="str">
        <f>ExtractValues(ExtractValues(Table1[[#This Row],[Agreement Name]],"(CO.\d{1,3})"),"\d+")</f>
        <v/>
      </c>
      <c r="F2962" s="6" t="str">
        <f>IF(Table1[[#This Row],[ChgOrderPart1]]&lt;&gt;"",Table1[[#This Row],[ChgOrderPart1]],Table1[[#This Row],[ChgOrderPart2]])</f>
        <v/>
      </c>
      <c r="G2962" s="6" t="s">
        <v>2994</v>
      </c>
      <c r="H2962" s="8">
        <v>41985.279756944445</v>
      </c>
      <c r="I2962" s="6" t="s">
        <v>34</v>
      </c>
      <c r="J2962" s="8">
        <v>41988.637430555558</v>
      </c>
      <c r="K2962" s="6" t="s">
        <v>1284</v>
      </c>
      <c r="L2962" s="6" t="s">
        <v>1285</v>
      </c>
      <c r="M2962" s="6" t="s">
        <v>37</v>
      </c>
      <c r="O2962" s="6" t="s">
        <v>38</v>
      </c>
      <c r="P2962" s="6" t="s">
        <v>39</v>
      </c>
      <c r="Q2962" s="6" t="s">
        <v>983</v>
      </c>
      <c r="R2962" s="6" t="s">
        <v>196</v>
      </c>
      <c r="W2962" s="6" t="s">
        <v>314</v>
      </c>
      <c r="X2962" s="6" t="s">
        <v>983</v>
      </c>
      <c r="Y2962" s="6" t="s">
        <v>43</v>
      </c>
      <c r="Z2962" s="8">
        <v>41988.632384259261</v>
      </c>
      <c r="AA2962" s="6" t="s">
        <v>315</v>
      </c>
      <c r="AB2962" s="6" t="s">
        <v>198</v>
      </c>
      <c r="AC2962" s="6" t="s">
        <v>196</v>
      </c>
      <c r="AD2962" s="6" t="s">
        <v>43</v>
      </c>
      <c r="AE2962" s="8">
        <v>41988.637430555558</v>
      </c>
      <c r="AF2962" s="6" t="s">
        <v>71</v>
      </c>
    </row>
    <row r="2963" spans="1:32" x14ac:dyDescent="0.2">
      <c r="A29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63" s="7" t="str">
        <f>ExtractValues(Table1[[#This Row],[Agreement Name]],".{1}\d{4,5}")</f>
        <v>16001</v>
      </c>
      <c r="C2963" s="6" t="str">
        <f>ExtractValues(Table1[[#This Row],[Agreement Name]],".{1}\d{4,5}-.{1}\d{4,5}")</f>
        <v>16001-001004</v>
      </c>
      <c r="D2963" s="6" t="str">
        <f>ExtractValues(ExtractValues(Table1[[#This Row],[Agreement Name]],"(CO\d{1,3})"),"\d+")</f>
        <v>1</v>
      </c>
      <c r="E2963" s="6" t="str">
        <f>ExtractValues(ExtractValues(Table1[[#This Row],[Agreement Name]],"(CO.\d{1,3})"),"\d+")</f>
        <v/>
      </c>
      <c r="F2963" s="6" t="str">
        <f>IF(Table1[[#This Row],[ChgOrderPart1]]&lt;&gt;"",Table1[[#This Row],[ChgOrderPart1]],Table1[[#This Row],[ChgOrderPart2]])</f>
        <v>1</v>
      </c>
      <c r="G2963" s="6" t="s">
        <v>6023</v>
      </c>
      <c r="H2963" s="8">
        <v>42227.616493055553</v>
      </c>
      <c r="I2963" s="6" t="s">
        <v>34</v>
      </c>
      <c r="J2963" s="8">
        <v>42227.882743055554</v>
      </c>
      <c r="K2963" s="6" t="s">
        <v>5082</v>
      </c>
      <c r="L2963" s="6" t="s">
        <v>5083</v>
      </c>
      <c r="M2963" s="6" t="s">
        <v>37</v>
      </c>
      <c r="O2963" s="6" t="s">
        <v>38</v>
      </c>
      <c r="P2963" s="6" t="s">
        <v>39</v>
      </c>
      <c r="Q2963" s="6" t="s">
        <v>424</v>
      </c>
      <c r="R2963" s="6" t="s">
        <v>196</v>
      </c>
      <c r="W2963" s="6" t="s">
        <v>3394</v>
      </c>
      <c r="X2963" s="6" t="s">
        <v>424</v>
      </c>
      <c r="Y2963" s="6" t="s">
        <v>43</v>
      </c>
      <c r="Z2963" s="8">
        <v>42227.744201388887</v>
      </c>
      <c r="AA2963" s="6" t="s">
        <v>426</v>
      </c>
      <c r="AB2963" s="6" t="s">
        <v>198</v>
      </c>
      <c r="AC2963" s="6" t="s">
        <v>196</v>
      </c>
      <c r="AD2963" s="6" t="s">
        <v>43</v>
      </c>
      <c r="AE2963" s="8">
        <v>42227.882743055554</v>
      </c>
      <c r="AF2963" s="6" t="s">
        <v>1172</v>
      </c>
    </row>
    <row r="2964" spans="1:32" x14ac:dyDescent="0.2">
      <c r="A29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4" s="7" t="str">
        <f>ExtractValues(Table1[[#This Row],[Agreement Name]],".{1}\d{4,5}")</f>
        <v>16001</v>
      </c>
      <c r="C2964" s="6" t="str">
        <f>ExtractValues(Table1[[#This Row],[Agreement Name]],".{1}\d{4,5}-.{1}\d{4,5}")</f>
        <v>16001-001004</v>
      </c>
      <c r="D2964" s="6" t="str">
        <f>ExtractValues(ExtractValues(Table1[[#This Row],[Agreement Name]],"(CO\d{1,3})"),"\d+")</f>
        <v/>
      </c>
      <c r="E2964" s="6" t="str">
        <f>ExtractValues(ExtractValues(Table1[[#This Row],[Agreement Name]],"(CO.\d{1,3})"),"\d+")</f>
        <v/>
      </c>
      <c r="F2964" s="6" t="str">
        <f>IF(Table1[[#This Row],[ChgOrderPart1]]&lt;&gt;"",Table1[[#This Row],[ChgOrderPart1]],Table1[[#This Row],[ChgOrderPart2]])</f>
        <v/>
      </c>
      <c r="G2964" s="6" t="s">
        <v>3542</v>
      </c>
      <c r="H2964" s="8">
        <v>42032.50571759259</v>
      </c>
      <c r="I2964" s="6" t="s">
        <v>34</v>
      </c>
      <c r="J2964" s="8">
        <v>42039.531527777777</v>
      </c>
      <c r="K2964" s="6" t="s">
        <v>1284</v>
      </c>
      <c r="L2964" s="6" t="s">
        <v>1285</v>
      </c>
      <c r="M2964" s="6" t="s">
        <v>37</v>
      </c>
      <c r="O2964" s="6" t="s">
        <v>38</v>
      </c>
      <c r="P2964" s="6" t="s">
        <v>39</v>
      </c>
      <c r="Q2964" s="6" t="s">
        <v>424</v>
      </c>
      <c r="R2964" s="6" t="s">
        <v>196</v>
      </c>
      <c r="W2964" s="6" t="s">
        <v>3543</v>
      </c>
      <c r="X2964" s="6" t="s">
        <v>424</v>
      </c>
      <c r="Y2964" s="6" t="s">
        <v>43</v>
      </c>
      <c r="Z2964" s="8">
        <v>42039.490266203706</v>
      </c>
      <c r="AA2964" s="6" t="s">
        <v>426</v>
      </c>
      <c r="AB2964" s="6" t="s">
        <v>198</v>
      </c>
      <c r="AC2964" s="6" t="s">
        <v>196</v>
      </c>
      <c r="AD2964" s="6" t="s">
        <v>43</v>
      </c>
      <c r="AE2964" s="8">
        <v>42039.531527777777</v>
      </c>
      <c r="AF2964" s="6" t="s">
        <v>71</v>
      </c>
    </row>
    <row r="2965" spans="1:32" x14ac:dyDescent="0.2">
      <c r="A29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5" s="7" t="str">
        <f>ExtractValues(Table1[[#This Row],[Agreement Name]],".{1}\d{4,5}")</f>
        <v>16001</v>
      </c>
      <c r="C2965" s="6" t="str">
        <f>ExtractValues(Table1[[#This Row],[Agreement Name]],".{1}\d{4,5}-.{1}\d{4,5}")</f>
        <v>16001-001003</v>
      </c>
      <c r="D2965" s="6" t="str">
        <f>ExtractValues(ExtractValues(Table1[[#This Row],[Agreement Name]],"(CO\d{1,3})"),"\d+")</f>
        <v/>
      </c>
      <c r="E2965" s="6" t="str">
        <f>ExtractValues(ExtractValues(Table1[[#This Row],[Agreement Name]],"(CO.\d{1,3})"),"\d+")</f>
        <v/>
      </c>
      <c r="F2965" s="6" t="str">
        <f>IF(Table1[[#This Row],[ChgOrderPart1]]&lt;&gt;"",Table1[[#This Row],[ChgOrderPart1]],Table1[[#This Row],[ChgOrderPart2]])</f>
        <v/>
      </c>
      <c r="G2965" s="6" t="s">
        <v>3541</v>
      </c>
      <c r="H2965" s="8">
        <v>42032.504884259259</v>
      </c>
      <c r="I2965" s="6" t="s">
        <v>34</v>
      </c>
      <c r="J2965" s="8">
        <v>42039.530729166669</v>
      </c>
      <c r="K2965" s="6" t="s">
        <v>1284</v>
      </c>
      <c r="L2965" s="6" t="s">
        <v>1285</v>
      </c>
      <c r="M2965" s="6" t="s">
        <v>37</v>
      </c>
      <c r="O2965" s="6" t="s">
        <v>38</v>
      </c>
      <c r="P2965" s="6" t="s">
        <v>39</v>
      </c>
      <c r="Q2965" s="6" t="s">
        <v>424</v>
      </c>
      <c r="R2965" s="6" t="s">
        <v>196</v>
      </c>
      <c r="W2965" s="6" t="s">
        <v>425</v>
      </c>
      <c r="X2965" s="6" t="s">
        <v>424</v>
      </c>
      <c r="Y2965" s="6" t="s">
        <v>43</v>
      </c>
      <c r="Z2965" s="8">
        <v>42039.487557870372</v>
      </c>
      <c r="AA2965" s="6" t="s">
        <v>426</v>
      </c>
      <c r="AB2965" s="6" t="s">
        <v>198</v>
      </c>
      <c r="AC2965" s="6" t="s">
        <v>196</v>
      </c>
      <c r="AD2965" s="6" t="s">
        <v>43</v>
      </c>
      <c r="AE2965" s="8">
        <v>42039.530729166669</v>
      </c>
      <c r="AF2965" s="6" t="s">
        <v>71</v>
      </c>
    </row>
    <row r="2966" spans="1:32" x14ac:dyDescent="0.2">
      <c r="A29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6" s="7" t="str">
        <f>ExtractValues(Table1[[#This Row],[Agreement Name]],".{1}\d{4,5}")</f>
        <v>16001</v>
      </c>
      <c r="C2966" s="6" t="str">
        <f>ExtractValues(Table1[[#This Row],[Agreement Name]],".{1}\d{4,5}-.{1}\d{4,5}")</f>
        <v>16001-001002</v>
      </c>
      <c r="D2966" s="6" t="str">
        <f>ExtractValues(ExtractValues(Table1[[#This Row],[Agreement Name]],"(CO\d{1,3})"),"\d+")</f>
        <v/>
      </c>
      <c r="E2966" s="6" t="str">
        <f>ExtractValues(ExtractValues(Table1[[#This Row],[Agreement Name]],"(CO.\d{1,3})"),"\d+")</f>
        <v/>
      </c>
      <c r="F2966" s="6" t="str">
        <f>IF(Table1[[#This Row],[ChgOrderPart1]]&lt;&gt;"",Table1[[#This Row],[ChgOrderPart1]],Table1[[#This Row],[ChgOrderPart2]])</f>
        <v/>
      </c>
      <c r="G2966" s="6" t="s">
        <v>3393</v>
      </c>
      <c r="H2966" s="8">
        <v>42025.481944444444</v>
      </c>
      <c r="I2966" s="6" t="s">
        <v>34</v>
      </c>
      <c r="J2966" s="8">
        <v>42027.304479166669</v>
      </c>
      <c r="K2966" s="6" t="s">
        <v>1284</v>
      </c>
      <c r="L2966" s="6" t="s">
        <v>1285</v>
      </c>
      <c r="M2966" s="6" t="s">
        <v>37</v>
      </c>
      <c r="O2966" s="6" t="s">
        <v>38</v>
      </c>
      <c r="P2966" s="6" t="s">
        <v>39</v>
      </c>
      <c r="Q2966" s="6" t="s">
        <v>424</v>
      </c>
      <c r="R2966" s="6" t="s">
        <v>196</v>
      </c>
      <c r="W2966" s="6" t="s">
        <v>3394</v>
      </c>
      <c r="X2966" s="6" t="s">
        <v>424</v>
      </c>
      <c r="Y2966" s="6" t="s">
        <v>43</v>
      </c>
      <c r="Z2966" s="8">
        <v>42026.634606481479</v>
      </c>
      <c r="AA2966" s="6" t="s">
        <v>426</v>
      </c>
      <c r="AB2966" s="6" t="s">
        <v>198</v>
      </c>
      <c r="AC2966" s="6" t="s">
        <v>196</v>
      </c>
      <c r="AD2966" s="6" t="s">
        <v>43</v>
      </c>
      <c r="AE2966" s="8">
        <v>42027.304479166669</v>
      </c>
      <c r="AF2966" s="6" t="s">
        <v>71</v>
      </c>
    </row>
    <row r="2967" spans="1:32" x14ac:dyDescent="0.2">
      <c r="A29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67" s="7" t="str">
        <f>ExtractValues(Table1[[#This Row],[Agreement Name]],".{1}\d{4,5}")</f>
        <v>16001</v>
      </c>
      <c r="C2967" s="6" t="str">
        <f>ExtractValues(Table1[[#This Row],[Agreement Name]],".{1}\d{4,5}-.{1}\d{4,5}")</f>
        <v>16001-001001</v>
      </c>
      <c r="D2967" s="6" t="str">
        <f>ExtractValues(ExtractValues(Table1[[#This Row],[Agreement Name]],"(CO\d{1,3})"),"\d+")</f>
        <v>1</v>
      </c>
      <c r="E2967" s="6" t="str">
        <f>ExtractValues(ExtractValues(Table1[[#This Row],[Agreement Name]],"(CO.\d{1,3})"),"\d+")</f>
        <v/>
      </c>
      <c r="F2967" s="6" t="str">
        <f>IF(Table1[[#This Row],[ChgOrderPart1]]&lt;&gt;"",Table1[[#This Row],[ChgOrderPart1]],Table1[[#This Row],[ChgOrderPart2]])</f>
        <v>1</v>
      </c>
      <c r="G2967" s="6" t="s">
        <v>6220</v>
      </c>
      <c r="H2967" s="8">
        <v>42046.289849537039</v>
      </c>
      <c r="I2967" s="6" t="s">
        <v>34</v>
      </c>
      <c r="J2967" s="8">
        <v>42046.499756944446</v>
      </c>
      <c r="K2967" s="6" t="s">
        <v>1284</v>
      </c>
      <c r="L2967" s="6" t="s">
        <v>1285</v>
      </c>
      <c r="M2967" s="6" t="s">
        <v>37</v>
      </c>
      <c r="O2967" s="6" t="s">
        <v>38</v>
      </c>
      <c r="P2967" s="6" t="s">
        <v>39</v>
      </c>
      <c r="Q2967" s="6" t="s">
        <v>2986</v>
      </c>
      <c r="R2967" s="6" t="s">
        <v>6221</v>
      </c>
      <c r="S2967" s="6" t="s">
        <v>196</v>
      </c>
      <c r="W2967" s="6" t="s">
        <v>6222</v>
      </c>
      <c r="X2967" s="6" t="s">
        <v>6221</v>
      </c>
      <c r="Y2967" s="6" t="s">
        <v>43</v>
      </c>
      <c r="Z2967" s="8">
        <v>42046.474363425928</v>
      </c>
      <c r="AA2967" s="6" t="s">
        <v>6223</v>
      </c>
      <c r="AB2967" s="6" t="s">
        <v>198</v>
      </c>
      <c r="AC2967" s="6" t="s">
        <v>196</v>
      </c>
      <c r="AD2967" s="6" t="s">
        <v>43</v>
      </c>
      <c r="AE2967" s="8">
        <v>42046.499756944446</v>
      </c>
      <c r="AF2967" s="6" t="s">
        <v>71</v>
      </c>
    </row>
    <row r="2968" spans="1:32" x14ac:dyDescent="0.2">
      <c r="A29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8" s="7" t="str">
        <f>ExtractValues(Table1[[#This Row],[Agreement Name]],".{1}\d{4,5}")</f>
        <v>16001</v>
      </c>
      <c r="C2968" s="6" t="str">
        <f>ExtractValues(Table1[[#This Row],[Agreement Name]],".{1}\d{4,5}-.{1}\d{4,5}")</f>
        <v>16001-001001</v>
      </c>
      <c r="D2968" s="6" t="str">
        <f>ExtractValues(ExtractValues(Table1[[#This Row],[Agreement Name]],"(CO\d{1,3})"),"\d+")</f>
        <v/>
      </c>
      <c r="E2968" s="6" t="str">
        <f>ExtractValues(ExtractValues(Table1[[#This Row],[Agreement Name]],"(CO.\d{1,3})"),"\d+")</f>
        <v/>
      </c>
      <c r="F2968" s="6" t="str">
        <f>IF(Table1[[#This Row],[ChgOrderPart1]]&lt;&gt;"",Table1[[#This Row],[ChgOrderPart1]],Table1[[#This Row],[ChgOrderPart2]])</f>
        <v/>
      </c>
      <c r="G2968" s="6" t="s">
        <v>2985</v>
      </c>
      <c r="H2968" s="8">
        <v>41984.50403935185</v>
      </c>
      <c r="I2968" s="6" t="s">
        <v>34</v>
      </c>
      <c r="J2968" s="8">
        <v>42044.393877314818</v>
      </c>
      <c r="K2968" s="6" t="s">
        <v>1284</v>
      </c>
      <c r="L2968" s="6" t="s">
        <v>1285</v>
      </c>
      <c r="M2968" s="6" t="s">
        <v>37</v>
      </c>
      <c r="O2968" s="6" t="s">
        <v>38</v>
      </c>
      <c r="P2968" s="6" t="s">
        <v>39</v>
      </c>
      <c r="Q2968" s="6" t="s">
        <v>2986</v>
      </c>
      <c r="R2968" s="6" t="s">
        <v>196</v>
      </c>
      <c r="W2968" s="6" t="s">
        <v>198</v>
      </c>
      <c r="X2968" s="6" t="s">
        <v>196</v>
      </c>
      <c r="Y2968" s="6" t="s">
        <v>43</v>
      </c>
      <c r="Z2968" s="8">
        <v>42044.393877314818</v>
      </c>
      <c r="AA2968" s="6" t="s">
        <v>71</v>
      </c>
    </row>
    <row r="2969" spans="1:32" x14ac:dyDescent="0.2">
      <c r="A29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69" s="7" t="str">
        <f>ExtractValues(Table1[[#This Row],[Agreement Name]],".{1}\d{4,5}")</f>
        <v>16000</v>
      </c>
      <c r="C2969" s="6" t="str">
        <f>ExtractValues(Table1[[#This Row],[Agreement Name]],".{1}\d{4,5}-.{1}\d{4,5}")</f>
        <v>16000-001001</v>
      </c>
      <c r="D2969" s="6" t="str">
        <f>ExtractValues(ExtractValues(Table1[[#This Row],[Agreement Name]],"(CO\d{1,3})"),"\d+")</f>
        <v/>
      </c>
      <c r="E2969" s="6" t="str">
        <f>ExtractValues(ExtractValues(Table1[[#This Row],[Agreement Name]],"(CO.\d{1,3})"),"\d+")</f>
        <v/>
      </c>
      <c r="F2969" s="6" t="str">
        <f>IF(Table1[[#This Row],[ChgOrderPart1]]&lt;&gt;"",Table1[[#This Row],[ChgOrderPart1]],Table1[[#This Row],[ChgOrderPart2]])</f>
        <v/>
      </c>
      <c r="G2969" s="6" t="s">
        <v>7200</v>
      </c>
      <c r="H2969" s="8">
        <v>41964.582858796297</v>
      </c>
      <c r="I2969" s="6" t="s">
        <v>34</v>
      </c>
      <c r="J2969" s="8">
        <v>41968.276539351849</v>
      </c>
      <c r="K2969" s="6" t="s">
        <v>1376</v>
      </c>
      <c r="L2969" s="6" t="s">
        <v>1377</v>
      </c>
      <c r="M2969" s="6" t="s">
        <v>37</v>
      </c>
      <c r="O2969" s="6" t="s">
        <v>38</v>
      </c>
      <c r="P2969" s="6" t="s">
        <v>39</v>
      </c>
      <c r="Q2969" s="6" t="s">
        <v>1291</v>
      </c>
      <c r="R2969" s="6" t="s">
        <v>196</v>
      </c>
      <c r="W2969" s="6" t="s">
        <v>1292</v>
      </c>
      <c r="X2969" s="6" t="s">
        <v>1291</v>
      </c>
      <c r="Y2969" s="6" t="s">
        <v>43</v>
      </c>
      <c r="Z2969" s="8">
        <v>41968.257962962962</v>
      </c>
      <c r="AA2969" s="6" t="s">
        <v>322</v>
      </c>
      <c r="AB2969" s="6" t="s">
        <v>198</v>
      </c>
      <c r="AC2969" s="6" t="s">
        <v>196</v>
      </c>
      <c r="AD2969" s="6" t="s">
        <v>43</v>
      </c>
      <c r="AE2969" s="8">
        <v>41968.276539351849</v>
      </c>
      <c r="AF2969" s="6" t="s">
        <v>71</v>
      </c>
    </row>
    <row r="2970" spans="1:32" x14ac:dyDescent="0.2">
      <c r="A29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70" s="7" t="str">
        <f>ExtractValues(Table1[[#This Row],[Agreement Name]],".{1}\d{4,5}")</f>
        <v>15999</v>
      </c>
      <c r="C2970" s="6" t="str">
        <f>ExtractValues(Table1[[#This Row],[Agreement Name]],".{1}\d{4,5}-.{1}\d{4,5}")</f>
        <v>15999-001007</v>
      </c>
      <c r="D2970" s="6" t="str">
        <f>ExtractValues(ExtractValues(Table1[[#This Row],[Agreement Name]],"(CO\d{1,3})"),"\d+")</f>
        <v/>
      </c>
      <c r="E2970" s="6" t="str">
        <f>ExtractValues(ExtractValues(Table1[[#This Row],[Agreement Name]],"(CO.\d{1,3})"),"\d+")</f>
        <v/>
      </c>
      <c r="F2970" s="6" t="str">
        <f>IF(Table1[[#This Row],[ChgOrderPart1]]&lt;&gt;"",Table1[[#This Row],[ChgOrderPart1]],Table1[[#This Row],[ChgOrderPart2]])</f>
        <v/>
      </c>
      <c r="G2970" s="6" t="s">
        <v>993</v>
      </c>
      <c r="H2970" s="8">
        <v>42208.430879629632</v>
      </c>
      <c r="I2970" s="6" t="s">
        <v>34</v>
      </c>
      <c r="J2970" s="8">
        <v>42209.330312500002</v>
      </c>
      <c r="K2970" s="6" t="s">
        <v>35</v>
      </c>
      <c r="L2970" s="6" t="s">
        <v>36</v>
      </c>
      <c r="M2970" s="6" t="s">
        <v>37</v>
      </c>
      <c r="O2970" s="6" t="s">
        <v>38</v>
      </c>
      <c r="P2970" s="6" t="s">
        <v>39</v>
      </c>
      <c r="Q2970" s="6" t="s">
        <v>699</v>
      </c>
      <c r="R2970" s="6" t="s">
        <v>354</v>
      </c>
      <c r="W2970" s="6" t="s">
        <v>700</v>
      </c>
      <c r="X2970" s="6" t="s">
        <v>699</v>
      </c>
      <c r="Y2970" s="6" t="s">
        <v>43</v>
      </c>
      <c r="Z2970" s="8">
        <v>42209.310949074075</v>
      </c>
      <c r="AA2970" s="6" t="s">
        <v>701</v>
      </c>
      <c r="AB2970" s="6" t="s">
        <v>357</v>
      </c>
      <c r="AC2970" s="6" t="s">
        <v>354</v>
      </c>
      <c r="AD2970" s="6" t="s">
        <v>43</v>
      </c>
      <c r="AE2970" s="8">
        <v>42209.330312500002</v>
      </c>
      <c r="AF2970" s="6" t="s">
        <v>358</v>
      </c>
    </row>
    <row r="2971" spans="1:32" x14ac:dyDescent="0.2">
      <c r="A29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71" s="7" t="str">
        <f>ExtractValues(Table1[[#This Row],[Agreement Name]],".{1}\d{4,5}")</f>
        <v>15999</v>
      </c>
      <c r="C2971" s="6" t="str">
        <f>ExtractValues(Table1[[#This Row],[Agreement Name]],".{1}\d{4,5}-.{1}\d{4,5}")</f>
        <v>15999-001006</v>
      </c>
      <c r="D2971" s="6" t="str">
        <f>ExtractValues(ExtractValues(Table1[[#This Row],[Agreement Name]],"(CO\d{1,3})"),"\d+")</f>
        <v>2</v>
      </c>
      <c r="E2971" s="6" t="str">
        <f>ExtractValues(ExtractValues(Table1[[#This Row],[Agreement Name]],"(CO.\d{1,3})"),"\d+")</f>
        <v/>
      </c>
      <c r="F2971" s="6" t="str">
        <f>IF(Table1[[#This Row],[ChgOrderPart1]]&lt;&gt;"",Table1[[#This Row],[ChgOrderPart1]],Table1[[#This Row],[ChgOrderPart2]])</f>
        <v>2</v>
      </c>
      <c r="G2971" s="6" t="s">
        <v>5840</v>
      </c>
      <c r="H2971" s="8">
        <v>42214.328993055555</v>
      </c>
      <c r="I2971" s="6" t="s">
        <v>34</v>
      </c>
      <c r="J2971" s="8">
        <v>42219.610648148147</v>
      </c>
      <c r="K2971" s="6" t="s">
        <v>5082</v>
      </c>
      <c r="L2971" s="6" t="s">
        <v>5083</v>
      </c>
      <c r="M2971" s="6" t="s">
        <v>37</v>
      </c>
      <c r="O2971" s="6" t="s">
        <v>38</v>
      </c>
      <c r="P2971" s="6" t="s">
        <v>39</v>
      </c>
      <c r="Q2971" s="6" t="s">
        <v>5841</v>
      </c>
      <c r="R2971" s="6" t="s">
        <v>354</v>
      </c>
      <c r="W2971" s="6" t="s">
        <v>5842</v>
      </c>
      <c r="X2971" s="6" t="s">
        <v>5841</v>
      </c>
      <c r="Y2971" s="6" t="s">
        <v>43</v>
      </c>
      <c r="Z2971" s="8">
        <v>42219.570497685185</v>
      </c>
      <c r="AA2971" s="6" t="s">
        <v>5843</v>
      </c>
      <c r="AB2971" s="6" t="s">
        <v>357</v>
      </c>
      <c r="AC2971" s="6" t="s">
        <v>354</v>
      </c>
      <c r="AD2971" s="6" t="s">
        <v>43</v>
      </c>
      <c r="AE2971" s="8">
        <v>42219.610648148147</v>
      </c>
      <c r="AF2971" s="6" t="s">
        <v>358</v>
      </c>
    </row>
    <row r="2972" spans="1:32" x14ac:dyDescent="0.2">
      <c r="A29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72" s="7" t="str">
        <f>ExtractValues(Table1[[#This Row],[Agreement Name]],".{1}\d{4,5}")</f>
        <v>15999</v>
      </c>
      <c r="C2972" s="6" t="str">
        <f>ExtractValues(Table1[[#This Row],[Agreement Name]],".{1}\d{4,5}-.{1}\d{4,5}")</f>
        <v>15999-001006</v>
      </c>
      <c r="D2972" s="6" t="str">
        <f>ExtractValues(ExtractValues(Table1[[#This Row],[Agreement Name]],"(CO\d{1,3})"),"\d+")</f>
        <v>1</v>
      </c>
      <c r="E2972" s="6" t="str">
        <f>ExtractValues(ExtractValues(Table1[[#This Row],[Agreement Name]],"(CO.\d{1,3})"),"\d+")</f>
        <v/>
      </c>
      <c r="F2972" s="6" t="str">
        <f>IF(Table1[[#This Row],[ChgOrderPart1]]&lt;&gt;"",Table1[[#This Row],[ChgOrderPart1]],Table1[[#This Row],[ChgOrderPart2]])</f>
        <v>1</v>
      </c>
      <c r="G2972" s="6" t="s">
        <v>6535</v>
      </c>
      <c r="H2972" s="8">
        <v>42075.555219907408</v>
      </c>
      <c r="I2972" s="6" t="s">
        <v>34</v>
      </c>
      <c r="J2972" s="8">
        <v>42080.660370370373</v>
      </c>
      <c r="K2972" s="6" t="s">
        <v>1284</v>
      </c>
      <c r="L2972" s="6" t="s">
        <v>1285</v>
      </c>
      <c r="M2972" s="6" t="s">
        <v>37</v>
      </c>
      <c r="O2972" s="6" t="s">
        <v>38</v>
      </c>
      <c r="P2972" s="6" t="s">
        <v>39</v>
      </c>
      <c r="Q2972" s="6" t="s">
        <v>5841</v>
      </c>
      <c r="R2972" s="6" t="s">
        <v>354</v>
      </c>
      <c r="W2972" s="6" t="s">
        <v>5842</v>
      </c>
      <c r="X2972" s="6" t="s">
        <v>5841</v>
      </c>
      <c r="Y2972" s="6" t="s">
        <v>43</v>
      </c>
      <c r="Z2972" s="8">
        <v>42080.646724537037</v>
      </c>
      <c r="AA2972" s="6" t="s">
        <v>5843</v>
      </c>
      <c r="AB2972" s="6" t="s">
        <v>357</v>
      </c>
      <c r="AC2972" s="6" t="s">
        <v>354</v>
      </c>
      <c r="AD2972" s="6" t="s">
        <v>43</v>
      </c>
      <c r="AE2972" s="8">
        <v>42080.660370370373</v>
      </c>
      <c r="AF2972" s="6" t="s">
        <v>358</v>
      </c>
    </row>
    <row r="2973" spans="1:32" x14ac:dyDescent="0.2">
      <c r="A29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73" s="7" t="str">
        <f>ExtractValues(Table1[[#This Row],[Agreement Name]],".{1}\d{4,5}")</f>
        <v>15999</v>
      </c>
      <c r="C2973" s="6" t="str">
        <f>ExtractValues(Table1[[#This Row],[Agreement Name]],".{1}\d{4,5}-.{1}\d{4,5}")</f>
        <v>15999-001006</v>
      </c>
      <c r="D2973" s="6" t="str">
        <f>ExtractValues(ExtractValues(Table1[[#This Row],[Agreement Name]],"(CO\d{1,3})"),"\d+")</f>
        <v/>
      </c>
      <c r="E2973" s="6" t="str">
        <f>ExtractValues(ExtractValues(Table1[[#This Row],[Agreement Name]],"(CO.\d{1,3})"),"\d+")</f>
        <v/>
      </c>
      <c r="F2973" s="6" t="str">
        <f>IF(Table1[[#This Row],[ChgOrderPart1]]&lt;&gt;"",Table1[[#This Row],[ChgOrderPart1]],Table1[[#This Row],[ChgOrderPart2]])</f>
        <v/>
      </c>
      <c r="G2973" s="6" t="s">
        <v>6506</v>
      </c>
      <c r="H2973" s="8">
        <v>42073.35800925926</v>
      </c>
      <c r="I2973" s="6" t="s">
        <v>34</v>
      </c>
      <c r="J2973" s="8">
        <v>42074.647662037038</v>
      </c>
      <c r="K2973" s="6" t="s">
        <v>1284</v>
      </c>
      <c r="L2973" s="6" t="s">
        <v>1285</v>
      </c>
      <c r="M2973" s="6" t="s">
        <v>37</v>
      </c>
      <c r="O2973" s="6" t="s">
        <v>38</v>
      </c>
      <c r="P2973" s="6" t="s">
        <v>39</v>
      </c>
      <c r="Q2973" s="6" t="s">
        <v>6507</v>
      </c>
      <c r="R2973" s="6" t="s">
        <v>354</v>
      </c>
      <c r="W2973" s="6" t="s">
        <v>5842</v>
      </c>
      <c r="X2973" s="6" t="s">
        <v>6507</v>
      </c>
      <c r="Y2973" s="6" t="s">
        <v>43</v>
      </c>
      <c r="Z2973" s="8">
        <v>42074.52547453704</v>
      </c>
      <c r="AA2973" s="6" t="s">
        <v>5843</v>
      </c>
      <c r="AB2973" s="6" t="s">
        <v>357</v>
      </c>
      <c r="AC2973" s="6" t="s">
        <v>354</v>
      </c>
      <c r="AD2973" s="6" t="s">
        <v>43</v>
      </c>
      <c r="AE2973" s="8">
        <v>42074.647662037038</v>
      </c>
      <c r="AF2973" s="6" t="s">
        <v>358</v>
      </c>
    </row>
    <row r="2974" spans="1:32" x14ac:dyDescent="0.2">
      <c r="A29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74" s="7" t="str">
        <f>ExtractValues(Table1[[#This Row],[Agreement Name]],".{1}\d{4,5}")</f>
        <v>15999</v>
      </c>
      <c r="C2974" s="6" t="str">
        <f>ExtractValues(Table1[[#This Row],[Agreement Name]],".{1}\d{4,5}-.{1}\d{4,5}")</f>
        <v>15999-001005</v>
      </c>
      <c r="D2974" s="6" t="str">
        <f>ExtractValues(ExtractValues(Table1[[#This Row],[Agreement Name]],"(CO\d{1,3})"),"\d+")</f>
        <v/>
      </c>
      <c r="E2974" s="6" t="str">
        <f>ExtractValues(ExtractValues(Table1[[#This Row],[Agreement Name]],"(CO.\d{1,3})"),"\d+")</f>
        <v/>
      </c>
      <c r="F2974" s="6" t="str">
        <f>IF(Table1[[#This Row],[ChgOrderPart1]]&lt;&gt;"",Table1[[#This Row],[ChgOrderPart1]],Table1[[#This Row],[ChgOrderPart2]])</f>
        <v/>
      </c>
      <c r="G2974" s="6" t="s">
        <v>6823</v>
      </c>
      <c r="H2974" s="8">
        <v>42100.390983796293</v>
      </c>
      <c r="I2974" s="6" t="s">
        <v>34</v>
      </c>
      <c r="J2974" s="8">
        <v>42100.485752314817</v>
      </c>
      <c r="K2974" s="6" t="s">
        <v>1284</v>
      </c>
      <c r="L2974" s="6" t="s">
        <v>1285</v>
      </c>
      <c r="M2974" s="6" t="s">
        <v>37</v>
      </c>
      <c r="O2974" s="6" t="s">
        <v>38</v>
      </c>
      <c r="P2974" s="6" t="s">
        <v>39</v>
      </c>
      <c r="Q2974" s="6" t="s">
        <v>654</v>
      </c>
      <c r="R2974" s="6" t="s">
        <v>354</v>
      </c>
      <c r="W2974" s="6" t="s">
        <v>355</v>
      </c>
      <c r="X2974" s="6" t="s">
        <v>654</v>
      </c>
      <c r="Y2974" s="6" t="s">
        <v>43</v>
      </c>
      <c r="Z2974" s="8">
        <v>42100.437210648146</v>
      </c>
      <c r="AA2974" s="6" t="s">
        <v>356</v>
      </c>
      <c r="AB2974" s="6" t="s">
        <v>357</v>
      </c>
      <c r="AC2974" s="6" t="s">
        <v>354</v>
      </c>
      <c r="AD2974" s="6" t="s">
        <v>43</v>
      </c>
      <c r="AE2974" s="8">
        <v>42100.485752314817</v>
      </c>
      <c r="AF2974" s="6" t="s">
        <v>358</v>
      </c>
    </row>
    <row r="2975" spans="1:32" x14ac:dyDescent="0.2">
      <c r="A29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75" s="7" t="str">
        <f>ExtractValues(Table1[[#This Row],[Agreement Name]],".{1}\d{4,5}")</f>
        <v>15999</v>
      </c>
      <c r="C2975" s="6" t="str">
        <f>ExtractValues(Table1[[#This Row],[Agreement Name]],".{1}\d{4,5}-.{1}\d{4,5}")</f>
        <v>15999-001004</v>
      </c>
      <c r="D2975" s="6" t="str">
        <f>ExtractValues(ExtractValues(Table1[[#This Row],[Agreement Name]],"(CO\d{1,3})"),"\d+")</f>
        <v>1</v>
      </c>
      <c r="E2975" s="6" t="str">
        <f>ExtractValues(ExtractValues(Table1[[#This Row],[Agreement Name]],"(CO.\d{1,3})"),"\d+")</f>
        <v/>
      </c>
      <c r="F2975" s="6" t="str">
        <f>IF(Table1[[#This Row],[ChgOrderPart1]]&lt;&gt;"",Table1[[#This Row],[ChgOrderPart1]],Table1[[#This Row],[ChgOrderPart2]])</f>
        <v>1</v>
      </c>
      <c r="G2975" s="6" t="s">
        <v>5705</v>
      </c>
      <c r="H2975" s="8">
        <v>42205.426620370374</v>
      </c>
      <c r="I2975" s="6" t="s">
        <v>34</v>
      </c>
      <c r="J2975" s="8">
        <v>42206.523680555554</v>
      </c>
      <c r="K2975" s="6" t="s">
        <v>5082</v>
      </c>
      <c r="L2975" s="6" t="s">
        <v>5083</v>
      </c>
      <c r="M2975" s="6" t="s">
        <v>37</v>
      </c>
      <c r="O2975" s="6" t="s">
        <v>38</v>
      </c>
      <c r="P2975" s="6" t="s">
        <v>39</v>
      </c>
      <c r="Q2975" s="6" t="s">
        <v>5706</v>
      </c>
      <c r="R2975" s="6" t="s">
        <v>354</v>
      </c>
      <c r="W2975" s="6" t="s">
        <v>5707</v>
      </c>
      <c r="X2975" s="6" t="s">
        <v>5706</v>
      </c>
      <c r="Y2975" s="6" t="s">
        <v>43</v>
      </c>
      <c r="Z2975" s="8">
        <v>42206.467037037037</v>
      </c>
      <c r="AA2975" s="6" t="s">
        <v>5708</v>
      </c>
      <c r="AB2975" s="6" t="s">
        <v>357</v>
      </c>
      <c r="AC2975" s="6" t="s">
        <v>354</v>
      </c>
      <c r="AD2975" s="6" t="s">
        <v>43</v>
      </c>
      <c r="AE2975" s="8">
        <v>42206.523680555554</v>
      </c>
      <c r="AF2975" s="6" t="s">
        <v>358</v>
      </c>
    </row>
    <row r="2976" spans="1:32" x14ac:dyDescent="0.2">
      <c r="A29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76" s="7" t="str">
        <f>ExtractValues(Table1[[#This Row],[Agreement Name]],".{1}\d{4,5}")</f>
        <v>15999</v>
      </c>
      <c r="C2976" s="6" t="str">
        <f>ExtractValues(Table1[[#This Row],[Agreement Name]],".{1}\d{4,5}-.{1}\d{4,5}")</f>
        <v>15999-001004</v>
      </c>
      <c r="D2976" s="6" t="str">
        <f>ExtractValues(ExtractValues(Table1[[#This Row],[Agreement Name]],"(CO\d{1,3})"),"\d+")</f>
        <v/>
      </c>
      <c r="E2976" s="6" t="str">
        <f>ExtractValues(ExtractValues(Table1[[#This Row],[Agreement Name]],"(CO.\d{1,3})"),"\d+")</f>
        <v/>
      </c>
      <c r="F2976" s="6" t="str">
        <f>IF(Table1[[#This Row],[ChgOrderPart1]]&lt;&gt;"",Table1[[#This Row],[ChgOrderPart1]],Table1[[#This Row],[ChgOrderPart2]])</f>
        <v/>
      </c>
      <c r="G2976" s="6" t="s">
        <v>6333</v>
      </c>
      <c r="H2976" s="8">
        <v>42054.475902777776</v>
      </c>
      <c r="I2976" s="6" t="s">
        <v>34</v>
      </c>
      <c r="J2976" s="8">
        <v>42058.6171875</v>
      </c>
      <c r="K2976" s="6" t="s">
        <v>1284</v>
      </c>
      <c r="L2976" s="6" t="s">
        <v>1285</v>
      </c>
      <c r="M2976" s="6" t="s">
        <v>37</v>
      </c>
      <c r="O2976" s="6" t="s">
        <v>38</v>
      </c>
      <c r="P2976" s="6" t="s">
        <v>39</v>
      </c>
      <c r="Q2976" s="6" t="s">
        <v>5706</v>
      </c>
      <c r="R2976" s="6" t="s">
        <v>354</v>
      </c>
      <c r="W2976" s="6" t="s">
        <v>6334</v>
      </c>
      <c r="X2976" s="6" t="s">
        <v>5706</v>
      </c>
      <c r="Y2976" s="6" t="s">
        <v>43</v>
      </c>
      <c r="Z2976" s="8">
        <v>42058.560543981483</v>
      </c>
      <c r="AA2976" s="6" t="s">
        <v>5708</v>
      </c>
      <c r="AB2976" s="6" t="s">
        <v>357</v>
      </c>
      <c r="AC2976" s="6" t="s">
        <v>354</v>
      </c>
      <c r="AD2976" s="6" t="s">
        <v>43</v>
      </c>
      <c r="AE2976" s="8">
        <v>42058.6171875</v>
      </c>
      <c r="AF2976" s="6" t="s">
        <v>358</v>
      </c>
    </row>
    <row r="2977" spans="1:32" x14ac:dyDescent="0.2">
      <c r="A29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77" s="7" t="str">
        <f>ExtractValues(Table1[[#This Row],[Agreement Name]],".{1}\d{4,5}")</f>
        <v>15999</v>
      </c>
      <c r="C2977" s="6" t="str">
        <f>ExtractValues(Table1[[#This Row],[Agreement Name]],".{1}\d{4,5}-.{1}\d{4,5}")</f>
        <v>15999-001003</v>
      </c>
      <c r="D2977" s="6" t="str">
        <f>ExtractValues(ExtractValues(Table1[[#This Row],[Agreement Name]],"(CO\d{1,3})"),"\d+")</f>
        <v/>
      </c>
      <c r="E2977" s="6" t="str">
        <f>ExtractValues(ExtractValues(Table1[[#This Row],[Agreement Name]],"(CO.\d{1,3})"),"\d+")</f>
        <v/>
      </c>
      <c r="F2977" s="6" t="str">
        <f>IF(Table1[[#This Row],[ChgOrderPart1]]&lt;&gt;"",Table1[[#This Row],[ChgOrderPart1]],Table1[[#This Row],[ChgOrderPart2]])</f>
        <v/>
      </c>
      <c r="G2977" s="6" t="s">
        <v>3537</v>
      </c>
      <c r="H2977" s="8">
        <v>42032.4531712963</v>
      </c>
      <c r="I2977" s="6" t="s">
        <v>34</v>
      </c>
      <c r="J2977" s="8">
        <v>42037.483460648145</v>
      </c>
      <c r="K2977" s="6" t="s">
        <v>1284</v>
      </c>
      <c r="L2977" s="6" t="s">
        <v>1285</v>
      </c>
      <c r="M2977" s="6" t="s">
        <v>37</v>
      </c>
      <c r="O2977" s="6" t="s">
        <v>38</v>
      </c>
      <c r="P2977" s="6" t="s">
        <v>39</v>
      </c>
      <c r="Q2977" s="6" t="s">
        <v>496</v>
      </c>
      <c r="R2977" s="6" t="s">
        <v>354</v>
      </c>
      <c r="W2977" s="6" t="s">
        <v>497</v>
      </c>
      <c r="X2977" s="6" t="s">
        <v>496</v>
      </c>
      <c r="Y2977" s="6" t="s">
        <v>43</v>
      </c>
      <c r="Z2977" s="8">
        <v>42037.422094907408</v>
      </c>
      <c r="AA2977" s="6" t="s">
        <v>498</v>
      </c>
      <c r="AB2977" s="6" t="s">
        <v>357</v>
      </c>
      <c r="AC2977" s="6" t="s">
        <v>354</v>
      </c>
      <c r="AD2977" s="6" t="s">
        <v>43</v>
      </c>
      <c r="AE2977" s="8">
        <v>42037.483460648145</v>
      </c>
      <c r="AF2977" s="6" t="s">
        <v>358</v>
      </c>
    </row>
    <row r="2978" spans="1:32" x14ac:dyDescent="0.2">
      <c r="A29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78" s="7" t="str">
        <f>ExtractValues(Table1[[#This Row],[Agreement Name]],".{1}\d{4,5}")</f>
        <v>15999</v>
      </c>
      <c r="C2978" s="6" t="str">
        <f>ExtractValues(Table1[[#This Row],[Agreement Name]],".{1}\d{4,5}-.{1}\d{4,5}")</f>
        <v>15999-001002</v>
      </c>
      <c r="D2978" s="6" t="str">
        <f>ExtractValues(ExtractValues(Table1[[#This Row],[Agreement Name]],"(CO\d{1,3})"),"\d+")</f>
        <v/>
      </c>
      <c r="E2978" s="6" t="str">
        <f>ExtractValues(ExtractValues(Table1[[#This Row],[Agreement Name]],"(CO.\d{1,3})"),"\d+")</f>
        <v/>
      </c>
      <c r="F2978" s="6" t="str">
        <f>IF(Table1[[#This Row],[ChgOrderPart1]]&lt;&gt;"",Table1[[#This Row],[ChgOrderPart1]],Table1[[#This Row],[ChgOrderPart2]])</f>
        <v/>
      </c>
      <c r="G2978" s="6" t="s">
        <v>3480</v>
      </c>
      <c r="H2978" s="8">
        <v>42030.385324074072</v>
      </c>
      <c r="I2978" s="6" t="s">
        <v>34</v>
      </c>
      <c r="J2978" s="8">
        <v>42037.48296296296</v>
      </c>
      <c r="K2978" s="6" t="s">
        <v>1284</v>
      </c>
      <c r="L2978" s="6" t="s">
        <v>1285</v>
      </c>
      <c r="M2978" s="6" t="s">
        <v>37</v>
      </c>
      <c r="O2978" s="6" t="s">
        <v>38</v>
      </c>
      <c r="P2978" s="6" t="s">
        <v>39</v>
      </c>
      <c r="Q2978" s="6" t="s">
        <v>824</v>
      </c>
      <c r="R2978" s="6" t="s">
        <v>354</v>
      </c>
      <c r="W2978" s="6" t="s">
        <v>3481</v>
      </c>
      <c r="X2978" s="6" t="s">
        <v>824</v>
      </c>
      <c r="Y2978" s="6" t="s">
        <v>43</v>
      </c>
      <c r="Z2978" s="8">
        <v>42037.391539351855</v>
      </c>
      <c r="AA2978" s="6" t="s">
        <v>826</v>
      </c>
      <c r="AB2978" s="6" t="s">
        <v>357</v>
      </c>
      <c r="AC2978" s="6" t="s">
        <v>354</v>
      </c>
      <c r="AD2978" s="6" t="s">
        <v>43</v>
      </c>
      <c r="AE2978" s="8">
        <v>42037.48296296296</v>
      </c>
      <c r="AF2978" s="6" t="s">
        <v>358</v>
      </c>
    </row>
    <row r="2979" spans="1:32" x14ac:dyDescent="0.2">
      <c r="A29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79" s="7" t="str">
        <f>ExtractValues(Table1[[#This Row],[Agreement Name]],".{1}\d{4,5}")</f>
        <v>15999</v>
      </c>
      <c r="C2979" s="6" t="str">
        <f>ExtractValues(Table1[[#This Row],[Agreement Name]],".{1}\d{4,5}-.{1}\d{4,5}")</f>
        <v>15999-001001</v>
      </c>
      <c r="D2979" s="6" t="str">
        <f>ExtractValues(ExtractValues(Table1[[#This Row],[Agreement Name]],"(CO\d{1,3})"),"\d+")</f>
        <v/>
      </c>
      <c r="E2979" s="6" t="str">
        <f>ExtractValues(ExtractValues(Table1[[#This Row],[Agreement Name]],"(CO.\d{1,3})"),"\d+")</f>
        <v/>
      </c>
      <c r="F2979" s="6" t="str">
        <f>IF(Table1[[#This Row],[ChgOrderPart1]]&lt;&gt;"",Table1[[#This Row],[ChgOrderPart1]],Table1[[#This Row],[ChgOrderPart2]])</f>
        <v/>
      </c>
      <c r="G2979" s="6" t="s">
        <v>3321</v>
      </c>
      <c r="H2979" s="8">
        <v>42018.496249999997</v>
      </c>
      <c r="I2979" s="6" t="s">
        <v>34</v>
      </c>
      <c r="J2979" s="8">
        <v>42025.755289351851</v>
      </c>
      <c r="K2979" s="6" t="s">
        <v>1284</v>
      </c>
      <c r="L2979" s="6" t="s">
        <v>1285</v>
      </c>
      <c r="M2979" s="6" t="s">
        <v>37</v>
      </c>
      <c r="O2979" s="6" t="s">
        <v>38</v>
      </c>
      <c r="P2979" s="6" t="s">
        <v>39</v>
      </c>
      <c r="Q2979" s="6" t="s">
        <v>780</v>
      </c>
      <c r="R2979" s="6" t="s">
        <v>354</v>
      </c>
      <c r="W2979" s="6" t="s">
        <v>140</v>
      </c>
      <c r="X2979" s="6" t="s">
        <v>780</v>
      </c>
      <c r="Y2979" s="6" t="s">
        <v>43</v>
      </c>
      <c r="Z2979" s="8">
        <v>42025.555601851855</v>
      </c>
      <c r="AA2979" s="6" t="s">
        <v>141</v>
      </c>
      <c r="AB2979" s="6" t="s">
        <v>357</v>
      </c>
      <c r="AC2979" s="6" t="s">
        <v>354</v>
      </c>
      <c r="AD2979" s="6" t="s">
        <v>43</v>
      </c>
      <c r="AE2979" s="8">
        <v>42025.755289351851</v>
      </c>
      <c r="AF2979" s="6" t="s">
        <v>358</v>
      </c>
    </row>
    <row r="2980" spans="1:32" x14ac:dyDescent="0.2">
      <c r="A29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80" s="7" t="str">
        <f>ExtractValues(Table1[[#This Row],[Agreement Name]],".{1}\d{4,5}")</f>
        <v>15997</v>
      </c>
      <c r="C2980" s="6" t="str">
        <f>ExtractValues(Table1[[#This Row],[Agreement Name]],".{1}\d{4,5}-.{1}\d{4,5}")</f>
        <v>15997-002002</v>
      </c>
      <c r="D2980" s="6" t="str">
        <f>ExtractValues(ExtractValues(Table1[[#This Row],[Agreement Name]],"(CO\d{1,3})"),"\d+")</f>
        <v/>
      </c>
      <c r="E2980" s="6" t="str">
        <f>ExtractValues(ExtractValues(Table1[[#This Row],[Agreement Name]],"(CO.\d{1,3})"),"\d+")</f>
        <v/>
      </c>
      <c r="F2980" s="6" t="str">
        <f>IF(Table1[[#This Row],[ChgOrderPart1]]&lt;&gt;"",Table1[[#This Row],[ChgOrderPart1]],Table1[[#This Row],[ChgOrderPart2]])</f>
        <v/>
      </c>
      <c r="G2980" s="6" t="s">
        <v>1339</v>
      </c>
      <c r="H2980" s="8">
        <v>41954.309108796297</v>
      </c>
      <c r="I2980" s="6" t="s">
        <v>34</v>
      </c>
      <c r="J2980" s="8">
        <v>41955.440451388888</v>
      </c>
      <c r="K2980" s="6" t="s">
        <v>1284</v>
      </c>
      <c r="L2980" s="6" t="s">
        <v>1285</v>
      </c>
      <c r="M2980" s="6" t="s">
        <v>37</v>
      </c>
      <c r="O2980" s="6" t="s">
        <v>38</v>
      </c>
      <c r="P2980" s="6" t="s">
        <v>39</v>
      </c>
      <c r="Q2980" s="6" t="s">
        <v>636</v>
      </c>
      <c r="R2980" s="6" t="s">
        <v>354</v>
      </c>
      <c r="W2980" s="6" t="s">
        <v>302</v>
      </c>
      <c r="X2980" s="6" t="s">
        <v>636</v>
      </c>
      <c r="Y2980" s="6" t="s">
        <v>43</v>
      </c>
      <c r="Z2980" s="8">
        <v>41955.436550925922</v>
      </c>
      <c r="AA2980" s="6" t="s">
        <v>303</v>
      </c>
      <c r="AB2980" s="6" t="s">
        <v>357</v>
      </c>
      <c r="AC2980" s="6" t="s">
        <v>354</v>
      </c>
      <c r="AD2980" s="6" t="s">
        <v>43</v>
      </c>
      <c r="AE2980" s="8">
        <v>41955.440451388888</v>
      </c>
      <c r="AF2980" s="6" t="s">
        <v>358</v>
      </c>
    </row>
    <row r="2981" spans="1:32" x14ac:dyDescent="0.2">
      <c r="A29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81" s="7" t="str">
        <f>ExtractValues(Table1[[#This Row],[Agreement Name]],".{1}\d{4,5}")</f>
        <v>15997</v>
      </c>
      <c r="C2981" s="6" t="str">
        <f>ExtractValues(Table1[[#This Row],[Agreement Name]],".{1}\d{4,5}-.{1}\d{4,5}")</f>
        <v>15997-002001</v>
      </c>
      <c r="D2981" s="6" t="str">
        <f>ExtractValues(ExtractValues(Table1[[#This Row],[Agreement Name]],"(CO\d{1,3})"),"\d+")</f>
        <v/>
      </c>
      <c r="E2981" s="6" t="str">
        <f>ExtractValues(ExtractValues(Table1[[#This Row],[Agreement Name]],"(CO.\d{1,3})"),"\d+")</f>
        <v/>
      </c>
      <c r="F2981" s="6" t="str">
        <f>IF(Table1[[#This Row],[ChgOrderPart1]]&lt;&gt;"",Table1[[#This Row],[ChgOrderPart1]],Table1[[#This Row],[ChgOrderPart2]])</f>
        <v/>
      </c>
      <c r="G2981" s="6" t="s">
        <v>1322</v>
      </c>
      <c r="H2981" s="8">
        <v>41950.457777777781</v>
      </c>
      <c r="I2981" s="6" t="s">
        <v>34</v>
      </c>
      <c r="J2981" s="8">
        <v>41954.413634259261</v>
      </c>
      <c r="K2981" s="6" t="s">
        <v>1284</v>
      </c>
      <c r="L2981" s="6" t="s">
        <v>1285</v>
      </c>
      <c r="M2981" s="6" t="s">
        <v>37</v>
      </c>
      <c r="O2981" s="6" t="s">
        <v>38</v>
      </c>
      <c r="P2981" s="6" t="s">
        <v>39</v>
      </c>
      <c r="Q2981" s="6" t="s">
        <v>574</v>
      </c>
      <c r="R2981" s="6" t="s">
        <v>1323</v>
      </c>
      <c r="S2981" s="6" t="s">
        <v>354</v>
      </c>
      <c r="W2981" s="6" t="s">
        <v>575</v>
      </c>
      <c r="X2981" s="6" t="s">
        <v>1323</v>
      </c>
      <c r="Y2981" s="6" t="s">
        <v>43</v>
      </c>
      <c r="Z2981" s="8">
        <v>41954.411817129629</v>
      </c>
      <c r="AA2981" s="6" t="s">
        <v>576</v>
      </c>
      <c r="AB2981" s="6" t="s">
        <v>357</v>
      </c>
      <c r="AC2981" s="6" t="s">
        <v>354</v>
      </c>
      <c r="AD2981" s="6" t="s">
        <v>43</v>
      </c>
      <c r="AE2981" s="8">
        <v>41954.413634259261</v>
      </c>
      <c r="AF2981" s="6" t="s">
        <v>358</v>
      </c>
    </row>
    <row r="2982" spans="1:32" x14ac:dyDescent="0.2">
      <c r="A29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82" s="7" t="str">
        <f>ExtractValues(Table1[[#This Row],[Agreement Name]],".{1}\d{4,5}")</f>
        <v>15997</v>
      </c>
      <c r="C2982" s="6" t="str">
        <f>ExtractValues(Table1[[#This Row],[Agreement Name]],".{1}\d{4,5}-.{1}\d{4,5}")</f>
        <v>15997-001011</v>
      </c>
      <c r="D2982" s="6" t="str">
        <f>ExtractValues(ExtractValues(Table1[[#This Row],[Agreement Name]],"(CO\d{1,3})"),"\d+")</f>
        <v/>
      </c>
      <c r="E2982" s="6" t="str">
        <f>ExtractValues(ExtractValues(Table1[[#This Row],[Agreement Name]],"(CO.\d{1,3})"),"\d+")</f>
        <v/>
      </c>
      <c r="F2982" s="6" t="str">
        <f>IF(Table1[[#This Row],[ChgOrderPart1]]&lt;&gt;"",Table1[[#This Row],[ChgOrderPart1]],Table1[[#This Row],[ChgOrderPart2]])</f>
        <v/>
      </c>
      <c r="G2982" s="6" t="s">
        <v>573</v>
      </c>
      <c r="H2982" s="8">
        <v>42171.645324074074</v>
      </c>
      <c r="I2982" s="6" t="s">
        <v>34</v>
      </c>
      <c r="J2982" s="8">
        <v>42173.58489583333</v>
      </c>
      <c r="K2982" s="6" t="s">
        <v>35</v>
      </c>
      <c r="L2982" s="6" t="s">
        <v>36</v>
      </c>
      <c r="M2982" s="6" t="s">
        <v>37</v>
      </c>
      <c r="O2982" s="6" t="s">
        <v>38</v>
      </c>
      <c r="P2982" s="6" t="s">
        <v>39</v>
      </c>
      <c r="Q2982" s="6" t="s">
        <v>574</v>
      </c>
      <c r="R2982" s="6" t="s">
        <v>354</v>
      </c>
      <c r="W2982" s="6" t="s">
        <v>575</v>
      </c>
      <c r="X2982" s="6" t="s">
        <v>574</v>
      </c>
      <c r="Y2982" s="6" t="s">
        <v>43</v>
      </c>
      <c r="Z2982" s="8">
        <v>42173.580254629633</v>
      </c>
      <c r="AA2982" s="6" t="s">
        <v>576</v>
      </c>
      <c r="AB2982" s="6" t="s">
        <v>357</v>
      </c>
      <c r="AC2982" s="6" t="s">
        <v>354</v>
      </c>
      <c r="AD2982" s="6" t="s">
        <v>43</v>
      </c>
      <c r="AE2982" s="8">
        <v>42173.58489583333</v>
      </c>
      <c r="AF2982" s="6" t="s">
        <v>358</v>
      </c>
    </row>
    <row r="2983" spans="1:32" x14ac:dyDescent="0.2">
      <c r="A29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83" s="7" t="str">
        <f>ExtractValues(Table1[[#This Row],[Agreement Name]],".{1}\d{4,5}")</f>
        <v>15997</v>
      </c>
      <c r="C2983" s="6" t="str">
        <f>ExtractValues(Table1[[#This Row],[Agreement Name]],".{1}\d{4,5}-.{1}\d{4,5}")</f>
        <v>15997-001010</v>
      </c>
      <c r="D2983" s="6" t="str">
        <f>ExtractValues(ExtractValues(Table1[[#This Row],[Agreement Name]],"(CO\d{1,3})"),"\d+")</f>
        <v/>
      </c>
      <c r="E2983" s="6" t="str">
        <f>ExtractValues(ExtractValues(Table1[[#This Row],[Agreement Name]],"(CO.\d{1,3})"),"\d+")</f>
        <v/>
      </c>
      <c r="F2983" s="6" t="str">
        <f>IF(Table1[[#This Row],[ChgOrderPart1]]&lt;&gt;"",Table1[[#This Row],[ChgOrderPart1]],Table1[[#This Row],[ChgOrderPart2]])</f>
        <v/>
      </c>
      <c r="G2983" s="6" t="s">
        <v>4236</v>
      </c>
      <c r="H2983" s="8">
        <v>42146.463206018518</v>
      </c>
      <c r="I2983" s="6" t="s">
        <v>34</v>
      </c>
      <c r="J2983" s="8">
        <v>42146.527268518519</v>
      </c>
      <c r="K2983" s="6" t="s">
        <v>3614</v>
      </c>
      <c r="L2983" s="6" t="s">
        <v>3615</v>
      </c>
      <c r="M2983" s="6" t="s">
        <v>37</v>
      </c>
      <c r="O2983" s="6" t="s">
        <v>38</v>
      </c>
      <c r="P2983" s="6" t="s">
        <v>39</v>
      </c>
      <c r="Q2983" s="6" t="s">
        <v>3996</v>
      </c>
      <c r="R2983" s="6" t="s">
        <v>354</v>
      </c>
      <c r="W2983" s="6" t="s">
        <v>132</v>
      </c>
      <c r="X2983" s="6" t="s">
        <v>3996</v>
      </c>
      <c r="Y2983" s="6" t="s">
        <v>43</v>
      </c>
      <c r="Z2983" s="8">
        <v>42146.497164351851</v>
      </c>
      <c r="AA2983" s="6" t="s">
        <v>133</v>
      </c>
      <c r="AB2983" s="6" t="s">
        <v>357</v>
      </c>
      <c r="AC2983" s="6" t="s">
        <v>354</v>
      </c>
      <c r="AD2983" s="6" t="s">
        <v>43</v>
      </c>
      <c r="AE2983" s="8">
        <v>42146.527268518519</v>
      </c>
      <c r="AF2983" s="6" t="s">
        <v>358</v>
      </c>
    </row>
    <row r="2984" spans="1:32" x14ac:dyDescent="0.2">
      <c r="A29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84" s="7" t="str">
        <f>ExtractValues(Table1[[#This Row],[Agreement Name]],".{1}\d{4,5}")</f>
        <v>15997</v>
      </c>
      <c r="C2984" s="6" t="str">
        <f>ExtractValues(Table1[[#This Row],[Agreement Name]],".{1}\d{4,5}-.{1}\d{4,5}")</f>
        <v>15997-001008</v>
      </c>
      <c r="D2984" s="6" t="str">
        <f>ExtractValues(ExtractValues(Table1[[#This Row],[Agreement Name]],"(CO\d{1,3})"),"\d+")</f>
        <v>1</v>
      </c>
      <c r="E2984" s="6" t="str">
        <f>ExtractValues(ExtractValues(Table1[[#This Row],[Agreement Name]],"(CO.\d{1,3})"),"\d+")</f>
        <v/>
      </c>
      <c r="F2984" s="6" t="str">
        <f>IF(Table1[[#This Row],[ChgOrderPart1]]&lt;&gt;"",Table1[[#This Row],[ChgOrderPart1]],Table1[[#This Row],[ChgOrderPart2]])</f>
        <v>1</v>
      </c>
      <c r="G2984" s="6" t="s">
        <v>6019</v>
      </c>
      <c r="H2984" s="8">
        <v>42227.422754629632</v>
      </c>
      <c r="I2984" s="6" t="s">
        <v>34</v>
      </c>
      <c r="J2984" s="8">
        <v>42230.226435185185</v>
      </c>
      <c r="K2984" s="6" t="s">
        <v>5082</v>
      </c>
      <c r="L2984" s="6" t="s">
        <v>5083</v>
      </c>
      <c r="M2984" s="6" t="s">
        <v>37</v>
      </c>
      <c r="O2984" s="6" t="s">
        <v>38</v>
      </c>
      <c r="P2984" s="6" t="s">
        <v>39</v>
      </c>
      <c r="Q2984" s="6" t="s">
        <v>780</v>
      </c>
      <c r="R2984" s="6" t="s">
        <v>354</v>
      </c>
      <c r="W2984" s="6" t="s">
        <v>6020</v>
      </c>
      <c r="X2984" s="6" t="s">
        <v>780</v>
      </c>
      <c r="Y2984" s="6" t="s">
        <v>43</v>
      </c>
      <c r="Z2984" s="8">
        <v>42229.444675925923</v>
      </c>
      <c r="AA2984" s="6" t="s">
        <v>141</v>
      </c>
      <c r="AB2984" s="6" t="s">
        <v>357</v>
      </c>
      <c r="AC2984" s="6" t="s">
        <v>354</v>
      </c>
      <c r="AD2984" s="6" t="s">
        <v>43</v>
      </c>
      <c r="AE2984" s="8">
        <v>42230.226435185185</v>
      </c>
      <c r="AF2984" s="6" t="s">
        <v>358</v>
      </c>
    </row>
    <row r="2985" spans="1:32" x14ac:dyDescent="0.2">
      <c r="A29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85" s="7" t="str">
        <f>ExtractValues(Table1[[#This Row],[Agreement Name]],".{1}\d{4,5}")</f>
        <v>15997</v>
      </c>
      <c r="C2985" s="6" t="str">
        <f>ExtractValues(Table1[[#This Row],[Agreement Name]],".{1}\d{4,5}-.{1}\d{4,5}")</f>
        <v>15997-001008</v>
      </c>
      <c r="D2985" s="6" t="str">
        <f>ExtractValues(ExtractValues(Table1[[#This Row],[Agreement Name]],"(CO\d{1,3})"),"\d+")</f>
        <v/>
      </c>
      <c r="E2985" s="6" t="str">
        <f>ExtractValues(ExtractValues(Table1[[#This Row],[Agreement Name]],"(CO.\d{1,3})"),"\d+")</f>
        <v/>
      </c>
      <c r="F2985" s="6" t="str">
        <f>IF(Table1[[#This Row],[ChgOrderPart1]]&lt;&gt;"",Table1[[#This Row],[ChgOrderPart1]],Table1[[#This Row],[ChgOrderPart2]])</f>
        <v/>
      </c>
      <c r="G2985" s="6" t="s">
        <v>3957</v>
      </c>
      <c r="H2985" s="8">
        <v>42136.497615740744</v>
      </c>
      <c r="I2985" s="6" t="s">
        <v>34</v>
      </c>
      <c r="J2985" s="8">
        <v>42160.613009259258</v>
      </c>
      <c r="K2985" s="6" t="s">
        <v>3614</v>
      </c>
      <c r="L2985" s="6" t="s">
        <v>3615</v>
      </c>
      <c r="M2985" s="6" t="s">
        <v>37</v>
      </c>
      <c r="O2985" s="6" t="s">
        <v>38</v>
      </c>
      <c r="P2985" s="6" t="s">
        <v>39</v>
      </c>
      <c r="Q2985" s="6" t="s">
        <v>780</v>
      </c>
      <c r="R2985" s="6" t="s">
        <v>354</v>
      </c>
      <c r="W2985" s="6" t="s">
        <v>643</v>
      </c>
      <c r="X2985" s="6" t="s">
        <v>780</v>
      </c>
      <c r="Y2985" s="6" t="s">
        <v>43</v>
      </c>
      <c r="Z2985" s="8">
        <v>42160.461886574078</v>
      </c>
      <c r="AA2985" s="6" t="s">
        <v>141</v>
      </c>
      <c r="AB2985" s="6" t="s">
        <v>357</v>
      </c>
      <c r="AC2985" s="6" t="s">
        <v>354</v>
      </c>
      <c r="AD2985" s="6" t="s">
        <v>43</v>
      </c>
      <c r="AE2985" s="8">
        <v>42160.613009259258</v>
      </c>
      <c r="AF2985" s="6" t="s">
        <v>358</v>
      </c>
    </row>
    <row r="2986" spans="1:32" x14ac:dyDescent="0.2">
      <c r="A29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86" s="7" t="str">
        <f>ExtractValues(Table1[[#This Row],[Agreement Name]],".{1}\d{4,5}")</f>
        <v>15997</v>
      </c>
      <c r="C2986" s="6" t="str">
        <f>ExtractValues(Table1[[#This Row],[Agreement Name]],".{1}\d{4,5}-.{1}\d{4,5}")</f>
        <v>15997-001007</v>
      </c>
      <c r="D2986" s="6" t="str">
        <f>ExtractValues(ExtractValues(Table1[[#This Row],[Agreement Name]],"(CO\d{1,3})"),"\d+")</f>
        <v/>
      </c>
      <c r="E2986" s="6" t="str">
        <f>ExtractValues(ExtractValues(Table1[[#This Row],[Agreement Name]],"(CO.\d{1,3})"),"\d+")</f>
        <v/>
      </c>
      <c r="F2986" s="6" t="str">
        <f>IF(Table1[[#This Row],[ChgOrderPart1]]&lt;&gt;"",Table1[[#This Row],[ChgOrderPart1]],Table1[[#This Row],[ChgOrderPart2]])</f>
        <v/>
      </c>
      <c r="G2986" s="6" t="s">
        <v>3766</v>
      </c>
      <c r="H2986" s="8">
        <v>42118.667905092596</v>
      </c>
      <c r="I2986" s="6" t="s">
        <v>34</v>
      </c>
      <c r="J2986" s="8">
        <v>42137.666631944441</v>
      </c>
      <c r="K2986" s="6" t="s">
        <v>3614</v>
      </c>
      <c r="L2986" s="6" t="s">
        <v>3615</v>
      </c>
      <c r="M2986" s="6" t="s">
        <v>37</v>
      </c>
      <c r="O2986" s="6" t="s">
        <v>38</v>
      </c>
      <c r="P2986" s="6" t="s">
        <v>39</v>
      </c>
      <c r="Q2986" s="6" t="s">
        <v>699</v>
      </c>
      <c r="R2986" s="6" t="s">
        <v>354</v>
      </c>
      <c r="S2986" s="6" t="s">
        <v>1410</v>
      </c>
      <c r="W2986" s="6" t="s">
        <v>700</v>
      </c>
      <c r="X2986" s="6" t="s">
        <v>699</v>
      </c>
      <c r="Y2986" s="6" t="s">
        <v>43</v>
      </c>
      <c r="Z2986" s="8">
        <v>42137.494502314818</v>
      </c>
      <c r="AA2986" s="6" t="s">
        <v>3709</v>
      </c>
      <c r="AB2986" s="6" t="s">
        <v>1412</v>
      </c>
      <c r="AC2986" s="6" t="s">
        <v>1410</v>
      </c>
      <c r="AD2986" s="6" t="s">
        <v>43</v>
      </c>
      <c r="AE2986" s="8">
        <v>42137.666631944441</v>
      </c>
      <c r="AF2986" s="6" t="s">
        <v>358</v>
      </c>
    </row>
    <row r="2987" spans="1:32" x14ac:dyDescent="0.2">
      <c r="A29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87" s="7" t="str">
        <f>ExtractValues(Table1[[#This Row],[Agreement Name]],".{1}\d{4,5}")</f>
        <v>15997</v>
      </c>
      <c r="C2987" s="6" t="str">
        <f>ExtractValues(Table1[[#This Row],[Agreement Name]],".{1}\d{4,5}-.{1}\d{4,5}")</f>
        <v>15997-001006</v>
      </c>
      <c r="D2987" s="6" t="str">
        <f>ExtractValues(ExtractValues(Table1[[#This Row],[Agreement Name]],"(CO\d{1,3})"),"\d+")</f>
        <v>3</v>
      </c>
      <c r="E2987" s="6" t="str">
        <f>ExtractValues(ExtractValues(Table1[[#This Row],[Agreement Name]],"(CO.\d{1,3})"),"\d+")</f>
        <v/>
      </c>
      <c r="F2987" s="6" t="str">
        <f>IF(Table1[[#This Row],[ChgOrderPart1]]&lt;&gt;"",Table1[[#This Row],[ChgOrderPart1]],Table1[[#This Row],[ChgOrderPart2]])</f>
        <v>3</v>
      </c>
      <c r="G2987" s="6" t="s">
        <v>5606</v>
      </c>
      <c r="H2987" s="8">
        <v>42193.5778587963</v>
      </c>
      <c r="I2987" s="6" t="s">
        <v>34</v>
      </c>
      <c r="J2987" s="8">
        <v>42193.642500000002</v>
      </c>
      <c r="K2987" s="6" t="s">
        <v>5082</v>
      </c>
      <c r="L2987" s="6" t="s">
        <v>5083</v>
      </c>
      <c r="M2987" s="6" t="s">
        <v>37</v>
      </c>
      <c r="O2987" s="6" t="s">
        <v>38</v>
      </c>
      <c r="P2987" s="6" t="s">
        <v>39</v>
      </c>
      <c r="Q2987" s="6" t="s">
        <v>353</v>
      </c>
      <c r="R2987" s="6" t="s">
        <v>354</v>
      </c>
      <c r="W2987" s="6" t="s">
        <v>5607</v>
      </c>
      <c r="X2987" s="6" t="s">
        <v>353</v>
      </c>
      <c r="Y2987" s="6" t="s">
        <v>43</v>
      </c>
      <c r="Z2987" s="8">
        <v>42193.589629629627</v>
      </c>
      <c r="AA2987" s="6" t="s">
        <v>356</v>
      </c>
      <c r="AB2987" s="6" t="s">
        <v>357</v>
      </c>
      <c r="AC2987" s="6" t="s">
        <v>354</v>
      </c>
      <c r="AD2987" s="6" t="s">
        <v>43</v>
      </c>
      <c r="AE2987" s="8">
        <v>42193.642500000002</v>
      </c>
      <c r="AF2987" s="6" t="s">
        <v>358</v>
      </c>
    </row>
    <row r="2988" spans="1:32" x14ac:dyDescent="0.2">
      <c r="A29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88" s="7" t="str">
        <f>ExtractValues(Table1[[#This Row],[Agreement Name]],".{1}\d{4,5}")</f>
        <v>15997</v>
      </c>
      <c r="C2988" s="6" t="str">
        <f>ExtractValues(Table1[[#This Row],[Agreement Name]],".{1}\d{4,5}-.{1}\d{4,5}")</f>
        <v>15997-001006</v>
      </c>
      <c r="D2988" s="6" t="str">
        <f>ExtractValues(ExtractValues(Table1[[#This Row],[Agreement Name]],"(CO\d{1,3})"),"\d+")</f>
        <v>2</v>
      </c>
      <c r="E2988" s="6" t="str">
        <f>ExtractValues(ExtractValues(Table1[[#This Row],[Agreement Name]],"(CO.\d{1,3})"),"\d+")</f>
        <v/>
      </c>
      <c r="F2988" s="6" t="str">
        <f>IF(Table1[[#This Row],[ChgOrderPart1]]&lt;&gt;"",Table1[[#This Row],[ChgOrderPart1]],Table1[[#This Row],[ChgOrderPart2]])</f>
        <v>2</v>
      </c>
      <c r="G2988" s="6" t="s">
        <v>5304</v>
      </c>
      <c r="H2988" s="8">
        <v>42170.598460648151</v>
      </c>
      <c r="I2988" s="6" t="s">
        <v>34</v>
      </c>
      <c r="J2988" s="8">
        <v>42179.51152777778</v>
      </c>
      <c r="K2988" s="6" t="s">
        <v>5082</v>
      </c>
      <c r="L2988" s="6" t="s">
        <v>5083</v>
      </c>
      <c r="M2988" s="6" t="s">
        <v>37</v>
      </c>
      <c r="O2988" s="6" t="s">
        <v>38</v>
      </c>
      <c r="P2988" s="6" t="s">
        <v>39</v>
      </c>
      <c r="Q2988" s="6" t="s">
        <v>654</v>
      </c>
      <c r="R2988" s="6" t="s">
        <v>354</v>
      </c>
      <c r="W2988" s="6" t="s">
        <v>355</v>
      </c>
      <c r="X2988" s="6" t="s">
        <v>654</v>
      </c>
      <c r="Y2988" s="6" t="s">
        <v>43</v>
      </c>
      <c r="Z2988" s="8">
        <v>42179.436122685183</v>
      </c>
      <c r="AA2988" s="6" t="s">
        <v>356</v>
      </c>
      <c r="AB2988" s="6" t="s">
        <v>357</v>
      </c>
      <c r="AC2988" s="6" t="s">
        <v>354</v>
      </c>
      <c r="AD2988" s="6" t="s">
        <v>43</v>
      </c>
      <c r="AE2988" s="8">
        <v>42179.51152777778</v>
      </c>
      <c r="AF2988" s="6" t="s">
        <v>358</v>
      </c>
    </row>
    <row r="2989" spans="1:32" x14ac:dyDescent="0.2">
      <c r="A29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89" s="7" t="str">
        <f>ExtractValues(Table1[[#This Row],[Agreement Name]],".{1}\d{4,5}")</f>
        <v>15997</v>
      </c>
      <c r="C2989" s="6" t="str">
        <f>ExtractValues(Table1[[#This Row],[Agreement Name]],".{1}\d{4,5}-.{1}\d{4,5}")</f>
        <v>15997-001006</v>
      </c>
      <c r="D2989" s="6" t="str">
        <f>ExtractValues(ExtractValues(Table1[[#This Row],[Agreement Name]],"(CO\d{1,3})"),"\d+")</f>
        <v>1</v>
      </c>
      <c r="E2989" s="6" t="str">
        <f>ExtractValues(ExtractValues(Table1[[#This Row],[Agreement Name]],"(CO.\d{1,3})"),"\d+")</f>
        <v/>
      </c>
      <c r="F2989" s="6" t="str">
        <f>IF(Table1[[#This Row],[ChgOrderPart1]]&lt;&gt;"",Table1[[#This Row],[ChgOrderPart1]],Table1[[#This Row],[ChgOrderPart2]])</f>
        <v>1</v>
      </c>
      <c r="G2989" s="6" t="s">
        <v>5231</v>
      </c>
      <c r="H2989" s="8">
        <v>42165.578240740739</v>
      </c>
      <c r="I2989" s="6" t="s">
        <v>34</v>
      </c>
      <c r="J2989" s="8">
        <v>42166.224166666667</v>
      </c>
      <c r="K2989" s="6" t="s">
        <v>5082</v>
      </c>
      <c r="L2989" s="6" t="s">
        <v>5083</v>
      </c>
      <c r="M2989" s="6" t="s">
        <v>37</v>
      </c>
      <c r="O2989" s="6" t="s">
        <v>38</v>
      </c>
      <c r="P2989" s="6" t="s">
        <v>39</v>
      </c>
      <c r="Q2989" s="6" t="s">
        <v>353</v>
      </c>
      <c r="R2989" s="6" t="s">
        <v>354</v>
      </c>
      <c r="W2989" s="6" t="s">
        <v>355</v>
      </c>
      <c r="X2989" s="6" t="s">
        <v>353</v>
      </c>
      <c r="Y2989" s="6" t="s">
        <v>43</v>
      </c>
      <c r="Z2989" s="8">
        <v>42165.668124999997</v>
      </c>
      <c r="AA2989" s="6" t="s">
        <v>356</v>
      </c>
      <c r="AB2989" s="6" t="s">
        <v>357</v>
      </c>
      <c r="AC2989" s="6" t="s">
        <v>354</v>
      </c>
      <c r="AD2989" s="6" t="s">
        <v>43</v>
      </c>
      <c r="AE2989" s="8">
        <v>42166.224166666667</v>
      </c>
      <c r="AF2989" s="6" t="s">
        <v>358</v>
      </c>
    </row>
    <row r="2990" spans="1:32" x14ac:dyDescent="0.2">
      <c r="A29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90" s="7" t="str">
        <f>ExtractValues(Table1[[#This Row],[Agreement Name]],".{1}\d{4,5}")</f>
        <v>15997</v>
      </c>
      <c r="C2990" s="6" t="str">
        <f>ExtractValues(Table1[[#This Row],[Agreement Name]],".{1}\d{4,5}-.{1}\d{4,5}")</f>
        <v>15997-001006</v>
      </c>
      <c r="D2990" s="6" t="str">
        <f>ExtractValues(ExtractValues(Table1[[#This Row],[Agreement Name]],"(CO\d{1,3})"),"\d+")</f>
        <v/>
      </c>
      <c r="E2990" s="6" t="str">
        <f>ExtractValues(ExtractValues(Table1[[#This Row],[Agreement Name]],"(CO.\d{1,3})"),"\d+")</f>
        <v/>
      </c>
      <c r="F2990" s="6" t="str">
        <f>IF(Table1[[#This Row],[ChgOrderPart1]]&lt;&gt;"",Table1[[#This Row],[ChgOrderPart1]],Table1[[#This Row],[ChgOrderPart2]])</f>
        <v/>
      </c>
      <c r="G2990" s="6" t="s">
        <v>8225</v>
      </c>
      <c r="H2990" s="8">
        <v>42102.669374999998</v>
      </c>
      <c r="I2990" s="6" t="s">
        <v>34</v>
      </c>
      <c r="J2990" s="8">
        <v>42104.347685185188</v>
      </c>
      <c r="K2990" s="6" t="s">
        <v>1376</v>
      </c>
      <c r="L2990" s="6" t="s">
        <v>1377</v>
      </c>
      <c r="M2990" s="6" t="s">
        <v>37</v>
      </c>
      <c r="O2990" s="6" t="s">
        <v>38</v>
      </c>
      <c r="P2990" s="6" t="s">
        <v>39</v>
      </c>
      <c r="Q2990" s="6" t="s">
        <v>654</v>
      </c>
      <c r="R2990" s="6" t="s">
        <v>354</v>
      </c>
      <c r="W2990" s="6" t="s">
        <v>355</v>
      </c>
      <c r="X2990" s="6" t="s">
        <v>654</v>
      </c>
      <c r="Y2990" s="6" t="s">
        <v>43</v>
      </c>
      <c r="Z2990" s="8">
        <v>42103.531770833331</v>
      </c>
      <c r="AA2990" s="6" t="s">
        <v>356</v>
      </c>
      <c r="AB2990" s="6" t="s">
        <v>357</v>
      </c>
      <c r="AC2990" s="6" t="s">
        <v>354</v>
      </c>
      <c r="AD2990" s="6" t="s">
        <v>43</v>
      </c>
      <c r="AE2990" s="8">
        <v>42104.347685185188</v>
      </c>
      <c r="AF2990" s="6" t="s">
        <v>358</v>
      </c>
    </row>
    <row r="2991" spans="1:32" x14ac:dyDescent="0.2">
      <c r="A29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91" s="7" t="str">
        <f>ExtractValues(Table1[[#This Row],[Agreement Name]],".{1}\d{4,5}")</f>
        <v>15997</v>
      </c>
      <c r="C2991" s="6" t="str">
        <f>ExtractValues(Table1[[#This Row],[Agreement Name]],".{1}\d{4,5}-.{1}\d{4,5}")</f>
        <v>15997-001005</v>
      </c>
      <c r="D2991" s="6" t="str">
        <f>ExtractValues(ExtractValues(Table1[[#This Row],[Agreement Name]],"(CO\d{1,3})"),"\d+")</f>
        <v/>
      </c>
      <c r="E2991" s="6" t="str">
        <f>ExtractValues(ExtractValues(Table1[[#This Row],[Agreement Name]],"(CO.\d{1,3})"),"\d+")</f>
        <v/>
      </c>
      <c r="F2991" s="6" t="str">
        <f>IF(Table1[[#This Row],[ChgOrderPart1]]&lt;&gt;"",Table1[[#This Row],[ChgOrderPart1]],Table1[[#This Row],[ChgOrderPart2]])</f>
        <v/>
      </c>
      <c r="G2991" s="6" t="s">
        <v>6741</v>
      </c>
      <c r="H2991" s="8">
        <v>42090.544189814813</v>
      </c>
      <c r="I2991" s="6" t="s">
        <v>34</v>
      </c>
      <c r="J2991" s="8">
        <v>42091.340370370373</v>
      </c>
      <c r="K2991" s="6" t="s">
        <v>1284</v>
      </c>
      <c r="L2991" s="6" t="s">
        <v>1285</v>
      </c>
      <c r="M2991" s="6" t="s">
        <v>37</v>
      </c>
      <c r="O2991" s="6" t="s">
        <v>38</v>
      </c>
      <c r="P2991" s="6" t="s">
        <v>39</v>
      </c>
      <c r="Q2991" s="6" t="s">
        <v>1411</v>
      </c>
      <c r="R2991" s="6" t="s">
        <v>354</v>
      </c>
      <c r="W2991" s="6" t="s">
        <v>603</v>
      </c>
      <c r="X2991" s="6" t="s">
        <v>1411</v>
      </c>
      <c r="Y2991" s="6" t="s">
        <v>43</v>
      </c>
      <c r="Z2991" s="8">
        <v>42090.551828703705</v>
      </c>
      <c r="AA2991" s="6" t="s">
        <v>358</v>
      </c>
      <c r="AB2991" s="6" t="s">
        <v>357</v>
      </c>
      <c r="AC2991" s="6" t="s">
        <v>354</v>
      </c>
      <c r="AD2991" s="6" t="s">
        <v>43</v>
      </c>
      <c r="AE2991" s="8">
        <v>42091.340370370373</v>
      </c>
      <c r="AF2991" s="6" t="s">
        <v>358</v>
      </c>
    </row>
    <row r="2992" spans="1:32" x14ac:dyDescent="0.2">
      <c r="A29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92" s="7" t="str">
        <f>ExtractValues(Table1[[#This Row],[Agreement Name]],".{1}\d{4,5}")</f>
        <v>15997</v>
      </c>
      <c r="C2992" s="6" t="str">
        <f>ExtractValues(Table1[[#This Row],[Agreement Name]],".{1}\d{4,5}-.{1}\d{4,5}")</f>
        <v>15997-001004</v>
      </c>
      <c r="D2992" s="6" t="str">
        <f>ExtractValues(ExtractValues(Table1[[#This Row],[Agreement Name]],"(CO\d{1,3})"),"\d+")</f>
        <v>2</v>
      </c>
      <c r="E2992" s="6" t="str">
        <f>ExtractValues(ExtractValues(Table1[[#This Row],[Agreement Name]],"(CO.\d{1,3})"),"\d+")</f>
        <v/>
      </c>
      <c r="F2992" s="6" t="str">
        <f>IF(Table1[[#This Row],[ChgOrderPart1]]&lt;&gt;"",Table1[[#This Row],[ChgOrderPart1]],Table1[[#This Row],[ChgOrderPart2]])</f>
        <v>2</v>
      </c>
      <c r="G2992" s="6" t="s">
        <v>8264</v>
      </c>
      <c r="H2992" s="8">
        <v>42107.464247685188</v>
      </c>
      <c r="I2992" s="6" t="s">
        <v>34</v>
      </c>
      <c r="J2992" s="8">
        <v>42107.613981481481</v>
      </c>
      <c r="K2992" s="6" t="s">
        <v>1376</v>
      </c>
      <c r="L2992" s="6" t="s">
        <v>1377</v>
      </c>
      <c r="M2992" s="6" t="s">
        <v>37</v>
      </c>
      <c r="O2992" s="6" t="s">
        <v>38</v>
      </c>
      <c r="P2992" s="6" t="s">
        <v>39</v>
      </c>
      <c r="Q2992" s="6" t="s">
        <v>1217</v>
      </c>
      <c r="R2992" s="6" t="s">
        <v>354</v>
      </c>
      <c r="W2992" s="6" t="s">
        <v>1219</v>
      </c>
      <c r="X2992" s="6" t="s">
        <v>1217</v>
      </c>
      <c r="Y2992" s="6" t="s">
        <v>43</v>
      </c>
      <c r="Z2992" s="8">
        <v>42107.549340277779</v>
      </c>
      <c r="AA2992" s="6" t="s">
        <v>3966</v>
      </c>
      <c r="AB2992" s="6" t="s">
        <v>357</v>
      </c>
      <c r="AC2992" s="6" t="s">
        <v>354</v>
      </c>
      <c r="AD2992" s="6" t="s">
        <v>43</v>
      </c>
      <c r="AE2992" s="8">
        <v>42107.613981481481</v>
      </c>
      <c r="AF2992" s="6" t="s">
        <v>358</v>
      </c>
    </row>
    <row r="2993" spans="1:32" x14ac:dyDescent="0.2">
      <c r="A29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93" s="7" t="str">
        <f>ExtractValues(Table1[[#This Row],[Agreement Name]],".{1}\d{4,5}")</f>
        <v>15997</v>
      </c>
      <c r="C2993" s="6" t="str">
        <f>ExtractValues(Table1[[#This Row],[Agreement Name]],".{1}\d{4,5}-.{1}\d{4,5}")</f>
        <v>15997-001004</v>
      </c>
      <c r="D2993" s="6" t="str">
        <f>ExtractValues(ExtractValues(Table1[[#This Row],[Agreement Name]],"(CO\d{1,3})"),"\d+")</f>
        <v>1</v>
      </c>
      <c r="E2993" s="6" t="str">
        <f>ExtractValues(ExtractValues(Table1[[#This Row],[Agreement Name]],"(CO.\d{1,3})"),"\d+")</f>
        <v/>
      </c>
      <c r="F2993" s="6" t="str">
        <f>IF(Table1[[#This Row],[ChgOrderPart1]]&lt;&gt;"",Table1[[#This Row],[ChgOrderPart1]],Table1[[#This Row],[ChgOrderPart2]])</f>
        <v>1</v>
      </c>
      <c r="G2993" s="6" t="s">
        <v>6849</v>
      </c>
      <c r="H2993" s="8">
        <v>42101.606550925928</v>
      </c>
      <c r="I2993" s="6" t="s">
        <v>34</v>
      </c>
      <c r="J2993" s="8">
        <v>42102.363368055558</v>
      </c>
      <c r="K2993" s="6" t="s">
        <v>1284</v>
      </c>
      <c r="L2993" s="6" t="s">
        <v>1285</v>
      </c>
      <c r="M2993" s="6" t="s">
        <v>37</v>
      </c>
      <c r="O2993" s="6" t="s">
        <v>38</v>
      </c>
      <c r="P2993" s="6" t="s">
        <v>39</v>
      </c>
      <c r="Q2993" s="6" t="s">
        <v>1217</v>
      </c>
      <c r="R2993" s="6" t="s">
        <v>1218</v>
      </c>
      <c r="S2993" s="6" t="s">
        <v>354</v>
      </c>
      <c r="W2993" s="6" t="s">
        <v>1219</v>
      </c>
      <c r="X2993" s="6" t="s">
        <v>1218</v>
      </c>
      <c r="Y2993" s="6" t="s">
        <v>43</v>
      </c>
      <c r="Z2993" s="8">
        <v>42102.358437499999</v>
      </c>
      <c r="AA2993" s="6" t="s">
        <v>3966</v>
      </c>
      <c r="AB2993" s="6" t="s">
        <v>357</v>
      </c>
      <c r="AC2993" s="6" t="s">
        <v>354</v>
      </c>
      <c r="AD2993" s="6" t="s">
        <v>43</v>
      </c>
      <c r="AE2993" s="8">
        <v>42102.363368055558</v>
      </c>
      <c r="AF2993" s="6" t="s">
        <v>358</v>
      </c>
    </row>
    <row r="2994" spans="1:32" x14ac:dyDescent="0.2">
      <c r="A29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94" s="7" t="str">
        <f>ExtractValues(Table1[[#This Row],[Agreement Name]],".{1}\d{4,5}")</f>
        <v>15997</v>
      </c>
      <c r="C2994" s="6" t="str">
        <f>ExtractValues(Table1[[#This Row],[Agreement Name]],".{1}\d{4,5}-.{1}\d{4,5}")</f>
        <v>15997-001004</v>
      </c>
      <c r="D2994" s="6" t="str">
        <f>ExtractValues(ExtractValues(Table1[[#This Row],[Agreement Name]],"(CO\d{1,3})"),"\d+")</f>
        <v/>
      </c>
      <c r="E2994" s="6" t="str">
        <f>ExtractValues(ExtractValues(Table1[[#This Row],[Agreement Name]],"(CO.\d{1,3})"),"\d+")</f>
        <v/>
      </c>
      <c r="F2994" s="6" t="str">
        <f>IF(Table1[[#This Row],[ChgOrderPart1]]&lt;&gt;"",Table1[[#This Row],[ChgOrderPart1]],Table1[[#This Row],[ChgOrderPart2]])</f>
        <v/>
      </c>
      <c r="G2994" s="6" t="s">
        <v>6622</v>
      </c>
      <c r="H2994" s="8">
        <v>42083.314733796295</v>
      </c>
      <c r="I2994" s="6" t="s">
        <v>34</v>
      </c>
      <c r="J2994" s="8">
        <v>42086.339687500003</v>
      </c>
      <c r="K2994" s="6" t="s">
        <v>1284</v>
      </c>
      <c r="L2994" s="6" t="s">
        <v>1285</v>
      </c>
      <c r="M2994" s="6" t="s">
        <v>37</v>
      </c>
      <c r="O2994" s="6" t="s">
        <v>38</v>
      </c>
      <c r="P2994" s="6" t="s">
        <v>39</v>
      </c>
      <c r="Q2994" s="6" t="s">
        <v>1218</v>
      </c>
      <c r="R2994" s="6" t="s">
        <v>1217</v>
      </c>
      <c r="S2994" s="6" t="s">
        <v>354</v>
      </c>
      <c r="W2994" s="6" t="s">
        <v>1219</v>
      </c>
      <c r="X2994" s="6" t="s">
        <v>1217</v>
      </c>
      <c r="Y2994" s="6" t="s">
        <v>43</v>
      </c>
      <c r="Z2994" s="8">
        <v>42086.338541666664</v>
      </c>
      <c r="AA2994" s="6" t="s">
        <v>3966</v>
      </c>
      <c r="AB2994" s="6" t="s">
        <v>357</v>
      </c>
      <c r="AC2994" s="6" t="s">
        <v>354</v>
      </c>
      <c r="AD2994" s="6" t="s">
        <v>43</v>
      </c>
      <c r="AE2994" s="8">
        <v>42086.339687500003</v>
      </c>
      <c r="AF2994" s="6" t="s">
        <v>358</v>
      </c>
    </row>
    <row r="2995" spans="1:32" x14ac:dyDescent="0.2">
      <c r="A29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95" s="7" t="str">
        <f>ExtractValues(Table1[[#This Row],[Agreement Name]],".{1}\d{4,5}")</f>
        <v>15997</v>
      </c>
      <c r="C2995" s="6" t="str">
        <f>ExtractValues(Table1[[#This Row],[Agreement Name]],".{1}\d{4,5}-.{1}\d{4,5}")</f>
        <v>15997-001003</v>
      </c>
      <c r="D2995" s="6" t="str">
        <f>ExtractValues(ExtractValues(Table1[[#This Row],[Agreement Name]],"(CO\d{1,3})"),"\d+")</f>
        <v/>
      </c>
      <c r="E2995" s="6" t="str">
        <f>ExtractValues(ExtractValues(Table1[[#This Row],[Agreement Name]],"(CO.\d{1,3})"),"\d+")</f>
        <v/>
      </c>
      <c r="F2995" s="6" t="str">
        <f>IF(Table1[[#This Row],[ChgOrderPart1]]&lt;&gt;"",Table1[[#This Row],[ChgOrderPart1]],Table1[[#This Row],[ChgOrderPart2]])</f>
        <v/>
      </c>
      <c r="G2995" s="6" t="s">
        <v>6562</v>
      </c>
      <c r="H2995" s="8">
        <v>42076.576064814813</v>
      </c>
      <c r="I2995" s="6" t="s">
        <v>34</v>
      </c>
      <c r="J2995" s="8">
        <v>42081.587939814817</v>
      </c>
      <c r="K2995" s="6" t="s">
        <v>1284</v>
      </c>
      <c r="L2995" s="6" t="s">
        <v>1285</v>
      </c>
      <c r="M2995" s="6" t="s">
        <v>37</v>
      </c>
      <c r="O2995" s="6" t="s">
        <v>38</v>
      </c>
      <c r="P2995" s="6" t="s">
        <v>39</v>
      </c>
      <c r="Q2995" s="6" t="s">
        <v>1257</v>
      </c>
      <c r="R2995" s="6" t="s">
        <v>6563</v>
      </c>
      <c r="S2995" s="6" t="s">
        <v>354</v>
      </c>
      <c r="W2995" s="6" t="s">
        <v>6564</v>
      </c>
      <c r="X2995" s="6" t="s">
        <v>6563</v>
      </c>
      <c r="Y2995" s="6" t="s">
        <v>43</v>
      </c>
      <c r="Z2995" s="8">
        <v>42081.587152777778</v>
      </c>
      <c r="AA2995" s="6" t="s">
        <v>1301</v>
      </c>
      <c r="AB2995" s="6" t="s">
        <v>357</v>
      </c>
      <c r="AC2995" s="6" t="s">
        <v>354</v>
      </c>
      <c r="AD2995" s="6" t="s">
        <v>43</v>
      </c>
      <c r="AE2995" s="8">
        <v>42081.587939814817</v>
      </c>
      <c r="AF2995" s="6" t="s">
        <v>358</v>
      </c>
    </row>
    <row r="2996" spans="1:32" x14ac:dyDescent="0.2">
      <c r="A29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96" s="7" t="str">
        <f>ExtractValues(Table1[[#This Row],[Agreement Name]],".{1}\d{4,5}")</f>
        <v>15997</v>
      </c>
      <c r="C2996" s="6" t="str">
        <f>ExtractValues(Table1[[#This Row],[Agreement Name]],".{1}\d{4,5}-.{1}\d{4,5}")</f>
        <v>15997-001002</v>
      </c>
      <c r="D2996" s="6" t="str">
        <f>ExtractValues(ExtractValues(Table1[[#This Row],[Agreement Name]],"(CO\d{1,3})"),"\d+")</f>
        <v>1</v>
      </c>
      <c r="E2996" s="6" t="str">
        <f>ExtractValues(ExtractValues(Table1[[#This Row],[Agreement Name]],"(CO.\d{1,3})"),"\d+")</f>
        <v/>
      </c>
      <c r="F2996" s="6" t="str">
        <f>IF(Table1[[#This Row],[ChgOrderPart1]]&lt;&gt;"",Table1[[#This Row],[ChgOrderPart1]],Table1[[#This Row],[ChgOrderPart2]])</f>
        <v>1</v>
      </c>
      <c r="G2996" s="6" t="s">
        <v>6017</v>
      </c>
      <c r="H2996" s="8">
        <v>42227.418900462966</v>
      </c>
      <c r="I2996" s="6" t="s">
        <v>34</v>
      </c>
      <c r="J2996" s="8">
        <v>42230.227685185186</v>
      </c>
      <c r="K2996" s="6" t="s">
        <v>5082</v>
      </c>
      <c r="L2996" s="6" t="s">
        <v>5083</v>
      </c>
      <c r="M2996" s="6" t="s">
        <v>37</v>
      </c>
      <c r="O2996" s="6" t="s">
        <v>38</v>
      </c>
      <c r="P2996" s="6" t="s">
        <v>39</v>
      </c>
      <c r="Q2996" s="6" t="s">
        <v>636</v>
      </c>
      <c r="R2996" s="6" t="s">
        <v>354</v>
      </c>
      <c r="W2996" s="6" t="s">
        <v>2709</v>
      </c>
      <c r="X2996" s="6" t="s">
        <v>636</v>
      </c>
      <c r="Y2996" s="6" t="s">
        <v>43</v>
      </c>
      <c r="Z2996" s="8">
        <v>42229.436168981483</v>
      </c>
      <c r="AA2996" s="6" t="s">
        <v>6018</v>
      </c>
      <c r="AB2996" s="6" t="s">
        <v>357</v>
      </c>
      <c r="AC2996" s="6" t="s">
        <v>354</v>
      </c>
      <c r="AD2996" s="6" t="s">
        <v>43</v>
      </c>
      <c r="AE2996" s="8">
        <v>42230.227685185186</v>
      </c>
      <c r="AF2996" s="6" t="s">
        <v>358</v>
      </c>
    </row>
    <row r="2997" spans="1:32" x14ac:dyDescent="0.2">
      <c r="A29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97" s="7" t="str">
        <f>ExtractValues(Table1[[#This Row],[Agreement Name]],".{1}\d{4,5}")</f>
        <v>15997</v>
      </c>
      <c r="C2997" s="6" t="str">
        <f>ExtractValues(Table1[[#This Row],[Agreement Name]],".{1}\d{4,5}-.{1}\d{4,5}")</f>
        <v>15997-001002</v>
      </c>
      <c r="D2997" s="6" t="str">
        <f>ExtractValues(ExtractValues(Table1[[#This Row],[Agreement Name]],"(CO\d{1,3})"),"\d+")</f>
        <v/>
      </c>
      <c r="E2997" s="6" t="str">
        <f>ExtractValues(ExtractValues(Table1[[#This Row],[Agreement Name]],"(CO.\d{1,3})"),"\d+")</f>
        <v/>
      </c>
      <c r="F2997" s="6" t="str">
        <f>IF(Table1[[#This Row],[ChgOrderPart1]]&lt;&gt;"",Table1[[#This Row],[ChgOrderPart1]],Table1[[#This Row],[ChgOrderPart2]])</f>
        <v/>
      </c>
      <c r="G2997" s="6" t="s">
        <v>6508</v>
      </c>
      <c r="H2997" s="8">
        <v>42073.365057870367</v>
      </c>
      <c r="I2997" s="6" t="s">
        <v>34</v>
      </c>
      <c r="J2997" s="8">
        <v>42073.745034722226</v>
      </c>
      <c r="K2997" s="6" t="s">
        <v>1284</v>
      </c>
      <c r="L2997" s="6" t="s">
        <v>1285</v>
      </c>
      <c r="M2997" s="6" t="s">
        <v>37</v>
      </c>
      <c r="O2997" s="6" t="s">
        <v>38</v>
      </c>
      <c r="P2997" s="6" t="s">
        <v>39</v>
      </c>
      <c r="Q2997" s="6" t="s">
        <v>636</v>
      </c>
      <c r="R2997" s="6" t="s">
        <v>600</v>
      </c>
      <c r="W2997" s="6" t="s">
        <v>302</v>
      </c>
      <c r="X2997" s="6" t="s">
        <v>636</v>
      </c>
      <c r="Y2997" s="6" t="s">
        <v>43</v>
      </c>
      <c r="Z2997" s="8">
        <v>42073.716493055559</v>
      </c>
      <c r="AA2997" s="6" t="s">
        <v>2710</v>
      </c>
      <c r="AB2997" s="6" t="s">
        <v>603</v>
      </c>
      <c r="AC2997" s="6" t="s">
        <v>600</v>
      </c>
      <c r="AD2997" s="6" t="s">
        <v>43</v>
      </c>
      <c r="AE2997" s="8">
        <v>42073.745034722226</v>
      </c>
      <c r="AF2997" s="6" t="s">
        <v>46</v>
      </c>
    </row>
    <row r="2998" spans="1:32" x14ac:dyDescent="0.2">
      <c r="A29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2998" s="7" t="str">
        <f>ExtractValues(Table1[[#This Row],[Agreement Name]],".{1}\d{4,5}")</f>
        <v>15997</v>
      </c>
      <c r="C2998" s="6" t="str">
        <f>ExtractValues(Table1[[#This Row],[Agreement Name]],".{1}\d{4,5}-.{1}\d{4,5}")</f>
        <v>15997-001001</v>
      </c>
      <c r="D2998" s="6" t="str">
        <f>ExtractValues(ExtractValues(Table1[[#This Row],[Agreement Name]],"(CO\d{1,3})"),"\d+")</f>
        <v>1</v>
      </c>
      <c r="E2998" s="6" t="str">
        <f>ExtractValues(ExtractValues(Table1[[#This Row],[Agreement Name]],"(CO.\d{1,3})"),"\d+")</f>
        <v/>
      </c>
      <c r="F2998" s="6" t="str">
        <f>IF(Table1[[#This Row],[ChgOrderPart1]]&lt;&gt;"",Table1[[#This Row],[ChgOrderPart1]],Table1[[#This Row],[ChgOrderPart2]])</f>
        <v>1</v>
      </c>
      <c r="G2998" s="6" t="s">
        <v>6015</v>
      </c>
      <c r="H2998" s="8">
        <v>42227.389456018522</v>
      </c>
      <c r="I2998" s="6" t="s">
        <v>34</v>
      </c>
      <c r="J2998" s="8">
        <v>42227.419930555552</v>
      </c>
      <c r="K2998" s="6" t="s">
        <v>5082</v>
      </c>
      <c r="L2998" s="6" t="s">
        <v>5083</v>
      </c>
      <c r="M2998" s="6" t="s">
        <v>37</v>
      </c>
      <c r="O2998" s="6" t="s">
        <v>38</v>
      </c>
      <c r="P2998" s="6" t="s">
        <v>39</v>
      </c>
      <c r="Q2998" s="6" t="s">
        <v>6016</v>
      </c>
      <c r="R2998" s="6" t="s">
        <v>354</v>
      </c>
      <c r="W2998" s="6" t="s">
        <v>1106</v>
      </c>
      <c r="X2998" s="6" t="s">
        <v>6016</v>
      </c>
      <c r="Y2998" s="6" t="s">
        <v>43</v>
      </c>
      <c r="Z2998" s="8">
        <v>42227.415451388886</v>
      </c>
      <c r="AA2998" s="6" t="s">
        <v>1107</v>
      </c>
      <c r="AB2998" s="6" t="s">
        <v>357</v>
      </c>
      <c r="AC2998" s="6" t="s">
        <v>354</v>
      </c>
      <c r="AD2998" s="6" t="s">
        <v>43</v>
      </c>
      <c r="AE2998" s="8">
        <v>42227.419930555552</v>
      </c>
      <c r="AF2998" s="6" t="s">
        <v>358</v>
      </c>
    </row>
    <row r="2999" spans="1:32" x14ac:dyDescent="0.2">
      <c r="A29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2999" s="7" t="str">
        <f>ExtractValues(Table1[[#This Row],[Agreement Name]],".{1}\d{4,5}")</f>
        <v>15997</v>
      </c>
      <c r="C2999" s="6" t="str">
        <f>ExtractValues(Table1[[#This Row],[Agreement Name]],".{1}\d{4,5}-.{1}\d{4,5}")</f>
        <v>15997-001001</v>
      </c>
      <c r="D2999" s="6" t="str">
        <f>ExtractValues(ExtractValues(Table1[[#This Row],[Agreement Name]],"(CO\d{1,3})"),"\d+")</f>
        <v/>
      </c>
      <c r="E2999" s="6" t="str">
        <f>ExtractValues(ExtractValues(Table1[[#This Row],[Agreement Name]],"(CO.\d{1,3})"),"\d+")</f>
        <v/>
      </c>
      <c r="F2999" s="6" t="str">
        <f>IF(Table1[[#This Row],[ChgOrderPart1]]&lt;&gt;"",Table1[[#This Row],[ChgOrderPart1]],Table1[[#This Row],[ChgOrderPart2]])</f>
        <v/>
      </c>
      <c r="G2999" s="6" t="s">
        <v>6465</v>
      </c>
      <c r="H2999" s="8">
        <v>42069.39539351852</v>
      </c>
      <c r="I2999" s="6" t="s">
        <v>34</v>
      </c>
      <c r="J2999" s="8">
        <v>42075.655069444445</v>
      </c>
      <c r="K2999" s="6" t="s">
        <v>1284</v>
      </c>
      <c r="L2999" s="6" t="s">
        <v>1285</v>
      </c>
      <c r="M2999" s="6" t="s">
        <v>37</v>
      </c>
      <c r="O2999" s="6" t="s">
        <v>38</v>
      </c>
      <c r="P2999" s="6" t="s">
        <v>39</v>
      </c>
      <c r="Q2999" s="6" t="s">
        <v>1105</v>
      </c>
      <c r="R2999" s="6" t="s">
        <v>6016</v>
      </c>
      <c r="S2999" s="6" t="s">
        <v>600</v>
      </c>
      <c r="W2999" s="6" t="s">
        <v>1106</v>
      </c>
      <c r="X2999" s="6" t="s">
        <v>6016</v>
      </c>
      <c r="Y2999" s="6" t="s">
        <v>43</v>
      </c>
      <c r="Z2999" s="8">
        <v>42075.394444444442</v>
      </c>
      <c r="AA2999" s="6" t="s">
        <v>1107</v>
      </c>
      <c r="AB2999" s="6" t="s">
        <v>603</v>
      </c>
      <c r="AC2999" s="6" t="s">
        <v>600</v>
      </c>
      <c r="AD2999" s="6" t="s">
        <v>43</v>
      </c>
      <c r="AE2999" s="8">
        <v>42075.655069444445</v>
      </c>
      <c r="AF2999" s="6" t="s">
        <v>46</v>
      </c>
    </row>
    <row r="3000" spans="1:32" x14ac:dyDescent="0.2">
      <c r="A30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00" s="7" t="str">
        <f>ExtractValues(Table1[[#This Row],[Agreement Name]],".{1}\d{4,5}")</f>
        <v>15995</v>
      </c>
      <c r="C3000" s="6" t="str">
        <f>ExtractValues(Table1[[#This Row],[Agreement Name]],".{1}\d{4,5}-.{1}\d{4,5}")</f>
        <v>15995-001003</v>
      </c>
      <c r="D3000" s="6" t="str">
        <f>ExtractValues(ExtractValues(Table1[[#This Row],[Agreement Name]],"(CO\d{1,3})"),"\d+")</f>
        <v/>
      </c>
      <c r="E3000" s="6" t="str">
        <f>ExtractValues(ExtractValues(Table1[[#This Row],[Agreement Name]],"(CO.\d{1,3})"),"\d+")</f>
        <v/>
      </c>
      <c r="F3000" s="6" t="str">
        <f>IF(Table1[[#This Row],[ChgOrderPart1]]&lt;&gt;"",Table1[[#This Row],[ChgOrderPart1]],Table1[[#This Row],[ChgOrderPart2]])</f>
        <v/>
      </c>
      <c r="G3000" s="6" t="s">
        <v>6586</v>
      </c>
      <c r="H3000" s="8">
        <v>42080.291770833333</v>
      </c>
      <c r="I3000" s="6" t="s">
        <v>34</v>
      </c>
      <c r="J3000" s="8">
        <v>42086.724745370368</v>
      </c>
      <c r="K3000" s="6" t="s">
        <v>1284</v>
      </c>
      <c r="L3000" s="6" t="s">
        <v>1285</v>
      </c>
      <c r="M3000" s="6" t="s">
        <v>37</v>
      </c>
      <c r="O3000" s="6" t="s">
        <v>38</v>
      </c>
      <c r="P3000" s="6" t="s">
        <v>39</v>
      </c>
      <c r="Q3000" s="6" t="s">
        <v>780</v>
      </c>
      <c r="R3000" s="6" t="s">
        <v>354</v>
      </c>
      <c r="W3000" s="6" t="s">
        <v>643</v>
      </c>
      <c r="X3000" s="6" t="s">
        <v>780</v>
      </c>
      <c r="Y3000" s="6" t="s">
        <v>43</v>
      </c>
      <c r="Z3000" s="8">
        <v>42086.551354166666</v>
      </c>
      <c r="AA3000" s="6" t="s">
        <v>141</v>
      </c>
      <c r="AB3000" s="6" t="s">
        <v>357</v>
      </c>
      <c r="AC3000" s="6" t="s">
        <v>354</v>
      </c>
      <c r="AD3000" s="6" t="s">
        <v>43</v>
      </c>
      <c r="AE3000" s="8">
        <v>42086.724745370368</v>
      </c>
      <c r="AF3000" s="6" t="s">
        <v>358</v>
      </c>
    </row>
    <row r="3001" spans="1:32" x14ac:dyDescent="0.2">
      <c r="A30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01" s="7" t="str">
        <f>ExtractValues(Table1[[#This Row],[Agreement Name]],".{1}\d{4,5}")</f>
        <v>15995</v>
      </c>
      <c r="C3001" s="6" t="str">
        <f>ExtractValues(Table1[[#This Row],[Agreement Name]],".{1}\d{4,5}-.{1}\d{4,5}")</f>
        <v>15995-001002</v>
      </c>
      <c r="D3001" s="6" t="str">
        <f>ExtractValues(ExtractValues(Table1[[#This Row],[Agreement Name]],"(CO\d{1,3})"),"\d+")</f>
        <v/>
      </c>
      <c r="E3001" s="6" t="str">
        <f>ExtractValues(ExtractValues(Table1[[#This Row],[Agreement Name]],"(CO.\d{1,3})"),"\d+")</f>
        <v/>
      </c>
      <c r="F3001" s="6" t="str">
        <f>IF(Table1[[#This Row],[ChgOrderPart1]]&lt;&gt;"",Table1[[#This Row],[ChgOrderPart1]],Table1[[#This Row],[ChgOrderPart2]])</f>
        <v/>
      </c>
      <c r="G3001" s="6" t="s">
        <v>3611</v>
      </c>
      <c r="H3001" s="8">
        <v>42039.325266203705</v>
      </c>
      <c r="I3001" s="6" t="s">
        <v>34</v>
      </c>
      <c r="J3001" s="8">
        <v>42069.327187499999</v>
      </c>
      <c r="K3001" s="6" t="s">
        <v>1284</v>
      </c>
      <c r="L3001" s="6" t="s">
        <v>1285</v>
      </c>
      <c r="M3001" s="6" t="s">
        <v>37</v>
      </c>
      <c r="O3001" s="6" t="s">
        <v>38</v>
      </c>
      <c r="P3001" s="6" t="s">
        <v>39</v>
      </c>
      <c r="Q3001" s="6" t="s">
        <v>3612</v>
      </c>
      <c r="R3001" s="6" t="s">
        <v>354</v>
      </c>
      <c r="W3001" s="6" t="s">
        <v>357</v>
      </c>
      <c r="X3001" s="6" t="s">
        <v>354</v>
      </c>
      <c r="Y3001" s="6" t="s">
        <v>43</v>
      </c>
      <c r="Z3001" s="8">
        <v>42069.327187499999</v>
      </c>
      <c r="AA3001" s="6" t="s">
        <v>358</v>
      </c>
    </row>
    <row r="3002" spans="1:32" x14ac:dyDescent="0.2">
      <c r="A30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02" s="7" t="str">
        <f>ExtractValues(Table1[[#This Row],[Agreement Name]],".{1}\d{4,5}")</f>
        <v>15995</v>
      </c>
      <c r="C3002" s="6" t="str">
        <f>ExtractValues(Table1[[#This Row],[Agreement Name]],".{1}\d{4,5}-.{1}\d{4,5}")</f>
        <v>15995-001001</v>
      </c>
      <c r="D3002" s="6" t="str">
        <f>ExtractValues(ExtractValues(Table1[[#This Row],[Agreement Name]],"(CO\d{1,3})"),"\d+")</f>
        <v>1</v>
      </c>
      <c r="E3002" s="6" t="str">
        <f>ExtractValues(ExtractValues(Table1[[#This Row],[Agreement Name]],"(CO.\d{1,3})"),"\d+")</f>
        <v/>
      </c>
      <c r="F3002" s="6" t="str">
        <f>IF(Table1[[#This Row],[ChgOrderPart1]]&lt;&gt;"",Table1[[#This Row],[ChgOrderPart1]],Table1[[#This Row],[ChgOrderPart2]])</f>
        <v>1</v>
      </c>
      <c r="G3002" s="6" t="s">
        <v>6848</v>
      </c>
      <c r="H3002" s="8">
        <v>42101.540023148147</v>
      </c>
      <c r="I3002" s="6" t="s">
        <v>34</v>
      </c>
      <c r="J3002" s="8">
        <v>42101.832488425927</v>
      </c>
      <c r="K3002" s="6" t="s">
        <v>1284</v>
      </c>
      <c r="L3002" s="6" t="s">
        <v>1285</v>
      </c>
      <c r="M3002" s="6" t="s">
        <v>37</v>
      </c>
      <c r="O3002" s="6" t="s">
        <v>38</v>
      </c>
      <c r="P3002" s="6" t="s">
        <v>39</v>
      </c>
      <c r="Q3002" s="6" t="s">
        <v>824</v>
      </c>
      <c r="R3002" s="6" t="s">
        <v>354</v>
      </c>
      <c r="W3002" s="6" t="s">
        <v>825</v>
      </c>
      <c r="X3002" s="6" t="s">
        <v>824</v>
      </c>
      <c r="Y3002" s="6" t="s">
        <v>43</v>
      </c>
      <c r="Z3002" s="8">
        <v>42101.554386574076</v>
      </c>
      <c r="AA3002" s="6" t="s">
        <v>826</v>
      </c>
      <c r="AB3002" s="6" t="s">
        <v>357</v>
      </c>
      <c r="AC3002" s="6" t="s">
        <v>354</v>
      </c>
      <c r="AD3002" s="6" t="s">
        <v>43</v>
      </c>
      <c r="AE3002" s="8">
        <v>42101.832488425927</v>
      </c>
      <c r="AF3002" s="6" t="s">
        <v>358</v>
      </c>
    </row>
    <row r="3003" spans="1:32" x14ac:dyDescent="0.2">
      <c r="A30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03" s="7" t="str">
        <f>ExtractValues(Table1[[#This Row],[Agreement Name]],".{1}\d{4,5}")</f>
        <v>15995</v>
      </c>
      <c r="C3003" s="6" t="str">
        <f>ExtractValues(Table1[[#This Row],[Agreement Name]],".{1}\d{4,5}-.{1}\d{4,5}")</f>
        <v>15995-001001</v>
      </c>
      <c r="D3003" s="6" t="str">
        <f>ExtractValues(ExtractValues(Table1[[#This Row],[Agreement Name]],"(CO\d{1,3})"),"\d+")</f>
        <v/>
      </c>
      <c r="E3003" s="6" t="str">
        <f>ExtractValues(ExtractValues(Table1[[#This Row],[Agreement Name]],"(CO.\d{1,3})"),"\d+")</f>
        <v/>
      </c>
      <c r="F3003" s="6" t="str">
        <f>IF(Table1[[#This Row],[ChgOrderPart1]]&lt;&gt;"",Table1[[#This Row],[ChgOrderPart1]],Table1[[#This Row],[ChgOrderPart2]])</f>
        <v/>
      </c>
      <c r="G3003" s="6" t="s">
        <v>3207</v>
      </c>
      <c r="H3003" s="8">
        <v>42012.60083333333</v>
      </c>
      <c r="I3003" s="6" t="s">
        <v>34</v>
      </c>
      <c r="J3003" s="8">
        <v>42020.549155092594</v>
      </c>
      <c r="K3003" s="6" t="s">
        <v>1284</v>
      </c>
      <c r="L3003" s="6" t="s">
        <v>1285</v>
      </c>
      <c r="M3003" s="6" t="s">
        <v>37</v>
      </c>
      <c r="O3003" s="6" t="s">
        <v>38</v>
      </c>
      <c r="P3003" s="6" t="s">
        <v>39</v>
      </c>
      <c r="Q3003" s="6" t="s">
        <v>824</v>
      </c>
      <c r="R3003" s="6" t="s">
        <v>354</v>
      </c>
      <c r="W3003" s="6" t="s">
        <v>825</v>
      </c>
      <c r="X3003" s="6" t="s">
        <v>824</v>
      </c>
      <c r="Y3003" s="6" t="s">
        <v>43</v>
      </c>
      <c r="Z3003" s="8">
        <v>42020.378611111111</v>
      </c>
      <c r="AA3003" s="6" t="s">
        <v>826</v>
      </c>
      <c r="AB3003" s="6" t="s">
        <v>357</v>
      </c>
      <c r="AC3003" s="6" t="s">
        <v>354</v>
      </c>
      <c r="AD3003" s="6" t="s">
        <v>43</v>
      </c>
      <c r="AE3003" s="8">
        <v>42020.549155092594</v>
      </c>
      <c r="AF3003" s="6" t="s">
        <v>358</v>
      </c>
    </row>
    <row r="3004" spans="1:32" x14ac:dyDescent="0.2">
      <c r="A30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04" s="7" t="str">
        <f>ExtractValues(Table1[[#This Row],[Agreement Name]],".{1}\d{4,5}")</f>
        <v>15994</v>
      </c>
      <c r="C3004" s="6" t="str">
        <f>ExtractValues(Table1[[#This Row],[Agreement Name]],".{1}\d{4,5}-.{1}\d{4,5}")</f>
        <v>15994-001006</v>
      </c>
      <c r="D3004" s="6" t="str">
        <f>ExtractValues(ExtractValues(Table1[[#This Row],[Agreement Name]],"(CO\d{1,3})"),"\d+")</f>
        <v/>
      </c>
      <c r="E3004" s="6" t="str">
        <f>ExtractValues(ExtractValues(Table1[[#This Row],[Agreement Name]],"(CO.\d{1,3})"),"\d+")</f>
        <v/>
      </c>
      <c r="F3004" s="6" t="str">
        <f>IF(Table1[[#This Row],[ChgOrderPart1]]&lt;&gt;"",Table1[[#This Row],[ChgOrderPart1]],Table1[[#This Row],[ChgOrderPart2]])</f>
        <v/>
      </c>
      <c r="G3004" s="6" t="s">
        <v>3748</v>
      </c>
      <c r="H3004" s="8">
        <v>42118.413078703707</v>
      </c>
      <c r="I3004" s="6" t="s">
        <v>34</v>
      </c>
      <c r="J3004" s="8">
        <v>42118.546238425923</v>
      </c>
      <c r="K3004" s="6" t="s">
        <v>3614</v>
      </c>
      <c r="L3004" s="6" t="s">
        <v>3615</v>
      </c>
      <c r="M3004" s="6" t="s">
        <v>37</v>
      </c>
      <c r="O3004" s="6" t="s">
        <v>38</v>
      </c>
      <c r="P3004" s="6" t="s">
        <v>39</v>
      </c>
      <c r="Q3004" s="6" t="s">
        <v>3749</v>
      </c>
      <c r="R3004" s="6" t="s">
        <v>3750</v>
      </c>
      <c r="S3004" s="6" t="s">
        <v>346</v>
      </c>
      <c r="W3004" s="6" t="s">
        <v>3751</v>
      </c>
      <c r="X3004" s="6" t="s">
        <v>3750</v>
      </c>
      <c r="Y3004" s="6" t="s">
        <v>43</v>
      </c>
      <c r="Z3004" s="8">
        <v>42118.54</v>
      </c>
      <c r="AA3004" s="6" t="s">
        <v>3752</v>
      </c>
      <c r="AB3004" s="6" t="s">
        <v>348</v>
      </c>
      <c r="AC3004" s="6" t="s">
        <v>346</v>
      </c>
      <c r="AD3004" s="6" t="s">
        <v>43</v>
      </c>
      <c r="AE3004" s="8">
        <v>42118.546238425923</v>
      </c>
      <c r="AF3004" s="6" t="s">
        <v>71</v>
      </c>
    </row>
    <row r="3005" spans="1:32" x14ac:dyDescent="0.2">
      <c r="A30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05" s="7" t="str">
        <f>ExtractValues(Table1[[#This Row],[Agreement Name]],".{1}\d{4,5}")</f>
        <v>15994</v>
      </c>
      <c r="C3005" s="6" t="str">
        <f>ExtractValues(Table1[[#This Row],[Agreement Name]],".{1}\d{4,5}-.{1}\d{4,5}")</f>
        <v>15994-001005</v>
      </c>
      <c r="D3005" s="6" t="str">
        <f>ExtractValues(ExtractValues(Table1[[#This Row],[Agreement Name]],"(CO\d{1,3})"),"\d+")</f>
        <v/>
      </c>
      <c r="E3005" s="6" t="str">
        <f>ExtractValues(ExtractValues(Table1[[#This Row],[Agreement Name]],"(CO.\d{1,3})"),"\d+")</f>
        <v/>
      </c>
      <c r="F3005" s="6" t="str">
        <f>IF(Table1[[#This Row],[ChgOrderPart1]]&lt;&gt;"",Table1[[#This Row],[ChgOrderPart1]],Table1[[#This Row],[ChgOrderPart2]])</f>
        <v/>
      </c>
      <c r="G3005" s="6" t="s">
        <v>6861</v>
      </c>
      <c r="H3005" s="8">
        <v>42107.476840277777</v>
      </c>
      <c r="I3005" s="6" t="s">
        <v>34</v>
      </c>
      <c r="J3005" s="8">
        <v>42107.595046296294</v>
      </c>
      <c r="K3005" s="6" t="s">
        <v>1284</v>
      </c>
      <c r="L3005" s="6" t="s">
        <v>1285</v>
      </c>
      <c r="M3005" s="6" t="s">
        <v>37</v>
      </c>
      <c r="O3005" s="6" t="s">
        <v>38</v>
      </c>
      <c r="P3005" s="6" t="s">
        <v>39</v>
      </c>
      <c r="Q3005" s="6" t="s">
        <v>1865</v>
      </c>
      <c r="R3005" s="6" t="s">
        <v>346</v>
      </c>
      <c r="W3005" s="6" t="s">
        <v>1866</v>
      </c>
      <c r="X3005" s="6" t="s">
        <v>1865</v>
      </c>
      <c r="Y3005" s="6" t="s">
        <v>43</v>
      </c>
      <c r="Z3005" s="8">
        <v>42107.581331018519</v>
      </c>
      <c r="AA3005" s="6" t="s">
        <v>1867</v>
      </c>
      <c r="AB3005" s="6" t="s">
        <v>348</v>
      </c>
      <c r="AC3005" s="6" t="s">
        <v>346</v>
      </c>
      <c r="AD3005" s="6" t="s">
        <v>43</v>
      </c>
      <c r="AE3005" s="8">
        <v>42107.595046296294</v>
      </c>
      <c r="AF3005" s="6" t="s">
        <v>71</v>
      </c>
    </row>
    <row r="3006" spans="1:32" x14ac:dyDescent="0.2">
      <c r="A30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06" s="7" t="str">
        <f>ExtractValues(Table1[[#This Row],[Agreement Name]],".{1}\d{4,5}")</f>
        <v>15994</v>
      </c>
      <c r="C3006" s="6" t="str">
        <f>ExtractValues(Table1[[#This Row],[Agreement Name]],".{1}\d{4,5}-.{1}\d{4,5}")</f>
        <v>15994-001004</v>
      </c>
      <c r="D3006" s="6" t="str">
        <f>ExtractValues(ExtractValues(Table1[[#This Row],[Agreement Name]],"(CO\d{1,3})"),"\d+")</f>
        <v>2</v>
      </c>
      <c r="E3006" s="6" t="str">
        <f>ExtractValues(ExtractValues(Table1[[#This Row],[Agreement Name]],"(CO.\d{1,3})"),"\d+")</f>
        <v/>
      </c>
      <c r="F3006" s="6" t="str">
        <f>IF(Table1[[#This Row],[ChgOrderPart1]]&lt;&gt;"",Table1[[#This Row],[ChgOrderPart1]],Table1[[#This Row],[ChgOrderPart2]])</f>
        <v>2</v>
      </c>
      <c r="G3006" s="6" t="s">
        <v>4111</v>
      </c>
      <c r="H3006" s="8">
        <v>42143.548750000002</v>
      </c>
      <c r="I3006" s="6" t="s">
        <v>34</v>
      </c>
      <c r="J3006" s="8">
        <v>42145.564988425926</v>
      </c>
      <c r="K3006" s="6" t="s">
        <v>3614</v>
      </c>
      <c r="L3006" s="6" t="s">
        <v>3615</v>
      </c>
      <c r="M3006" s="6" t="s">
        <v>37</v>
      </c>
      <c r="O3006" s="6" t="s">
        <v>38</v>
      </c>
      <c r="P3006" s="6" t="s">
        <v>39</v>
      </c>
      <c r="Q3006" s="6" t="s">
        <v>2390</v>
      </c>
      <c r="R3006" s="6" t="s">
        <v>346</v>
      </c>
      <c r="W3006" s="6" t="s">
        <v>1198</v>
      </c>
      <c r="X3006" s="6" t="s">
        <v>2390</v>
      </c>
      <c r="Y3006" s="6" t="s">
        <v>43</v>
      </c>
      <c r="Z3006" s="8">
        <v>42143.619097222225</v>
      </c>
      <c r="AA3006" s="6" t="s">
        <v>1199</v>
      </c>
      <c r="AB3006" s="6" t="s">
        <v>348</v>
      </c>
      <c r="AC3006" s="6" t="s">
        <v>346</v>
      </c>
      <c r="AD3006" s="6" t="s">
        <v>43</v>
      </c>
      <c r="AE3006" s="8">
        <v>42145.564988425926</v>
      </c>
      <c r="AF3006" s="6" t="s">
        <v>4112</v>
      </c>
    </row>
    <row r="3007" spans="1:32" x14ac:dyDescent="0.2">
      <c r="A30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07" s="7" t="str">
        <f>ExtractValues(Table1[[#This Row],[Agreement Name]],".{1}\d{4,5}")</f>
        <v>15994</v>
      </c>
      <c r="C3007" s="6" t="str">
        <f>ExtractValues(Table1[[#This Row],[Agreement Name]],".{1}\d{4,5}-.{1}\d{4,5}")</f>
        <v>15994-001004</v>
      </c>
      <c r="D3007" s="6" t="str">
        <f>ExtractValues(ExtractValues(Table1[[#This Row],[Agreement Name]],"(CO\d{1,3})"),"\d+")</f>
        <v>1</v>
      </c>
      <c r="E3007" s="6" t="str">
        <f>ExtractValues(ExtractValues(Table1[[#This Row],[Agreement Name]],"(CO.\d{1,3})"),"\d+")</f>
        <v/>
      </c>
      <c r="F3007" s="6" t="str">
        <f>IF(Table1[[#This Row],[ChgOrderPart1]]&lt;&gt;"",Table1[[#This Row],[ChgOrderPart1]],Table1[[#This Row],[ChgOrderPart2]])</f>
        <v>1</v>
      </c>
      <c r="G3007" s="6" t="s">
        <v>6882</v>
      </c>
      <c r="H3007" s="8">
        <v>42108.525995370372</v>
      </c>
      <c r="I3007" s="6" t="s">
        <v>34</v>
      </c>
      <c r="J3007" s="8">
        <v>42108.65965277778</v>
      </c>
      <c r="K3007" s="6" t="s">
        <v>1284</v>
      </c>
      <c r="L3007" s="6" t="s">
        <v>1285</v>
      </c>
      <c r="M3007" s="6" t="s">
        <v>37</v>
      </c>
      <c r="O3007" s="6" t="s">
        <v>38</v>
      </c>
      <c r="P3007" s="6" t="s">
        <v>39</v>
      </c>
      <c r="Q3007" s="6" t="s">
        <v>2390</v>
      </c>
      <c r="R3007" s="6" t="s">
        <v>346</v>
      </c>
      <c r="W3007" s="6" t="s">
        <v>1198</v>
      </c>
      <c r="X3007" s="6" t="s">
        <v>2390</v>
      </c>
      <c r="Y3007" s="6" t="s">
        <v>43</v>
      </c>
      <c r="Z3007" s="8">
        <v>42108.53328703704</v>
      </c>
      <c r="AA3007" s="6" t="s">
        <v>1199</v>
      </c>
      <c r="AB3007" s="6" t="s">
        <v>348</v>
      </c>
      <c r="AC3007" s="6" t="s">
        <v>346</v>
      </c>
      <c r="AD3007" s="6" t="s">
        <v>43</v>
      </c>
      <c r="AE3007" s="8">
        <v>42108.65965277778</v>
      </c>
      <c r="AF3007" s="6" t="s">
        <v>71</v>
      </c>
    </row>
    <row r="3008" spans="1:32" x14ac:dyDescent="0.2">
      <c r="A30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08" s="7" t="str">
        <f>ExtractValues(Table1[[#This Row],[Agreement Name]],".{1}\d{4,5}")</f>
        <v>15994</v>
      </c>
      <c r="C3008" s="6" t="str">
        <f>ExtractValues(Table1[[#This Row],[Agreement Name]],".{1}\d{4,5}-.{1}\d{4,5}")</f>
        <v>15994-001004</v>
      </c>
      <c r="D3008" s="6" t="str">
        <f>ExtractValues(ExtractValues(Table1[[#This Row],[Agreement Name]],"(CO\d{1,3})"),"\d+")</f>
        <v/>
      </c>
      <c r="E3008" s="6" t="str">
        <f>ExtractValues(ExtractValues(Table1[[#This Row],[Agreement Name]],"(CO.\d{1,3})"),"\d+")</f>
        <v/>
      </c>
      <c r="F3008" s="6" t="str">
        <f>IF(Table1[[#This Row],[ChgOrderPart1]]&lt;&gt;"",Table1[[#This Row],[ChgOrderPart1]],Table1[[#This Row],[ChgOrderPart2]])</f>
        <v/>
      </c>
      <c r="G3008" s="6" t="s">
        <v>6576</v>
      </c>
      <c r="H3008" s="8">
        <v>42079.584004629629</v>
      </c>
      <c r="I3008" s="6" t="s">
        <v>34</v>
      </c>
      <c r="J3008" s="8">
        <v>42079.663043981483</v>
      </c>
      <c r="K3008" s="6" t="s">
        <v>1284</v>
      </c>
      <c r="L3008" s="6" t="s">
        <v>1285</v>
      </c>
      <c r="M3008" s="6" t="s">
        <v>37</v>
      </c>
      <c r="O3008" s="6" t="s">
        <v>38</v>
      </c>
      <c r="P3008" s="6" t="s">
        <v>39</v>
      </c>
      <c r="Q3008" s="6" t="s">
        <v>2390</v>
      </c>
      <c r="R3008" s="6" t="s">
        <v>346</v>
      </c>
      <c r="W3008" s="6" t="s">
        <v>1198</v>
      </c>
      <c r="X3008" s="6" t="s">
        <v>2390</v>
      </c>
      <c r="Y3008" s="6" t="s">
        <v>43</v>
      </c>
      <c r="Z3008" s="8">
        <v>42079.620532407411</v>
      </c>
      <c r="AA3008" s="6" t="s">
        <v>1199</v>
      </c>
      <c r="AB3008" s="6" t="s">
        <v>348</v>
      </c>
      <c r="AC3008" s="6" t="s">
        <v>346</v>
      </c>
      <c r="AD3008" s="6" t="s">
        <v>43</v>
      </c>
      <c r="AE3008" s="8">
        <v>42079.663043981483</v>
      </c>
      <c r="AF3008" s="6" t="s">
        <v>71</v>
      </c>
    </row>
    <row r="3009" spans="1:32" x14ac:dyDescent="0.2">
      <c r="A30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09" s="7" t="str">
        <f>ExtractValues(Table1[[#This Row],[Agreement Name]],".{1}\d{4,5}")</f>
        <v>15994</v>
      </c>
      <c r="C3009" s="6" t="str">
        <f>ExtractValues(Table1[[#This Row],[Agreement Name]],".{1}\d{4,5}-.{1}\d{4,5}")</f>
        <v>15994-001003</v>
      </c>
      <c r="D3009" s="6" t="str">
        <f>ExtractValues(ExtractValues(Table1[[#This Row],[Agreement Name]],"(CO\d{1,3})"),"\d+")</f>
        <v>1</v>
      </c>
      <c r="E3009" s="6" t="str">
        <f>ExtractValues(ExtractValues(Table1[[#This Row],[Agreement Name]],"(CO.\d{1,3})"),"\d+")</f>
        <v/>
      </c>
      <c r="F3009" s="6" t="str">
        <f>IF(Table1[[#This Row],[ChgOrderPart1]]&lt;&gt;"",Table1[[#This Row],[ChgOrderPart1]],Table1[[#This Row],[ChgOrderPart2]])</f>
        <v>1</v>
      </c>
      <c r="G3009" s="6" t="s">
        <v>6865</v>
      </c>
      <c r="H3009" s="8">
        <v>42107.569548611114</v>
      </c>
      <c r="I3009" s="6" t="s">
        <v>34</v>
      </c>
      <c r="J3009" s="8">
        <v>42107.594375000001</v>
      </c>
      <c r="K3009" s="6" t="s">
        <v>1284</v>
      </c>
      <c r="L3009" s="6" t="s">
        <v>1285</v>
      </c>
      <c r="M3009" s="6" t="s">
        <v>37</v>
      </c>
      <c r="O3009" s="6" t="s">
        <v>38</v>
      </c>
      <c r="P3009" s="6" t="s">
        <v>39</v>
      </c>
      <c r="Q3009" s="6" t="s">
        <v>3006</v>
      </c>
      <c r="R3009" s="6" t="s">
        <v>346</v>
      </c>
      <c r="W3009" s="6" t="s">
        <v>6866</v>
      </c>
      <c r="X3009" s="6" t="s">
        <v>3006</v>
      </c>
      <c r="Y3009" s="6" t="s">
        <v>43</v>
      </c>
      <c r="Z3009" s="8">
        <v>42107.57707175926</v>
      </c>
      <c r="AA3009" s="6" t="s">
        <v>6867</v>
      </c>
      <c r="AB3009" s="6" t="s">
        <v>348</v>
      </c>
      <c r="AC3009" s="6" t="s">
        <v>346</v>
      </c>
      <c r="AD3009" s="6" t="s">
        <v>43</v>
      </c>
      <c r="AE3009" s="8">
        <v>42107.594375000001</v>
      </c>
      <c r="AF3009" s="6" t="s">
        <v>71</v>
      </c>
    </row>
    <row r="3010" spans="1:32" x14ac:dyDescent="0.2">
      <c r="A30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10" s="7" t="str">
        <f>ExtractValues(Table1[[#This Row],[Agreement Name]],".{1}\d{4,5}")</f>
        <v>15994</v>
      </c>
      <c r="C3010" s="6" t="str">
        <f>ExtractValues(Table1[[#This Row],[Agreement Name]],".{1}\d{4,5}-.{1}\d{4,5}")</f>
        <v>15994-001003</v>
      </c>
      <c r="D3010" s="6" t="str">
        <f>ExtractValues(ExtractValues(Table1[[#This Row],[Agreement Name]],"(CO\d{1,3})"),"\d+")</f>
        <v/>
      </c>
      <c r="E3010" s="6" t="str">
        <f>ExtractValues(ExtractValues(Table1[[#This Row],[Agreement Name]],"(CO.\d{1,3})"),"\d+")</f>
        <v/>
      </c>
      <c r="F3010" s="6" t="str">
        <f>IF(Table1[[#This Row],[ChgOrderPart1]]&lt;&gt;"",Table1[[#This Row],[ChgOrderPart1]],Table1[[#This Row],[ChgOrderPart2]])</f>
        <v/>
      </c>
      <c r="G3010" s="6" t="s">
        <v>3005</v>
      </c>
      <c r="H3010" s="8">
        <v>41985.403668981482</v>
      </c>
      <c r="I3010" s="6" t="s">
        <v>34</v>
      </c>
      <c r="J3010" s="8">
        <v>41989.420127314814</v>
      </c>
      <c r="K3010" s="6" t="s">
        <v>1284</v>
      </c>
      <c r="L3010" s="6" t="s">
        <v>1285</v>
      </c>
      <c r="M3010" s="6" t="s">
        <v>37</v>
      </c>
      <c r="O3010" s="6" t="s">
        <v>38</v>
      </c>
      <c r="P3010" s="6" t="s">
        <v>39</v>
      </c>
      <c r="Q3010" s="6" t="s">
        <v>3006</v>
      </c>
      <c r="R3010" s="6" t="s">
        <v>346</v>
      </c>
      <c r="W3010" s="6" t="s">
        <v>3007</v>
      </c>
      <c r="X3010" s="6" t="s">
        <v>3006</v>
      </c>
      <c r="Y3010" s="6" t="s">
        <v>43</v>
      </c>
      <c r="Z3010" s="8">
        <v>41985.620798611111</v>
      </c>
      <c r="AA3010" s="6" t="s">
        <v>3008</v>
      </c>
      <c r="AB3010" s="6" t="s">
        <v>348</v>
      </c>
      <c r="AC3010" s="6" t="s">
        <v>346</v>
      </c>
      <c r="AD3010" s="6" t="s">
        <v>43</v>
      </c>
      <c r="AE3010" s="8">
        <v>41989.420127314814</v>
      </c>
      <c r="AF3010" s="6" t="s">
        <v>71</v>
      </c>
    </row>
    <row r="3011" spans="1:32" x14ac:dyDescent="0.2">
      <c r="A30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11" s="7" t="str">
        <f>ExtractValues(Table1[[#This Row],[Agreement Name]],".{1}\d{4,5}")</f>
        <v>15994</v>
      </c>
      <c r="C3011" s="6" t="str">
        <f>ExtractValues(Table1[[#This Row],[Agreement Name]],".{1}\d{4,5}-.{1}\d{4,5}")</f>
        <v>15994-001002</v>
      </c>
      <c r="D3011" s="6" t="str">
        <f>ExtractValues(ExtractValues(Table1[[#This Row],[Agreement Name]],"(CO\d{1,3})"),"\d+")</f>
        <v>1</v>
      </c>
      <c r="E3011" s="6" t="str">
        <f>ExtractValues(ExtractValues(Table1[[#This Row],[Agreement Name]],"(CO.\d{1,3})"),"\d+")</f>
        <v/>
      </c>
      <c r="F3011" s="6" t="str">
        <f>IF(Table1[[#This Row],[ChgOrderPart1]]&lt;&gt;"",Table1[[#This Row],[ChgOrderPart1]],Table1[[#This Row],[ChgOrderPart2]])</f>
        <v>1</v>
      </c>
      <c r="G3011" s="6" t="s">
        <v>6314</v>
      </c>
      <c r="H3011" s="8">
        <v>42053.463159722225</v>
      </c>
      <c r="I3011" s="6" t="s">
        <v>34</v>
      </c>
      <c r="J3011" s="8">
        <v>42108.716157407405</v>
      </c>
      <c r="K3011" s="6" t="s">
        <v>1284</v>
      </c>
      <c r="L3011" s="6" t="s">
        <v>1285</v>
      </c>
      <c r="M3011" s="6" t="s">
        <v>37</v>
      </c>
      <c r="O3011" s="6" t="s">
        <v>38</v>
      </c>
      <c r="P3011" s="6" t="s">
        <v>39</v>
      </c>
      <c r="Q3011" s="6" t="s">
        <v>3001</v>
      </c>
      <c r="R3011" s="6" t="s">
        <v>346</v>
      </c>
      <c r="W3011" s="6" t="s">
        <v>6315</v>
      </c>
      <c r="X3011" s="6" t="s">
        <v>3001</v>
      </c>
      <c r="Y3011" s="6" t="s">
        <v>43</v>
      </c>
      <c r="Z3011" s="8">
        <v>42107.422592592593</v>
      </c>
      <c r="AA3011" s="6" t="s">
        <v>3003</v>
      </c>
      <c r="AB3011" s="6" t="s">
        <v>348</v>
      </c>
      <c r="AC3011" s="6" t="s">
        <v>346</v>
      </c>
      <c r="AD3011" s="6" t="s">
        <v>43</v>
      </c>
      <c r="AE3011" s="8">
        <v>42108.716157407405</v>
      </c>
      <c r="AF3011" s="6" t="s">
        <v>71</v>
      </c>
    </row>
    <row r="3012" spans="1:32" x14ac:dyDescent="0.2">
      <c r="A30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12" s="7" t="str">
        <f>ExtractValues(Table1[[#This Row],[Agreement Name]],".{1}\d{4,5}")</f>
        <v>15994</v>
      </c>
      <c r="C3012" s="6" t="str">
        <f>ExtractValues(Table1[[#This Row],[Agreement Name]],".{1}\d{4,5}-.{1}\d{4,5}")</f>
        <v>15994-001002</v>
      </c>
      <c r="D3012" s="6" t="str">
        <f>ExtractValues(ExtractValues(Table1[[#This Row],[Agreement Name]],"(CO\d{1,3})"),"\d+")</f>
        <v>2</v>
      </c>
      <c r="E3012" s="6" t="str">
        <f>ExtractValues(ExtractValues(Table1[[#This Row],[Agreement Name]],"(CO.\d{1,3})"),"\d+")</f>
        <v/>
      </c>
      <c r="F3012" s="6" t="str">
        <f>IF(Table1[[#This Row],[ChgOrderPart1]]&lt;&gt;"",Table1[[#This Row],[ChgOrderPart1]],Table1[[#This Row],[ChgOrderPart2]])</f>
        <v>2</v>
      </c>
      <c r="G3012" s="6" t="s">
        <v>6701</v>
      </c>
      <c r="H3012" s="8">
        <v>42088.538888888892</v>
      </c>
      <c r="I3012" s="6" t="s">
        <v>34</v>
      </c>
      <c r="J3012" s="8">
        <v>42089.364791666667</v>
      </c>
      <c r="K3012" s="6" t="s">
        <v>1284</v>
      </c>
      <c r="L3012" s="6" t="s">
        <v>1285</v>
      </c>
      <c r="M3012" s="6" t="s">
        <v>37</v>
      </c>
      <c r="O3012" s="6" t="s">
        <v>38</v>
      </c>
      <c r="P3012" s="6" t="s">
        <v>39</v>
      </c>
      <c r="Q3012" s="6" t="s">
        <v>3001</v>
      </c>
      <c r="R3012" s="6" t="s">
        <v>346</v>
      </c>
      <c r="W3012" s="6" t="s">
        <v>6702</v>
      </c>
      <c r="X3012" s="6" t="s">
        <v>3001</v>
      </c>
      <c r="Y3012" s="6" t="s">
        <v>43</v>
      </c>
      <c r="Z3012" s="8">
        <v>42089.364131944443</v>
      </c>
      <c r="AA3012" s="6" t="s">
        <v>3003</v>
      </c>
      <c r="AB3012" s="6" t="s">
        <v>348</v>
      </c>
      <c r="AC3012" s="6" t="s">
        <v>346</v>
      </c>
      <c r="AD3012" s="6" t="s">
        <v>43</v>
      </c>
      <c r="AE3012" s="8">
        <v>42089.364791666667</v>
      </c>
      <c r="AF3012" s="6" t="s">
        <v>71</v>
      </c>
    </row>
    <row r="3013" spans="1:32" x14ac:dyDescent="0.2">
      <c r="A30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13" s="7" t="str">
        <f>ExtractValues(Table1[[#This Row],[Agreement Name]],".{1}\d{4,5}")</f>
        <v>15994</v>
      </c>
      <c r="C3013" s="6" t="str">
        <f>ExtractValues(Table1[[#This Row],[Agreement Name]],".{1}\d{4,5}-.{1}\d{4,5}")</f>
        <v>15994-001002</v>
      </c>
      <c r="D3013" s="6" t="str">
        <f>ExtractValues(ExtractValues(Table1[[#This Row],[Agreement Name]],"(CO\d{1,3})"),"\d+")</f>
        <v/>
      </c>
      <c r="E3013" s="6" t="str">
        <f>ExtractValues(ExtractValues(Table1[[#This Row],[Agreement Name]],"(CO.\d{1,3})"),"\d+")</f>
        <v/>
      </c>
      <c r="F3013" s="6" t="str">
        <f>IF(Table1[[#This Row],[ChgOrderPart1]]&lt;&gt;"",Table1[[#This Row],[ChgOrderPart1]],Table1[[#This Row],[ChgOrderPart2]])</f>
        <v/>
      </c>
      <c r="G3013" s="6" t="s">
        <v>3000</v>
      </c>
      <c r="H3013" s="8">
        <v>41985.396122685182</v>
      </c>
      <c r="I3013" s="6" t="s">
        <v>34</v>
      </c>
      <c r="J3013" s="8">
        <v>41995.367835648147</v>
      </c>
      <c r="K3013" s="6" t="s">
        <v>1284</v>
      </c>
      <c r="L3013" s="6" t="s">
        <v>1285</v>
      </c>
      <c r="M3013" s="6" t="s">
        <v>37</v>
      </c>
      <c r="O3013" s="6" t="s">
        <v>38</v>
      </c>
      <c r="P3013" s="6" t="s">
        <v>39</v>
      </c>
      <c r="Q3013" s="6" t="s">
        <v>3001</v>
      </c>
      <c r="R3013" s="6" t="s">
        <v>346</v>
      </c>
      <c r="W3013" s="6" t="s">
        <v>3002</v>
      </c>
      <c r="X3013" s="6" t="s">
        <v>3001</v>
      </c>
      <c r="Y3013" s="6" t="s">
        <v>43</v>
      </c>
      <c r="Z3013" s="8">
        <v>41995.36619212963</v>
      </c>
      <c r="AA3013" s="6" t="s">
        <v>3003</v>
      </c>
      <c r="AB3013" s="6" t="s">
        <v>348</v>
      </c>
      <c r="AC3013" s="6" t="s">
        <v>346</v>
      </c>
      <c r="AD3013" s="6" t="s">
        <v>43</v>
      </c>
      <c r="AE3013" s="8">
        <v>41995.367835648147</v>
      </c>
      <c r="AF3013" s="6" t="s">
        <v>71</v>
      </c>
    </row>
    <row r="3014" spans="1:32" x14ac:dyDescent="0.2">
      <c r="A30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14" s="7" t="str">
        <f>ExtractValues(Table1[[#This Row],[Agreement Name]],".{1}\d{4,5}")</f>
        <v>15994</v>
      </c>
      <c r="C3014" s="6" t="str">
        <f>ExtractValues(Table1[[#This Row],[Agreement Name]],".{1}\d{4,5}-.{1}\d{4,5}")</f>
        <v>15994-001001</v>
      </c>
      <c r="D3014" s="6" t="str">
        <f>ExtractValues(ExtractValues(Table1[[#This Row],[Agreement Name]],"(CO\d{1,3})"),"\d+")</f>
        <v>1</v>
      </c>
      <c r="E3014" s="6" t="str">
        <f>ExtractValues(ExtractValues(Table1[[#This Row],[Agreement Name]],"(CO.\d{1,3})"),"\d+")</f>
        <v/>
      </c>
      <c r="F3014" s="6" t="str">
        <f>IF(Table1[[#This Row],[ChgOrderPart1]]&lt;&gt;"",Table1[[#This Row],[ChgOrderPart1]],Table1[[#This Row],[ChgOrderPart2]])</f>
        <v>1</v>
      </c>
      <c r="G3014" s="6" t="s">
        <v>7830</v>
      </c>
      <c r="H3014" s="8">
        <v>42017.404930555553</v>
      </c>
      <c r="I3014" s="6" t="s">
        <v>34</v>
      </c>
      <c r="J3014" s="8">
        <v>42025.672881944447</v>
      </c>
      <c r="K3014" s="6" t="s">
        <v>1376</v>
      </c>
      <c r="L3014" s="6" t="s">
        <v>1377</v>
      </c>
      <c r="M3014" s="6" t="s">
        <v>37</v>
      </c>
      <c r="O3014" s="6" t="s">
        <v>38</v>
      </c>
      <c r="P3014" s="6" t="s">
        <v>39</v>
      </c>
      <c r="Q3014" s="6" t="s">
        <v>440</v>
      </c>
      <c r="R3014" s="6" t="s">
        <v>346</v>
      </c>
      <c r="W3014" s="6" t="s">
        <v>812</v>
      </c>
      <c r="X3014" s="6" t="s">
        <v>440</v>
      </c>
      <c r="Y3014" s="6" t="s">
        <v>43</v>
      </c>
      <c r="Z3014" s="8">
        <v>42025.48332175926</v>
      </c>
      <c r="AA3014" s="6" t="s">
        <v>442</v>
      </c>
      <c r="AB3014" s="6" t="s">
        <v>348</v>
      </c>
      <c r="AC3014" s="6" t="s">
        <v>346</v>
      </c>
      <c r="AD3014" s="6" t="s">
        <v>43</v>
      </c>
      <c r="AE3014" s="8">
        <v>42025.672881944447</v>
      </c>
      <c r="AF3014" s="6" t="s">
        <v>71</v>
      </c>
    </row>
    <row r="3015" spans="1:32" x14ac:dyDescent="0.2">
      <c r="A30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15" s="7" t="str">
        <f>ExtractValues(Table1[[#This Row],[Agreement Name]],".{1}\d{4,5}")</f>
        <v>15994</v>
      </c>
      <c r="C3015" s="6" t="str">
        <f>ExtractValues(Table1[[#This Row],[Agreement Name]],".{1}\d{4,5}-.{1}\d{4,5}")</f>
        <v>15994-001001</v>
      </c>
      <c r="D3015" s="6" t="str">
        <f>ExtractValues(ExtractValues(Table1[[#This Row],[Agreement Name]],"(CO\d{1,3})"),"\d+")</f>
        <v/>
      </c>
      <c r="E3015" s="6" t="str">
        <f>ExtractValues(ExtractValues(Table1[[#This Row],[Agreement Name]],"(CO.\d{1,3})"),"\d+")</f>
        <v/>
      </c>
      <c r="F3015" s="6" t="str">
        <f>IF(Table1[[#This Row],[ChgOrderPart1]]&lt;&gt;"",Table1[[#This Row],[ChgOrderPart1]],Table1[[#This Row],[ChgOrderPart2]])</f>
        <v/>
      </c>
      <c r="G3015" s="6" t="s">
        <v>2872</v>
      </c>
      <c r="H3015" s="8">
        <v>41976.569351851853</v>
      </c>
      <c r="I3015" s="6" t="s">
        <v>34</v>
      </c>
      <c r="J3015" s="8">
        <v>41982.287939814814</v>
      </c>
      <c r="K3015" s="6" t="s">
        <v>1284</v>
      </c>
      <c r="L3015" s="6" t="s">
        <v>1285</v>
      </c>
      <c r="M3015" s="6" t="s">
        <v>37</v>
      </c>
      <c r="O3015" s="6" t="s">
        <v>38</v>
      </c>
      <c r="P3015" s="6" t="s">
        <v>39</v>
      </c>
      <c r="Q3015" s="6" t="s">
        <v>440</v>
      </c>
      <c r="R3015" s="6" t="s">
        <v>346</v>
      </c>
      <c r="W3015" s="6" t="s">
        <v>812</v>
      </c>
      <c r="X3015" s="6" t="s">
        <v>440</v>
      </c>
      <c r="Y3015" s="6" t="s">
        <v>43</v>
      </c>
      <c r="Z3015" s="8">
        <v>41981.424618055556</v>
      </c>
      <c r="AA3015" s="6" t="s">
        <v>442</v>
      </c>
      <c r="AB3015" s="6" t="s">
        <v>348</v>
      </c>
      <c r="AC3015" s="6" t="s">
        <v>346</v>
      </c>
      <c r="AD3015" s="6" t="s">
        <v>43</v>
      </c>
      <c r="AE3015" s="8">
        <v>41982.287939814814</v>
      </c>
      <c r="AF3015" s="6" t="s">
        <v>71</v>
      </c>
    </row>
    <row r="3016" spans="1:32" x14ac:dyDescent="0.2">
      <c r="A30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16" s="7" t="str">
        <f>ExtractValues(Table1[[#This Row],[Agreement Name]],".{1}\d{4,5}")</f>
        <v>15994</v>
      </c>
      <c r="C3016" s="6" t="str">
        <f>ExtractValues(Table1[[#This Row],[Agreement Name]],".{1}\d{4,5}-.{1}\d{4,5}")</f>
        <v>15994-001001</v>
      </c>
      <c r="D3016" s="6" t="str">
        <f>ExtractValues(ExtractValues(Table1[[#This Row],[Agreement Name]],"(CO\d{1,3})"),"\d+")</f>
        <v/>
      </c>
      <c r="E3016" s="6" t="str">
        <f>ExtractValues(ExtractValues(Table1[[#This Row],[Agreement Name]],"(CO.\d{1,3})"),"\d+")</f>
        <v/>
      </c>
      <c r="F3016" s="6" t="str">
        <f>IF(Table1[[#This Row],[ChgOrderPart1]]&lt;&gt;"",Table1[[#This Row],[ChgOrderPart1]],Table1[[#This Row],[ChgOrderPart2]])</f>
        <v/>
      </c>
      <c r="G3016" s="6" t="s">
        <v>2730</v>
      </c>
      <c r="H3016" s="8">
        <v>41963.337465277778</v>
      </c>
      <c r="I3016" s="6" t="s">
        <v>55</v>
      </c>
      <c r="J3016" s="8">
        <v>41976.541354166664</v>
      </c>
      <c r="K3016" s="6" t="s">
        <v>1284</v>
      </c>
      <c r="L3016" s="6" t="s">
        <v>1285</v>
      </c>
      <c r="M3016" s="6" t="s">
        <v>37</v>
      </c>
      <c r="O3016" s="6" t="s">
        <v>38</v>
      </c>
      <c r="P3016" s="6" t="s">
        <v>39</v>
      </c>
      <c r="Q3016" s="6" t="s">
        <v>440</v>
      </c>
      <c r="R3016" s="6" t="s">
        <v>2729</v>
      </c>
      <c r="S3016" s="6" t="s">
        <v>346</v>
      </c>
    </row>
    <row r="3017" spans="1:32" x14ac:dyDescent="0.2">
      <c r="A30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17" s="7" t="str">
        <f>ExtractValues(Table1[[#This Row],[Agreement Name]],".{1}\d{4,5}")</f>
        <v>15991</v>
      </c>
      <c r="C3017" s="6" t="str">
        <f>ExtractValues(Table1[[#This Row],[Agreement Name]],".{1}\d{4,5}-.{1}\d{4,5}")</f>
        <v>15991-001001</v>
      </c>
      <c r="D3017" s="6" t="str">
        <f>ExtractValues(ExtractValues(Table1[[#This Row],[Agreement Name]],"(CO\d{1,3})"),"\d+")</f>
        <v/>
      </c>
      <c r="E3017" s="6" t="str">
        <f>ExtractValues(ExtractValues(Table1[[#This Row],[Agreement Name]],"(CO.\d{1,3})"),"\d+")</f>
        <v/>
      </c>
      <c r="F3017" s="6" t="str">
        <f>IF(Table1[[#This Row],[ChgOrderPart1]]&lt;&gt;"",Table1[[#This Row],[ChgOrderPart1]],Table1[[#This Row],[ChgOrderPart2]])</f>
        <v/>
      </c>
      <c r="G3017" s="6" t="s">
        <v>3036</v>
      </c>
      <c r="H3017" s="8">
        <v>41989.489004629628</v>
      </c>
      <c r="I3017" s="6" t="s">
        <v>34</v>
      </c>
      <c r="J3017" s="8">
        <v>41990.336111111108</v>
      </c>
      <c r="K3017" s="6" t="s">
        <v>1284</v>
      </c>
      <c r="L3017" s="6" t="s">
        <v>1285</v>
      </c>
      <c r="M3017" s="6" t="s">
        <v>37</v>
      </c>
      <c r="O3017" s="6" t="s">
        <v>38</v>
      </c>
      <c r="P3017" s="6" t="s">
        <v>39</v>
      </c>
      <c r="Q3017" s="6" t="s">
        <v>1228</v>
      </c>
      <c r="R3017" s="6" t="s">
        <v>393</v>
      </c>
      <c r="W3017" s="6" t="s">
        <v>1229</v>
      </c>
      <c r="X3017" s="6" t="s">
        <v>1228</v>
      </c>
      <c r="Y3017" s="6" t="s">
        <v>43</v>
      </c>
      <c r="Z3017" s="8">
        <v>41990.329305555555</v>
      </c>
      <c r="AA3017" s="6" t="s">
        <v>1230</v>
      </c>
      <c r="AB3017" s="6" t="s">
        <v>396</v>
      </c>
      <c r="AC3017" s="6" t="s">
        <v>393</v>
      </c>
      <c r="AD3017" s="6" t="s">
        <v>43</v>
      </c>
      <c r="AE3017" s="8">
        <v>41990.336111111108</v>
      </c>
      <c r="AF3017" s="6" t="s">
        <v>397</v>
      </c>
    </row>
    <row r="3018" spans="1:32" x14ac:dyDescent="0.2">
      <c r="A30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18" s="7" t="str">
        <f>ExtractValues(Table1[[#This Row],[Agreement Name]],".{1}\d{4,5}")</f>
        <v>15989</v>
      </c>
      <c r="C3018" s="6" t="str">
        <f>ExtractValues(Table1[[#This Row],[Agreement Name]],".{1}\d{4,5}-.{1}\d{4,5}")</f>
        <v>15989-001002</v>
      </c>
      <c r="D3018" s="6" t="str">
        <f>ExtractValues(ExtractValues(Table1[[#This Row],[Agreement Name]],"(CO\d{1,3})"),"\d+")</f>
        <v>1</v>
      </c>
      <c r="E3018" s="6" t="str">
        <f>ExtractValues(ExtractValues(Table1[[#This Row],[Agreement Name]],"(CO.\d{1,3})"),"\d+")</f>
        <v/>
      </c>
      <c r="F3018" s="6" t="str">
        <f>IF(Table1[[#This Row],[ChgOrderPart1]]&lt;&gt;"",Table1[[#This Row],[ChgOrderPart1]],Table1[[#This Row],[ChgOrderPart2]])</f>
        <v>1</v>
      </c>
      <c r="G3018" s="6" t="s">
        <v>6518</v>
      </c>
      <c r="H3018" s="8">
        <v>42073.594606481478</v>
      </c>
      <c r="I3018" s="6" t="s">
        <v>34</v>
      </c>
      <c r="J3018" s="8">
        <v>42076.371620370373</v>
      </c>
      <c r="K3018" s="6" t="s">
        <v>1284</v>
      </c>
      <c r="L3018" s="6" t="s">
        <v>1285</v>
      </c>
      <c r="M3018" s="6" t="s">
        <v>37</v>
      </c>
      <c r="O3018" s="6" t="s">
        <v>38</v>
      </c>
      <c r="P3018" s="6" t="s">
        <v>39</v>
      </c>
      <c r="Q3018" s="6" t="s">
        <v>384</v>
      </c>
      <c r="R3018" s="6" t="s">
        <v>366</v>
      </c>
      <c r="W3018" s="6" t="s">
        <v>530</v>
      </c>
      <c r="X3018" s="6" t="s">
        <v>384</v>
      </c>
      <c r="Y3018" s="6" t="s">
        <v>43</v>
      </c>
      <c r="Z3018" s="8">
        <v>42075.501562500001</v>
      </c>
      <c r="AA3018" s="6" t="s">
        <v>335</v>
      </c>
      <c r="AB3018" s="6" t="s">
        <v>370</v>
      </c>
      <c r="AC3018" s="6" t="s">
        <v>366</v>
      </c>
      <c r="AD3018" s="6" t="s">
        <v>43</v>
      </c>
      <c r="AE3018" s="8">
        <v>42076.371620370373</v>
      </c>
      <c r="AF3018" s="6" t="s">
        <v>71</v>
      </c>
    </row>
    <row r="3019" spans="1:32" x14ac:dyDescent="0.2">
      <c r="A30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19" s="7" t="str">
        <f>ExtractValues(Table1[[#This Row],[Agreement Name]],".{1}\d{4,5}")</f>
        <v>15989</v>
      </c>
      <c r="C3019" s="6" t="str">
        <f>ExtractValues(Table1[[#This Row],[Agreement Name]],".{1}\d{4,5}-.{1}\d{4,5}")</f>
        <v>15989-001002</v>
      </c>
      <c r="D3019" s="6" t="str">
        <f>ExtractValues(ExtractValues(Table1[[#This Row],[Agreement Name]],"(CO\d{1,3})"),"\d+")</f>
        <v/>
      </c>
      <c r="E3019" s="6" t="str">
        <f>ExtractValues(ExtractValues(Table1[[#This Row],[Agreement Name]],"(CO.\d{1,3})"),"\d+")</f>
        <v/>
      </c>
      <c r="F3019" s="6" t="str">
        <f>IF(Table1[[#This Row],[ChgOrderPart1]]&lt;&gt;"",Table1[[#This Row],[ChgOrderPart1]],Table1[[#This Row],[ChgOrderPart2]])</f>
        <v/>
      </c>
      <c r="G3019" s="6" t="s">
        <v>3195</v>
      </c>
      <c r="H3019" s="8">
        <v>42012.284814814811</v>
      </c>
      <c r="I3019" s="6" t="s">
        <v>34</v>
      </c>
      <c r="J3019" s="8">
        <v>42017.933391203704</v>
      </c>
      <c r="K3019" s="6" t="s">
        <v>1284</v>
      </c>
      <c r="L3019" s="6" t="s">
        <v>1285</v>
      </c>
      <c r="M3019" s="6" t="s">
        <v>37</v>
      </c>
      <c r="O3019" s="6" t="s">
        <v>38</v>
      </c>
      <c r="P3019" s="6" t="s">
        <v>39</v>
      </c>
      <c r="Q3019" s="6" t="s">
        <v>1294</v>
      </c>
      <c r="R3019" s="6" t="s">
        <v>384</v>
      </c>
      <c r="S3019" s="6" t="s">
        <v>366</v>
      </c>
      <c r="W3019" s="6" t="s">
        <v>530</v>
      </c>
      <c r="X3019" s="6" t="s">
        <v>384</v>
      </c>
      <c r="Y3019" s="6" t="s">
        <v>43</v>
      </c>
      <c r="Z3019" s="8">
        <v>42017.700312499997</v>
      </c>
      <c r="AA3019" s="6" t="s">
        <v>335</v>
      </c>
      <c r="AB3019" s="6" t="s">
        <v>370</v>
      </c>
      <c r="AC3019" s="6" t="s">
        <v>366</v>
      </c>
      <c r="AD3019" s="6" t="s">
        <v>43</v>
      </c>
      <c r="AE3019" s="8">
        <v>42017.933391203704</v>
      </c>
      <c r="AF3019" s="6" t="s">
        <v>829</v>
      </c>
    </row>
    <row r="3020" spans="1:32" x14ac:dyDescent="0.2">
      <c r="A30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20" s="7" t="str">
        <f>ExtractValues(Table1[[#This Row],[Agreement Name]],".{1}\d{4,5}")</f>
        <v>15989</v>
      </c>
      <c r="C3020" s="6" t="str">
        <f>ExtractValues(Table1[[#This Row],[Agreement Name]],".{1}\d{4,5}-.{1}\d{4,5}")</f>
        <v>15989-001001</v>
      </c>
      <c r="D3020" s="6" t="str">
        <f>ExtractValues(ExtractValues(Table1[[#This Row],[Agreement Name]],"(CO\d{1,3})"),"\d+")</f>
        <v>2</v>
      </c>
      <c r="E3020" s="6" t="str">
        <f>ExtractValues(ExtractValues(Table1[[#This Row],[Agreement Name]],"(CO.\d{1,3})"),"\d+")</f>
        <v/>
      </c>
      <c r="F3020" s="6" t="str">
        <f>IF(Table1[[#This Row],[ChgOrderPart1]]&lt;&gt;"",Table1[[#This Row],[ChgOrderPart1]],Table1[[#This Row],[ChgOrderPart2]])</f>
        <v>2</v>
      </c>
      <c r="G3020" s="6" t="s">
        <v>6516</v>
      </c>
      <c r="H3020" s="8">
        <v>42073.467789351853</v>
      </c>
      <c r="I3020" s="6" t="s">
        <v>34</v>
      </c>
      <c r="J3020" s="8">
        <v>42073.755937499998</v>
      </c>
      <c r="K3020" s="6" t="s">
        <v>1284</v>
      </c>
      <c r="L3020" s="6" t="s">
        <v>1285</v>
      </c>
      <c r="M3020" s="6" t="s">
        <v>37</v>
      </c>
      <c r="O3020" s="6" t="s">
        <v>38</v>
      </c>
      <c r="P3020" s="6" t="s">
        <v>39</v>
      </c>
      <c r="Q3020" s="6" t="s">
        <v>1291</v>
      </c>
      <c r="R3020" s="6" t="s">
        <v>366</v>
      </c>
      <c r="W3020" s="6" t="s">
        <v>1292</v>
      </c>
      <c r="X3020" s="6" t="s">
        <v>1291</v>
      </c>
      <c r="Y3020" s="6" t="s">
        <v>43</v>
      </c>
      <c r="Z3020" s="8">
        <v>42073.570219907408</v>
      </c>
      <c r="AA3020" s="6" t="s">
        <v>322</v>
      </c>
      <c r="AB3020" s="6" t="s">
        <v>370</v>
      </c>
      <c r="AC3020" s="6" t="s">
        <v>366</v>
      </c>
      <c r="AD3020" s="6" t="s">
        <v>43</v>
      </c>
      <c r="AE3020" s="8">
        <v>42073.755937499998</v>
      </c>
      <c r="AF3020" s="6" t="s">
        <v>71</v>
      </c>
    </row>
    <row r="3021" spans="1:32" x14ac:dyDescent="0.2">
      <c r="A30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21" s="7" t="str">
        <f>ExtractValues(Table1[[#This Row],[Agreement Name]],".{1}\d{4,5}")</f>
        <v>15989</v>
      </c>
      <c r="C3021" s="6" t="str">
        <f>ExtractValues(Table1[[#This Row],[Agreement Name]],".{1}\d{4,5}-.{1}\d{4,5}")</f>
        <v>15989-001001</v>
      </c>
      <c r="D3021" s="6" t="str">
        <f>ExtractValues(ExtractValues(Table1[[#This Row],[Agreement Name]],"(CO\d{1,3})"),"\d+")</f>
        <v>1</v>
      </c>
      <c r="E3021" s="6" t="str">
        <f>ExtractValues(ExtractValues(Table1[[#This Row],[Agreement Name]],"(CO.\d{1,3})"),"\d+")</f>
        <v/>
      </c>
      <c r="F3021" s="6" t="str">
        <f>IF(Table1[[#This Row],[ChgOrderPart1]]&lt;&gt;"",Table1[[#This Row],[ChgOrderPart1]],Table1[[#This Row],[ChgOrderPart2]])</f>
        <v>1</v>
      </c>
      <c r="G3021" s="6" t="s">
        <v>3582</v>
      </c>
      <c r="H3021" s="8">
        <v>42034.599583333336</v>
      </c>
      <c r="I3021" s="6" t="s">
        <v>34</v>
      </c>
      <c r="J3021" s="8">
        <v>42046.450358796297</v>
      </c>
      <c r="K3021" s="6" t="s">
        <v>1284</v>
      </c>
      <c r="L3021" s="6" t="s">
        <v>1285</v>
      </c>
      <c r="M3021" s="6" t="s">
        <v>37</v>
      </c>
      <c r="O3021" s="6" t="s">
        <v>38</v>
      </c>
      <c r="P3021" s="6" t="s">
        <v>39</v>
      </c>
      <c r="Q3021" s="6" t="s">
        <v>1291</v>
      </c>
      <c r="R3021" s="6" t="s">
        <v>366</v>
      </c>
      <c r="W3021" s="6" t="s">
        <v>1292</v>
      </c>
      <c r="X3021" s="6" t="s">
        <v>1291</v>
      </c>
      <c r="Y3021" s="6" t="s">
        <v>43</v>
      </c>
      <c r="Z3021" s="8">
        <v>42046.405821759261</v>
      </c>
      <c r="AA3021" s="6" t="s">
        <v>322</v>
      </c>
      <c r="AB3021" s="6" t="s">
        <v>370</v>
      </c>
      <c r="AC3021" s="6" t="s">
        <v>366</v>
      </c>
      <c r="AD3021" s="6" t="s">
        <v>43</v>
      </c>
      <c r="AE3021" s="8">
        <v>42046.450358796297</v>
      </c>
      <c r="AF3021" s="6" t="s">
        <v>71</v>
      </c>
    </row>
    <row r="3022" spans="1:32" x14ac:dyDescent="0.2">
      <c r="A30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22" s="7" t="str">
        <f>ExtractValues(Table1[[#This Row],[Agreement Name]],".{1}\d{4,5}")</f>
        <v>15989</v>
      </c>
      <c r="C3022" s="6" t="str">
        <f>ExtractValues(Table1[[#This Row],[Agreement Name]],".{1}\d{4,5}-.{1}\d{4,5}")</f>
        <v>15989-001001</v>
      </c>
      <c r="D3022" s="6" t="str">
        <f>ExtractValues(ExtractValues(Table1[[#This Row],[Agreement Name]],"(CO\d{1,3})"),"\d+")</f>
        <v/>
      </c>
      <c r="E3022" s="6" t="str">
        <f>ExtractValues(ExtractValues(Table1[[#This Row],[Agreement Name]],"(CO.\d{1,3})"),"\d+")</f>
        <v/>
      </c>
      <c r="F3022" s="6" t="str">
        <f>IF(Table1[[#This Row],[ChgOrderPart1]]&lt;&gt;"",Table1[[#This Row],[ChgOrderPart1]],Table1[[#This Row],[ChgOrderPart2]])</f>
        <v/>
      </c>
      <c r="G3022" s="6" t="s">
        <v>1321</v>
      </c>
      <c r="H3022" s="8">
        <v>41950.289780092593</v>
      </c>
      <c r="I3022" s="6" t="s">
        <v>34</v>
      </c>
      <c r="J3022" s="8">
        <v>41955.622997685183</v>
      </c>
      <c r="K3022" s="6" t="s">
        <v>1284</v>
      </c>
      <c r="L3022" s="6" t="s">
        <v>1285</v>
      </c>
      <c r="M3022" s="6" t="s">
        <v>37</v>
      </c>
      <c r="O3022" s="6" t="s">
        <v>38</v>
      </c>
      <c r="P3022" s="6" t="s">
        <v>39</v>
      </c>
      <c r="Q3022" s="6" t="s">
        <v>1291</v>
      </c>
      <c r="R3022" s="6" t="s">
        <v>366</v>
      </c>
      <c r="W3022" s="6" t="s">
        <v>1292</v>
      </c>
      <c r="X3022" s="6" t="s">
        <v>1291</v>
      </c>
      <c r="Y3022" s="6" t="s">
        <v>43</v>
      </c>
      <c r="Z3022" s="8">
        <v>41955.357442129629</v>
      </c>
      <c r="AA3022" s="6" t="s">
        <v>322</v>
      </c>
      <c r="AB3022" s="6" t="s">
        <v>370</v>
      </c>
      <c r="AC3022" s="6" t="s">
        <v>366</v>
      </c>
      <c r="AD3022" s="6" t="s">
        <v>43</v>
      </c>
      <c r="AE3022" s="8">
        <v>41955.622997685183</v>
      </c>
      <c r="AF3022" s="6" t="s">
        <v>71</v>
      </c>
    </row>
    <row r="3023" spans="1:32" x14ac:dyDescent="0.2">
      <c r="A30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23" s="7" t="str">
        <f>ExtractValues(Table1[[#This Row],[Agreement Name]],".{1}\d{4,5}")</f>
        <v>15987</v>
      </c>
      <c r="C3023" s="6" t="str">
        <f>ExtractValues(Table1[[#This Row],[Agreement Name]],".{1}\d{4,5}-.{1}\d{4,5}")</f>
        <v>15987-001004</v>
      </c>
      <c r="D3023" s="6" t="str">
        <f>ExtractValues(ExtractValues(Table1[[#This Row],[Agreement Name]],"(CO\d{1,3})"),"\d+")</f>
        <v>2</v>
      </c>
      <c r="E3023" s="6" t="str">
        <f>ExtractValues(ExtractValues(Table1[[#This Row],[Agreement Name]],"(CO.\d{1,3})"),"\d+")</f>
        <v/>
      </c>
      <c r="F3023" s="6" t="str">
        <f>IF(Table1[[#This Row],[ChgOrderPart1]]&lt;&gt;"",Table1[[#This Row],[ChgOrderPart1]],Table1[[#This Row],[ChgOrderPart2]])</f>
        <v>2</v>
      </c>
      <c r="G3023" s="6" t="s">
        <v>6799</v>
      </c>
      <c r="H3023" s="8">
        <v>42095.425358796296</v>
      </c>
      <c r="I3023" s="6" t="s">
        <v>34</v>
      </c>
      <c r="J3023" s="8">
        <v>42096.574201388888</v>
      </c>
      <c r="K3023" s="6" t="s">
        <v>1284</v>
      </c>
      <c r="L3023" s="6" t="s">
        <v>1285</v>
      </c>
      <c r="M3023" s="6" t="s">
        <v>37</v>
      </c>
      <c r="O3023" s="6" t="s">
        <v>38</v>
      </c>
      <c r="P3023" s="6" t="s">
        <v>39</v>
      </c>
      <c r="Q3023" s="6" t="s">
        <v>1291</v>
      </c>
      <c r="R3023" s="6" t="s">
        <v>366</v>
      </c>
      <c r="W3023" s="6" t="s">
        <v>1292</v>
      </c>
      <c r="X3023" s="6" t="s">
        <v>1291</v>
      </c>
      <c r="Y3023" s="6" t="s">
        <v>43</v>
      </c>
      <c r="Z3023" s="8">
        <v>42096.573148148149</v>
      </c>
      <c r="AA3023" s="6" t="s">
        <v>322</v>
      </c>
      <c r="AB3023" s="6" t="s">
        <v>370</v>
      </c>
      <c r="AC3023" s="6" t="s">
        <v>366</v>
      </c>
      <c r="AD3023" s="6" t="s">
        <v>43</v>
      </c>
      <c r="AE3023" s="8">
        <v>42096.574201388888</v>
      </c>
      <c r="AF3023" s="6" t="s">
        <v>71</v>
      </c>
    </row>
    <row r="3024" spans="1:32" x14ac:dyDescent="0.2">
      <c r="A30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24" s="7" t="str">
        <f>ExtractValues(Table1[[#This Row],[Agreement Name]],".{1}\d{4,5}")</f>
        <v>15987</v>
      </c>
      <c r="C3024" s="6" t="str">
        <f>ExtractValues(Table1[[#This Row],[Agreement Name]],".{1}\d{4,5}-.{1}\d{4,5}")</f>
        <v>15987-001004</v>
      </c>
      <c r="D3024" s="6" t="str">
        <f>ExtractValues(ExtractValues(Table1[[#This Row],[Agreement Name]],"(CO\d{1,3})"),"\d+")</f>
        <v>1</v>
      </c>
      <c r="E3024" s="6" t="str">
        <f>ExtractValues(ExtractValues(Table1[[#This Row],[Agreement Name]],"(CO.\d{1,3})"),"\d+")</f>
        <v/>
      </c>
      <c r="F3024" s="6" t="str">
        <f>IF(Table1[[#This Row],[ChgOrderPart1]]&lt;&gt;"",Table1[[#This Row],[ChgOrderPart1]],Table1[[#This Row],[ChgOrderPart2]])</f>
        <v>1</v>
      </c>
      <c r="G3024" s="6" t="s">
        <v>6463</v>
      </c>
      <c r="H3024" s="8">
        <v>42069.30327546296</v>
      </c>
      <c r="I3024" s="6" t="s">
        <v>34</v>
      </c>
      <c r="J3024" s="8">
        <v>42073.463356481479</v>
      </c>
      <c r="K3024" s="6" t="s">
        <v>1284</v>
      </c>
      <c r="L3024" s="6" t="s">
        <v>1285</v>
      </c>
      <c r="M3024" s="6" t="s">
        <v>37</v>
      </c>
      <c r="O3024" s="6" t="s">
        <v>38</v>
      </c>
      <c r="P3024" s="6" t="s">
        <v>39</v>
      </c>
      <c r="Q3024" s="6" t="s">
        <v>1291</v>
      </c>
      <c r="R3024" s="6" t="s">
        <v>366</v>
      </c>
      <c r="W3024" s="6" t="s">
        <v>1292</v>
      </c>
      <c r="X3024" s="6" t="s">
        <v>1291</v>
      </c>
      <c r="Y3024" s="6" t="s">
        <v>43</v>
      </c>
      <c r="Z3024" s="8">
        <v>42073.237662037034</v>
      </c>
      <c r="AA3024" s="6" t="s">
        <v>322</v>
      </c>
      <c r="AB3024" s="6" t="s">
        <v>370</v>
      </c>
      <c r="AC3024" s="6" t="s">
        <v>366</v>
      </c>
      <c r="AD3024" s="6" t="s">
        <v>43</v>
      </c>
      <c r="AE3024" s="8">
        <v>42073.463356481479</v>
      </c>
      <c r="AF3024" s="6" t="s">
        <v>71</v>
      </c>
    </row>
    <row r="3025" spans="1:39" x14ac:dyDescent="0.2">
      <c r="A30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25" s="7" t="str">
        <f>ExtractValues(Table1[[#This Row],[Agreement Name]],".{1}\d{4,5}")</f>
        <v>15987</v>
      </c>
      <c r="C3025" s="6" t="str">
        <f>ExtractValues(Table1[[#This Row],[Agreement Name]],".{1}\d{4,5}-.{1}\d{4,5}")</f>
        <v>15987-001004</v>
      </c>
      <c r="D3025" s="6" t="str">
        <f>ExtractValues(ExtractValues(Table1[[#This Row],[Agreement Name]],"(CO\d{1,3})"),"\d+")</f>
        <v/>
      </c>
      <c r="E3025" s="6" t="str">
        <f>ExtractValues(ExtractValues(Table1[[#This Row],[Agreement Name]],"(CO.\d{1,3})"),"\d+")</f>
        <v/>
      </c>
      <c r="F3025" s="6" t="str">
        <f>IF(Table1[[#This Row],[ChgOrderPart1]]&lt;&gt;"",Table1[[#This Row],[ChgOrderPart1]],Table1[[#This Row],[ChgOrderPart2]])</f>
        <v/>
      </c>
      <c r="G3025" s="6" t="s">
        <v>3528</v>
      </c>
      <c r="H3025" s="8">
        <v>42031.54173611111</v>
      </c>
      <c r="I3025" s="6" t="s">
        <v>34</v>
      </c>
      <c r="J3025" s="8">
        <v>42038.244756944441</v>
      </c>
      <c r="K3025" s="6" t="s">
        <v>1284</v>
      </c>
      <c r="L3025" s="6" t="s">
        <v>1285</v>
      </c>
      <c r="M3025" s="6" t="s">
        <v>37</v>
      </c>
      <c r="O3025" s="6" t="s">
        <v>38</v>
      </c>
      <c r="P3025" s="6" t="s">
        <v>39</v>
      </c>
      <c r="Q3025" s="6" t="s">
        <v>1291</v>
      </c>
      <c r="R3025" s="6" t="s">
        <v>366</v>
      </c>
      <c r="W3025" s="6" t="s">
        <v>1292</v>
      </c>
      <c r="X3025" s="6" t="s">
        <v>1291</v>
      </c>
      <c r="Y3025" s="6" t="s">
        <v>43</v>
      </c>
      <c r="Z3025" s="8">
        <v>42038.211898148147</v>
      </c>
      <c r="AA3025" s="6" t="s">
        <v>322</v>
      </c>
      <c r="AB3025" s="6" t="s">
        <v>370</v>
      </c>
      <c r="AC3025" s="6" t="s">
        <v>366</v>
      </c>
      <c r="AD3025" s="6" t="s">
        <v>43</v>
      </c>
      <c r="AE3025" s="8">
        <v>42038.244756944441</v>
      </c>
      <c r="AF3025" s="6" t="s">
        <v>3158</v>
      </c>
    </row>
    <row r="3026" spans="1:39" x14ac:dyDescent="0.2">
      <c r="A30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26" s="7" t="str">
        <f>ExtractValues(Table1[[#This Row],[Agreement Name]],".{1}\d{4,5}")</f>
        <v>15987</v>
      </c>
      <c r="C3026" s="6" t="str">
        <f>ExtractValues(Table1[[#This Row],[Agreement Name]],".{1}\d{4,5}-.{1}\d{4,5}")</f>
        <v>15987-001003</v>
      </c>
      <c r="D3026" s="6" t="str">
        <f>ExtractValues(ExtractValues(Table1[[#This Row],[Agreement Name]],"(CO\d{1,3})"),"\d+")</f>
        <v/>
      </c>
      <c r="E3026" s="6" t="str">
        <f>ExtractValues(ExtractValues(Table1[[#This Row],[Agreement Name]],"(CO.\d{1,3})"),"\d+")</f>
        <v/>
      </c>
      <c r="F3026" s="6" t="str">
        <f>IF(Table1[[#This Row],[ChgOrderPart1]]&lt;&gt;"",Table1[[#This Row],[ChgOrderPart1]],Table1[[#This Row],[ChgOrderPart2]])</f>
        <v/>
      </c>
      <c r="G3026" s="6" t="s">
        <v>3527</v>
      </c>
      <c r="H3026" s="8">
        <v>42031.540289351855</v>
      </c>
      <c r="I3026" s="6" t="s">
        <v>34</v>
      </c>
      <c r="J3026" s="8">
        <v>42074.650046296294</v>
      </c>
      <c r="K3026" s="6" t="s">
        <v>1284</v>
      </c>
      <c r="L3026" s="6" t="s">
        <v>1285</v>
      </c>
      <c r="M3026" s="6" t="s">
        <v>37</v>
      </c>
      <c r="O3026" s="6" t="s">
        <v>38</v>
      </c>
      <c r="P3026" s="6" t="s">
        <v>39</v>
      </c>
      <c r="Q3026" s="6" t="s">
        <v>998</v>
      </c>
      <c r="R3026" s="6" t="s">
        <v>313</v>
      </c>
      <c r="S3026" s="6" t="s">
        <v>366</v>
      </c>
      <c r="W3026" s="6" t="s">
        <v>314</v>
      </c>
      <c r="X3026" s="6" t="s">
        <v>313</v>
      </c>
      <c r="Y3026" s="6" t="s">
        <v>43</v>
      </c>
      <c r="Z3026" s="8">
        <v>42074.599606481483</v>
      </c>
      <c r="AA3026" s="6" t="s">
        <v>315</v>
      </c>
      <c r="AB3026" s="6" t="s">
        <v>370</v>
      </c>
      <c r="AC3026" s="6" t="s">
        <v>366</v>
      </c>
      <c r="AD3026" s="6" t="s">
        <v>43</v>
      </c>
      <c r="AE3026" s="8">
        <v>42074.650046296294</v>
      </c>
      <c r="AF3026" s="6" t="s">
        <v>71</v>
      </c>
    </row>
    <row r="3027" spans="1:39" x14ac:dyDescent="0.2">
      <c r="A30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27" s="7" t="str">
        <f>ExtractValues(Table1[[#This Row],[Agreement Name]],".{1}\d{4,5}")</f>
        <v>15986</v>
      </c>
      <c r="C3027" s="6" t="str">
        <f>ExtractValues(Table1[[#This Row],[Agreement Name]],".{1}\d{4,5}-.{1}\d{4,5}")</f>
        <v>15986-001001</v>
      </c>
      <c r="D3027" s="6" t="str">
        <f>ExtractValues(ExtractValues(Table1[[#This Row],[Agreement Name]],"(CO\d{1,3})"),"\d+")</f>
        <v>1</v>
      </c>
      <c r="E3027" s="6" t="str">
        <f>ExtractValues(ExtractValues(Table1[[#This Row],[Agreement Name]],"(CO.\d{1,3})"),"\d+")</f>
        <v/>
      </c>
      <c r="F3027" s="6" t="str">
        <f>IF(Table1[[#This Row],[ChgOrderPart1]]&lt;&gt;"",Table1[[#This Row],[ChgOrderPart1]],Table1[[#This Row],[ChgOrderPart2]])</f>
        <v>1</v>
      </c>
      <c r="G3027" s="6" t="s">
        <v>3206</v>
      </c>
      <c r="H3027" s="8">
        <v>42012.599293981482</v>
      </c>
      <c r="I3027" s="6" t="s">
        <v>34</v>
      </c>
      <c r="J3027" s="8">
        <v>42012.632719907408</v>
      </c>
      <c r="K3027" s="6" t="s">
        <v>1284</v>
      </c>
      <c r="L3027" s="6" t="s">
        <v>1285</v>
      </c>
      <c r="M3027" s="6" t="s">
        <v>37</v>
      </c>
      <c r="O3027" s="6" t="s">
        <v>38</v>
      </c>
      <c r="P3027" s="6" t="s">
        <v>39</v>
      </c>
      <c r="Q3027" s="6" t="s">
        <v>1291</v>
      </c>
      <c r="R3027" s="6" t="s">
        <v>366</v>
      </c>
      <c r="W3027" s="6" t="s">
        <v>1292</v>
      </c>
      <c r="X3027" s="6" t="s">
        <v>1291</v>
      </c>
      <c r="Y3027" s="6" t="s">
        <v>43</v>
      </c>
      <c r="Z3027" s="8">
        <v>42012.632245370369</v>
      </c>
      <c r="AA3027" s="6" t="s">
        <v>2739</v>
      </c>
      <c r="AB3027" s="6" t="s">
        <v>370</v>
      </c>
      <c r="AC3027" s="6" t="s">
        <v>366</v>
      </c>
      <c r="AD3027" s="6" t="s">
        <v>43</v>
      </c>
      <c r="AE3027" s="8">
        <v>42012.632719907408</v>
      </c>
      <c r="AF3027" s="6" t="s">
        <v>71</v>
      </c>
    </row>
    <row r="3028" spans="1:39" x14ac:dyDescent="0.2">
      <c r="A30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28" s="7" t="str">
        <f>ExtractValues(Table1[[#This Row],[Agreement Name]],".{1}\d{4,5}")</f>
        <v>15986</v>
      </c>
      <c r="C3028" s="6" t="str">
        <f>ExtractValues(Table1[[#This Row],[Agreement Name]],".{1}\d{4,5}-.{1}\d{4,5}")</f>
        <v>15986-001001</v>
      </c>
      <c r="D3028" s="6" t="str">
        <f>ExtractValues(ExtractValues(Table1[[#This Row],[Agreement Name]],"(CO\d{1,3})"),"\d+")</f>
        <v/>
      </c>
      <c r="E3028" s="6" t="str">
        <f>ExtractValues(ExtractValues(Table1[[#This Row],[Agreement Name]],"(CO.\d{1,3})"),"\d+")</f>
        <v/>
      </c>
      <c r="F3028" s="6" t="str">
        <f>IF(Table1[[#This Row],[ChgOrderPart1]]&lt;&gt;"",Table1[[#This Row],[ChgOrderPart1]],Table1[[#This Row],[ChgOrderPart2]])</f>
        <v/>
      </c>
      <c r="G3028" s="6" t="s">
        <v>2932</v>
      </c>
      <c r="H3028" s="8">
        <v>41982.277916666666</v>
      </c>
      <c r="I3028" s="6" t="s">
        <v>34</v>
      </c>
      <c r="J3028" s="8">
        <v>41982.403298611112</v>
      </c>
      <c r="K3028" s="6" t="s">
        <v>1284</v>
      </c>
      <c r="L3028" s="6" t="s">
        <v>1285</v>
      </c>
      <c r="M3028" s="6" t="s">
        <v>37</v>
      </c>
      <c r="O3028" s="6" t="s">
        <v>38</v>
      </c>
      <c r="P3028" s="6" t="s">
        <v>39</v>
      </c>
      <c r="Q3028" s="6" t="s">
        <v>1291</v>
      </c>
      <c r="R3028" s="6" t="s">
        <v>366</v>
      </c>
      <c r="W3028" s="6" t="s">
        <v>1292</v>
      </c>
      <c r="X3028" s="6" t="s">
        <v>1291</v>
      </c>
      <c r="Y3028" s="6" t="s">
        <v>43</v>
      </c>
      <c r="Z3028" s="8">
        <v>41982.310011574074</v>
      </c>
      <c r="AA3028" s="6" t="s">
        <v>322</v>
      </c>
      <c r="AB3028" s="6" t="s">
        <v>370</v>
      </c>
      <c r="AC3028" s="6" t="s">
        <v>366</v>
      </c>
      <c r="AD3028" s="6" t="s">
        <v>43</v>
      </c>
      <c r="AE3028" s="8">
        <v>41982.403298611112</v>
      </c>
      <c r="AF3028" s="6" t="s">
        <v>1346</v>
      </c>
    </row>
    <row r="3029" spans="1:39" x14ac:dyDescent="0.2">
      <c r="A30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29" s="7" t="str">
        <f>ExtractValues(Table1[[#This Row],[Agreement Name]],".{1}\d{4,5}")</f>
        <v>15984</v>
      </c>
      <c r="C3029" s="6" t="str">
        <f>ExtractValues(Table1[[#This Row],[Agreement Name]],".{1}\d{4,5}-.{1}\d{4,5}")</f>
        <v>15984-001005</v>
      </c>
      <c r="D3029" s="6" t="str">
        <f>ExtractValues(ExtractValues(Table1[[#This Row],[Agreement Name]],"(CO\d{1,3})"),"\d+")</f>
        <v/>
      </c>
      <c r="E3029" s="6" t="str">
        <f>ExtractValues(ExtractValues(Table1[[#This Row],[Agreement Name]],"(CO.\d{1,3})"),"\d+")</f>
        <v/>
      </c>
      <c r="F3029" s="6" t="str">
        <f>IF(Table1[[#This Row],[ChgOrderPart1]]&lt;&gt;"",Table1[[#This Row],[ChgOrderPart1]],Table1[[#This Row],[ChgOrderPart2]])</f>
        <v/>
      </c>
      <c r="G3029" s="6" t="s">
        <v>911</v>
      </c>
      <c r="H3029" s="8">
        <v>42200.30636574074</v>
      </c>
      <c r="I3029" s="6" t="s">
        <v>34</v>
      </c>
      <c r="J3029" s="8">
        <v>42201.479513888888</v>
      </c>
      <c r="K3029" s="6" t="s">
        <v>35</v>
      </c>
      <c r="L3029" s="6" t="s">
        <v>36</v>
      </c>
      <c r="M3029" s="6" t="s">
        <v>37</v>
      </c>
      <c r="O3029" s="6" t="s">
        <v>38</v>
      </c>
      <c r="P3029" s="6" t="s">
        <v>39</v>
      </c>
      <c r="Q3029" s="6" t="s">
        <v>482</v>
      </c>
      <c r="R3029" s="6" t="s">
        <v>366</v>
      </c>
      <c r="W3029" s="6" t="s">
        <v>483</v>
      </c>
      <c r="X3029" s="6" t="s">
        <v>482</v>
      </c>
      <c r="Y3029" s="6" t="s">
        <v>43</v>
      </c>
      <c r="Z3029" s="8">
        <v>42201.34233796296</v>
      </c>
      <c r="AA3029" s="6" t="s">
        <v>889</v>
      </c>
      <c r="AB3029" s="6" t="s">
        <v>370</v>
      </c>
      <c r="AC3029" s="6" t="s">
        <v>366</v>
      </c>
      <c r="AD3029" s="6" t="s">
        <v>43</v>
      </c>
      <c r="AE3029" s="8">
        <v>42201.479513888888</v>
      </c>
      <c r="AF3029" s="6" t="s">
        <v>71</v>
      </c>
    </row>
    <row r="3030" spans="1:39" x14ac:dyDescent="0.2">
      <c r="A30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0" s="7" t="str">
        <f>ExtractValues(Table1[[#This Row],[Agreement Name]],".{1}\d{4,5}")</f>
        <v>15984</v>
      </c>
      <c r="C3030" s="6" t="str">
        <f>ExtractValues(Table1[[#This Row],[Agreement Name]],".{1}\d{4,5}-.{1}\d{4,5}")</f>
        <v>15984-001004</v>
      </c>
      <c r="D3030" s="6" t="str">
        <f>ExtractValues(ExtractValues(Table1[[#This Row],[Agreement Name]],"(CO\d{1,3})"),"\d+")</f>
        <v/>
      </c>
      <c r="E3030" s="6" t="str">
        <f>ExtractValues(ExtractValues(Table1[[#This Row],[Agreement Name]],"(CO.\d{1,3})"),"\d+")</f>
        <v/>
      </c>
      <c r="F3030" s="6" t="str">
        <f>IF(Table1[[#This Row],[ChgOrderPart1]]&lt;&gt;"",Table1[[#This Row],[ChgOrderPart1]],Table1[[#This Row],[ChgOrderPart2]])</f>
        <v/>
      </c>
      <c r="G3030" s="6" t="s">
        <v>910</v>
      </c>
      <c r="H3030" s="8">
        <v>42199.669305555559</v>
      </c>
      <c r="I3030" s="6" t="s">
        <v>34</v>
      </c>
      <c r="J3030" s="8">
        <v>42201.480833333335</v>
      </c>
      <c r="K3030" s="6" t="s">
        <v>35</v>
      </c>
      <c r="L3030" s="6" t="s">
        <v>36</v>
      </c>
      <c r="M3030" s="6" t="s">
        <v>37</v>
      </c>
      <c r="O3030" s="6" t="s">
        <v>38</v>
      </c>
      <c r="P3030" s="6" t="s">
        <v>39</v>
      </c>
      <c r="Q3030" s="6" t="s">
        <v>440</v>
      </c>
      <c r="R3030" s="6" t="s">
        <v>366</v>
      </c>
      <c r="W3030" s="6" t="s">
        <v>812</v>
      </c>
      <c r="X3030" s="6" t="s">
        <v>440</v>
      </c>
      <c r="Y3030" s="6" t="s">
        <v>43</v>
      </c>
      <c r="Z3030" s="8">
        <v>42200.642800925925</v>
      </c>
      <c r="AA3030" s="6" t="s">
        <v>442</v>
      </c>
      <c r="AB3030" s="6" t="s">
        <v>370</v>
      </c>
      <c r="AC3030" s="6" t="s">
        <v>366</v>
      </c>
      <c r="AD3030" s="6" t="s">
        <v>43</v>
      </c>
      <c r="AE3030" s="8">
        <v>42201.480833333335</v>
      </c>
      <c r="AF3030" s="6" t="s">
        <v>71</v>
      </c>
    </row>
    <row r="3031" spans="1:39" x14ac:dyDescent="0.2">
      <c r="A30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1" s="7" t="str">
        <f>ExtractValues(Table1[[#This Row],[Agreement Name]],".{1}\d{4,5}")</f>
        <v>15984</v>
      </c>
      <c r="C3031" s="6" t="str">
        <f>ExtractValues(Table1[[#This Row],[Agreement Name]],".{1}\d{4,5}-.{1}\d{4,5}")</f>
        <v>15984-001003</v>
      </c>
      <c r="D3031" s="6" t="str">
        <f>ExtractValues(ExtractValues(Table1[[#This Row],[Agreement Name]],"(CO\d{1,3})"),"\d+")</f>
        <v/>
      </c>
      <c r="E3031" s="6" t="str">
        <f>ExtractValues(ExtractValues(Table1[[#This Row],[Agreement Name]],"(CO.\d{1,3})"),"\d+")</f>
        <v/>
      </c>
      <c r="F3031" s="6" t="str">
        <f>IF(Table1[[#This Row],[ChgOrderPart1]]&lt;&gt;"",Table1[[#This Row],[ChgOrderPart1]],Table1[[#This Row],[ChgOrderPart2]])</f>
        <v/>
      </c>
      <c r="G3031" s="6" t="s">
        <v>6530</v>
      </c>
      <c r="H3031" s="8">
        <v>42075.274918981479</v>
      </c>
      <c r="I3031" s="6" t="s">
        <v>34</v>
      </c>
      <c r="J3031" s="8">
        <v>42081.337199074071</v>
      </c>
      <c r="K3031" s="6" t="s">
        <v>1284</v>
      </c>
      <c r="L3031" s="6" t="s">
        <v>1285</v>
      </c>
      <c r="M3031" s="6" t="s">
        <v>37</v>
      </c>
      <c r="O3031" s="6" t="s">
        <v>38</v>
      </c>
      <c r="P3031" s="6" t="s">
        <v>39</v>
      </c>
      <c r="Q3031" s="6" t="s">
        <v>985</v>
      </c>
      <c r="R3031" s="6" t="s">
        <v>313</v>
      </c>
      <c r="S3031" s="6" t="s">
        <v>366</v>
      </c>
      <c r="W3031" s="6" t="s">
        <v>314</v>
      </c>
      <c r="X3031" s="6" t="s">
        <v>313</v>
      </c>
      <c r="Y3031" s="6" t="s">
        <v>43</v>
      </c>
      <c r="Z3031" s="8">
        <v>42080.689965277779</v>
      </c>
      <c r="AA3031" s="6" t="s">
        <v>315</v>
      </c>
      <c r="AB3031" s="6" t="s">
        <v>370</v>
      </c>
      <c r="AC3031" s="6" t="s">
        <v>366</v>
      </c>
      <c r="AD3031" s="6" t="s">
        <v>43</v>
      </c>
      <c r="AE3031" s="8">
        <v>42081.337199074071</v>
      </c>
      <c r="AF3031" s="6" t="s">
        <v>71</v>
      </c>
    </row>
    <row r="3032" spans="1:39" x14ac:dyDescent="0.2">
      <c r="A30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2" s="7" t="str">
        <f>ExtractValues(Table1[[#This Row],[Agreement Name]],".{1}\d{4,5}")</f>
        <v>15984</v>
      </c>
      <c r="C3032" s="6" t="str">
        <f>ExtractValues(Table1[[#This Row],[Agreement Name]],".{1}\d{4,5}-.{1}\d{4,5}")</f>
        <v>15984-001002</v>
      </c>
      <c r="D3032" s="6" t="str">
        <f>ExtractValues(ExtractValues(Table1[[#This Row],[Agreement Name]],"(CO\d{1,3})"),"\d+")</f>
        <v/>
      </c>
      <c r="E3032" s="6" t="str">
        <f>ExtractValues(ExtractValues(Table1[[#This Row],[Agreement Name]],"(CO.\d{1,3})"),"\d+")</f>
        <v/>
      </c>
      <c r="F3032" s="6" t="str">
        <f>IF(Table1[[#This Row],[ChgOrderPart1]]&lt;&gt;"",Table1[[#This Row],[ChgOrderPart1]],Table1[[#This Row],[ChgOrderPart2]])</f>
        <v/>
      </c>
      <c r="G3032" s="6" t="s">
        <v>6615</v>
      </c>
      <c r="H3032" s="8">
        <v>42083.302187499998</v>
      </c>
      <c r="I3032" s="6" t="s">
        <v>34</v>
      </c>
      <c r="J3032" s="8">
        <v>42086.447546296295</v>
      </c>
      <c r="K3032" s="6" t="s">
        <v>1284</v>
      </c>
      <c r="L3032" s="6" t="s">
        <v>1285</v>
      </c>
      <c r="M3032" s="6" t="s">
        <v>37</v>
      </c>
      <c r="O3032" s="6" t="s">
        <v>38</v>
      </c>
      <c r="P3032" s="6" t="s">
        <v>39</v>
      </c>
      <c r="Q3032" s="6" t="s">
        <v>384</v>
      </c>
      <c r="R3032" s="6" t="s">
        <v>366</v>
      </c>
      <c r="W3032" s="6" t="s">
        <v>530</v>
      </c>
      <c r="X3032" s="6" t="s">
        <v>384</v>
      </c>
      <c r="Y3032" s="6" t="s">
        <v>43</v>
      </c>
      <c r="Z3032" s="8">
        <v>42086.369583333333</v>
      </c>
      <c r="AA3032" s="6" t="s">
        <v>335</v>
      </c>
      <c r="AB3032" s="6" t="s">
        <v>370</v>
      </c>
      <c r="AC3032" s="6" t="s">
        <v>366</v>
      </c>
      <c r="AD3032" s="6" t="s">
        <v>43</v>
      </c>
      <c r="AE3032" s="8">
        <v>42086.447546296295</v>
      </c>
      <c r="AF3032" s="6" t="s">
        <v>71</v>
      </c>
    </row>
    <row r="3033" spans="1:39" x14ac:dyDescent="0.2">
      <c r="A30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3" s="7" t="str">
        <f>ExtractValues(Table1[[#This Row],[Agreement Name]],".{1}\d{4,5}")</f>
        <v>15984</v>
      </c>
      <c r="C3033" s="6" t="str">
        <f>ExtractValues(Table1[[#This Row],[Agreement Name]],".{1}\d{4,5}-.{1}\d{4,5}")</f>
        <v>15984-001002</v>
      </c>
      <c r="D3033" s="6" t="str">
        <f>ExtractValues(ExtractValues(Table1[[#This Row],[Agreement Name]],"(CO\d{1,3})"),"\d+")</f>
        <v/>
      </c>
      <c r="E3033" s="6" t="str">
        <f>ExtractValues(ExtractValues(Table1[[#This Row],[Agreement Name]],"(CO.\d{1,3})"),"\d+")</f>
        <v/>
      </c>
      <c r="F3033" s="6" t="str">
        <f>IF(Table1[[#This Row],[ChgOrderPart1]]&lt;&gt;"",Table1[[#This Row],[ChgOrderPart1]],Table1[[#This Row],[ChgOrderPart2]])</f>
        <v/>
      </c>
      <c r="G3033" s="6" t="s">
        <v>6527</v>
      </c>
      <c r="H3033" s="8">
        <v>42075.508460648147</v>
      </c>
      <c r="I3033" s="6" t="s">
        <v>55</v>
      </c>
      <c r="J3033" s="8">
        <v>42083.291064814817</v>
      </c>
      <c r="K3033" s="6" t="s">
        <v>1284</v>
      </c>
      <c r="L3033" s="6" t="s">
        <v>1285</v>
      </c>
      <c r="M3033" s="6" t="s">
        <v>37</v>
      </c>
      <c r="O3033" s="6" t="s">
        <v>38</v>
      </c>
      <c r="P3033" s="6" t="s">
        <v>39</v>
      </c>
      <c r="Q3033" s="6" t="s">
        <v>384</v>
      </c>
      <c r="R3033" s="6" t="s">
        <v>366</v>
      </c>
      <c r="AL3033" s="6" t="s">
        <v>384</v>
      </c>
      <c r="AM3033" s="6" t="s">
        <v>43</v>
      </c>
    </row>
    <row r="3034" spans="1:39" x14ac:dyDescent="0.2">
      <c r="A30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4" s="7" t="str">
        <f>ExtractValues(Table1[[#This Row],[Agreement Name]],".{1}\d{4,5}")</f>
        <v>15984</v>
      </c>
      <c r="C3034" s="6" t="str">
        <f>ExtractValues(Table1[[#This Row],[Agreement Name]],".{1}\d{4,5}-.{1}\d{4,5}")</f>
        <v>15984-001002</v>
      </c>
      <c r="D3034" s="6" t="str">
        <f>ExtractValues(ExtractValues(Table1[[#This Row],[Agreement Name]],"(CO\d{1,3})"),"\d+")</f>
        <v/>
      </c>
      <c r="E3034" s="6" t="str">
        <f>ExtractValues(ExtractValues(Table1[[#This Row],[Agreement Name]],"(CO.\d{1,3})"),"\d+")</f>
        <v/>
      </c>
      <c r="F3034" s="6" t="str">
        <f>IF(Table1[[#This Row],[ChgOrderPart1]]&lt;&gt;"",Table1[[#This Row],[ChgOrderPart1]],Table1[[#This Row],[ChgOrderPart2]])</f>
        <v/>
      </c>
      <c r="G3034" s="6" t="s">
        <v>6527</v>
      </c>
      <c r="H3034" s="8">
        <v>42074.500138888892</v>
      </c>
      <c r="I3034" s="6" t="s">
        <v>55</v>
      </c>
      <c r="J3034" s="8">
        <v>42075.272962962961</v>
      </c>
      <c r="K3034" s="6" t="s">
        <v>1284</v>
      </c>
      <c r="L3034" s="6" t="s">
        <v>1285</v>
      </c>
      <c r="M3034" s="6" t="s">
        <v>37</v>
      </c>
      <c r="O3034" s="6" t="s">
        <v>38</v>
      </c>
      <c r="P3034" s="6" t="s">
        <v>39</v>
      </c>
      <c r="Q3034" s="6" t="s">
        <v>384</v>
      </c>
      <c r="R3034" s="6" t="s">
        <v>57</v>
      </c>
      <c r="AL3034" s="6" t="s">
        <v>384</v>
      </c>
      <c r="AM3034" s="6" t="s">
        <v>43</v>
      </c>
    </row>
    <row r="3035" spans="1:39" x14ac:dyDescent="0.2">
      <c r="A30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5" s="7" t="str">
        <f>ExtractValues(Table1[[#This Row],[Agreement Name]],".{1}\d{4,5}")</f>
        <v>15984</v>
      </c>
      <c r="C3035" s="6" t="str">
        <f>ExtractValues(Table1[[#This Row],[Agreement Name]],".{1}\d{4,5}-.{1}\d{4,5}")</f>
        <v>15984-001001</v>
      </c>
      <c r="D3035" s="6" t="str">
        <f>ExtractValues(ExtractValues(Table1[[#This Row],[Agreement Name]],"(CO\d{1,3})"),"\d+")</f>
        <v/>
      </c>
      <c r="E3035" s="6" t="str">
        <f>ExtractValues(ExtractValues(Table1[[#This Row],[Agreement Name]],"(CO.\d{1,3})"),"\d+")</f>
        <v/>
      </c>
      <c r="F3035" s="6" t="str">
        <f>IF(Table1[[#This Row],[ChgOrderPart1]]&lt;&gt;"",Table1[[#This Row],[ChgOrderPart1]],Table1[[#This Row],[ChgOrderPart2]])</f>
        <v/>
      </c>
      <c r="G3035" s="6" t="s">
        <v>6521</v>
      </c>
      <c r="H3035" s="8">
        <v>42074.298194444447</v>
      </c>
      <c r="I3035" s="6" t="s">
        <v>34</v>
      </c>
      <c r="J3035" s="8">
        <v>42075.312361111108</v>
      </c>
      <c r="K3035" s="6" t="s">
        <v>1284</v>
      </c>
      <c r="L3035" s="6" t="s">
        <v>1285</v>
      </c>
      <c r="M3035" s="6" t="s">
        <v>37</v>
      </c>
      <c r="O3035" s="6" t="s">
        <v>38</v>
      </c>
      <c r="P3035" s="6" t="s">
        <v>39</v>
      </c>
      <c r="Q3035" s="6" t="s">
        <v>1291</v>
      </c>
      <c r="R3035" s="6" t="s">
        <v>57</v>
      </c>
      <c r="W3035" s="6" t="s">
        <v>1292</v>
      </c>
      <c r="X3035" s="6" t="s">
        <v>1291</v>
      </c>
      <c r="Y3035" s="6" t="s">
        <v>43</v>
      </c>
      <c r="Z3035" s="8">
        <v>42074.361562500002</v>
      </c>
      <c r="AA3035" s="6" t="s">
        <v>322</v>
      </c>
      <c r="AB3035" s="6" t="s">
        <v>70</v>
      </c>
      <c r="AC3035" s="6" t="s">
        <v>57</v>
      </c>
      <c r="AD3035" s="6" t="s">
        <v>43</v>
      </c>
      <c r="AE3035" s="8">
        <v>42075.312361111108</v>
      </c>
      <c r="AF3035" s="6" t="s">
        <v>71</v>
      </c>
    </row>
    <row r="3036" spans="1:39" x14ac:dyDescent="0.2">
      <c r="A30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6" s="7" t="str">
        <f>ExtractValues(Table1[[#This Row],[Agreement Name]],".{1}\d{4,5}")</f>
        <v>15983</v>
      </c>
      <c r="C3036" s="6" t="str">
        <f>ExtractValues(Table1[[#This Row],[Agreement Name]],".{1}\d{4,5}-.{1}\d{4,5}")</f>
        <v>15983-001005</v>
      </c>
      <c r="D3036" s="6" t="str">
        <f>ExtractValues(ExtractValues(Table1[[#This Row],[Agreement Name]],"(CO\d{1,3})"),"\d+")</f>
        <v/>
      </c>
      <c r="E3036" s="6" t="str">
        <f>ExtractValues(ExtractValues(Table1[[#This Row],[Agreement Name]],"(CO.\d{1,3})"),"\d+")</f>
        <v/>
      </c>
      <c r="F3036" s="6" t="str">
        <f>IF(Table1[[#This Row],[ChgOrderPart1]]&lt;&gt;"",Table1[[#This Row],[ChgOrderPart1]],Table1[[#This Row],[ChgOrderPart2]])</f>
        <v/>
      </c>
      <c r="G3036" s="6" t="s">
        <v>6826</v>
      </c>
      <c r="H3036" s="8">
        <v>42100.440370370372</v>
      </c>
      <c r="I3036" s="6" t="s">
        <v>34</v>
      </c>
      <c r="J3036" s="8">
        <v>42103.452106481483</v>
      </c>
      <c r="K3036" s="6" t="s">
        <v>1284</v>
      </c>
      <c r="L3036" s="6" t="s">
        <v>1285</v>
      </c>
      <c r="M3036" s="6" t="s">
        <v>37</v>
      </c>
      <c r="O3036" s="6" t="s">
        <v>38</v>
      </c>
      <c r="P3036" s="6" t="s">
        <v>39</v>
      </c>
      <c r="Q3036" s="6" t="s">
        <v>6827</v>
      </c>
      <c r="R3036" s="6" t="s">
        <v>2788</v>
      </c>
      <c r="S3036" s="6" t="s">
        <v>366</v>
      </c>
      <c r="W3036" s="6" t="s">
        <v>2789</v>
      </c>
      <c r="X3036" s="6" t="s">
        <v>2788</v>
      </c>
      <c r="Y3036" s="6" t="s">
        <v>43</v>
      </c>
      <c r="Z3036" s="8">
        <v>42101.666747685187</v>
      </c>
      <c r="AA3036" s="6" t="s">
        <v>2940</v>
      </c>
      <c r="AB3036" s="6" t="s">
        <v>370</v>
      </c>
      <c r="AC3036" s="6" t="s">
        <v>366</v>
      </c>
      <c r="AD3036" s="6" t="s">
        <v>43</v>
      </c>
      <c r="AE3036" s="8">
        <v>42103.452106481483</v>
      </c>
      <c r="AF3036" s="6" t="s">
        <v>71</v>
      </c>
    </row>
    <row r="3037" spans="1:39" x14ac:dyDescent="0.2">
      <c r="A30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37" s="7" t="str">
        <f>ExtractValues(Table1[[#This Row],[Agreement Name]],".{1}\d{4,5}")</f>
        <v>15983</v>
      </c>
      <c r="C3037" s="6" t="str">
        <f>ExtractValues(Table1[[#This Row],[Agreement Name]],".{1}\d{4,5}-.{1}\d{4,5}")</f>
        <v>15983-001004</v>
      </c>
      <c r="D3037" s="6" t="str">
        <f>ExtractValues(ExtractValues(Table1[[#This Row],[Agreement Name]],"(CO\d{1,3})"),"\d+")</f>
        <v>1</v>
      </c>
      <c r="E3037" s="6" t="str">
        <f>ExtractValues(ExtractValues(Table1[[#This Row],[Agreement Name]],"(CO.\d{1,3})"),"\d+")</f>
        <v/>
      </c>
      <c r="F3037" s="6" t="str">
        <f>IF(Table1[[#This Row],[ChgOrderPart1]]&lt;&gt;"",Table1[[#This Row],[ChgOrderPart1]],Table1[[#This Row],[ChgOrderPart2]])</f>
        <v>1</v>
      </c>
      <c r="G3037" s="6" t="s">
        <v>5713</v>
      </c>
      <c r="H3037" s="8">
        <v>42205.461770833332</v>
      </c>
      <c r="I3037" s="6" t="s">
        <v>34</v>
      </c>
      <c r="J3037" s="8">
        <v>42206.336354166669</v>
      </c>
      <c r="K3037" s="6" t="s">
        <v>5082</v>
      </c>
      <c r="L3037" s="6" t="s">
        <v>5083</v>
      </c>
      <c r="M3037" s="6" t="s">
        <v>37</v>
      </c>
      <c r="O3037" s="6" t="s">
        <v>38</v>
      </c>
      <c r="P3037" s="6" t="s">
        <v>39</v>
      </c>
      <c r="Q3037" s="6" t="s">
        <v>319</v>
      </c>
      <c r="R3037" s="6" t="s">
        <v>320</v>
      </c>
      <c r="S3037" s="6" t="s">
        <v>366</v>
      </c>
      <c r="W3037" s="6" t="s">
        <v>321</v>
      </c>
      <c r="X3037" s="6" t="s">
        <v>320</v>
      </c>
      <c r="Y3037" s="6" t="s">
        <v>43</v>
      </c>
      <c r="Z3037" s="8">
        <v>42206.323136574072</v>
      </c>
      <c r="AA3037" s="6" t="s">
        <v>322</v>
      </c>
      <c r="AB3037" s="6" t="s">
        <v>370</v>
      </c>
      <c r="AC3037" s="6" t="s">
        <v>366</v>
      </c>
      <c r="AD3037" s="6" t="s">
        <v>43</v>
      </c>
      <c r="AE3037" s="8">
        <v>42206.336354166669</v>
      </c>
      <c r="AF3037" s="6" t="s">
        <v>71</v>
      </c>
    </row>
    <row r="3038" spans="1:39" x14ac:dyDescent="0.2">
      <c r="A30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38" s="7" t="str">
        <f>ExtractValues(Table1[[#This Row],[Agreement Name]],".{1}\d{4,5}")</f>
        <v>15983</v>
      </c>
      <c r="C3038" s="6" t="str">
        <f>ExtractValues(Table1[[#This Row],[Agreement Name]],".{1}\d{4,5}-.{1}\d{4,5}")</f>
        <v>15983-001004</v>
      </c>
      <c r="D3038" s="6" t="str">
        <f>ExtractValues(ExtractValues(Table1[[#This Row],[Agreement Name]],"(CO\d{1,3})"),"\d+")</f>
        <v/>
      </c>
      <c r="E3038" s="6" t="str">
        <f>ExtractValues(ExtractValues(Table1[[#This Row],[Agreement Name]],"(CO.\d{1,3})"),"\d+")</f>
        <v/>
      </c>
      <c r="F3038" s="6" t="str">
        <f>IF(Table1[[#This Row],[ChgOrderPart1]]&lt;&gt;"",Table1[[#This Row],[ChgOrderPart1]],Table1[[#This Row],[ChgOrderPart2]])</f>
        <v/>
      </c>
      <c r="G3038" s="6" t="s">
        <v>6803</v>
      </c>
      <c r="H3038" s="8">
        <v>42095.559004629627</v>
      </c>
      <c r="I3038" s="6" t="s">
        <v>34</v>
      </c>
      <c r="J3038" s="8">
        <v>42100.413449074076</v>
      </c>
      <c r="K3038" s="6" t="s">
        <v>1284</v>
      </c>
      <c r="L3038" s="6" t="s">
        <v>1285</v>
      </c>
      <c r="M3038" s="6" t="s">
        <v>37</v>
      </c>
      <c r="O3038" s="6" t="s">
        <v>38</v>
      </c>
      <c r="P3038" s="6" t="s">
        <v>39</v>
      </c>
      <c r="Q3038" s="6" t="s">
        <v>1291</v>
      </c>
      <c r="R3038" s="6" t="s">
        <v>366</v>
      </c>
      <c r="W3038" s="6" t="s">
        <v>1292</v>
      </c>
      <c r="X3038" s="6" t="s">
        <v>1291</v>
      </c>
      <c r="Y3038" s="6" t="s">
        <v>43</v>
      </c>
      <c r="Z3038" s="8">
        <v>42100.331805555557</v>
      </c>
      <c r="AA3038" s="6" t="s">
        <v>322</v>
      </c>
      <c r="AB3038" s="6" t="s">
        <v>370</v>
      </c>
      <c r="AC3038" s="6" t="s">
        <v>366</v>
      </c>
      <c r="AD3038" s="6" t="s">
        <v>43</v>
      </c>
      <c r="AE3038" s="8">
        <v>42100.413449074076</v>
      </c>
      <c r="AF3038" s="6" t="s">
        <v>71</v>
      </c>
    </row>
    <row r="3039" spans="1:39" x14ac:dyDescent="0.2">
      <c r="A30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39" s="7" t="str">
        <f>ExtractValues(Table1[[#This Row],[Agreement Name]],".{1}\d{4,5}")</f>
        <v>15983</v>
      </c>
      <c r="C3039" s="6" t="str">
        <f>ExtractValues(Table1[[#This Row],[Agreement Name]],".{1}\d{4,5}-.{1}\d{4,5}")</f>
        <v>15983-001003</v>
      </c>
      <c r="D3039" s="6" t="str">
        <f>ExtractValues(ExtractValues(Table1[[#This Row],[Agreement Name]],"(CO\d{1,3})"),"\d+")</f>
        <v>1</v>
      </c>
      <c r="E3039" s="6" t="str">
        <f>ExtractValues(ExtractValues(Table1[[#This Row],[Agreement Name]],"(CO.\d{1,3})"),"\d+")</f>
        <v/>
      </c>
      <c r="F3039" s="6" t="str">
        <f>IF(Table1[[#This Row],[ChgOrderPart1]]&lt;&gt;"",Table1[[#This Row],[ChgOrderPart1]],Table1[[#This Row],[ChgOrderPart2]])</f>
        <v>1</v>
      </c>
      <c r="G3039" s="6" t="s">
        <v>6798</v>
      </c>
      <c r="H3039" s="8">
        <v>42095.395879629628</v>
      </c>
      <c r="I3039" s="6" t="s">
        <v>34</v>
      </c>
      <c r="J3039" s="8">
        <v>42095.442407407405</v>
      </c>
      <c r="K3039" s="6" t="s">
        <v>1284</v>
      </c>
      <c r="L3039" s="6" t="s">
        <v>1285</v>
      </c>
      <c r="M3039" s="6" t="s">
        <v>37</v>
      </c>
      <c r="O3039" s="6" t="s">
        <v>38</v>
      </c>
      <c r="P3039" s="6" t="s">
        <v>39</v>
      </c>
      <c r="Q3039" s="6" t="s">
        <v>555</v>
      </c>
      <c r="R3039" s="6" t="s">
        <v>554</v>
      </c>
      <c r="S3039" s="6" t="s">
        <v>556</v>
      </c>
      <c r="T3039" s="6" t="s">
        <v>366</v>
      </c>
      <c r="W3039" s="6" t="s">
        <v>1593</v>
      </c>
      <c r="X3039" s="6" t="s">
        <v>556</v>
      </c>
      <c r="Z3039" s="8">
        <v>42095.441504629627</v>
      </c>
      <c r="AA3039" s="6" t="s">
        <v>558</v>
      </c>
      <c r="AB3039" s="6" t="s">
        <v>370</v>
      </c>
      <c r="AC3039" s="6" t="s">
        <v>366</v>
      </c>
      <c r="AD3039" s="6" t="s">
        <v>43</v>
      </c>
      <c r="AE3039" s="8">
        <v>42095.442407407405</v>
      </c>
      <c r="AF3039" s="6" t="s">
        <v>71</v>
      </c>
    </row>
    <row r="3040" spans="1:39" x14ac:dyDescent="0.2">
      <c r="A30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40" s="7" t="str">
        <f>ExtractValues(Table1[[#This Row],[Agreement Name]],".{1}\d{4,5}")</f>
        <v>15983</v>
      </c>
      <c r="C3040" s="6" t="str">
        <f>ExtractValues(Table1[[#This Row],[Agreement Name]],".{1}\d{4,5}-.{1}\d{4,5}")</f>
        <v>15983-001003</v>
      </c>
      <c r="D3040" s="6" t="str">
        <f>ExtractValues(ExtractValues(Table1[[#This Row],[Agreement Name]],"(CO\d{1,3})"),"\d+")</f>
        <v/>
      </c>
      <c r="E3040" s="6" t="str">
        <f>ExtractValues(ExtractValues(Table1[[#This Row],[Agreement Name]],"(CO.\d{1,3})"),"\d+")</f>
        <v/>
      </c>
      <c r="F3040" s="6" t="str">
        <f>IF(Table1[[#This Row],[ChgOrderPart1]]&lt;&gt;"",Table1[[#This Row],[ChgOrderPart1]],Table1[[#This Row],[ChgOrderPart2]])</f>
        <v/>
      </c>
      <c r="G3040" s="6" t="s">
        <v>6727</v>
      </c>
      <c r="H3040" s="8">
        <v>42089.438703703701</v>
      </c>
      <c r="I3040" s="6" t="s">
        <v>34</v>
      </c>
      <c r="J3040" s="8">
        <v>42094.381990740738</v>
      </c>
      <c r="K3040" s="6" t="s">
        <v>1284</v>
      </c>
      <c r="L3040" s="6" t="s">
        <v>1285</v>
      </c>
      <c r="M3040" s="6" t="s">
        <v>37</v>
      </c>
      <c r="O3040" s="6" t="s">
        <v>38</v>
      </c>
      <c r="P3040" s="6" t="s">
        <v>39</v>
      </c>
      <c r="Q3040" s="6" t="s">
        <v>555</v>
      </c>
      <c r="R3040" s="6" t="s">
        <v>366</v>
      </c>
      <c r="W3040" s="6" t="s">
        <v>1593</v>
      </c>
      <c r="X3040" s="6" t="s">
        <v>555</v>
      </c>
      <c r="Y3040" s="6" t="s">
        <v>43</v>
      </c>
      <c r="Z3040" s="8">
        <v>42094.369664351849</v>
      </c>
      <c r="AA3040" s="6" t="s">
        <v>558</v>
      </c>
      <c r="AB3040" s="6" t="s">
        <v>370</v>
      </c>
      <c r="AC3040" s="6" t="s">
        <v>366</v>
      </c>
      <c r="AD3040" s="6" t="s">
        <v>43</v>
      </c>
      <c r="AE3040" s="8">
        <v>42094.381990740738</v>
      </c>
      <c r="AF3040" s="6" t="s">
        <v>71</v>
      </c>
    </row>
    <row r="3041" spans="1:39" x14ac:dyDescent="0.2">
      <c r="A30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41" s="7" t="str">
        <f>ExtractValues(Table1[[#This Row],[Agreement Name]],".{1}\d{4,5}")</f>
        <v>15983</v>
      </c>
      <c r="C3041" s="6" t="str">
        <f>ExtractValues(Table1[[#This Row],[Agreement Name]],".{1}\d{4,5}-.{1}\d{4,5}")</f>
        <v>15983-001002</v>
      </c>
      <c r="D3041" s="6" t="str">
        <f>ExtractValues(ExtractValues(Table1[[#This Row],[Agreement Name]],"(CO\d{1,3})"),"\d+")</f>
        <v>2</v>
      </c>
      <c r="E3041" s="6" t="str">
        <f>ExtractValues(ExtractValues(Table1[[#This Row],[Agreement Name]],"(CO.\d{1,3})"),"\d+")</f>
        <v/>
      </c>
      <c r="F3041" s="6" t="str">
        <f>IF(Table1[[#This Row],[ChgOrderPart1]]&lt;&gt;"",Table1[[#This Row],[ChgOrderPart1]],Table1[[#This Row],[ChgOrderPart2]])</f>
        <v>2</v>
      </c>
      <c r="G3041" s="6" t="s">
        <v>6886</v>
      </c>
      <c r="H3041" s="8">
        <v>42108.556458333333</v>
      </c>
      <c r="I3041" s="6" t="s">
        <v>34</v>
      </c>
      <c r="J3041" s="8">
        <v>42108.661932870367</v>
      </c>
      <c r="K3041" s="6" t="s">
        <v>1284</v>
      </c>
      <c r="L3041" s="6" t="s">
        <v>1285</v>
      </c>
      <c r="M3041" s="6" t="s">
        <v>37</v>
      </c>
      <c r="O3041" s="6" t="s">
        <v>38</v>
      </c>
      <c r="P3041" s="6" t="s">
        <v>39</v>
      </c>
      <c r="Q3041" s="6" t="s">
        <v>492</v>
      </c>
      <c r="R3041" s="6" t="s">
        <v>457</v>
      </c>
      <c r="S3041" s="6" t="s">
        <v>366</v>
      </c>
      <c r="W3041" s="6" t="s">
        <v>132</v>
      </c>
      <c r="X3041" s="6" t="s">
        <v>457</v>
      </c>
      <c r="Y3041" s="6" t="s">
        <v>43</v>
      </c>
      <c r="Z3041" s="8">
        <v>42108.599027777775</v>
      </c>
      <c r="AA3041" s="6" t="s">
        <v>458</v>
      </c>
      <c r="AB3041" s="6" t="s">
        <v>370</v>
      </c>
      <c r="AC3041" s="6" t="s">
        <v>366</v>
      </c>
      <c r="AD3041" s="6" t="s">
        <v>43</v>
      </c>
      <c r="AE3041" s="8">
        <v>42108.661932870367</v>
      </c>
      <c r="AF3041" s="6" t="s">
        <v>71</v>
      </c>
    </row>
    <row r="3042" spans="1:39" x14ac:dyDescent="0.2">
      <c r="A30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42" s="7" t="str">
        <f>ExtractValues(Table1[[#This Row],[Agreement Name]],".{1}\d{4,5}")</f>
        <v>15983</v>
      </c>
      <c r="C3042" s="6" t="str">
        <f>ExtractValues(Table1[[#This Row],[Agreement Name]],".{1}\d{4,5}-.{1}\d{4,5}")</f>
        <v>15983-001002</v>
      </c>
      <c r="D3042" s="6" t="str">
        <f>ExtractValues(ExtractValues(Table1[[#This Row],[Agreement Name]],"(CO\d{1,3})"),"\d+")</f>
        <v/>
      </c>
      <c r="E3042" s="6" t="str">
        <f>ExtractValues(ExtractValues(Table1[[#This Row],[Agreement Name]],"(CO.\d{1,3})"),"\d+")</f>
        <v/>
      </c>
      <c r="F3042" s="6" t="str">
        <f>IF(Table1[[#This Row],[ChgOrderPart1]]&lt;&gt;"",Table1[[#This Row],[ChgOrderPart1]],Table1[[#This Row],[ChgOrderPart2]])</f>
        <v/>
      </c>
      <c r="G3042" s="6" t="s">
        <v>6195</v>
      </c>
      <c r="H3042" s="8">
        <v>42044.571689814817</v>
      </c>
      <c r="I3042" s="6" t="s">
        <v>34</v>
      </c>
      <c r="J3042" s="8">
        <v>42044.613344907404</v>
      </c>
      <c r="K3042" s="6" t="s">
        <v>1284</v>
      </c>
      <c r="L3042" s="6" t="s">
        <v>1285</v>
      </c>
      <c r="M3042" s="6" t="s">
        <v>37</v>
      </c>
      <c r="O3042" s="6" t="s">
        <v>38</v>
      </c>
      <c r="P3042" s="6" t="s">
        <v>39</v>
      </c>
      <c r="Q3042" s="6" t="s">
        <v>492</v>
      </c>
      <c r="R3042" s="6" t="s">
        <v>457</v>
      </c>
      <c r="S3042" s="6" t="s">
        <v>366</v>
      </c>
      <c r="W3042" s="6" t="s">
        <v>132</v>
      </c>
      <c r="X3042" s="6" t="s">
        <v>457</v>
      </c>
      <c r="Y3042" s="6" t="s">
        <v>43</v>
      </c>
      <c r="Z3042" s="8">
        <v>42044.605254629627</v>
      </c>
      <c r="AA3042" s="6" t="s">
        <v>458</v>
      </c>
      <c r="AB3042" s="6" t="s">
        <v>370</v>
      </c>
      <c r="AC3042" s="6" t="s">
        <v>366</v>
      </c>
      <c r="AD3042" s="6" t="s">
        <v>43</v>
      </c>
      <c r="AE3042" s="8">
        <v>42044.613344907404</v>
      </c>
      <c r="AF3042" s="6" t="s">
        <v>71</v>
      </c>
    </row>
    <row r="3043" spans="1:39" x14ac:dyDescent="0.2">
      <c r="A30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43" s="7" t="str">
        <f>ExtractValues(Table1[[#This Row],[Agreement Name]],".{1}\d{4,5}")</f>
        <v>15983</v>
      </c>
      <c r="C3043" s="6" t="str">
        <f>ExtractValues(Table1[[#This Row],[Agreement Name]],".{1}\d{4,5}-.{1}\d{4,5}")</f>
        <v>15983-001001</v>
      </c>
      <c r="D3043" s="6" t="str">
        <f>ExtractValues(ExtractValues(Table1[[#This Row],[Agreement Name]],"(CO\d{1,3})"),"\d+")</f>
        <v>1</v>
      </c>
      <c r="E3043" s="6" t="str">
        <f>ExtractValues(ExtractValues(Table1[[#This Row],[Agreement Name]],"(CO.\d{1,3})"),"\d+")</f>
        <v/>
      </c>
      <c r="F3043" s="6" t="str">
        <f>IF(Table1[[#This Row],[ChgOrderPart1]]&lt;&gt;"",Table1[[#This Row],[ChgOrderPart1]],Table1[[#This Row],[ChgOrderPart2]])</f>
        <v>1</v>
      </c>
      <c r="G3043" s="6" t="s">
        <v>6659</v>
      </c>
      <c r="H3043" s="8">
        <v>42087.305497685185</v>
      </c>
      <c r="I3043" s="6" t="s">
        <v>34</v>
      </c>
      <c r="J3043" s="8">
        <v>42095.319791666669</v>
      </c>
      <c r="K3043" s="6" t="s">
        <v>1284</v>
      </c>
      <c r="L3043" s="6" t="s">
        <v>1285</v>
      </c>
      <c r="M3043" s="6" t="s">
        <v>37</v>
      </c>
      <c r="O3043" s="6" t="s">
        <v>38</v>
      </c>
      <c r="P3043" s="6" t="s">
        <v>39</v>
      </c>
      <c r="Q3043" s="6" t="s">
        <v>56</v>
      </c>
      <c r="R3043" s="6" t="s">
        <v>392</v>
      </c>
      <c r="S3043" s="6" t="s">
        <v>366</v>
      </c>
      <c r="W3043" s="6" t="s">
        <v>394</v>
      </c>
      <c r="X3043" s="6" t="s">
        <v>392</v>
      </c>
      <c r="Y3043" s="6" t="s">
        <v>43</v>
      </c>
      <c r="Z3043" s="8">
        <v>42094.715543981481</v>
      </c>
      <c r="AA3043" s="6" t="s">
        <v>69</v>
      </c>
      <c r="AB3043" s="6" t="s">
        <v>370</v>
      </c>
      <c r="AC3043" s="6" t="s">
        <v>366</v>
      </c>
      <c r="AD3043" s="6" t="s">
        <v>43</v>
      </c>
      <c r="AE3043" s="8">
        <v>42095.319791666669</v>
      </c>
      <c r="AF3043" s="6" t="s">
        <v>71</v>
      </c>
    </row>
    <row r="3044" spans="1:39" x14ac:dyDescent="0.2">
      <c r="A30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44" s="7" t="str">
        <f>ExtractValues(Table1[[#This Row],[Agreement Name]],".{1}\d{4,5}")</f>
        <v>15983</v>
      </c>
      <c r="C3044" s="6" t="str">
        <f>ExtractValues(Table1[[#This Row],[Agreement Name]],".{1}\d{4,5}-.{1}\d{4,5}")</f>
        <v>15983-001001</v>
      </c>
      <c r="D3044" s="6" t="str">
        <f>ExtractValues(ExtractValues(Table1[[#This Row],[Agreement Name]],"(CO\d{1,3})"),"\d+")</f>
        <v/>
      </c>
      <c r="E3044" s="6" t="str">
        <f>ExtractValues(ExtractValues(Table1[[#This Row],[Agreement Name]],"(CO.\d{1,3})"),"\d+")</f>
        <v/>
      </c>
      <c r="F3044" s="6" t="str">
        <f>IF(Table1[[#This Row],[ChgOrderPart1]]&lt;&gt;"",Table1[[#This Row],[ChgOrderPart1]],Table1[[#This Row],[ChgOrderPart2]])</f>
        <v/>
      </c>
      <c r="G3044" s="6" t="s">
        <v>3475</v>
      </c>
      <c r="H3044" s="8">
        <v>42027.573784722219</v>
      </c>
      <c r="I3044" s="6" t="s">
        <v>34</v>
      </c>
      <c r="J3044" s="8">
        <v>42069.401921296296</v>
      </c>
      <c r="K3044" s="6" t="s">
        <v>1284</v>
      </c>
      <c r="L3044" s="6" t="s">
        <v>1285</v>
      </c>
      <c r="M3044" s="6" t="s">
        <v>37</v>
      </c>
      <c r="O3044" s="6" t="s">
        <v>38</v>
      </c>
      <c r="P3044" s="6" t="s">
        <v>39</v>
      </c>
      <c r="Q3044" s="6" t="s">
        <v>56</v>
      </c>
      <c r="R3044" s="6" t="s">
        <v>366</v>
      </c>
      <c r="W3044" s="6" t="s">
        <v>394</v>
      </c>
      <c r="X3044" s="6" t="s">
        <v>56</v>
      </c>
      <c r="Y3044" s="6" t="s">
        <v>43</v>
      </c>
      <c r="Z3044" s="8">
        <v>42033.705706018518</v>
      </c>
      <c r="AA3044" s="6" t="s">
        <v>3476</v>
      </c>
      <c r="AB3044" s="6" t="s">
        <v>370</v>
      </c>
      <c r="AC3044" s="6" t="s">
        <v>366</v>
      </c>
      <c r="AD3044" s="6" t="s">
        <v>43</v>
      </c>
      <c r="AE3044" s="8">
        <v>42069.401921296296</v>
      </c>
      <c r="AF3044" s="6" t="s">
        <v>71</v>
      </c>
    </row>
    <row r="3045" spans="1:39" x14ac:dyDescent="0.2">
      <c r="A30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45" s="7" t="str">
        <f>ExtractValues(Table1[[#This Row],[Agreement Name]],".{1}\d{4,5}")</f>
        <v>15982</v>
      </c>
      <c r="C3045" s="6" t="str">
        <f>ExtractValues(Table1[[#This Row],[Agreement Name]],".{1}\d{4,5}-.{1}\d{4,5}")</f>
        <v>15982-001003</v>
      </c>
      <c r="D3045" s="6" t="str">
        <f>ExtractValues(ExtractValues(Table1[[#This Row],[Agreement Name]],"(CO\d{1,3})"),"\d+")</f>
        <v/>
      </c>
      <c r="E3045" s="6" t="str">
        <f>ExtractValues(ExtractValues(Table1[[#This Row],[Agreement Name]],"(CO.\d{1,3})"),"\d+")</f>
        <v/>
      </c>
      <c r="F3045" s="6" t="str">
        <f>IF(Table1[[#This Row],[ChgOrderPart1]]&lt;&gt;"",Table1[[#This Row],[ChgOrderPart1]],Table1[[#This Row],[ChgOrderPart2]])</f>
        <v/>
      </c>
      <c r="G3045" s="6" t="s">
        <v>1102</v>
      </c>
      <c r="H3045" s="8">
        <v>42222.568425925929</v>
      </c>
      <c r="I3045" s="6" t="s">
        <v>34</v>
      </c>
      <c r="J3045" s="8">
        <v>42226.706516203703</v>
      </c>
      <c r="K3045" s="6" t="s">
        <v>35</v>
      </c>
      <c r="L3045" s="6" t="s">
        <v>36</v>
      </c>
      <c r="M3045" s="6" t="s">
        <v>37</v>
      </c>
      <c r="O3045" s="6" t="s">
        <v>38</v>
      </c>
      <c r="P3045" s="6" t="s">
        <v>39</v>
      </c>
      <c r="Q3045" s="6" t="s">
        <v>645</v>
      </c>
      <c r="R3045" s="6" t="s">
        <v>313</v>
      </c>
      <c r="S3045" s="6" t="s">
        <v>366</v>
      </c>
      <c r="W3045" s="6" t="s">
        <v>314</v>
      </c>
      <c r="X3045" s="6" t="s">
        <v>313</v>
      </c>
      <c r="Y3045" s="6" t="s">
        <v>43</v>
      </c>
      <c r="Z3045" s="8">
        <v>42226.576226851852</v>
      </c>
      <c r="AA3045" s="6" t="s">
        <v>315</v>
      </c>
      <c r="AB3045" s="6" t="s">
        <v>559</v>
      </c>
      <c r="AC3045" s="6" t="s">
        <v>366</v>
      </c>
      <c r="AD3045" s="6" t="s">
        <v>43</v>
      </c>
      <c r="AE3045" s="8">
        <v>42226.706516203703</v>
      </c>
      <c r="AF3045" s="6" t="s">
        <v>71</v>
      </c>
    </row>
    <row r="3046" spans="1:39" x14ac:dyDescent="0.2">
      <c r="A30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46" s="7" t="str">
        <f>ExtractValues(Table1[[#This Row],[Agreement Name]],".{1}\d{4,5}")</f>
        <v>15982</v>
      </c>
      <c r="C3046" s="6" t="str">
        <f>ExtractValues(Table1[[#This Row],[Agreement Name]],".{1}\d{4,5}-.{1}\d{4,5}")</f>
        <v>15982-001002</v>
      </c>
      <c r="D3046" s="6" t="str">
        <f>ExtractValues(ExtractValues(Table1[[#This Row],[Agreement Name]],"(CO\d{1,3})"),"\d+")</f>
        <v>1</v>
      </c>
      <c r="E3046" s="6" t="str">
        <f>ExtractValues(ExtractValues(Table1[[#This Row],[Agreement Name]],"(CO.\d{1,3})"),"\d+")</f>
        <v/>
      </c>
      <c r="F3046" s="6" t="str">
        <f>IF(Table1[[#This Row],[ChgOrderPart1]]&lt;&gt;"",Table1[[#This Row],[ChgOrderPart1]],Table1[[#This Row],[ChgOrderPart2]])</f>
        <v>1</v>
      </c>
      <c r="G3046" s="6" t="s">
        <v>5305</v>
      </c>
      <c r="H3046" s="8">
        <v>42170.61204861111</v>
      </c>
      <c r="I3046" s="6" t="s">
        <v>34</v>
      </c>
      <c r="J3046" s="8">
        <v>42171.441342592596</v>
      </c>
      <c r="K3046" s="6" t="s">
        <v>5082</v>
      </c>
      <c r="L3046" s="6" t="s">
        <v>5083</v>
      </c>
      <c r="M3046" s="6" t="s">
        <v>37</v>
      </c>
      <c r="O3046" s="6" t="s">
        <v>38</v>
      </c>
      <c r="P3046" s="6" t="s">
        <v>39</v>
      </c>
      <c r="Q3046" s="6" t="s">
        <v>56</v>
      </c>
      <c r="R3046" s="6" t="s">
        <v>5306</v>
      </c>
      <c r="S3046" s="6" t="s">
        <v>366</v>
      </c>
      <c r="W3046" s="6" t="s">
        <v>5307</v>
      </c>
      <c r="X3046" s="6" t="s">
        <v>5306</v>
      </c>
      <c r="Y3046" s="6" t="s">
        <v>43</v>
      </c>
      <c r="Z3046" s="8">
        <v>42170.688981481479</v>
      </c>
      <c r="AA3046" s="6" t="s">
        <v>4316</v>
      </c>
      <c r="AB3046" s="6" t="s">
        <v>370</v>
      </c>
      <c r="AC3046" s="6" t="s">
        <v>366</v>
      </c>
      <c r="AD3046" s="6" t="s">
        <v>43</v>
      </c>
      <c r="AE3046" s="8">
        <v>42171.441342592596</v>
      </c>
      <c r="AF3046" s="6" t="s">
        <v>71</v>
      </c>
    </row>
    <row r="3047" spans="1:39" x14ac:dyDescent="0.2">
      <c r="A30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47" s="7" t="str">
        <f>ExtractValues(Table1[[#This Row],[Agreement Name]],".{1}\d{4,5}")</f>
        <v>15982</v>
      </c>
      <c r="C3047" s="6" t="str">
        <f>ExtractValues(Table1[[#This Row],[Agreement Name]],".{1}\d{4,5}-.{1}\d{4,5}")</f>
        <v>15982-001002</v>
      </c>
      <c r="D3047" s="6" t="str">
        <f>ExtractValues(ExtractValues(Table1[[#This Row],[Agreement Name]],"(CO\d{1,3})"),"\d+")</f>
        <v/>
      </c>
      <c r="E3047" s="6" t="str">
        <f>ExtractValues(ExtractValues(Table1[[#This Row],[Agreement Name]],"(CO.\d{1,3})"),"\d+")</f>
        <v/>
      </c>
      <c r="F3047" s="6" t="str">
        <f>IF(Table1[[#This Row],[ChgOrderPart1]]&lt;&gt;"",Table1[[#This Row],[ChgOrderPart1]],Table1[[#This Row],[ChgOrderPart2]])</f>
        <v/>
      </c>
      <c r="G3047" s="6" t="s">
        <v>6256</v>
      </c>
      <c r="H3047" s="8">
        <v>42047.588287037041</v>
      </c>
      <c r="I3047" s="6" t="s">
        <v>34</v>
      </c>
      <c r="J3047" s="8">
        <v>42066.423159722224</v>
      </c>
      <c r="K3047" s="6" t="s">
        <v>1284</v>
      </c>
      <c r="L3047" s="6" t="s">
        <v>1285</v>
      </c>
      <c r="M3047" s="6" t="s">
        <v>37</v>
      </c>
      <c r="O3047" s="6" t="s">
        <v>38</v>
      </c>
      <c r="P3047" s="6" t="s">
        <v>39</v>
      </c>
      <c r="Q3047" s="6" t="s">
        <v>56</v>
      </c>
      <c r="R3047" s="6" t="s">
        <v>392</v>
      </c>
      <c r="S3047" s="6" t="s">
        <v>366</v>
      </c>
      <c r="W3047" s="6" t="s">
        <v>394</v>
      </c>
      <c r="X3047" s="6" t="s">
        <v>392</v>
      </c>
      <c r="Y3047" s="6" t="s">
        <v>43</v>
      </c>
      <c r="Z3047" s="8">
        <v>42065.677002314813</v>
      </c>
      <c r="AA3047" s="6" t="s">
        <v>3059</v>
      </c>
      <c r="AB3047" s="6" t="s">
        <v>370</v>
      </c>
      <c r="AC3047" s="6" t="s">
        <v>366</v>
      </c>
      <c r="AD3047" s="6" t="s">
        <v>43</v>
      </c>
      <c r="AE3047" s="8">
        <v>42066.423159722224</v>
      </c>
      <c r="AF3047" s="6" t="s">
        <v>46</v>
      </c>
    </row>
    <row r="3048" spans="1:39" x14ac:dyDescent="0.2">
      <c r="A30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48" s="7" t="str">
        <f>ExtractValues(Table1[[#This Row],[Agreement Name]],".{1}\d{4,5}")</f>
        <v>15982</v>
      </c>
      <c r="C3048" s="6" t="str">
        <f>ExtractValues(Table1[[#This Row],[Agreement Name]],".{1}\d{4,5}-.{1}\d{4,5}")</f>
        <v>15982-001001</v>
      </c>
      <c r="D3048" s="6" t="str">
        <f>ExtractValues(ExtractValues(Table1[[#This Row],[Agreement Name]],"(CO\d{1,3})"),"\d+")</f>
        <v/>
      </c>
      <c r="E3048" s="6" t="str">
        <f>ExtractValues(ExtractValues(Table1[[#This Row],[Agreement Name]],"(CO.\d{1,3})"),"\d+")</f>
        <v/>
      </c>
      <c r="F3048" s="6" t="str">
        <f>IF(Table1[[#This Row],[ChgOrderPart1]]&lt;&gt;"",Table1[[#This Row],[ChgOrderPart1]],Table1[[#This Row],[ChgOrderPart2]])</f>
        <v/>
      </c>
      <c r="G3048" s="6" t="s">
        <v>2881</v>
      </c>
      <c r="H3048" s="8">
        <v>41977.486331018517</v>
      </c>
      <c r="I3048" s="6" t="s">
        <v>34</v>
      </c>
      <c r="J3048" s="8">
        <v>41982.567928240744</v>
      </c>
      <c r="K3048" s="6" t="s">
        <v>1284</v>
      </c>
      <c r="L3048" s="6" t="s">
        <v>1285</v>
      </c>
      <c r="M3048" s="6" t="s">
        <v>37</v>
      </c>
      <c r="O3048" s="6" t="s">
        <v>38</v>
      </c>
      <c r="P3048" s="6" t="s">
        <v>39</v>
      </c>
      <c r="Q3048" s="6" t="s">
        <v>2832</v>
      </c>
      <c r="R3048" s="6" t="s">
        <v>554</v>
      </c>
      <c r="S3048" s="6" t="s">
        <v>556</v>
      </c>
      <c r="T3048" s="6" t="s">
        <v>366</v>
      </c>
      <c r="W3048" s="6" t="s">
        <v>1593</v>
      </c>
      <c r="X3048" s="6" t="s">
        <v>556</v>
      </c>
      <c r="Z3048" s="8">
        <v>41982.478692129633</v>
      </c>
      <c r="AA3048" s="6" t="s">
        <v>558</v>
      </c>
      <c r="AB3048" s="6" t="s">
        <v>370</v>
      </c>
      <c r="AC3048" s="6" t="s">
        <v>366</v>
      </c>
      <c r="AD3048" s="6" t="s">
        <v>43</v>
      </c>
      <c r="AE3048" s="8">
        <v>41982.567928240744</v>
      </c>
      <c r="AF3048" s="6" t="s">
        <v>1346</v>
      </c>
    </row>
    <row r="3049" spans="1:39" x14ac:dyDescent="0.2">
      <c r="A30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49" s="7" t="str">
        <f>ExtractValues(Table1[[#This Row],[Agreement Name]],".{1}\d{4,5}")</f>
        <v>15981</v>
      </c>
      <c r="C3049" s="6" t="str">
        <f>ExtractValues(Table1[[#This Row],[Agreement Name]],".{1}\d{4,5}-.{1}\d{4,5}")</f>
        <v>15981-001003</v>
      </c>
      <c r="D3049" s="6" t="str">
        <f>ExtractValues(ExtractValues(Table1[[#This Row],[Agreement Name]],"(CO\d{1,3})"),"\d+")</f>
        <v/>
      </c>
      <c r="E3049" s="6" t="str">
        <f>ExtractValues(ExtractValues(Table1[[#This Row],[Agreement Name]],"(CO.\d{1,3})"),"\d+")</f>
        <v/>
      </c>
      <c r="F3049" s="6" t="str">
        <f>IF(Table1[[#This Row],[ChgOrderPart1]]&lt;&gt;"",Table1[[#This Row],[ChgOrderPart1]],Table1[[#This Row],[ChgOrderPart2]])</f>
        <v/>
      </c>
      <c r="G3049" s="6" t="s">
        <v>6305</v>
      </c>
      <c r="H3049" s="8">
        <v>42053.271192129629</v>
      </c>
      <c r="I3049" s="6" t="s">
        <v>34</v>
      </c>
      <c r="J3049" s="8">
        <v>42053.41443287037</v>
      </c>
      <c r="K3049" s="6" t="s">
        <v>1284</v>
      </c>
      <c r="L3049" s="6" t="s">
        <v>1285</v>
      </c>
      <c r="M3049" s="6" t="s">
        <v>37</v>
      </c>
      <c r="O3049" s="6" t="s">
        <v>38</v>
      </c>
      <c r="P3049" s="6" t="s">
        <v>39</v>
      </c>
      <c r="Q3049" s="6" t="s">
        <v>1291</v>
      </c>
      <c r="R3049" s="6" t="s">
        <v>366</v>
      </c>
      <c r="W3049" s="6" t="s">
        <v>1292</v>
      </c>
      <c r="X3049" s="6" t="s">
        <v>1291</v>
      </c>
      <c r="Y3049" s="6" t="s">
        <v>43</v>
      </c>
      <c r="Z3049" s="8">
        <v>42053.385798611111</v>
      </c>
      <c r="AA3049" s="6" t="s">
        <v>322</v>
      </c>
      <c r="AB3049" s="6" t="s">
        <v>370</v>
      </c>
      <c r="AC3049" s="6" t="s">
        <v>366</v>
      </c>
      <c r="AD3049" s="6" t="s">
        <v>43</v>
      </c>
      <c r="AE3049" s="8">
        <v>42053.41443287037</v>
      </c>
      <c r="AF3049" s="6" t="s">
        <v>71</v>
      </c>
    </row>
    <row r="3050" spans="1:39" x14ac:dyDescent="0.2">
      <c r="A30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0" s="7" t="str">
        <f>ExtractValues(Table1[[#This Row],[Agreement Name]],".{1}\d{4,5}")</f>
        <v>15981</v>
      </c>
      <c r="C3050" s="6" t="str">
        <f>ExtractValues(Table1[[#This Row],[Agreement Name]],".{1}\d{4,5}-.{1}\d{4,5}")</f>
        <v>15981-001003</v>
      </c>
      <c r="D3050" s="6" t="str">
        <f>ExtractValues(ExtractValues(Table1[[#This Row],[Agreement Name]],"(CO\d{1,3})"),"\d+")</f>
        <v/>
      </c>
      <c r="E3050" s="6" t="str">
        <f>ExtractValues(ExtractValues(Table1[[#This Row],[Agreement Name]],"(CO.\d{1,3})"),"\d+")</f>
        <v/>
      </c>
      <c r="F3050" s="6" t="str">
        <f>IF(Table1[[#This Row],[ChgOrderPart1]]&lt;&gt;"",Table1[[#This Row],[ChgOrderPart1]],Table1[[#This Row],[ChgOrderPart2]])</f>
        <v/>
      </c>
      <c r="G3050" s="6" t="s">
        <v>6305</v>
      </c>
      <c r="H3050" s="8">
        <v>42052.54351851852</v>
      </c>
      <c r="I3050" s="6" t="s">
        <v>55</v>
      </c>
      <c r="J3050" s="8">
        <v>42053.269699074073</v>
      </c>
      <c r="K3050" s="6" t="s">
        <v>1284</v>
      </c>
      <c r="L3050" s="6" t="s">
        <v>1285</v>
      </c>
      <c r="M3050" s="6" t="s">
        <v>37</v>
      </c>
      <c r="O3050" s="6" t="s">
        <v>38</v>
      </c>
      <c r="P3050" s="6" t="s">
        <v>39</v>
      </c>
      <c r="Q3050" s="6" t="s">
        <v>1291</v>
      </c>
      <c r="R3050" s="6" t="s">
        <v>366</v>
      </c>
      <c r="AL3050" s="6" t="s">
        <v>1291</v>
      </c>
      <c r="AM3050" s="6" t="s">
        <v>43</v>
      </c>
    </row>
    <row r="3051" spans="1:39" x14ac:dyDescent="0.2">
      <c r="A30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1" s="7" t="str">
        <f>ExtractValues(Table1[[#This Row],[Agreement Name]],".{1}\d{4,5}")</f>
        <v>15981</v>
      </c>
      <c r="C3051" s="6" t="str">
        <f>ExtractValues(Table1[[#This Row],[Agreement Name]],".{1}\d{4,5}-.{1}\d{4,5}")</f>
        <v>15981-001002</v>
      </c>
      <c r="D3051" s="6" t="str">
        <f>ExtractValues(ExtractValues(Table1[[#This Row],[Agreement Name]],"(CO\d{1,3})"),"\d+")</f>
        <v/>
      </c>
      <c r="E3051" s="6" t="str">
        <f>ExtractValues(ExtractValues(Table1[[#This Row],[Agreement Name]],"(CO.\d{1,3})"),"\d+")</f>
        <v/>
      </c>
      <c r="F3051" s="6" t="str">
        <f>IF(Table1[[#This Row],[ChgOrderPart1]]&lt;&gt;"",Table1[[#This Row],[ChgOrderPart1]],Table1[[#This Row],[ChgOrderPart2]])</f>
        <v/>
      </c>
      <c r="G3051" s="6" t="s">
        <v>6359</v>
      </c>
      <c r="H3051" s="8">
        <v>42058.463993055557</v>
      </c>
      <c r="I3051" s="6" t="s">
        <v>34</v>
      </c>
      <c r="J3051" s="8">
        <v>42154.472800925927</v>
      </c>
      <c r="K3051" s="6" t="s">
        <v>1284</v>
      </c>
      <c r="L3051" s="6" t="s">
        <v>1285</v>
      </c>
      <c r="M3051" s="6" t="s">
        <v>37</v>
      </c>
      <c r="O3051" s="6" t="s">
        <v>38</v>
      </c>
      <c r="P3051" s="6" t="s">
        <v>39</v>
      </c>
      <c r="Q3051" s="6" t="s">
        <v>56</v>
      </c>
      <c r="R3051" s="6" t="s">
        <v>392</v>
      </c>
      <c r="S3051" s="6" t="s">
        <v>366</v>
      </c>
      <c r="W3051" s="6" t="s">
        <v>394</v>
      </c>
      <c r="X3051" s="6" t="s">
        <v>392</v>
      </c>
      <c r="Y3051" s="6" t="s">
        <v>43</v>
      </c>
      <c r="Z3051" s="8">
        <v>42136.740208333336</v>
      </c>
      <c r="AA3051" s="6" t="s">
        <v>4735</v>
      </c>
      <c r="AB3051" s="6" t="s">
        <v>370</v>
      </c>
      <c r="AC3051" s="6" t="s">
        <v>366</v>
      </c>
      <c r="AD3051" s="6" t="s">
        <v>43</v>
      </c>
      <c r="AE3051" s="8">
        <v>42154.472800925927</v>
      </c>
      <c r="AF3051" s="6" t="s">
        <v>46</v>
      </c>
    </row>
    <row r="3052" spans="1:39" x14ac:dyDescent="0.2">
      <c r="A30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2" s="7" t="str">
        <f>ExtractValues(Table1[[#This Row],[Agreement Name]],".{1}\d{4,5}")</f>
        <v>15981</v>
      </c>
      <c r="C3052" s="6" t="str">
        <f>ExtractValues(Table1[[#This Row],[Agreement Name]],".{1}\d{4,5}-.{1}\d{4,5}")</f>
        <v>15981-001001</v>
      </c>
      <c r="D3052" s="6" t="str">
        <f>ExtractValues(ExtractValues(Table1[[#This Row],[Agreement Name]],"(CO\d{1,3})"),"\d+")</f>
        <v/>
      </c>
      <c r="E3052" s="6" t="str">
        <f>ExtractValues(ExtractValues(Table1[[#This Row],[Agreement Name]],"(CO.\d{1,3})"),"\d+")</f>
        <v/>
      </c>
      <c r="F3052" s="6" t="str">
        <f>IF(Table1[[#This Row],[ChgOrderPart1]]&lt;&gt;"",Table1[[#This Row],[ChgOrderPart1]],Table1[[#This Row],[ChgOrderPart2]])</f>
        <v/>
      </c>
      <c r="G3052" s="6" t="s">
        <v>2833</v>
      </c>
      <c r="H3052" s="8">
        <v>41974.583148148151</v>
      </c>
      <c r="I3052" s="6" t="s">
        <v>34</v>
      </c>
      <c r="J3052" s="8">
        <v>41982.565821759257</v>
      </c>
      <c r="K3052" s="6" t="s">
        <v>1284</v>
      </c>
      <c r="L3052" s="6" t="s">
        <v>1285</v>
      </c>
      <c r="M3052" s="6" t="s">
        <v>37</v>
      </c>
      <c r="O3052" s="6" t="s">
        <v>38</v>
      </c>
      <c r="P3052" s="6" t="s">
        <v>39</v>
      </c>
      <c r="Q3052" s="6" t="s">
        <v>554</v>
      </c>
      <c r="R3052" s="6" t="s">
        <v>2832</v>
      </c>
      <c r="S3052" s="6" t="s">
        <v>556</v>
      </c>
      <c r="T3052" s="6" t="s">
        <v>366</v>
      </c>
      <c r="W3052" s="6" t="s">
        <v>1593</v>
      </c>
      <c r="X3052" s="6" t="s">
        <v>556</v>
      </c>
      <c r="Z3052" s="8">
        <v>41982.476134259261</v>
      </c>
      <c r="AA3052" s="6" t="s">
        <v>558</v>
      </c>
      <c r="AB3052" s="6" t="s">
        <v>370</v>
      </c>
      <c r="AC3052" s="6" t="s">
        <v>366</v>
      </c>
      <c r="AD3052" s="6" t="s">
        <v>43</v>
      </c>
      <c r="AE3052" s="8">
        <v>41982.565821759257</v>
      </c>
      <c r="AF3052" s="6" t="s">
        <v>1346</v>
      </c>
    </row>
    <row r="3053" spans="1:39" x14ac:dyDescent="0.2">
      <c r="A30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3" s="7" t="str">
        <f>ExtractValues(Table1[[#This Row],[Agreement Name]],".{1}\d{4,5}")</f>
        <v>15980</v>
      </c>
      <c r="C3053" s="6" t="str">
        <f>ExtractValues(Table1[[#This Row],[Agreement Name]],".{1}\d{4,5}-.{1}\d{4,5}")</f>
        <v>15980-001003</v>
      </c>
      <c r="D3053" s="6" t="str">
        <f>ExtractValues(ExtractValues(Table1[[#This Row],[Agreement Name]],"(CO\d{1,3})"),"\d+")</f>
        <v/>
      </c>
      <c r="E3053" s="6" t="str">
        <f>ExtractValues(ExtractValues(Table1[[#This Row],[Agreement Name]],"(CO.\d{1,3})"),"\d+")</f>
        <v/>
      </c>
      <c r="F3053" s="6" t="str">
        <f>IF(Table1[[#This Row],[ChgOrderPart1]]&lt;&gt;"",Table1[[#This Row],[ChgOrderPart1]],Table1[[#This Row],[ChgOrderPart2]])</f>
        <v/>
      </c>
      <c r="G3053" s="6" t="s">
        <v>6304</v>
      </c>
      <c r="H3053" s="8">
        <v>42052.542800925927</v>
      </c>
      <c r="I3053" s="6" t="s">
        <v>34</v>
      </c>
      <c r="J3053" s="8">
        <v>42053.414837962962</v>
      </c>
      <c r="K3053" s="6" t="s">
        <v>1284</v>
      </c>
      <c r="L3053" s="6" t="s">
        <v>1285</v>
      </c>
      <c r="M3053" s="6" t="s">
        <v>37</v>
      </c>
      <c r="O3053" s="6" t="s">
        <v>38</v>
      </c>
      <c r="P3053" s="6" t="s">
        <v>39</v>
      </c>
      <c r="Q3053" s="6" t="s">
        <v>1291</v>
      </c>
      <c r="R3053" s="6" t="s">
        <v>366</v>
      </c>
      <c r="W3053" s="6" t="s">
        <v>1292</v>
      </c>
      <c r="X3053" s="6" t="s">
        <v>1291</v>
      </c>
      <c r="Y3053" s="6" t="s">
        <v>43</v>
      </c>
      <c r="Z3053" s="8">
        <v>42053.388831018521</v>
      </c>
      <c r="AA3053" s="6" t="s">
        <v>322</v>
      </c>
      <c r="AB3053" s="6" t="s">
        <v>370</v>
      </c>
      <c r="AC3053" s="6" t="s">
        <v>366</v>
      </c>
      <c r="AD3053" s="6" t="s">
        <v>43</v>
      </c>
      <c r="AE3053" s="8">
        <v>42053.414837962962</v>
      </c>
      <c r="AF3053" s="6" t="s">
        <v>71</v>
      </c>
    </row>
    <row r="3054" spans="1:39" x14ac:dyDescent="0.2">
      <c r="A30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4" s="7" t="str">
        <f>ExtractValues(Table1[[#This Row],[Agreement Name]],".{1}\d{4,5}")</f>
        <v>15980</v>
      </c>
      <c r="C3054" s="6" t="str">
        <f>ExtractValues(Table1[[#This Row],[Agreement Name]],".{1}\d{4,5}-.{1}\d{4,5}")</f>
        <v>15980-001002</v>
      </c>
      <c r="D3054" s="6" t="str">
        <f>ExtractValues(ExtractValues(Table1[[#This Row],[Agreement Name]],"(CO\d{1,3})"),"\d+")</f>
        <v/>
      </c>
      <c r="E3054" s="6" t="str">
        <f>ExtractValues(ExtractValues(Table1[[#This Row],[Agreement Name]],"(CO.\d{1,3})"),"\d+")</f>
        <v/>
      </c>
      <c r="F3054" s="6" t="str">
        <f>IF(Table1[[#This Row],[ChgOrderPart1]]&lt;&gt;"",Table1[[#This Row],[ChgOrderPart1]],Table1[[#This Row],[ChgOrderPart2]])</f>
        <v/>
      </c>
      <c r="G3054" s="6" t="s">
        <v>6257</v>
      </c>
      <c r="H3054" s="8">
        <v>42047.589456018519</v>
      </c>
      <c r="I3054" s="6" t="s">
        <v>34</v>
      </c>
      <c r="J3054" s="8">
        <v>42066.415231481478</v>
      </c>
      <c r="K3054" s="6" t="s">
        <v>1284</v>
      </c>
      <c r="L3054" s="6" t="s">
        <v>1285</v>
      </c>
      <c r="M3054" s="6" t="s">
        <v>37</v>
      </c>
      <c r="O3054" s="6" t="s">
        <v>38</v>
      </c>
      <c r="P3054" s="6" t="s">
        <v>39</v>
      </c>
      <c r="Q3054" s="6" t="s">
        <v>56</v>
      </c>
      <c r="R3054" s="6" t="s">
        <v>392</v>
      </c>
      <c r="S3054" s="6" t="s">
        <v>366</v>
      </c>
      <c r="W3054" s="6" t="s">
        <v>394</v>
      </c>
      <c r="X3054" s="6" t="s">
        <v>392</v>
      </c>
      <c r="Y3054" s="6" t="s">
        <v>43</v>
      </c>
      <c r="Z3054" s="8">
        <v>42065.675393518519</v>
      </c>
      <c r="AA3054" s="6" t="s">
        <v>3059</v>
      </c>
      <c r="AB3054" s="6" t="s">
        <v>370</v>
      </c>
      <c r="AC3054" s="6" t="s">
        <v>366</v>
      </c>
      <c r="AD3054" s="6" t="s">
        <v>43</v>
      </c>
      <c r="AE3054" s="8">
        <v>42066.415231481478</v>
      </c>
      <c r="AF3054" s="6" t="s">
        <v>46</v>
      </c>
    </row>
    <row r="3055" spans="1:39" x14ac:dyDescent="0.2">
      <c r="A30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5" s="7" t="str">
        <f>ExtractValues(Table1[[#This Row],[Agreement Name]],".{1}\d{4,5}")</f>
        <v>15980</v>
      </c>
      <c r="C3055" s="6" t="str">
        <f>ExtractValues(Table1[[#This Row],[Agreement Name]],".{1}\d{4,5}-.{1}\d{4,5}")</f>
        <v>15980-001001</v>
      </c>
      <c r="D3055" s="6" t="str">
        <f>ExtractValues(ExtractValues(Table1[[#This Row],[Agreement Name]],"(CO\d{1,3})"),"\d+")</f>
        <v/>
      </c>
      <c r="E3055" s="6" t="str">
        <f>ExtractValues(ExtractValues(Table1[[#This Row],[Agreement Name]],"(CO.\d{1,3})"),"\d+")</f>
        <v/>
      </c>
      <c r="F3055" s="6" t="str">
        <f>IF(Table1[[#This Row],[ChgOrderPart1]]&lt;&gt;"",Table1[[#This Row],[ChgOrderPart1]],Table1[[#This Row],[ChgOrderPart2]])</f>
        <v/>
      </c>
      <c r="G3055" s="6" t="s">
        <v>2834</v>
      </c>
      <c r="H3055" s="8">
        <v>41974.592939814815</v>
      </c>
      <c r="I3055" s="6" t="s">
        <v>34</v>
      </c>
      <c r="J3055" s="8">
        <v>41982.563715277778</v>
      </c>
      <c r="K3055" s="6" t="s">
        <v>1284</v>
      </c>
      <c r="L3055" s="6" t="s">
        <v>1285</v>
      </c>
      <c r="M3055" s="6" t="s">
        <v>37</v>
      </c>
      <c r="O3055" s="6" t="s">
        <v>38</v>
      </c>
      <c r="P3055" s="6" t="s">
        <v>39</v>
      </c>
      <c r="Q3055" s="6" t="s">
        <v>554</v>
      </c>
      <c r="R3055" s="6" t="s">
        <v>2832</v>
      </c>
      <c r="S3055" s="6" t="s">
        <v>556</v>
      </c>
      <c r="T3055" s="6" t="s">
        <v>366</v>
      </c>
      <c r="W3055" s="6" t="s">
        <v>1593</v>
      </c>
      <c r="X3055" s="6" t="s">
        <v>556</v>
      </c>
      <c r="Z3055" s="8">
        <v>41982.456701388888</v>
      </c>
      <c r="AA3055" s="6" t="s">
        <v>558</v>
      </c>
      <c r="AB3055" s="6" t="s">
        <v>370</v>
      </c>
      <c r="AC3055" s="6" t="s">
        <v>366</v>
      </c>
      <c r="AD3055" s="6" t="s">
        <v>43</v>
      </c>
      <c r="AE3055" s="8">
        <v>41982.563715277778</v>
      </c>
      <c r="AF3055" s="6" t="s">
        <v>1346</v>
      </c>
    </row>
    <row r="3056" spans="1:39" x14ac:dyDescent="0.2">
      <c r="A30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6" s="7" t="str">
        <f>ExtractValues(Table1[[#This Row],[Agreement Name]],".{1}\d{4,5}")</f>
        <v>15978</v>
      </c>
      <c r="C3056" s="6" t="str">
        <f>ExtractValues(Table1[[#This Row],[Agreement Name]],".{1}\d{4,5}-.{1}\d{4,5}")</f>
        <v>15978-001001</v>
      </c>
      <c r="D3056" s="6" t="str">
        <f>ExtractValues(ExtractValues(Table1[[#This Row],[Agreement Name]],"(CO\d{1,3})"),"\d+")</f>
        <v/>
      </c>
      <c r="E3056" s="6" t="str">
        <f>ExtractValues(ExtractValues(Table1[[#This Row],[Agreement Name]],"(CO.\d{1,3})"),"\d+")</f>
        <v/>
      </c>
      <c r="F3056" s="6" t="str">
        <f>IF(Table1[[#This Row],[ChgOrderPart1]]&lt;&gt;"",Table1[[#This Row],[ChgOrderPart1]],Table1[[#This Row],[ChgOrderPart2]])</f>
        <v/>
      </c>
      <c r="G3056" s="6" t="s">
        <v>3142</v>
      </c>
      <c r="H3056" s="8">
        <v>42009.596192129633</v>
      </c>
      <c r="I3056" s="6" t="s">
        <v>34</v>
      </c>
      <c r="J3056" s="8">
        <v>42010.400300925925</v>
      </c>
      <c r="K3056" s="6" t="s">
        <v>1284</v>
      </c>
      <c r="L3056" s="6" t="s">
        <v>1285</v>
      </c>
      <c r="M3056" s="6" t="s">
        <v>37</v>
      </c>
      <c r="O3056" s="6" t="s">
        <v>38</v>
      </c>
      <c r="P3056" s="6" t="s">
        <v>39</v>
      </c>
      <c r="Q3056" s="6" t="s">
        <v>1291</v>
      </c>
      <c r="R3056" s="6" t="s">
        <v>366</v>
      </c>
      <c r="W3056" s="6" t="s">
        <v>1292</v>
      </c>
      <c r="X3056" s="6" t="s">
        <v>1291</v>
      </c>
      <c r="Y3056" s="6" t="s">
        <v>43</v>
      </c>
      <c r="Z3056" s="8">
        <v>42010.256678240738</v>
      </c>
      <c r="AA3056" s="6" t="s">
        <v>322</v>
      </c>
      <c r="AB3056" s="6" t="s">
        <v>370</v>
      </c>
      <c r="AC3056" s="6" t="s">
        <v>366</v>
      </c>
      <c r="AD3056" s="6" t="s">
        <v>43</v>
      </c>
      <c r="AE3056" s="8">
        <v>42010.400300925925</v>
      </c>
      <c r="AF3056" s="6" t="s">
        <v>71</v>
      </c>
    </row>
    <row r="3057" spans="1:39" x14ac:dyDescent="0.2">
      <c r="A30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7" s="7" t="str">
        <f>ExtractValues(Table1[[#This Row],[Agreement Name]],".{1}\d{4,5}")</f>
        <v>15977</v>
      </c>
      <c r="C3057" s="6" t="str">
        <f>ExtractValues(Table1[[#This Row],[Agreement Name]],".{1}\d{4,5}-.{1}\d{4,5}")</f>
        <v>15977-001003</v>
      </c>
      <c r="D3057" s="6" t="str">
        <f>ExtractValues(ExtractValues(Table1[[#This Row],[Agreement Name]],"(CO\d{1,3})"),"\d+")</f>
        <v/>
      </c>
      <c r="E3057" s="6" t="str">
        <f>ExtractValues(ExtractValues(Table1[[#This Row],[Agreement Name]],"(CO.\d{1,3})"),"\d+")</f>
        <v/>
      </c>
      <c r="F3057" s="6" t="str">
        <f>IF(Table1[[#This Row],[ChgOrderPart1]]&lt;&gt;"",Table1[[#This Row],[ChgOrderPart1]],Table1[[#This Row],[ChgOrderPart2]])</f>
        <v/>
      </c>
      <c r="G3057" s="6" t="s">
        <v>3159</v>
      </c>
      <c r="H3057" s="8">
        <v>42011.427094907405</v>
      </c>
      <c r="I3057" s="6" t="s">
        <v>34</v>
      </c>
      <c r="J3057" s="8">
        <v>42039.578194444446</v>
      </c>
      <c r="K3057" s="6" t="s">
        <v>1284</v>
      </c>
      <c r="L3057" s="6" t="s">
        <v>1285</v>
      </c>
      <c r="M3057" s="6" t="s">
        <v>37</v>
      </c>
      <c r="O3057" s="6" t="s">
        <v>38</v>
      </c>
      <c r="P3057" s="6" t="s">
        <v>39</v>
      </c>
      <c r="Q3057" s="6" t="s">
        <v>757</v>
      </c>
      <c r="R3057" s="6" t="s">
        <v>366</v>
      </c>
      <c r="W3057" s="6" t="s">
        <v>287</v>
      </c>
      <c r="X3057" s="6" t="s">
        <v>757</v>
      </c>
      <c r="Y3057" s="6" t="s">
        <v>43</v>
      </c>
      <c r="Z3057" s="8">
        <v>42039.558229166665</v>
      </c>
      <c r="AA3057" s="6" t="s">
        <v>288</v>
      </c>
      <c r="AB3057" s="6" t="s">
        <v>370</v>
      </c>
      <c r="AC3057" s="6" t="s">
        <v>366</v>
      </c>
      <c r="AD3057" s="6" t="s">
        <v>43</v>
      </c>
      <c r="AE3057" s="8">
        <v>42039.578194444446</v>
      </c>
      <c r="AF3057" s="6" t="s">
        <v>71</v>
      </c>
    </row>
    <row r="3058" spans="1:39" x14ac:dyDescent="0.2">
      <c r="A30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8" s="7" t="str">
        <f>ExtractValues(Table1[[#This Row],[Agreement Name]],".{1}\d{4,5}")</f>
        <v>15977</v>
      </c>
      <c r="C3058" s="6" t="str">
        <f>ExtractValues(Table1[[#This Row],[Agreement Name]],".{1}\d{4,5}-.{1}\d{4,5}")</f>
        <v>15977-001003</v>
      </c>
      <c r="D3058" s="6" t="str">
        <f>ExtractValues(ExtractValues(Table1[[#This Row],[Agreement Name]],"(CO\d{1,3})"),"\d+")</f>
        <v/>
      </c>
      <c r="E3058" s="6" t="str">
        <f>ExtractValues(ExtractValues(Table1[[#This Row],[Agreement Name]],"(CO.\d{1,3})"),"\d+")</f>
        <v/>
      </c>
      <c r="F3058" s="6" t="str">
        <f>IF(Table1[[#This Row],[ChgOrderPart1]]&lt;&gt;"",Table1[[#This Row],[ChgOrderPart1]],Table1[[#This Row],[ChgOrderPart2]])</f>
        <v/>
      </c>
      <c r="G3058" s="6" t="s">
        <v>3159</v>
      </c>
      <c r="H3058" s="8">
        <v>42011.282719907409</v>
      </c>
      <c r="I3058" s="6" t="s">
        <v>55</v>
      </c>
      <c r="J3058" s="8">
        <v>42011.287511574075</v>
      </c>
      <c r="K3058" s="6" t="s">
        <v>1284</v>
      </c>
      <c r="L3058" s="6" t="s">
        <v>1285</v>
      </c>
      <c r="M3058" s="6" t="s">
        <v>37</v>
      </c>
      <c r="O3058" s="6" t="s">
        <v>38</v>
      </c>
      <c r="P3058" s="6" t="s">
        <v>39</v>
      </c>
      <c r="Q3058" s="6" t="s">
        <v>757</v>
      </c>
      <c r="R3058" s="6" t="s">
        <v>366</v>
      </c>
      <c r="AL3058" s="6" t="s">
        <v>757</v>
      </c>
      <c r="AM3058" s="6" t="s">
        <v>43</v>
      </c>
    </row>
    <row r="3059" spans="1:39" x14ac:dyDescent="0.2">
      <c r="A30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59" s="7" t="str">
        <f>ExtractValues(Table1[[#This Row],[Agreement Name]],".{1}\d{4,5}")</f>
        <v>15977</v>
      </c>
      <c r="C3059" s="6" t="str">
        <f>ExtractValues(Table1[[#This Row],[Agreement Name]],".{1}\d{4,5}-.{1}\d{4,5}")</f>
        <v>15977-001002</v>
      </c>
      <c r="D3059" s="6" t="str">
        <f>ExtractValues(ExtractValues(Table1[[#This Row],[Agreement Name]],"(CO\d{1,3})"),"\d+")</f>
        <v/>
      </c>
      <c r="E3059" s="6" t="str">
        <f>ExtractValues(ExtractValues(Table1[[#This Row],[Agreement Name]],"(CO.\d{1,3})"),"\d+")</f>
        <v/>
      </c>
      <c r="F3059" s="6" t="str">
        <f>IF(Table1[[#This Row],[ChgOrderPart1]]&lt;&gt;"",Table1[[#This Row],[ChgOrderPart1]],Table1[[#This Row],[ChgOrderPart2]])</f>
        <v/>
      </c>
      <c r="G3059" s="6" t="s">
        <v>2694</v>
      </c>
      <c r="H3059" s="8">
        <v>41961.325601851851</v>
      </c>
      <c r="I3059" s="6" t="s">
        <v>34</v>
      </c>
      <c r="J3059" s="8">
        <v>41963.467615740738</v>
      </c>
      <c r="K3059" s="6" t="s">
        <v>1284</v>
      </c>
      <c r="L3059" s="6" t="s">
        <v>1285</v>
      </c>
      <c r="M3059" s="6" t="s">
        <v>37</v>
      </c>
      <c r="O3059" s="6" t="s">
        <v>38</v>
      </c>
      <c r="P3059" s="6" t="s">
        <v>39</v>
      </c>
      <c r="Q3059" s="6" t="s">
        <v>345</v>
      </c>
      <c r="R3059" s="6" t="s">
        <v>2695</v>
      </c>
      <c r="S3059" s="6" t="s">
        <v>366</v>
      </c>
      <c r="W3059" s="6" t="s">
        <v>347</v>
      </c>
      <c r="X3059" s="6" t="s">
        <v>345</v>
      </c>
      <c r="Y3059" s="6" t="s">
        <v>43</v>
      </c>
      <c r="Z3059" s="8">
        <v>41963.381643518522</v>
      </c>
      <c r="AA3059" s="6" t="s">
        <v>71</v>
      </c>
      <c r="AB3059" s="6" t="s">
        <v>370</v>
      </c>
      <c r="AC3059" s="6" t="s">
        <v>366</v>
      </c>
      <c r="AD3059" s="6" t="s">
        <v>43</v>
      </c>
      <c r="AE3059" s="8">
        <v>41963.467615740738</v>
      </c>
      <c r="AF3059" s="6" t="s">
        <v>71</v>
      </c>
    </row>
    <row r="3060" spans="1:39" x14ac:dyDescent="0.2">
      <c r="A30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60" s="7" t="str">
        <f>ExtractValues(Table1[[#This Row],[Agreement Name]],".{1}\d{4,5}")</f>
        <v>15977</v>
      </c>
      <c r="C3060" s="6" t="str">
        <f>ExtractValues(Table1[[#This Row],[Agreement Name]],".{1}\d{4,5}-.{1}\d{4,5}")</f>
        <v>15977-001001</v>
      </c>
      <c r="D3060" s="6" t="str">
        <f>ExtractValues(ExtractValues(Table1[[#This Row],[Agreement Name]],"(CO\d{1,3})"),"\d+")</f>
        <v/>
      </c>
      <c r="E3060" s="6" t="str">
        <f>ExtractValues(ExtractValues(Table1[[#This Row],[Agreement Name]],"(CO.\d{1,3})"),"\d+")</f>
        <v/>
      </c>
      <c r="F3060" s="6" t="str">
        <f>IF(Table1[[#This Row],[ChgOrderPart1]]&lt;&gt;"",Table1[[#This Row],[ChgOrderPart1]],Table1[[#This Row],[ChgOrderPart2]])</f>
        <v/>
      </c>
      <c r="G3060" s="6" t="s">
        <v>7198</v>
      </c>
      <c r="H3060" s="8">
        <v>41964.576886574076</v>
      </c>
      <c r="I3060" s="6" t="s">
        <v>34</v>
      </c>
      <c r="J3060" s="8">
        <v>41968.262604166666</v>
      </c>
      <c r="K3060" s="6" t="s">
        <v>1376</v>
      </c>
      <c r="L3060" s="6" t="s">
        <v>1377</v>
      </c>
      <c r="M3060" s="6" t="s">
        <v>37</v>
      </c>
      <c r="O3060" s="6" t="s">
        <v>38</v>
      </c>
      <c r="P3060" s="6" t="s">
        <v>39</v>
      </c>
      <c r="Q3060" s="6" t="s">
        <v>204</v>
      </c>
      <c r="R3060" s="6" t="s">
        <v>366</v>
      </c>
      <c r="W3060" s="6" t="s">
        <v>205</v>
      </c>
      <c r="X3060" s="6" t="s">
        <v>204</v>
      </c>
      <c r="Y3060" s="6" t="s">
        <v>43</v>
      </c>
      <c r="Z3060" s="8">
        <v>41964.609131944446</v>
      </c>
      <c r="AA3060" s="6" t="s">
        <v>669</v>
      </c>
      <c r="AB3060" s="6" t="s">
        <v>370</v>
      </c>
      <c r="AC3060" s="6" t="s">
        <v>366</v>
      </c>
      <c r="AD3060" s="6" t="s">
        <v>43</v>
      </c>
      <c r="AE3060" s="8">
        <v>41968.262604166666</v>
      </c>
      <c r="AF3060" s="6" t="s">
        <v>829</v>
      </c>
    </row>
    <row r="3061" spans="1:39" x14ac:dyDescent="0.2">
      <c r="A30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61" s="7" t="str">
        <f>ExtractValues(Table1[[#This Row],[Agreement Name]],".{1}\d{4,5}")</f>
        <v>15975</v>
      </c>
      <c r="C3061" s="6" t="str">
        <f>ExtractValues(Table1[[#This Row],[Agreement Name]],".{1}\d{4,5}-.{1}\d{4,5}")</f>
        <v>15975-001003</v>
      </c>
      <c r="D3061" s="6" t="str">
        <f>ExtractValues(ExtractValues(Table1[[#This Row],[Agreement Name]],"(CO\d{1,3})"),"\d+")</f>
        <v>1</v>
      </c>
      <c r="E3061" s="6" t="str">
        <f>ExtractValues(ExtractValues(Table1[[#This Row],[Agreement Name]],"(CO.\d{1,3})"),"\d+")</f>
        <v/>
      </c>
      <c r="F3061" s="6" t="str">
        <f>IF(Table1[[#This Row],[ChgOrderPart1]]&lt;&gt;"",Table1[[#This Row],[ChgOrderPart1]],Table1[[#This Row],[ChgOrderPart2]])</f>
        <v>1</v>
      </c>
      <c r="G3061" s="6" t="s">
        <v>5523</v>
      </c>
      <c r="H3061" s="8">
        <v>42186.470682870371</v>
      </c>
      <c r="I3061" s="6" t="s">
        <v>34</v>
      </c>
      <c r="J3061" s="8">
        <v>42186.589143518519</v>
      </c>
      <c r="K3061" s="6" t="s">
        <v>5082</v>
      </c>
      <c r="L3061" s="6" t="s">
        <v>5083</v>
      </c>
      <c r="M3061" s="6" t="s">
        <v>37</v>
      </c>
      <c r="O3061" s="6" t="s">
        <v>38</v>
      </c>
      <c r="P3061" s="6" t="s">
        <v>39</v>
      </c>
      <c r="Q3061" s="6" t="s">
        <v>492</v>
      </c>
      <c r="R3061" s="6" t="s">
        <v>457</v>
      </c>
      <c r="S3061" s="6" t="s">
        <v>366</v>
      </c>
      <c r="W3061" s="6" t="s">
        <v>132</v>
      </c>
      <c r="X3061" s="6" t="s">
        <v>457</v>
      </c>
      <c r="Y3061" s="6" t="s">
        <v>43</v>
      </c>
      <c r="Z3061" s="8">
        <v>42186.55159722222</v>
      </c>
      <c r="AA3061" s="6" t="s">
        <v>133</v>
      </c>
      <c r="AB3061" s="6" t="s">
        <v>370</v>
      </c>
      <c r="AC3061" s="6" t="s">
        <v>366</v>
      </c>
      <c r="AD3061" s="6" t="s">
        <v>43</v>
      </c>
      <c r="AE3061" s="8">
        <v>42186.589143518519</v>
      </c>
      <c r="AF3061" s="6" t="s">
        <v>71</v>
      </c>
    </row>
    <row r="3062" spans="1:39" x14ac:dyDescent="0.2">
      <c r="A30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62" s="7" t="str">
        <f>ExtractValues(Table1[[#This Row],[Agreement Name]],".{1}\d{4,5}")</f>
        <v>15975</v>
      </c>
      <c r="C3062" s="6" t="str">
        <f>ExtractValues(Table1[[#This Row],[Agreement Name]],".{1}\d{4,5}-.{1}\d{4,5}")</f>
        <v>15975-001003</v>
      </c>
      <c r="D3062" s="6" t="str">
        <f>ExtractValues(ExtractValues(Table1[[#This Row],[Agreement Name]],"(CO\d{1,3})"),"\d+")</f>
        <v/>
      </c>
      <c r="E3062" s="6" t="str">
        <f>ExtractValues(ExtractValues(Table1[[#This Row],[Agreement Name]],"(CO.\d{1,3})"),"\d+")</f>
        <v/>
      </c>
      <c r="F3062" s="6" t="str">
        <f>IF(Table1[[#This Row],[ChgOrderPart1]]&lt;&gt;"",Table1[[#This Row],[ChgOrderPart1]],Table1[[#This Row],[ChgOrderPart2]])</f>
        <v/>
      </c>
      <c r="G3062" s="6" t="s">
        <v>6804</v>
      </c>
      <c r="H3062" s="8">
        <v>42095.559687499997</v>
      </c>
      <c r="I3062" s="6" t="s">
        <v>34</v>
      </c>
      <c r="J3062" s="8">
        <v>42100.407604166663</v>
      </c>
      <c r="K3062" s="6" t="s">
        <v>1284</v>
      </c>
      <c r="L3062" s="6" t="s">
        <v>1285</v>
      </c>
      <c r="M3062" s="6" t="s">
        <v>37</v>
      </c>
      <c r="O3062" s="6" t="s">
        <v>38</v>
      </c>
      <c r="P3062" s="6" t="s">
        <v>39</v>
      </c>
      <c r="Q3062" s="6" t="s">
        <v>492</v>
      </c>
      <c r="R3062" s="6" t="s">
        <v>366</v>
      </c>
      <c r="W3062" s="6" t="s">
        <v>132</v>
      </c>
      <c r="X3062" s="6" t="s">
        <v>492</v>
      </c>
      <c r="Y3062" s="6" t="s">
        <v>43</v>
      </c>
      <c r="Z3062" s="8">
        <v>42100.340462962966</v>
      </c>
      <c r="AA3062" s="6" t="s">
        <v>458</v>
      </c>
      <c r="AB3062" s="6" t="s">
        <v>370</v>
      </c>
      <c r="AC3062" s="6" t="s">
        <v>366</v>
      </c>
      <c r="AD3062" s="6" t="s">
        <v>43</v>
      </c>
      <c r="AE3062" s="8">
        <v>42100.407604166663</v>
      </c>
      <c r="AF3062" s="6" t="s">
        <v>71</v>
      </c>
    </row>
    <row r="3063" spans="1:39" x14ac:dyDescent="0.2">
      <c r="A30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63" s="7" t="str">
        <f>ExtractValues(Table1[[#This Row],[Agreement Name]],".{1}\d{4,5}")</f>
        <v>15975</v>
      </c>
      <c r="C3063" s="6" t="str">
        <f>ExtractValues(Table1[[#This Row],[Agreement Name]],".{1}\d{4,5}-.{1}\d{4,5}")</f>
        <v>15975-001001</v>
      </c>
      <c r="D3063" s="6" t="str">
        <f>ExtractValues(ExtractValues(Table1[[#This Row],[Agreement Name]],"(CO\d{1,3})"),"\d+")</f>
        <v/>
      </c>
      <c r="E3063" s="6" t="str">
        <f>ExtractValues(ExtractValues(Table1[[#This Row],[Agreement Name]],"(CO.\d{1,3})"),"\d+")</f>
        <v/>
      </c>
      <c r="F3063" s="6" t="str">
        <f>IF(Table1[[#This Row],[ChgOrderPart1]]&lt;&gt;"",Table1[[#This Row],[ChgOrderPart1]],Table1[[#This Row],[ChgOrderPart2]])</f>
        <v/>
      </c>
      <c r="G3063" s="6" t="s">
        <v>6161</v>
      </c>
      <c r="H3063" s="8">
        <v>42039.46292824074</v>
      </c>
      <c r="I3063" s="6" t="s">
        <v>34</v>
      </c>
      <c r="J3063" s="8">
        <v>42052.442743055559</v>
      </c>
      <c r="K3063" s="6" t="s">
        <v>1284</v>
      </c>
      <c r="L3063" s="6" t="s">
        <v>1285</v>
      </c>
      <c r="M3063" s="6" t="s">
        <v>37</v>
      </c>
      <c r="O3063" s="6" t="s">
        <v>38</v>
      </c>
      <c r="P3063" s="6" t="s">
        <v>39</v>
      </c>
      <c r="Q3063" s="6" t="s">
        <v>6162</v>
      </c>
      <c r="R3063" s="6" t="s">
        <v>366</v>
      </c>
      <c r="W3063" s="6" t="s">
        <v>370</v>
      </c>
      <c r="X3063" s="6" t="s">
        <v>366</v>
      </c>
      <c r="Y3063" s="6" t="s">
        <v>43</v>
      </c>
      <c r="Z3063" s="8">
        <v>42052.442743055559</v>
      </c>
      <c r="AA3063" s="6" t="s">
        <v>71</v>
      </c>
    </row>
    <row r="3064" spans="1:39" x14ac:dyDescent="0.2">
      <c r="A30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64" s="7" t="str">
        <f>ExtractValues(Table1[[#This Row],[Agreement Name]],".{1}\d{4,5}")</f>
        <v>15974</v>
      </c>
      <c r="C3064" s="6" t="str">
        <f>ExtractValues(Table1[[#This Row],[Agreement Name]],".{1}\d{4,5}-.{1}\d{4,5}")</f>
        <v>15974-001002</v>
      </c>
      <c r="D3064" s="6" t="str">
        <f>ExtractValues(ExtractValues(Table1[[#This Row],[Agreement Name]],"(CO\d{1,3})"),"\d+")</f>
        <v>1</v>
      </c>
      <c r="E3064" s="6" t="str">
        <f>ExtractValues(ExtractValues(Table1[[#This Row],[Agreement Name]],"(CO.\d{1,3})"),"\d+")</f>
        <v/>
      </c>
      <c r="F3064" s="6" t="str">
        <f>IF(Table1[[#This Row],[ChgOrderPart1]]&lt;&gt;"",Table1[[#This Row],[ChgOrderPart1]],Table1[[#This Row],[ChgOrderPart2]])</f>
        <v>1</v>
      </c>
      <c r="G3064" s="6" t="s">
        <v>3526</v>
      </c>
      <c r="H3064" s="8">
        <v>42031.492789351854</v>
      </c>
      <c r="I3064" s="6" t="s">
        <v>34</v>
      </c>
      <c r="J3064" s="8">
        <v>42068.671412037038</v>
      </c>
      <c r="K3064" s="6" t="s">
        <v>1284</v>
      </c>
      <c r="L3064" s="6" t="s">
        <v>1285</v>
      </c>
      <c r="M3064" s="6" t="s">
        <v>37</v>
      </c>
      <c r="O3064" s="6" t="s">
        <v>38</v>
      </c>
      <c r="P3064" s="6" t="s">
        <v>39</v>
      </c>
      <c r="Q3064" s="6" t="s">
        <v>167</v>
      </c>
      <c r="R3064" s="6" t="s">
        <v>848</v>
      </c>
      <c r="S3064" s="6" t="s">
        <v>2923</v>
      </c>
      <c r="W3064" s="6" t="s">
        <v>168</v>
      </c>
      <c r="X3064" s="6" t="s">
        <v>167</v>
      </c>
      <c r="Y3064" s="6" t="s">
        <v>43</v>
      </c>
      <c r="Z3064" s="8">
        <v>42031.587268518517</v>
      </c>
      <c r="AA3064" s="6" t="s">
        <v>169</v>
      </c>
      <c r="AB3064" s="6" t="s">
        <v>2925</v>
      </c>
      <c r="AC3064" s="6" t="s">
        <v>2923</v>
      </c>
      <c r="AD3064" s="6" t="s">
        <v>43</v>
      </c>
      <c r="AE3064" s="8">
        <v>42068.671412037038</v>
      </c>
      <c r="AF3064" s="6" t="s">
        <v>71</v>
      </c>
    </row>
    <row r="3065" spans="1:39" x14ac:dyDescent="0.2">
      <c r="A30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65" s="7" t="str">
        <f>ExtractValues(Table1[[#This Row],[Agreement Name]],".{1}\d{4,5}")</f>
        <v>15974</v>
      </c>
      <c r="C3065" s="6" t="str">
        <f>ExtractValues(Table1[[#This Row],[Agreement Name]],".{1}\d{4,5}-.{1}\d{4,5}")</f>
        <v>15974-001002</v>
      </c>
      <c r="D3065" s="6" t="str">
        <f>ExtractValues(ExtractValues(Table1[[#This Row],[Agreement Name]],"(CO\d{1,3})"),"\d+")</f>
        <v/>
      </c>
      <c r="E3065" s="6" t="str">
        <f>ExtractValues(ExtractValues(Table1[[#This Row],[Agreement Name]],"(CO.\d{1,3})"),"\d+")</f>
        <v/>
      </c>
      <c r="F3065" s="6" t="str">
        <f>IF(Table1[[#This Row],[ChgOrderPart1]]&lt;&gt;"",Table1[[#This Row],[ChgOrderPart1]],Table1[[#This Row],[ChgOrderPart2]])</f>
        <v/>
      </c>
      <c r="G3065" s="6" t="s">
        <v>3018</v>
      </c>
      <c r="H3065" s="8">
        <v>41985.542534722219</v>
      </c>
      <c r="I3065" s="6" t="s">
        <v>34</v>
      </c>
      <c r="J3065" s="8">
        <v>41988.407696759263</v>
      </c>
      <c r="K3065" s="6" t="s">
        <v>1284</v>
      </c>
      <c r="L3065" s="6" t="s">
        <v>1285</v>
      </c>
      <c r="M3065" s="6" t="s">
        <v>37</v>
      </c>
      <c r="O3065" s="6" t="s">
        <v>38</v>
      </c>
      <c r="P3065" s="6" t="s">
        <v>39</v>
      </c>
      <c r="Q3065" s="6" t="s">
        <v>167</v>
      </c>
      <c r="R3065" s="6" t="s">
        <v>848</v>
      </c>
      <c r="W3065" s="6" t="s">
        <v>168</v>
      </c>
      <c r="X3065" s="6" t="s">
        <v>167</v>
      </c>
      <c r="Y3065" s="6" t="s">
        <v>43</v>
      </c>
      <c r="Z3065" s="8">
        <v>41985.578136574077</v>
      </c>
      <c r="AA3065" s="6" t="s">
        <v>169</v>
      </c>
      <c r="AB3065" s="6" t="s">
        <v>851</v>
      </c>
      <c r="AC3065" s="6" t="s">
        <v>848</v>
      </c>
      <c r="AD3065" s="6" t="s">
        <v>43</v>
      </c>
      <c r="AE3065" s="8">
        <v>41988.407696759263</v>
      </c>
      <c r="AF3065" s="6" t="s">
        <v>46</v>
      </c>
    </row>
    <row r="3066" spans="1:39" x14ac:dyDescent="0.2">
      <c r="A30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66" s="7" t="str">
        <f>ExtractValues(Table1[[#This Row],[Agreement Name]],".{1}\d{4,5}")</f>
        <v>15974</v>
      </c>
      <c r="C3066" s="6" t="str">
        <f>ExtractValues(Table1[[#This Row],[Agreement Name]],".{1}\d{4,5}-.{1}\d{4,5}")</f>
        <v>15974-001001</v>
      </c>
      <c r="D3066" s="6" t="str">
        <f>ExtractValues(ExtractValues(Table1[[#This Row],[Agreement Name]],"(CO\d{1,3})"),"\d+")</f>
        <v/>
      </c>
      <c r="E3066" s="6" t="str">
        <f>ExtractValues(ExtractValues(Table1[[#This Row],[Agreement Name]],"(CO.\d{1,3})"),"\d+")</f>
        <v/>
      </c>
      <c r="F3066" s="6" t="str">
        <f>IF(Table1[[#This Row],[ChgOrderPart1]]&lt;&gt;"",Table1[[#This Row],[ChgOrderPart1]],Table1[[#This Row],[ChgOrderPart2]])</f>
        <v/>
      </c>
      <c r="G3066" s="6" t="s">
        <v>7425</v>
      </c>
      <c r="H3066" s="8">
        <v>41983.498796296299</v>
      </c>
      <c r="I3066" s="6" t="s">
        <v>34</v>
      </c>
      <c r="J3066" s="8">
        <v>41985.282731481479</v>
      </c>
      <c r="K3066" s="6" t="s">
        <v>1376</v>
      </c>
      <c r="L3066" s="6" t="s">
        <v>1377</v>
      </c>
      <c r="M3066" s="6" t="s">
        <v>37</v>
      </c>
      <c r="O3066" s="6" t="s">
        <v>38</v>
      </c>
      <c r="P3066" s="6" t="s">
        <v>39</v>
      </c>
      <c r="Q3066" s="6" t="s">
        <v>7426</v>
      </c>
      <c r="R3066" s="6" t="s">
        <v>62</v>
      </c>
      <c r="W3066" s="6" t="s">
        <v>7427</v>
      </c>
      <c r="X3066" s="6" t="s">
        <v>7426</v>
      </c>
      <c r="Y3066" s="6" t="s">
        <v>43</v>
      </c>
      <c r="Z3066" s="8">
        <v>41984.436562499999</v>
      </c>
      <c r="AA3066" s="6" t="s">
        <v>7428</v>
      </c>
      <c r="AB3066" s="6" t="s">
        <v>65</v>
      </c>
      <c r="AC3066" s="6" t="s">
        <v>62</v>
      </c>
      <c r="AD3066" s="6" t="s">
        <v>43</v>
      </c>
      <c r="AE3066" s="8">
        <v>41985.282731481479</v>
      </c>
      <c r="AF3066" s="6" t="s">
        <v>66</v>
      </c>
    </row>
    <row r="3067" spans="1:39" x14ac:dyDescent="0.2">
      <c r="A30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67" s="7" t="str">
        <f>ExtractValues(Table1[[#This Row],[Agreement Name]],".{1}\d{4,5}")</f>
        <v>15966</v>
      </c>
      <c r="C3067" s="6" t="str">
        <f>ExtractValues(Table1[[#This Row],[Agreement Name]],".{1}\d{4,5}-.{1}\d{4,5}")</f>
        <v>15966-001002</v>
      </c>
      <c r="D3067" s="6" t="str">
        <f>ExtractValues(ExtractValues(Table1[[#This Row],[Agreement Name]],"(CO\d{1,3})"),"\d+")</f>
        <v/>
      </c>
      <c r="E3067" s="6" t="str">
        <f>ExtractValues(ExtractValues(Table1[[#This Row],[Agreement Name]],"(CO.\d{1,3})"),"\d+")</f>
        <v/>
      </c>
      <c r="F3067" s="6" t="str">
        <f>IF(Table1[[#This Row],[ChgOrderPart1]]&lt;&gt;"",Table1[[#This Row],[ChgOrderPart1]],Table1[[#This Row],[ChgOrderPart2]])</f>
        <v/>
      </c>
      <c r="G3067" s="6" t="s">
        <v>6638</v>
      </c>
      <c r="H3067" s="8">
        <v>42083.48841435185</v>
      </c>
      <c r="I3067" s="6" t="s">
        <v>34</v>
      </c>
      <c r="J3067" s="8">
        <v>42086.286793981482</v>
      </c>
      <c r="K3067" s="6" t="s">
        <v>1284</v>
      </c>
      <c r="L3067" s="6" t="s">
        <v>1285</v>
      </c>
      <c r="M3067" s="6" t="s">
        <v>37</v>
      </c>
      <c r="O3067" s="6" t="s">
        <v>38</v>
      </c>
      <c r="P3067" s="6" t="s">
        <v>39</v>
      </c>
      <c r="Q3067" s="6" t="s">
        <v>1291</v>
      </c>
      <c r="R3067" s="6" t="s">
        <v>196</v>
      </c>
      <c r="W3067" s="6" t="s">
        <v>1292</v>
      </c>
      <c r="X3067" s="6" t="s">
        <v>1291</v>
      </c>
      <c r="Y3067" s="6" t="s">
        <v>43</v>
      </c>
      <c r="Z3067" s="8">
        <v>42086.24759259259</v>
      </c>
      <c r="AA3067" s="6" t="s">
        <v>322</v>
      </c>
      <c r="AB3067" s="6" t="s">
        <v>198</v>
      </c>
      <c r="AC3067" s="6" t="s">
        <v>196</v>
      </c>
      <c r="AD3067" s="6" t="s">
        <v>43</v>
      </c>
      <c r="AE3067" s="8">
        <v>42086.286793981482</v>
      </c>
      <c r="AF3067" s="6" t="s">
        <v>71</v>
      </c>
    </row>
    <row r="3068" spans="1:39" x14ac:dyDescent="0.2">
      <c r="A30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68" s="7" t="str">
        <f>ExtractValues(Table1[[#This Row],[Agreement Name]],".{1}\d{4,5}")</f>
        <v>15966</v>
      </c>
      <c r="C3068" s="6" t="str">
        <f>ExtractValues(Table1[[#This Row],[Agreement Name]],".{1}\d{4,5}-.{1}\d{4,5}")</f>
        <v>15966-001001</v>
      </c>
      <c r="D3068" s="6" t="str">
        <f>ExtractValues(ExtractValues(Table1[[#This Row],[Agreement Name]],"(CO\d{1,3})"),"\d+")</f>
        <v/>
      </c>
      <c r="E3068" s="6" t="str">
        <f>ExtractValues(ExtractValues(Table1[[#This Row],[Agreement Name]],"(CO.\d{1,3})"),"\d+")</f>
        <v/>
      </c>
      <c r="F3068" s="6" t="str">
        <f>IF(Table1[[#This Row],[ChgOrderPart1]]&lt;&gt;"",Table1[[#This Row],[ChgOrderPart1]],Table1[[#This Row],[ChgOrderPart2]])</f>
        <v/>
      </c>
      <c r="G3068" s="6" t="s">
        <v>2995</v>
      </c>
      <c r="H3068" s="8">
        <v>41985.280636574076</v>
      </c>
      <c r="I3068" s="6" t="s">
        <v>34</v>
      </c>
      <c r="J3068" s="8">
        <v>41988.51840277778</v>
      </c>
      <c r="K3068" s="6" t="s">
        <v>1284</v>
      </c>
      <c r="L3068" s="6" t="s">
        <v>1285</v>
      </c>
      <c r="M3068" s="6" t="s">
        <v>37</v>
      </c>
      <c r="O3068" s="6" t="s">
        <v>38</v>
      </c>
      <c r="P3068" s="6" t="s">
        <v>39</v>
      </c>
      <c r="Q3068" s="6" t="s">
        <v>983</v>
      </c>
      <c r="R3068" s="6" t="s">
        <v>196</v>
      </c>
      <c r="W3068" s="6" t="s">
        <v>314</v>
      </c>
      <c r="X3068" s="6" t="s">
        <v>983</v>
      </c>
      <c r="Y3068" s="6" t="s">
        <v>43</v>
      </c>
      <c r="Z3068" s="8">
        <v>41988.497685185182</v>
      </c>
      <c r="AA3068" s="6" t="s">
        <v>315</v>
      </c>
      <c r="AB3068" s="6" t="s">
        <v>198</v>
      </c>
      <c r="AC3068" s="6" t="s">
        <v>196</v>
      </c>
      <c r="AD3068" s="6" t="s">
        <v>43</v>
      </c>
      <c r="AE3068" s="8">
        <v>41988.51840277778</v>
      </c>
      <c r="AF3068" s="6" t="s">
        <v>71</v>
      </c>
    </row>
    <row r="3069" spans="1:39" x14ac:dyDescent="0.2">
      <c r="A30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69" s="7" t="str">
        <f>ExtractValues(Table1[[#This Row],[Agreement Name]],".{1}\d{4,5}")</f>
        <v>15922</v>
      </c>
      <c r="C3069" s="6" t="str">
        <f>ExtractValues(Table1[[#This Row],[Agreement Name]],".{1}\d{4,5}-.{1}\d{4,5}")</f>
        <v>15922-001001</v>
      </c>
      <c r="D3069" s="6" t="str">
        <f>ExtractValues(ExtractValues(Table1[[#This Row],[Agreement Name]],"(CO\d{1,3})"),"\d+")</f>
        <v>1</v>
      </c>
      <c r="E3069" s="6" t="str">
        <f>ExtractValues(ExtractValues(Table1[[#This Row],[Agreement Name]],"(CO.\d{1,3})"),"\d+")</f>
        <v/>
      </c>
      <c r="F3069" s="6" t="str">
        <f>IF(Table1[[#This Row],[ChgOrderPart1]]&lt;&gt;"",Table1[[#This Row],[ChgOrderPart1]],Table1[[#This Row],[ChgOrderPart2]])</f>
        <v>1</v>
      </c>
      <c r="G3069" s="6" t="s">
        <v>6712</v>
      </c>
      <c r="H3069" s="8">
        <v>42088.576643518521</v>
      </c>
      <c r="I3069" s="6" t="s">
        <v>34</v>
      </c>
      <c r="J3069" s="8">
        <v>42093.247199074074</v>
      </c>
      <c r="K3069" s="6" t="s">
        <v>1284</v>
      </c>
      <c r="L3069" s="6" t="s">
        <v>1285</v>
      </c>
      <c r="M3069" s="6" t="s">
        <v>37</v>
      </c>
      <c r="O3069" s="6" t="s">
        <v>38</v>
      </c>
      <c r="P3069" s="6" t="s">
        <v>39</v>
      </c>
      <c r="Q3069" s="6" t="s">
        <v>3523</v>
      </c>
      <c r="R3069" s="6" t="s">
        <v>196</v>
      </c>
      <c r="W3069" s="6" t="s">
        <v>6713</v>
      </c>
      <c r="X3069" s="6" t="s">
        <v>3523</v>
      </c>
      <c r="Y3069" s="6" t="s">
        <v>43</v>
      </c>
      <c r="Z3069" s="8">
        <v>42092.626608796294</v>
      </c>
      <c r="AA3069" s="6" t="s">
        <v>6714</v>
      </c>
      <c r="AB3069" s="6" t="s">
        <v>198</v>
      </c>
      <c r="AC3069" s="6" t="s">
        <v>196</v>
      </c>
      <c r="AD3069" s="6" t="s">
        <v>43</v>
      </c>
      <c r="AE3069" s="8">
        <v>42093.247199074074</v>
      </c>
      <c r="AF3069" s="6" t="s">
        <v>71</v>
      </c>
    </row>
    <row r="3070" spans="1:39" x14ac:dyDescent="0.2">
      <c r="A30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0" s="7" t="str">
        <f>ExtractValues(Table1[[#This Row],[Agreement Name]],".{1}\d{4,5}")</f>
        <v>15922</v>
      </c>
      <c r="C3070" s="6" t="str">
        <f>ExtractValues(Table1[[#This Row],[Agreement Name]],".{1}\d{4,5}-.{1}\d{4,5}")</f>
        <v>15922-001001</v>
      </c>
      <c r="D3070" s="6" t="str">
        <f>ExtractValues(ExtractValues(Table1[[#This Row],[Agreement Name]],"(CO\d{1,3})"),"\d+")</f>
        <v/>
      </c>
      <c r="E3070" s="6" t="str">
        <f>ExtractValues(ExtractValues(Table1[[#This Row],[Agreement Name]],"(CO.\d{1,3})"),"\d+")</f>
        <v/>
      </c>
      <c r="F3070" s="6" t="str">
        <f>IF(Table1[[#This Row],[ChgOrderPart1]]&lt;&gt;"",Table1[[#This Row],[ChgOrderPart1]],Table1[[#This Row],[ChgOrderPart2]])</f>
        <v/>
      </c>
      <c r="G3070" s="6" t="s">
        <v>3522</v>
      </c>
      <c r="H3070" s="8">
        <v>42031.481759259259</v>
      </c>
      <c r="I3070" s="6" t="s">
        <v>34</v>
      </c>
      <c r="J3070" s="8">
        <v>42037.546134259261</v>
      </c>
      <c r="K3070" s="6" t="s">
        <v>1284</v>
      </c>
      <c r="L3070" s="6" t="s">
        <v>1285</v>
      </c>
      <c r="M3070" s="6" t="s">
        <v>37</v>
      </c>
      <c r="O3070" s="6" t="s">
        <v>38</v>
      </c>
      <c r="P3070" s="6" t="s">
        <v>39</v>
      </c>
      <c r="Q3070" s="6" t="s">
        <v>3523</v>
      </c>
      <c r="R3070" s="6" t="s">
        <v>196</v>
      </c>
      <c r="W3070" s="6" t="s">
        <v>3524</v>
      </c>
      <c r="X3070" s="6" t="s">
        <v>3523</v>
      </c>
      <c r="Y3070" s="6" t="s">
        <v>43</v>
      </c>
      <c r="Z3070" s="8">
        <v>42037.544537037036</v>
      </c>
      <c r="AA3070" s="6" t="s">
        <v>3525</v>
      </c>
      <c r="AB3070" s="6" t="s">
        <v>198</v>
      </c>
      <c r="AC3070" s="6" t="s">
        <v>196</v>
      </c>
      <c r="AD3070" s="6" t="s">
        <v>43</v>
      </c>
      <c r="AE3070" s="8">
        <v>42037.546134259261</v>
      </c>
      <c r="AF3070" s="6" t="s">
        <v>71</v>
      </c>
    </row>
    <row r="3071" spans="1:39" x14ac:dyDescent="0.2">
      <c r="A30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1" s="7" t="str">
        <f>ExtractValues(Table1[[#This Row],[Agreement Name]],".{1}\d{4,5}")</f>
        <v>15921</v>
      </c>
      <c r="C3071" s="6" t="str">
        <f>ExtractValues(Table1[[#This Row],[Agreement Name]],".{1}\d{4,5}-.{1}\d{4,5}")</f>
        <v>15921-001001</v>
      </c>
      <c r="D3071" s="6" t="str">
        <f>ExtractValues(ExtractValues(Table1[[#This Row],[Agreement Name]],"(CO\d{1,3})"),"\d+")</f>
        <v/>
      </c>
      <c r="E3071" s="6" t="str">
        <f>ExtractValues(ExtractValues(Table1[[#This Row],[Agreement Name]],"(CO.\d{1,3})"),"\d+")</f>
        <v/>
      </c>
      <c r="F3071" s="6" t="str">
        <f>IF(Table1[[#This Row],[ChgOrderPart1]]&lt;&gt;"",Table1[[#This Row],[ChgOrderPart1]],Table1[[#This Row],[ChgOrderPart2]])</f>
        <v/>
      </c>
      <c r="G3071" s="6" t="s">
        <v>7195</v>
      </c>
      <c r="H3071" s="8">
        <v>41964.509814814817</v>
      </c>
      <c r="I3071" s="6" t="s">
        <v>34</v>
      </c>
      <c r="J3071" s="8">
        <v>41967.275752314818</v>
      </c>
      <c r="K3071" s="6" t="s">
        <v>1376</v>
      </c>
      <c r="L3071" s="6" t="s">
        <v>1377</v>
      </c>
      <c r="M3071" s="6" t="s">
        <v>37</v>
      </c>
      <c r="O3071" s="6" t="s">
        <v>38</v>
      </c>
      <c r="P3071" s="6" t="s">
        <v>39</v>
      </c>
      <c r="Q3071" s="6" t="s">
        <v>1291</v>
      </c>
      <c r="R3071" s="6" t="s">
        <v>196</v>
      </c>
      <c r="W3071" s="6" t="s">
        <v>1292</v>
      </c>
      <c r="X3071" s="6" t="s">
        <v>1291</v>
      </c>
      <c r="Y3071" s="6" t="s">
        <v>43</v>
      </c>
      <c r="Z3071" s="8">
        <v>41967.249363425923</v>
      </c>
      <c r="AA3071" s="6" t="s">
        <v>322</v>
      </c>
      <c r="AB3071" s="6" t="s">
        <v>198</v>
      </c>
      <c r="AC3071" s="6" t="s">
        <v>196</v>
      </c>
      <c r="AD3071" s="6" t="s">
        <v>43</v>
      </c>
      <c r="AE3071" s="8">
        <v>41967.275752314818</v>
      </c>
      <c r="AF3071" s="6" t="s">
        <v>71</v>
      </c>
    </row>
    <row r="3072" spans="1:39" x14ac:dyDescent="0.2">
      <c r="A30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2" s="7" t="str">
        <f>ExtractValues(Table1[[#This Row],[Agreement Name]],".{1}\d{4,5}")</f>
        <v>15916</v>
      </c>
      <c r="C3072" s="6" t="str">
        <f>ExtractValues(Table1[[#This Row],[Agreement Name]],".{1}\d{4,5}-.{1}\d{4,5}")</f>
        <v>15916-001001</v>
      </c>
      <c r="D3072" s="6" t="str">
        <f>ExtractValues(ExtractValues(Table1[[#This Row],[Agreement Name]],"(CO\d{1,3})"),"\d+")</f>
        <v/>
      </c>
      <c r="E3072" s="6" t="str">
        <f>ExtractValues(ExtractValues(Table1[[#This Row],[Agreement Name]],"(CO.\d{1,3})"),"\d+")</f>
        <v/>
      </c>
      <c r="F3072" s="6" t="str">
        <f>IF(Table1[[#This Row],[ChgOrderPart1]]&lt;&gt;"",Table1[[#This Row],[ChgOrderPart1]],Table1[[#This Row],[ChgOrderPart2]])</f>
        <v/>
      </c>
      <c r="G3072" s="6" t="s">
        <v>3238</v>
      </c>
      <c r="H3072" s="8">
        <v>42013.588252314818</v>
      </c>
      <c r="I3072" s="6" t="s">
        <v>34</v>
      </c>
      <c r="J3072" s="8">
        <v>42016.532951388886</v>
      </c>
      <c r="K3072" s="6" t="s">
        <v>1284</v>
      </c>
      <c r="L3072" s="6" t="s">
        <v>1285</v>
      </c>
      <c r="M3072" s="6" t="s">
        <v>37</v>
      </c>
      <c r="O3072" s="6" t="s">
        <v>38</v>
      </c>
      <c r="P3072" s="6" t="s">
        <v>39</v>
      </c>
      <c r="Q3072" s="6" t="s">
        <v>1291</v>
      </c>
      <c r="R3072" s="6" t="s">
        <v>196</v>
      </c>
      <c r="W3072" s="6" t="s">
        <v>1292</v>
      </c>
      <c r="X3072" s="6" t="s">
        <v>1291</v>
      </c>
      <c r="Y3072" s="6" t="s">
        <v>43</v>
      </c>
      <c r="Z3072" s="8">
        <v>42016.247384259259</v>
      </c>
      <c r="AA3072" s="6" t="s">
        <v>322</v>
      </c>
      <c r="AB3072" s="6" t="s">
        <v>198</v>
      </c>
      <c r="AC3072" s="6" t="s">
        <v>196</v>
      </c>
      <c r="AD3072" s="6" t="s">
        <v>43</v>
      </c>
      <c r="AE3072" s="8">
        <v>42016.532951388886</v>
      </c>
      <c r="AF3072" s="6" t="s">
        <v>71</v>
      </c>
    </row>
    <row r="3073" spans="1:39" x14ac:dyDescent="0.2">
      <c r="A30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3" s="7" t="str">
        <f>ExtractValues(Table1[[#This Row],[Agreement Name]],".{1}\d{4,5}")</f>
        <v>15792</v>
      </c>
      <c r="C3073" s="6" t="str">
        <f>ExtractValues(Table1[[#This Row],[Agreement Name]],".{1}\d{4,5}-.{1}\d{4,5}")</f>
        <v>15792-001001</v>
      </c>
      <c r="D3073" s="6" t="str">
        <f>ExtractValues(ExtractValues(Table1[[#This Row],[Agreement Name]],"(CO\d{1,3})"),"\d+")</f>
        <v/>
      </c>
      <c r="E3073" s="6" t="str">
        <f>ExtractValues(ExtractValues(Table1[[#This Row],[Agreement Name]],"(CO.\d{1,3})"),"\d+")</f>
        <v/>
      </c>
      <c r="F3073" s="6" t="str">
        <f>IF(Table1[[#This Row],[ChgOrderPart1]]&lt;&gt;"",Table1[[#This Row],[ChgOrderPart1]],Table1[[#This Row],[ChgOrderPart2]])</f>
        <v/>
      </c>
      <c r="G3073" s="6" t="s">
        <v>627</v>
      </c>
      <c r="H3073" s="8">
        <v>42173.641064814816</v>
      </c>
      <c r="I3073" s="6" t="s">
        <v>34</v>
      </c>
      <c r="J3073" s="8">
        <v>42177.364444444444</v>
      </c>
      <c r="K3073" s="6" t="s">
        <v>35</v>
      </c>
      <c r="L3073" s="6" t="s">
        <v>36</v>
      </c>
      <c r="M3073" s="6" t="s">
        <v>37</v>
      </c>
      <c r="O3073" s="6" t="s">
        <v>38</v>
      </c>
      <c r="P3073" s="6" t="s">
        <v>39</v>
      </c>
      <c r="Q3073" s="6" t="s">
        <v>361</v>
      </c>
      <c r="R3073" s="6" t="s">
        <v>346</v>
      </c>
      <c r="W3073" s="6" t="s">
        <v>362</v>
      </c>
      <c r="X3073" s="6" t="s">
        <v>361</v>
      </c>
      <c r="Y3073" s="6" t="s">
        <v>43</v>
      </c>
      <c r="Z3073" s="8">
        <v>42173.65084490741</v>
      </c>
      <c r="AA3073" s="6" t="s">
        <v>363</v>
      </c>
      <c r="AB3073" s="6" t="s">
        <v>348</v>
      </c>
      <c r="AC3073" s="6" t="s">
        <v>346</v>
      </c>
      <c r="AD3073" s="6" t="s">
        <v>43</v>
      </c>
      <c r="AE3073" s="8">
        <v>42177.364444444444</v>
      </c>
      <c r="AF3073" s="6" t="s">
        <v>46</v>
      </c>
    </row>
    <row r="3074" spans="1:39" x14ac:dyDescent="0.2">
      <c r="A30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4" s="7" t="str">
        <f>ExtractValues(Table1[[#This Row],[Agreement Name]],".{1}\d{4,5}")</f>
        <v>15766</v>
      </c>
      <c r="C3074" s="6" t="str">
        <f>ExtractValues(Table1[[#This Row],[Agreement Name]],".{1}\d{4,5}-.{1}\d{4,5}")</f>
        <v>15766-001001</v>
      </c>
      <c r="D3074" s="6" t="str">
        <f>ExtractValues(ExtractValues(Table1[[#This Row],[Agreement Name]],"(CO\d{1,3})"),"\d+")</f>
        <v/>
      </c>
      <c r="E3074" s="6" t="str">
        <f>ExtractValues(ExtractValues(Table1[[#This Row],[Agreement Name]],"(CO.\d{1,3})"),"\d+")</f>
        <v/>
      </c>
      <c r="F3074" s="6" t="str">
        <f>IF(Table1[[#This Row],[ChgOrderPart1]]&lt;&gt;"",Table1[[#This Row],[ChgOrderPart1]],Table1[[#This Row],[ChgOrderPart2]])</f>
        <v/>
      </c>
      <c r="G3074" s="6" t="s">
        <v>2755</v>
      </c>
      <c r="H3074" s="8">
        <v>41964.368854166663</v>
      </c>
      <c r="I3074" s="6" t="s">
        <v>34</v>
      </c>
      <c r="J3074" s="8">
        <v>41967.65766203704</v>
      </c>
      <c r="K3074" s="6" t="s">
        <v>1284</v>
      </c>
      <c r="L3074" s="6" t="s">
        <v>1285</v>
      </c>
      <c r="M3074" s="6" t="s">
        <v>37</v>
      </c>
      <c r="O3074" s="6" t="s">
        <v>38</v>
      </c>
      <c r="P3074" s="6" t="s">
        <v>39</v>
      </c>
      <c r="Q3074" s="6" t="s">
        <v>2756</v>
      </c>
      <c r="R3074" s="6" t="s">
        <v>1328</v>
      </c>
      <c r="W3074" s="6" t="s">
        <v>2757</v>
      </c>
      <c r="X3074" s="6" t="s">
        <v>2756</v>
      </c>
      <c r="Y3074" s="6" t="s">
        <v>43</v>
      </c>
      <c r="Z3074" s="8">
        <v>41964.435624999998</v>
      </c>
      <c r="AA3074" s="6" t="s">
        <v>2758</v>
      </c>
      <c r="AB3074" s="6" t="s">
        <v>1331</v>
      </c>
      <c r="AC3074" s="6" t="s">
        <v>1328</v>
      </c>
      <c r="AD3074" s="6" t="s">
        <v>43</v>
      </c>
      <c r="AE3074" s="8">
        <v>41967.65766203704</v>
      </c>
      <c r="AF3074" s="6" t="s">
        <v>358</v>
      </c>
    </row>
    <row r="3075" spans="1:39" x14ac:dyDescent="0.2">
      <c r="A30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5" s="7" t="str">
        <f>ExtractValues(Table1[[#This Row],[Agreement Name]],".{1}\d{4,5}")</f>
        <v>15624</v>
      </c>
      <c r="C3075" s="6" t="str">
        <f>ExtractValues(Table1[[#This Row],[Agreement Name]],".{1}\d{4,5}-.{1}\d{4,5}")</f>
        <v>15624-001001</v>
      </c>
      <c r="D3075" s="6" t="str">
        <f>ExtractValues(ExtractValues(Table1[[#This Row],[Agreement Name]],"(CO\d{1,3})"),"\d+")</f>
        <v/>
      </c>
      <c r="E3075" s="6" t="str">
        <f>ExtractValues(ExtractValues(Table1[[#This Row],[Agreement Name]],"(CO.\d{1,3})"),"\d+")</f>
        <v/>
      </c>
      <c r="F3075" s="6" t="str">
        <f>IF(Table1[[#This Row],[ChgOrderPart1]]&lt;&gt;"",Table1[[#This Row],[ChgOrderPart1]],Table1[[#This Row],[ChgOrderPart2]])</f>
        <v/>
      </c>
      <c r="G3075" s="6" t="s">
        <v>1348</v>
      </c>
      <c r="H3075" s="8">
        <v>41957.306122685186</v>
      </c>
      <c r="I3075" s="6" t="s">
        <v>34</v>
      </c>
      <c r="J3075" s="8">
        <v>41957.446319444447</v>
      </c>
      <c r="K3075" s="6" t="s">
        <v>1284</v>
      </c>
      <c r="L3075" s="6" t="s">
        <v>1285</v>
      </c>
      <c r="M3075" s="6" t="s">
        <v>37</v>
      </c>
      <c r="O3075" s="6" t="s">
        <v>38</v>
      </c>
      <c r="P3075" s="6" t="s">
        <v>39</v>
      </c>
      <c r="Q3075" s="6" t="s">
        <v>1291</v>
      </c>
      <c r="R3075" s="6" t="s">
        <v>949</v>
      </c>
      <c r="W3075" s="6" t="s">
        <v>1292</v>
      </c>
      <c r="X3075" s="6" t="s">
        <v>1291</v>
      </c>
      <c r="Y3075" s="6" t="s">
        <v>43</v>
      </c>
      <c r="Z3075" s="8">
        <v>41957.436006944445</v>
      </c>
      <c r="AA3075" s="6" t="s">
        <v>322</v>
      </c>
      <c r="AB3075" s="6" t="s">
        <v>950</v>
      </c>
      <c r="AC3075" s="6" t="s">
        <v>949</v>
      </c>
      <c r="AD3075" s="6" t="s">
        <v>43</v>
      </c>
      <c r="AE3075" s="8">
        <v>41957.446319444447</v>
      </c>
      <c r="AF3075" s="6" t="s">
        <v>46</v>
      </c>
    </row>
    <row r="3076" spans="1:39" x14ac:dyDescent="0.2">
      <c r="A30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6" s="7" t="str">
        <f>ExtractValues(Table1[[#This Row],[Agreement Name]],".{1}\d{4,5}")</f>
        <v>15603</v>
      </c>
      <c r="C3076" s="6" t="str">
        <f>ExtractValues(Table1[[#This Row],[Agreement Name]],".{1}\d{4,5}-.{1}\d{4,5}")</f>
        <v>15603-001008</v>
      </c>
      <c r="D3076" s="6" t="str">
        <f>ExtractValues(ExtractValues(Table1[[#This Row],[Agreement Name]],"(CO\d{1,3})"),"\d+")</f>
        <v/>
      </c>
      <c r="E3076" s="6" t="str">
        <f>ExtractValues(ExtractValues(Table1[[#This Row],[Agreement Name]],"(CO.\d{1,3})"),"\d+")</f>
        <v/>
      </c>
      <c r="F3076" s="6" t="str">
        <f>IF(Table1[[#This Row],[ChgOrderPart1]]&lt;&gt;"",Table1[[#This Row],[ChgOrderPart1]],Table1[[#This Row],[ChgOrderPart2]])</f>
        <v/>
      </c>
      <c r="G3076" s="6" t="s">
        <v>3921</v>
      </c>
      <c r="H3076" s="8">
        <v>42135.392384259256</v>
      </c>
      <c r="I3076" s="6" t="s">
        <v>34</v>
      </c>
      <c r="J3076" s="8">
        <v>42135.429444444446</v>
      </c>
      <c r="K3076" s="6" t="s">
        <v>3614</v>
      </c>
      <c r="L3076" s="6" t="s">
        <v>3615</v>
      </c>
      <c r="M3076" s="6" t="s">
        <v>37</v>
      </c>
      <c r="O3076" s="6" t="s">
        <v>38</v>
      </c>
      <c r="P3076" s="6" t="s">
        <v>39</v>
      </c>
      <c r="Q3076" s="6" t="s">
        <v>3834</v>
      </c>
      <c r="R3076" s="6" t="s">
        <v>3922</v>
      </c>
      <c r="S3076" s="6" t="s">
        <v>196</v>
      </c>
      <c r="W3076" s="6" t="s">
        <v>3923</v>
      </c>
      <c r="X3076" s="6" t="s">
        <v>3922</v>
      </c>
      <c r="Y3076" s="6" t="s">
        <v>43</v>
      </c>
      <c r="Z3076" s="8">
        <v>42135.427164351851</v>
      </c>
      <c r="AA3076" s="6" t="s">
        <v>3924</v>
      </c>
      <c r="AB3076" s="6" t="s">
        <v>198</v>
      </c>
      <c r="AC3076" s="6" t="s">
        <v>196</v>
      </c>
      <c r="AD3076" s="6" t="s">
        <v>43</v>
      </c>
      <c r="AE3076" s="8">
        <v>42135.429444444446</v>
      </c>
      <c r="AF3076" s="6" t="s">
        <v>71</v>
      </c>
    </row>
    <row r="3077" spans="1:39" x14ac:dyDescent="0.2">
      <c r="A30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7" s="7" t="str">
        <f>ExtractValues(Table1[[#This Row],[Agreement Name]],".{1}\d{4,5}")</f>
        <v>15603</v>
      </c>
      <c r="C3077" s="6" t="str">
        <f>ExtractValues(Table1[[#This Row],[Agreement Name]],".{1}\d{4,5}-.{1}\d{4,5}")</f>
        <v>15603-001008</v>
      </c>
      <c r="D3077" s="6" t="str">
        <f>ExtractValues(ExtractValues(Table1[[#This Row],[Agreement Name]],"(CO\d{1,3})"),"\d+")</f>
        <v/>
      </c>
      <c r="E3077" s="6" t="str">
        <f>ExtractValues(ExtractValues(Table1[[#This Row],[Agreement Name]],"(CO.\d{1,3})"),"\d+")</f>
        <v/>
      </c>
      <c r="F3077" s="6" t="str">
        <f>IF(Table1[[#This Row],[ChgOrderPart1]]&lt;&gt;"",Table1[[#This Row],[ChgOrderPart1]],Table1[[#This Row],[ChgOrderPart2]])</f>
        <v/>
      </c>
      <c r="G3077" s="6" t="s">
        <v>3833</v>
      </c>
      <c r="H3077" s="8">
        <v>42123.464895833335</v>
      </c>
      <c r="I3077" s="6" t="s">
        <v>55</v>
      </c>
      <c r="J3077" s="8">
        <v>42132.357881944445</v>
      </c>
      <c r="K3077" s="6" t="s">
        <v>3614</v>
      </c>
      <c r="L3077" s="6" t="s">
        <v>3615</v>
      </c>
      <c r="M3077" s="6" t="s">
        <v>37</v>
      </c>
      <c r="O3077" s="6" t="s">
        <v>38</v>
      </c>
      <c r="P3077" s="6" t="s">
        <v>39</v>
      </c>
      <c r="Q3077" s="6" t="s">
        <v>3834</v>
      </c>
      <c r="R3077" s="6" t="s">
        <v>196</v>
      </c>
      <c r="AL3077" s="6" t="s">
        <v>3834</v>
      </c>
      <c r="AM3077" s="6" t="s">
        <v>43</v>
      </c>
    </row>
    <row r="3078" spans="1:39" x14ac:dyDescent="0.2">
      <c r="A30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8" s="7" t="str">
        <f>ExtractValues(Table1[[#This Row],[Agreement Name]],".{1}\d{4,5}")</f>
        <v>15603</v>
      </c>
      <c r="C3078" s="6" t="str">
        <f>ExtractValues(Table1[[#This Row],[Agreement Name]],".{1}\d{4,5}-.{1}\d{4,5}")</f>
        <v>15603-001007</v>
      </c>
      <c r="D3078" s="6" t="str">
        <f>ExtractValues(ExtractValues(Table1[[#This Row],[Agreement Name]],"(CO\d{1,3})"),"\d+")</f>
        <v/>
      </c>
      <c r="E3078" s="6" t="str">
        <f>ExtractValues(ExtractValues(Table1[[#This Row],[Agreement Name]],"(CO.\d{1,3})"),"\d+")</f>
        <v/>
      </c>
      <c r="F3078" s="6" t="str">
        <f>IF(Table1[[#This Row],[ChgOrderPart1]]&lt;&gt;"",Table1[[#This Row],[ChgOrderPart1]],Table1[[#This Row],[ChgOrderPart2]])</f>
        <v/>
      </c>
      <c r="G3078" s="6" t="s">
        <v>6936</v>
      </c>
      <c r="H3078" s="8">
        <v>42111.48510416667</v>
      </c>
      <c r="I3078" s="6" t="s">
        <v>34</v>
      </c>
      <c r="J3078" s="8">
        <v>42111.582453703704</v>
      </c>
      <c r="K3078" s="6" t="s">
        <v>1284</v>
      </c>
      <c r="L3078" s="6" t="s">
        <v>1285</v>
      </c>
      <c r="M3078" s="6" t="s">
        <v>37</v>
      </c>
      <c r="O3078" s="6" t="s">
        <v>38</v>
      </c>
      <c r="P3078" s="6" t="s">
        <v>39</v>
      </c>
      <c r="Q3078" s="6" t="s">
        <v>492</v>
      </c>
      <c r="R3078" s="6" t="s">
        <v>457</v>
      </c>
      <c r="S3078" s="6" t="s">
        <v>196</v>
      </c>
      <c r="W3078" s="6" t="s">
        <v>132</v>
      </c>
      <c r="X3078" s="6" t="s">
        <v>457</v>
      </c>
      <c r="Y3078" s="6" t="s">
        <v>43</v>
      </c>
      <c r="Z3078" s="8">
        <v>42111.530081018522</v>
      </c>
      <c r="AA3078" s="6" t="s">
        <v>133</v>
      </c>
      <c r="AB3078" s="6" t="s">
        <v>198</v>
      </c>
      <c r="AC3078" s="6" t="s">
        <v>196</v>
      </c>
      <c r="AD3078" s="6" t="s">
        <v>43</v>
      </c>
      <c r="AE3078" s="8">
        <v>42111.582453703704</v>
      </c>
      <c r="AF3078" s="6" t="s">
        <v>71</v>
      </c>
    </row>
    <row r="3079" spans="1:39" x14ac:dyDescent="0.2">
      <c r="A30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79" s="7" t="str">
        <f>ExtractValues(Table1[[#This Row],[Agreement Name]],".{1}\d{4,5}")</f>
        <v>15603</v>
      </c>
      <c r="C3079" s="6" t="str">
        <f>ExtractValues(Table1[[#This Row],[Agreement Name]],".{1}\d{4,5}-.{1}\d{4,5}")</f>
        <v>15603-001006</v>
      </c>
      <c r="D3079" s="6" t="str">
        <f>ExtractValues(ExtractValues(Table1[[#This Row],[Agreement Name]],"(CO\d{1,3})"),"\d+")</f>
        <v/>
      </c>
      <c r="E3079" s="6" t="str">
        <f>ExtractValues(ExtractValues(Table1[[#This Row],[Agreement Name]],"(CO.\d{1,3})"),"\d+")</f>
        <v/>
      </c>
      <c r="F3079" s="6" t="str">
        <f>IF(Table1[[#This Row],[ChgOrderPart1]]&lt;&gt;"",Table1[[#This Row],[ChgOrderPart1]],Table1[[#This Row],[ChgOrderPart2]])</f>
        <v/>
      </c>
      <c r="G3079" s="6" t="s">
        <v>6935</v>
      </c>
      <c r="H3079" s="8">
        <v>42111.484236111108</v>
      </c>
      <c r="I3079" s="6" t="s">
        <v>34</v>
      </c>
      <c r="J3079" s="8">
        <v>42114.479872685188</v>
      </c>
      <c r="K3079" s="6" t="s">
        <v>1284</v>
      </c>
      <c r="L3079" s="6" t="s">
        <v>1285</v>
      </c>
      <c r="M3079" s="6" t="s">
        <v>37</v>
      </c>
      <c r="O3079" s="6" t="s">
        <v>38</v>
      </c>
      <c r="P3079" s="6" t="s">
        <v>39</v>
      </c>
      <c r="Q3079" s="6" t="s">
        <v>1120</v>
      </c>
      <c r="R3079" s="6" t="s">
        <v>196</v>
      </c>
      <c r="W3079" s="6" t="s">
        <v>651</v>
      </c>
      <c r="X3079" s="6" t="s">
        <v>1120</v>
      </c>
      <c r="Y3079" s="6" t="s">
        <v>43</v>
      </c>
      <c r="Z3079" s="8">
        <v>42114.39571759259</v>
      </c>
      <c r="AA3079" s="6" t="s">
        <v>652</v>
      </c>
      <c r="AB3079" s="6" t="s">
        <v>198</v>
      </c>
      <c r="AC3079" s="6" t="s">
        <v>196</v>
      </c>
      <c r="AD3079" s="6" t="s">
        <v>43</v>
      </c>
      <c r="AE3079" s="8">
        <v>42114.479872685188</v>
      </c>
      <c r="AF3079" s="6" t="s">
        <v>71</v>
      </c>
    </row>
    <row r="3080" spans="1:39" x14ac:dyDescent="0.2">
      <c r="A30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80" s="7" t="str">
        <f>ExtractValues(Table1[[#This Row],[Agreement Name]],".{1}\d{4,5}")</f>
        <v>15603</v>
      </c>
      <c r="C3080" s="6" t="str">
        <f>ExtractValues(Table1[[#This Row],[Agreement Name]],".{1}\d{4,5}-.{1}\d{4,5}")</f>
        <v>15603-001005</v>
      </c>
      <c r="D3080" s="6" t="str">
        <f>ExtractValues(ExtractValues(Table1[[#This Row],[Agreement Name]],"(CO\d{1,3})"),"\d+")</f>
        <v/>
      </c>
      <c r="E3080" s="6" t="str">
        <f>ExtractValues(ExtractValues(Table1[[#This Row],[Agreement Name]],"(CO.\d{1,3})"),"\d+")</f>
        <v/>
      </c>
      <c r="F3080" s="6" t="str">
        <f>IF(Table1[[#This Row],[ChgOrderPart1]]&lt;&gt;"",Table1[[#This Row],[ChgOrderPart1]],Table1[[#This Row],[ChgOrderPart2]])</f>
        <v/>
      </c>
      <c r="G3080" s="6" t="s">
        <v>6933</v>
      </c>
      <c r="H3080" s="8">
        <v>42111.483414351853</v>
      </c>
      <c r="I3080" s="6" t="s">
        <v>34</v>
      </c>
      <c r="J3080" s="8">
        <v>42111.582002314812</v>
      </c>
      <c r="K3080" s="6" t="s">
        <v>1284</v>
      </c>
      <c r="L3080" s="6" t="s">
        <v>1285</v>
      </c>
      <c r="M3080" s="6" t="s">
        <v>37</v>
      </c>
      <c r="O3080" s="6" t="s">
        <v>38</v>
      </c>
      <c r="P3080" s="6" t="s">
        <v>39</v>
      </c>
      <c r="Q3080" s="6" t="s">
        <v>542</v>
      </c>
      <c r="R3080" s="6" t="s">
        <v>196</v>
      </c>
      <c r="W3080" s="6" t="s">
        <v>6782</v>
      </c>
      <c r="X3080" s="6" t="s">
        <v>542</v>
      </c>
      <c r="Y3080" s="6" t="s">
        <v>43</v>
      </c>
      <c r="Z3080" s="8">
        <v>42111.500763888886</v>
      </c>
      <c r="AA3080" s="6" t="s">
        <v>6934</v>
      </c>
      <c r="AB3080" s="6" t="s">
        <v>198</v>
      </c>
      <c r="AC3080" s="6" t="s">
        <v>196</v>
      </c>
      <c r="AD3080" s="6" t="s">
        <v>43</v>
      </c>
      <c r="AE3080" s="8">
        <v>42111.582002314812</v>
      </c>
      <c r="AF3080" s="6" t="s">
        <v>71</v>
      </c>
    </row>
    <row r="3081" spans="1:39" x14ac:dyDescent="0.2">
      <c r="A30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81" s="7" t="str">
        <f>ExtractValues(Table1[[#This Row],[Agreement Name]],".{1}\d{4,5}")</f>
        <v>15603</v>
      </c>
      <c r="C3081" s="6" t="str">
        <f>ExtractValues(Table1[[#This Row],[Agreement Name]],".{1}\d{4,5}-.{1}\d{4,5}")</f>
        <v>15603-001004</v>
      </c>
      <c r="D3081" s="6" t="str">
        <f>ExtractValues(ExtractValues(Table1[[#This Row],[Agreement Name]],"(CO\d{1,3})"),"\d+")</f>
        <v>1</v>
      </c>
      <c r="E3081" s="6" t="str">
        <f>ExtractValues(ExtractValues(Table1[[#This Row],[Agreement Name]],"(CO.\d{1,3})"),"\d+")</f>
        <v/>
      </c>
      <c r="F3081" s="6" t="str">
        <f>IF(Table1[[#This Row],[ChgOrderPart1]]&lt;&gt;"",Table1[[#This Row],[ChgOrderPart1]],Table1[[#This Row],[ChgOrderPart2]])</f>
        <v>1</v>
      </c>
      <c r="G3081" s="6" t="s">
        <v>6937</v>
      </c>
      <c r="H3081" s="8">
        <v>42111.485775462963</v>
      </c>
      <c r="I3081" s="6" t="s">
        <v>34</v>
      </c>
      <c r="J3081" s="8">
        <v>42111.583449074074</v>
      </c>
      <c r="K3081" s="6" t="s">
        <v>1284</v>
      </c>
      <c r="L3081" s="6" t="s">
        <v>1285</v>
      </c>
      <c r="M3081" s="6" t="s">
        <v>37</v>
      </c>
      <c r="O3081" s="6" t="s">
        <v>38</v>
      </c>
      <c r="P3081" s="6" t="s">
        <v>39</v>
      </c>
      <c r="Q3081" s="6" t="s">
        <v>424</v>
      </c>
      <c r="R3081" s="6" t="s">
        <v>196</v>
      </c>
      <c r="W3081" s="6" t="s">
        <v>425</v>
      </c>
      <c r="X3081" s="6" t="s">
        <v>424</v>
      </c>
      <c r="Y3081" s="6" t="s">
        <v>43</v>
      </c>
      <c r="Z3081" s="8">
        <v>42111.531180555554</v>
      </c>
      <c r="AA3081" s="6" t="s">
        <v>426</v>
      </c>
      <c r="AB3081" s="6" t="s">
        <v>198</v>
      </c>
      <c r="AC3081" s="6" t="s">
        <v>196</v>
      </c>
      <c r="AD3081" s="6" t="s">
        <v>43</v>
      </c>
      <c r="AE3081" s="8">
        <v>42111.583449074074</v>
      </c>
      <c r="AF3081" s="6" t="s">
        <v>71</v>
      </c>
    </row>
    <row r="3082" spans="1:39" x14ac:dyDescent="0.2">
      <c r="A30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82" s="7" t="str">
        <f>ExtractValues(Table1[[#This Row],[Agreement Name]],".{1}\d{4,5}")</f>
        <v>15603</v>
      </c>
      <c r="C3082" s="6" t="str">
        <f>ExtractValues(Table1[[#This Row],[Agreement Name]],".{1}\d{4,5}-.{1}\d{4,5}")</f>
        <v>15603-001004</v>
      </c>
      <c r="D3082" s="6" t="str">
        <f>ExtractValues(ExtractValues(Table1[[#This Row],[Agreement Name]],"(CO\d{1,3})"),"\d+")</f>
        <v/>
      </c>
      <c r="E3082" s="6" t="str">
        <f>ExtractValues(ExtractValues(Table1[[#This Row],[Agreement Name]],"(CO.\d{1,3})"),"\d+")</f>
        <v/>
      </c>
      <c r="F3082" s="6" t="str">
        <f>IF(Table1[[#This Row],[ChgOrderPart1]]&lt;&gt;"",Table1[[#This Row],[ChgOrderPart1]],Table1[[#This Row],[ChgOrderPart2]])</f>
        <v/>
      </c>
      <c r="G3082" s="6" t="s">
        <v>3656</v>
      </c>
      <c r="H3082" s="8">
        <v>42104.580763888887</v>
      </c>
      <c r="I3082" s="6" t="s">
        <v>34</v>
      </c>
      <c r="J3082" s="8">
        <v>42108.458148148151</v>
      </c>
      <c r="K3082" s="6" t="s">
        <v>3614</v>
      </c>
      <c r="L3082" s="6" t="s">
        <v>3615</v>
      </c>
      <c r="M3082" s="6" t="s">
        <v>37</v>
      </c>
      <c r="O3082" s="6" t="s">
        <v>38</v>
      </c>
      <c r="P3082" s="6" t="s">
        <v>39</v>
      </c>
      <c r="Q3082" s="6" t="s">
        <v>424</v>
      </c>
      <c r="R3082" s="6" t="s">
        <v>196</v>
      </c>
      <c r="S3082" s="6" t="s">
        <v>3655</v>
      </c>
      <c r="W3082" s="6" t="s">
        <v>425</v>
      </c>
      <c r="X3082" s="6" t="s">
        <v>424</v>
      </c>
      <c r="Y3082" s="6" t="s">
        <v>43</v>
      </c>
      <c r="Z3082" s="8">
        <v>42108.333298611113</v>
      </c>
      <c r="AA3082" s="6" t="s">
        <v>426</v>
      </c>
      <c r="AB3082" s="6" t="s">
        <v>198</v>
      </c>
      <c r="AC3082" s="6" t="s">
        <v>196</v>
      </c>
      <c r="AD3082" s="6" t="s">
        <v>43</v>
      </c>
      <c r="AE3082" s="8">
        <v>42108.361134259256</v>
      </c>
      <c r="AF3082" s="6" t="s">
        <v>71</v>
      </c>
    </row>
    <row r="3083" spans="1:39" x14ac:dyDescent="0.2">
      <c r="A30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83" s="7" t="str">
        <f>ExtractValues(Table1[[#This Row],[Agreement Name]],".{1}\d{4,5}")</f>
        <v>15603</v>
      </c>
      <c r="C3083" s="6" t="str">
        <f>ExtractValues(Table1[[#This Row],[Agreement Name]],".{1}\d{4,5}-.{1}\d{4,5}")</f>
        <v>15603-001003</v>
      </c>
      <c r="D3083" s="6" t="str">
        <f>ExtractValues(ExtractValues(Table1[[#This Row],[Agreement Name]],"(CO\d{1,3})"),"\d+")</f>
        <v>1</v>
      </c>
      <c r="E3083" s="6" t="str">
        <f>ExtractValues(ExtractValues(Table1[[#This Row],[Agreement Name]],"(CO.\d{1,3})"),"\d+")</f>
        <v/>
      </c>
      <c r="F3083" s="6" t="str">
        <f>IF(Table1[[#This Row],[ChgOrderPart1]]&lt;&gt;"",Table1[[#This Row],[ChgOrderPart1]],Table1[[#This Row],[ChgOrderPart2]])</f>
        <v>1</v>
      </c>
      <c r="G3083" s="6" t="s">
        <v>3412</v>
      </c>
      <c r="H3083" s="8">
        <v>42025.536203703705</v>
      </c>
      <c r="I3083" s="6" t="s">
        <v>34</v>
      </c>
      <c r="J3083" s="8">
        <v>42166.624062499999</v>
      </c>
      <c r="K3083" s="6" t="s">
        <v>1284</v>
      </c>
      <c r="L3083" s="6" t="s">
        <v>1285</v>
      </c>
      <c r="M3083" s="6" t="s">
        <v>37</v>
      </c>
      <c r="O3083" s="6" t="s">
        <v>38</v>
      </c>
      <c r="P3083" s="6" t="s">
        <v>39</v>
      </c>
      <c r="Q3083" s="6" t="s">
        <v>2840</v>
      </c>
      <c r="R3083" s="6" t="s">
        <v>196</v>
      </c>
      <c r="W3083" s="6" t="s">
        <v>198</v>
      </c>
      <c r="X3083" s="6" t="s">
        <v>196</v>
      </c>
      <c r="Y3083" s="6" t="s">
        <v>43</v>
      </c>
      <c r="Z3083" s="8">
        <v>42166.624062499999</v>
      </c>
      <c r="AA3083" s="6" t="s">
        <v>71</v>
      </c>
    </row>
    <row r="3084" spans="1:39" x14ac:dyDescent="0.2">
      <c r="A30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84" s="7" t="str">
        <f>ExtractValues(Table1[[#This Row],[Agreement Name]],".{1}\d{4,5}")</f>
        <v>15603</v>
      </c>
      <c r="C3084" s="6" t="str">
        <f>ExtractValues(Table1[[#This Row],[Agreement Name]],".{1}\d{4,5}-.{1}\d{4,5}")</f>
        <v>15603-001003</v>
      </c>
      <c r="D3084" s="6" t="str">
        <f>ExtractValues(ExtractValues(Table1[[#This Row],[Agreement Name]],"(CO\d{1,3})"),"\d+")</f>
        <v/>
      </c>
      <c r="E3084" s="6" t="str">
        <f>ExtractValues(ExtractValues(Table1[[#This Row],[Agreement Name]],"(CO.\d{1,3})"),"\d+")</f>
        <v/>
      </c>
      <c r="F3084" s="6" t="str">
        <f>IF(Table1[[#This Row],[ChgOrderPart1]]&lt;&gt;"",Table1[[#This Row],[ChgOrderPart1]],Table1[[#This Row],[ChgOrderPart2]])</f>
        <v/>
      </c>
      <c r="G3084" s="6" t="s">
        <v>2838</v>
      </c>
      <c r="H3084" s="8">
        <v>41975.363981481481</v>
      </c>
      <c r="I3084" s="6" t="s">
        <v>34</v>
      </c>
      <c r="J3084" s="8">
        <v>41981.482812499999</v>
      </c>
      <c r="K3084" s="6" t="s">
        <v>1284</v>
      </c>
      <c r="L3084" s="6" t="s">
        <v>1285</v>
      </c>
      <c r="M3084" s="6" t="s">
        <v>37</v>
      </c>
      <c r="O3084" s="6" t="s">
        <v>38</v>
      </c>
      <c r="P3084" s="6" t="s">
        <v>39</v>
      </c>
      <c r="Q3084" s="6" t="s">
        <v>2839</v>
      </c>
      <c r="R3084" s="6" t="s">
        <v>2840</v>
      </c>
      <c r="S3084" s="6" t="s">
        <v>196</v>
      </c>
      <c r="W3084" s="6" t="s">
        <v>2841</v>
      </c>
      <c r="X3084" s="6" t="s">
        <v>2840</v>
      </c>
      <c r="Y3084" s="6" t="s">
        <v>43</v>
      </c>
      <c r="Z3084" s="8">
        <v>41981.441550925927</v>
      </c>
      <c r="AA3084" s="6" t="s">
        <v>2842</v>
      </c>
      <c r="AB3084" s="6" t="s">
        <v>198</v>
      </c>
      <c r="AC3084" s="6" t="s">
        <v>196</v>
      </c>
      <c r="AD3084" s="6" t="s">
        <v>43</v>
      </c>
      <c r="AE3084" s="8">
        <v>41981.482812499999</v>
      </c>
      <c r="AF3084" s="6" t="s">
        <v>71</v>
      </c>
    </row>
    <row r="3085" spans="1:39" x14ac:dyDescent="0.2">
      <c r="A30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85" s="7" t="str">
        <f>ExtractValues(Table1[[#This Row],[Agreement Name]],".{1}\d{4,5}")</f>
        <v>15603</v>
      </c>
      <c r="C3085" s="6" t="str">
        <f>ExtractValues(Table1[[#This Row],[Agreement Name]],".{1}\d{4,5}-.{1}\d{4,5}")</f>
        <v>15603-001002</v>
      </c>
      <c r="D3085" s="6" t="str">
        <f>ExtractValues(ExtractValues(Table1[[#This Row],[Agreement Name]],"(CO\d{1,3})"),"\d+")</f>
        <v>4</v>
      </c>
      <c r="E3085" s="6" t="str">
        <f>ExtractValues(ExtractValues(Table1[[#This Row],[Agreement Name]],"(CO.\d{1,3})"),"\d+")</f>
        <v/>
      </c>
      <c r="F3085" s="6" t="str">
        <f>IF(Table1[[#This Row],[ChgOrderPart1]]&lt;&gt;"",Table1[[#This Row],[ChgOrderPart1]],Table1[[#This Row],[ChgOrderPart2]])</f>
        <v>4</v>
      </c>
      <c r="G3085" s="6" t="s">
        <v>6850</v>
      </c>
      <c r="H3085" s="8">
        <v>42107.317048611112</v>
      </c>
      <c r="I3085" s="6" t="s">
        <v>34</v>
      </c>
      <c r="J3085" s="8">
        <v>42110.307083333333</v>
      </c>
      <c r="K3085" s="6" t="s">
        <v>1284</v>
      </c>
      <c r="L3085" s="6" t="s">
        <v>1285</v>
      </c>
      <c r="M3085" s="6" t="s">
        <v>37</v>
      </c>
      <c r="O3085" s="6" t="s">
        <v>38</v>
      </c>
      <c r="P3085" s="6" t="s">
        <v>39</v>
      </c>
      <c r="Q3085" s="6" t="s">
        <v>440</v>
      </c>
      <c r="R3085" s="6" t="s">
        <v>196</v>
      </c>
      <c r="W3085" s="6" t="s">
        <v>812</v>
      </c>
      <c r="X3085" s="6" t="s">
        <v>440</v>
      </c>
      <c r="Y3085" s="6" t="s">
        <v>43</v>
      </c>
      <c r="Z3085" s="8">
        <v>42109.609317129631</v>
      </c>
      <c r="AA3085" s="6" t="s">
        <v>442</v>
      </c>
      <c r="AB3085" s="6" t="s">
        <v>5267</v>
      </c>
      <c r="AC3085" s="6" t="s">
        <v>196</v>
      </c>
      <c r="AD3085" s="6" t="s">
        <v>43</v>
      </c>
      <c r="AE3085" s="8">
        <v>42110.307083333333</v>
      </c>
      <c r="AF3085" s="6" t="s">
        <v>71</v>
      </c>
    </row>
    <row r="3086" spans="1:39" x14ac:dyDescent="0.2">
      <c r="A30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86" s="7" t="str">
        <f>ExtractValues(Table1[[#This Row],[Agreement Name]],".{1}\d{4,5}")</f>
        <v>15603</v>
      </c>
      <c r="C3086" s="6" t="str">
        <f>ExtractValues(Table1[[#This Row],[Agreement Name]],".{1}\d{4,5}-.{1}\d{4,5}")</f>
        <v>15603-001002</v>
      </c>
      <c r="D3086" s="6" t="str">
        <f>ExtractValues(ExtractValues(Table1[[#This Row],[Agreement Name]],"(CO\d{1,3})"),"\d+")</f>
        <v>3</v>
      </c>
      <c r="E3086" s="6" t="str">
        <f>ExtractValues(ExtractValues(Table1[[#This Row],[Agreement Name]],"(CO.\d{1,3})"),"\d+")</f>
        <v/>
      </c>
      <c r="F3086" s="6" t="str">
        <f>IF(Table1[[#This Row],[ChgOrderPart1]]&lt;&gt;"",Table1[[#This Row],[ChgOrderPart1]],Table1[[#This Row],[ChgOrderPart2]])</f>
        <v>3</v>
      </c>
      <c r="G3086" s="6" t="s">
        <v>6290</v>
      </c>
      <c r="H3086" s="8">
        <v>42051.441018518519</v>
      </c>
      <c r="I3086" s="6" t="s">
        <v>34</v>
      </c>
      <c r="J3086" s="8">
        <v>42054.312094907407</v>
      </c>
      <c r="K3086" s="6" t="s">
        <v>1284</v>
      </c>
      <c r="L3086" s="6" t="s">
        <v>1285</v>
      </c>
      <c r="M3086" s="6" t="s">
        <v>37</v>
      </c>
      <c r="O3086" s="6" t="s">
        <v>38</v>
      </c>
      <c r="P3086" s="6" t="s">
        <v>39</v>
      </c>
      <c r="Q3086" s="6" t="s">
        <v>440</v>
      </c>
      <c r="R3086" s="6" t="s">
        <v>196</v>
      </c>
      <c r="W3086" s="6" t="s">
        <v>812</v>
      </c>
      <c r="X3086" s="6" t="s">
        <v>440</v>
      </c>
      <c r="Y3086" s="6" t="s">
        <v>43</v>
      </c>
      <c r="Z3086" s="8">
        <v>42053.668055555558</v>
      </c>
      <c r="AA3086" s="6" t="s">
        <v>442</v>
      </c>
      <c r="AB3086" s="6" t="s">
        <v>198</v>
      </c>
      <c r="AC3086" s="6" t="s">
        <v>196</v>
      </c>
      <c r="AD3086" s="6" t="s">
        <v>43</v>
      </c>
      <c r="AE3086" s="8">
        <v>42054.312094907407</v>
      </c>
      <c r="AF3086" s="6" t="s">
        <v>71</v>
      </c>
    </row>
    <row r="3087" spans="1:39" x14ac:dyDescent="0.2">
      <c r="A30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87" s="7" t="str">
        <f>ExtractValues(Table1[[#This Row],[Agreement Name]],".{1}\d{4,5}")</f>
        <v>15603</v>
      </c>
      <c r="C3087" s="6" t="str">
        <f>ExtractValues(Table1[[#This Row],[Agreement Name]],".{1}\d{4,5}-.{1}\d{4,5}")</f>
        <v>15603-001002</v>
      </c>
      <c r="D3087" s="6" t="str">
        <f>ExtractValues(ExtractValues(Table1[[#This Row],[Agreement Name]],"(CO\d{1,3})"),"\d+")</f>
        <v>2</v>
      </c>
      <c r="E3087" s="6" t="str">
        <f>ExtractValues(ExtractValues(Table1[[#This Row],[Agreement Name]],"(CO.\d{1,3})"),"\d+")</f>
        <v/>
      </c>
      <c r="F3087" s="6" t="str">
        <f>IF(Table1[[#This Row],[ChgOrderPart1]]&lt;&gt;"",Table1[[#This Row],[ChgOrderPart1]],Table1[[#This Row],[ChgOrderPart2]])</f>
        <v>2</v>
      </c>
      <c r="G3087" s="6" t="s">
        <v>6235</v>
      </c>
      <c r="H3087" s="8">
        <v>42046.499548611115</v>
      </c>
      <c r="I3087" s="6" t="s">
        <v>34</v>
      </c>
      <c r="J3087" s="8">
        <v>42047.514236111114</v>
      </c>
      <c r="K3087" s="6" t="s">
        <v>1284</v>
      </c>
      <c r="L3087" s="6" t="s">
        <v>1285</v>
      </c>
      <c r="M3087" s="6" t="s">
        <v>37</v>
      </c>
      <c r="O3087" s="6" t="s">
        <v>38</v>
      </c>
      <c r="P3087" s="6" t="s">
        <v>39</v>
      </c>
      <c r="Q3087" s="6" t="s">
        <v>440</v>
      </c>
      <c r="R3087" s="6" t="s">
        <v>196</v>
      </c>
      <c r="W3087" s="6" t="s">
        <v>812</v>
      </c>
      <c r="X3087" s="6" t="s">
        <v>440</v>
      </c>
      <c r="Y3087" s="6" t="s">
        <v>43</v>
      </c>
      <c r="Z3087" s="8">
        <v>42047.487835648149</v>
      </c>
      <c r="AA3087" s="6" t="s">
        <v>442</v>
      </c>
      <c r="AB3087" s="6" t="s">
        <v>198</v>
      </c>
      <c r="AC3087" s="6" t="s">
        <v>196</v>
      </c>
      <c r="AD3087" s="6" t="s">
        <v>43</v>
      </c>
      <c r="AE3087" s="8">
        <v>42047.514236111114</v>
      </c>
      <c r="AF3087" s="6" t="s">
        <v>71</v>
      </c>
    </row>
    <row r="3088" spans="1:39" x14ac:dyDescent="0.2">
      <c r="A30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88" s="7" t="str">
        <f>ExtractValues(Table1[[#This Row],[Agreement Name]],".{1}\d{4,5}")</f>
        <v>15603</v>
      </c>
      <c r="C3088" s="6" t="str">
        <f>ExtractValues(Table1[[#This Row],[Agreement Name]],".{1}\d{4,5}-.{1}\d{4,5}")</f>
        <v>15603-001002</v>
      </c>
      <c r="D3088" s="6" t="str">
        <f>ExtractValues(ExtractValues(Table1[[#This Row],[Agreement Name]],"(CO\d{1,3})"),"\d+")</f>
        <v>1</v>
      </c>
      <c r="E3088" s="6" t="str">
        <f>ExtractValues(ExtractValues(Table1[[#This Row],[Agreement Name]],"(CO.\d{1,3})"),"\d+")</f>
        <v/>
      </c>
      <c r="F3088" s="6" t="str">
        <f>IF(Table1[[#This Row],[ChgOrderPart1]]&lt;&gt;"",Table1[[#This Row],[ChgOrderPart1]],Table1[[#This Row],[ChgOrderPart2]])</f>
        <v>1</v>
      </c>
      <c r="G3088" s="6" t="s">
        <v>3226</v>
      </c>
      <c r="H3088" s="8">
        <v>42013.470555555556</v>
      </c>
      <c r="I3088" s="6" t="s">
        <v>34</v>
      </c>
      <c r="J3088" s="8">
        <v>42017.662048611113</v>
      </c>
      <c r="K3088" s="6" t="s">
        <v>1284</v>
      </c>
      <c r="L3088" s="6" t="s">
        <v>1285</v>
      </c>
      <c r="M3088" s="6" t="s">
        <v>37</v>
      </c>
      <c r="O3088" s="6" t="s">
        <v>38</v>
      </c>
      <c r="P3088" s="6" t="s">
        <v>39</v>
      </c>
      <c r="Q3088" s="6" t="s">
        <v>440</v>
      </c>
      <c r="R3088" s="6" t="s">
        <v>196</v>
      </c>
      <c r="W3088" s="6" t="s">
        <v>812</v>
      </c>
      <c r="X3088" s="6" t="s">
        <v>440</v>
      </c>
      <c r="Y3088" s="6" t="s">
        <v>43</v>
      </c>
      <c r="Z3088" s="8">
        <v>42017.401701388888</v>
      </c>
      <c r="AA3088" s="6" t="s">
        <v>442</v>
      </c>
      <c r="AB3088" s="6" t="s">
        <v>198</v>
      </c>
      <c r="AC3088" s="6" t="s">
        <v>196</v>
      </c>
      <c r="AD3088" s="6" t="s">
        <v>43</v>
      </c>
      <c r="AE3088" s="8">
        <v>42017.662048611113</v>
      </c>
      <c r="AF3088" s="6" t="s">
        <v>71</v>
      </c>
    </row>
    <row r="3089" spans="1:32" x14ac:dyDescent="0.2">
      <c r="A30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89" s="7" t="str">
        <f>ExtractValues(Table1[[#This Row],[Agreement Name]],".{1}\d{4,5}")</f>
        <v>15603</v>
      </c>
      <c r="C3089" s="6" t="str">
        <f>ExtractValues(Table1[[#This Row],[Agreement Name]],".{1}\d{4,5}-.{1}\d{4,5}")</f>
        <v>15603-001002</v>
      </c>
      <c r="D3089" s="6" t="str">
        <f>ExtractValues(ExtractValues(Table1[[#This Row],[Agreement Name]],"(CO\d{1,3})"),"\d+")</f>
        <v/>
      </c>
      <c r="E3089" s="6" t="str">
        <f>ExtractValues(ExtractValues(Table1[[#This Row],[Agreement Name]],"(CO.\d{1,3})"),"\d+")</f>
        <v/>
      </c>
      <c r="F3089" s="6" t="str">
        <f>IF(Table1[[#This Row],[ChgOrderPart1]]&lt;&gt;"",Table1[[#This Row],[ChgOrderPart1]],Table1[[#This Row],[ChgOrderPart2]])</f>
        <v/>
      </c>
      <c r="G3089" s="6" t="s">
        <v>2931</v>
      </c>
      <c r="H3089" s="8">
        <v>41981.597326388888</v>
      </c>
      <c r="I3089" s="6" t="s">
        <v>34</v>
      </c>
      <c r="J3089" s="8">
        <v>41985.228159722225</v>
      </c>
      <c r="K3089" s="6" t="s">
        <v>1284</v>
      </c>
      <c r="L3089" s="6" t="s">
        <v>1285</v>
      </c>
      <c r="M3089" s="6" t="s">
        <v>37</v>
      </c>
      <c r="O3089" s="6" t="s">
        <v>38</v>
      </c>
      <c r="P3089" s="6" t="s">
        <v>39</v>
      </c>
      <c r="Q3089" s="6" t="s">
        <v>440</v>
      </c>
      <c r="R3089" s="6" t="s">
        <v>196</v>
      </c>
      <c r="W3089" s="6" t="s">
        <v>812</v>
      </c>
      <c r="X3089" s="6" t="s">
        <v>440</v>
      </c>
      <c r="Y3089" s="6" t="s">
        <v>43</v>
      </c>
      <c r="Z3089" s="8">
        <v>41984.671932870369</v>
      </c>
      <c r="AA3089" s="6" t="s">
        <v>442</v>
      </c>
      <c r="AB3089" s="6" t="s">
        <v>198</v>
      </c>
      <c r="AC3089" s="6" t="s">
        <v>196</v>
      </c>
      <c r="AD3089" s="6" t="s">
        <v>43</v>
      </c>
      <c r="AE3089" s="8">
        <v>41985.228159722225</v>
      </c>
      <c r="AF3089" s="6" t="s">
        <v>71</v>
      </c>
    </row>
    <row r="3090" spans="1:32" x14ac:dyDescent="0.2">
      <c r="A30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0" s="7" t="str">
        <f>ExtractValues(Table1[[#This Row],[Agreement Name]],".{1}\d{4,5}")</f>
        <v>15603</v>
      </c>
      <c r="C3090" s="6" t="str">
        <f>ExtractValues(Table1[[#This Row],[Agreement Name]],".{1}\d{4,5}-.{1}\d{4,5}")</f>
        <v>15603-001002</v>
      </c>
      <c r="D3090" s="6" t="str">
        <f>ExtractValues(ExtractValues(Table1[[#This Row],[Agreement Name]],"(CO\d{1,3})"),"\d+")</f>
        <v/>
      </c>
      <c r="E3090" s="6" t="str">
        <f>ExtractValues(ExtractValues(Table1[[#This Row],[Agreement Name]],"(CO.\d{1,3})"),"\d+")</f>
        <v/>
      </c>
      <c r="F3090" s="6" t="str">
        <f>IF(Table1[[#This Row],[ChgOrderPart1]]&lt;&gt;"",Table1[[#This Row],[ChgOrderPart1]],Table1[[#This Row],[ChgOrderPart2]])</f>
        <v/>
      </c>
      <c r="G3090" s="6" t="s">
        <v>2827</v>
      </c>
      <c r="H3090" s="8">
        <v>41974.503912037035</v>
      </c>
      <c r="I3090" s="6" t="s">
        <v>55</v>
      </c>
      <c r="J3090" s="8">
        <v>41981.442453703705</v>
      </c>
      <c r="K3090" s="6" t="s">
        <v>1284</v>
      </c>
      <c r="L3090" s="6" t="s">
        <v>1285</v>
      </c>
      <c r="M3090" s="6" t="s">
        <v>37</v>
      </c>
      <c r="O3090" s="6" t="s">
        <v>38</v>
      </c>
      <c r="P3090" s="6" t="s">
        <v>39</v>
      </c>
      <c r="Q3090" s="6" t="s">
        <v>440</v>
      </c>
      <c r="R3090" s="6" t="s">
        <v>196</v>
      </c>
    </row>
    <row r="3091" spans="1:32" x14ac:dyDescent="0.2">
      <c r="A30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1" s="7" t="str">
        <f>ExtractValues(Table1[[#This Row],[Agreement Name]],".{1}\d{4,5}")</f>
        <v>15603</v>
      </c>
      <c r="C3091" s="6" t="str">
        <f>ExtractValues(Table1[[#This Row],[Agreement Name]],".{1}\d{4,5}-.{1}\d{4,5}")</f>
        <v>15603-001001</v>
      </c>
      <c r="D3091" s="6" t="str">
        <f>ExtractValues(ExtractValues(Table1[[#This Row],[Agreement Name]],"(CO\d{1,3})"),"\d+")</f>
        <v/>
      </c>
      <c r="E3091" s="6" t="str">
        <f>ExtractValues(ExtractValues(Table1[[#This Row],[Agreement Name]],"(CO.\d{1,3})"),"\d+")</f>
        <v/>
      </c>
      <c r="F3091" s="6" t="str">
        <f>IF(Table1[[#This Row],[ChgOrderPart1]]&lt;&gt;"",Table1[[#This Row],[ChgOrderPart1]],Table1[[#This Row],[ChgOrderPart2]])</f>
        <v/>
      </c>
      <c r="G3091" s="6" t="s">
        <v>7299</v>
      </c>
      <c r="H3091" s="8">
        <v>41976.640706018516</v>
      </c>
      <c r="I3091" s="6" t="s">
        <v>34</v>
      </c>
      <c r="J3091" s="8">
        <v>42017.574837962966</v>
      </c>
      <c r="K3091" s="6" t="s">
        <v>1376</v>
      </c>
      <c r="L3091" s="6" t="s">
        <v>1377</v>
      </c>
      <c r="M3091" s="6" t="s">
        <v>37</v>
      </c>
      <c r="O3091" s="6" t="s">
        <v>38</v>
      </c>
      <c r="P3091" s="6" t="s">
        <v>39</v>
      </c>
      <c r="Q3091" s="6" t="s">
        <v>3397</v>
      </c>
      <c r="R3091" s="6" t="s">
        <v>196</v>
      </c>
      <c r="W3091" s="6" t="s">
        <v>3398</v>
      </c>
      <c r="X3091" s="6" t="s">
        <v>3397</v>
      </c>
      <c r="Y3091" s="6" t="s">
        <v>43</v>
      </c>
      <c r="Z3091" s="8">
        <v>42017.440775462965</v>
      </c>
      <c r="AA3091" s="6" t="s">
        <v>7300</v>
      </c>
      <c r="AB3091" s="6" t="s">
        <v>198</v>
      </c>
      <c r="AC3091" s="6" t="s">
        <v>196</v>
      </c>
      <c r="AD3091" s="6" t="s">
        <v>43</v>
      </c>
      <c r="AE3091" s="8">
        <v>42017.574837962966</v>
      </c>
      <c r="AF3091" s="6" t="s">
        <v>71</v>
      </c>
    </row>
    <row r="3092" spans="1:32" x14ac:dyDescent="0.2">
      <c r="A30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92" s="7" t="str">
        <f>ExtractValues(Table1[[#This Row],[Agreement Name]],".{1}\d{4,5}")</f>
        <v>15602</v>
      </c>
      <c r="C3092" s="6" t="str">
        <f>ExtractValues(Table1[[#This Row],[Agreement Name]],".{1}\d{4,5}-.{1}\d{4,5}")</f>
        <v>15602-001002</v>
      </c>
      <c r="D3092" s="6" t="str">
        <f>ExtractValues(ExtractValues(Table1[[#This Row],[Agreement Name]],"(CO\d{1,3})"),"\d+")</f>
        <v>1</v>
      </c>
      <c r="E3092" s="6" t="str">
        <f>ExtractValues(ExtractValues(Table1[[#This Row],[Agreement Name]],"(CO.\d{1,3})"),"\d+")</f>
        <v/>
      </c>
      <c r="F3092" s="6" t="str">
        <f>IF(Table1[[#This Row],[ChgOrderPart1]]&lt;&gt;"",Table1[[#This Row],[ChgOrderPart1]],Table1[[#This Row],[ChgOrderPart2]])</f>
        <v>1</v>
      </c>
      <c r="G3092" s="6" t="s">
        <v>4364</v>
      </c>
      <c r="H3092" s="8">
        <v>42153.445567129631</v>
      </c>
      <c r="I3092" s="6" t="s">
        <v>34</v>
      </c>
      <c r="J3092" s="8">
        <v>42153.499479166669</v>
      </c>
      <c r="K3092" s="6" t="s">
        <v>3614</v>
      </c>
      <c r="L3092" s="6" t="s">
        <v>3615</v>
      </c>
      <c r="M3092" s="6" t="s">
        <v>37</v>
      </c>
      <c r="O3092" s="6" t="s">
        <v>38</v>
      </c>
      <c r="P3092" s="6" t="s">
        <v>39</v>
      </c>
      <c r="Q3092" s="6" t="s">
        <v>1342</v>
      </c>
      <c r="R3092" s="6" t="s">
        <v>1112</v>
      </c>
      <c r="S3092" s="6" t="s">
        <v>196</v>
      </c>
      <c r="W3092" s="6" t="s">
        <v>1113</v>
      </c>
      <c r="X3092" s="6" t="s">
        <v>1112</v>
      </c>
      <c r="Y3092" s="6" t="s">
        <v>43</v>
      </c>
      <c r="Z3092" s="8">
        <v>42153.468009259261</v>
      </c>
      <c r="AA3092" s="6" t="s">
        <v>1114</v>
      </c>
      <c r="AB3092" s="6" t="s">
        <v>198</v>
      </c>
      <c r="AC3092" s="6" t="s">
        <v>196</v>
      </c>
      <c r="AD3092" s="6" t="s">
        <v>43</v>
      </c>
      <c r="AE3092" s="8">
        <v>42153.499479166669</v>
      </c>
      <c r="AF3092" s="6" t="s">
        <v>46</v>
      </c>
    </row>
    <row r="3093" spans="1:32" x14ac:dyDescent="0.2">
      <c r="A30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3" s="7" t="str">
        <f>ExtractValues(Table1[[#This Row],[Agreement Name]],".{1}\d{4,5}")</f>
        <v>15602</v>
      </c>
      <c r="C3093" s="6" t="str">
        <f>ExtractValues(Table1[[#This Row],[Agreement Name]],".{1}\d{4,5}-.{1}\d{4,5}")</f>
        <v>15602-001002</v>
      </c>
      <c r="D3093" s="6" t="str">
        <f>ExtractValues(ExtractValues(Table1[[#This Row],[Agreement Name]],"(CO\d{1,3})"),"\d+")</f>
        <v/>
      </c>
      <c r="E3093" s="6" t="str">
        <f>ExtractValues(ExtractValues(Table1[[#This Row],[Agreement Name]],"(CO.\d{1,3})"),"\d+")</f>
        <v/>
      </c>
      <c r="F3093" s="6" t="str">
        <f>IF(Table1[[#This Row],[ChgOrderPart1]]&lt;&gt;"",Table1[[#This Row],[ChgOrderPart1]],Table1[[#This Row],[ChgOrderPart2]])</f>
        <v/>
      </c>
      <c r="G3093" s="6" t="s">
        <v>1341</v>
      </c>
      <c r="H3093" s="8">
        <v>41954.575856481482</v>
      </c>
      <c r="I3093" s="6" t="s">
        <v>34</v>
      </c>
      <c r="J3093" s="8">
        <v>41955.473356481481</v>
      </c>
      <c r="K3093" s="6" t="s">
        <v>1284</v>
      </c>
      <c r="L3093" s="6" t="s">
        <v>1285</v>
      </c>
      <c r="M3093" s="6" t="s">
        <v>37</v>
      </c>
      <c r="O3093" s="6" t="s">
        <v>38</v>
      </c>
      <c r="P3093" s="6" t="s">
        <v>39</v>
      </c>
      <c r="Q3093" s="6" t="s">
        <v>1342</v>
      </c>
      <c r="R3093" s="6" t="s">
        <v>1343</v>
      </c>
      <c r="S3093" s="6" t="s">
        <v>196</v>
      </c>
      <c r="W3093" s="6" t="s">
        <v>1344</v>
      </c>
      <c r="X3093" s="6" t="s">
        <v>1343</v>
      </c>
      <c r="Y3093" s="6" t="s">
        <v>43</v>
      </c>
      <c r="Z3093" s="8">
        <v>41955.377939814818</v>
      </c>
      <c r="AA3093" s="6" t="s">
        <v>1114</v>
      </c>
      <c r="AB3093" s="6" t="s">
        <v>198</v>
      </c>
      <c r="AC3093" s="6" t="s">
        <v>196</v>
      </c>
      <c r="AD3093" s="6" t="s">
        <v>43</v>
      </c>
      <c r="AE3093" s="8">
        <v>41955.473356481481</v>
      </c>
      <c r="AF3093" s="6" t="s">
        <v>71</v>
      </c>
    </row>
    <row r="3094" spans="1:32" x14ac:dyDescent="0.2">
      <c r="A30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4" s="7" t="str">
        <f>ExtractValues(Table1[[#This Row],[Agreement Name]],".{1}\d{4,5}")</f>
        <v>15602</v>
      </c>
      <c r="C3094" s="6" t="str">
        <f>ExtractValues(Table1[[#This Row],[Agreement Name]],".{1}\d{4,5}-.{1}\d{4,5}")</f>
        <v>15602-001001</v>
      </c>
      <c r="D3094" s="6" t="str">
        <f>ExtractValues(ExtractValues(Table1[[#This Row],[Agreement Name]],"(CO\d{1,3})"),"\d+")</f>
        <v/>
      </c>
      <c r="E3094" s="6" t="str">
        <f>ExtractValues(ExtractValues(Table1[[#This Row],[Agreement Name]],"(CO.\d{1,3})"),"\d+")</f>
        <v/>
      </c>
      <c r="F3094" s="6" t="str">
        <f>IF(Table1[[#This Row],[ChgOrderPart1]]&lt;&gt;"",Table1[[#This Row],[ChgOrderPart1]],Table1[[#This Row],[ChgOrderPart2]])</f>
        <v/>
      </c>
      <c r="G3094" s="6" t="s">
        <v>1347</v>
      </c>
      <c r="H3094" s="8">
        <v>41957.29546296296</v>
      </c>
      <c r="I3094" s="6" t="s">
        <v>34</v>
      </c>
      <c r="J3094" s="8">
        <v>41957.47724537037</v>
      </c>
      <c r="K3094" s="6" t="s">
        <v>1284</v>
      </c>
      <c r="L3094" s="6" t="s">
        <v>1285</v>
      </c>
      <c r="M3094" s="6" t="s">
        <v>37</v>
      </c>
      <c r="O3094" s="6" t="s">
        <v>38</v>
      </c>
      <c r="P3094" s="6" t="s">
        <v>39</v>
      </c>
      <c r="Q3094" s="6" t="s">
        <v>1291</v>
      </c>
      <c r="R3094" s="6" t="s">
        <v>196</v>
      </c>
      <c r="W3094" s="6" t="s">
        <v>1292</v>
      </c>
      <c r="X3094" s="6" t="s">
        <v>1291</v>
      </c>
      <c r="Y3094" s="6" t="s">
        <v>43</v>
      </c>
      <c r="Z3094" s="8">
        <v>41957.468599537038</v>
      </c>
      <c r="AA3094" s="6" t="s">
        <v>322</v>
      </c>
      <c r="AB3094" s="6" t="s">
        <v>198</v>
      </c>
      <c r="AC3094" s="6" t="s">
        <v>196</v>
      </c>
      <c r="AD3094" s="6" t="s">
        <v>43</v>
      </c>
      <c r="AE3094" s="8">
        <v>41957.47724537037</v>
      </c>
      <c r="AF3094" s="6" t="s">
        <v>71</v>
      </c>
    </row>
    <row r="3095" spans="1:32" x14ac:dyDescent="0.2">
      <c r="A30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095" s="7" t="str">
        <f>ExtractValues(Table1[[#This Row],[Agreement Name]],".{1}\d{4,5}")</f>
        <v>15601</v>
      </c>
      <c r="C3095" s="6" t="str">
        <f>ExtractValues(Table1[[#This Row],[Agreement Name]],".{1}\d{4,5}-.{1}\d{4,5}")</f>
        <v>15601-001004</v>
      </c>
      <c r="D3095" s="6" t="str">
        <f>ExtractValues(ExtractValues(Table1[[#This Row],[Agreement Name]],"(CO\d{1,3})"),"\d+")</f>
        <v>1</v>
      </c>
      <c r="E3095" s="6" t="str">
        <f>ExtractValues(ExtractValues(Table1[[#This Row],[Agreement Name]],"(CO.\d{1,3})"),"\d+")</f>
        <v/>
      </c>
      <c r="F3095" s="6" t="str">
        <f>IF(Table1[[#This Row],[ChgOrderPart1]]&lt;&gt;"",Table1[[#This Row],[ChgOrderPart1]],Table1[[#This Row],[ChgOrderPart2]])</f>
        <v>1</v>
      </c>
      <c r="G3095" s="6" t="s">
        <v>3413</v>
      </c>
      <c r="H3095" s="8">
        <v>42025.537106481483</v>
      </c>
      <c r="I3095" s="6" t="s">
        <v>34</v>
      </c>
      <c r="J3095" s="8">
        <v>42027.584328703706</v>
      </c>
      <c r="K3095" s="6" t="s">
        <v>1284</v>
      </c>
      <c r="L3095" s="6" t="s">
        <v>1285</v>
      </c>
      <c r="M3095" s="6" t="s">
        <v>37</v>
      </c>
      <c r="O3095" s="6" t="s">
        <v>38</v>
      </c>
      <c r="P3095" s="6" t="s">
        <v>39</v>
      </c>
      <c r="Q3095" s="6" t="s">
        <v>2968</v>
      </c>
      <c r="R3095" s="6" t="s">
        <v>196</v>
      </c>
      <c r="W3095" s="6" t="s">
        <v>3414</v>
      </c>
      <c r="X3095" s="6" t="s">
        <v>2968</v>
      </c>
      <c r="Y3095" s="6" t="s">
        <v>43</v>
      </c>
      <c r="Z3095" s="8">
        <v>42027.553425925929</v>
      </c>
      <c r="AA3095" s="6" t="s">
        <v>2970</v>
      </c>
      <c r="AB3095" s="6" t="s">
        <v>198</v>
      </c>
      <c r="AC3095" s="6" t="s">
        <v>196</v>
      </c>
      <c r="AD3095" s="6" t="s">
        <v>43</v>
      </c>
      <c r="AE3095" s="8">
        <v>42027.584328703706</v>
      </c>
      <c r="AF3095" s="6" t="s">
        <v>71</v>
      </c>
    </row>
    <row r="3096" spans="1:32" x14ac:dyDescent="0.2">
      <c r="A30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6" s="7" t="str">
        <f>ExtractValues(Table1[[#This Row],[Agreement Name]],".{1}\d{4,5}")</f>
        <v>15601</v>
      </c>
      <c r="C3096" s="6" t="str">
        <f>ExtractValues(Table1[[#This Row],[Agreement Name]],".{1}\d{4,5}-.{1}\d{4,5}")</f>
        <v>15601-001004</v>
      </c>
      <c r="D3096" s="6" t="str">
        <f>ExtractValues(ExtractValues(Table1[[#This Row],[Agreement Name]],"(CO\d{1,3})"),"\d+")</f>
        <v/>
      </c>
      <c r="E3096" s="6" t="str">
        <f>ExtractValues(ExtractValues(Table1[[#This Row],[Agreement Name]],"(CO.\d{1,3})"),"\d+")</f>
        <v/>
      </c>
      <c r="F3096" s="6" t="str">
        <f>IF(Table1[[#This Row],[ChgOrderPart1]]&lt;&gt;"",Table1[[#This Row],[ChgOrderPart1]],Table1[[#This Row],[ChgOrderPart2]])</f>
        <v/>
      </c>
      <c r="G3096" s="6" t="s">
        <v>2967</v>
      </c>
      <c r="H3096" s="8">
        <v>41983.536643518521</v>
      </c>
      <c r="I3096" s="6" t="s">
        <v>34</v>
      </c>
      <c r="J3096" s="8">
        <v>41992.580983796295</v>
      </c>
      <c r="K3096" s="6" t="s">
        <v>1284</v>
      </c>
      <c r="L3096" s="6" t="s">
        <v>1285</v>
      </c>
      <c r="M3096" s="6" t="s">
        <v>37</v>
      </c>
      <c r="O3096" s="6" t="s">
        <v>38</v>
      </c>
      <c r="P3096" s="6" t="s">
        <v>39</v>
      </c>
      <c r="Q3096" s="6" t="s">
        <v>2968</v>
      </c>
      <c r="R3096" s="6" t="s">
        <v>196</v>
      </c>
      <c r="W3096" s="6" t="s">
        <v>2969</v>
      </c>
      <c r="X3096" s="6" t="s">
        <v>2968</v>
      </c>
      <c r="Y3096" s="6" t="s">
        <v>43</v>
      </c>
      <c r="Z3096" s="8">
        <v>41992.55641203704</v>
      </c>
      <c r="AA3096" s="6" t="s">
        <v>2970</v>
      </c>
      <c r="AB3096" s="6" t="s">
        <v>198</v>
      </c>
      <c r="AC3096" s="6" t="s">
        <v>196</v>
      </c>
      <c r="AD3096" s="6" t="s">
        <v>43</v>
      </c>
      <c r="AE3096" s="8">
        <v>41992.580983796295</v>
      </c>
      <c r="AF3096" s="6" t="s">
        <v>2971</v>
      </c>
    </row>
    <row r="3097" spans="1:32" x14ac:dyDescent="0.2">
      <c r="A30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7" s="7" t="str">
        <f>ExtractValues(Table1[[#This Row],[Agreement Name]],".{1}\d{4,5}")</f>
        <v>15601</v>
      </c>
      <c r="C3097" s="6" t="str">
        <f>ExtractValues(Table1[[#This Row],[Agreement Name]],".{1}\d{4,5}-.{1}\d{4,5}")</f>
        <v>15601-001003</v>
      </c>
      <c r="D3097" s="6" t="str">
        <f>ExtractValues(ExtractValues(Table1[[#This Row],[Agreement Name]],"(CO\d{1,3})"),"\d+")</f>
        <v/>
      </c>
      <c r="E3097" s="6" t="str">
        <f>ExtractValues(ExtractValues(Table1[[#This Row],[Agreement Name]],"(CO.\d{1,3})"),"\d+")</f>
        <v/>
      </c>
      <c r="F3097" s="6" t="str">
        <f>IF(Table1[[#This Row],[ChgOrderPart1]]&lt;&gt;"",Table1[[#This Row],[ChgOrderPart1]],Table1[[#This Row],[ChgOrderPart2]])</f>
        <v/>
      </c>
      <c r="G3097" s="6" t="s">
        <v>2856</v>
      </c>
      <c r="H3097" s="8">
        <v>41975.501516203702</v>
      </c>
      <c r="I3097" s="6" t="s">
        <v>34</v>
      </c>
      <c r="J3097" s="8">
        <v>41975.662152777775</v>
      </c>
      <c r="K3097" s="6" t="s">
        <v>1284</v>
      </c>
      <c r="L3097" s="6" t="s">
        <v>1285</v>
      </c>
      <c r="M3097" s="6" t="s">
        <v>37</v>
      </c>
      <c r="O3097" s="6" t="s">
        <v>38</v>
      </c>
      <c r="P3097" s="6" t="s">
        <v>39</v>
      </c>
      <c r="Q3097" s="6" t="s">
        <v>1342</v>
      </c>
      <c r="R3097" s="6" t="s">
        <v>1343</v>
      </c>
      <c r="S3097" s="6" t="s">
        <v>196</v>
      </c>
      <c r="W3097" s="6" t="s">
        <v>1344</v>
      </c>
      <c r="X3097" s="6" t="s">
        <v>1343</v>
      </c>
      <c r="Y3097" s="6" t="s">
        <v>43</v>
      </c>
      <c r="Z3097" s="8">
        <v>41975.635729166665</v>
      </c>
      <c r="AA3097" s="6" t="s">
        <v>1114</v>
      </c>
      <c r="AB3097" s="6" t="s">
        <v>198</v>
      </c>
      <c r="AC3097" s="6" t="s">
        <v>196</v>
      </c>
      <c r="AD3097" s="6" t="s">
        <v>43</v>
      </c>
      <c r="AE3097" s="8">
        <v>41975.662152777775</v>
      </c>
      <c r="AF3097" s="6" t="s">
        <v>71</v>
      </c>
    </row>
    <row r="3098" spans="1:32" x14ac:dyDescent="0.2">
      <c r="A30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8" s="7" t="str">
        <f>ExtractValues(Table1[[#This Row],[Agreement Name]],".{1}\d{4,5}")</f>
        <v>15601</v>
      </c>
      <c r="C3098" s="6" t="str">
        <f>ExtractValues(Table1[[#This Row],[Agreement Name]],".{1}\d{4,5}-.{1}\d{4,5}")</f>
        <v>15601-001002</v>
      </c>
      <c r="D3098" s="6" t="str">
        <f>ExtractValues(ExtractValues(Table1[[#This Row],[Agreement Name]],"(CO\d{1,3})"),"\d+")</f>
        <v/>
      </c>
      <c r="E3098" s="6" t="str">
        <f>ExtractValues(ExtractValues(Table1[[#This Row],[Agreement Name]],"(CO.\d{1,3})"),"\d+")</f>
        <v/>
      </c>
      <c r="F3098" s="6" t="str">
        <f>IF(Table1[[#This Row],[ChgOrderPart1]]&lt;&gt;"",Table1[[#This Row],[ChgOrderPart1]],Table1[[#This Row],[ChgOrderPart2]])</f>
        <v/>
      </c>
      <c r="G3098" s="6" t="s">
        <v>7689</v>
      </c>
      <c r="H3098" s="8">
        <v>42009.412488425929</v>
      </c>
      <c r="I3098" s="6" t="s">
        <v>34</v>
      </c>
      <c r="J3098" s="8">
        <v>42009.67628472222</v>
      </c>
      <c r="K3098" s="6" t="s">
        <v>1376</v>
      </c>
      <c r="L3098" s="6" t="s">
        <v>1377</v>
      </c>
      <c r="M3098" s="6" t="s">
        <v>37</v>
      </c>
      <c r="O3098" s="6" t="s">
        <v>38</v>
      </c>
      <c r="P3098" s="6" t="s">
        <v>39</v>
      </c>
      <c r="Q3098" s="6" t="s">
        <v>492</v>
      </c>
      <c r="R3098" s="6" t="s">
        <v>457</v>
      </c>
      <c r="S3098" s="6" t="s">
        <v>196</v>
      </c>
      <c r="W3098" s="6" t="s">
        <v>132</v>
      </c>
      <c r="X3098" s="6" t="s">
        <v>457</v>
      </c>
      <c r="Y3098" s="6" t="s">
        <v>43</v>
      </c>
      <c r="Z3098" s="8">
        <v>42009.638391203705</v>
      </c>
      <c r="AA3098" s="6" t="s">
        <v>133</v>
      </c>
      <c r="AB3098" s="6" t="s">
        <v>198</v>
      </c>
      <c r="AC3098" s="6" t="s">
        <v>196</v>
      </c>
      <c r="AD3098" s="6" t="s">
        <v>43</v>
      </c>
      <c r="AE3098" s="8">
        <v>42009.67628472222</v>
      </c>
      <c r="AF3098" s="6" t="s">
        <v>71</v>
      </c>
    </row>
    <row r="3099" spans="1:32" x14ac:dyDescent="0.2">
      <c r="A30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099" s="7" t="str">
        <f>ExtractValues(Table1[[#This Row],[Agreement Name]],".{1}\d{4,5}")</f>
        <v>15601</v>
      </c>
      <c r="C3099" s="6" t="str">
        <f>ExtractValues(Table1[[#This Row],[Agreement Name]],".{1}\d{4,5}-.{1}\d{4,5}")</f>
        <v>15601-001001</v>
      </c>
      <c r="D3099" s="6" t="str">
        <f>ExtractValues(ExtractValues(Table1[[#This Row],[Agreement Name]],"(CO\d{1,3})"),"\d+")</f>
        <v/>
      </c>
      <c r="E3099" s="6" t="str">
        <f>ExtractValues(ExtractValues(Table1[[#This Row],[Agreement Name]],"(CO.\d{1,3})"),"\d+")</f>
        <v/>
      </c>
      <c r="F3099" s="6" t="str">
        <f>IF(Table1[[#This Row],[ChgOrderPart1]]&lt;&gt;"",Table1[[#This Row],[ChgOrderPart1]],Table1[[#This Row],[ChgOrderPart2]])</f>
        <v/>
      </c>
      <c r="G3099" s="6" t="s">
        <v>2855</v>
      </c>
      <c r="H3099" s="8">
        <v>41975.500324074077</v>
      </c>
      <c r="I3099" s="6" t="s">
        <v>34</v>
      </c>
      <c r="J3099" s="8">
        <v>41975.65861111111</v>
      </c>
      <c r="K3099" s="6" t="s">
        <v>1284</v>
      </c>
      <c r="L3099" s="6" t="s">
        <v>1285</v>
      </c>
      <c r="M3099" s="6" t="s">
        <v>37</v>
      </c>
      <c r="O3099" s="6" t="s">
        <v>38</v>
      </c>
      <c r="P3099" s="6" t="s">
        <v>39</v>
      </c>
      <c r="Q3099" s="6" t="s">
        <v>1291</v>
      </c>
      <c r="R3099" s="6" t="s">
        <v>196</v>
      </c>
      <c r="W3099" s="6" t="s">
        <v>1292</v>
      </c>
      <c r="X3099" s="6" t="s">
        <v>1291</v>
      </c>
      <c r="Y3099" s="6" t="s">
        <v>43</v>
      </c>
      <c r="Z3099" s="8">
        <v>41975.594398148147</v>
      </c>
      <c r="AA3099" s="6" t="s">
        <v>322</v>
      </c>
      <c r="AB3099" s="6" t="s">
        <v>198</v>
      </c>
      <c r="AC3099" s="6" t="s">
        <v>196</v>
      </c>
      <c r="AD3099" s="6" t="s">
        <v>43</v>
      </c>
      <c r="AE3099" s="8">
        <v>41975.65861111111</v>
      </c>
      <c r="AF3099" s="6" t="s">
        <v>71</v>
      </c>
    </row>
    <row r="3100" spans="1:32" x14ac:dyDescent="0.2">
      <c r="A31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00" s="7" t="str">
        <f>ExtractValues(Table1[[#This Row],[Agreement Name]],".{1}\d{4,5}")</f>
        <v>15599</v>
      </c>
      <c r="C3100" s="6" t="str">
        <f>ExtractValues(Table1[[#This Row],[Agreement Name]],".{1}\d{4,5}-.{1}\d{4,5}")</f>
        <v>15599-001001</v>
      </c>
      <c r="D3100" s="6" t="str">
        <f>ExtractValues(ExtractValues(Table1[[#This Row],[Agreement Name]],"(CO\d{1,3})"),"\d+")</f>
        <v>1</v>
      </c>
      <c r="E3100" s="6" t="str">
        <f>ExtractValues(ExtractValues(Table1[[#This Row],[Agreement Name]],"(CO.\d{1,3})"),"\d+")</f>
        <v/>
      </c>
      <c r="F3100" s="6" t="str">
        <f>IF(Table1[[#This Row],[ChgOrderPart1]]&lt;&gt;"",Table1[[#This Row],[ChgOrderPart1]],Table1[[#This Row],[ChgOrderPart2]])</f>
        <v>1</v>
      </c>
      <c r="G3100" s="6" t="s">
        <v>6291</v>
      </c>
      <c r="H3100" s="8">
        <v>42051.442071759258</v>
      </c>
      <c r="I3100" s="6" t="s">
        <v>34</v>
      </c>
      <c r="J3100" s="8">
        <v>42051.521157407406</v>
      </c>
      <c r="K3100" s="6" t="s">
        <v>1284</v>
      </c>
      <c r="L3100" s="6" t="s">
        <v>1285</v>
      </c>
      <c r="M3100" s="6" t="s">
        <v>37</v>
      </c>
      <c r="O3100" s="6" t="s">
        <v>38</v>
      </c>
      <c r="P3100" s="6" t="s">
        <v>39</v>
      </c>
      <c r="Q3100" s="6" t="s">
        <v>5117</v>
      </c>
      <c r="R3100" s="6" t="s">
        <v>196</v>
      </c>
      <c r="W3100" s="6" t="s">
        <v>3110</v>
      </c>
      <c r="X3100" s="6" t="s">
        <v>5117</v>
      </c>
      <c r="Y3100" s="6" t="s">
        <v>43</v>
      </c>
      <c r="Z3100" s="8">
        <v>42051.461041666669</v>
      </c>
      <c r="AA3100" s="6" t="s">
        <v>3111</v>
      </c>
      <c r="AB3100" s="6" t="s">
        <v>198</v>
      </c>
      <c r="AC3100" s="6" t="s">
        <v>196</v>
      </c>
      <c r="AD3100" s="6" t="s">
        <v>43</v>
      </c>
      <c r="AE3100" s="8">
        <v>42051.521157407406</v>
      </c>
      <c r="AF3100" s="6" t="s">
        <v>71</v>
      </c>
    </row>
    <row r="3101" spans="1:32" x14ac:dyDescent="0.2">
      <c r="A31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1" s="7" t="str">
        <f>ExtractValues(Table1[[#This Row],[Agreement Name]],".{1}\d{4,5}")</f>
        <v>15599</v>
      </c>
      <c r="C3101" s="6" t="str">
        <f>ExtractValues(Table1[[#This Row],[Agreement Name]],".{1}\d{4,5}-.{1}\d{4,5}")</f>
        <v>15599-001001</v>
      </c>
      <c r="D3101" s="6" t="str">
        <f>ExtractValues(ExtractValues(Table1[[#This Row],[Agreement Name]],"(CO\d{1,3})"),"\d+")</f>
        <v/>
      </c>
      <c r="E3101" s="6" t="str">
        <f>ExtractValues(ExtractValues(Table1[[#This Row],[Agreement Name]],"(CO.\d{1,3})"),"\d+")</f>
        <v/>
      </c>
      <c r="F3101" s="6" t="str">
        <f>IF(Table1[[#This Row],[ChgOrderPart1]]&lt;&gt;"",Table1[[#This Row],[ChgOrderPart1]],Table1[[#This Row],[ChgOrderPart2]])</f>
        <v/>
      </c>
      <c r="G3101" s="6" t="s">
        <v>6172</v>
      </c>
      <c r="H3101" s="8">
        <v>42044.322789351849</v>
      </c>
      <c r="I3101" s="6" t="s">
        <v>34</v>
      </c>
      <c r="J3101" s="8">
        <v>42044.478530092594</v>
      </c>
      <c r="K3101" s="6" t="s">
        <v>1284</v>
      </c>
      <c r="L3101" s="6" t="s">
        <v>1285</v>
      </c>
      <c r="M3101" s="6" t="s">
        <v>37</v>
      </c>
      <c r="O3101" s="6" t="s">
        <v>38</v>
      </c>
      <c r="P3101" s="6" t="s">
        <v>39</v>
      </c>
      <c r="Q3101" s="6" t="s">
        <v>6173</v>
      </c>
      <c r="R3101" s="6" t="s">
        <v>196</v>
      </c>
      <c r="W3101" s="6" t="s">
        <v>5118</v>
      </c>
      <c r="X3101" s="6" t="s">
        <v>6173</v>
      </c>
      <c r="Y3101" s="6" t="s">
        <v>43</v>
      </c>
      <c r="Z3101" s="8">
        <v>42044.476030092592</v>
      </c>
      <c r="AA3101" s="6" t="s">
        <v>3111</v>
      </c>
      <c r="AB3101" s="6" t="s">
        <v>198</v>
      </c>
      <c r="AC3101" s="6" t="s">
        <v>196</v>
      </c>
      <c r="AD3101" s="6" t="s">
        <v>43</v>
      </c>
      <c r="AE3101" s="8">
        <v>42044.478541666664</v>
      </c>
      <c r="AF3101" s="6" t="s">
        <v>71</v>
      </c>
    </row>
    <row r="3102" spans="1:32" x14ac:dyDescent="0.2">
      <c r="A31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2" s="7" t="str">
        <f>ExtractValues(Table1[[#This Row],[Agreement Name]],".{1}\d{4,5}")</f>
        <v>15598</v>
      </c>
      <c r="C3102" s="6" t="str">
        <f>ExtractValues(Table1[[#This Row],[Agreement Name]],".{1}\d{4,5}-.{1}\d{4,5}")</f>
        <v>15598-001001</v>
      </c>
      <c r="D3102" s="6" t="str">
        <f>ExtractValues(ExtractValues(Table1[[#This Row],[Agreement Name]],"(CO\d{1,3})"),"\d+")</f>
        <v/>
      </c>
      <c r="E3102" s="6" t="str">
        <f>ExtractValues(ExtractValues(Table1[[#This Row],[Agreement Name]],"(CO.\d{1,3})"),"\d+")</f>
        <v/>
      </c>
      <c r="F3102" s="6" t="str">
        <f>IF(Table1[[#This Row],[ChgOrderPart1]]&lt;&gt;"",Table1[[#This Row],[ChgOrderPart1]],Table1[[#This Row],[ChgOrderPart2]])</f>
        <v/>
      </c>
      <c r="G3102" s="6" t="s">
        <v>2987</v>
      </c>
      <c r="H3102" s="8">
        <v>41984.516840277778</v>
      </c>
      <c r="I3102" s="6" t="s">
        <v>34</v>
      </c>
      <c r="J3102" s="8">
        <v>41984.582835648151</v>
      </c>
      <c r="K3102" s="6" t="s">
        <v>1284</v>
      </c>
      <c r="L3102" s="6" t="s">
        <v>1285</v>
      </c>
      <c r="M3102" s="6" t="s">
        <v>37</v>
      </c>
      <c r="O3102" s="6" t="s">
        <v>38</v>
      </c>
      <c r="P3102" s="6" t="s">
        <v>39</v>
      </c>
      <c r="Q3102" s="6" t="s">
        <v>1291</v>
      </c>
      <c r="R3102" s="6" t="s">
        <v>196</v>
      </c>
      <c r="W3102" s="6" t="s">
        <v>1292</v>
      </c>
      <c r="X3102" s="6" t="s">
        <v>1291</v>
      </c>
      <c r="Y3102" s="6" t="s">
        <v>43</v>
      </c>
      <c r="Z3102" s="8">
        <v>41984.570694444446</v>
      </c>
      <c r="AA3102" s="6" t="s">
        <v>322</v>
      </c>
      <c r="AB3102" s="6" t="s">
        <v>198</v>
      </c>
      <c r="AC3102" s="6" t="s">
        <v>196</v>
      </c>
      <c r="AD3102" s="6" t="s">
        <v>43</v>
      </c>
      <c r="AE3102" s="8">
        <v>41984.582835648151</v>
      </c>
      <c r="AF3102" s="6" t="s">
        <v>71</v>
      </c>
    </row>
    <row r="3103" spans="1:32" x14ac:dyDescent="0.2">
      <c r="A31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03" s="7" t="str">
        <f>ExtractValues(Table1[[#This Row],[Agreement Name]],".{1}\d{4,5}")</f>
        <v>15596</v>
      </c>
      <c r="C3103" s="6" t="str">
        <f>ExtractValues(Table1[[#This Row],[Agreement Name]],".{1}\d{4,5}-.{1}\d{4,5}")</f>
        <v>15596-001004</v>
      </c>
      <c r="D3103" s="6" t="str">
        <f>ExtractValues(ExtractValues(Table1[[#This Row],[Agreement Name]],"(CO\d{1,3})"),"\d+")</f>
        <v>1</v>
      </c>
      <c r="E3103" s="6" t="str">
        <f>ExtractValues(ExtractValues(Table1[[#This Row],[Agreement Name]],"(CO.\d{1,3})"),"\d+")</f>
        <v/>
      </c>
      <c r="F3103" s="6" t="str">
        <f>IF(Table1[[#This Row],[ChgOrderPart1]]&lt;&gt;"",Table1[[#This Row],[ChgOrderPart1]],Table1[[#This Row],[ChgOrderPart2]])</f>
        <v>1</v>
      </c>
      <c r="G3103" s="6" t="s">
        <v>5178</v>
      </c>
      <c r="H3103" s="8">
        <v>42160.6015162037</v>
      </c>
      <c r="I3103" s="6" t="s">
        <v>34</v>
      </c>
      <c r="J3103" s="8">
        <v>42163.690104166664</v>
      </c>
      <c r="K3103" s="6" t="s">
        <v>5082</v>
      </c>
      <c r="L3103" s="6" t="s">
        <v>5083</v>
      </c>
      <c r="M3103" s="6" t="s">
        <v>37</v>
      </c>
      <c r="O3103" s="6" t="s">
        <v>38</v>
      </c>
      <c r="P3103" s="6" t="s">
        <v>39</v>
      </c>
      <c r="Q3103" s="6" t="s">
        <v>5177</v>
      </c>
      <c r="R3103" s="6" t="s">
        <v>320</v>
      </c>
      <c r="S3103" s="6" t="s">
        <v>196</v>
      </c>
      <c r="W3103" s="6" t="s">
        <v>321</v>
      </c>
      <c r="X3103" s="6" t="s">
        <v>320</v>
      </c>
      <c r="Y3103" s="6" t="s">
        <v>43</v>
      </c>
      <c r="Z3103" s="8">
        <v>42163.373692129629</v>
      </c>
      <c r="AA3103" s="6" t="s">
        <v>322</v>
      </c>
      <c r="AB3103" s="6" t="s">
        <v>198</v>
      </c>
      <c r="AC3103" s="6" t="s">
        <v>196</v>
      </c>
      <c r="AD3103" s="6" t="s">
        <v>43</v>
      </c>
      <c r="AE3103" s="8">
        <v>42163.690104166664</v>
      </c>
      <c r="AF3103" s="6" t="s">
        <v>427</v>
      </c>
    </row>
    <row r="3104" spans="1:32" x14ac:dyDescent="0.2">
      <c r="A31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4" s="7" t="str">
        <f>ExtractValues(Table1[[#This Row],[Agreement Name]],".{1}\d{4,5}")</f>
        <v>15596</v>
      </c>
      <c r="C3104" s="6" t="str">
        <f>ExtractValues(Table1[[#This Row],[Agreement Name]],".{1}\d{4,5}-.{1}\d{4,5}")</f>
        <v>15596-001004</v>
      </c>
      <c r="D3104" s="6" t="str">
        <f>ExtractValues(ExtractValues(Table1[[#This Row],[Agreement Name]],"(CO\d{1,3})"),"\d+")</f>
        <v/>
      </c>
      <c r="E3104" s="6" t="str">
        <f>ExtractValues(ExtractValues(Table1[[#This Row],[Agreement Name]],"(CO.\d{1,3})"),"\d+")</f>
        <v/>
      </c>
      <c r="F3104" s="6" t="str">
        <f>IF(Table1[[#This Row],[ChgOrderPart1]]&lt;&gt;"",Table1[[#This Row],[ChgOrderPart1]],Table1[[#This Row],[ChgOrderPart2]])</f>
        <v/>
      </c>
      <c r="G3104" s="6" t="s">
        <v>3436</v>
      </c>
      <c r="H3104" s="8">
        <v>42026.486875000002</v>
      </c>
      <c r="I3104" s="6" t="s">
        <v>34</v>
      </c>
      <c r="J3104" s="8">
        <v>42027.339386574073</v>
      </c>
      <c r="K3104" s="6" t="s">
        <v>1284</v>
      </c>
      <c r="L3104" s="6" t="s">
        <v>1285</v>
      </c>
      <c r="M3104" s="6" t="s">
        <v>37</v>
      </c>
      <c r="O3104" s="6" t="s">
        <v>38</v>
      </c>
      <c r="P3104" s="6" t="s">
        <v>39</v>
      </c>
      <c r="Q3104" s="6" t="s">
        <v>1291</v>
      </c>
      <c r="R3104" s="6" t="s">
        <v>196</v>
      </c>
      <c r="W3104" s="6" t="s">
        <v>1292</v>
      </c>
      <c r="X3104" s="6" t="s">
        <v>1291</v>
      </c>
      <c r="Y3104" s="6" t="s">
        <v>43</v>
      </c>
      <c r="Z3104" s="8">
        <v>42027.325046296297</v>
      </c>
      <c r="AA3104" s="6" t="s">
        <v>2739</v>
      </c>
      <c r="AB3104" s="6" t="s">
        <v>198</v>
      </c>
      <c r="AC3104" s="6" t="s">
        <v>196</v>
      </c>
      <c r="AD3104" s="6" t="s">
        <v>43</v>
      </c>
      <c r="AE3104" s="8">
        <v>42027.339386574073</v>
      </c>
      <c r="AF3104" s="6" t="s">
        <v>71</v>
      </c>
    </row>
    <row r="3105" spans="1:39" x14ac:dyDescent="0.2">
      <c r="A31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5" s="7" t="str">
        <f>ExtractValues(Table1[[#This Row],[Agreement Name]],".{1}\d{4,5}")</f>
        <v>15596</v>
      </c>
      <c r="C3105" s="6" t="str">
        <f>ExtractValues(Table1[[#This Row],[Agreement Name]],".{1}\d{4,5}-.{1}\d{4,5}")</f>
        <v>15596-001003</v>
      </c>
      <c r="D3105" s="6" t="str">
        <f>ExtractValues(ExtractValues(Table1[[#This Row],[Agreement Name]],"(CO\d{1,3})"),"\d+")</f>
        <v/>
      </c>
      <c r="E3105" s="6" t="str">
        <f>ExtractValues(ExtractValues(Table1[[#This Row],[Agreement Name]],"(CO.\d{1,3})"),"\d+")</f>
        <v/>
      </c>
      <c r="F3105" s="6" t="str">
        <f>IF(Table1[[#This Row],[ChgOrderPart1]]&lt;&gt;"",Table1[[#This Row],[ChgOrderPart1]],Table1[[#This Row],[ChgOrderPart2]])</f>
        <v/>
      </c>
      <c r="G3105" s="6" t="s">
        <v>3170</v>
      </c>
      <c r="H3105" s="8">
        <v>42011.435543981483</v>
      </c>
      <c r="I3105" s="6" t="s">
        <v>34</v>
      </c>
      <c r="J3105" s="8">
        <v>42018.472002314818</v>
      </c>
      <c r="K3105" s="6" t="s">
        <v>1284</v>
      </c>
      <c r="L3105" s="6" t="s">
        <v>1285</v>
      </c>
      <c r="M3105" s="6" t="s">
        <v>37</v>
      </c>
      <c r="O3105" s="6" t="s">
        <v>38</v>
      </c>
      <c r="P3105" s="6" t="s">
        <v>39</v>
      </c>
      <c r="Q3105" s="6" t="s">
        <v>440</v>
      </c>
      <c r="R3105" s="6" t="s">
        <v>196</v>
      </c>
      <c r="W3105" s="6" t="s">
        <v>812</v>
      </c>
      <c r="X3105" s="6" t="s">
        <v>440</v>
      </c>
      <c r="Y3105" s="6" t="s">
        <v>43</v>
      </c>
      <c r="Z3105" s="8">
        <v>42018.434398148151</v>
      </c>
      <c r="AA3105" s="6" t="s">
        <v>442</v>
      </c>
      <c r="AB3105" s="6" t="s">
        <v>198</v>
      </c>
      <c r="AC3105" s="6" t="s">
        <v>196</v>
      </c>
      <c r="AD3105" s="6" t="s">
        <v>43</v>
      </c>
      <c r="AE3105" s="8">
        <v>42018.472002314818</v>
      </c>
      <c r="AF3105" s="6" t="s">
        <v>71</v>
      </c>
    </row>
    <row r="3106" spans="1:39" x14ac:dyDescent="0.2">
      <c r="A31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6" s="7" t="str">
        <f>ExtractValues(Table1[[#This Row],[Agreement Name]],".{1}\d{4,5}")</f>
        <v>15596</v>
      </c>
      <c r="C3106" s="6" t="str">
        <f>ExtractValues(Table1[[#This Row],[Agreement Name]],".{1}\d{4,5}-.{1}\d{4,5}")</f>
        <v>15596-001002</v>
      </c>
      <c r="D3106" s="6" t="str">
        <f>ExtractValues(ExtractValues(Table1[[#This Row],[Agreement Name]],"(CO\d{1,3})"),"\d+")</f>
        <v/>
      </c>
      <c r="E3106" s="6" t="str">
        <f>ExtractValues(ExtractValues(Table1[[#This Row],[Agreement Name]],"(CO.\d{1,3})"),"\d+")</f>
        <v/>
      </c>
      <c r="F3106" s="6" t="str">
        <f>IF(Table1[[#This Row],[ChgOrderPart1]]&lt;&gt;"",Table1[[#This Row],[ChgOrderPart1]],Table1[[#This Row],[ChgOrderPart2]])</f>
        <v/>
      </c>
      <c r="G3106" s="6" t="s">
        <v>3169</v>
      </c>
      <c r="H3106" s="8">
        <v>42011.434756944444</v>
      </c>
      <c r="I3106" s="6" t="s">
        <v>34</v>
      </c>
      <c r="J3106" s="8">
        <v>42011.636030092595</v>
      </c>
      <c r="K3106" s="6" t="s">
        <v>1284</v>
      </c>
      <c r="L3106" s="6" t="s">
        <v>1285</v>
      </c>
      <c r="M3106" s="6" t="s">
        <v>37</v>
      </c>
      <c r="O3106" s="6" t="s">
        <v>38</v>
      </c>
      <c r="P3106" s="6" t="s">
        <v>39</v>
      </c>
      <c r="Q3106" s="6" t="s">
        <v>492</v>
      </c>
      <c r="R3106" s="6" t="s">
        <v>457</v>
      </c>
      <c r="S3106" s="6" t="s">
        <v>196</v>
      </c>
      <c r="W3106" s="6" t="s">
        <v>132</v>
      </c>
      <c r="X3106" s="6" t="s">
        <v>457</v>
      </c>
      <c r="Y3106" s="6" t="s">
        <v>43</v>
      </c>
      <c r="Z3106" s="8">
        <v>42011.599166666667</v>
      </c>
      <c r="AA3106" s="6" t="s">
        <v>133</v>
      </c>
      <c r="AB3106" s="6" t="s">
        <v>198</v>
      </c>
      <c r="AC3106" s="6" t="s">
        <v>196</v>
      </c>
      <c r="AD3106" s="6" t="s">
        <v>43</v>
      </c>
      <c r="AE3106" s="8">
        <v>42011.636030092595</v>
      </c>
      <c r="AF3106" s="6" t="s">
        <v>71</v>
      </c>
    </row>
    <row r="3107" spans="1:39" x14ac:dyDescent="0.2">
      <c r="A31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7" s="7" t="str">
        <f>ExtractValues(Table1[[#This Row],[Agreement Name]],".{1}\d{4,5}")</f>
        <v>15596</v>
      </c>
      <c r="C3107" s="6" t="str">
        <f>ExtractValues(Table1[[#This Row],[Agreement Name]],".{1}\d{4,5}-.{1}\d{4,5}")</f>
        <v>15596-001001</v>
      </c>
      <c r="D3107" s="6" t="str">
        <f>ExtractValues(ExtractValues(Table1[[#This Row],[Agreement Name]],"(CO\d{1,3})"),"\d+")</f>
        <v/>
      </c>
      <c r="E3107" s="6" t="str">
        <f>ExtractValues(ExtractValues(Table1[[#This Row],[Agreement Name]],"(CO.\d{1,3})"),"\d+")</f>
        <v/>
      </c>
      <c r="F3107" s="6" t="str">
        <f>IF(Table1[[#This Row],[ChgOrderPart1]]&lt;&gt;"",Table1[[#This Row],[ChgOrderPart1]],Table1[[#This Row],[ChgOrderPart2]])</f>
        <v/>
      </c>
      <c r="G3107" s="6" t="s">
        <v>1314</v>
      </c>
      <c r="H3107" s="8">
        <v>41949.595775462964</v>
      </c>
      <c r="I3107" s="6" t="s">
        <v>34</v>
      </c>
      <c r="J3107" s="8">
        <v>41949.65730324074</v>
      </c>
      <c r="K3107" s="6" t="s">
        <v>1284</v>
      </c>
      <c r="L3107" s="6" t="s">
        <v>1285</v>
      </c>
      <c r="M3107" s="6" t="s">
        <v>37</v>
      </c>
      <c r="O3107" s="6" t="s">
        <v>38</v>
      </c>
      <c r="P3107" s="6" t="s">
        <v>39</v>
      </c>
      <c r="Q3107" s="6" t="s">
        <v>1310</v>
      </c>
      <c r="R3107" s="6" t="s">
        <v>196</v>
      </c>
      <c r="W3107" s="6" t="s">
        <v>1315</v>
      </c>
      <c r="X3107" s="6" t="s">
        <v>1310</v>
      </c>
      <c r="Y3107" s="6" t="s">
        <v>43</v>
      </c>
      <c r="Z3107" s="8">
        <v>41949.653981481482</v>
      </c>
      <c r="AA3107" s="6" t="s">
        <v>1316</v>
      </c>
      <c r="AB3107" s="6" t="s">
        <v>198</v>
      </c>
      <c r="AC3107" s="6" t="s">
        <v>196</v>
      </c>
      <c r="AD3107" s="6" t="s">
        <v>43</v>
      </c>
      <c r="AE3107" s="8">
        <v>41949.65730324074</v>
      </c>
      <c r="AF3107" s="6" t="s">
        <v>427</v>
      </c>
    </row>
    <row r="3108" spans="1:39" x14ac:dyDescent="0.2">
      <c r="A31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8" s="7" t="str">
        <f>ExtractValues(Table1[[#This Row],[Agreement Name]],".{1}\d{4,5}")</f>
        <v>15596</v>
      </c>
      <c r="C3108" s="6" t="str">
        <f>ExtractValues(Table1[[#This Row],[Agreement Name]],".{1}\d{4,5}-.{1}\d{4,5}")</f>
        <v>15596-001001</v>
      </c>
      <c r="D3108" s="6" t="str">
        <f>ExtractValues(ExtractValues(Table1[[#This Row],[Agreement Name]],"(CO\d{1,3})"),"\d+")</f>
        <v/>
      </c>
      <c r="E3108" s="6" t="str">
        <f>ExtractValues(ExtractValues(Table1[[#This Row],[Agreement Name]],"(CO.\d{1,3})"),"\d+")</f>
        <v/>
      </c>
      <c r="F3108" s="6" t="str">
        <f>IF(Table1[[#This Row],[ChgOrderPart1]]&lt;&gt;"",Table1[[#This Row],[ChgOrderPart1]],Table1[[#This Row],[ChgOrderPart2]])</f>
        <v/>
      </c>
      <c r="G3108" s="6" t="s">
        <v>1309</v>
      </c>
      <c r="H3108" s="8">
        <v>41948.597453703704</v>
      </c>
      <c r="I3108" s="6" t="s">
        <v>55</v>
      </c>
      <c r="J3108" s="8">
        <v>41949.595000000001</v>
      </c>
      <c r="K3108" s="6" t="s">
        <v>1284</v>
      </c>
      <c r="L3108" s="6" t="s">
        <v>1285</v>
      </c>
      <c r="M3108" s="6" t="s">
        <v>37</v>
      </c>
      <c r="O3108" s="6" t="s">
        <v>38</v>
      </c>
      <c r="P3108" s="6" t="s">
        <v>39</v>
      </c>
      <c r="Q3108" s="6" t="s">
        <v>1310</v>
      </c>
      <c r="R3108" s="6" t="s">
        <v>196</v>
      </c>
      <c r="AL3108" s="6" t="s">
        <v>1310</v>
      </c>
      <c r="AM3108" s="6" t="s">
        <v>43</v>
      </c>
    </row>
    <row r="3109" spans="1:39" x14ac:dyDescent="0.2">
      <c r="A31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09" s="7" t="str">
        <f>ExtractValues(Table1[[#This Row],[Agreement Name]],".{1}\d{4,5}")</f>
        <v>15595</v>
      </c>
      <c r="C3109" s="6" t="str">
        <f>ExtractValues(Table1[[#This Row],[Agreement Name]],".{1}\d{4,5}-.{1}\d{4,5}")</f>
        <v>15595-001005</v>
      </c>
      <c r="D3109" s="6" t="str">
        <f>ExtractValues(ExtractValues(Table1[[#This Row],[Agreement Name]],"(CO\d{1,3})"),"\d+")</f>
        <v/>
      </c>
      <c r="E3109" s="6" t="str">
        <f>ExtractValues(ExtractValues(Table1[[#This Row],[Agreement Name]],"(CO.\d{1,3})"),"\d+")</f>
        <v/>
      </c>
      <c r="F3109" s="6" t="str">
        <f>IF(Table1[[#This Row],[ChgOrderPart1]]&lt;&gt;"",Table1[[#This Row],[ChgOrderPart1]],Table1[[#This Row],[ChgOrderPart2]])</f>
        <v/>
      </c>
      <c r="G3109" s="6" t="s">
        <v>3364</v>
      </c>
      <c r="H3109" s="8">
        <v>42024.328113425923</v>
      </c>
      <c r="I3109" s="6" t="s">
        <v>34</v>
      </c>
      <c r="J3109" s="8">
        <v>42024.502129629633</v>
      </c>
      <c r="K3109" s="6" t="s">
        <v>1284</v>
      </c>
      <c r="L3109" s="6" t="s">
        <v>1285</v>
      </c>
      <c r="M3109" s="6" t="s">
        <v>37</v>
      </c>
      <c r="O3109" s="6" t="s">
        <v>38</v>
      </c>
      <c r="P3109" s="6" t="s">
        <v>39</v>
      </c>
      <c r="Q3109" s="6" t="s">
        <v>353</v>
      </c>
      <c r="R3109" s="6" t="s">
        <v>354</v>
      </c>
      <c r="W3109" s="6" t="s">
        <v>1361</v>
      </c>
      <c r="X3109" s="6" t="s">
        <v>353</v>
      </c>
      <c r="Y3109" s="6" t="s">
        <v>43</v>
      </c>
      <c r="Z3109" s="8">
        <v>42024.445844907408</v>
      </c>
      <c r="AA3109" s="6" t="s">
        <v>1362</v>
      </c>
      <c r="AB3109" s="6" t="s">
        <v>357</v>
      </c>
      <c r="AC3109" s="6" t="s">
        <v>354</v>
      </c>
      <c r="AD3109" s="6" t="s">
        <v>43</v>
      </c>
      <c r="AE3109" s="8">
        <v>42024.502129629633</v>
      </c>
      <c r="AF3109" s="6" t="s">
        <v>358</v>
      </c>
    </row>
    <row r="3110" spans="1:39" x14ac:dyDescent="0.2">
      <c r="A31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0" s="7" t="str">
        <f>ExtractValues(Table1[[#This Row],[Agreement Name]],".{1}\d{4,5}")</f>
        <v>15595</v>
      </c>
      <c r="C3110" s="6" t="str">
        <f>ExtractValues(Table1[[#This Row],[Agreement Name]],".{1}\d{4,5}-.{1}\d{4,5}")</f>
        <v>15595-001004</v>
      </c>
      <c r="D3110" s="6" t="str">
        <f>ExtractValues(ExtractValues(Table1[[#This Row],[Agreement Name]],"(CO\d{1,3})"),"\d+")</f>
        <v/>
      </c>
      <c r="E3110" s="6" t="str">
        <f>ExtractValues(ExtractValues(Table1[[#This Row],[Agreement Name]],"(CO.\d{1,3})"),"\d+")</f>
        <v/>
      </c>
      <c r="F3110" s="6" t="str">
        <f>IF(Table1[[#This Row],[ChgOrderPart1]]&lt;&gt;"",Table1[[#This Row],[ChgOrderPart1]],Table1[[#This Row],[ChgOrderPart2]])</f>
        <v/>
      </c>
      <c r="G3110" s="6" t="s">
        <v>3363</v>
      </c>
      <c r="H3110" s="8">
        <v>42024.327557870369</v>
      </c>
      <c r="I3110" s="6" t="s">
        <v>34</v>
      </c>
      <c r="J3110" s="8">
        <v>42024.501643518517</v>
      </c>
      <c r="K3110" s="6" t="s">
        <v>1284</v>
      </c>
      <c r="L3110" s="6" t="s">
        <v>1285</v>
      </c>
      <c r="M3110" s="6" t="s">
        <v>37</v>
      </c>
      <c r="O3110" s="6" t="s">
        <v>38</v>
      </c>
      <c r="P3110" s="6" t="s">
        <v>39</v>
      </c>
      <c r="Q3110" s="6" t="s">
        <v>353</v>
      </c>
      <c r="R3110" s="6" t="s">
        <v>354</v>
      </c>
      <c r="W3110" s="6" t="s">
        <v>1361</v>
      </c>
      <c r="X3110" s="6" t="s">
        <v>353</v>
      </c>
      <c r="Y3110" s="6" t="s">
        <v>43</v>
      </c>
      <c r="Z3110" s="8">
        <v>42024.447187500002</v>
      </c>
      <c r="AA3110" s="6" t="s">
        <v>1362</v>
      </c>
      <c r="AB3110" s="6" t="s">
        <v>357</v>
      </c>
      <c r="AC3110" s="6" t="s">
        <v>354</v>
      </c>
      <c r="AD3110" s="6" t="s">
        <v>43</v>
      </c>
      <c r="AE3110" s="8">
        <v>42024.501643518517</v>
      </c>
      <c r="AF3110" s="6" t="s">
        <v>358</v>
      </c>
    </row>
    <row r="3111" spans="1:39" x14ac:dyDescent="0.2">
      <c r="A31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1" s="7" t="str">
        <f>ExtractValues(Table1[[#This Row],[Agreement Name]],".{1}\d{4,5}")</f>
        <v>15595</v>
      </c>
      <c r="C3111" s="6" t="str">
        <f>ExtractValues(Table1[[#This Row],[Agreement Name]],".{1}\d{4,5}-.{1}\d{4,5}")</f>
        <v>15595-001003</v>
      </c>
      <c r="D3111" s="6" t="str">
        <f>ExtractValues(ExtractValues(Table1[[#This Row],[Agreement Name]],"(CO\d{1,3})"),"\d+")</f>
        <v/>
      </c>
      <c r="E3111" s="6" t="str">
        <f>ExtractValues(ExtractValues(Table1[[#This Row],[Agreement Name]],"(CO.\d{1,3})"),"\d+")</f>
        <v/>
      </c>
      <c r="F3111" s="6" t="str">
        <f>IF(Table1[[#This Row],[ChgOrderPart1]]&lt;&gt;"",Table1[[#This Row],[ChgOrderPart1]],Table1[[#This Row],[ChgOrderPart2]])</f>
        <v/>
      </c>
      <c r="G3111" s="6" t="s">
        <v>3297</v>
      </c>
      <c r="H3111" s="8">
        <v>42017.545254629629</v>
      </c>
      <c r="I3111" s="6" t="s">
        <v>34</v>
      </c>
      <c r="J3111" s="8">
        <v>42018.79005787037</v>
      </c>
      <c r="K3111" s="6" t="s">
        <v>1284</v>
      </c>
      <c r="L3111" s="6" t="s">
        <v>1285</v>
      </c>
      <c r="M3111" s="6" t="s">
        <v>37</v>
      </c>
      <c r="O3111" s="6" t="s">
        <v>38</v>
      </c>
      <c r="P3111" s="6" t="s">
        <v>39</v>
      </c>
      <c r="Q3111" s="6" t="s">
        <v>1201</v>
      </c>
      <c r="R3111" s="6" t="s">
        <v>1202</v>
      </c>
      <c r="S3111" s="6" t="s">
        <v>354</v>
      </c>
      <c r="W3111" s="6" t="s">
        <v>1203</v>
      </c>
      <c r="X3111" s="6" t="s">
        <v>1202</v>
      </c>
      <c r="Y3111" s="6" t="s">
        <v>43</v>
      </c>
      <c r="Z3111" s="8">
        <v>42018.599965277775</v>
      </c>
      <c r="AA3111" s="6" t="s">
        <v>3298</v>
      </c>
      <c r="AB3111" s="6" t="s">
        <v>357</v>
      </c>
      <c r="AC3111" s="6" t="s">
        <v>354</v>
      </c>
      <c r="AD3111" s="6" t="s">
        <v>43</v>
      </c>
      <c r="AE3111" s="8">
        <v>42018.79005787037</v>
      </c>
      <c r="AF3111" s="6" t="s">
        <v>358</v>
      </c>
    </row>
    <row r="3112" spans="1:39" x14ac:dyDescent="0.2">
      <c r="A31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2" s="7" t="str">
        <f>ExtractValues(Table1[[#This Row],[Agreement Name]],".{1}\d{4,5}")</f>
        <v>15595</v>
      </c>
      <c r="C3112" s="6" t="str">
        <f>ExtractValues(Table1[[#This Row],[Agreement Name]],".{1}\d{4,5}-.{1}\d{4,5}")</f>
        <v>15595-001002</v>
      </c>
      <c r="D3112" s="6" t="str">
        <f>ExtractValues(ExtractValues(Table1[[#This Row],[Agreement Name]],"(CO\d{1,3})"),"\d+")</f>
        <v/>
      </c>
      <c r="E3112" s="6" t="str">
        <f>ExtractValues(ExtractValues(Table1[[#This Row],[Agreement Name]],"(CO.\d{1,3})"),"\d+")</f>
        <v/>
      </c>
      <c r="F3112" s="6" t="str">
        <f>IF(Table1[[#This Row],[ChgOrderPart1]]&lt;&gt;"",Table1[[#This Row],[ChgOrderPart1]],Table1[[#This Row],[ChgOrderPart2]])</f>
        <v/>
      </c>
      <c r="G3112" s="6" t="s">
        <v>3205</v>
      </c>
      <c r="H3112" s="8">
        <v>42012.575277777774</v>
      </c>
      <c r="I3112" s="6" t="s">
        <v>34</v>
      </c>
      <c r="J3112" s="8">
        <v>42025.752928240741</v>
      </c>
      <c r="K3112" s="6" t="s">
        <v>1284</v>
      </c>
      <c r="L3112" s="6" t="s">
        <v>1285</v>
      </c>
      <c r="M3112" s="6" t="s">
        <v>37</v>
      </c>
      <c r="O3112" s="6" t="s">
        <v>38</v>
      </c>
      <c r="P3112" s="6" t="s">
        <v>39</v>
      </c>
      <c r="Q3112" s="6" t="s">
        <v>780</v>
      </c>
      <c r="R3112" s="6" t="s">
        <v>354</v>
      </c>
      <c r="W3112" s="6" t="s">
        <v>140</v>
      </c>
      <c r="X3112" s="6" t="s">
        <v>780</v>
      </c>
      <c r="Y3112" s="6" t="s">
        <v>43</v>
      </c>
      <c r="Z3112" s="8">
        <v>42025.568530092591</v>
      </c>
      <c r="AA3112" s="6" t="s">
        <v>141</v>
      </c>
      <c r="AB3112" s="6" t="s">
        <v>357</v>
      </c>
      <c r="AC3112" s="6" t="s">
        <v>354</v>
      </c>
      <c r="AD3112" s="6" t="s">
        <v>43</v>
      </c>
      <c r="AE3112" s="8">
        <v>42025.752928240741</v>
      </c>
      <c r="AF3112" s="6" t="s">
        <v>358</v>
      </c>
    </row>
    <row r="3113" spans="1:39" x14ac:dyDescent="0.2">
      <c r="A31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3" s="7" t="str">
        <f>ExtractValues(Table1[[#This Row],[Agreement Name]],".{1}\d{4,5}")</f>
        <v>15595</v>
      </c>
      <c r="C3113" s="6" t="str">
        <f>ExtractValues(Table1[[#This Row],[Agreement Name]],".{1}\d{4,5}-.{1}\d{4,5}")</f>
        <v>15595-001001</v>
      </c>
      <c r="D3113" s="6" t="str">
        <f>ExtractValues(ExtractValues(Table1[[#This Row],[Agreement Name]],"(CO\d{1,3})"),"\d+")</f>
        <v/>
      </c>
      <c r="E3113" s="6" t="str">
        <f>ExtractValues(ExtractValues(Table1[[#This Row],[Agreement Name]],"(CO.\d{1,3})"),"\d+")</f>
        <v/>
      </c>
      <c r="F3113" s="6" t="str">
        <f>IF(Table1[[#This Row],[ChgOrderPart1]]&lt;&gt;"",Table1[[#This Row],[ChgOrderPart1]],Table1[[#This Row],[ChgOrderPart2]])</f>
        <v/>
      </c>
      <c r="G3113" s="6" t="s">
        <v>2926</v>
      </c>
      <c r="H3113" s="8">
        <v>41981.590844907405</v>
      </c>
      <c r="I3113" s="6" t="s">
        <v>34</v>
      </c>
      <c r="J3113" s="8">
        <v>41982.368379629632</v>
      </c>
      <c r="K3113" s="6" t="s">
        <v>1284</v>
      </c>
      <c r="L3113" s="6" t="s">
        <v>1285</v>
      </c>
      <c r="M3113" s="6" t="s">
        <v>37</v>
      </c>
      <c r="O3113" s="6" t="s">
        <v>38</v>
      </c>
      <c r="P3113" s="6" t="s">
        <v>39</v>
      </c>
      <c r="Q3113" s="6" t="s">
        <v>1291</v>
      </c>
      <c r="R3113" s="6" t="s">
        <v>354</v>
      </c>
      <c r="W3113" s="6" t="s">
        <v>1292</v>
      </c>
      <c r="X3113" s="6" t="s">
        <v>1291</v>
      </c>
      <c r="Y3113" s="6" t="s">
        <v>43</v>
      </c>
      <c r="Z3113" s="8">
        <v>41982.366712962961</v>
      </c>
      <c r="AA3113" s="6" t="s">
        <v>322</v>
      </c>
      <c r="AB3113" s="6" t="s">
        <v>357</v>
      </c>
      <c r="AC3113" s="6" t="s">
        <v>354</v>
      </c>
      <c r="AD3113" s="6" t="s">
        <v>43</v>
      </c>
      <c r="AE3113" s="8">
        <v>41982.368379629632</v>
      </c>
      <c r="AF3113" s="6" t="s">
        <v>358</v>
      </c>
    </row>
    <row r="3114" spans="1:39" x14ac:dyDescent="0.2">
      <c r="A31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4" s="7" t="str">
        <f>ExtractValues(Table1[[#This Row],[Agreement Name]],".{1}\d{4,5}")</f>
        <v>15594</v>
      </c>
      <c r="C3114" s="6" t="str">
        <f>ExtractValues(Table1[[#This Row],[Agreement Name]],".{1}\d{4,5}-.{1}\d{4,5}")</f>
        <v>15594-001006</v>
      </c>
      <c r="D3114" s="6" t="str">
        <f>ExtractValues(ExtractValues(Table1[[#This Row],[Agreement Name]],"(CO\d{1,3})"),"\d+")</f>
        <v/>
      </c>
      <c r="E3114" s="6" t="str">
        <f>ExtractValues(ExtractValues(Table1[[#This Row],[Agreement Name]],"(CO.\d{1,3})"),"\d+")</f>
        <v/>
      </c>
      <c r="F3114" s="6" t="str">
        <f>IF(Table1[[#This Row],[ChgOrderPart1]]&lt;&gt;"",Table1[[#This Row],[ChgOrderPart1]],Table1[[#This Row],[ChgOrderPart2]])</f>
        <v/>
      </c>
      <c r="G3114" s="6" t="s">
        <v>6191</v>
      </c>
      <c r="H3114" s="8">
        <v>42044.560474537036</v>
      </c>
      <c r="I3114" s="6" t="s">
        <v>34</v>
      </c>
      <c r="J3114" s="8">
        <v>42046.418564814812</v>
      </c>
      <c r="K3114" s="6" t="s">
        <v>1284</v>
      </c>
      <c r="L3114" s="6" t="s">
        <v>1285</v>
      </c>
      <c r="M3114" s="6" t="s">
        <v>37</v>
      </c>
      <c r="O3114" s="6" t="s">
        <v>38</v>
      </c>
      <c r="P3114" s="6" t="s">
        <v>39</v>
      </c>
      <c r="Q3114" s="6" t="s">
        <v>1291</v>
      </c>
      <c r="R3114" s="6" t="s">
        <v>354</v>
      </c>
      <c r="W3114" s="6" t="s">
        <v>1292</v>
      </c>
      <c r="X3114" s="6" t="s">
        <v>1291</v>
      </c>
      <c r="Y3114" s="6" t="s">
        <v>43</v>
      </c>
      <c r="Z3114" s="8">
        <v>42046.411006944443</v>
      </c>
      <c r="AA3114" s="6" t="s">
        <v>322</v>
      </c>
      <c r="AB3114" s="6" t="s">
        <v>357</v>
      </c>
      <c r="AC3114" s="6" t="s">
        <v>354</v>
      </c>
      <c r="AD3114" s="6" t="s">
        <v>43</v>
      </c>
      <c r="AE3114" s="8">
        <v>42046.418564814812</v>
      </c>
      <c r="AF3114" s="6" t="s">
        <v>358</v>
      </c>
    </row>
    <row r="3115" spans="1:39" x14ac:dyDescent="0.2">
      <c r="A31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5" s="7" t="str">
        <f>ExtractValues(Table1[[#This Row],[Agreement Name]],".{1}\d{4,5}")</f>
        <v>15594</v>
      </c>
      <c r="C3115" s="6" t="str">
        <f>ExtractValues(Table1[[#This Row],[Agreement Name]],".{1}\d{4,5}-.{1}\d{4,5}")</f>
        <v>15594-001005</v>
      </c>
      <c r="D3115" s="6" t="str">
        <f>ExtractValues(ExtractValues(Table1[[#This Row],[Agreement Name]],"(CO\d{1,3})"),"\d+")</f>
        <v/>
      </c>
      <c r="E3115" s="6" t="str">
        <f>ExtractValues(ExtractValues(Table1[[#This Row],[Agreement Name]],"(CO.\d{1,3})"),"\d+")</f>
        <v/>
      </c>
      <c r="F3115" s="6" t="str">
        <f>IF(Table1[[#This Row],[ChgOrderPart1]]&lt;&gt;"",Table1[[#This Row],[ChgOrderPart1]],Table1[[#This Row],[ChgOrderPart2]])</f>
        <v/>
      </c>
      <c r="G3115" s="6" t="s">
        <v>3209</v>
      </c>
      <c r="H3115" s="8">
        <v>42013.312581018516</v>
      </c>
      <c r="I3115" s="6" t="s">
        <v>34</v>
      </c>
      <c r="J3115" s="8">
        <v>42025.753344907411</v>
      </c>
      <c r="K3115" s="6" t="s">
        <v>1284</v>
      </c>
      <c r="L3115" s="6" t="s">
        <v>1285</v>
      </c>
      <c r="M3115" s="6" t="s">
        <v>37</v>
      </c>
      <c r="O3115" s="6" t="s">
        <v>38</v>
      </c>
      <c r="P3115" s="6" t="s">
        <v>39</v>
      </c>
      <c r="Q3115" s="6" t="s">
        <v>780</v>
      </c>
      <c r="R3115" s="6" t="s">
        <v>354</v>
      </c>
      <c r="W3115" s="6" t="s">
        <v>140</v>
      </c>
      <c r="X3115" s="6" t="s">
        <v>780</v>
      </c>
      <c r="Y3115" s="6" t="s">
        <v>43</v>
      </c>
      <c r="Z3115" s="8">
        <v>42025.567719907405</v>
      </c>
      <c r="AA3115" s="6" t="s">
        <v>141</v>
      </c>
      <c r="AB3115" s="6" t="s">
        <v>357</v>
      </c>
      <c r="AC3115" s="6" t="s">
        <v>354</v>
      </c>
      <c r="AD3115" s="6" t="s">
        <v>43</v>
      </c>
      <c r="AE3115" s="8">
        <v>42025.753344907411</v>
      </c>
      <c r="AF3115" s="6" t="s">
        <v>358</v>
      </c>
    </row>
    <row r="3116" spans="1:39" x14ac:dyDescent="0.2">
      <c r="A31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6" s="7" t="str">
        <f>ExtractValues(Table1[[#This Row],[Agreement Name]],".{1}\d{4,5}")</f>
        <v>15594</v>
      </c>
      <c r="C3116" s="6" t="str">
        <f>ExtractValues(Table1[[#This Row],[Agreement Name]],".{1}\d{4,5}-.{1}\d{4,5}")</f>
        <v>15594-001004</v>
      </c>
      <c r="D3116" s="6" t="str">
        <f>ExtractValues(ExtractValues(Table1[[#This Row],[Agreement Name]],"(CO\d{1,3})"),"\d+")</f>
        <v/>
      </c>
      <c r="E3116" s="6" t="str">
        <f>ExtractValues(ExtractValues(Table1[[#This Row],[Agreement Name]],"(CO.\d{1,3})"),"\d+")</f>
        <v/>
      </c>
      <c r="F3116" s="6" t="str">
        <f>IF(Table1[[#This Row],[ChgOrderPart1]]&lt;&gt;"",Table1[[#This Row],[ChgOrderPart1]],Table1[[#This Row],[ChgOrderPart2]])</f>
        <v/>
      </c>
      <c r="G3116" s="6" t="s">
        <v>2890</v>
      </c>
      <c r="H3116" s="8">
        <v>41981.275995370372</v>
      </c>
      <c r="I3116" s="6" t="s">
        <v>34</v>
      </c>
      <c r="J3116" s="8">
        <v>41981.480011574073</v>
      </c>
      <c r="K3116" s="6" t="s">
        <v>1284</v>
      </c>
      <c r="L3116" s="6" t="s">
        <v>1285</v>
      </c>
      <c r="M3116" s="6" t="s">
        <v>37</v>
      </c>
      <c r="O3116" s="6" t="s">
        <v>38</v>
      </c>
      <c r="P3116" s="6" t="s">
        <v>39</v>
      </c>
      <c r="Q3116" s="6" t="s">
        <v>1360</v>
      </c>
      <c r="R3116" s="6" t="s">
        <v>353</v>
      </c>
      <c r="S3116" s="6" t="s">
        <v>354</v>
      </c>
      <c r="W3116" s="6" t="s">
        <v>1361</v>
      </c>
      <c r="X3116" s="6" t="s">
        <v>353</v>
      </c>
      <c r="Y3116" s="6" t="s">
        <v>43</v>
      </c>
      <c r="Z3116" s="8">
        <v>41981.455509259256</v>
      </c>
      <c r="AA3116" s="6" t="s">
        <v>1362</v>
      </c>
      <c r="AB3116" s="6" t="s">
        <v>357</v>
      </c>
      <c r="AC3116" s="6" t="s">
        <v>354</v>
      </c>
      <c r="AD3116" s="6" t="s">
        <v>43</v>
      </c>
      <c r="AE3116" s="8">
        <v>41981.480011574073</v>
      </c>
      <c r="AF3116" s="6" t="s">
        <v>358</v>
      </c>
    </row>
    <row r="3117" spans="1:39" x14ac:dyDescent="0.2">
      <c r="A31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7" s="7" t="str">
        <f>ExtractValues(Table1[[#This Row],[Agreement Name]],".{1}\d{4,5}")</f>
        <v>15594</v>
      </c>
      <c r="C3117" s="6" t="str">
        <f>ExtractValues(Table1[[#This Row],[Agreement Name]],".{1}\d{4,5}-.{1}\d{4,5}")</f>
        <v>15594-001003</v>
      </c>
      <c r="D3117" s="6" t="str">
        <f>ExtractValues(ExtractValues(Table1[[#This Row],[Agreement Name]],"(CO\d{1,3})"),"\d+")</f>
        <v/>
      </c>
      <c r="E3117" s="6" t="str">
        <f>ExtractValues(ExtractValues(Table1[[#This Row],[Agreement Name]],"(CO.\d{1,3})"),"\d+")</f>
        <v/>
      </c>
      <c r="F3117" s="6" t="str">
        <f>IF(Table1[[#This Row],[ChgOrderPart1]]&lt;&gt;"",Table1[[#This Row],[ChgOrderPart1]],Table1[[#This Row],[ChgOrderPart2]])</f>
        <v/>
      </c>
      <c r="G3117" s="6" t="s">
        <v>6318</v>
      </c>
      <c r="H3117" s="8">
        <v>42053.502974537034</v>
      </c>
      <c r="I3117" s="6" t="s">
        <v>34</v>
      </c>
      <c r="J3117" s="8">
        <v>42054.336122685185</v>
      </c>
      <c r="K3117" s="6" t="s">
        <v>1284</v>
      </c>
      <c r="L3117" s="6" t="s">
        <v>1285</v>
      </c>
      <c r="M3117" s="6" t="s">
        <v>37</v>
      </c>
      <c r="O3117" s="6" t="s">
        <v>38</v>
      </c>
      <c r="P3117" s="6" t="s">
        <v>39</v>
      </c>
      <c r="Q3117" s="6" t="s">
        <v>6319</v>
      </c>
      <c r="R3117" s="6" t="s">
        <v>354</v>
      </c>
      <c r="W3117" s="6" t="s">
        <v>596</v>
      </c>
      <c r="X3117" s="6" t="s">
        <v>6319</v>
      </c>
      <c r="Y3117" s="6" t="s">
        <v>43</v>
      </c>
      <c r="Z3117" s="8">
        <v>42054.324201388888</v>
      </c>
      <c r="AA3117" s="6" t="s">
        <v>597</v>
      </c>
      <c r="AB3117" s="6" t="s">
        <v>357</v>
      </c>
      <c r="AC3117" s="6" t="s">
        <v>354</v>
      </c>
      <c r="AD3117" s="6" t="s">
        <v>43</v>
      </c>
      <c r="AE3117" s="8">
        <v>42054.336122685185</v>
      </c>
      <c r="AF3117" s="6" t="s">
        <v>358</v>
      </c>
    </row>
    <row r="3118" spans="1:39" x14ac:dyDescent="0.2">
      <c r="A31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8" s="7" t="str">
        <f>ExtractValues(Table1[[#This Row],[Agreement Name]],".{1}\d{4,5}")</f>
        <v>15594</v>
      </c>
      <c r="C3118" s="6" t="str">
        <f>ExtractValues(Table1[[#This Row],[Agreement Name]],".{1}\d{4,5}-.{1}\d{4,5}")</f>
        <v>15594-001003</v>
      </c>
      <c r="D3118" s="6" t="str">
        <f>ExtractValues(ExtractValues(Table1[[#This Row],[Agreement Name]],"(CO\d{1,3})"),"\d+")</f>
        <v/>
      </c>
      <c r="E3118" s="6" t="str">
        <f>ExtractValues(ExtractValues(Table1[[#This Row],[Agreement Name]],"(CO.\d{1,3})"),"\d+")</f>
        <v/>
      </c>
      <c r="F3118" s="6" t="str">
        <f>IF(Table1[[#This Row],[ChgOrderPart1]]&lt;&gt;"",Table1[[#This Row],[ChgOrderPart1]],Table1[[#This Row],[ChgOrderPart2]])</f>
        <v/>
      </c>
      <c r="G3118" s="6" t="s">
        <v>7196</v>
      </c>
      <c r="H3118" s="8">
        <v>42023.644861111112</v>
      </c>
      <c r="I3118" s="6" t="s">
        <v>55</v>
      </c>
      <c r="J3118" s="8">
        <v>42053.542569444442</v>
      </c>
      <c r="K3118" s="6" t="s">
        <v>1376</v>
      </c>
      <c r="L3118" s="6" t="s">
        <v>1377</v>
      </c>
      <c r="M3118" s="6" t="s">
        <v>37</v>
      </c>
      <c r="O3118" s="6" t="s">
        <v>38</v>
      </c>
      <c r="P3118" s="6" t="s">
        <v>39</v>
      </c>
      <c r="Q3118" s="6" t="s">
        <v>6319</v>
      </c>
      <c r="R3118" s="6" t="s">
        <v>354</v>
      </c>
      <c r="AL3118" s="6" t="s">
        <v>6319</v>
      </c>
      <c r="AM3118" s="6" t="s">
        <v>43</v>
      </c>
    </row>
    <row r="3119" spans="1:39" x14ac:dyDescent="0.2">
      <c r="A31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19" s="7" t="str">
        <f>ExtractValues(Table1[[#This Row],[Agreement Name]],".{1}\d{4,5}")</f>
        <v>15594</v>
      </c>
      <c r="C3119" s="6" t="str">
        <f>ExtractValues(Table1[[#This Row],[Agreement Name]],".{1}\d{4,5}-.{1}\d{4,5}")</f>
        <v>15594-001003</v>
      </c>
      <c r="D3119" s="6" t="str">
        <f>ExtractValues(ExtractValues(Table1[[#This Row],[Agreement Name]],"(CO\d{1,3})"),"\d+")</f>
        <v/>
      </c>
      <c r="E3119" s="6" t="str">
        <f>ExtractValues(ExtractValues(Table1[[#This Row],[Agreement Name]],"(CO.\d{1,3})"),"\d+")</f>
        <v/>
      </c>
      <c r="F3119" s="6" t="str">
        <f>IF(Table1[[#This Row],[ChgOrderPart1]]&lt;&gt;"",Table1[[#This Row],[ChgOrderPart1]],Table1[[#This Row],[ChgOrderPart2]])</f>
        <v/>
      </c>
      <c r="G3119" s="6" t="s">
        <v>7196</v>
      </c>
      <c r="H3119" s="8">
        <v>41964.510648148149</v>
      </c>
      <c r="I3119" s="6" t="s">
        <v>55</v>
      </c>
      <c r="J3119" s="8">
        <v>42023.644513888888</v>
      </c>
      <c r="K3119" s="6" t="s">
        <v>1376</v>
      </c>
      <c r="L3119" s="6" t="s">
        <v>1377</v>
      </c>
      <c r="M3119" s="6" t="s">
        <v>37</v>
      </c>
      <c r="O3119" s="6" t="s">
        <v>38</v>
      </c>
      <c r="P3119" s="6" t="s">
        <v>39</v>
      </c>
      <c r="Q3119" s="6" t="s">
        <v>6319</v>
      </c>
      <c r="R3119" s="6" t="s">
        <v>354</v>
      </c>
      <c r="AL3119" s="6" t="s">
        <v>6319</v>
      </c>
      <c r="AM3119" s="6" t="s">
        <v>43</v>
      </c>
    </row>
    <row r="3120" spans="1:39" x14ac:dyDescent="0.2">
      <c r="A31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20" s="7" t="str">
        <f>ExtractValues(Table1[[#This Row],[Agreement Name]],".{1}\d{4,5}")</f>
        <v>15594</v>
      </c>
      <c r="C3120" s="6" t="str">
        <f>ExtractValues(Table1[[#This Row],[Agreement Name]],".{1}\d{4,5}-.{1}\d{4,5}")</f>
        <v>15594-001001</v>
      </c>
      <c r="D3120" s="6" t="str">
        <f>ExtractValues(ExtractValues(Table1[[#This Row],[Agreement Name]],"(CO\d{1,3})"),"\d+")</f>
        <v>1</v>
      </c>
      <c r="E3120" s="6" t="str">
        <f>ExtractValues(ExtractValues(Table1[[#This Row],[Agreement Name]],"(CO.\d{1,3})"),"\d+")</f>
        <v/>
      </c>
      <c r="F3120" s="6" t="str">
        <f>IF(Table1[[#This Row],[ChgOrderPart1]]&lt;&gt;"",Table1[[#This Row],[ChgOrderPart1]],Table1[[#This Row],[ChgOrderPart2]])</f>
        <v>1</v>
      </c>
      <c r="G3120" s="6" t="s">
        <v>6539</v>
      </c>
      <c r="H3120" s="8">
        <v>42075.557175925926</v>
      </c>
      <c r="I3120" s="6" t="s">
        <v>34</v>
      </c>
      <c r="J3120" s="8">
        <v>42079.590787037036</v>
      </c>
      <c r="K3120" s="6" t="s">
        <v>1284</v>
      </c>
      <c r="L3120" s="6" t="s">
        <v>1285</v>
      </c>
      <c r="M3120" s="6" t="s">
        <v>37</v>
      </c>
      <c r="O3120" s="6" t="s">
        <v>38</v>
      </c>
      <c r="P3120" s="6" t="s">
        <v>39</v>
      </c>
      <c r="Q3120" s="6" t="s">
        <v>6319</v>
      </c>
      <c r="R3120" s="6" t="s">
        <v>647</v>
      </c>
      <c r="S3120" s="6" t="s">
        <v>354</v>
      </c>
      <c r="W3120" s="6" t="s">
        <v>6540</v>
      </c>
      <c r="X3120" s="6" t="s">
        <v>647</v>
      </c>
      <c r="Y3120" s="6" t="s">
        <v>43</v>
      </c>
      <c r="Z3120" s="8">
        <v>42079.587060185186</v>
      </c>
      <c r="AA3120" s="6" t="s">
        <v>597</v>
      </c>
      <c r="AB3120" s="6" t="s">
        <v>357</v>
      </c>
      <c r="AC3120" s="6" t="s">
        <v>354</v>
      </c>
      <c r="AD3120" s="6" t="s">
        <v>43</v>
      </c>
      <c r="AE3120" s="8">
        <v>42079.590787037036</v>
      </c>
      <c r="AF3120" s="6" t="s">
        <v>358</v>
      </c>
    </row>
    <row r="3121" spans="1:39" x14ac:dyDescent="0.2">
      <c r="A31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21" s="7" t="str">
        <f>ExtractValues(Table1[[#This Row],[Agreement Name]],".{1}\d{4,5}")</f>
        <v>15594</v>
      </c>
      <c r="C3121" s="6" t="str">
        <f>ExtractValues(Table1[[#This Row],[Agreement Name]],".{1}\d{4,5}-.{1}\d{4,5}")</f>
        <v>15594-001001</v>
      </c>
      <c r="D3121" s="6" t="str">
        <f>ExtractValues(ExtractValues(Table1[[#This Row],[Agreement Name]],"(CO\d{1,3})"),"\d+")</f>
        <v>1</v>
      </c>
      <c r="E3121" s="6" t="str">
        <f>ExtractValues(ExtractValues(Table1[[#This Row],[Agreement Name]],"(CO.\d{1,3})"),"\d+")</f>
        <v/>
      </c>
      <c r="F3121" s="6" t="str">
        <f>IF(Table1[[#This Row],[ChgOrderPart1]]&lt;&gt;"",Table1[[#This Row],[ChgOrderPart1]],Table1[[#This Row],[ChgOrderPart2]])</f>
        <v>1</v>
      </c>
      <c r="G3121" s="6" t="s">
        <v>6539</v>
      </c>
      <c r="H3121" s="8">
        <v>42075.571759259263</v>
      </c>
      <c r="I3121" s="6" t="s">
        <v>34</v>
      </c>
      <c r="J3121" s="8">
        <v>42075.699884259258</v>
      </c>
      <c r="K3121" s="6" t="s">
        <v>1284</v>
      </c>
      <c r="L3121" s="6" t="s">
        <v>1285</v>
      </c>
      <c r="M3121" s="6" t="s">
        <v>37</v>
      </c>
      <c r="O3121" s="6" t="s">
        <v>38</v>
      </c>
      <c r="P3121" s="6" t="s">
        <v>39</v>
      </c>
      <c r="Q3121" s="6" t="s">
        <v>6319</v>
      </c>
      <c r="R3121" s="6" t="s">
        <v>354</v>
      </c>
      <c r="W3121" s="6" t="s">
        <v>6540</v>
      </c>
      <c r="X3121" s="6" t="s">
        <v>6319</v>
      </c>
      <c r="Y3121" s="6" t="s">
        <v>43</v>
      </c>
      <c r="Z3121" s="8">
        <v>42075.613159722219</v>
      </c>
      <c r="AA3121" s="6" t="s">
        <v>597</v>
      </c>
      <c r="AB3121" s="6" t="s">
        <v>357</v>
      </c>
      <c r="AC3121" s="6" t="s">
        <v>354</v>
      </c>
      <c r="AD3121" s="6" t="s">
        <v>43</v>
      </c>
      <c r="AE3121" s="8">
        <v>42075.699884259258</v>
      </c>
      <c r="AF3121" s="6" t="s">
        <v>358</v>
      </c>
    </row>
    <row r="3122" spans="1:39" x14ac:dyDescent="0.2">
      <c r="A31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22" s="7" t="str">
        <f>ExtractValues(Table1[[#This Row],[Agreement Name]],".{1}\d{4,5}")</f>
        <v>15594</v>
      </c>
      <c r="C3122" s="6" t="str">
        <f>ExtractValues(Table1[[#This Row],[Agreement Name]],".{1}\d{4,5}-.{1}\d{4,5}")</f>
        <v>15594-001001</v>
      </c>
      <c r="D3122" s="6" t="str">
        <f>ExtractValues(ExtractValues(Table1[[#This Row],[Agreement Name]],"(CO\d{1,3})"),"\d+")</f>
        <v/>
      </c>
      <c r="E3122" s="6" t="str">
        <f>ExtractValues(ExtractValues(Table1[[#This Row],[Agreement Name]],"(CO.\d{1,3})"),"\d+")</f>
        <v/>
      </c>
      <c r="F3122" s="6" t="str">
        <f>IF(Table1[[#This Row],[ChgOrderPart1]]&lt;&gt;"",Table1[[#This Row],[ChgOrderPart1]],Table1[[#This Row],[ChgOrderPart2]])</f>
        <v/>
      </c>
      <c r="G3122" s="6" t="s">
        <v>7078</v>
      </c>
      <c r="H3122" s="8">
        <v>41956.630659722221</v>
      </c>
      <c r="I3122" s="6" t="s">
        <v>34</v>
      </c>
      <c r="J3122" s="8">
        <v>41962.344837962963</v>
      </c>
      <c r="K3122" s="6" t="s">
        <v>1376</v>
      </c>
      <c r="L3122" s="6" t="s">
        <v>1377</v>
      </c>
      <c r="M3122" s="6" t="s">
        <v>37</v>
      </c>
      <c r="O3122" s="6" t="s">
        <v>38</v>
      </c>
      <c r="P3122" s="6" t="s">
        <v>39</v>
      </c>
      <c r="Q3122" s="6" t="s">
        <v>1291</v>
      </c>
      <c r="R3122" s="6" t="s">
        <v>354</v>
      </c>
      <c r="W3122" s="6" t="s">
        <v>1292</v>
      </c>
      <c r="X3122" s="6" t="s">
        <v>1291</v>
      </c>
      <c r="Y3122" s="6" t="s">
        <v>43</v>
      </c>
      <c r="Z3122" s="8">
        <v>41962.264120370368</v>
      </c>
      <c r="AA3122" s="6" t="s">
        <v>322</v>
      </c>
      <c r="AB3122" s="6" t="s">
        <v>357</v>
      </c>
      <c r="AC3122" s="6" t="s">
        <v>354</v>
      </c>
      <c r="AD3122" s="6" t="s">
        <v>43</v>
      </c>
      <c r="AE3122" s="8">
        <v>41962.344837962963</v>
      </c>
      <c r="AF3122" s="6" t="s">
        <v>358</v>
      </c>
    </row>
    <row r="3123" spans="1:39" x14ac:dyDescent="0.2">
      <c r="A31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23" s="7" t="str">
        <f>ExtractValues(Table1[[#This Row],[Agreement Name]],".{1}\d{4,5}")</f>
        <v>15593</v>
      </c>
      <c r="C3123" s="6" t="str">
        <f>ExtractValues(Table1[[#This Row],[Agreement Name]],".{1}\d{4,5}-.{1}\d{4,5}")</f>
        <v>15593-001002</v>
      </c>
      <c r="D3123" s="6" t="str">
        <f>ExtractValues(ExtractValues(Table1[[#This Row],[Agreement Name]],"(CO\d{1,3})"),"\d+")</f>
        <v/>
      </c>
      <c r="E3123" s="6" t="str">
        <f>ExtractValues(ExtractValues(Table1[[#This Row],[Agreement Name]],"(CO.\d{1,3})"),"\d+")</f>
        <v/>
      </c>
      <c r="F3123" s="6" t="str">
        <f>IF(Table1[[#This Row],[ChgOrderPart1]]&lt;&gt;"",Table1[[#This Row],[ChgOrderPart1]],Table1[[#This Row],[ChgOrderPart2]])</f>
        <v/>
      </c>
      <c r="G3123" s="6" t="s">
        <v>2826</v>
      </c>
      <c r="H3123" s="8">
        <v>41974.288611111115</v>
      </c>
      <c r="I3123" s="6" t="s">
        <v>34</v>
      </c>
      <c r="J3123" s="8">
        <v>41976.661736111113</v>
      </c>
      <c r="K3123" s="6" t="s">
        <v>1284</v>
      </c>
      <c r="L3123" s="6" t="s">
        <v>1285</v>
      </c>
      <c r="M3123" s="6" t="s">
        <v>37</v>
      </c>
      <c r="O3123" s="6" t="s">
        <v>38</v>
      </c>
      <c r="P3123" s="6" t="s">
        <v>39</v>
      </c>
      <c r="Q3123" s="6" t="s">
        <v>1291</v>
      </c>
      <c r="R3123" s="6" t="s">
        <v>354</v>
      </c>
      <c r="W3123" s="6" t="s">
        <v>1292</v>
      </c>
      <c r="X3123" s="6" t="s">
        <v>1291</v>
      </c>
      <c r="Y3123" s="6" t="s">
        <v>43</v>
      </c>
      <c r="Z3123" s="8">
        <v>41976.609814814816</v>
      </c>
      <c r="AA3123" s="6" t="s">
        <v>322</v>
      </c>
      <c r="AB3123" s="6" t="s">
        <v>357</v>
      </c>
      <c r="AC3123" s="6" t="s">
        <v>354</v>
      </c>
      <c r="AD3123" s="6" t="s">
        <v>43</v>
      </c>
      <c r="AE3123" s="8">
        <v>41976.661736111113</v>
      </c>
      <c r="AF3123" s="6" t="s">
        <v>358</v>
      </c>
    </row>
    <row r="3124" spans="1:39" x14ac:dyDescent="0.2">
      <c r="A31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24" s="7" t="str">
        <f>ExtractValues(Table1[[#This Row],[Agreement Name]],".{1}\d{4,5}")</f>
        <v>15593</v>
      </c>
      <c r="C3124" s="6" t="str">
        <f>ExtractValues(Table1[[#This Row],[Agreement Name]],".{1}\d{4,5}-.{1}\d{4,5}")</f>
        <v>15593-001001</v>
      </c>
      <c r="D3124" s="6" t="str">
        <f>ExtractValues(ExtractValues(Table1[[#This Row],[Agreement Name]],"(CO\d{1,3})"),"\d+")</f>
        <v/>
      </c>
      <c r="E3124" s="6" t="str">
        <f>ExtractValues(ExtractValues(Table1[[#This Row],[Agreement Name]],"(CO.\d{1,3})"),"\d+")</f>
        <v/>
      </c>
      <c r="F3124" s="6" t="str">
        <f>IF(Table1[[#This Row],[ChgOrderPart1]]&lt;&gt;"",Table1[[#This Row],[ChgOrderPart1]],Table1[[#This Row],[ChgOrderPart2]])</f>
        <v/>
      </c>
      <c r="G3124" s="6" t="s">
        <v>2706</v>
      </c>
      <c r="H3124" s="8">
        <v>41962.384629629632</v>
      </c>
      <c r="I3124" s="6" t="s">
        <v>34</v>
      </c>
      <c r="J3124" s="8">
        <v>41964.527407407404</v>
      </c>
      <c r="K3124" s="6" t="s">
        <v>1284</v>
      </c>
      <c r="L3124" s="6" t="s">
        <v>1285</v>
      </c>
      <c r="M3124" s="6" t="s">
        <v>37</v>
      </c>
      <c r="O3124" s="6" t="s">
        <v>38</v>
      </c>
      <c r="P3124" s="6" t="s">
        <v>39</v>
      </c>
      <c r="Q3124" s="6" t="s">
        <v>2707</v>
      </c>
      <c r="R3124" s="6" t="s">
        <v>2708</v>
      </c>
      <c r="S3124" s="6" t="s">
        <v>354</v>
      </c>
      <c r="W3124" s="6" t="s">
        <v>2709</v>
      </c>
      <c r="X3124" s="6" t="s">
        <v>2708</v>
      </c>
      <c r="Y3124" s="6" t="s">
        <v>43</v>
      </c>
      <c r="Z3124" s="8">
        <v>41964.509282407409</v>
      </c>
      <c r="AA3124" s="6" t="s">
        <v>2710</v>
      </c>
      <c r="AB3124" s="6" t="s">
        <v>357</v>
      </c>
      <c r="AC3124" s="6" t="s">
        <v>354</v>
      </c>
      <c r="AD3124" s="6" t="s">
        <v>43</v>
      </c>
      <c r="AE3124" s="8">
        <v>41964.527407407404</v>
      </c>
      <c r="AF3124" s="6" t="s">
        <v>358</v>
      </c>
    </row>
    <row r="3125" spans="1:39" x14ac:dyDescent="0.2">
      <c r="A31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25" s="7" t="str">
        <f>ExtractValues(Table1[[#This Row],[Agreement Name]],".{1}\d{4,5}")</f>
        <v>15590</v>
      </c>
      <c r="C3125" s="6" t="str">
        <f>ExtractValues(Table1[[#This Row],[Agreement Name]],".{1}\d{4,5}-.{1}\d{4,5}")</f>
        <v>15590-001002</v>
      </c>
      <c r="D3125" s="6" t="str">
        <f>ExtractValues(ExtractValues(Table1[[#This Row],[Agreement Name]],"(CO\d{1,3})"),"\d+")</f>
        <v/>
      </c>
      <c r="E3125" s="6" t="str">
        <f>ExtractValues(ExtractValues(Table1[[#This Row],[Agreement Name]],"(CO.\d{1,3})"),"\d+")</f>
        <v/>
      </c>
      <c r="F3125" s="6" t="str">
        <f>IF(Table1[[#This Row],[ChgOrderPart1]]&lt;&gt;"",Table1[[#This Row],[ChgOrderPart1]],Table1[[#This Row],[ChgOrderPart2]])</f>
        <v/>
      </c>
      <c r="G3125" s="6" t="s">
        <v>6387</v>
      </c>
      <c r="H3125" s="8">
        <v>42059.573576388888</v>
      </c>
      <c r="I3125" s="6" t="s">
        <v>34</v>
      </c>
      <c r="J3125" s="8">
        <v>42060.328900462962</v>
      </c>
      <c r="K3125" s="6" t="s">
        <v>1284</v>
      </c>
      <c r="L3125" s="6" t="s">
        <v>1285</v>
      </c>
      <c r="M3125" s="6" t="s">
        <v>37</v>
      </c>
      <c r="O3125" s="6" t="s">
        <v>38</v>
      </c>
      <c r="P3125" s="6" t="s">
        <v>39</v>
      </c>
      <c r="Q3125" s="6" t="s">
        <v>3228</v>
      </c>
      <c r="R3125" s="6" t="s">
        <v>354</v>
      </c>
      <c r="W3125" s="6" t="s">
        <v>3229</v>
      </c>
      <c r="X3125" s="6" t="s">
        <v>3228</v>
      </c>
      <c r="Y3125" s="6" t="s">
        <v>43</v>
      </c>
      <c r="Z3125" s="8">
        <v>42060.311574074076</v>
      </c>
      <c r="AA3125" s="6" t="s">
        <v>3230</v>
      </c>
      <c r="AB3125" s="6" t="s">
        <v>357</v>
      </c>
      <c r="AC3125" s="6" t="s">
        <v>354</v>
      </c>
      <c r="AD3125" s="6" t="s">
        <v>43</v>
      </c>
      <c r="AE3125" s="8">
        <v>42060.328900462962</v>
      </c>
      <c r="AF3125" s="6" t="s">
        <v>358</v>
      </c>
    </row>
    <row r="3126" spans="1:39" x14ac:dyDescent="0.2">
      <c r="A31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26" s="7" t="str">
        <f>ExtractValues(Table1[[#This Row],[Agreement Name]],".{1}\d{4,5}")</f>
        <v>15590</v>
      </c>
      <c r="C3126" s="6" t="str">
        <f>ExtractValues(Table1[[#This Row],[Agreement Name]],".{1}\d{4,5}-.{1}\d{4,5}")</f>
        <v>15590-001001</v>
      </c>
      <c r="D3126" s="6" t="str">
        <f>ExtractValues(ExtractValues(Table1[[#This Row],[Agreement Name]],"(CO\d{1,3})"),"\d+")</f>
        <v>1</v>
      </c>
      <c r="E3126" s="6" t="str">
        <f>ExtractValues(ExtractValues(Table1[[#This Row],[Agreement Name]],"(CO.\d{1,3})"),"\d+")</f>
        <v/>
      </c>
      <c r="F3126" s="6" t="str">
        <f>IF(Table1[[#This Row],[ChgOrderPart1]]&lt;&gt;"",Table1[[#This Row],[ChgOrderPart1]],Table1[[#This Row],[ChgOrderPart2]])</f>
        <v>1</v>
      </c>
      <c r="G3126" s="6" t="s">
        <v>5417</v>
      </c>
      <c r="H3126" s="8">
        <v>42178.381712962961</v>
      </c>
      <c r="I3126" s="6" t="s">
        <v>48</v>
      </c>
      <c r="J3126" s="8">
        <v>42178.381712962961</v>
      </c>
      <c r="K3126" s="6" t="s">
        <v>5082</v>
      </c>
      <c r="L3126" s="6" t="s">
        <v>5083</v>
      </c>
      <c r="M3126" s="6" t="s">
        <v>37</v>
      </c>
      <c r="O3126" s="6" t="s">
        <v>38</v>
      </c>
      <c r="P3126" s="6" t="s">
        <v>39</v>
      </c>
      <c r="Q3126" s="6" t="s">
        <v>5418</v>
      </c>
      <c r="R3126" s="6" t="s">
        <v>5419</v>
      </c>
      <c r="S3126" s="6" t="s">
        <v>354</v>
      </c>
      <c r="AL3126" s="6" t="s">
        <v>5418</v>
      </c>
      <c r="AM3126" s="6" t="s">
        <v>43</v>
      </c>
    </row>
    <row r="3127" spans="1:39" x14ac:dyDescent="0.2">
      <c r="A31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27" s="7" t="str">
        <f>ExtractValues(Table1[[#This Row],[Agreement Name]],".{1}\d{4,5}")</f>
        <v>15590</v>
      </c>
      <c r="C3127" s="6" t="str">
        <f>ExtractValues(Table1[[#This Row],[Agreement Name]],".{1}\d{4,5}-.{1}\d{4,5}")</f>
        <v>15590-001001</v>
      </c>
      <c r="D3127" s="6" t="str">
        <f>ExtractValues(ExtractValues(Table1[[#This Row],[Agreement Name]],"(CO\d{1,3})"),"\d+")</f>
        <v/>
      </c>
      <c r="E3127" s="6" t="str">
        <f>ExtractValues(ExtractValues(Table1[[#This Row],[Agreement Name]],"(CO.\d{1,3})"),"\d+")</f>
        <v/>
      </c>
      <c r="F3127" s="6" t="str">
        <f>IF(Table1[[#This Row],[ChgOrderPart1]]&lt;&gt;"",Table1[[#This Row],[ChgOrderPart1]],Table1[[#This Row],[ChgOrderPart2]])</f>
        <v/>
      </c>
      <c r="G3127" s="6" t="s">
        <v>7688</v>
      </c>
      <c r="H3127" s="8">
        <v>42009.411354166667</v>
      </c>
      <c r="I3127" s="6" t="s">
        <v>34</v>
      </c>
      <c r="J3127" s="8">
        <v>42009.732905092591</v>
      </c>
      <c r="K3127" s="6" t="s">
        <v>1376</v>
      </c>
      <c r="L3127" s="6" t="s">
        <v>1377</v>
      </c>
      <c r="M3127" s="6" t="s">
        <v>37</v>
      </c>
      <c r="O3127" s="6" t="s">
        <v>38</v>
      </c>
      <c r="P3127" s="6" t="s">
        <v>39</v>
      </c>
      <c r="Q3127" s="6" t="s">
        <v>5418</v>
      </c>
      <c r="R3127" s="6" t="s">
        <v>354</v>
      </c>
      <c r="W3127" s="6" t="s">
        <v>4576</v>
      </c>
      <c r="X3127" s="6" t="s">
        <v>5418</v>
      </c>
      <c r="Y3127" s="6" t="s">
        <v>43</v>
      </c>
      <c r="Z3127" s="8">
        <v>42009.475497685184</v>
      </c>
      <c r="AA3127" s="6" t="s">
        <v>4577</v>
      </c>
      <c r="AB3127" s="6" t="s">
        <v>357</v>
      </c>
      <c r="AC3127" s="6" t="s">
        <v>354</v>
      </c>
      <c r="AD3127" s="6" t="s">
        <v>43</v>
      </c>
      <c r="AE3127" s="8">
        <v>42009.732905092591</v>
      </c>
      <c r="AF3127" s="6" t="s">
        <v>358</v>
      </c>
    </row>
    <row r="3128" spans="1:39" x14ac:dyDescent="0.2">
      <c r="A31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28" s="7" t="str">
        <f>ExtractValues(Table1[[#This Row],[Agreement Name]],".{1}\d{4,5}")</f>
        <v>15587</v>
      </c>
      <c r="C3128" s="6" t="str">
        <f>ExtractValues(Table1[[#This Row],[Agreement Name]],".{1}\d{4,5}-.{1}\d{4,5}")</f>
        <v>15587-001002</v>
      </c>
      <c r="D3128" s="6" t="str">
        <f>ExtractValues(ExtractValues(Table1[[#This Row],[Agreement Name]],"(CO\d{1,3})"),"\d+")</f>
        <v/>
      </c>
      <c r="E3128" s="6" t="str">
        <f>ExtractValues(ExtractValues(Table1[[#This Row],[Agreement Name]],"(CO.\d{1,3})"),"\d+")</f>
        <v/>
      </c>
      <c r="F3128" s="6" t="str">
        <f>IF(Table1[[#This Row],[ChgOrderPart1]]&lt;&gt;"",Table1[[#This Row],[ChgOrderPart1]],Table1[[#This Row],[ChgOrderPart2]])</f>
        <v/>
      </c>
      <c r="G3128" s="6" t="s">
        <v>1296</v>
      </c>
      <c r="H3128" s="8">
        <v>41948.409317129626</v>
      </c>
      <c r="I3128" s="6" t="s">
        <v>34</v>
      </c>
      <c r="J3128" s="8">
        <v>41954.406365740739</v>
      </c>
      <c r="K3128" s="6" t="s">
        <v>1284</v>
      </c>
      <c r="L3128" s="6" t="s">
        <v>1285</v>
      </c>
      <c r="M3128" s="6" t="s">
        <v>37</v>
      </c>
      <c r="O3128" s="6" t="s">
        <v>38</v>
      </c>
      <c r="P3128" s="6" t="s">
        <v>39</v>
      </c>
      <c r="Q3128" s="6" t="s">
        <v>411</v>
      </c>
      <c r="R3128" s="6" t="s">
        <v>1297</v>
      </c>
      <c r="S3128" s="6" t="s">
        <v>354</v>
      </c>
      <c r="X3128" s="6" t="s">
        <v>1297</v>
      </c>
      <c r="Y3128" s="6" t="s">
        <v>43</v>
      </c>
      <c r="Z3128" s="8">
        <v>41954.404513888891</v>
      </c>
      <c r="AB3128" s="6" t="s">
        <v>357</v>
      </c>
      <c r="AC3128" s="6" t="s">
        <v>354</v>
      </c>
      <c r="AD3128" s="6" t="s">
        <v>43</v>
      </c>
      <c r="AE3128" s="8">
        <v>41954.406365740739</v>
      </c>
      <c r="AF3128" s="6" t="s">
        <v>358</v>
      </c>
    </row>
    <row r="3129" spans="1:39" x14ac:dyDescent="0.2">
      <c r="A31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29" s="7" t="str">
        <f>ExtractValues(Table1[[#This Row],[Agreement Name]],".{1}\d{4,5}")</f>
        <v>15587</v>
      </c>
      <c r="C3129" s="6" t="str">
        <f>ExtractValues(Table1[[#This Row],[Agreement Name]],".{1}\d{4,5}-.{1}\d{4,5}")</f>
        <v>15587-001001</v>
      </c>
      <c r="D3129" s="6" t="str">
        <f>ExtractValues(ExtractValues(Table1[[#This Row],[Agreement Name]],"(CO\d{1,3})"),"\d+")</f>
        <v/>
      </c>
      <c r="E3129" s="6" t="str">
        <f>ExtractValues(ExtractValues(Table1[[#This Row],[Agreement Name]],"(CO.\d{1,3})"),"\d+")</f>
        <v/>
      </c>
      <c r="F3129" s="6" t="str">
        <f>IF(Table1[[#This Row],[ChgOrderPart1]]&lt;&gt;"",Table1[[#This Row],[ChgOrderPart1]],Table1[[#This Row],[ChgOrderPart2]])</f>
        <v/>
      </c>
      <c r="G3129" s="6" t="s">
        <v>1340</v>
      </c>
      <c r="H3129" s="8">
        <v>41954.485127314816</v>
      </c>
      <c r="I3129" s="6" t="s">
        <v>34</v>
      </c>
      <c r="J3129" s="8">
        <v>41956.580370370371</v>
      </c>
      <c r="K3129" s="6" t="s">
        <v>1284</v>
      </c>
      <c r="L3129" s="6" t="s">
        <v>1285</v>
      </c>
      <c r="M3129" s="6" t="s">
        <v>37</v>
      </c>
      <c r="O3129" s="6" t="s">
        <v>38</v>
      </c>
      <c r="P3129" s="6" t="s">
        <v>39</v>
      </c>
      <c r="Q3129" s="6" t="s">
        <v>624</v>
      </c>
      <c r="R3129" s="6" t="s">
        <v>354</v>
      </c>
      <c r="W3129" s="6" t="s">
        <v>132</v>
      </c>
      <c r="X3129" s="6" t="s">
        <v>624</v>
      </c>
      <c r="Y3129" s="6" t="s">
        <v>43</v>
      </c>
      <c r="Z3129" s="8">
        <v>41956.557372685187</v>
      </c>
      <c r="AA3129" s="6" t="s">
        <v>458</v>
      </c>
      <c r="AB3129" s="6" t="s">
        <v>357</v>
      </c>
      <c r="AC3129" s="6" t="s">
        <v>354</v>
      </c>
      <c r="AD3129" s="6" t="s">
        <v>43</v>
      </c>
      <c r="AE3129" s="8">
        <v>41956.580370370371</v>
      </c>
      <c r="AF3129" s="6" t="s">
        <v>358</v>
      </c>
    </row>
    <row r="3130" spans="1:39" x14ac:dyDescent="0.2">
      <c r="A31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0" s="7" t="str">
        <f>ExtractValues(Table1[[#This Row],[Agreement Name]],".{1}\d{4,5}")</f>
        <v>15587</v>
      </c>
      <c r="C3130" s="6" t="str">
        <f>ExtractValues(Table1[[#This Row],[Agreement Name]],".{1}\d{4,5}-.{1}\d{4,5}")</f>
        <v>15587-001001</v>
      </c>
      <c r="D3130" s="6" t="str">
        <f>ExtractValues(ExtractValues(Table1[[#This Row],[Agreement Name]],"(CO\d{1,3})"),"\d+")</f>
        <v/>
      </c>
      <c r="E3130" s="6" t="str">
        <f>ExtractValues(ExtractValues(Table1[[#This Row],[Agreement Name]],"(CO.\d{1,3})"),"\d+")</f>
        <v/>
      </c>
      <c r="F3130" s="6" t="str">
        <f>IF(Table1[[#This Row],[ChgOrderPart1]]&lt;&gt;"",Table1[[#This Row],[ChgOrderPart1]],Table1[[#This Row],[ChgOrderPart2]])</f>
        <v/>
      </c>
      <c r="G3130" s="6" t="s">
        <v>1283</v>
      </c>
      <c r="H3130" s="8">
        <v>41947.396435185183</v>
      </c>
      <c r="I3130" s="6" t="s">
        <v>55</v>
      </c>
      <c r="J3130" s="8">
        <v>41954.482731481483</v>
      </c>
      <c r="K3130" s="6" t="s">
        <v>1284</v>
      </c>
      <c r="L3130" s="6" t="s">
        <v>1285</v>
      </c>
      <c r="M3130" s="6" t="s">
        <v>37</v>
      </c>
      <c r="O3130" s="6" t="s">
        <v>38</v>
      </c>
      <c r="P3130" s="6" t="s">
        <v>39</v>
      </c>
      <c r="Q3130" s="6" t="s">
        <v>624</v>
      </c>
      <c r="R3130" s="6" t="s">
        <v>354</v>
      </c>
      <c r="AL3130" s="6" t="s">
        <v>624</v>
      </c>
      <c r="AM3130" s="6" t="s">
        <v>43</v>
      </c>
    </row>
    <row r="3131" spans="1:39" x14ac:dyDescent="0.2">
      <c r="A31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1" s="7" t="str">
        <f>ExtractValues(Table1[[#This Row],[Agreement Name]],".{1}\d{4,5}")</f>
        <v>15583</v>
      </c>
      <c r="C3131" s="6" t="str">
        <f>ExtractValues(Table1[[#This Row],[Agreement Name]],".{1}\d{4,5}-.{1}\d{4,5}")</f>
        <v>15583-001001</v>
      </c>
      <c r="D3131" s="6" t="str">
        <f>ExtractValues(ExtractValues(Table1[[#This Row],[Agreement Name]],"(CO\d{1,3})"),"\d+")</f>
        <v/>
      </c>
      <c r="E3131" s="6" t="str">
        <f>ExtractValues(ExtractValues(Table1[[#This Row],[Agreement Name]],"(CO.\d{1,3})"),"\d+")</f>
        <v/>
      </c>
      <c r="F3131" s="6" t="str">
        <f>IF(Table1[[#This Row],[ChgOrderPart1]]&lt;&gt;"",Table1[[#This Row],[ChgOrderPart1]],Table1[[#This Row],[ChgOrderPart2]])</f>
        <v/>
      </c>
      <c r="G3131" s="6" t="s">
        <v>3995</v>
      </c>
      <c r="H3131" s="8">
        <v>42138.437824074077</v>
      </c>
      <c r="I3131" s="6" t="s">
        <v>34</v>
      </c>
      <c r="J3131" s="8">
        <v>42138.534571759257</v>
      </c>
      <c r="K3131" s="6" t="s">
        <v>3614</v>
      </c>
      <c r="L3131" s="6" t="s">
        <v>3615</v>
      </c>
      <c r="M3131" s="6" t="s">
        <v>37</v>
      </c>
      <c r="O3131" s="6" t="s">
        <v>38</v>
      </c>
      <c r="P3131" s="6" t="s">
        <v>39</v>
      </c>
      <c r="Q3131" s="6" t="s">
        <v>3996</v>
      </c>
      <c r="R3131" s="6" t="s">
        <v>354</v>
      </c>
      <c r="W3131" s="6" t="s">
        <v>132</v>
      </c>
      <c r="X3131" s="6" t="s">
        <v>3996</v>
      </c>
      <c r="Y3131" s="6" t="s">
        <v>43</v>
      </c>
      <c r="Z3131" s="8">
        <v>42138.502604166664</v>
      </c>
      <c r="AA3131" s="6" t="s">
        <v>133</v>
      </c>
      <c r="AB3131" s="6" t="s">
        <v>357</v>
      </c>
      <c r="AC3131" s="6" t="s">
        <v>354</v>
      </c>
      <c r="AD3131" s="6" t="s">
        <v>43</v>
      </c>
      <c r="AE3131" s="8">
        <v>42138.534571759257</v>
      </c>
      <c r="AF3131" s="6" t="s">
        <v>71</v>
      </c>
    </row>
    <row r="3132" spans="1:39" x14ac:dyDescent="0.2">
      <c r="A31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2" s="7" t="str">
        <f>ExtractValues(Table1[[#This Row],[Agreement Name]],".{1}\d{4,5}")</f>
        <v>15581</v>
      </c>
      <c r="C3132" s="6" t="str">
        <f>ExtractValues(Table1[[#This Row],[Agreement Name]],".{1}\d{4,5}-.{1}\d{4,5}")</f>
        <v>15581-001002</v>
      </c>
      <c r="D3132" s="6" t="str">
        <f>ExtractValues(ExtractValues(Table1[[#This Row],[Agreement Name]],"(CO\d{1,3})"),"\d+")</f>
        <v/>
      </c>
      <c r="E3132" s="6" t="str">
        <f>ExtractValues(ExtractValues(Table1[[#This Row],[Agreement Name]],"(CO.\d{1,3})"),"\d+")</f>
        <v/>
      </c>
      <c r="F3132" s="6" t="str">
        <f>IF(Table1[[#This Row],[ChgOrderPart1]]&lt;&gt;"",Table1[[#This Row],[ChgOrderPart1]],Table1[[#This Row],[ChgOrderPart2]])</f>
        <v/>
      </c>
      <c r="G3132" s="6" t="s">
        <v>1059</v>
      </c>
      <c r="H3132" s="8">
        <v>42216.64640046296</v>
      </c>
      <c r="I3132" s="6" t="s">
        <v>34</v>
      </c>
      <c r="J3132" s="8">
        <v>42216.656828703701</v>
      </c>
      <c r="K3132" s="6" t="s">
        <v>35</v>
      </c>
      <c r="L3132" s="6" t="s">
        <v>36</v>
      </c>
      <c r="M3132" s="6" t="s">
        <v>37</v>
      </c>
      <c r="O3132" s="6" t="s">
        <v>38</v>
      </c>
      <c r="P3132" s="6" t="s">
        <v>39</v>
      </c>
      <c r="Q3132" s="6" t="s">
        <v>1012</v>
      </c>
      <c r="R3132" s="6" t="s">
        <v>339</v>
      </c>
      <c r="W3132" s="6" t="s">
        <v>1060</v>
      </c>
      <c r="X3132" s="6" t="s">
        <v>1012</v>
      </c>
      <c r="Y3132" s="6" t="s">
        <v>43</v>
      </c>
      <c r="Z3132" s="8">
        <v>42216.652106481481</v>
      </c>
      <c r="AA3132" s="6" t="s">
        <v>341</v>
      </c>
      <c r="AB3132" s="6" t="s">
        <v>342</v>
      </c>
      <c r="AC3132" s="6" t="s">
        <v>339</v>
      </c>
      <c r="AD3132" s="6" t="s">
        <v>43</v>
      </c>
      <c r="AE3132" s="8">
        <v>42216.656828703701</v>
      </c>
      <c r="AF3132" s="6" t="s">
        <v>358</v>
      </c>
    </row>
    <row r="3133" spans="1:39" x14ac:dyDescent="0.2">
      <c r="A31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3" s="7" t="str">
        <f>ExtractValues(Table1[[#This Row],[Agreement Name]],".{1}\d{4,5}")</f>
        <v>15581</v>
      </c>
      <c r="C3133" s="6" t="str">
        <f>ExtractValues(Table1[[#This Row],[Agreement Name]],".{1}\d{4,5}-.{1}\d{4,5}")</f>
        <v>15581-001002</v>
      </c>
      <c r="D3133" s="6" t="str">
        <f>ExtractValues(ExtractValues(Table1[[#This Row],[Agreement Name]],"(CO\d{1,3})"),"\d+")</f>
        <v/>
      </c>
      <c r="E3133" s="6" t="str">
        <f>ExtractValues(ExtractValues(Table1[[#This Row],[Agreement Name]],"(CO.\d{1,3})"),"\d+")</f>
        <v/>
      </c>
      <c r="F3133" s="6" t="str">
        <f>IF(Table1[[#This Row],[ChgOrderPart1]]&lt;&gt;"",Table1[[#This Row],[ChgOrderPart1]],Table1[[#This Row],[ChgOrderPart2]])</f>
        <v/>
      </c>
      <c r="G3133" s="6" t="s">
        <v>1011</v>
      </c>
      <c r="H3133" s="8">
        <v>42214.55127314815</v>
      </c>
      <c r="I3133" s="6" t="s">
        <v>55</v>
      </c>
      <c r="J3133" s="8">
        <v>42216.602881944447</v>
      </c>
      <c r="K3133" s="6" t="s">
        <v>35</v>
      </c>
      <c r="L3133" s="6" t="s">
        <v>36</v>
      </c>
      <c r="M3133" s="6" t="s">
        <v>37</v>
      </c>
      <c r="O3133" s="6" t="s">
        <v>38</v>
      </c>
      <c r="P3133" s="6" t="s">
        <v>39</v>
      </c>
      <c r="Q3133" s="6" t="s">
        <v>1012</v>
      </c>
      <c r="R3133" s="6" t="s">
        <v>339</v>
      </c>
      <c r="AL3133" s="6" t="s">
        <v>1012</v>
      </c>
      <c r="AM3133" s="6" t="s">
        <v>43</v>
      </c>
    </row>
    <row r="3134" spans="1:39" x14ac:dyDescent="0.2">
      <c r="A31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34" s="7" t="str">
        <f>ExtractValues(Table1[[#This Row],[Agreement Name]],".{1}\d{4,5}")</f>
        <v>15581</v>
      </c>
      <c r="C3134" s="6" t="str">
        <f>ExtractValues(Table1[[#This Row],[Agreement Name]],".{1}\d{4,5}-.{1}\d{4,5}")</f>
        <v>15581-001001</v>
      </c>
      <c r="D3134" s="6" t="str">
        <f>ExtractValues(ExtractValues(Table1[[#This Row],[Agreement Name]],"(CO\d{1,3})"),"\d+")</f>
        <v>1</v>
      </c>
      <c r="E3134" s="6" t="str">
        <f>ExtractValues(ExtractValues(Table1[[#This Row],[Agreement Name]],"(CO.\d{1,3})"),"\d+")</f>
        <v/>
      </c>
      <c r="F3134" s="6" t="str">
        <f>IF(Table1[[#This Row],[ChgOrderPart1]]&lt;&gt;"",Table1[[#This Row],[ChgOrderPart1]],Table1[[#This Row],[ChgOrderPart2]])</f>
        <v>1</v>
      </c>
      <c r="G3134" s="6" t="s">
        <v>5119</v>
      </c>
      <c r="H3134" s="8">
        <v>42157.472511574073</v>
      </c>
      <c r="I3134" s="6" t="s">
        <v>34</v>
      </c>
      <c r="J3134" s="8">
        <v>42157.543032407404</v>
      </c>
      <c r="K3134" s="6" t="s">
        <v>5082</v>
      </c>
      <c r="L3134" s="6" t="s">
        <v>5083</v>
      </c>
      <c r="M3134" s="6" t="s">
        <v>37</v>
      </c>
      <c r="O3134" s="6" t="s">
        <v>38</v>
      </c>
      <c r="P3134" s="6" t="s">
        <v>39</v>
      </c>
      <c r="Q3134" s="6" t="s">
        <v>1089</v>
      </c>
      <c r="R3134" s="6" t="s">
        <v>339</v>
      </c>
      <c r="W3134" s="6" t="s">
        <v>1090</v>
      </c>
      <c r="X3134" s="6" t="s">
        <v>1089</v>
      </c>
      <c r="Y3134" s="6" t="s">
        <v>43</v>
      </c>
      <c r="Z3134" s="8">
        <v>42157.511469907404</v>
      </c>
      <c r="AA3134" s="6" t="s">
        <v>1091</v>
      </c>
      <c r="AB3134" s="6" t="s">
        <v>342</v>
      </c>
      <c r="AC3134" s="6" t="s">
        <v>339</v>
      </c>
      <c r="AD3134" s="6" t="s">
        <v>43</v>
      </c>
      <c r="AE3134" s="8">
        <v>42157.543032407404</v>
      </c>
      <c r="AF3134" s="6" t="s">
        <v>46</v>
      </c>
    </row>
    <row r="3135" spans="1:39" x14ac:dyDescent="0.2">
      <c r="A31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5" s="7" t="str">
        <f>ExtractValues(Table1[[#This Row],[Agreement Name]],".{1}\d{4,5}")</f>
        <v>15581</v>
      </c>
      <c r="C3135" s="6" t="str">
        <f>ExtractValues(Table1[[#This Row],[Agreement Name]],".{1}\d{4,5}-.{1}\d{4,5}")</f>
        <v>15581-001001</v>
      </c>
      <c r="D3135" s="6" t="str">
        <f>ExtractValues(ExtractValues(Table1[[#This Row],[Agreement Name]],"(CO\d{1,3})"),"\d+")</f>
        <v/>
      </c>
      <c r="E3135" s="6" t="str">
        <f>ExtractValues(ExtractValues(Table1[[#This Row],[Agreement Name]],"(CO.\d{1,3})"),"\d+")</f>
        <v/>
      </c>
      <c r="F3135" s="6" t="str">
        <f>IF(Table1[[#This Row],[ChgOrderPart1]]&lt;&gt;"",Table1[[#This Row],[ChgOrderPart1]],Table1[[#This Row],[ChgOrderPart2]])</f>
        <v/>
      </c>
      <c r="G3135" s="6" t="s">
        <v>6925</v>
      </c>
      <c r="H3135" s="8">
        <v>42110.582430555558</v>
      </c>
      <c r="I3135" s="6" t="s">
        <v>34</v>
      </c>
      <c r="J3135" s="8">
        <v>42114.589965277781</v>
      </c>
      <c r="K3135" s="6" t="s">
        <v>1284</v>
      </c>
      <c r="L3135" s="6" t="s">
        <v>1285</v>
      </c>
      <c r="M3135" s="6" t="s">
        <v>37</v>
      </c>
      <c r="O3135" s="6" t="s">
        <v>38</v>
      </c>
      <c r="P3135" s="6" t="s">
        <v>39</v>
      </c>
      <c r="Q3135" s="6" t="s">
        <v>1089</v>
      </c>
      <c r="R3135" s="6" t="s">
        <v>339</v>
      </c>
      <c r="W3135" s="6" t="s">
        <v>1090</v>
      </c>
      <c r="X3135" s="6" t="s">
        <v>1089</v>
      </c>
      <c r="Y3135" s="6" t="s">
        <v>43</v>
      </c>
      <c r="Z3135" s="8">
        <v>42114.451249999998</v>
      </c>
      <c r="AA3135" s="6" t="s">
        <v>1091</v>
      </c>
      <c r="AB3135" s="6" t="s">
        <v>342</v>
      </c>
      <c r="AC3135" s="6" t="s">
        <v>339</v>
      </c>
      <c r="AD3135" s="6" t="s">
        <v>43</v>
      </c>
      <c r="AE3135" s="8">
        <v>42114.589965277781</v>
      </c>
      <c r="AF3135" s="6" t="s">
        <v>71</v>
      </c>
    </row>
    <row r="3136" spans="1:39" x14ac:dyDescent="0.2">
      <c r="A31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6" s="7" t="str">
        <f>ExtractValues(Table1[[#This Row],[Agreement Name]],".{1}\d{4,5}")</f>
        <v>15578</v>
      </c>
      <c r="C3136" s="6" t="str">
        <f>ExtractValues(Table1[[#This Row],[Agreement Name]],".{1}\d{4,5}-.{1}\d{4,5}")</f>
        <v>15578-001002</v>
      </c>
      <c r="D3136" s="6" t="str">
        <f>ExtractValues(ExtractValues(Table1[[#This Row],[Agreement Name]],"(CO\d{1,3})"),"\d+")</f>
        <v/>
      </c>
      <c r="E3136" s="6" t="str">
        <f>ExtractValues(ExtractValues(Table1[[#This Row],[Agreement Name]],"(CO.\d{1,3})"),"\d+")</f>
        <v/>
      </c>
      <c r="F3136" s="6" t="str">
        <f>IF(Table1[[#This Row],[ChgOrderPart1]]&lt;&gt;"",Table1[[#This Row],[ChgOrderPart1]],Table1[[#This Row],[ChgOrderPart2]])</f>
        <v/>
      </c>
      <c r="G3136" s="6" t="s">
        <v>6196</v>
      </c>
      <c r="H3136" s="8">
        <v>42045.336168981485</v>
      </c>
      <c r="I3136" s="6" t="s">
        <v>34</v>
      </c>
      <c r="J3136" s="8">
        <v>42045.525266203702</v>
      </c>
      <c r="K3136" s="6" t="s">
        <v>1284</v>
      </c>
      <c r="L3136" s="6" t="s">
        <v>1285</v>
      </c>
      <c r="M3136" s="6" t="s">
        <v>37</v>
      </c>
      <c r="O3136" s="6" t="s">
        <v>38</v>
      </c>
      <c r="P3136" s="6" t="s">
        <v>39</v>
      </c>
      <c r="Q3136" s="6" t="s">
        <v>449</v>
      </c>
      <c r="R3136" s="6" t="s">
        <v>211</v>
      </c>
      <c r="W3136" s="6" t="s">
        <v>212</v>
      </c>
      <c r="X3136" s="6" t="s">
        <v>211</v>
      </c>
      <c r="Y3136" s="6" t="s">
        <v>43</v>
      </c>
      <c r="Z3136" s="8">
        <v>42045.525266203702</v>
      </c>
      <c r="AA3136" s="6" t="s">
        <v>71</v>
      </c>
    </row>
    <row r="3137" spans="1:39" x14ac:dyDescent="0.2">
      <c r="A31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7" s="7" t="str">
        <f>ExtractValues(Table1[[#This Row],[Agreement Name]],".{1}\d{4,5}")</f>
        <v>15578</v>
      </c>
      <c r="C3137" s="6" t="str">
        <f>ExtractValues(Table1[[#This Row],[Agreement Name]],".{1}\d{4,5}-.{1}\d{4,5}")</f>
        <v>15578-001001</v>
      </c>
      <c r="D3137" s="6" t="str">
        <f>ExtractValues(ExtractValues(Table1[[#This Row],[Agreement Name]],"(CO\d{1,3})"),"\d+")</f>
        <v/>
      </c>
      <c r="E3137" s="6" t="str">
        <f>ExtractValues(ExtractValues(Table1[[#This Row],[Agreement Name]],"(CO.\d{1,3})"),"\d+")</f>
        <v/>
      </c>
      <c r="F3137" s="6" t="str">
        <f>IF(Table1[[#This Row],[ChgOrderPart1]]&lt;&gt;"",Table1[[#This Row],[ChgOrderPart1]],Table1[[#This Row],[ChgOrderPart2]])</f>
        <v/>
      </c>
      <c r="G3137" s="6" t="s">
        <v>3570</v>
      </c>
      <c r="H3137" s="8">
        <v>42034.437071759261</v>
      </c>
      <c r="I3137" s="6" t="s">
        <v>34</v>
      </c>
      <c r="J3137" s="8">
        <v>42039.458773148152</v>
      </c>
      <c r="K3137" s="6" t="s">
        <v>1284</v>
      </c>
      <c r="L3137" s="6" t="s">
        <v>1285</v>
      </c>
      <c r="M3137" s="6" t="s">
        <v>37</v>
      </c>
      <c r="O3137" s="6" t="s">
        <v>38</v>
      </c>
      <c r="P3137" s="6" t="s">
        <v>39</v>
      </c>
      <c r="Q3137" s="6" t="s">
        <v>3571</v>
      </c>
      <c r="R3137" s="6" t="s">
        <v>3572</v>
      </c>
      <c r="S3137" s="6" t="s">
        <v>211</v>
      </c>
      <c r="W3137" s="6" t="s">
        <v>3573</v>
      </c>
      <c r="X3137" s="6" t="s">
        <v>3572</v>
      </c>
      <c r="Y3137" s="6" t="s">
        <v>43</v>
      </c>
      <c r="Z3137" s="8">
        <v>42039.435046296298</v>
      </c>
      <c r="AA3137" s="6" t="s">
        <v>3574</v>
      </c>
      <c r="AB3137" s="6" t="s">
        <v>212</v>
      </c>
      <c r="AC3137" s="6" t="s">
        <v>211</v>
      </c>
      <c r="AD3137" s="6" t="s">
        <v>43</v>
      </c>
      <c r="AE3137" s="8">
        <v>42039.458773148152</v>
      </c>
      <c r="AF3137" s="6" t="s">
        <v>71</v>
      </c>
    </row>
    <row r="3138" spans="1:39" x14ac:dyDescent="0.2">
      <c r="A31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8" s="7" t="str">
        <f>ExtractValues(Table1[[#This Row],[Agreement Name]],".{1}\d{4,5}")</f>
        <v>15577</v>
      </c>
      <c r="C3138" s="6" t="str">
        <f>ExtractValues(Table1[[#This Row],[Agreement Name]],".{1}\d{4,5}-.{1}\d{4,5}")</f>
        <v>15577-001004</v>
      </c>
      <c r="D3138" s="6" t="str">
        <f>ExtractValues(ExtractValues(Table1[[#This Row],[Agreement Name]],"(CO\d{1,3})"),"\d+")</f>
        <v/>
      </c>
      <c r="E3138" s="6" t="str">
        <f>ExtractValues(ExtractValues(Table1[[#This Row],[Agreement Name]],"(CO.\d{1,3})"),"\d+")</f>
        <v/>
      </c>
      <c r="F3138" s="6" t="str">
        <f>IF(Table1[[#This Row],[ChgOrderPart1]]&lt;&gt;"",Table1[[#This Row],[ChgOrderPart1]],Table1[[#This Row],[ChgOrderPart2]])</f>
        <v/>
      </c>
      <c r="G3138" s="6" t="s">
        <v>3101</v>
      </c>
      <c r="H3138" s="8">
        <v>41991.275879629633</v>
      </c>
      <c r="I3138" s="6" t="s">
        <v>34</v>
      </c>
      <c r="J3138" s="8">
        <v>41993.422222222223</v>
      </c>
      <c r="K3138" s="6" t="s">
        <v>1284</v>
      </c>
      <c r="L3138" s="6" t="s">
        <v>1285</v>
      </c>
      <c r="M3138" s="6" t="s">
        <v>37</v>
      </c>
      <c r="O3138" s="6" t="s">
        <v>38</v>
      </c>
      <c r="P3138" s="6" t="s">
        <v>39</v>
      </c>
      <c r="Q3138" s="6" t="s">
        <v>1228</v>
      </c>
      <c r="R3138" s="6" t="s">
        <v>393</v>
      </c>
      <c r="W3138" s="6" t="s">
        <v>1229</v>
      </c>
      <c r="X3138" s="6" t="s">
        <v>1228</v>
      </c>
      <c r="Y3138" s="6" t="s">
        <v>43</v>
      </c>
      <c r="Z3138" s="8">
        <v>41992.734513888892</v>
      </c>
      <c r="AA3138" s="6" t="s">
        <v>1230</v>
      </c>
      <c r="AB3138" s="6" t="s">
        <v>396</v>
      </c>
      <c r="AC3138" s="6" t="s">
        <v>393</v>
      </c>
      <c r="AD3138" s="6" t="s">
        <v>43</v>
      </c>
      <c r="AE3138" s="8">
        <v>41993.422222222223</v>
      </c>
      <c r="AF3138" s="6" t="s">
        <v>1622</v>
      </c>
    </row>
    <row r="3139" spans="1:39" x14ac:dyDescent="0.2">
      <c r="A31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39" s="7" t="str">
        <f>ExtractValues(Table1[[#This Row],[Agreement Name]],".{1}\d{4,5}")</f>
        <v>15577</v>
      </c>
      <c r="C3139" s="6" t="str">
        <f>ExtractValues(Table1[[#This Row],[Agreement Name]],".{1}\d{4,5}-.{1}\d{4,5}")</f>
        <v>15577-001003</v>
      </c>
      <c r="D3139" s="6" t="str">
        <f>ExtractValues(ExtractValues(Table1[[#This Row],[Agreement Name]],"(CO\d{1,3})"),"\d+")</f>
        <v/>
      </c>
      <c r="E3139" s="6" t="str">
        <f>ExtractValues(ExtractValues(Table1[[#This Row],[Agreement Name]],"(CO.\d{1,3})"),"\d+")</f>
        <v/>
      </c>
      <c r="F3139" s="6" t="str">
        <f>IF(Table1[[#This Row],[ChgOrderPart1]]&lt;&gt;"",Table1[[#This Row],[ChgOrderPart1]],Table1[[#This Row],[ChgOrderPart2]])</f>
        <v/>
      </c>
      <c r="G3139" s="6" t="s">
        <v>2784</v>
      </c>
      <c r="H3139" s="8">
        <v>41968.295567129629</v>
      </c>
      <c r="I3139" s="6" t="s">
        <v>34</v>
      </c>
      <c r="J3139" s="8">
        <v>41969.338194444441</v>
      </c>
      <c r="K3139" s="6" t="s">
        <v>1284</v>
      </c>
      <c r="L3139" s="6" t="s">
        <v>1285</v>
      </c>
      <c r="M3139" s="6" t="s">
        <v>37</v>
      </c>
      <c r="O3139" s="6" t="s">
        <v>38</v>
      </c>
      <c r="P3139" s="6" t="s">
        <v>39</v>
      </c>
      <c r="Q3139" s="6" t="s">
        <v>533</v>
      </c>
      <c r="R3139" s="6" t="s">
        <v>393</v>
      </c>
      <c r="W3139" s="6" t="s">
        <v>2785</v>
      </c>
      <c r="X3139" s="6" t="s">
        <v>533</v>
      </c>
      <c r="Y3139" s="6" t="s">
        <v>43</v>
      </c>
      <c r="Z3139" s="8">
        <v>41968.480868055558</v>
      </c>
      <c r="AA3139" s="6" t="s">
        <v>169</v>
      </c>
      <c r="AB3139" s="6" t="s">
        <v>396</v>
      </c>
      <c r="AC3139" s="6" t="s">
        <v>393</v>
      </c>
      <c r="AD3139" s="6" t="s">
        <v>43</v>
      </c>
      <c r="AE3139" s="8">
        <v>41969.338194444441</v>
      </c>
      <c r="AF3139" s="6" t="s">
        <v>46</v>
      </c>
    </row>
    <row r="3140" spans="1:39" x14ac:dyDescent="0.2">
      <c r="A31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0" s="7" t="str">
        <f>ExtractValues(Table1[[#This Row],[Agreement Name]],".{1}\d{4,5}")</f>
        <v>15577</v>
      </c>
      <c r="C3140" s="6" t="str">
        <f>ExtractValues(Table1[[#This Row],[Agreement Name]],".{1}\d{4,5}-.{1}\d{4,5}")</f>
        <v>15577-001002</v>
      </c>
      <c r="D3140" s="6" t="str">
        <f>ExtractValues(ExtractValues(Table1[[#This Row],[Agreement Name]],"(CO\d{1,3})"),"\d+")</f>
        <v/>
      </c>
      <c r="E3140" s="6" t="str">
        <f>ExtractValues(ExtractValues(Table1[[#This Row],[Agreement Name]],"(CO.\d{1,3})"),"\d+")</f>
        <v/>
      </c>
      <c r="F3140" s="6" t="str">
        <f>IF(Table1[[#This Row],[ChgOrderPart1]]&lt;&gt;"",Table1[[#This Row],[ChgOrderPart1]],Table1[[#This Row],[ChgOrderPart2]])</f>
        <v/>
      </c>
      <c r="G3140" s="6" t="s">
        <v>2783</v>
      </c>
      <c r="H3140" s="8">
        <v>41968.294687499998</v>
      </c>
      <c r="I3140" s="6" t="s">
        <v>34</v>
      </c>
      <c r="J3140" s="8">
        <v>41978.340069444443</v>
      </c>
      <c r="K3140" s="6" t="s">
        <v>1284</v>
      </c>
      <c r="L3140" s="6" t="s">
        <v>1285</v>
      </c>
      <c r="M3140" s="6" t="s">
        <v>37</v>
      </c>
      <c r="O3140" s="6" t="s">
        <v>38</v>
      </c>
      <c r="P3140" s="6" t="s">
        <v>39</v>
      </c>
      <c r="Q3140" s="6" t="s">
        <v>1829</v>
      </c>
      <c r="R3140" s="6" t="s">
        <v>393</v>
      </c>
      <c r="W3140" s="6" t="s">
        <v>1762</v>
      </c>
      <c r="X3140" s="6" t="s">
        <v>1829</v>
      </c>
      <c r="Y3140" s="6" t="s">
        <v>43</v>
      </c>
      <c r="Z3140" s="8">
        <v>41977.749247685184</v>
      </c>
      <c r="AA3140" s="6" t="s">
        <v>1763</v>
      </c>
      <c r="AB3140" s="6" t="s">
        <v>396</v>
      </c>
      <c r="AC3140" s="6" t="s">
        <v>393</v>
      </c>
      <c r="AD3140" s="6" t="s">
        <v>43</v>
      </c>
      <c r="AE3140" s="8">
        <v>41978.340069444443</v>
      </c>
      <c r="AF3140" s="6" t="s">
        <v>71</v>
      </c>
    </row>
    <row r="3141" spans="1:39" x14ac:dyDescent="0.2">
      <c r="A31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41" s="7" t="str">
        <f>ExtractValues(Table1[[#This Row],[Agreement Name]],".{1}\d{4,5}")</f>
        <v>15577</v>
      </c>
      <c r="C3141" s="6" t="str">
        <f>ExtractValues(Table1[[#This Row],[Agreement Name]],".{1}\d{4,5}-.{1}\d{4,5}")</f>
        <v>15577-001001</v>
      </c>
      <c r="D3141" s="6" t="str">
        <f>ExtractValues(ExtractValues(Table1[[#This Row],[Agreement Name]],"(CO\d{1,3})"),"\d+")</f>
        <v>1</v>
      </c>
      <c r="E3141" s="6" t="str">
        <f>ExtractValues(ExtractValues(Table1[[#This Row],[Agreement Name]],"(CO.\d{1,3})"),"\d+")</f>
        <v/>
      </c>
      <c r="F3141" s="6" t="str">
        <f>IF(Table1[[#This Row],[ChgOrderPart1]]&lt;&gt;"",Table1[[#This Row],[ChgOrderPart1]],Table1[[#This Row],[ChgOrderPart2]])</f>
        <v>1</v>
      </c>
      <c r="G3141" s="6" t="s">
        <v>1635</v>
      </c>
      <c r="H3141" s="8">
        <v>42151.663981481484</v>
      </c>
      <c r="I3141" s="6" t="s">
        <v>34</v>
      </c>
      <c r="J3141" s="8">
        <v>42153.393599537034</v>
      </c>
      <c r="K3141" s="6" t="s">
        <v>1376</v>
      </c>
      <c r="L3141" s="6" t="s">
        <v>1377</v>
      </c>
      <c r="M3141" s="6" t="s">
        <v>37</v>
      </c>
      <c r="O3141" s="6" t="s">
        <v>38</v>
      </c>
      <c r="P3141" s="6" t="s">
        <v>39</v>
      </c>
      <c r="Q3141" s="6" t="s">
        <v>431</v>
      </c>
      <c r="R3141" s="6" t="s">
        <v>393</v>
      </c>
      <c r="W3141" s="6" t="s">
        <v>433</v>
      </c>
      <c r="X3141" s="6" t="s">
        <v>431</v>
      </c>
      <c r="Y3141" s="6" t="s">
        <v>43</v>
      </c>
      <c r="Z3141" s="8">
        <v>42151.693842592591</v>
      </c>
      <c r="AA3141" s="6" t="s">
        <v>434</v>
      </c>
      <c r="AB3141" s="6" t="s">
        <v>396</v>
      </c>
      <c r="AC3141" s="6" t="s">
        <v>393</v>
      </c>
      <c r="AD3141" s="6" t="s">
        <v>43</v>
      </c>
      <c r="AE3141" s="8">
        <v>42153.393599537034</v>
      </c>
      <c r="AF3141" s="6" t="s">
        <v>1636</v>
      </c>
    </row>
    <row r="3142" spans="1:39" x14ac:dyDescent="0.2">
      <c r="A31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2" s="7" t="str">
        <f>ExtractValues(Table1[[#This Row],[Agreement Name]],".{1}\d{4,5}")</f>
        <v>15577</v>
      </c>
      <c r="C3142" s="6" t="str">
        <f>ExtractValues(Table1[[#This Row],[Agreement Name]],".{1}\d{4,5}-.{1}\d{4,5}")</f>
        <v>15577-001001</v>
      </c>
      <c r="D3142" s="6" t="str">
        <f>ExtractValues(ExtractValues(Table1[[#This Row],[Agreement Name]],"(CO\d{1,3})"),"\d+")</f>
        <v/>
      </c>
      <c r="E3142" s="6" t="str">
        <f>ExtractValues(ExtractValues(Table1[[#This Row],[Agreement Name]],"(CO.\d{1,3})"),"\d+")</f>
        <v/>
      </c>
      <c r="F3142" s="6" t="str">
        <f>IF(Table1[[#This Row],[ChgOrderPart1]]&lt;&gt;"",Table1[[#This Row],[ChgOrderPart1]],Table1[[#This Row],[ChgOrderPart2]])</f>
        <v/>
      </c>
      <c r="G3142" s="6" t="s">
        <v>2892</v>
      </c>
      <c r="H3142" s="8">
        <v>41981.302094907405</v>
      </c>
      <c r="I3142" s="6" t="s">
        <v>34</v>
      </c>
      <c r="J3142" s="8">
        <v>41981.601412037038</v>
      </c>
      <c r="K3142" s="6" t="s">
        <v>1284</v>
      </c>
      <c r="L3142" s="6" t="s">
        <v>1285</v>
      </c>
      <c r="M3142" s="6" t="s">
        <v>37</v>
      </c>
      <c r="O3142" s="6" t="s">
        <v>38</v>
      </c>
      <c r="P3142" s="6" t="s">
        <v>39</v>
      </c>
      <c r="Q3142" s="6" t="s">
        <v>431</v>
      </c>
      <c r="R3142" s="6" t="s">
        <v>393</v>
      </c>
      <c r="W3142" s="6" t="s">
        <v>433</v>
      </c>
      <c r="X3142" s="6" t="s">
        <v>431</v>
      </c>
      <c r="Y3142" s="6" t="s">
        <v>43</v>
      </c>
      <c r="Z3142" s="8">
        <v>41981.580254629633</v>
      </c>
      <c r="AA3142" s="6" t="s">
        <v>2893</v>
      </c>
      <c r="AB3142" s="6" t="s">
        <v>396</v>
      </c>
      <c r="AC3142" s="6" t="s">
        <v>393</v>
      </c>
      <c r="AD3142" s="6" t="s">
        <v>43</v>
      </c>
      <c r="AE3142" s="8">
        <v>41981.601412037038</v>
      </c>
      <c r="AF3142" s="6" t="s">
        <v>397</v>
      </c>
    </row>
    <row r="3143" spans="1:39" x14ac:dyDescent="0.2">
      <c r="A31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3" s="7" t="str">
        <f>ExtractValues(Table1[[#This Row],[Agreement Name]],".{1}\d{4,5}")</f>
        <v>15577</v>
      </c>
      <c r="C3143" s="6" t="str">
        <f>ExtractValues(Table1[[#This Row],[Agreement Name]],".{1}\d{4,5}-.{1}\d{4,5}")</f>
        <v>15577-001001</v>
      </c>
      <c r="D3143" s="6" t="str">
        <f>ExtractValues(ExtractValues(Table1[[#This Row],[Agreement Name]],"(CO\d{1,3})"),"\d+")</f>
        <v/>
      </c>
      <c r="E3143" s="6" t="str">
        <f>ExtractValues(ExtractValues(Table1[[#This Row],[Agreement Name]],"(CO.\d{1,3})"),"\d+")</f>
        <v/>
      </c>
      <c r="F3143" s="6" t="str">
        <f>IF(Table1[[#This Row],[ChgOrderPart1]]&lt;&gt;"",Table1[[#This Row],[ChgOrderPart1]],Table1[[#This Row],[ChgOrderPart2]])</f>
        <v/>
      </c>
      <c r="G3143" s="6" t="s">
        <v>2792</v>
      </c>
      <c r="H3143" s="8">
        <v>41968.345601851855</v>
      </c>
      <c r="I3143" s="6" t="s">
        <v>55</v>
      </c>
      <c r="J3143" s="8">
        <v>41981.291388888887</v>
      </c>
      <c r="K3143" s="6" t="s">
        <v>1284</v>
      </c>
      <c r="L3143" s="6" t="s">
        <v>1285</v>
      </c>
      <c r="M3143" s="6" t="s">
        <v>37</v>
      </c>
      <c r="O3143" s="6" t="s">
        <v>38</v>
      </c>
      <c r="P3143" s="6" t="s">
        <v>39</v>
      </c>
      <c r="Q3143" s="6" t="s">
        <v>431</v>
      </c>
      <c r="R3143" s="6" t="s">
        <v>2793</v>
      </c>
      <c r="S3143" s="6" t="s">
        <v>393</v>
      </c>
      <c r="AL3143" s="6" t="s">
        <v>2793</v>
      </c>
      <c r="AM3143" s="6" t="s">
        <v>43</v>
      </c>
    </row>
    <row r="3144" spans="1:39" x14ac:dyDescent="0.2">
      <c r="A31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4" s="7" t="str">
        <f>ExtractValues(Table1[[#This Row],[Agreement Name]],".{1}\d{4,5}")</f>
        <v>15576</v>
      </c>
      <c r="C3144" s="6" t="str">
        <f>ExtractValues(Table1[[#This Row],[Agreement Name]],".{1}\d{4,5}-.{1}\d{4,5}")</f>
        <v>15576-001002</v>
      </c>
      <c r="D3144" s="6" t="str">
        <f>ExtractValues(ExtractValues(Table1[[#This Row],[Agreement Name]],"(CO\d{1,3})"),"\d+")</f>
        <v/>
      </c>
      <c r="E3144" s="6" t="str">
        <f>ExtractValues(ExtractValues(Table1[[#This Row],[Agreement Name]],"(CO.\d{1,3})"),"\d+")</f>
        <v/>
      </c>
      <c r="F3144" s="6" t="str">
        <f>IF(Table1[[#This Row],[ChgOrderPart1]]&lt;&gt;"",Table1[[#This Row],[ChgOrderPart1]],Table1[[#This Row],[ChgOrderPart2]])</f>
        <v/>
      </c>
      <c r="G3144" s="6" t="s">
        <v>6764</v>
      </c>
      <c r="H3144" s="8">
        <v>42094.365405092591</v>
      </c>
      <c r="I3144" s="6" t="s">
        <v>34</v>
      </c>
      <c r="J3144" s="8">
        <v>42095.582465277781</v>
      </c>
      <c r="K3144" s="6" t="s">
        <v>1284</v>
      </c>
      <c r="L3144" s="6" t="s">
        <v>1285</v>
      </c>
      <c r="M3144" s="6" t="s">
        <v>37</v>
      </c>
      <c r="O3144" s="6" t="s">
        <v>38</v>
      </c>
      <c r="P3144" s="6" t="s">
        <v>39</v>
      </c>
      <c r="Q3144" s="6" t="s">
        <v>492</v>
      </c>
      <c r="R3144" s="6" t="s">
        <v>366</v>
      </c>
      <c r="W3144" s="6" t="s">
        <v>132</v>
      </c>
      <c r="X3144" s="6" t="s">
        <v>492</v>
      </c>
      <c r="Y3144" s="6" t="s">
        <v>43</v>
      </c>
      <c r="Z3144" s="8">
        <v>42095.560740740744</v>
      </c>
      <c r="AA3144" s="6" t="s">
        <v>6765</v>
      </c>
      <c r="AB3144" s="6" t="s">
        <v>370</v>
      </c>
      <c r="AC3144" s="6" t="s">
        <v>366</v>
      </c>
      <c r="AD3144" s="6" t="s">
        <v>43</v>
      </c>
      <c r="AE3144" s="8">
        <v>42095.582465277781</v>
      </c>
      <c r="AF3144" s="6" t="s">
        <v>71</v>
      </c>
    </row>
    <row r="3145" spans="1:39" x14ac:dyDescent="0.2">
      <c r="A31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5" s="7" t="str">
        <f>ExtractValues(Table1[[#This Row],[Agreement Name]],".{1}\d{4,5}")</f>
        <v>15576</v>
      </c>
      <c r="C3145" s="6" t="str">
        <f>ExtractValues(Table1[[#This Row],[Agreement Name]],".{1}\d{4,5}-.{1}\d{4,5}")</f>
        <v>15576-001001</v>
      </c>
      <c r="D3145" s="6" t="str">
        <f>ExtractValues(ExtractValues(Table1[[#This Row],[Agreement Name]],"(CO\d{1,3})"),"\d+")</f>
        <v/>
      </c>
      <c r="E3145" s="6" t="str">
        <f>ExtractValues(ExtractValues(Table1[[#This Row],[Agreement Name]],"(CO.\d{1,3})"),"\d+")</f>
        <v/>
      </c>
      <c r="F3145" s="6" t="str">
        <f>IF(Table1[[#This Row],[ChgOrderPart1]]&lt;&gt;"",Table1[[#This Row],[ChgOrderPart1]],Table1[[#This Row],[ChgOrderPart2]])</f>
        <v/>
      </c>
      <c r="G3145" s="6" t="s">
        <v>2835</v>
      </c>
      <c r="H3145" s="8">
        <v>41974.5937962963</v>
      </c>
      <c r="I3145" s="6" t="s">
        <v>34</v>
      </c>
      <c r="J3145" s="8">
        <v>41982.567337962966</v>
      </c>
      <c r="K3145" s="6" t="s">
        <v>1284</v>
      </c>
      <c r="L3145" s="6" t="s">
        <v>1285</v>
      </c>
      <c r="M3145" s="6" t="s">
        <v>37</v>
      </c>
      <c r="O3145" s="6" t="s">
        <v>38</v>
      </c>
      <c r="P3145" s="6" t="s">
        <v>39</v>
      </c>
      <c r="Q3145" s="6" t="s">
        <v>2832</v>
      </c>
      <c r="R3145" s="6" t="s">
        <v>554</v>
      </c>
      <c r="S3145" s="6" t="s">
        <v>556</v>
      </c>
      <c r="T3145" s="6" t="s">
        <v>366</v>
      </c>
      <c r="W3145" s="6" t="s">
        <v>1593</v>
      </c>
      <c r="X3145" s="6" t="s">
        <v>556</v>
      </c>
      <c r="Z3145" s="8">
        <v>41982.477719907409</v>
      </c>
      <c r="AA3145" s="6" t="s">
        <v>558</v>
      </c>
      <c r="AB3145" s="6" t="s">
        <v>370</v>
      </c>
      <c r="AC3145" s="6" t="s">
        <v>366</v>
      </c>
      <c r="AD3145" s="6" t="s">
        <v>43</v>
      </c>
      <c r="AE3145" s="8">
        <v>41982.567337962966</v>
      </c>
      <c r="AF3145" s="6" t="s">
        <v>1346</v>
      </c>
    </row>
    <row r="3146" spans="1:39" x14ac:dyDescent="0.2">
      <c r="A31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6" s="7" t="str">
        <f>ExtractValues(Table1[[#This Row],[Agreement Name]],".{1}\d{4,5}")</f>
        <v>15574</v>
      </c>
      <c r="C3146" s="6" t="str">
        <f>ExtractValues(Table1[[#This Row],[Agreement Name]],".{1}\d{4,5}-.{1}\d{4,5}")</f>
        <v>15574-001004</v>
      </c>
      <c r="D3146" s="6" t="str">
        <f>ExtractValues(ExtractValues(Table1[[#This Row],[Agreement Name]],"(CO\d{1,3})"),"\d+")</f>
        <v/>
      </c>
      <c r="E3146" s="6" t="str">
        <f>ExtractValues(ExtractValues(Table1[[#This Row],[Agreement Name]],"(CO.\d{1,3})"),"\d+")</f>
        <v/>
      </c>
      <c r="F3146" s="6" t="str">
        <f>IF(Table1[[#This Row],[ChgOrderPart1]]&lt;&gt;"",Table1[[#This Row],[ChgOrderPart1]],Table1[[#This Row],[ChgOrderPart2]])</f>
        <v/>
      </c>
      <c r="G3146" s="6" t="s">
        <v>375</v>
      </c>
      <c r="H3146" s="8">
        <v>42156.502615740741</v>
      </c>
      <c r="I3146" s="6" t="s">
        <v>48</v>
      </c>
      <c r="J3146" s="8">
        <v>42156.502615740741</v>
      </c>
      <c r="K3146" s="6" t="s">
        <v>35</v>
      </c>
      <c r="L3146" s="6" t="s">
        <v>36</v>
      </c>
      <c r="M3146" s="6" t="s">
        <v>37</v>
      </c>
      <c r="O3146" s="6" t="s">
        <v>38</v>
      </c>
      <c r="P3146" s="6" t="s">
        <v>39</v>
      </c>
      <c r="Q3146" s="6" t="s">
        <v>376</v>
      </c>
      <c r="R3146" s="6" t="s">
        <v>377</v>
      </c>
      <c r="S3146" s="6" t="s">
        <v>196</v>
      </c>
      <c r="AL3146" s="6" t="s">
        <v>377</v>
      </c>
      <c r="AM3146" s="6" t="s">
        <v>43</v>
      </c>
    </row>
    <row r="3147" spans="1:39" x14ac:dyDescent="0.2">
      <c r="A31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7" s="7" t="str">
        <f>ExtractValues(Table1[[#This Row],[Agreement Name]],".{1}\d{4,5}")</f>
        <v>15574</v>
      </c>
      <c r="C3147" s="6" t="str">
        <f>ExtractValues(Table1[[#This Row],[Agreement Name]],".{1}\d{4,5}-.{1}\d{4,5}")</f>
        <v>15574-001003</v>
      </c>
      <c r="D3147" s="6" t="str">
        <f>ExtractValues(ExtractValues(Table1[[#This Row],[Agreement Name]],"(CO\d{1,3})"),"\d+")</f>
        <v/>
      </c>
      <c r="E3147" s="6" t="str">
        <f>ExtractValues(ExtractValues(Table1[[#This Row],[Agreement Name]],"(CO.\d{1,3})"),"\d+")</f>
        <v/>
      </c>
      <c r="F3147" s="6" t="str">
        <f>IF(Table1[[#This Row],[ChgOrderPart1]]&lt;&gt;"",Table1[[#This Row],[ChgOrderPart1]],Table1[[#This Row],[ChgOrderPart2]])</f>
        <v/>
      </c>
      <c r="G3147" s="6" t="s">
        <v>3830</v>
      </c>
      <c r="H3147" s="8">
        <v>42122.594502314816</v>
      </c>
      <c r="I3147" s="6" t="s">
        <v>34</v>
      </c>
      <c r="J3147" s="8">
        <v>42135.33394675926</v>
      </c>
      <c r="K3147" s="6" t="s">
        <v>3614</v>
      </c>
      <c r="L3147" s="6" t="s">
        <v>3615</v>
      </c>
      <c r="M3147" s="6" t="s">
        <v>37</v>
      </c>
      <c r="O3147" s="6" t="s">
        <v>38</v>
      </c>
      <c r="P3147" s="6" t="s">
        <v>39</v>
      </c>
      <c r="Q3147" s="6" t="s">
        <v>139</v>
      </c>
      <c r="R3147" s="6" t="s">
        <v>196</v>
      </c>
      <c r="W3147" s="6" t="s">
        <v>643</v>
      </c>
      <c r="X3147" s="6" t="s">
        <v>139</v>
      </c>
      <c r="Y3147" s="6" t="s">
        <v>43</v>
      </c>
      <c r="Z3147" s="8">
        <v>42135.311793981484</v>
      </c>
      <c r="AA3147" s="6" t="s">
        <v>141</v>
      </c>
      <c r="AB3147" s="6" t="s">
        <v>198</v>
      </c>
      <c r="AC3147" s="6" t="s">
        <v>196</v>
      </c>
      <c r="AD3147" s="6" t="s">
        <v>43</v>
      </c>
      <c r="AE3147" s="8">
        <v>42135.33394675926</v>
      </c>
      <c r="AF3147" s="6" t="s">
        <v>71</v>
      </c>
    </row>
    <row r="3148" spans="1:39" x14ac:dyDescent="0.2">
      <c r="A31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8" s="7" t="str">
        <f>ExtractValues(Table1[[#This Row],[Agreement Name]],".{1}\d{4,5}")</f>
        <v>15574</v>
      </c>
      <c r="C3148" s="6" t="str">
        <f>ExtractValues(Table1[[#This Row],[Agreement Name]],".{1}\d{4,5}-.{1}\d{4,5}")</f>
        <v>15574-001002</v>
      </c>
      <c r="D3148" s="6" t="str">
        <f>ExtractValues(ExtractValues(Table1[[#This Row],[Agreement Name]],"(CO\d{1,3})"),"\d+")</f>
        <v/>
      </c>
      <c r="E3148" s="6" t="str">
        <f>ExtractValues(ExtractValues(Table1[[#This Row],[Agreement Name]],"(CO.\d{1,3})"),"\d+")</f>
        <v/>
      </c>
      <c r="F3148" s="6" t="str">
        <f>IF(Table1[[#This Row],[ChgOrderPart1]]&lt;&gt;"",Table1[[#This Row],[ChgOrderPart1]],Table1[[#This Row],[ChgOrderPart2]])</f>
        <v/>
      </c>
      <c r="G3148" s="6" t="s">
        <v>6845</v>
      </c>
      <c r="H3148" s="8">
        <v>42101.452268518522</v>
      </c>
      <c r="I3148" s="6" t="s">
        <v>34</v>
      </c>
      <c r="J3148" s="8">
        <v>42101.732199074075</v>
      </c>
      <c r="K3148" s="6" t="s">
        <v>1284</v>
      </c>
      <c r="L3148" s="6" t="s">
        <v>1285</v>
      </c>
      <c r="M3148" s="6" t="s">
        <v>37</v>
      </c>
      <c r="O3148" s="6" t="s">
        <v>38</v>
      </c>
      <c r="P3148" s="6" t="s">
        <v>39</v>
      </c>
      <c r="Q3148" s="6" t="s">
        <v>1291</v>
      </c>
      <c r="R3148" s="6" t="s">
        <v>196</v>
      </c>
      <c r="W3148" s="6" t="s">
        <v>1292</v>
      </c>
      <c r="X3148" s="6" t="s">
        <v>1291</v>
      </c>
      <c r="Y3148" s="6" t="s">
        <v>43</v>
      </c>
      <c r="Z3148" s="8">
        <v>42101.554699074077</v>
      </c>
      <c r="AA3148" s="6" t="s">
        <v>322</v>
      </c>
      <c r="AB3148" s="6" t="s">
        <v>198</v>
      </c>
      <c r="AC3148" s="6" t="s">
        <v>196</v>
      </c>
      <c r="AD3148" s="6" t="s">
        <v>43</v>
      </c>
      <c r="AE3148" s="8">
        <v>42101.732199074075</v>
      </c>
      <c r="AF3148" s="6" t="s">
        <v>427</v>
      </c>
    </row>
    <row r="3149" spans="1:39" x14ac:dyDescent="0.2">
      <c r="A31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49" s="7" t="str">
        <f>ExtractValues(Table1[[#This Row],[Agreement Name]],".{1}\d{4,5}")</f>
        <v>15574</v>
      </c>
      <c r="C3149" s="6" t="str">
        <f>ExtractValues(Table1[[#This Row],[Agreement Name]],".{1}\d{4,5}-.{1}\d{4,5}")</f>
        <v>15574-001001</v>
      </c>
      <c r="D3149" s="6" t="str">
        <f>ExtractValues(ExtractValues(Table1[[#This Row],[Agreement Name]],"(CO\d{1,3})"),"\d+")</f>
        <v/>
      </c>
      <c r="E3149" s="6" t="str">
        <f>ExtractValues(ExtractValues(Table1[[#This Row],[Agreement Name]],"(CO.\d{1,3})"),"\d+")</f>
        <v/>
      </c>
      <c r="F3149" s="6" t="str">
        <f>IF(Table1[[#This Row],[ChgOrderPart1]]&lt;&gt;"",Table1[[#This Row],[ChgOrderPart1]],Table1[[#This Row],[ChgOrderPart2]])</f>
        <v/>
      </c>
      <c r="G3149" s="6" t="s">
        <v>6729</v>
      </c>
      <c r="H3149" s="8">
        <v>42089.448414351849</v>
      </c>
      <c r="I3149" s="6" t="s">
        <v>34</v>
      </c>
      <c r="J3149" s="8">
        <v>42090.242824074077</v>
      </c>
      <c r="K3149" s="6" t="s">
        <v>1284</v>
      </c>
      <c r="L3149" s="6" t="s">
        <v>1285</v>
      </c>
      <c r="M3149" s="6" t="s">
        <v>37</v>
      </c>
      <c r="O3149" s="6" t="s">
        <v>38</v>
      </c>
      <c r="P3149" s="6" t="s">
        <v>39</v>
      </c>
      <c r="Q3149" s="6" t="s">
        <v>6730</v>
      </c>
      <c r="R3149" s="6" t="s">
        <v>392</v>
      </c>
      <c r="S3149" s="6" t="s">
        <v>196</v>
      </c>
      <c r="W3149" s="6" t="s">
        <v>394</v>
      </c>
      <c r="X3149" s="6" t="s">
        <v>392</v>
      </c>
      <c r="Y3149" s="6" t="s">
        <v>43</v>
      </c>
      <c r="Z3149" s="8">
        <v>42089.67931712963</v>
      </c>
      <c r="AA3149" s="6" t="s">
        <v>2724</v>
      </c>
      <c r="AB3149" s="6" t="s">
        <v>198</v>
      </c>
      <c r="AC3149" s="6" t="s">
        <v>196</v>
      </c>
      <c r="AD3149" s="6" t="s">
        <v>43</v>
      </c>
      <c r="AE3149" s="8">
        <v>42090.242824074077</v>
      </c>
      <c r="AF3149" s="6" t="s">
        <v>71</v>
      </c>
    </row>
    <row r="3150" spans="1:39" x14ac:dyDescent="0.2">
      <c r="A31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0" s="7" t="str">
        <f>ExtractValues(Table1[[#This Row],[Agreement Name]],".{1}\d{4,5}")</f>
        <v>15573</v>
      </c>
      <c r="C3150" s="6" t="str">
        <f>ExtractValues(Table1[[#This Row],[Agreement Name]],".{1}\d{4,5}-.{1}\d{4,5}")</f>
        <v>15573-003002</v>
      </c>
      <c r="D3150" s="6" t="str">
        <f>ExtractValues(ExtractValues(Table1[[#This Row],[Agreement Name]],"(CO\d{1,3})"),"\d+")</f>
        <v/>
      </c>
      <c r="E3150" s="6" t="str">
        <f>ExtractValues(ExtractValues(Table1[[#This Row],[Agreement Name]],"(CO.\d{1,3})"),"\d+")</f>
        <v/>
      </c>
      <c r="F3150" s="6" t="str">
        <f>IF(Table1[[#This Row],[ChgOrderPart1]]&lt;&gt;"",Table1[[#This Row],[ChgOrderPart1]],Table1[[#This Row],[ChgOrderPart2]])</f>
        <v/>
      </c>
      <c r="G3150" s="6" t="s">
        <v>6913</v>
      </c>
      <c r="H3150" s="8">
        <v>42110.467083333337</v>
      </c>
      <c r="I3150" s="6" t="s">
        <v>34</v>
      </c>
      <c r="J3150" s="8">
        <v>42110.547071759262</v>
      </c>
      <c r="K3150" s="6" t="s">
        <v>1284</v>
      </c>
      <c r="L3150" s="6" t="s">
        <v>1285</v>
      </c>
      <c r="M3150" s="6" t="s">
        <v>37</v>
      </c>
      <c r="O3150" s="6" t="s">
        <v>38</v>
      </c>
      <c r="P3150" s="6" t="s">
        <v>39</v>
      </c>
      <c r="Q3150" s="6" t="s">
        <v>1271</v>
      </c>
      <c r="R3150" s="6" t="s">
        <v>1057</v>
      </c>
      <c r="W3150" s="6" t="s">
        <v>1272</v>
      </c>
      <c r="X3150" s="6" t="s">
        <v>1271</v>
      </c>
      <c r="Y3150" s="6" t="s">
        <v>43</v>
      </c>
      <c r="Z3150" s="8">
        <v>42110.517754629633</v>
      </c>
      <c r="AA3150" s="6" t="s">
        <v>6914</v>
      </c>
      <c r="AB3150" s="6" t="s">
        <v>2474</v>
      </c>
      <c r="AC3150" s="6" t="s">
        <v>1057</v>
      </c>
      <c r="AD3150" s="6" t="s">
        <v>43</v>
      </c>
      <c r="AE3150" s="8">
        <v>42110.547071759262</v>
      </c>
      <c r="AF3150" s="6" t="s">
        <v>71</v>
      </c>
    </row>
    <row r="3151" spans="1:39" x14ac:dyDescent="0.2">
      <c r="A31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1" s="7" t="str">
        <f>ExtractValues(Table1[[#This Row],[Agreement Name]],".{1}\d{4,5}")</f>
        <v>15573</v>
      </c>
      <c r="C3151" s="6" t="str">
        <f>ExtractValues(Table1[[#This Row],[Agreement Name]],".{1}\d{4,5}-.{1}\d{4,5}")</f>
        <v>15573-003001</v>
      </c>
      <c r="D3151" s="6" t="str">
        <f>ExtractValues(ExtractValues(Table1[[#This Row],[Agreement Name]],"(CO\d{1,3})"),"\d+")</f>
        <v/>
      </c>
      <c r="E3151" s="6" t="str">
        <f>ExtractValues(ExtractValues(Table1[[#This Row],[Agreement Name]],"(CO.\d{1,3})"),"\d+")</f>
        <v/>
      </c>
      <c r="F3151" s="6" t="str">
        <f>IF(Table1[[#This Row],[ChgOrderPart1]]&lt;&gt;"",Table1[[#This Row],[ChgOrderPart1]],Table1[[#This Row],[ChgOrderPart2]])</f>
        <v/>
      </c>
      <c r="G3151" s="6" t="s">
        <v>3434</v>
      </c>
      <c r="H3151" s="8">
        <v>42026.375219907408</v>
      </c>
      <c r="I3151" s="6" t="s">
        <v>34</v>
      </c>
      <c r="J3151" s="8">
        <v>42026.741388888891</v>
      </c>
      <c r="K3151" s="6" t="s">
        <v>1284</v>
      </c>
      <c r="L3151" s="6" t="s">
        <v>1285</v>
      </c>
      <c r="M3151" s="6" t="s">
        <v>37</v>
      </c>
      <c r="O3151" s="6" t="s">
        <v>38</v>
      </c>
      <c r="P3151" s="6" t="s">
        <v>39</v>
      </c>
      <c r="Q3151" s="6" t="s">
        <v>1271</v>
      </c>
      <c r="R3151" s="6" t="s">
        <v>346</v>
      </c>
      <c r="W3151" s="6" t="s">
        <v>1272</v>
      </c>
      <c r="X3151" s="6" t="s">
        <v>1271</v>
      </c>
      <c r="Y3151" s="6" t="s">
        <v>43</v>
      </c>
      <c r="Z3151" s="8">
        <v>42026.391377314816</v>
      </c>
      <c r="AA3151" s="6" t="s">
        <v>3435</v>
      </c>
      <c r="AB3151" s="6" t="s">
        <v>348</v>
      </c>
      <c r="AC3151" s="6" t="s">
        <v>346</v>
      </c>
      <c r="AD3151" s="6" t="s">
        <v>43</v>
      </c>
      <c r="AE3151" s="8">
        <v>42026.741388888891</v>
      </c>
      <c r="AF3151" s="6" t="s">
        <v>71</v>
      </c>
    </row>
    <row r="3152" spans="1:39" x14ac:dyDescent="0.2">
      <c r="A31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2" s="7" t="str">
        <f>ExtractValues(Table1[[#This Row],[Agreement Name]],".{1}\d{4,5}")</f>
        <v>14988</v>
      </c>
      <c r="C3152" s="6" t="str">
        <f>ExtractValues(Table1[[#This Row],[Agreement Name]],".{1}\d{4,5}-.{1}\d{4,5}")</f>
        <v>14988-001001</v>
      </c>
      <c r="D3152" s="6" t="str">
        <f>ExtractValues(ExtractValues(Table1[[#This Row],[Agreement Name]],"(CO\d{1,3})"),"\d+")</f>
        <v/>
      </c>
      <c r="E3152" s="6" t="str">
        <f>ExtractValues(ExtractValues(Table1[[#This Row],[Agreement Name]],"(CO.\d{1,3})"),"\d+")</f>
        <v/>
      </c>
      <c r="F3152" s="6" t="str">
        <f>IF(Table1[[#This Row],[ChgOrderPart1]]&lt;&gt;"",Table1[[#This Row],[ChgOrderPart1]],Table1[[#This Row],[ChgOrderPart2]])</f>
        <v/>
      </c>
      <c r="G3152" s="6" t="s">
        <v>6683</v>
      </c>
      <c r="H3152" s="8">
        <v>42087.558009259257</v>
      </c>
      <c r="I3152" s="6" t="s">
        <v>34</v>
      </c>
      <c r="J3152" s="8">
        <v>42088.584143518521</v>
      </c>
      <c r="K3152" s="6" t="s">
        <v>1284</v>
      </c>
      <c r="L3152" s="6" t="s">
        <v>1285</v>
      </c>
      <c r="M3152" s="6" t="s">
        <v>37</v>
      </c>
      <c r="O3152" s="6" t="s">
        <v>38</v>
      </c>
      <c r="P3152" s="6" t="s">
        <v>39</v>
      </c>
      <c r="Q3152" s="6" t="s">
        <v>3348</v>
      </c>
      <c r="R3152" s="6" t="s">
        <v>101</v>
      </c>
      <c r="W3152" s="6" t="s">
        <v>1999</v>
      </c>
      <c r="X3152" s="6" t="s">
        <v>3348</v>
      </c>
      <c r="Y3152" s="6" t="s">
        <v>43</v>
      </c>
      <c r="Z3152" s="8">
        <v>42088.582372685189</v>
      </c>
      <c r="AA3152" s="6" t="s">
        <v>6684</v>
      </c>
      <c r="AB3152" s="6" t="s">
        <v>104</v>
      </c>
      <c r="AC3152" s="6" t="s">
        <v>101</v>
      </c>
      <c r="AD3152" s="6" t="s">
        <v>43</v>
      </c>
      <c r="AE3152" s="8">
        <v>42088.584143518521</v>
      </c>
      <c r="AF3152" s="6" t="s">
        <v>46</v>
      </c>
    </row>
    <row r="3153" spans="1:39" x14ac:dyDescent="0.2">
      <c r="A31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3" s="7" t="str">
        <f>ExtractValues(Table1[[#This Row],[Agreement Name]],".{1}\d{4,5}")</f>
        <v>14974</v>
      </c>
      <c r="C3153" s="6" t="str">
        <f>ExtractValues(Table1[[#This Row],[Agreement Name]],".{1}\d{4,5}-.{1}\d{4,5}")</f>
        <v>14974-001001</v>
      </c>
      <c r="D3153" s="6" t="str">
        <f>ExtractValues(ExtractValues(Table1[[#This Row],[Agreement Name]],"(CO\d{1,3})"),"\d+")</f>
        <v/>
      </c>
      <c r="E3153" s="6" t="str">
        <f>ExtractValues(ExtractValues(Table1[[#This Row],[Agreement Name]],"(CO.\d{1,3})"),"\d+")</f>
        <v/>
      </c>
      <c r="F3153" s="6" t="str">
        <f>IF(Table1[[#This Row],[ChgOrderPart1]]&lt;&gt;"",Table1[[#This Row],[ChgOrderPart1]],Table1[[#This Row],[ChgOrderPart2]])</f>
        <v/>
      </c>
      <c r="G3153" s="6" t="s">
        <v>7802</v>
      </c>
      <c r="H3153" s="8">
        <v>42013.649062500001</v>
      </c>
      <c r="I3153" s="6" t="s">
        <v>34</v>
      </c>
      <c r="J3153" s="8">
        <v>42023.536400462966</v>
      </c>
      <c r="K3153" s="6" t="s">
        <v>1376</v>
      </c>
      <c r="L3153" s="6" t="s">
        <v>1377</v>
      </c>
      <c r="M3153" s="6" t="s">
        <v>37</v>
      </c>
      <c r="O3153" s="6" t="s">
        <v>38</v>
      </c>
      <c r="P3153" s="6" t="s">
        <v>39</v>
      </c>
      <c r="Q3153" s="6" t="s">
        <v>7803</v>
      </c>
      <c r="R3153" s="6" t="s">
        <v>101</v>
      </c>
      <c r="W3153" s="6" t="s">
        <v>4290</v>
      </c>
      <c r="X3153" s="6" t="s">
        <v>7803</v>
      </c>
      <c r="Y3153" s="6" t="s">
        <v>43</v>
      </c>
      <c r="Z3153" s="8">
        <v>42023.401412037034</v>
      </c>
      <c r="AA3153" s="6" t="s">
        <v>4291</v>
      </c>
      <c r="AB3153" s="6" t="s">
        <v>104</v>
      </c>
      <c r="AC3153" s="6" t="s">
        <v>101</v>
      </c>
      <c r="AD3153" s="6" t="s">
        <v>43</v>
      </c>
      <c r="AE3153" s="8">
        <v>42023.536400462966</v>
      </c>
      <c r="AF3153" s="6" t="s">
        <v>46</v>
      </c>
    </row>
    <row r="3154" spans="1:39" x14ac:dyDescent="0.2">
      <c r="A31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4" s="7" t="str">
        <f>ExtractValues(Table1[[#This Row],[Agreement Name]],".{1}\d{4,5}")</f>
        <v>14878</v>
      </c>
      <c r="C3154" s="6" t="str">
        <f>ExtractValues(Table1[[#This Row],[Agreement Name]],".{1}\d{4,5}-.{1}\d{4,5}")</f>
        <v>14878-001002</v>
      </c>
      <c r="D3154" s="6" t="str">
        <f>ExtractValues(ExtractValues(Table1[[#This Row],[Agreement Name]],"(CO\d{1,3})"),"\d+")</f>
        <v/>
      </c>
      <c r="E3154" s="6" t="str">
        <f>ExtractValues(ExtractValues(Table1[[#This Row],[Agreement Name]],"(CO.\d{1,3})"),"\d+")</f>
        <v/>
      </c>
      <c r="F3154" s="6" t="str">
        <f>IF(Table1[[#This Row],[ChgOrderPart1]]&lt;&gt;"",Table1[[#This Row],[ChgOrderPart1]],Table1[[#This Row],[ChgOrderPart2]])</f>
        <v/>
      </c>
      <c r="G3154" s="6" t="s">
        <v>1258</v>
      </c>
      <c r="H3154" s="8">
        <v>42235.434074074074</v>
      </c>
      <c r="I3154" s="6" t="s">
        <v>48</v>
      </c>
      <c r="J3154" s="8">
        <v>42235.434074074074</v>
      </c>
      <c r="K3154" s="6" t="s">
        <v>35</v>
      </c>
      <c r="L3154" s="6" t="s">
        <v>36</v>
      </c>
      <c r="M3154" s="6" t="s">
        <v>37</v>
      </c>
      <c r="O3154" s="6" t="s">
        <v>38</v>
      </c>
      <c r="P3154" s="6" t="s">
        <v>39</v>
      </c>
      <c r="Q3154" s="6" t="s">
        <v>1259</v>
      </c>
      <c r="R3154" s="6" t="s">
        <v>354</v>
      </c>
      <c r="AL3154" s="6" t="s">
        <v>1259</v>
      </c>
      <c r="AM3154" s="6" t="s">
        <v>43</v>
      </c>
    </row>
    <row r="3155" spans="1:39" x14ac:dyDescent="0.2">
      <c r="A31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5" s="7" t="str">
        <f>ExtractValues(Table1[[#This Row],[Agreement Name]],".{1}\d{4,5}")</f>
        <v>14878</v>
      </c>
      <c r="C3155" s="6" t="str">
        <f>ExtractValues(Table1[[#This Row],[Agreement Name]],".{1}\d{4,5}-.{1}\d{4,5}")</f>
        <v>14878-001001</v>
      </c>
      <c r="D3155" s="6" t="str">
        <f>ExtractValues(ExtractValues(Table1[[#This Row],[Agreement Name]],"(CO\d{1,3})"),"\d+")</f>
        <v/>
      </c>
      <c r="E3155" s="6" t="str">
        <f>ExtractValues(ExtractValues(Table1[[#This Row],[Agreement Name]],"(CO.\d{1,3})"),"\d+")</f>
        <v/>
      </c>
      <c r="F3155" s="6" t="str">
        <f>IF(Table1[[#This Row],[ChgOrderPart1]]&lt;&gt;"",Table1[[#This Row],[ChgOrderPart1]],Table1[[#This Row],[ChgOrderPart2]])</f>
        <v/>
      </c>
      <c r="G3155" s="6" t="s">
        <v>1256</v>
      </c>
      <c r="H3155" s="8">
        <v>42235.433125000003</v>
      </c>
      <c r="I3155" s="6" t="s">
        <v>48</v>
      </c>
      <c r="J3155" s="8">
        <v>42235.433125000003</v>
      </c>
      <c r="K3155" s="6" t="s">
        <v>35</v>
      </c>
      <c r="L3155" s="6" t="s">
        <v>36</v>
      </c>
      <c r="M3155" s="6" t="s">
        <v>37</v>
      </c>
      <c r="O3155" s="6" t="s">
        <v>38</v>
      </c>
      <c r="P3155" s="6" t="s">
        <v>39</v>
      </c>
      <c r="Q3155" s="6" t="s">
        <v>1257</v>
      </c>
      <c r="R3155" s="6" t="s">
        <v>354</v>
      </c>
      <c r="AL3155" s="6" t="s">
        <v>1257</v>
      </c>
      <c r="AM3155" s="6" t="s">
        <v>43</v>
      </c>
    </row>
    <row r="3156" spans="1:39" x14ac:dyDescent="0.2">
      <c r="A31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6" s="7" t="str">
        <f>ExtractValues(Table1[[#This Row],[Agreement Name]],".{1}\d{4,5}")</f>
        <v>14872</v>
      </c>
      <c r="C3156" s="6" t="str">
        <f>ExtractValues(Table1[[#This Row],[Agreement Name]],".{1}\d{4,5}-.{1}\d{4,5}")</f>
        <v>14872-001001</v>
      </c>
      <c r="D3156" s="6" t="str">
        <f>ExtractValues(ExtractValues(Table1[[#This Row],[Agreement Name]],"(CO\d{1,3})"),"\d+")</f>
        <v/>
      </c>
      <c r="E3156" s="6" t="str">
        <f>ExtractValues(ExtractValues(Table1[[#This Row],[Agreement Name]],"(CO.\d{1,3})"),"\d+")</f>
        <v/>
      </c>
      <c r="F3156" s="6" t="str">
        <f>IF(Table1[[#This Row],[ChgOrderPart1]]&lt;&gt;"",Table1[[#This Row],[ChgOrderPart1]],Table1[[#This Row],[ChgOrderPart2]])</f>
        <v/>
      </c>
      <c r="G3156" s="6" t="s">
        <v>3247</v>
      </c>
      <c r="H3156" s="8">
        <v>42016.395914351851</v>
      </c>
      <c r="I3156" s="6" t="s">
        <v>34</v>
      </c>
      <c r="J3156" s="8">
        <v>42016.429930555554</v>
      </c>
      <c r="K3156" s="6" t="s">
        <v>1284</v>
      </c>
      <c r="L3156" s="6" t="s">
        <v>1285</v>
      </c>
      <c r="M3156" s="6" t="s">
        <v>37</v>
      </c>
      <c r="O3156" s="6" t="s">
        <v>38</v>
      </c>
      <c r="P3156" s="6" t="s">
        <v>39</v>
      </c>
      <c r="Q3156" s="6" t="s">
        <v>1865</v>
      </c>
      <c r="R3156" s="6" t="s">
        <v>848</v>
      </c>
      <c r="W3156" s="6" t="s">
        <v>1866</v>
      </c>
      <c r="X3156" s="6" t="s">
        <v>1865</v>
      </c>
      <c r="Y3156" s="6" t="s">
        <v>43</v>
      </c>
      <c r="Z3156" s="8">
        <v>42016.420624999999</v>
      </c>
      <c r="AA3156" s="6" t="s">
        <v>1867</v>
      </c>
      <c r="AB3156" s="6" t="s">
        <v>851</v>
      </c>
      <c r="AC3156" s="6" t="s">
        <v>848</v>
      </c>
      <c r="AD3156" s="6" t="s">
        <v>43</v>
      </c>
      <c r="AE3156" s="8">
        <v>42016.429930555554</v>
      </c>
      <c r="AF3156" s="6" t="s">
        <v>46</v>
      </c>
    </row>
    <row r="3157" spans="1:39" x14ac:dyDescent="0.2">
      <c r="A31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7" s="7" t="str">
        <f>ExtractValues(Table1[[#This Row],[Agreement Name]],".{1}\d{4,5}")</f>
        <v>14871</v>
      </c>
      <c r="C3157" s="6" t="str">
        <f>ExtractValues(Table1[[#This Row],[Agreement Name]],".{1}\d{4,5}-.{1}\d{4,5}")</f>
        <v>14871-001001</v>
      </c>
      <c r="D3157" s="6" t="str">
        <f>ExtractValues(ExtractValues(Table1[[#This Row],[Agreement Name]],"(CO\d{1,3})"),"\d+")</f>
        <v/>
      </c>
      <c r="E3157" s="6" t="str">
        <f>ExtractValues(ExtractValues(Table1[[#This Row],[Agreement Name]],"(CO.\d{1,3})"),"\d+")</f>
        <v/>
      </c>
      <c r="F3157" s="6" t="str">
        <f>IF(Table1[[#This Row],[ChgOrderPart1]]&lt;&gt;"",Table1[[#This Row],[ChgOrderPart1]],Table1[[#This Row],[ChgOrderPart2]])</f>
        <v/>
      </c>
      <c r="G3157" s="6" t="s">
        <v>7343</v>
      </c>
      <c r="H3157" s="8">
        <v>41978.408125000002</v>
      </c>
      <c r="I3157" s="6" t="s">
        <v>34</v>
      </c>
      <c r="J3157" s="8">
        <v>41978.442199074074</v>
      </c>
      <c r="K3157" s="6" t="s">
        <v>1376</v>
      </c>
      <c r="L3157" s="6" t="s">
        <v>1377</v>
      </c>
      <c r="M3157" s="6" t="s">
        <v>37</v>
      </c>
      <c r="O3157" s="6" t="s">
        <v>38</v>
      </c>
      <c r="P3157" s="6" t="s">
        <v>39</v>
      </c>
      <c r="Q3157" s="6" t="s">
        <v>899</v>
      </c>
      <c r="R3157" s="6" t="s">
        <v>515</v>
      </c>
      <c r="W3157" s="6" t="s">
        <v>7344</v>
      </c>
      <c r="X3157" s="6" t="s">
        <v>899</v>
      </c>
      <c r="Y3157" s="6" t="s">
        <v>43</v>
      </c>
      <c r="Z3157" s="8">
        <v>41978.415219907409</v>
      </c>
      <c r="AA3157" s="6" t="s">
        <v>901</v>
      </c>
      <c r="AB3157" s="6" t="s">
        <v>518</v>
      </c>
      <c r="AC3157" s="6" t="s">
        <v>515</v>
      </c>
      <c r="AD3157" s="6" t="s">
        <v>43</v>
      </c>
      <c r="AE3157" s="8">
        <v>41978.442199074074</v>
      </c>
      <c r="AF3157" s="6" t="s">
        <v>71</v>
      </c>
    </row>
    <row r="3158" spans="1:39" x14ac:dyDescent="0.2">
      <c r="A31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8" s="7" t="str">
        <f>ExtractValues(Table1[[#This Row],[Agreement Name]],".{1}\d{4,5}")</f>
        <v>14869</v>
      </c>
      <c r="C3158" s="6" t="str">
        <f>ExtractValues(Table1[[#This Row],[Agreement Name]],".{1}\d{4,5}-.{1}\d{4,5}")</f>
        <v>14869-001004</v>
      </c>
      <c r="D3158" s="6" t="str">
        <f>ExtractValues(ExtractValues(Table1[[#This Row],[Agreement Name]],"(CO\d{1,3})"),"\d+")</f>
        <v/>
      </c>
      <c r="E3158" s="6" t="str">
        <f>ExtractValues(ExtractValues(Table1[[#This Row],[Agreement Name]],"(CO.\d{1,3})"),"\d+")</f>
        <v/>
      </c>
      <c r="F3158" s="6" t="str">
        <f>IF(Table1[[#This Row],[ChgOrderPart1]]&lt;&gt;"",Table1[[#This Row],[ChgOrderPart1]],Table1[[#This Row],[ChgOrderPart2]])</f>
        <v/>
      </c>
      <c r="G3158" s="6" t="s">
        <v>3105</v>
      </c>
      <c r="H3158" s="8">
        <v>41991.469548611109</v>
      </c>
      <c r="I3158" s="6" t="s">
        <v>55</v>
      </c>
      <c r="J3158" s="8">
        <v>42201.395092592589</v>
      </c>
      <c r="K3158" s="6" t="s">
        <v>1284</v>
      </c>
      <c r="L3158" s="6" t="s">
        <v>1285</v>
      </c>
      <c r="M3158" s="6" t="s">
        <v>37</v>
      </c>
      <c r="O3158" s="6" t="s">
        <v>38</v>
      </c>
      <c r="P3158" s="6" t="s">
        <v>39</v>
      </c>
      <c r="Q3158" s="6" t="s">
        <v>3106</v>
      </c>
      <c r="R3158" s="6" t="s">
        <v>848</v>
      </c>
      <c r="AL3158" s="6" t="s">
        <v>3106</v>
      </c>
      <c r="AM3158" s="6" t="s">
        <v>43</v>
      </c>
    </row>
    <row r="3159" spans="1:39" x14ac:dyDescent="0.2">
      <c r="A31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59" s="7" t="str">
        <f>ExtractValues(Table1[[#This Row],[Agreement Name]],".{1}\d{4,5}")</f>
        <v>14869</v>
      </c>
      <c r="C3159" s="6" t="str">
        <f>ExtractValues(Table1[[#This Row],[Agreement Name]],".{1}\d{4,5}-.{1}\d{4,5}")</f>
        <v>14869-001003</v>
      </c>
      <c r="D3159" s="6" t="str">
        <f>ExtractValues(ExtractValues(Table1[[#This Row],[Agreement Name]],"(CO\d{1,3})"),"\d+")</f>
        <v/>
      </c>
      <c r="E3159" s="6" t="str">
        <f>ExtractValues(ExtractValues(Table1[[#This Row],[Agreement Name]],"(CO.\d{1,3})"),"\d+")</f>
        <v/>
      </c>
      <c r="F3159" s="6" t="str">
        <f>IF(Table1[[#This Row],[ChgOrderPart1]]&lt;&gt;"",Table1[[#This Row],[ChgOrderPart1]],Table1[[#This Row],[ChgOrderPart2]])</f>
        <v/>
      </c>
      <c r="G3159" s="6" t="s">
        <v>7117</v>
      </c>
      <c r="H3159" s="8">
        <v>41960.424456018518</v>
      </c>
      <c r="I3159" s="6" t="s">
        <v>34</v>
      </c>
      <c r="J3159" s="8">
        <v>41972.657534722224</v>
      </c>
      <c r="K3159" s="6" t="s">
        <v>1376</v>
      </c>
      <c r="L3159" s="6" t="s">
        <v>1377</v>
      </c>
      <c r="M3159" s="6" t="s">
        <v>37</v>
      </c>
      <c r="O3159" s="6" t="s">
        <v>38</v>
      </c>
      <c r="P3159" s="6" t="s">
        <v>39</v>
      </c>
      <c r="Q3159" s="6" t="s">
        <v>3561</v>
      </c>
      <c r="R3159" s="6" t="s">
        <v>515</v>
      </c>
      <c r="W3159" s="6" t="s">
        <v>7118</v>
      </c>
      <c r="X3159" s="6" t="s">
        <v>3561</v>
      </c>
      <c r="Y3159" s="6" t="s">
        <v>43</v>
      </c>
      <c r="Z3159" s="8">
        <v>41967.427129629628</v>
      </c>
      <c r="AA3159" s="6" t="s">
        <v>7119</v>
      </c>
      <c r="AB3159" s="6" t="s">
        <v>518</v>
      </c>
      <c r="AC3159" s="6" t="s">
        <v>515</v>
      </c>
      <c r="AD3159" s="6" t="s">
        <v>43</v>
      </c>
      <c r="AE3159" s="8">
        <v>41972.657534722224</v>
      </c>
      <c r="AF3159" s="6" t="s">
        <v>4422</v>
      </c>
    </row>
    <row r="3160" spans="1:39" x14ac:dyDescent="0.2">
      <c r="A31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0" s="7" t="str">
        <f>ExtractValues(Table1[[#This Row],[Agreement Name]],".{1}\d{4,5}")</f>
        <v>14869</v>
      </c>
      <c r="C3160" s="6" t="str">
        <f>ExtractValues(Table1[[#This Row],[Agreement Name]],".{1}\d{4,5}-.{1}\d{4,5}")</f>
        <v>14869-001002</v>
      </c>
      <c r="D3160" s="6" t="str">
        <f>ExtractValues(ExtractValues(Table1[[#This Row],[Agreement Name]],"(CO\d{1,3})"),"\d+")</f>
        <v/>
      </c>
      <c r="E3160" s="6" t="str">
        <f>ExtractValues(ExtractValues(Table1[[#This Row],[Agreement Name]],"(CO.\d{1,3})"),"\d+")</f>
        <v/>
      </c>
      <c r="F3160" s="6" t="str">
        <f>IF(Table1[[#This Row],[ChgOrderPart1]]&lt;&gt;"",Table1[[#This Row],[ChgOrderPart1]],Table1[[#This Row],[ChgOrderPart2]])</f>
        <v/>
      </c>
      <c r="G3160" s="6" t="s">
        <v>4405</v>
      </c>
      <c r="H3160" s="8">
        <v>41957.395937499998</v>
      </c>
      <c r="I3160" s="6" t="s">
        <v>34</v>
      </c>
      <c r="J3160" s="8">
        <v>41960.40693287037</v>
      </c>
      <c r="K3160" s="6" t="s">
        <v>35</v>
      </c>
      <c r="L3160" s="6" t="s">
        <v>36</v>
      </c>
      <c r="M3160" s="6" t="s">
        <v>37</v>
      </c>
      <c r="O3160" s="6" t="s">
        <v>38</v>
      </c>
      <c r="P3160" s="6" t="s">
        <v>39</v>
      </c>
      <c r="Q3160" s="6" t="s">
        <v>4406</v>
      </c>
      <c r="R3160" s="6" t="s">
        <v>515</v>
      </c>
      <c r="W3160" s="6" t="s">
        <v>4407</v>
      </c>
      <c r="X3160" s="6" t="s">
        <v>4406</v>
      </c>
      <c r="Y3160" s="6" t="s">
        <v>43</v>
      </c>
      <c r="Z3160" s="8">
        <v>41960.353148148148</v>
      </c>
      <c r="AA3160" s="6" t="s">
        <v>4408</v>
      </c>
      <c r="AB3160" s="6" t="s">
        <v>518</v>
      </c>
      <c r="AC3160" s="6" t="s">
        <v>515</v>
      </c>
      <c r="AD3160" s="6" t="s">
        <v>43</v>
      </c>
      <c r="AE3160" s="8">
        <v>41960.40693287037</v>
      </c>
      <c r="AF3160" s="6" t="s">
        <v>71</v>
      </c>
    </row>
    <row r="3161" spans="1:39" x14ac:dyDescent="0.2">
      <c r="A31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1" s="7" t="str">
        <f>ExtractValues(Table1[[#This Row],[Agreement Name]],".{1}\d{4,5}")</f>
        <v>14869</v>
      </c>
      <c r="C3161" s="6" t="str">
        <f>ExtractValues(Table1[[#This Row],[Agreement Name]],".{1}\d{4,5}-.{1}\d{4,5}")</f>
        <v>14869-001001</v>
      </c>
      <c r="D3161" s="6" t="str">
        <f>ExtractValues(ExtractValues(Table1[[#This Row],[Agreement Name]],"(CO\d{1,3})"),"\d+")</f>
        <v/>
      </c>
      <c r="E3161" s="6" t="str">
        <f>ExtractValues(ExtractValues(Table1[[#This Row],[Agreement Name]],"(CO.\d{1,3})"),"\d+")</f>
        <v/>
      </c>
      <c r="F3161" s="6" t="str">
        <f>IF(Table1[[#This Row],[ChgOrderPart1]]&lt;&gt;"",Table1[[#This Row],[ChgOrderPart1]],Table1[[#This Row],[ChgOrderPart2]])</f>
        <v/>
      </c>
      <c r="G3161" s="6" t="s">
        <v>1332</v>
      </c>
      <c r="H3161" s="8">
        <v>41953.594305555554</v>
      </c>
      <c r="I3161" s="6" t="s">
        <v>34</v>
      </c>
      <c r="J3161" s="8">
        <v>41955.432685185187</v>
      </c>
      <c r="K3161" s="6" t="s">
        <v>1284</v>
      </c>
      <c r="L3161" s="6" t="s">
        <v>1285</v>
      </c>
      <c r="M3161" s="6" t="s">
        <v>37</v>
      </c>
      <c r="O3161" s="6" t="s">
        <v>38</v>
      </c>
      <c r="P3161" s="6" t="s">
        <v>39</v>
      </c>
      <c r="Q3161" s="6" t="s">
        <v>1333</v>
      </c>
      <c r="R3161" s="6" t="s">
        <v>848</v>
      </c>
      <c r="W3161" s="6" t="s">
        <v>1334</v>
      </c>
      <c r="X3161" s="6" t="s">
        <v>1333</v>
      </c>
      <c r="Y3161" s="6" t="s">
        <v>43</v>
      </c>
      <c r="Z3161" s="8">
        <v>41954.588472222225</v>
      </c>
      <c r="AA3161" s="6" t="s">
        <v>792</v>
      </c>
      <c r="AB3161" s="6" t="s">
        <v>851</v>
      </c>
      <c r="AC3161" s="6" t="s">
        <v>848</v>
      </c>
      <c r="AD3161" s="6" t="s">
        <v>43</v>
      </c>
      <c r="AE3161" s="8">
        <v>41955.432685185187</v>
      </c>
      <c r="AF3161" s="6" t="s">
        <v>71</v>
      </c>
    </row>
    <row r="3162" spans="1:39" x14ac:dyDescent="0.2">
      <c r="A31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2" s="7" t="str">
        <f>ExtractValues(Table1[[#This Row],[Agreement Name]],".{1}\d{4,5}")</f>
        <v>14854</v>
      </c>
      <c r="C3162" s="6" t="str">
        <f>ExtractValues(Table1[[#This Row],[Agreement Name]],".{1}\d{4,5}-.{1}\d{4,5}")</f>
        <v>14854-001002</v>
      </c>
      <c r="D3162" s="6" t="str">
        <f>ExtractValues(ExtractValues(Table1[[#This Row],[Agreement Name]],"(CO\d{1,3})"),"\d+")</f>
        <v/>
      </c>
      <c r="E3162" s="6" t="str">
        <f>ExtractValues(ExtractValues(Table1[[#This Row],[Agreement Name]],"(CO.\d{1,3})"),"\d+")</f>
        <v/>
      </c>
      <c r="F3162" s="6" t="str">
        <f>IF(Table1[[#This Row],[ChgOrderPart1]]&lt;&gt;"",Table1[[#This Row],[ChgOrderPart1]],Table1[[#This Row],[ChgOrderPart2]])</f>
        <v/>
      </c>
      <c r="G3162" s="6" t="s">
        <v>3296</v>
      </c>
      <c r="H3162" s="8">
        <v>42025.400694444441</v>
      </c>
      <c r="I3162" s="6" t="s">
        <v>34</v>
      </c>
      <c r="J3162" s="8">
        <v>42025.420173611114</v>
      </c>
      <c r="K3162" s="6" t="s">
        <v>1284</v>
      </c>
      <c r="L3162" s="6" t="s">
        <v>1285</v>
      </c>
      <c r="M3162" s="6" t="s">
        <v>37</v>
      </c>
      <c r="O3162" s="6" t="s">
        <v>38</v>
      </c>
      <c r="P3162" s="6" t="s">
        <v>39</v>
      </c>
      <c r="Q3162" s="6" t="s">
        <v>3286</v>
      </c>
      <c r="R3162" s="6" t="s">
        <v>848</v>
      </c>
      <c r="W3162" s="6" t="s">
        <v>3287</v>
      </c>
      <c r="X3162" s="6" t="s">
        <v>3286</v>
      </c>
      <c r="Y3162" s="6" t="s">
        <v>43</v>
      </c>
      <c r="Z3162" s="8">
        <v>42025.417754629627</v>
      </c>
      <c r="AA3162" s="6" t="s">
        <v>3288</v>
      </c>
      <c r="AB3162" s="6" t="s">
        <v>851</v>
      </c>
      <c r="AC3162" s="6" t="s">
        <v>848</v>
      </c>
      <c r="AD3162" s="6" t="s">
        <v>43</v>
      </c>
      <c r="AE3162" s="8">
        <v>42025.420173611114</v>
      </c>
      <c r="AF3162" s="6" t="s">
        <v>46</v>
      </c>
    </row>
    <row r="3163" spans="1:39" x14ac:dyDescent="0.2">
      <c r="A31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3" s="7" t="str">
        <f>ExtractValues(Table1[[#This Row],[Agreement Name]],".{1}\d{4,5}")</f>
        <v>14854</v>
      </c>
      <c r="C3163" s="6" t="str">
        <f>ExtractValues(Table1[[#This Row],[Agreement Name]],".{1}\d{4,5}-.{1}\d{4,5}")</f>
        <v>14854-001002</v>
      </c>
      <c r="D3163" s="6" t="str">
        <f>ExtractValues(ExtractValues(Table1[[#This Row],[Agreement Name]],"(CO\d{1,3})"),"\d+")</f>
        <v/>
      </c>
      <c r="E3163" s="6" t="str">
        <f>ExtractValues(ExtractValues(Table1[[#This Row],[Agreement Name]],"(CO.\d{1,3})"),"\d+")</f>
        <v/>
      </c>
      <c r="F3163" s="6" t="str">
        <f>IF(Table1[[#This Row],[ChgOrderPart1]]&lt;&gt;"",Table1[[#This Row],[ChgOrderPart1]],Table1[[#This Row],[ChgOrderPart2]])</f>
        <v/>
      </c>
      <c r="G3163" s="6" t="s">
        <v>3296</v>
      </c>
      <c r="H3163" s="8">
        <v>42017.543877314813</v>
      </c>
      <c r="I3163" s="6" t="s">
        <v>55</v>
      </c>
      <c r="J3163" s="8">
        <v>42025.399201388886</v>
      </c>
      <c r="K3163" s="6" t="s">
        <v>1284</v>
      </c>
      <c r="L3163" s="6" t="s">
        <v>1285</v>
      </c>
      <c r="M3163" s="6" t="s">
        <v>37</v>
      </c>
      <c r="O3163" s="6" t="s">
        <v>38</v>
      </c>
      <c r="P3163" s="6" t="s">
        <v>39</v>
      </c>
      <c r="Q3163" s="6" t="s">
        <v>3286</v>
      </c>
      <c r="R3163" s="6" t="s">
        <v>393</v>
      </c>
      <c r="W3163" s="6" t="s">
        <v>3287</v>
      </c>
      <c r="X3163" s="6" t="s">
        <v>3286</v>
      </c>
      <c r="Y3163" s="6" t="s">
        <v>43</v>
      </c>
      <c r="Z3163" s="8">
        <v>42025.386886574073</v>
      </c>
      <c r="AA3163" s="6" t="s">
        <v>3288</v>
      </c>
      <c r="AL3163" s="6" t="s">
        <v>393</v>
      </c>
      <c r="AM3163" s="6" t="s">
        <v>43</v>
      </c>
    </row>
    <row r="3164" spans="1:39" x14ac:dyDescent="0.2">
      <c r="A31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4" s="7" t="str">
        <f>ExtractValues(Table1[[#This Row],[Agreement Name]],".{1}\d{4,5}")</f>
        <v>14854</v>
      </c>
      <c r="C3164" s="6" t="str">
        <f>ExtractValues(Table1[[#This Row],[Agreement Name]],".{1}\d{4,5}-.{1}\d{4,5}")</f>
        <v>14854-001001</v>
      </c>
      <c r="D3164" s="6" t="str">
        <f>ExtractValues(ExtractValues(Table1[[#This Row],[Agreement Name]],"(CO\d{1,3})"),"\d+")</f>
        <v/>
      </c>
      <c r="E3164" s="6" t="str">
        <f>ExtractValues(ExtractValues(Table1[[#This Row],[Agreement Name]],"(CO.\d{1,3})"),"\d+")</f>
        <v/>
      </c>
      <c r="F3164" s="6" t="str">
        <f>IF(Table1[[#This Row],[ChgOrderPart1]]&lt;&gt;"",Table1[[#This Row],[ChgOrderPart1]],Table1[[#This Row],[ChgOrderPart2]])</f>
        <v/>
      </c>
      <c r="G3164" s="6" t="s">
        <v>3268</v>
      </c>
      <c r="H3164" s="8">
        <v>42016.570428240739</v>
      </c>
      <c r="I3164" s="6" t="s">
        <v>34</v>
      </c>
      <c r="J3164" s="8">
        <v>42018.474768518521</v>
      </c>
      <c r="K3164" s="6" t="s">
        <v>1284</v>
      </c>
      <c r="L3164" s="6" t="s">
        <v>1285</v>
      </c>
      <c r="M3164" s="6" t="s">
        <v>37</v>
      </c>
      <c r="O3164" s="6" t="s">
        <v>38</v>
      </c>
      <c r="P3164" s="6" t="s">
        <v>39</v>
      </c>
      <c r="Q3164" s="6" t="s">
        <v>3262</v>
      </c>
      <c r="R3164" s="6" t="s">
        <v>848</v>
      </c>
      <c r="W3164" s="6" t="s">
        <v>3263</v>
      </c>
      <c r="X3164" s="6" t="s">
        <v>3262</v>
      </c>
      <c r="Y3164" s="6" t="s">
        <v>43</v>
      </c>
      <c r="Z3164" s="8">
        <v>42016.674027777779</v>
      </c>
      <c r="AA3164" s="6" t="s">
        <v>3264</v>
      </c>
      <c r="AB3164" s="6" t="s">
        <v>851</v>
      </c>
      <c r="AC3164" s="6" t="s">
        <v>848</v>
      </c>
      <c r="AD3164" s="6" t="s">
        <v>43</v>
      </c>
      <c r="AE3164" s="8">
        <v>42018.474768518521</v>
      </c>
      <c r="AF3164" s="6" t="s">
        <v>46</v>
      </c>
    </row>
    <row r="3165" spans="1:39" x14ac:dyDescent="0.2">
      <c r="A31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65" s="7" t="str">
        <f>ExtractValues(Table1[[#This Row],[Agreement Name]],".{1}\d{4,5}")</f>
        <v>14746</v>
      </c>
      <c r="C3165" s="6" t="str">
        <f>ExtractValues(Table1[[#This Row],[Agreement Name]],".{1}\d{4,5}-.{1}\d{4,5}")</f>
        <v>14746-001001</v>
      </c>
      <c r="D3165" s="6" t="str">
        <f>ExtractValues(ExtractValues(Table1[[#This Row],[Agreement Name]],"(CO\d{1,3})"),"\d+")</f>
        <v>1</v>
      </c>
      <c r="E3165" s="6" t="str">
        <f>ExtractValues(ExtractValues(Table1[[#This Row],[Agreement Name]],"(CO.\d{1,3})"),"\d+")</f>
        <v/>
      </c>
      <c r="F3165" s="6" t="str">
        <f>IF(Table1[[#This Row],[ChgOrderPart1]]&lt;&gt;"",Table1[[#This Row],[ChgOrderPart1]],Table1[[#This Row],[ChgOrderPart2]])</f>
        <v>1</v>
      </c>
      <c r="G3165" s="6" t="s">
        <v>5215</v>
      </c>
      <c r="H3165" s="8">
        <v>42164.53292824074</v>
      </c>
      <c r="I3165" s="6" t="s">
        <v>34</v>
      </c>
      <c r="J3165" s="8">
        <v>42164.558553240742</v>
      </c>
      <c r="K3165" s="6" t="s">
        <v>5082</v>
      </c>
      <c r="L3165" s="6" t="s">
        <v>5083</v>
      </c>
      <c r="M3165" s="6" t="s">
        <v>37</v>
      </c>
      <c r="O3165" s="6" t="s">
        <v>38</v>
      </c>
      <c r="P3165" s="6" t="s">
        <v>39</v>
      </c>
      <c r="Q3165" s="6" t="s">
        <v>1336</v>
      </c>
      <c r="R3165" s="6" t="s">
        <v>196</v>
      </c>
      <c r="W3165" s="6" t="s">
        <v>5216</v>
      </c>
      <c r="X3165" s="6" t="s">
        <v>1336</v>
      </c>
      <c r="Y3165" s="6" t="s">
        <v>43</v>
      </c>
      <c r="Z3165" s="8">
        <v>42164.550451388888</v>
      </c>
      <c r="AA3165" s="6" t="s">
        <v>1338</v>
      </c>
      <c r="AB3165" s="6" t="s">
        <v>198</v>
      </c>
      <c r="AC3165" s="6" t="s">
        <v>196</v>
      </c>
      <c r="AD3165" s="6" t="s">
        <v>43</v>
      </c>
      <c r="AE3165" s="8">
        <v>42164.558553240742</v>
      </c>
      <c r="AF3165" s="6" t="s">
        <v>478</v>
      </c>
    </row>
    <row r="3166" spans="1:39" x14ac:dyDescent="0.2">
      <c r="A31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6" s="7" t="str">
        <f>ExtractValues(Table1[[#This Row],[Agreement Name]],".{1}\d{4,5}")</f>
        <v>14746</v>
      </c>
      <c r="C3166" s="6" t="str">
        <f>ExtractValues(Table1[[#This Row],[Agreement Name]],".{1}\d{4,5}-.{1}\d{4,5}")</f>
        <v>14746-001001</v>
      </c>
      <c r="D3166" s="6" t="str">
        <f>ExtractValues(ExtractValues(Table1[[#This Row],[Agreement Name]],"(CO\d{1,3})"),"\d+")</f>
        <v/>
      </c>
      <c r="E3166" s="6" t="str">
        <f>ExtractValues(ExtractValues(Table1[[#This Row],[Agreement Name]],"(CO.\d{1,3})"),"\d+")</f>
        <v/>
      </c>
      <c r="F3166" s="6" t="str">
        <f>IF(Table1[[#This Row],[ChgOrderPart1]]&lt;&gt;"",Table1[[#This Row],[ChgOrderPart1]],Table1[[#This Row],[ChgOrderPart2]])</f>
        <v/>
      </c>
      <c r="G3166" s="6" t="s">
        <v>1335</v>
      </c>
      <c r="H3166" s="8">
        <v>41954.293900462966</v>
      </c>
      <c r="I3166" s="6" t="s">
        <v>34</v>
      </c>
      <c r="J3166" s="8">
        <v>41954.317337962966</v>
      </c>
      <c r="K3166" s="6" t="s">
        <v>1284</v>
      </c>
      <c r="L3166" s="6" t="s">
        <v>1285</v>
      </c>
      <c r="M3166" s="6" t="s">
        <v>37</v>
      </c>
      <c r="O3166" s="6" t="s">
        <v>38</v>
      </c>
      <c r="P3166" s="6" t="s">
        <v>39</v>
      </c>
      <c r="Q3166" s="6" t="s">
        <v>1336</v>
      </c>
      <c r="R3166" s="6" t="s">
        <v>196</v>
      </c>
      <c r="W3166" s="6" t="s">
        <v>1337</v>
      </c>
      <c r="X3166" s="6" t="s">
        <v>1336</v>
      </c>
      <c r="Y3166" s="6" t="s">
        <v>43</v>
      </c>
      <c r="Z3166" s="8">
        <v>41954.311307870368</v>
      </c>
      <c r="AA3166" s="6" t="s">
        <v>1338</v>
      </c>
      <c r="AB3166" s="6" t="s">
        <v>198</v>
      </c>
      <c r="AC3166" s="6" t="s">
        <v>196</v>
      </c>
      <c r="AD3166" s="6" t="s">
        <v>43</v>
      </c>
      <c r="AE3166" s="8">
        <v>41954.317337962966</v>
      </c>
      <c r="AF3166" s="6" t="s">
        <v>71</v>
      </c>
    </row>
    <row r="3167" spans="1:39" x14ac:dyDescent="0.2">
      <c r="A31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7" s="7" t="str">
        <f>ExtractValues(Table1[[#This Row],[Agreement Name]],".{1}\d{4,5}")</f>
        <v>14649</v>
      </c>
      <c r="C3167" s="6" t="str">
        <f>ExtractValues(Table1[[#This Row],[Agreement Name]],".{1}\d{4,5}-.{1}\d{4,5}")</f>
        <v>14649-003002</v>
      </c>
      <c r="D3167" s="6" t="str">
        <f>ExtractValues(ExtractValues(Table1[[#This Row],[Agreement Name]],"(CO\d{1,3})"),"\d+")</f>
        <v/>
      </c>
      <c r="E3167" s="6" t="str">
        <f>ExtractValues(ExtractValues(Table1[[#This Row],[Agreement Name]],"(CO.\d{1,3})"),"\d+")</f>
        <v/>
      </c>
      <c r="F3167" s="6" t="str">
        <f>IF(Table1[[#This Row],[ChgOrderPart1]]&lt;&gt;"",Table1[[#This Row],[ChgOrderPart1]],Table1[[#This Row],[ChgOrderPart2]])</f>
        <v/>
      </c>
      <c r="G3167" s="6" t="s">
        <v>893</v>
      </c>
      <c r="H3167" s="8">
        <v>42199.652453703704</v>
      </c>
      <c r="I3167" s="6" t="s">
        <v>34</v>
      </c>
      <c r="J3167" s="8">
        <v>42201.22797453704</v>
      </c>
      <c r="K3167" s="6" t="s">
        <v>35</v>
      </c>
      <c r="L3167" s="6" t="s">
        <v>36</v>
      </c>
      <c r="M3167" s="6" t="s">
        <v>37</v>
      </c>
      <c r="O3167" s="6" t="s">
        <v>38</v>
      </c>
      <c r="P3167" s="6" t="s">
        <v>39</v>
      </c>
      <c r="Q3167" s="6" t="s">
        <v>353</v>
      </c>
      <c r="R3167" s="6" t="s">
        <v>354</v>
      </c>
      <c r="W3167" s="6" t="s">
        <v>355</v>
      </c>
      <c r="X3167" s="6" t="s">
        <v>353</v>
      </c>
      <c r="Y3167" s="6" t="s">
        <v>43</v>
      </c>
      <c r="Z3167" s="8">
        <v>42200.346226851849</v>
      </c>
      <c r="AA3167" s="6" t="s">
        <v>356</v>
      </c>
      <c r="AB3167" s="6" t="s">
        <v>357</v>
      </c>
      <c r="AC3167" s="6" t="s">
        <v>354</v>
      </c>
      <c r="AD3167" s="6" t="s">
        <v>43</v>
      </c>
      <c r="AE3167" s="8">
        <v>42201.22797453704</v>
      </c>
      <c r="AF3167" s="6" t="s">
        <v>358</v>
      </c>
    </row>
    <row r="3168" spans="1:39" x14ac:dyDescent="0.2">
      <c r="A31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68" s="7" t="str">
        <f>ExtractValues(Table1[[#This Row],[Agreement Name]],".{1}\d{4,5}")</f>
        <v>14649</v>
      </c>
      <c r="C3168" s="6" t="str">
        <f>ExtractValues(Table1[[#This Row],[Agreement Name]],".{1}\d{4,5}-.{1}\d{4,5}")</f>
        <v>14649-003001</v>
      </c>
      <c r="D3168" s="6" t="str">
        <f>ExtractValues(ExtractValues(Table1[[#This Row],[Agreement Name]],"(CO\d{1,3})"),"\d+")</f>
        <v>1</v>
      </c>
      <c r="E3168" s="6" t="str">
        <f>ExtractValues(ExtractValues(Table1[[#This Row],[Agreement Name]],"(CO.\d{1,3})"),"\d+")</f>
        <v/>
      </c>
      <c r="F3168" s="6" t="str">
        <f>IF(Table1[[#This Row],[ChgOrderPart1]]&lt;&gt;"",Table1[[#This Row],[ChgOrderPart1]],Table1[[#This Row],[ChgOrderPart2]])</f>
        <v>1</v>
      </c>
      <c r="G3168" s="6" t="s">
        <v>5836</v>
      </c>
      <c r="H3168" s="8">
        <v>42213.664884259262</v>
      </c>
      <c r="I3168" s="6" t="s">
        <v>34</v>
      </c>
      <c r="J3168" s="8">
        <v>42214.352372685185</v>
      </c>
      <c r="K3168" s="6" t="s">
        <v>5082</v>
      </c>
      <c r="L3168" s="6" t="s">
        <v>5083</v>
      </c>
      <c r="M3168" s="6" t="s">
        <v>37</v>
      </c>
      <c r="O3168" s="6" t="s">
        <v>38</v>
      </c>
      <c r="P3168" s="6" t="s">
        <v>39</v>
      </c>
      <c r="Q3168" s="6" t="s">
        <v>3607</v>
      </c>
      <c r="R3168" s="6" t="s">
        <v>354</v>
      </c>
      <c r="W3168" s="6" t="s">
        <v>3608</v>
      </c>
      <c r="X3168" s="6" t="s">
        <v>3607</v>
      </c>
      <c r="Y3168" s="6" t="s">
        <v>43</v>
      </c>
      <c r="Z3168" s="8">
        <v>42214.335289351853</v>
      </c>
      <c r="AA3168" s="6" t="s">
        <v>3609</v>
      </c>
      <c r="AB3168" s="6" t="s">
        <v>357</v>
      </c>
      <c r="AC3168" s="6" t="s">
        <v>354</v>
      </c>
      <c r="AD3168" s="6" t="s">
        <v>43</v>
      </c>
      <c r="AE3168" s="8">
        <v>42214.352372685185</v>
      </c>
      <c r="AF3168" s="6" t="s">
        <v>358</v>
      </c>
    </row>
    <row r="3169" spans="1:39" x14ac:dyDescent="0.2">
      <c r="A31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69" s="7" t="str">
        <f>ExtractValues(Table1[[#This Row],[Agreement Name]],".{1}\d{4,5}")</f>
        <v>14649</v>
      </c>
      <c r="C3169" s="6" t="str">
        <f>ExtractValues(Table1[[#This Row],[Agreement Name]],".{1}\d{4,5}-.{1}\d{4,5}")</f>
        <v>14649-003001</v>
      </c>
      <c r="D3169" s="6" t="str">
        <f>ExtractValues(ExtractValues(Table1[[#This Row],[Agreement Name]],"(CO\d{1,3})"),"\d+")</f>
        <v/>
      </c>
      <c r="E3169" s="6" t="str">
        <f>ExtractValues(ExtractValues(Table1[[#This Row],[Agreement Name]],"(CO.\d{1,3})"),"\d+")</f>
        <v/>
      </c>
      <c r="F3169" s="6" t="str">
        <f>IF(Table1[[#This Row],[ChgOrderPart1]]&lt;&gt;"",Table1[[#This Row],[ChgOrderPart1]],Table1[[#This Row],[ChgOrderPart2]])</f>
        <v/>
      </c>
      <c r="G3169" s="6" t="s">
        <v>3746</v>
      </c>
      <c r="H3169" s="8">
        <v>42118.411851851852</v>
      </c>
      <c r="I3169" s="6" t="s">
        <v>34</v>
      </c>
      <c r="J3169" s="8">
        <v>42124.610347222224</v>
      </c>
      <c r="K3169" s="6" t="s">
        <v>3614</v>
      </c>
      <c r="L3169" s="6" t="s">
        <v>3615</v>
      </c>
      <c r="M3169" s="6" t="s">
        <v>37</v>
      </c>
      <c r="O3169" s="6" t="s">
        <v>38</v>
      </c>
      <c r="P3169" s="6" t="s">
        <v>39</v>
      </c>
      <c r="Q3169" s="6" t="s">
        <v>3607</v>
      </c>
      <c r="R3169" s="6" t="s">
        <v>3747</v>
      </c>
      <c r="S3169" s="6" t="s">
        <v>354</v>
      </c>
      <c r="W3169" s="6" t="s">
        <v>3608</v>
      </c>
      <c r="X3169" s="6" t="s">
        <v>3747</v>
      </c>
      <c r="Y3169" s="6" t="s">
        <v>43</v>
      </c>
      <c r="Z3169" s="8">
        <v>42123.638842592591</v>
      </c>
      <c r="AA3169" s="6" t="s">
        <v>3609</v>
      </c>
      <c r="AB3169" s="6" t="s">
        <v>357</v>
      </c>
      <c r="AC3169" s="6" t="s">
        <v>354</v>
      </c>
      <c r="AD3169" s="6" t="s">
        <v>43</v>
      </c>
      <c r="AE3169" s="8">
        <v>42124.610347222224</v>
      </c>
      <c r="AF3169" s="6" t="s">
        <v>358</v>
      </c>
    </row>
    <row r="3170" spans="1:39" x14ac:dyDescent="0.2">
      <c r="A31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0" s="7" t="str">
        <f>ExtractValues(Table1[[#This Row],[Agreement Name]],".{1}\d{4,5}")</f>
        <v>14649</v>
      </c>
      <c r="C3170" s="6" t="str">
        <f>ExtractValues(Table1[[#This Row],[Agreement Name]],".{1}\d{4,5}-.{1}\d{4,5}")</f>
        <v>14649-002003</v>
      </c>
      <c r="D3170" s="6" t="str">
        <f>ExtractValues(ExtractValues(Table1[[#This Row],[Agreement Name]],"(CO\d{1,3})"),"\d+")</f>
        <v/>
      </c>
      <c r="E3170" s="6" t="str">
        <f>ExtractValues(ExtractValues(Table1[[#This Row],[Agreement Name]],"(CO.\d{1,3})"),"\d+")</f>
        <v/>
      </c>
      <c r="F3170" s="6" t="str">
        <f>IF(Table1[[#This Row],[ChgOrderPart1]]&lt;&gt;"",Table1[[#This Row],[ChgOrderPart1]],Table1[[#This Row],[ChgOrderPart2]])</f>
        <v/>
      </c>
      <c r="G3170" s="6" t="s">
        <v>522</v>
      </c>
      <c r="H3170" s="8">
        <v>42166.311030092591</v>
      </c>
      <c r="I3170" s="6" t="s">
        <v>34</v>
      </c>
      <c r="J3170" s="8">
        <v>42167.625347222223</v>
      </c>
      <c r="K3170" s="6" t="s">
        <v>35</v>
      </c>
      <c r="L3170" s="6" t="s">
        <v>36</v>
      </c>
      <c r="M3170" s="6" t="s">
        <v>37</v>
      </c>
      <c r="O3170" s="6" t="s">
        <v>38</v>
      </c>
      <c r="P3170" s="6" t="s">
        <v>39</v>
      </c>
      <c r="Q3170" s="6" t="s">
        <v>454</v>
      </c>
      <c r="R3170" s="6" t="s">
        <v>354</v>
      </c>
      <c r="W3170" s="6" t="s">
        <v>523</v>
      </c>
      <c r="X3170" s="6" t="s">
        <v>454</v>
      </c>
      <c r="Y3170" s="6" t="s">
        <v>43</v>
      </c>
      <c r="Z3170" s="8">
        <v>42167.402372685188</v>
      </c>
      <c r="AA3170" s="6" t="s">
        <v>524</v>
      </c>
      <c r="AB3170" s="6" t="s">
        <v>357</v>
      </c>
      <c r="AC3170" s="6" t="s">
        <v>354</v>
      </c>
      <c r="AD3170" s="6" t="s">
        <v>43</v>
      </c>
      <c r="AE3170" s="8">
        <v>42167.625347222223</v>
      </c>
      <c r="AF3170" s="6" t="s">
        <v>358</v>
      </c>
    </row>
    <row r="3171" spans="1:39" x14ac:dyDescent="0.2">
      <c r="A31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1" s="7" t="str">
        <f>ExtractValues(Table1[[#This Row],[Agreement Name]],".{1}\d{4,5}")</f>
        <v>14649</v>
      </c>
      <c r="C3171" s="6" t="str">
        <f>ExtractValues(Table1[[#This Row],[Agreement Name]],".{1}\d{4,5}-.{1}\d{4,5}")</f>
        <v>14649-002003</v>
      </c>
      <c r="D3171" s="6" t="str">
        <f>ExtractValues(ExtractValues(Table1[[#This Row],[Agreement Name]],"(CO\d{1,3})"),"\d+")</f>
        <v/>
      </c>
      <c r="E3171" s="6" t="str">
        <f>ExtractValues(ExtractValues(Table1[[#This Row],[Agreement Name]],"(CO.\d{1,3})"),"\d+")</f>
        <v/>
      </c>
      <c r="F3171" s="6" t="str">
        <f>IF(Table1[[#This Row],[ChgOrderPart1]]&lt;&gt;"",Table1[[#This Row],[ChgOrderPart1]],Table1[[#This Row],[ChgOrderPart2]])</f>
        <v/>
      </c>
      <c r="G3171" s="6" t="s">
        <v>453</v>
      </c>
      <c r="H3171" s="8">
        <v>42160.592199074075</v>
      </c>
      <c r="I3171" s="6" t="s">
        <v>55</v>
      </c>
      <c r="J3171" s="8">
        <v>42166.308148148149</v>
      </c>
      <c r="K3171" s="6" t="s">
        <v>35</v>
      </c>
      <c r="L3171" s="6" t="s">
        <v>36</v>
      </c>
      <c r="M3171" s="6" t="s">
        <v>37</v>
      </c>
      <c r="O3171" s="6" t="s">
        <v>38</v>
      </c>
      <c r="P3171" s="6" t="s">
        <v>39</v>
      </c>
      <c r="Q3171" s="6" t="s">
        <v>454</v>
      </c>
      <c r="R3171" s="6" t="s">
        <v>354</v>
      </c>
      <c r="AL3171" s="6" t="s">
        <v>454</v>
      </c>
      <c r="AM3171" s="6" t="s">
        <v>43</v>
      </c>
    </row>
    <row r="3172" spans="1:39" x14ac:dyDescent="0.2">
      <c r="A31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2" s="7" t="str">
        <f>ExtractValues(Table1[[#This Row],[Agreement Name]],".{1}\d{4,5}")</f>
        <v>14649</v>
      </c>
      <c r="C3172" s="6" t="str">
        <f>ExtractValues(Table1[[#This Row],[Agreement Name]],".{1}\d{4,5}-.{1}\d{4,5}")</f>
        <v>14649-002002</v>
      </c>
      <c r="D3172" s="6" t="str">
        <f>ExtractValues(ExtractValues(Table1[[#This Row],[Agreement Name]],"(CO\d{1,3})"),"\d+")</f>
        <v/>
      </c>
      <c r="E3172" s="6" t="str">
        <f>ExtractValues(ExtractValues(Table1[[#This Row],[Agreement Name]],"(CO.\d{1,3})"),"\d+")</f>
        <v/>
      </c>
      <c r="F3172" s="6" t="str">
        <f>IF(Table1[[#This Row],[ChgOrderPart1]]&lt;&gt;"",Table1[[#This Row],[ChgOrderPart1]],Table1[[#This Row],[ChgOrderPart2]])</f>
        <v/>
      </c>
      <c r="G3172" s="6" t="s">
        <v>635</v>
      </c>
      <c r="H3172" s="8">
        <v>42173.650312500002</v>
      </c>
      <c r="I3172" s="6" t="s">
        <v>34</v>
      </c>
      <c r="J3172" s="8">
        <v>42173.693668981483</v>
      </c>
      <c r="K3172" s="6" t="s">
        <v>35</v>
      </c>
      <c r="L3172" s="6" t="s">
        <v>36</v>
      </c>
      <c r="M3172" s="6" t="s">
        <v>37</v>
      </c>
      <c r="O3172" s="6" t="s">
        <v>38</v>
      </c>
      <c r="P3172" s="6" t="s">
        <v>39</v>
      </c>
      <c r="Q3172" s="6" t="s">
        <v>636</v>
      </c>
      <c r="R3172" s="6" t="s">
        <v>354</v>
      </c>
      <c r="W3172" s="6" t="s">
        <v>302</v>
      </c>
      <c r="X3172" s="6" t="s">
        <v>636</v>
      </c>
      <c r="Y3172" s="6" t="s">
        <v>43</v>
      </c>
      <c r="Z3172" s="8">
        <v>42173.656377314815</v>
      </c>
      <c r="AA3172" s="6" t="s">
        <v>303</v>
      </c>
      <c r="AB3172" s="6" t="s">
        <v>357</v>
      </c>
      <c r="AC3172" s="6" t="s">
        <v>354</v>
      </c>
      <c r="AD3172" s="6" t="s">
        <v>43</v>
      </c>
      <c r="AE3172" s="8">
        <v>42173.693668981483</v>
      </c>
      <c r="AF3172" s="6" t="s">
        <v>358</v>
      </c>
    </row>
    <row r="3173" spans="1:39" x14ac:dyDescent="0.2">
      <c r="A31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3" s="7" t="str">
        <f>ExtractValues(Table1[[#This Row],[Agreement Name]],".{1}\d{4,5}")</f>
        <v>14649</v>
      </c>
      <c r="C3173" s="6" t="str">
        <f>ExtractValues(Table1[[#This Row],[Agreement Name]],".{1}\d{4,5}-.{1}\d{4,5}")</f>
        <v>14649-002001</v>
      </c>
      <c r="D3173" s="6" t="str">
        <f>ExtractValues(ExtractValues(Table1[[#This Row],[Agreement Name]],"(CO\d{1,3})"),"\d+")</f>
        <v/>
      </c>
      <c r="E3173" s="6" t="str">
        <f>ExtractValues(ExtractValues(Table1[[#This Row],[Agreement Name]],"(CO.\d{1,3})"),"\d+")</f>
        <v/>
      </c>
      <c r="F3173" s="6" t="str">
        <f>IF(Table1[[#This Row],[ChgOrderPart1]]&lt;&gt;"",Table1[[#This Row],[ChgOrderPart1]],Table1[[#This Row],[ChgOrderPart2]])</f>
        <v/>
      </c>
      <c r="G3173" s="6" t="s">
        <v>435</v>
      </c>
      <c r="H3173" s="8">
        <v>42160.577916666669</v>
      </c>
      <c r="I3173" s="6" t="s">
        <v>34</v>
      </c>
      <c r="J3173" s="8">
        <v>42164.296087962961</v>
      </c>
      <c r="K3173" s="6" t="s">
        <v>35</v>
      </c>
      <c r="L3173" s="6" t="s">
        <v>36</v>
      </c>
      <c r="M3173" s="6" t="s">
        <v>37</v>
      </c>
      <c r="O3173" s="6" t="s">
        <v>38</v>
      </c>
      <c r="P3173" s="6" t="s">
        <v>39</v>
      </c>
      <c r="Q3173" s="6" t="s">
        <v>436</v>
      </c>
      <c r="R3173" s="6" t="s">
        <v>354</v>
      </c>
      <c r="W3173" s="6" t="s">
        <v>437</v>
      </c>
      <c r="X3173" s="6" t="s">
        <v>436</v>
      </c>
      <c r="Y3173" s="6" t="s">
        <v>43</v>
      </c>
      <c r="Z3173" s="8">
        <v>42163.357673611114</v>
      </c>
      <c r="AA3173" s="6" t="s">
        <v>438</v>
      </c>
      <c r="AB3173" s="6" t="s">
        <v>357</v>
      </c>
      <c r="AC3173" s="6" t="s">
        <v>354</v>
      </c>
      <c r="AD3173" s="6" t="s">
        <v>43</v>
      </c>
      <c r="AE3173" s="8">
        <v>42164.296087962961</v>
      </c>
      <c r="AF3173" s="6" t="s">
        <v>358</v>
      </c>
    </row>
    <row r="3174" spans="1:39" x14ac:dyDescent="0.2">
      <c r="A31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74" s="7" t="str">
        <f>ExtractValues(Table1[[#This Row],[Agreement Name]],".{1}\d{4,5}")</f>
        <v>14608</v>
      </c>
      <c r="C3174" s="6" t="str">
        <f>ExtractValues(Table1[[#This Row],[Agreement Name]],".{1}\d{4,5}-.{1}\d{4,5}")</f>
        <v>14608-003002</v>
      </c>
      <c r="D3174" s="6" t="str">
        <f>ExtractValues(ExtractValues(Table1[[#This Row],[Agreement Name]],"(CO\d{1,3})"),"\d+")</f>
        <v>1</v>
      </c>
      <c r="E3174" s="6" t="str">
        <f>ExtractValues(ExtractValues(Table1[[#This Row],[Agreement Name]],"(CO.\d{1,3})"),"\d+")</f>
        <v/>
      </c>
      <c r="F3174" s="6" t="str">
        <f>IF(Table1[[#This Row],[ChgOrderPart1]]&lt;&gt;"",Table1[[#This Row],[ChgOrderPart1]],Table1[[#This Row],[ChgOrderPart2]])</f>
        <v>1</v>
      </c>
      <c r="G3174" s="6" t="s">
        <v>6945</v>
      </c>
      <c r="H3174" s="8">
        <v>42129.671620370369</v>
      </c>
      <c r="I3174" s="6" t="s">
        <v>34</v>
      </c>
      <c r="J3174" s="8">
        <v>42129.728460648148</v>
      </c>
      <c r="K3174" s="6" t="s">
        <v>1284</v>
      </c>
      <c r="L3174" s="6" t="s">
        <v>1285</v>
      </c>
      <c r="M3174" s="6" t="s">
        <v>37</v>
      </c>
      <c r="O3174" s="6" t="s">
        <v>38</v>
      </c>
      <c r="P3174" s="6" t="s">
        <v>39</v>
      </c>
      <c r="Q3174" s="6" t="s">
        <v>1097</v>
      </c>
      <c r="R3174" s="6" t="s">
        <v>354</v>
      </c>
      <c r="W3174" s="6" t="s">
        <v>1098</v>
      </c>
      <c r="X3174" s="6" t="s">
        <v>1097</v>
      </c>
      <c r="Y3174" s="6" t="s">
        <v>43</v>
      </c>
      <c r="Z3174" s="8">
        <v>42129.676759259259</v>
      </c>
      <c r="AA3174" s="6" t="s">
        <v>382</v>
      </c>
      <c r="AB3174" s="6" t="s">
        <v>357</v>
      </c>
      <c r="AC3174" s="6" t="s">
        <v>354</v>
      </c>
      <c r="AD3174" s="6" t="s">
        <v>43</v>
      </c>
      <c r="AE3174" s="8">
        <v>42129.728460648148</v>
      </c>
      <c r="AF3174" s="6" t="s">
        <v>358</v>
      </c>
    </row>
    <row r="3175" spans="1:39" x14ac:dyDescent="0.2">
      <c r="A31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5" s="7" t="str">
        <f>ExtractValues(Table1[[#This Row],[Agreement Name]],".{1}\d{4,5}")</f>
        <v>14608</v>
      </c>
      <c r="C3175" s="6" t="str">
        <f>ExtractValues(Table1[[#This Row],[Agreement Name]],".{1}\d{4,5}-.{1}\d{4,5}")</f>
        <v>14608-003002</v>
      </c>
      <c r="D3175" s="6" t="str">
        <f>ExtractValues(ExtractValues(Table1[[#This Row],[Agreement Name]],"(CO\d{1,3})"),"\d+")</f>
        <v/>
      </c>
      <c r="E3175" s="6" t="str">
        <f>ExtractValues(ExtractValues(Table1[[#This Row],[Agreement Name]],"(CO.\d{1,3})"),"\d+")</f>
        <v/>
      </c>
      <c r="F3175" s="6" t="str">
        <f>IF(Table1[[#This Row],[ChgOrderPart1]]&lt;&gt;"",Table1[[#This Row],[ChgOrderPart1]],Table1[[#This Row],[ChgOrderPart2]])</f>
        <v/>
      </c>
      <c r="G3175" s="6" t="s">
        <v>6655</v>
      </c>
      <c r="H3175" s="8">
        <v>42086.585706018515</v>
      </c>
      <c r="I3175" s="6" t="s">
        <v>34</v>
      </c>
      <c r="J3175" s="8">
        <v>42086.664652777778</v>
      </c>
      <c r="K3175" s="6" t="s">
        <v>1284</v>
      </c>
      <c r="L3175" s="6" t="s">
        <v>1285</v>
      </c>
      <c r="M3175" s="6" t="s">
        <v>37</v>
      </c>
      <c r="O3175" s="6" t="s">
        <v>38</v>
      </c>
      <c r="P3175" s="6" t="s">
        <v>39</v>
      </c>
      <c r="Q3175" s="6" t="s">
        <v>1097</v>
      </c>
      <c r="R3175" s="6" t="s">
        <v>1410</v>
      </c>
      <c r="W3175" s="6" t="s">
        <v>6656</v>
      </c>
      <c r="X3175" s="6" t="s">
        <v>1097</v>
      </c>
      <c r="Y3175" s="6" t="s">
        <v>43</v>
      </c>
      <c r="Z3175" s="8">
        <v>42086.638738425929</v>
      </c>
      <c r="AA3175" s="6" t="s">
        <v>382</v>
      </c>
      <c r="AB3175" s="6" t="s">
        <v>1412</v>
      </c>
      <c r="AC3175" s="6" t="s">
        <v>1410</v>
      </c>
      <c r="AD3175" s="6" t="s">
        <v>43</v>
      </c>
      <c r="AE3175" s="8">
        <v>42086.664652777778</v>
      </c>
      <c r="AF3175" s="6" t="s">
        <v>358</v>
      </c>
    </row>
    <row r="3176" spans="1:39" x14ac:dyDescent="0.2">
      <c r="A31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6" s="7" t="str">
        <f>ExtractValues(Table1[[#This Row],[Agreement Name]],".{1}\d{4,5}")</f>
        <v>14608</v>
      </c>
      <c r="C3176" s="6" t="str">
        <f>ExtractValues(Table1[[#This Row],[Agreement Name]],".{1}\d{4,5}-.{1}\d{4,5}")</f>
        <v>14608-002003</v>
      </c>
      <c r="D3176" s="6" t="str">
        <f>ExtractValues(ExtractValues(Table1[[#This Row],[Agreement Name]],"(CO\d{1,3})"),"\d+")</f>
        <v/>
      </c>
      <c r="E3176" s="6" t="str">
        <f>ExtractValues(ExtractValues(Table1[[#This Row],[Agreement Name]],"(CO.\d{1,3})"),"\d+")</f>
        <v/>
      </c>
      <c r="F3176" s="6" t="str">
        <f>IF(Table1[[#This Row],[ChgOrderPart1]]&lt;&gt;"",Table1[[#This Row],[ChgOrderPart1]],Table1[[#This Row],[ChgOrderPart2]])</f>
        <v/>
      </c>
      <c r="G3176" s="6" t="s">
        <v>1216</v>
      </c>
      <c r="H3176" s="8">
        <v>42229.653032407405</v>
      </c>
      <c r="I3176" s="6" t="s">
        <v>34</v>
      </c>
      <c r="J3176" s="8">
        <v>42235.699699074074</v>
      </c>
      <c r="K3176" s="6" t="s">
        <v>35</v>
      </c>
      <c r="L3176" s="6" t="s">
        <v>36</v>
      </c>
      <c r="M3176" s="6" t="s">
        <v>37</v>
      </c>
      <c r="O3176" s="6" t="s">
        <v>38</v>
      </c>
      <c r="P3176" s="6" t="s">
        <v>39</v>
      </c>
      <c r="Q3176" s="6" t="s">
        <v>1217</v>
      </c>
      <c r="R3176" s="6" t="s">
        <v>1218</v>
      </c>
      <c r="S3176" s="6" t="s">
        <v>354</v>
      </c>
      <c r="W3176" s="6" t="s">
        <v>1219</v>
      </c>
      <c r="X3176" s="6" t="s">
        <v>1218</v>
      </c>
      <c r="Y3176" s="6" t="s">
        <v>43</v>
      </c>
      <c r="Z3176" s="8">
        <v>42235.688437500001</v>
      </c>
      <c r="AA3176" s="6" t="s">
        <v>1220</v>
      </c>
      <c r="AB3176" s="6" t="s">
        <v>357</v>
      </c>
      <c r="AC3176" s="6" t="s">
        <v>354</v>
      </c>
      <c r="AD3176" s="6" t="s">
        <v>43</v>
      </c>
      <c r="AE3176" s="8">
        <v>42235.699699074074</v>
      </c>
      <c r="AF3176" s="6" t="s">
        <v>358</v>
      </c>
    </row>
    <row r="3177" spans="1:39" x14ac:dyDescent="0.2">
      <c r="A31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7" s="7" t="str">
        <f>ExtractValues(Table1[[#This Row],[Agreement Name]],".{1}\d{4,5}")</f>
        <v>14608</v>
      </c>
      <c r="C3177" s="6" t="str">
        <f>ExtractValues(Table1[[#This Row],[Agreement Name]],".{1}\d{4,5}-.{1}\d{4,5}")</f>
        <v>14608-002002</v>
      </c>
      <c r="D3177" s="6" t="str">
        <f>ExtractValues(ExtractValues(Table1[[#This Row],[Agreement Name]],"(CO\d{1,3})"),"\d+")</f>
        <v/>
      </c>
      <c r="E3177" s="6" t="str">
        <f>ExtractValues(ExtractValues(Table1[[#This Row],[Agreement Name]],"(CO.\d{1,3})"),"\d+")</f>
        <v/>
      </c>
      <c r="F3177" s="6" t="str">
        <f>IF(Table1[[#This Row],[ChgOrderPart1]]&lt;&gt;"",Table1[[#This Row],[ChgOrderPart1]],Table1[[#This Row],[ChgOrderPart2]])</f>
        <v/>
      </c>
      <c r="G3177" s="6" t="s">
        <v>3376</v>
      </c>
      <c r="H3177" s="8">
        <v>42024.523692129631</v>
      </c>
      <c r="I3177" s="6" t="s">
        <v>34</v>
      </c>
      <c r="J3177" s="8">
        <v>42025.255636574075</v>
      </c>
      <c r="K3177" s="6" t="s">
        <v>1284</v>
      </c>
      <c r="L3177" s="6" t="s">
        <v>1285</v>
      </c>
      <c r="M3177" s="6" t="s">
        <v>37</v>
      </c>
      <c r="O3177" s="6" t="s">
        <v>38</v>
      </c>
      <c r="P3177" s="6" t="s">
        <v>39</v>
      </c>
      <c r="Q3177" s="6" t="s">
        <v>1291</v>
      </c>
      <c r="R3177" s="6" t="s">
        <v>354</v>
      </c>
      <c r="W3177" s="6" t="s">
        <v>1292</v>
      </c>
      <c r="X3177" s="6" t="s">
        <v>1291</v>
      </c>
      <c r="Y3177" s="6" t="s">
        <v>43</v>
      </c>
      <c r="Z3177" s="8">
        <v>42025.254814814813</v>
      </c>
      <c r="AA3177" s="6" t="s">
        <v>322</v>
      </c>
      <c r="AB3177" s="6" t="s">
        <v>357</v>
      </c>
      <c r="AC3177" s="6" t="s">
        <v>354</v>
      </c>
      <c r="AD3177" s="6" t="s">
        <v>43</v>
      </c>
      <c r="AE3177" s="8">
        <v>42025.255636574075</v>
      </c>
      <c r="AF3177" s="6" t="s">
        <v>3377</v>
      </c>
    </row>
    <row r="3178" spans="1:39" x14ac:dyDescent="0.2">
      <c r="A31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8" s="7" t="str">
        <f>ExtractValues(Table1[[#This Row],[Agreement Name]],".{1}\d{4,5}")</f>
        <v>14608</v>
      </c>
      <c r="C3178" s="6" t="str">
        <f>ExtractValues(Table1[[#This Row],[Agreement Name]],".{1}\d{4,5}-.{1}\d{4,5}")</f>
        <v>14608-002001</v>
      </c>
      <c r="D3178" s="6" t="str">
        <f>ExtractValues(ExtractValues(Table1[[#This Row],[Agreement Name]],"(CO\d{1,3})"),"\d+")</f>
        <v/>
      </c>
      <c r="E3178" s="6" t="str">
        <f>ExtractValues(ExtractValues(Table1[[#This Row],[Agreement Name]],"(CO.\d{1,3})"),"\d+")</f>
        <v/>
      </c>
      <c r="F3178" s="6" t="str">
        <f>IF(Table1[[#This Row],[ChgOrderPart1]]&lt;&gt;"",Table1[[#This Row],[ChgOrderPart1]],Table1[[#This Row],[ChgOrderPart2]])</f>
        <v/>
      </c>
      <c r="G3178" s="6" t="s">
        <v>3374</v>
      </c>
      <c r="H3178" s="8">
        <v>42024.40898148148</v>
      </c>
      <c r="I3178" s="6" t="s">
        <v>34</v>
      </c>
      <c r="J3178" s="8">
        <v>42024.524097222224</v>
      </c>
      <c r="K3178" s="6" t="s">
        <v>1284</v>
      </c>
      <c r="L3178" s="6" t="s">
        <v>1285</v>
      </c>
      <c r="M3178" s="6" t="s">
        <v>37</v>
      </c>
      <c r="O3178" s="6" t="s">
        <v>38</v>
      </c>
      <c r="P3178" s="6" t="s">
        <v>39</v>
      </c>
      <c r="Q3178" s="6" t="s">
        <v>699</v>
      </c>
      <c r="R3178" s="6" t="s">
        <v>354</v>
      </c>
      <c r="W3178" s="6" t="s">
        <v>700</v>
      </c>
      <c r="X3178" s="6" t="s">
        <v>699</v>
      </c>
      <c r="Y3178" s="6" t="s">
        <v>43</v>
      </c>
      <c r="Z3178" s="8">
        <v>42024.508553240739</v>
      </c>
      <c r="AA3178" s="6" t="s">
        <v>2716</v>
      </c>
      <c r="AB3178" s="6" t="s">
        <v>357</v>
      </c>
      <c r="AC3178" s="6" t="s">
        <v>354</v>
      </c>
      <c r="AD3178" s="6" t="s">
        <v>43</v>
      </c>
      <c r="AE3178" s="8">
        <v>42024.524097222224</v>
      </c>
      <c r="AF3178" s="6" t="s">
        <v>358</v>
      </c>
    </row>
    <row r="3179" spans="1:39" x14ac:dyDescent="0.2">
      <c r="A31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79" s="7" t="str">
        <f>ExtractValues(Table1[[#This Row],[Agreement Name]],".{1}\d{4,5}")</f>
        <v>14345</v>
      </c>
      <c r="C3179" s="6" t="str">
        <f>ExtractValues(Table1[[#This Row],[Agreement Name]],".{1}\d{4,5}-.{1}\d{4,5}")</f>
        <v>14345-003001</v>
      </c>
      <c r="D3179" s="6" t="str">
        <f>ExtractValues(ExtractValues(Table1[[#This Row],[Agreement Name]],"(CO\d{1,3})"),"\d+")</f>
        <v/>
      </c>
      <c r="E3179" s="6" t="str">
        <f>ExtractValues(ExtractValues(Table1[[#This Row],[Agreement Name]],"(CO.\d{1,3})"),"\d+")</f>
        <v/>
      </c>
      <c r="F3179" s="6" t="str">
        <f>IF(Table1[[#This Row],[ChgOrderPart1]]&lt;&gt;"",Table1[[#This Row],[ChgOrderPart1]],Table1[[#This Row],[ChgOrderPart2]])</f>
        <v/>
      </c>
      <c r="G3179" s="6" t="s">
        <v>8428</v>
      </c>
      <c r="H3179" s="8">
        <v>42114.64738425926</v>
      </c>
      <c r="I3179" s="6" t="s">
        <v>34</v>
      </c>
      <c r="J3179" s="8">
        <v>42143.471759259257</v>
      </c>
      <c r="K3179" s="6" t="s">
        <v>1376</v>
      </c>
      <c r="L3179" s="6" t="s">
        <v>1377</v>
      </c>
      <c r="M3179" s="6" t="s">
        <v>37</v>
      </c>
      <c r="O3179" s="6" t="s">
        <v>38</v>
      </c>
      <c r="P3179" s="6" t="s">
        <v>39</v>
      </c>
      <c r="Q3179" s="6" t="s">
        <v>985</v>
      </c>
      <c r="R3179" s="6" t="s">
        <v>1057</v>
      </c>
      <c r="W3179" s="6" t="s">
        <v>314</v>
      </c>
      <c r="X3179" s="6" t="s">
        <v>985</v>
      </c>
      <c r="Y3179" s="6" t="s">
        <v>43</v>
      </c>
      <c r="Z3179" s="8">
        <v>42128.46166666667</v>
      </c>
      <c r="AA3179" s="6" t="s">
        <v>315</v>
      </c>
      <c r="AB3179" s="6" t="s">
        <v>2474</v>
      </c>
      <c r="AC3179" s="6" t="s">
        <v>1057</v>
      </c>
      <c r="AD3179" s="6" t="s">
        <v>43</v>
      </c>
      <c r="AE3179" s="8">
        <v>42143.471759259257</v>
      </c>
      <c r="AF3179" s="6" t="s">
        <v>71</v>
      </c>
    </row>
    <row r="3180" spans="1:39" x14ac:dyDescent="0.2">
      <c r="A31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0" s="7" t="str">
        <f>ExtractValues(Table1[[#This Row],[Agreement Name]],".{1}\d{4,5}")</f>
        <v>14345</v>
      </c>
      <c r="C3180" s="6" t="str">
        <f>ExtractValues(Table1[[#This Row],[Agreement Name]],".{1}\d{4,5}-.{1}\d{4,5}")</f>
        <v>14345-002001</v>
      </c>
      <c r="D3180" s="6" t="str">
        <f>ExtractValues(ExtractValues(Table1[[#This Row],[Agreement Name]],"(CO\d{1,3})"),"\d+")</f>
        <v/>
      </c>
      <c r="E3180" s="6" t="str">
        <f>ExtractValues(ExtractValues(Table1[[#This Row],[Agreement Name]],"(CO.\d{1,3})"),"\d+")</f>
        <v/>
      </c>
      <c r="F3180" s="6" t="str">
        <f>IF(Table1[[#This Row],[ChgOrderPart1]]&lt;&gt;"",Table1[[#This Row],[ChgOrderPart1]],Table1[[#This Row],[ChgOrderPart2]])</f>
        <v/>
      </c>
      <c r="G3180" s="6" t="s">
        <v>1055</v>
      </c>
      <c r="H3180" s="8">
        <v>42216.408206018517</v>
      </c>
      <c r="I3180" s="6" t="s">
        <v>48</v>
      </c>
      <c r="J3180" s="8">
        <v>42216.408206018517</v>
      </c>
      <c r="K3180" s="6" t="s">
        <v>35</v>
      </c>
      <c r="L3180" s="6" t="s">
        <v>36</v>
      </c>
      <c r="M3180" s="6" t="s">
        <v>37</v>
      </c>
      <c r="O3180" s="6" t="s">
        <v>38</v>
      </c>
      <c r="P3180" s="6" t="s">
        <v>39</v>
      </c>
      <c r="Q3180" s="6" t="s">
        <v>1056</v>
      </c>
      <c r="R3180" s="6" t="s">
        <v>1057</v>
      </c>
      <c r="AL3180" s="6" t="s">
        <v>1056</v>
      </c>
      <c r="AM3180" s="6" t="s">
        <v>43</v>
      </c>
    </row>
    <row r="3181" spans="1:39" x14ac:dyDescent="0.2">
      <c r="A31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1" s="7" t="str">
        <f>ExtractValues(Table1[[#This Row],[Agreement Name]],".{1}\d{4,5}")</f>
        <v>14102</v>
      </c>
      <c r="C3181" s="6" t="str">
        <f>ExtractValues(Table1[[#This Row],[Agreement Name]],".{1}\d{4,5}-.{1}\d{4,5}")</f>
        <v>14102-001001</v>
      </c>
      <c r="D3181" s="6" t="str">
        <f>ExtractValues(ExtractValues(Table1[[#This Row],[Agreement Name]],"(CO\d{1,3})"),"\d+")</f>
        <v/>
      </c>
      <c r="E3181" s="6" t="str">
        <f>ExtractValues(ExtractValues(Table1[[#This Row],[Agreement Name]],"(CO.\d{1,3})"),"\d+")</f>
        <v/>
      </c>
      <c r="F3181" s="6" t="str">
        <f>IF(Table1[[#This Row],[ChgOrderPart1]]&lt;&gt;"",Table1[[#This Row],[ChgOrderPart1]],Table1[[#This Row],[ChgOrderPart2]])</f>
        <v/>
      </c>
      <c r="G3181" s="6" t="s">
        <v>2862</v>
      </c>
      <c r="H3181" s="8">
        <v>41976.30636574074</v>
      </c>
      <c r="I3181" s="6" t="s">
        <v>34</v>
      </c>
      <c r="J3181" s="8">
        <v>41976.393726851849</v>
      </c>
      <c r="K3181" s="6" t="s">
        <v>1284</v>
      </c>
      <c r="L3181" s="6" t="s">
        <v>1285</v>
      </c>
      <c r="M3181" s="6" t="s">
        <v>37</v>
      </c>
      <c r="O3181" s="6" t="s">
        <v>38</v>
      </c>
      <c r="P3181" s="6" t="s">
        <v>39</v>
      </c>
      <c r="Q3181" s="6" t="s">
        <v>1291</v>
      </c>
      <c r="R3181" s="6" t="s">
        <v>196</v>
      </c>
      <c r="W3181" s="6" t="s">
        <v>1292</v>
      </c>
      <c r="X3181" s="6" t="s">
        <v>1291</v>
      </c>
      <c r="Y3181" s="6" t="s">
        <v>43</v>
      </c>
      <c r="Z3181" s="8">
        <v>41976.358819444446</v>
      </c>
      <c r="AA3181" s="6" t="s">
        <v>322</v>
      </c>
      <c r="AB3181" s="6" t="s">
        <v>198</v>
      </c>
      <c r="AC3181" s="6" t="s">
        <v>196</v>
      </c>
      <c r="AD3181" s="6" t="s">
        <v>43</v>
      </c>
      <c r="AE3181" s="8">
        <v>41976.393726851849</v>
      </c>
      <c r="AF3181" s="6" t="s">
        <v>71</v>
      </c>
    </row>
    <row r="3182" spans="1:39" x14ac:dyDescent="0.2">
      <c r="A31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2" s="7" t="str">
        <f>ExtractValues(Table1[[#This Row],[Agreement Name]],".{1}\d{4,5}")</f>
        <v>13489</v>
      </c>
      <c r="C3182" s="6" t="str">
        <f>ExtractValues(Table1[[#This Row],[Agreement Name]],".{1}\d{4,5}-.{1}\d{4,5}")</f>
        <v>13489-001001</v>
      </c>
      <c r="D3182" s="6" t="str">
        <f>ExtractValues(ExtractValues(Table1[[#This Row],[Agreement Name]],"(CO\d{1,3})"),"\d+")</f>
        <v/>
      </c>
      <c r="E3182" s="6" t="str">
        <f>ExtractValues(ExtractValues(Table1[[#This Row],[Agreement Name]],"(CO.\d{1,3})"),"\d+")</f>
        <v/>
      </c>
      <c r="F3182" s="6" t="str">
        <f>IF(Table1[[#This Row],[ChgOrderPart1]]&lt;&gt;"",Table1[[#This Row],[ChgOrderPart1]],Table1[[#This Row],[ChgOrderPart2]])</f>
        <v/>
      </c>
      <c r="G3182" s="6" t="s">
        <v>3776</v>
      </c>
      <c r="H3182" s="8">
        <v>42121.552986111114</v>
      </c>
      <c r="I3182" s="6" t="s">
        <v>55</v>
      </c>
      <c r="J3182" s="8">
        <v>42206.622615740744</v>
      </c>
      <c r="K3182" s="6" t="s">
        <v>3614</v>
      </c>
      <c r="L3182" s="6" t="s">
        <v>3615</v>
      </c>
      <c r="M3182" s="6" t="s">
        <v>37</v>
      </c>
      <c r="O3182" s="6" t="s">
        <v>38</v>
      </c>
      <c r="P3182" s="6" t="s">
        <v>39</v>
      </c>
      <c r="Q3182" s="6" t="s">
        <v>3777</v>
      </c>
      <c r="R3182" s="6" t="s">
        <v>346</v>
      </c>
      <c r="AL3182" s="6" t="s">
        <v>3777</v>
      </c>
      <c r="AM3182" s="6" t="s">
        <v>43</v>
      </c>
    </row>
    <row r="3183" spans="1:39" x14ac:dyDescent="0.2">
      <c r="A31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3" s="7" t="str">
        <f>ExtractValues(Table1[[#This Row],[Agreement Name]],".{1}\d{4,5}")</f>
        <v>13210</v>
      </c>
      <c r="C3183" s="6" t="str">
        <f>ExtractValues(Table1[[#This Row],[Agreement Name]],".{1}\d{4,5}-.{1}\d{4,5}")</f>
        <v>13210-001003</v>
      </c>
      <c r="D3183" s="6" t="str">
        <f>ExtractValues(ExtractValues(Table1[[#This Row],[Agreement Name]],"(CO\d{1,3})"),"\d+")</f>
        <v/>
      </c>
      <c r="E3183" s="6" t="str">
        <f>ExtractValues(ExtractValues(Table1[[#This Row],[Agreement Name]],"(CO.\d{1,3})"),"\d+")</f>
        <v/>
      </c>
      <c r="F3183" s="6" t="str">
        <f>IF(Table1[[#This Row],[ChgOrderPart1]]&lt;&gt;"",Table1[[#This Row],[ChgOrderPart1]],Table1[[#This Row],[ChgOrderPart2]])</f>
        <v/>
      </c>
      <c r="G3183" s="6" t="s">
        <v>619</v>
      </c>
      <c r="H3183" s="8">
        <v>42172.647916666669</v>
      </c>
      <c r="I3183" s="6" t="s">
        <v>34</v>
      </c>
      <c r="J3183" s="8">
        <v>42179.398622685185</v>
      </c>
      <c r="K3183" s="6" t="s">
        <v>35</v>
      </c>
      <c r="L3183" s="6" t="s">
        <v>36</v>
      </c>
      <c r="M3183" s="6" t="s">
        <v>37</v>
      </c>
      <c r="O3183" s="6" t="s">
        <v>38</v>
      </c>
      <c r="P3183" s="6" t="s">
        <v>39</v>
      </c>
      <c r="Q3183" s="6" t="s">
        <v>620</v>
      </c>
      <c r="R3183" s="6" t="s">
        <v>346</v>
      </c>
      <c r="W3183" s="6" t="s">
        <v>621</v>
      </c>
      <c r="X3183" s="6" t="s">
        <v>620</v>
      </c>
      <c r="Y3183" s="6" t="s">
        <v>43</v>
      </c>
      <c r="Z3183" s="8">
        <v>42179.373530092591</v>
      </c>
      <c r="AA3183" s="6" t="s">
        <v>622</v>
      </c>
      <c r="AB3183" s="6" t="s">
        <v>348</v>
      </c>
      <c r="AC3183" s="6" t="s">
        <v>346</v>
      </c>
      <c r="AD3183" s="6" t="s">
        <v>43</v>
      </c>
      <c r="AE3183" s="8">
        <v>42179.398622685185</v>
      </c>
      <c r="AF3183" s="6" t="s">
        <v>71</v>
      </c>
    </row>
    <row r="3184" spans="1:39" x14ac:dyDescent="0.2">
      <c r="A31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4" s="7" t="str">
        <f>ExtractValues(Table1[[#This Row],[Agreement Name]],".{1}\d{4,5}")</f>
        <v>13210</v>
      </c>
      <c r="C3184" s="6" t="str">
        <f>ExtractValues(Table1[[#This Row],[Agreement Name]],".{1}\d{4,5}-.{1}\d{4,5}")</f>
        <v>13210-001002</v>
      </c>
      <c r="D3184" s="6" t="str">
        <f>ExtractValues(ExtractValues(Table1[[#This Row],[Agreement Name]],"(CO\d{1,3})"),"\d+")</f>
        <v/>
      </c>
      <c r="E3184" s="6" t="str">
        <f>ExtractValues(ExtractValues(Table1[[#This Row],[Agreement Name]],"(CO.\d{1,3})"),"\d+")</f>
        <v/>
      </c>
      <c r="F3184" s="6" t="str">
        <f>IF(Table1[[#This Row],[ChgOrderPart1]]&lt;&gt;"",Table1[[#This Row],[ChgOrderPart1]],Table1[[#This Row],[ChgOrderPart2]])</f>
        <v/>
      </c>
      <c r="G3184" s="6" t="s">
        <v>3737</v>
      </c>
      <c r="H3184" s="8">
        <v>42117.446481481478</v>
      </c>
      <c r="I3184" s="6" t="s">
        <v>34</v>
      </c>
      <c r="J3184" s="8">
        <v>42117.552557870367</v>
      </c>
      <c r="K3184" s="6" t="s">
        <v>3614</v>
      </c>
      <c r="L3184" s="6" t="s">
        <v>3615</v>
      </c>
      <c r="M3184" s="6" t="s">
        <v>37</v>
      </c>
      <c r="O3184" s="6" t="s">
        <v>38</v>
      </c>
      <c r="P3184" s="6" t="s">
        <v>39</v>
      </c>
      <c r="Q3184" s="6" t="s">
        <v>3578</v>
      </c>
      <c r="R3184" s="6" t="s">
        <v>346</v>
      </c>
      <c r="W3184" s="6" t="s">
        <v>3579</v>
      </c>
      <c r="X3184" s="6" t="s">
        <v>3578</v>
      </c>
      <c r="Y3184" s="6" t="s">
        <v>43</v>
      </c>
      <c r="Z3184" s="8">
        <v>42117.505497685182</v>
      </c>
      <c r="AA3184" s="6" t="s">
        <v>3580</v>
      </c>
      <c r="AB3184" s="6" t="s">
        <v>348</v>
      </c>
      <c r="AC3184" s="6" t="s">
        <v>346</v>
      </c>
      <c r="AD3184" s="6" t="s">
        <v>43</v>
      </c>
      <c r="AE3184" s="8">
        <v>42117.552557870367</v>
      </c>
      <c r="AF3184" s="6" t="s">
        <v>71</v>
      </c>
    </row>
    <row r="3185" spans="1:39" x14ac:dyDescent="0.2">
      <c r="A31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5" s="7" t="str">
        <f>ExtractValues(Table1[[#This Row],[Agreement Name]],".{1}\d{4,5}")</f>
        <v>13210</v>
      </c>
      <c r="C3185" s="6" t="str">
        <f>ExtractValues(Table1[[#This Row],[Agreement Name]],".{1}\d{4,5}-.{1}\d{4,5}")</f>
        <v>13210-001001</v>
      </c>
      <c r="D3185" s="6" t="str">
        <f>ExtractValues(ExtractValues(Table1[[#This Row],[Agreement Name]],"(CO\d{1,3})"),"\d+")</f>
        <v/>
      </c>
      <c r="E3185" s="6" t="str">
        <f>ExtractValues(ExtractValues(Table1[[#This Row],[Agreement Name]],"(CO.\d{1,3})"),"\d+")</f>
        <v/>
      </c>
      <c r="F3185" s="6" t="str">
        <f>IF(Table1[[#This Row],[ChgOrderPart1]]&lt;&gt;"",Table1[[#This Row],[ChgOrderPart1]],Table1[[#This Row],[ChgOrderPart2]])</f>
        <v/>
      </c>
      <c r="G3185" s="6" t="s">
        <v>3259</v>
      </c>
      <c r="H3185" s="8">
        <v>42016.510069444441</v>
      </c>
      <c r="I3185" s="6" t="s">
        <v>34</v>
      </c>
      <c r="J3185" s="8">
        <v>42059.685428240744</v>
      </c>
      <c r="K3185" s="6" t="s">
        <v>1284</v>
      </c>
      <c r="L3185" s="6" t="s">
        <v>1285</v>
      </c>
      <c r="M3185" s="6" t="s">
        <v>37</v>
      </c>
      <c r="O3185" s="6" t="s">
        <v>38</v>
      </c>
      <c r="P3185" s="6" t="s">
        <v>39</v>
      </c>
      <c r="Q3185" s="6" t="s">
        <v>3260</v>
      </c>
      <c r="R3185" s="6" t="s">
        <v>346</v>
      </c>
      <c r="W3185" s="6" t="s">
        <v>348</v>
      </c>
      <c r="X3185" s="6" t="s">
        <v>346</v>
      </c>
      <c r="Y3185" s="6" t="s">
        <v>43</v>
      </c>
      <c r="Z3185" s="8">
        <v>42059.685428240744</v>
      </c>
      <c r="AA3185" s="6" t="s">
        <v>71</v>
      </c>
    </row>
    <row r="3186" spans="1:39" x14ac:dyDescent="0.2">
      <c r="A31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6" s="7" t="str">
        <f>ExtractValues(Table1[[#This Row],[Agreement Name]],".{1}\d{4,5}")</f>
        <v>13209</v>
      </c>
      <c r="C3186" s="6" t="str">
        <f>ExtractValues(Table1[[#This Row],[Agreement Name]],".{1}\d{4,5}-.{1}\d{4,5}")</f>
        <v>13209-001001</v>
      </c>
      <c r="D3186" s="6" t="str">
        <f>ExtractValues(ExtractValues(Table1[[#This Row],[Agreement Name]],"(CO\d{1,3})"),"\d+")</f>
        <v/>
      </c>
      <c r="E3186" s="6" t="str">
        <f>ExtractValues(ExtractValues(Table1[[#This Row],[Agreement Name]],"(CO.\d{1,3})"),"\d+")</f>
        <v/>
      </c>
      <c r="F3186" s="6" t="str">
        <f>IF(Table1[[#This Row],[ChgOrderPart1]]&lt;&gt;"",Table1[[#This Row],[ChgOrderPart1]],Table1[[#This Row],[ChgOrderPart2]])</f>
        <v/>
      </c>
      <c r="G3186" s="6" t="s">
        <v>4543</v>
      </c>
      <c r="H3186" s="8">
        <v>42010.302337962959</v>
      </c>
      <c r="I3186" s="6" t="s">
        <v>34</v>
      </c>
      <c r="J3186" s="8">
        <v>42010.345625000002</v>
      </c>
      <c r="K3186" s="6" t="s">
        <v>35</v>
      </c>
      <c r="L3186" s="6" t="s">
        <v>36</v>
      </c>
      <c r="M3186" s="6" t="s">
        <v>37</v>
      </c>
      <c r="O3186" s="6" t="s">
        <v>38</v>
      </c>
      <c r="P3186" s="6" t="s">
        <v>39</v>
      </c>
      <c r="Q3186" s="6" t="s">
        <v>1291</v>
      </c>
      <c r="R3186" s="6" t="s">
        <v>346</v>
      </c>
      <c r="W3186" s="6" t="s">
        <v>1292</v>
      </c>
      <c r="X3186" s="6" t="s">
        <v>1291</v>
      </c>
      <c r="Y3186" s="6" t="s">
        <v>43</v>
      </c>
      <c r="Z3186" s="8">
        <v>42010.334085648145</v>
      </c>
      <c r="AA3186" s="6" t="s">
        <v>322</v>
      </c>
      <c r="AB3186" s="6" t="s">
        <v>348</v>
      </c>
      <c r="AC3186" s="6" t="s">
        <v>346</v>
      </c>
      <c r="AD3186" s="6" t="s">
        <v>43</v>
      </c>
      <c r="AE3186" s="8">
        <v>42010.345625000002</v>
      </c>
      <c r="AF3186" s="6" t="s">
        <v>71</v>
      </c>
    </row>
    <row r="3187" spans="1:39" x14ac:dyDescent="0.2">
      <c r="A31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7" s="7" t="str">
        <f>ExtractValues(Table1[[#This Row],[Agreement Name]],".{1}\d{4,5}")</f>
        <v>13185</v>
      </c>
      <c r="C3187" s="6" t="str">
        <f>ExtractValues(Table1[[#This Row],[Agreement Name]],".{1}\d{4,5}-.{1}\d{4,5}")</f>
        <v>13185-001001</v>
      </c>
      <c r="D3187" s="6" t="str">
        <f>ExtractValues(ExtractValues(Table1[[#This Row],[Agreement Name]],"(CO\d{1,3})"),"\d+")</f>
        <v/>
      </c>
      <c r="E3187" s="6" t="str">
        <f>ExtractValues(ExtractValues(Table1[[#This Row],[Agreement Name]],"(CO.\d{1,3})"),"\d+")</f>
        <v/>
      </c>
      <c r="F3187" s="6" t="str">
        <f>IF(Table1[[#This Row],[ChgOrderPart1]]&lt;&gt;"",Table1[[#This Row],[ChgOrderPart1]],Table1[[#This Row],[ChgOrderPart2]])</f>
        <v/>
      </c>
      <c r="G3187" s="6" t="s">
        <v>7442</v>
      </c>
      <c r="H3187" s="8">
        <v>41984.516215277778</v>
      </c>
      <c r="I3187" s="6" t="s">
        <v>34</v>
      </c>
      <c r="J3187" s="8">
        <v>41989.423437500001</v>
      </c>
      <c r="K3187" s="6" t="s">
        <v>1376</v>
      </c>
      <c r="L3187" s="6" t="s">
        <v>1377</v>
      </c>
      <c r="M3187" s="6" t="s">
        <v>37</v>
      </c>
      <c r="O3187" s="6" t="s">
        <v>38</v>
      </c>
      <c r="P3187" s="6" t="s">
        <v>39</v>
      </c>
      <c r="Q3187" s="6" t="s">
        <v>361</v>
      </c>
      <c r="R3187" s="6" t="s">
        <v>346</v>
      </c>
      <c r="W3187" s="6" t="s">
        <v>362</v>
      </c>
      <c r="X3187" s="6" t="s">
        <v>361</v>
      </c>
      <c r="Y3187" s="6" t="s">
        <v>43</v>
      </c>
      <c r="Z3187" s="8">
        <v>41985.416678240741</v>
      </c>
      <c r="AA3187" s="6" t="s">
        <v>1368</v>
      </c>
      <c r="AB3187" s="6" t="s">
        <v>348</v>
      </c>
      <c r="AC3187" s="6" t="s">
        <v>346</v>
      </c>
      <c r="AD3187" s="6" t="s">
        <v>43</v>
      </c>
      <c r="AE3187" s="8">
        <v>41989.423437500001</v>
      </c>
      <c r="AF3187" s="6" t="s">
        <v>71</v>
      </c>
    </row>
    <row r="3188" spans="1:39" x14ac:dyDescent="0.2">
      <c r="A31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8" s="7" t="str">
        <f>ExtractValues(Table1[[#This Row],[Agreement Name]],".{1}\d{4,5}")</f>
        <v>13182</v>
      </c>
      <c r="C3188" s="6" t="str">
        <f>ExtractValues(Table1[[#This Row],[Agreement Name]],".{1}\d{4,5}-.{1}\d{4,5}")</f>
        <v>13182-001002</v>
      </c>
      <c r="D3188" s="6" t="str">
        <f>ExtractValues(ExtractValues(Table1[[#This Row],[Agreement Name]],"(CO\d{1,3})"),"\d+")</f>
        <v/>
      </c>
      <c r="E3188" s="6" t="str">
        <f>ExtractValues(ExtractValues(Table1[[#This Row],[Agreement Name]],"(CO.\d{1,3})"),"\d+")</f>
        <v/>
      </c>
      <c r="F3188" s="6" t="str">
        <f>IF(Table1[[#This Row],[ChgOrderPart1]]&lt;&gt;"",Table1[[#This Row],[ChgOrderPart1]],Table1[[#This Row],[ChgOrderPart2]])</f>
        <v/>
      </c>
      <c r="G3188" s="6" t="s">
        <v>3185</v>
      </c>
      <c r="H3188" s="8">
        <v>42011.519641203704</v>
      </c>
      <c r="I3188" s="6" t="s">
        <v>34</v>
      </c>
      <c r="J3188" s="8">
        <v>42016.486643518518</v>
      </c>
      <c r="K3188" s="6" t="s">
        <v>1284</v>
      </c>
      <c r="L3188" s="6" t="s">
        <v>1285</v>
      </c>
      <c r="M3188" s="6" t="s">
        <v>37</v>
      </c>
      <c r="O3188" s="6" t="s">
        <v>38</v>
      </c>
      <c r="P3188" s="6" t="s">
        <v>39</v>
      </c>
      <c r="Q3188" s="6" t="s">
        <v>3186</v>
      </c>
      <c r="R3188" s="6" t="s">
        <v>346</v>
      </c>
      <c r="W3188" s="6" t="s">
        <v>3187</v>
      </c>
      <c r="X3188" s="6" t="s">
        <v>3186</v>
      </c>
      <c r="Y3188" s="6" t="s">
        <v>43</v>
      </c>
      <c r="Z3188" s="8">
        <v>42016.354027777779</v>
      </c>
      <c r="AA3188" s="6" t="s">
        <v>3188</v>
      </c>
      <c r="AB3188" s="6" t="s">
        <v>348</v>
      </c>
      <c r="AC3188" s="6" t="s">
        <v>346</v>
      </c>
      <c r="AD3188" s="6" t="s">
        <v>43</v>
      </c>
      <c r="AE3188" s="8">
        <v>42016.486643518518</v>
      </c>
      <c r="AF3188" s="6" t="s">
        <v>71</v>
      </c>
    </row>
    <row r="3189" spans="1:39" x14ac:dyDescent="0.2">
      <c r="A31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89" s="7" t="str">
        <f>ExtractValues(Table1[[#This Row],[Agreement Name]],".{1}\d{4,5}")</f>
        <v>13182</v>
      </c>
      <c r="C3189" s="6" t="str">
        <f>ExtractValues(Table1[[#This Row],[Agreement Name]],".{1}\d{4,5}-.{1}\d{4,5}")</f>
        <v>13182-001001</v>
      </c>
      <c r="D3189" s="6" t="str">
        <f>ExtractValues(ExtractValues(Table1[[#This Row],[Agreement Name]],"(CO\d{1,3})"),"\d+")</f>
        <v/>
      </c>
      <c r="E3189" s="6" t="str">
        <f>ExtractValues(ExtractValues(Table1[[#This Row],[Agreement Name]],"(CO.\d{1,3})"),"\d+")</f>
        <v/>
      </c>
      <c r="F3189" s="6" t="str">
        <f>IF(Table1[[#This Row],[ChgOrderPart1]]&lt;&gt;"",Table1[[#This Row],[ChgOrderPart1]],Table1[[#This Row],[ChgOrderPart2]])</f>
        <v/>
      </c>
      <c r="G3189" s="6" t="s">
        <v>2822</v>
      </c>
      <c r="H3189" s="8">
        <v>41974.280266203707</v>
      </c>
      <c r="I3189" s="6" t="s">
        <v>34</v>
      </c>
      <c r="J3189" s="8">
        <v>41974.431655092594</v>
      </c>
      <c r="K3189" s="6" t="s">
        <v>1284</v>
      </c>
      <c r="L3189" s="6" t="s">
        <v>1285</v>
      </c>
      <c r="M3189" s="6" t="s">
        <v>37</v>
      </c>
      <c r="O3189" s="6" t="s">
        <v>38</v>
      </c>
      <c r="P3189" s="6" t="s">
        <v>39</v>
      </c>
      <c r="Q3189" s="6" t="s">
        <v>2823</v>
      </c>
      <c r="R3189" s="6" t="s">
        <v>346</v>
      </c>
      <c r="W3189" s="6" t="s">
        <v>2824</v>
      </c>
      <c r="X3189" s="6" t="s">
        <v>2823</v>
      </c>
      <c r="Y3189" s="6" t="s">
        <v>43</v>
      </c>
      <c r="Z3189" s="8">
        <v>41974.42491898148</v>
      </c>
      <c r="AA3189" s="6" t="s">
        <v>2825</v>
      </c>
      <c r="AB3189" s="6" t="s">
        <v>348</v>
      </c>
      <c r="AC3189" s="6" t="s">
        <v>346</v>
      </c>
      <c r="AD3189" s="6" t="s">
        <v>43</v>
      </c>
      <c r="AE3189" s="8">
        <v>41974.431655092594</v>
      </c>
      <c r="AF3189" s="6" t="s">
        <v>71</v>
      </c>
    </row>
    <row r="3190" spans="1:39" x14ac:dyDescent="0.2">
      <c r="A31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90" s="7" t="str">
        <f>ExtractValues(Table1[[#This Row],[Agreement Name]],".{1}\d{4,5}")</f>
        <v>13161</v>
      </c>
      <c r="C3190" s="6" t="str">
        <f>ExtractValues(Table1[[#This Row],[Agreement Name]],".{1}\d{4,5}-.{1}\d{4,5}")</f>
        <v>13161-001001</v>
      </c>
      <c r="D3190" s="6" t="str">
        <f>ExtractValues(ExtractValues(Table1[[#This Row],[Agreement Name]],"(CO\d{1,3})"),"\d+")</f>
        <v>1</v>
      </c>
      <c r="E3190" s="6" t="str">
        <f>ExtractValues(ExtractValues(Table1[[#This Row],[Agreement Name]],"(CO.\d{1,3})"),"\d+")</f>
        <v/>
      </c>
      <c r="F3190" s="6" t="str">
        <f>IF(Table1[[#This Row],[ChgOrderPart1]]&lt;&gt;"",Table1[[#This Row],[ChgOrderPart1]],Table1[[#This Row],[ChgOrderPart2]])</f>
        <v>1</v>
      </c>
      <c r="G3190" s="6" t="s">
        <v>5137</v>
      </c>
      <c r="H3190" s="8">
        <v>42159.326851851853</v>
      </c>
      <c r="I3190" s="6" t="s">
        <v>34</v>
      </c>
      <c r="J3190" s="8">
        <v>42165.412303240744</v>
      </c>
      <c r="K3190" s="6" t="s">
        <v>5082</v>
      </c>
      <c r="L3190" s="6" t="s">
        <v>5083</v>
      </c>
      <c r="M3190" s="6" t="s">
        <v>37</v>
      </c>
      <c r="O3190" s="6" t="s">
        <v>38</v>
      </c>
      <c r="P3190" s="6" t="s">
        <v>39</v>
      </c>
      <c r="Q3190" s="6" t="s">
        <v>5138</v>
      </c>
      <c r="R3190" s="6" t="s">
        <v>346</v>
      </c>
      <c r="W3190" s="6" t="s">
        <v>5139</v>
      </c>
      <c r="X3190" s="6" t="s">
        <v>5138</v>
      </c>
      <c r="Y3190" s="6" t="s">
        <v>43</v>
      </c>
      <c r="Z3190" s="8">
        <v>42165.28193287037</v>
      </c>
      <c r="AA3190" s="6" t="s">
        <v>5140</v>
      </c>
      <c r="AB3190" s="6" t="s">
        <v>348</v>
      </c>
      <c r="AC3190" s="6" t="s">
        <v>346</v>
      </c>
      <c r="AD3190" s="6" t="s">
        <v>43</v>
      </c>
      <c r="AE3190" s="8">
        <v>42165.412303240744</v>
      </c>
      <c r="AF3190" s="6" t="s">
        <v>46</v>
      </c>
    </row>
    <row r="3191" spans="1:39" x14ac:dyDescent="0.2">
      <c r="A31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1" s="7" t="str">
        <f>ExtractValues(Table1[[#This Row],[Agreement Name]],".{1}\d{4,5}")</f>
        <v>13161</v>
      </c>
      <c r="C3191" s="6" t="str">
        <f>ExtractValues(Table1[[#This Row],[Agreement Name]],".{1}\d{4,5}-.{1}\d{4,5}")</f>
        <v>13161-001001</v>
      </c>
      <c r="D3191" s="6" t="str">
        <f>ExtractValues(ExtractValues(Table1[[#This Row],[Agreement Name]],"(CO\d{1,3})"),"\d+")</f>
        <v/>
      </c>
      <c r="E3191" s="6" t="str">
        <f>ExtractValues(ExtractValues(Table1[[#This Row],[Agreement Name]],"(CO.\d{1,3})"),"\d+")</f>
        <v/>
      </c>
      <c r="F3191" s="6" t="str">
        <f>IF(Table1[[#This Row],[ChgOrderPart1]]&lt;&gt;"",Table1[[#This Row],[ChgOrderPart1]],Table1[[#This Row],[ChgOrderPart2]])</f>
        <v/>
      </c>
      <c r="G3191" s="6" t="s">
        <v>6498</v>
      </c>
      <c r="H3191" s="8">
        <v>42072.538414351853</v>
      </c>
      <c r="I3191" s="6" t="s">
        <v>34</v>
      </c>
      <c r="J3191" s="8">
        <v>42073.681620370371</v>
      </c>
      <c r="K3191" s="6" t="s">
        <v>1284</v>
      </c>
      <c r="L3191" s="6" t="s">
        <v>1285</v>
      </c>
      <c r="M3191" s="6" t="s">
        <v>37</v>
      </c>
      <c r="O3191" s="6" t="s">
        <v>38</v>
      </c>
      <c r="P3191" s="6" t="s">
        <v>39</v>
      </c>
      <c r="Q3191" s="6" t="s">
        <v>5138</v>
      </c>
      <c r="R3191" s="6" t="s">
        <v>346</v>
      </c>
      <c r="W3191" s="6" t="s">
        <v>6499</v>
      </c>
      <c r="X3191" s="6" t="s">
        <v>5138</v>
      </c>
      <c r="Y3191" s="6" t="s">
        <v>43</v>
      </c>
      <c r="Z3191" s="8">
        <v>42073.383518518516</v>
      </c>
      <c r="AA3191" s="6" t="s">
        <v>5140</v>
      </c>
      <c r="AB3191" s="6" t="s">
        <v>348</v>
      </c>
      <c r="AC3191" s="6" t="s">
        <v>346</v>
      </c>
      <c r="AD3191" s="6" t="s">
        <v>43</v>
      </c>
      <c r="AE3191" s="8">
        <v>42073.681620370371</v>
      </c>
      <c r="AF3191" s="6" t="s">
        <v>71</v>
      </c>
    </row>
    <row r="3192" spans="1:39" x14ac:dyDescent="0.2">
      <c r="A31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2" s="7" t="str">
        <f>ExtractValues(Table1[[#This Row],[Agreement Name]],".{1}\d{4,5}")</f>
        <v>13153</v>
      </c>
      <c r="C3192" s="6" t="str">
        <f>ExtractValues(Table1[[#This Row],[Agreement Name]],".{1}\d{4,5}-.{1}\d{4,5}")</f>
        <v>13153-001001</v>
      </c>
      <c r="D3192" s="6" t="str">
        <f>ExtractValues(ExtractValues(Table1[[#This Row],[Agreement Name]],"(CO\d{1,3})"),"\d+")</f>
        <v/>
      </c>
      <c r="E3192" s="6" t="str">
        <f>ExtractValues(ExtractValues(Table1[[#This Row],[Agreement Name]],"(CO.\d{1,3})"),"\d+")</f>
        <v/>
      </c>
      <c r="F3192" s="6" t="str">
        <f>IF(Table1[[#This Row],[ChgOrderPart1]]&lt;&gt;"",Table1[[#This Row],[ChgOrderPart1]],Table1[[#This Row],[ChgOrderPart2]])</f>
        <v/>
      </c>
      <c r="G3192" s="6" t="s">
        <v>3102</v>
      </c>
      <c r="H3192" s="8">
        <v>41991.278379629628</v>
      </c>
      <c r="I3192" s="6" t="s">
        <v>34</v>
      </c>
      <c r="J3192" s="8">
        <v>42044.304456018515</v>
      </c>
      <c r="K3192" s="6" t="s">
        <v>1284</v>
      </c>
      <c r="L3192" s="6" t="s">
        <v>1285</v>
      </c>
      <c r="M3192" s="6" t="s">
        <v>37</v>
      </c>
      <c r="O3192" s="6" t="s">
        <v>38</v>
      </c>
      <c r="P3192" s="6" t="s">
        <v>39</v>
      </c>
      <c r="Q3192" s="6" t="s">
        <v>2700</v>
      </c>
      <c r="R3192" s="6" t="s">
        <v>346</v>
      </c>
      <c r="W3192" s="6" t="s">
        <v>348</v>
      </c>
      <c r="X3192" s="6" t="s">
        <v>346</v>
      </c>
      <c r="Y3192" s="6" t="s">
        <v>43</v>
      </c>
      <c r="Z3192" s="8">
        <v>42044.304456018515</v>
      </c>
      <c r="AA3192" s="6" t="s">
        <v>71</v>
      </c>
    </row>
    <row r="3193" spans="1:39" x14ac:dyDescent="0.2">
      <c r="A31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3" s="7" t="str">
        <f>ExtractValues(Table1[[#This Row],[Agreement Name]],".{1}\d{4,5}")</f>
        <v>13134</v>
      </c>
      <c r="C3193" s="6" t="str">
        <f>ExtractValues(Table1[[#This Row],[Agreement Name]],".{1}\d{4,5}-.{1}\d{4,5}")</f>
        <v>13134-001001</v>
      </c>
      <c r="D3193" s="6" t="str">
        <f>ExtractValues(ExtractValues(Table1[[#This Row],[Agreement Name]],"(CO\d{1,3})"),"\d+")</f>
        <v/>
      </c>
      <c r="E3193" s="6" t="str">
        <f>ExtractValues(ExtractValues(Table1[[#This Row],[Agreement Name]],"(CO.\d{1,3})"),"\d+")</f>
        <v/>
      </c>
      <c r="F3193" s="6" t="str">
        <f>IF(Table1[[#This Row],[ChgOrderPart1]]&lt;&gt;"",Table1[[#This Row],[ChgOrderPart1]],Table1[[#This Row],[ChgOrderPart2]])</f>
        <v/>
      </c>
      <c r="G3193" s="6" t="s">
        <v>3448</v>
      </c>
      <c r="H3193" s="8">
        <v>42026.553194444445</v>
      </c>
      <c r="I3193" s="6" t="s">
        <v>34</v>
      </c>
      <c r="J3193" s="8">
        <v>42031.426354166666</v>
      </c>
      <c r="K3193" s="6" t="s">
        <v>1284</v>
      </c>
      <c r="L3193" s="6" t="s">
        <v>1285</v>
      </c>
      <c r="M3193" s="6" t="s">
        <v>37</v>
      </c>
      <c r="O3193" s="6" t="s">
        <v>38</v>
      </c>
      <c r="P3193" s="6" t="s">
        <v>39</v>
      </c>
      <c r="Q3193" s="6" t="s">
        <v>3449</v>
      </c>
      <c r="R3193" s="6" t="s">
        <v>346</v>
      </c>
      <c r="W3193" s="6" t="s">
        <v>3450</v>
      </c>
      <c r="X3193" s="6" t="s">
        <v>3449</v>
      </c>
      <c r="Y3193" s="6" t="s">
        <v>43</v>
      </c>
      <c r="Z3193" s="8">
        <v>42030.69431712963</v>
      </c>
      <c r="AA3193" s="6" t="s">
        <v>3451</v>
      </c>
      <c r="AB3193" s="6" t="s">
        <v>348</v>
      </c>
      <c r="AC3193" s="6" t="s">
        <v>346</v>
      </c>
      <c r="AD3193" s="6" t="s">
        <v>43</v>
      </c>
      <c r="AE3193" s="8">
        <v>42031.426354166666</v>
      </c>
      <c r="AF3193" s="6" t="s">
        <v>3402</v>
      </c>
    </row>
    <row r="3194" spans="1:39" x14ac:dyDescent="0.2">
      <c r="A31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4" s="7" t="str">
        <f>ExtractValues(Table1[[#This Row],[Agreement Name]],".{1}\d{4,5}")</f>
        <v>13133</v>
      </c>
      <c r="C3194" s="6" t="str">
        <f>ExtractValues(Table1[[#This Row],[Agreement Name]],".{1}\d{4,5}-.{1}\d{4,5}")</f>
        <v>13133-001002</v>
      </c>
      <c r="D3194" s="6" t="str">
        <f>ExtractValues(ExtractValues(Table1[[#This Row],[Agreement Name]],"(CO\d{1,3})"),"\d+")</f>
        <v/>
      </c>
      <c r="E3194" s="6" t="str">
        <f>ExtractValues(ExtractValues(Table1[[#This Row],[Agreement Name]],"(CO.\d{1,3})"),"\d+")</f>
        <v/>
      </c>
      <c r="F3194" s="6" t="str">
        <f>IF(Table1[[#This Row],[ChgOrderPart1]]&lt;&gt;"",Table1[[#This Row],[ChgOrderPart1]],Table1[[#This Row],[ChgOrderPart2]])</f>
        <v/>
      </c>
      <c r="G3194" s="6" t="s">
        <v>3716</v>
      </c>
      <c r="H3194" s="8">
        <v>42116.415127314816</v>
      </c>
      <c r="I3194" s="6" t="s">
        <v>55</v>
      </c>
      <c r="J3194" s="8">
        <v>42206.608159722222</v>
      </c>
      <c r="K3194" s="6" t="s">
        <v>3614</v>
      </c>
      <c r="L3194" s="6" t="s">
        <v>3615</v>
      </c>
      <c r="M3194" s="6" t="s">
        <v>37</v>
      </c>
      <c r="O3194" s="6" t="s">
        <v>38</v>
      </c>
      <c r="P3194" s="6" t="s">
        <v>39</v>
      </c>
      <c r="Q3194" s="6" t="s">
        <v>1255</v>
      </c>
      <c r="R3194" s="6" t="s">
        <v>3717</v>
      </c>
      <c r="AL3194" s="6" t="s">
        <v>3717</v>
      </c>
      <c r="AM3194" s="6" t="s">
        <v>43</v>
      </c>
    </row>
    <row r="3195" spans="1:39" x14ac:dyDescent="0.2">
      <c r="A31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5" s="7" t="str">
        <f>ExtractValues(Table1[[#This Row],[Agreement Name]],".{1}\d{4,5}")</f>
        <v>13133</v>
      </c>
      <c r="C3195" s="6" t="str">
        <f>ExtractValues(Table1[[#This Row],[Agreement Name]],".{1}\d{4,5}-.{1}\d{4,5}")</f>
        <v>13133-001001</v>
      </c>
      <c r="D3195" s="6" t="str">
        <f>ExtractValues(ExtractValues(Table1[[#This Row],[Agreement Name]],"(CO\d{1,3})"),"\d+")</f>
        <v/>
      </c>
      <c r="E3195" s="6" t="str">
        <f>ExtractValues(ExtractValues(Table1[[#This Row],[Agreement Name]],"(CO.\d{1,3})"),"\d+")</f>
        <v/>
      </c>
      <c r="F3195" s="6" t="str">
        <f>IF(Table1[[#This Row],[ChgOrderPart1]]&lt;&gt;"",Table1[[#This Row],[ChgOrderPart1]],Table1[[#This Row],[ChgOrderPart2]])</f>
        <v/>
      </c>
      <c r="G3195" s="6" t="s">
        <v>3534</v>
      </c>
      <c r="H3195" s="8">
        <v>42032.347210648149</v>
      </c>
      <c r="I3195" s="6" t="s">
        <v>34</v>
      </c>
      <c r="J3195" s="8">
        <v>42044.304884259262</v>
      </c>
      <c r="K3195" s="6" t="s">
        <v>1284</v>
      </c>
      <c r="L3195" s="6" t="s">
        <v>1285</v>
      </c>
      <c r="M3195" s="6" t="s">
        <v>37</v>
      </c>
      <c r="O3195" s="6" t="s">
        <v>38</v>
      </c>
      <c r="P3195" s="6" t="s">
        <v>39</v>
      </c>
      <c r="Q3195" s="6" t="s">
        <v>1280</v>
      </c>
      <c r="R3195" s="6" t="s">
        <v>346</v>
      </c>
      <c r="W3195" s="6" t="s">
        <v>1281</v>
      </c>
      <c r="X3195" s="6" t="s">
        <v>1280</v>
      </c>
      <c r="Y3195" s="6" t="s">
        <v>43</v>
      </c>
      <c r="Z3195" s="8">
        <v>42032.595729166664</v>
      </c>
      <c r="AA3195" s="6" t="s">
        <v>1282</v>
      </c>
      <c r="AB3195" s="6" t="s">
        <v>348</v>
      </c>
      <c r="AC3195" s="6" t="s">
        <v>346</v>
      </c>
      <c r="AD3195" s="6" t="s">
        <v>43</v>
      </c>
      <c r="AE3195" s="8">
        <v>42044.304884259262</v>
      </c>
      <c r="AF3195" s="6" t="s">
        <v>71</v>
      </c>
    </row>
    <row r="3196" spans="1:39" x14ac:dyDescent="0.2">
      <c r="A31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6" s="7" t="str">
        <f>ExtractValues(Table1[[#This Row],[Agreement Name]],".{1}\d{4,5}")</f>
        <v>13133</v>
      </c>
      <c r="C3196" s="6" t="str">
        <f>ExtractValues(Table1[[#This Row],[Agreement Name]],".{1}\d{4,5}-.{1}\d{4,5}")</f>
        <v>13133-001001</v>
      </c>
      <c r="D3196" s="6" t="str">
        <f>ExtractValues(ExtractValues(Table1[[#This Row],[Agreement Name]],"(CO\d{1,3})"),"\d+")</f>
        <v/>
      </c>
      <c r="E3196" s="6" t="str">
        <f>ExtractValues(ExtractValues(Table1[[#This Row],[Agreement Name]],"(CO.\d{1,3})"),"\d+")</f>
        <v/>
      </c>
      <c r="F3196" s="6" t="str">
        <f>IF(Table1[[#This Row],[ChgOrderPart1]]&lt;&gt;"",Table1[[#This Row],[ChgOrderPart1]],Table1[[#This Row],[ChgOrderPart2]])</f>
        <v/>
      </c>
      <c r="G3196" s="6" t="s">
        <v>3478</v>
      </c>
      <c r="H3196" s="8">
        <v>42030.284513888888</v>
      </c>
      <c r="I3196" s="6" t="s">
        <v>55</v>
      </c>
      <c r="J3196" s="8">
        <v>42032.336793981478</v>
      </c>
      <c r="K3196" s="6" t="s">
        <v>1284</v>
      </c>
      <c r="L3196" s="6" t="s">
        <v>1285</v>
      </c>
      <c r="M3196" s="6" t="s">
        <v>37</v>
      </c>
      <c r="O3196" s="6" t="s">
        <v>38</v>
      </c>
      <c r="P3196" s="6" t="s">
        <v>39</v>
      </c>
      <c r="Q3196" s="6" t="s">
        <v>1280</v>
      </c>
      <c r="R3196" s="6" t="s">
        <v>346</v>
      </c>
      <c r="AL3196" s="6" t="s">
        <v>1280</v>
      </c>
      <c r="AM3196" s="6" t="s">
        <v>43</v>
      </c>
    </row>
    <row r="3197" spans="1:39" x14ac:dyDescent="0.2">
      <c r="A31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7" s="7" t="str">
        <f>ExtractValues(Table1[[#This Row],[Agreement Name]],".{1}\d{4,5}")</f>
        <v>13131</v>
      </c>
      <c r="C3197" s="6" t="str">
        <f>ExtractValues(Table1[[#This Row],[Agreement Name]],".{1}\d{4,5}-.{1}\d{4,5}")</f>
        <v>13131-001002</v>
      </c>
      <c r="D3197" s="6" t="str">
        <f>ExtractValues(ExtractValues(Table1[[#This Row],[Agreement Name]],"(CO\d{1,3})"),"\d+")</f>
        <v/>
      </c>
      <c r="E3197" s="6" t="str">
        <f>ExtractValues(ExtractValues(Table1[[#This Row],[Agreement Name]],"(CO.\d{1,3})"),"\d+")</f>
        <v/>
      </c>
      <c r="F3197" s="6" t="str">
        <f>IF(Table1[[#This Row],[ChgOrderPart1]]&lt;&gt;"",Table1[[#This Row],[ChgOrderPart1]],Table1[[#This Row],[ChgOrderPart2]])</f>
        <v/>
      </c>
      <c r="G3197" s="6" t="s">
        <v>6514</v>
      </c>
      <c r="H3197" s="8">
        <v>42073.45753472222</v>
      </c>
      <c r="I3197" s="6" t="s">
        <v>34</v>
      </c>
      <c r="J3197" s="8">
        <v>42076.443668981483</v>
      </c>
      <c r="K3197" s="6" t="s">
        <v>1284</v>
      </c>
      <c r="L3197" s="6" t="s">
        <v>1285</v>
      </c>
      <c r="M3197" s="6" t="s">
        <v>37</v>
      </c>
      <c r="O3197" s="6" t="s">
        <v>38</v>
      </c>
      <c r="P3197" s="6" t="s">
        <v>39</v>
      </c>
      <c r="Q3197" s="6" t="s">
        <v>440</v>
      </c>
      <c r="R3197" s="6" t="s">
        <v>101</v>
      </c>
      <c r="W3197" s="6" t="s">
        <v>812</v>
      </c>
      <c r="X3197" s="6" t="s">
        <v>440</v>
      </c>
      <c r="Y3197" s="6" t="s">
        <v>43</v>
      </c>
      <c r="Z3197" s="8">
        <v>42076.440428240741</v>
      </c>
      <c r="AA3197" s="6" t="s">
        <v>442</v>
      </c>
      <c r="AB3197" s="6" t="s">
        <v>104</v>
      </c>
      <c r="AC3197" s="6" t="s">
        <v>101</v>
      </c>
      <c r="AD3197" s="6" t="s">
        <v>43</v>
      </c>
      <c r="AE3197" s="8">
        <v>42076.443668981483</v>
      </c>
      <c r="AF3197" s="6" t="s">
        <v>46</v>
      </c>
    </row>
    <row r="3198" spans="1:39" x14ac:dyDescent="0.2">
      <c r="A31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198" s="7" t="str">
        <f>ExtractValues(Table1[[#This Row],[Agreement Name]],".{1}\d{4,5}")</f>
        <v>13127</v>
      </c>
      <c r="C3198" s="6" t="str">
        <f>ExtractValues(Table1[[#This Row],[Agreement Name]],".{1}\d{4,5}-.{1}\d{4,5}")</f>
        <v>13127-001001</v>
      </c>
      <c r="D3198" s="6" t="str">
        <f>ExtractValues(ExtractValues(Table1[[#This Row],[Agreement Name]],"(CO\d{1,3})"),"\d+")</f>
        <v>1</v>
      </c>
      <c r="E3198" s="6" t="str">
        <f>ExtractValues(ExtractValues(Table1[[#This Row],[Agreement Name]],"(CO.\d{1,3})"),"\d+")</f>
        <v/>
      </c>
      <c r="F3198" s="6" t="str">
        <f>IF(Table1[[#This Row],[ChgOrderPart1]]&lt;&gt;"",Table1[[#This Row],[ChgOrderPart1]],Table1[[#This Row],[ChgOrderPart2]])</f>
        <v>1</v>
      </c>
      <c r="G3198" s="6" t="s">
        <v>8254</v>
      </c>
      <c r="H3198" s="8">
        <v>42107.459074074075</v>
      </c>
      <c r="I3198" s="6" t="s">
        <v>34</v>
      </c>
      <c r="J3198" s="8">
        <v>42110.622685185182</v>
      </c>
      <c r="K3198" s="6" t="s">
        <v>1376</v>
      </c>
      <c r="L3198" s="6" t="s">
        <v>1377</v>
      </c>
      <c r="M3198" s="6" t="s">
        <v>37</v>
      </c>
      <c r="O3198" s="6" t="s">
        <v>38</v>
      </c>
      <c r="P3198" s="6" t="s">
        <v>39</v>
      </c>
      <c r="Q3198" s="6" t="s">
        <v>3359</v>
      </c>
      <c r="R3198" s="6" t="s">
        <v>101</v>
      </c>
      <c r="W3198" s="6" t="s">
        <v>8255</v>
      </c>
      <c r="X3198" s="6" t="s">
        <v>3359</v>
      </c>
      <c r="Y3198" s="6" t="s">
        <v>43</v>
      </c>
      <c r="Z3198" s="8">
        <v>42110.578043981484</v>
      </c>
      <c r="AA3198" s="6" t="s">
        <v>4493</v>
      </c>
      <c r="AB3198" s="6" t="s">
        <v>104</v>
      </c>
      <c r="AC3198" s="6" t="s">
        <v>101</v>
      </c>
      <c r="AD3198" s="6" t="s">
        <v>43</v>
      </c>
      <c r="AE3198" s="8">
        <v>42110.622685185182</v>
      </c>
      <c r="AF3198" s="6" t="s">
        <v>46</v>
      </c>
    </row>
    <row r="3199" spans="1:39" x14ac:dyDescent="0.2">
      <c r="A31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199" s="7" t="str">
        <f>ExtractValues(Table1[[#This Row],[Agreement Name]],".{1}\d{4,5}")</f>
        <v>13127</v>
      </c>
      <c r="C3199" s="6" t="str">
        <f>ExtractValues(Table1[[#This Row],[Agreement Name]],".{1}\d{4,5}-.{1}\d{4,5}")</f>
        <v>13127-001001</v>
      </c>
      <c r="D3199" s="6" t="str">
        <f>ExtractValues(ExtractValues(Table1[[#This Row],[Agreement Name]],"(CO\d{1,3})"),"\d+")</f>
        <v/>
      </c>
      <c r="E3199" s="6" t="str">
        <f>ExtractValues(ExtractValues(Table1[[#This Row],[Agreement Name]],"(CO.\d{1,3})"),"\d+")</f>
        <v/>
      </c>
      <c r="F3199" s="6" t="str">
        <f>IF(Table1[[#This Row],[ChgOrderPart1]]&lt;&gt;"",Table1[[#This Row],[ChgOrderPart1]],Table1[[#This Row],[ChgOrderPart2]])</f>
        <v/>
      </c>
      <c r="G3199" s="6" t="s">
        <v>3358</v>
      </c>
      <c r="H3199" s="8">
        <v>42023.53869212963</v>
      </c>
      <c r="I3199" s="6" t="s">
        <v>34</v>
      </c>
      <c r="J3199" s="8">
        <v>42038.40587962963</v>
      </c>
      <c r="K3199" s="6" t="s">
        <v>1284</v>
      </c>
      <c r="L3199" s="6" t="s">
        <v>1285</v>
      </c>
      <c r="M3199" s="6" t="s">
        <v>37</v>
      </c>
      <c r="O3199" s="6" t="s">
        <v>38</v>
      </c>
      <c r="P3199" s="6" t="s">
        <v>39</v>
      </c>
      <c r="Q3199" s="6" t="s">
        <v>1416</v>
      </c>
      <c r="R3199" s="6" t="s">
        <v>3359</v>
      </c>
      <c r="S3199" s="6" t="s">
        <v>346</v>
      </c>
      <c r="T3199" s="6" t="s">
        <v>101</v>
      </c>
      <c r="W3199" s="6" t="s">
        <v>104</v>
      </c>
      <c r="X3199" s="6" t="s">
        <v>101</v>
      </c>
      <c r="Y3199" s="6" t="s">
        <v>43</v>
      </c>
      <c r="Z3199" s="8">
        <v>42038.40587962963</v>
      </c>
      <c r="AA3199" s="6" t="s">
        <v>46</v>
      </c>
    </row>
    <row r="3200" spans="1:39" x14ac:dyDescent="0.2">
      <c r="A32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00" s="7" t="str">
        <f>ExtractValues(Table1[[#This Row],[Agreement Name]],".{1}\d{4,5}")</f>
        <v>13115</v>
      </c>
      <c r="C3200" s="6" t="str">
        <f>ExtractValues(Table1[[#This Row],[Agreement Name]],".{1}\d{4,5}-.{1}\d{4,5}")</f>
        <v>13115-001001</v>
      </c>
      <c r="D3200" s="6" t="str">
        <f>ExtractValues(ExtractValues(Table1[[#This Row],[Agreement Name]],"(CO\d{1,3})"),"\d+")</f>
        <v/>
      </c>
      <c r="E3200" s="6" t="str">
        <f>ExtractValues(ExtractValues(Table1[[#This Row],[Agreement Name]],"(CO.\d{1,3})"),"\d+")</f>
        <v/>
      </c>
      <c r="F3200" s="6" t="str">
        <f>IF(Table1[[#This Row],[ChgOrderPart1]]&lt;&gt;"",Table1[[#This Row],[ChgOrderPart1]],Table1[[#This Row],[ChgOrderPart2]])</f>
        <v/>
      </c>
      <c r="G3200" s="6" t="s">
        <v>3179</v>
      </c>
      <c r="H3200" s="8">
        <v>42011.517569444448</v>
      </c>
      <c r="I3200" s="6" t="s">
        <v>34</v>
      </c>
      <c r="J3200" s="8">
        <v>42011.624791666669</v>
      </c>
      <c r="K3200" s="6" t="s">
        <v>1284</v>
      </c>
      <c r="L3200" s="6" t="s">
        <v>1285</v>
      </c>
      <c r="M3200" s="6" t="s">
        <v>37</v>
      </c>
      <c r="O3200" s="6" t="s">
        <v>38</v>
      </c>
      <c r="P3200" s="6" t="s">
        <v>39</v>
      </c>
      <c r="Q3200" s="6" t="s">
        <v>3180</v>
      </c>
      <c r="R3200" s="6" t="s">
        <v>101</v>
      </c>
      <c r="W3200" s="6" t="s">
        <v>3181</v>
      </c>
      <c r="X3200" s="6" t="s">
        <v>3180</v>
      </c>
      <c r="Y3200" s="6" t="s">
        <v>43</v>
      </c>
      <c r="Z3200" s="8">
        <v>42011.615567129629</v>
      </c>
      <c r="AA3200" s="6" t="s">
        <v>3182</v>
      </c>
      <c r="AB3200" s="6" t="s">
        <v>104</v>
      </c>
      <c r="AC3200" s="6" t="s">
        <v>101</v>
      </c>
      <c r="AD3200" s="6" t="s">
        <v>43</v>
      </c>
      <c r="AE3200" s="8">
        <v>42011.624791666669</v>
      </c>
      <c r="AF3200" s="6" t="s">
        <v>46</v>
      </c>
    </row>
    <row r="3201" spans="1:39" x14ac:dyDescent="0.2">
      <c r="A32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01" s="7" t="str">
        <f>ExtractValues(Table1[[#This Row],[Agreement Name]],".{1}\d{4,5}")</f>
        <v>13096</v>
      </c>
      <c r="C3201" s="6" t="str">
        <f>ExtractValues(Table1[[#This Row],[Agreement Name]],".{1}\d{4,5}-.{1}\d{4,5}")</f>
        <v>13096-001003</v>
      </c>
      <c r="D3201" s="6" t="str">
        <f>ExtractValues(ExtractValues(Table1[[#This Row],[Agreement Name]],"(CO\d{1,3})"),"\d+")</f>
        <v/>
      </c>
      <c r="E3201" s="6" t="str">
        <f>ExtractValues(ExtractValues(Table1[[#This Row],[Agreement Name]],"(CO.\d{1,3})"),"\d+")</f>
        <v/>
      </c>
      <c r="F3201" s="6" t="str">
        <f>IF(Table1[[#This Row],[ChgOrderPart1]]&lt;&gt;"",Table1[[#This Row],[ChgOrderPart1]],Table1[[#This Row],[ChgOrderPart2]])</f>
        <v/>
      </c>
      <c r="G3201" s="6" t="s">
        <v>6549</v>
      </c>
      <c r="H3201" s="8">
        <v>42076.344710648147</v>
      </c>
      <c r="I3201" s="6" t="s">
        <v>34</v>
      </c>
      <c r="J3201" s="8">
        <v>42076.415763888886</v>
      </c>
      <c r="K3201" s="6" t="s">
        <v>1284</v>
      </c>
      <c r="L3201" s="6" t="s">
        <v>1285</v>
      </c>
      <c r="M3201" s="6" t="s">
        <v>37</v>
      </c>
      <c r="O3201" s="6" t="s">
        <v>38</v>
      </c>
      <c r="P3201" s="6" t="s">
        <v>39</v>
      </c>
      <c r="Q3201" s="6" t="s">
        <v>1139</v>
      </c>
      <c r="R3201" s="6" t="s">
        <v>101</v>
      </c>
      <c r="W3201" s="6" t="s">
        <v>6550</v>
      </c>
      <c r="X3201" s="6" t="s">
        <v>1139</v>
      </c>
      <c r="Y3201" s="6" t="s">
        <v>43</v>
      </c>
      <c r="Z3201" s="8">
        <v>42076.384166666663</v>
      </c>
      <c r="AA3201" s="6" t="s">
        <v>2748</v>
      </c>
      <c r="AB3201" s="6" t="s">
        <v>104</v>
      </c>
      <c r="AC3201" s="6" t="s">
        <v>101</v>
      </c>
      <c r="AD3201" s="6" t="s">
        <v>43</v>
      </c>
      <c r="AE3201" s="8">
        <v>42076.415763888886</v>
      </c>
      <c r="AF3201" s="6" t="s">
        <v>46</v>
      </c>
    </row>
    <row r="3202" spans="1:39" x14ac:dyDescent="0.2">
      <c r="A32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02" s="7" t="str">
        <f>ExtractValues(Table1[[#This Row],[Agreement Name]],".{1}\d{4,5}")</f>
        <v>13096</v>
      </c>
      <c r="C3202" s="6" t="str">
        <f>ExtractValues(Table1[[#This Row],[Agreement Name]],".{1}\d{4,5}-.{1}\d{4,5}")</f>
        <v>13096-001002</v>
      </c>
      <c r="D3202" s="6" t="str">
        <f>ExtractValues(ExtractValues(Table1[[#This Row],[Agreement Name]],"(CO\d{1,3})"),"\d+")</f>
        <v/>
      </c>
      <c r="E3202" s="6" t="str">
        <f>ExtractValues(ExtractValues(Table1[[#This Row],[Agreement Name]],"(CO.\d{1,3})"),"\d+")</f>
        <v/>
      </c>
      <c r="F3202" s="6" t="str">
        <f>IF(Table1[[#This Row],[ChgOrderPart1]]&lt;&gt;"",Table1[[#This Row],[ChgOrderPart1]],Table1[[#This Row],[ChgOrderPart2]])</f>
        <v/>
      </c>
      <c r="G3202" s="6" t="s">
        <v>3403</v>
      </c>
      <c r="H3202" s="8">
        <v>42025.488668981481</v>
      </c>
      <c r="I3202" s="6" t="s">
        <v>34</v>
      </c>
      <c r="J3202" s="8">
        <v>42025.67328703704</v>
      </c>
      <c r="K3202" s="6" t="s">
        <v>1284</v>
      </c>
      <c r="L3202" s="6" t="s">
        <v>1285</v>
      </c>
      <c r="M3202" s="6" t="s">
        <v>37</v>
      </c>
      <c r="O3202" s="6" t="s">
        <v>38</v>
      </c>
      <c r="P3202" s="6" t="s">
        <v>39</v>
      </c>
      <c r="Q3202" s="6" t="s">
        <v>3404</v>
      </c>
      <c r="R3202" s="6" t="s">
        <v>346</v>
      </c>
      <c r="W3202" s="6" t="s">
        <v>3405</v>
      </c>
      <c r="X3202" s="6" t="s">
        <v>3404</v>
      </c>
      <c r="Y3202" s="6" t="s">
        <v>43</v>
      </c>
      <c r="Z3202" s="8">
        <v>42025.507256944446</v>
      </c>
      <c r="AA3202" s="6" t="s">
        <v>3406</v>
      </c>
      <c r="AB3202" s="6" t="s">
        <v>348</v>
      </c>
      <c r="AC3202" s="6" t="s">
        <v>346</v>
      </c>
      <c r="AD3202" s="6" t="s">
        <v>43</v>
      </c>
      <c r="AE3202" s="8">
        <v>42025.67328703704</v>
      </c>
      <c r="AF3202" s="6" t="s">
        <v>71</v>
      </c>
    </row>
    <row r="3203" spans="1:39" x14ac:dyDescent="0.2">
      <c r="A32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03" s="7" t="str">
        <f>ExtractValues(Table1[[#This Row],[Agreement Name]],".{1}\d{4,5}")</f>
        <v>13096</v>
      </c>
      <c r="C3203" s="6" t="str">
        <f>ExtractValues(Table1[[#This Row],[Agreement Name]],".{1}\d{4,5}-.{1}\d{4,5}")</f>
        <v>13096-001001</v>
      </c>
      <c r="D3203" s="6" t="str">
        <f>ExtractValues(ExtractValues(Table1[[#This Row],[Agreement Name]],"(CO\d{1,3})"),"\d+")</f>
        <v>2</v>
      </c>
      <c r="E3203" s="6" t="str">
        <f>ExtractValues(ExtractValues(Table1[[#This Row],[Agreement Name]],"(CO.\d{1,3})"),"\d+")</f>
        <v/>
      </c>
      <c r="F3203" s="6" t="str">
        <f>IF(Table1[[#This Row],[ChgOrderPart1]]&lt;&gt;"",Table1[[#This Row],[ChgOrderPart1]],Table1[[#This Row],[ChgOrderPart2]])</f>
        <v>2</v>
      </c>
      <c r="G3203" s="6" t="s">
        <v>6836</v>
      </c>
      <c r="H3203" s="8">
        <v>42100.578055555554</v>
      </c>
      <c r="I3203" s="6" t="s">
        <v>34</v>
      </c>
      <c r="J3203" s="8">
        <v>42103.432013888887</v>
      </c>
      <c r="K3203" s="6" t="s">
        <v>1284</v>
      </c>
      <c r="L3203" s="6" t="s">
        <v>1285</v>
      </c>
      <c r="M3203" s="6" t="s">
        <v>37</v>
      </c>
      <c r="O3203" s="6" t="s">
        <v>38</v>
      </c>
      <c r="P3203" s="6" t="s">
        <v>39</v>
      </c>
      <c r="Q3203" s="6" t="s">
        <v>440</v>
      </c>
      <c r="R3203" s="6" t="s">
        <v>101</v>
      </c>
      <c r="W3203" s="6" t="s">
        <v>812</v>
      </c>
      <c r="X3203" s="6" t="s">
        <v>440</v>
      </c>
      <c r="Y3203" s="6" t="s">
        <v>43</v>
      </c>
      <c r="Z3203" s="8">
        <v>42103.429074074076</v>
      </c>
      <c r="AA3203" s="6" t="s">
        <v>442</v>
      </c>
      <c r="AB3203" s="6" t="s">
        <v>104</v>
      </c>
      <c r="AC3203" s="6" t="s">
        <v>101</v>
      </c>
      <c r="AD3203" s="6" t="s">
        <v>43</v>
      </c>
      <c r="AE3203" s="8">
        <v>42103.432013888887</v>
      </c>
      <c r="AF3203" s="6" t="s">
        <v>46</v>
      </c>
    </row>
    <row r="3204" spans="1:39" x14ac:dyDescent="0.2">
      <c r="A32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04" s="7" t="str">
        <f>ExtractValues(Table1[[#This Row],[Agreement Name]],".{1}\d{4,5}")</f>
        <v>13096</v>
      </c>
      <c r="C3204" s="6" t="str">
        <f>ExtractValues(Table1[[#This Row],[Agreement Name]],".{1}\d{4,5}-.{1}\d{4,5}")</f>
        <v>13096-001001</v>
      </c>
      <c r="D3204" s="6" t="str">
        <f>ExtractValues(ExtractValues(Table1[[#This Row],[Agreement Name]],"(CO\d{1,3})"),"\d+")</f>
        <v>1</v>
      </c>
      <c r="E3204" s="6" t="str">
        <f>ExtractValues(ExtractValues(Table1[[#This Row],[Agreement Name]],"(CO.\d{1,3})"),"\d+")</f>
        <v/>
      </c>
      <c r="F3204" s="6" t="str">
        <f>IF(Table1[[#This Row],[ChgOrderPart1]]&lt;&gt;"",Table1[[#This Row],[ChgOrderPart1]],Table1[[#This Row],[ChgOrderPart2]])</f>
        <v>1</v>
      </c>
      <c r="G3204" s="6" t="s">
        <v>3598</v>
      </c>
      <c r="H3204" s="8">
        <v>42038.51457175926</v>
      </c>
      <c r="I3204" s="6" t="s">
        <v>34</v>
      </c>
      <c r="J3204" s="8">
        <v>42061.463182870371</v>
      </c>
      <c r="K3204" s="6" t="s">
        <v>1284</v>
      </c>
      <c r="L3204" s="6" t="s">
        <v>1285</v>
      </c>
      <c r="M3204" s="6" t="s">
        <v>37</v>
      </c>
      <c r="O3204" s="6" t="s">
        <v>38</v>
      </c>
      <c r="P3204" s="6" t="s">
        <v>39</v>
      </c>
      <c r="Q3204" s="6" t="s">
        <v>440</v>
      </c>
      <c r="R3204" s="6" t="s">
        <v>101</v>
      </c>
      <c r="S3204" s="6" t="s">
        <v>346</v>
      </c>
      <c r="W3204" s="6" t="s">
        <v>812</v>
      </c>
      <c r="X3204" s="6" t="s">
        <v>440</v>
      </c>
      <c r="Y3204" s="6" t="s">
        <v>43</v>
      </c>
      <c r="Z3204" s="8">
        <v>42041.442337962966</v>
      </c>
      <c r="AA3204" s="6" t="s">
        <v>442</v>
      </c>
      <c r="AB3204" s="6" t="s">
        <v>348</v>
      </c>
      <c r="AC3204" s="6" t="s">
        <v>346</v>
      </c>
      <c r="AD3204" s="6" t="s">
        <v>43</v>
      </c>
      <c r="AE3204" s="8">
        <v>42061.463182870371</v>
      </c>
      <c r="AF3204" s="6" t="s">
        <v>71</v>
      </c>
    </row>
    <row r="3205" spans="1:39" x14ac:dyDescent="0.2">
      <c r="A32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05" s="7" t="str">
        <f>ExtractValues(Table1[[#This Row],[Agreement Name]],".{1}\d{4,5}")</f>
        <v>13096</v>
      </c>
      <c r="C3205" s="6" t="str">
        <f>ExtractValues(Table1[[#This Row],[Agreement Name]],".{1}\d{4,5}-.{1}\d{4,5}")</f>
        <v>13096-001001</v>
      </c>
      <c r="D3205" s="6" t="str">
        <f>ExtractValues(ExtractValues(Table1[[#This Row],[Agreement Name]],"(CO\d{1,3})"),"\d+")</f>
        <v/>
      </c>
      <c r="E3205" s="6" t="str">
        <f>ExtractValues(ExtractValues(Table1[[#This Row],[Agreement Name]],"(CO.\d{1,3})"),"\d+")</f>
        <v/>
      </c>
      <c r="F3205" s="6" t="str">
        <f>IF(Table1[[#This Row],[ChgOrderPart1]]&lt;&gt;"",Table1[[#This Row],[ChgOrderPart1]],Table1[[#This Row],[ChgOrderPart2]])</f>
        <v/>
      </c>
      <c r="G3205" s="6" t="s">
        <v>3401</v>
      </c>
      <c r="H3205" s="8">
        <v>42025.487916666665</v>
      </c>
      <c r="I3205" s="6" t="s">
        <v>34</v>
      </c>
      <c r="J3205" s="8">
        <v>42031.423761574071</v>
      </c>
      <c r="K3205" s="6" t="s">
        <v>1284</v>
      </c>
      <c r="L3205" s="6" t="s">
        <v>1285</v>
      </c>
      <c r="M3205" s="6" t="s">
        <v>37</v>
      </c>
      <c r="O3205" s="6" t="s">
        <v>38</v>
      </c>
      <c r="P3205" s="6" t="s">
        <v>39</v>
      </c>
      <c r="Q3205" s="6" t="s">
        <v>440</v>
      </c>
      <c r="R3205" s="6" t="s">
        <v>346</v>
      </c>
      <c r="W3205" s="6" t="s">
        <v>812</v>
      </c>
      <c r="X3205" s="6" t="s">
        <v>440</v>
      </c>
      <c r="Y3205" s="6" t="s">
        <v>43</v>
      </c>
      <c r="Z3205" s="8">
        <v>42031.375011574077</v>
      </c>
      <c r="AA3205" s="6" t="s">
        <v>442</v>
      </c>
      <c r="AB3205" s="6" t="s">
        <v>348</v>
      </c>
      <c r="AC3205" s="6" t="s">
        <v>346</v>
      </c>
      <c r="AD3205" s="6" t="s">
        <v>43</v>
      </c>
      <c r="AE3205" s="8">
        <v>42031.423761574071</v>
      </c>
      <c r="AF3205" s="6" t="s">
        <v>3402</v>
      </c>
    </row>
    <row r="3206" spans="1:39" x14ac:dyDescent="0.2">
      <c r="A32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06" s="7" t="str">
        <f>ExtractValues(Table1[[#This Row],[Agreement Name]],".{1}\d{4,5}")</f>
        <v>12900</v>
      </c>
      <c r="C3206" s="6" t="str">
        <f>ExtractValues(Table1[[#This Row],[Agreement Name]],".{1}\d{4,5}-.{1}\d{4,5}")</f>
        <v>12900-001003</v>
      </c>
      <c r="D3206" s="6" t="str">
        <f>ExtractValues(ExtractValues(Table1[[#This Row],[Agreement Name]],"(CO\d{1,3})"),"\d+")</f>
        <v/>
      </c>
      <c r="E3206" s="6" t="str">
        <f>ExtractValues(ExtractValues(Table1[[#This Row],[Agreement Name]],"(CO.\d{1,3})"),"\d+")</f>
        <v/>
      </c>
      <c r="F3206" s="6" t="str">
        <f>IF(Table1[[#This Row],[ChgOrderPart1]]&lt;&gt;"",Table1[[#This Row],[ChgOrderPart1]],Table1[[#This Row],[ChgOrderPart2]])</f>
        <v/>
      </c>
      <c r="G3206" s="6" t="s">
        <v>6757</v>
      </c>
      <c r="H3206" s="8">
        <v>42093.493935185186</v>
      </c>
      <c r="I3206" s="6" t="s">
        <v>34</v>
      </c>
      <c r="J3206" s="8">
        <v>42093.510671296295</v>
      </c>
      <c r="K3206" s="6" t="s">
        <v>1284</v>
      </c>
      <c r="L3206" s="6" t="s">
        <v>1285</v>
      </c>
      <c r="M3206" s="6" t="s">
        <v>37</v>
      </c>
      <c r="O3206" s="6" t="s">
        <v>38</v>
      </c>
      <c r="P3206" s="6" t="s">
        <v>39</v>
      </c>
      <c r="Q3206" s="6" t="s">
        <v>6758</v>
      </c>
      <c r="R3206" s="6" t="s">
        <v>354</v>
      </c>
      <c r="W3206" s="6" t="s">
        <v>601</v>
      </c>
      <c r="X3206" s="6" t="s">
        <v>6758</v>
      </c>
      <c r="Y3206" s="6" t="s">
        <v>43</v>
      </c>
      <c r="Z3206" s="8">
        <v>42093.503298611111</v>
      </c>
      <c r="AA3206" s="6" t="s">
        <v>6759</v>
      </c>
      <c r="AB3206" s="6" t="s">
        <v>357</v>
      </c>
      <c r="AC3206" s="6" t="s">
        <v>354</v>
      </c>
      <c r="AD3206" s="6" t="s">
        <v>43</v>
      </c>
      <c r="AE3206" s="8">
        <v>42093.510671296295</v>
      </c>
      <c r="AF3206" s="6" t="s">
        <v>358</v>
      </c>
    </row>
    <row r="3207" spans="1:39" x14ac:dyDescent="0.2">
      <c r="A32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07" s="7" t="str">
        <f>ExtractValues(Table1[[#This Row],[Agreement Name]],".{1}\d{4,5}")</f>
        <v>12900</v>
      </c>
      <c r="C3207" s="6" t="str">
        <f>ExtractValues(Table1[[#This Row],[Agreement Name]],".{1}\d{4,5}-.{1}\d{4,5}")</f>
        <v>12900-001002</v>
      </c>
      <c r="D3207" s="6" t="str">
        <f>ExtractValues(ExtractValues(Table1[[#This Row],[Agreement Name]],"(CO\d{1,3})"),"\d+")</f>
        <v>1</v>
      </c>
      <c r="E3207" s="6" t="str">
        <f>ExtractValues(ExtractValues(Table1[[#This Row],[Agreement Name]],"(CO.\d{1,3})"),"\d+")</f>
        <v/>
      </c>
      <c r="F3207" s="6" t="str">
        <f>IF(Table1[[#This Row],[ChgOrderPart1]]&lt;&gt;"",Table1[[#This Row],[ChgOrderPart1]],Table1[[#This Row],[ChgOrderPart2]])</f>
        <v>1</v>
      </c>
      <c r="G3207" s="6" t="s">
        <v>6877</v>
      </c>
      <c r="H3207" s="8">
        <v>42108.434351851851</v>
      </c>
      <c r="I3207" s="6" t="s">
        <v>34</v>
      </c>
      <c r="J3207" s="8">
        <v>42108.681851851848</v>
      </c>
      <c r="K3207" s="6" t="s">
        <v>1284</v>
      </c>
      <c r="L3207" s="6" t="s">
        <v>1285</v>
      </c>
      <c r="M3207" s="6" t="s">
        <v>37</v>
      </c>
      <c r="O3207" s="6" t="s">
        <v>38</v>
      </c>
      <c r="P3207" s="6" t="s">
        <v>39</v>
      </c>
      <c r="Q3207" s="6" t="s">
        <v>1291</v>
      </c>
      <c r="R3207" s="6" t="s">
        <v>354</v>
      </c>
      <c r="W3207" s="6" t="s">
        <v>1292</v>
      </c>
      <c r="X3207" s="6" t="s">
        <v>1291</v>
      </c>
      <c r="Y3207" s="6" t="s">
        <v>43</v>
      </c>
      <c r="Z3207" s="8">
        <v>42108.583935185183</v>
      </c>
      <c r="AA3207" s="6" t="s">
        <v>322</v>
      </c>
      <c r="AB3207" s="6" t="s">
        <v>357</v>
      </c>
      <c r="AC3207" s="6" t="s">
        <v>354</v>
      </c>
      <c r="AD3207" s="6" t="s">
        <v>43</v>
      </c>
      <c r="AE3207" s="8">
        <v>42108.681851851848</v>
      </c>
      <c r="AF3207" s="6" t="s">
        <v>358</v>
      </c>
    </row>
    <row r="3208" spans="1:39" x14ac:dyDescent="0.2">
      <c r="A32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08" s="7" t="str">
        <f>ExtractValues(Table1[[#This Row],[Agreement Name]],".{1}\d{4,5}")</f>
        <v>12900</v>
      </c>
      <c r="C3208" s="6" t="str">
        <f>ExtractValues(Table1[[#This Row],[Agreement Name]],".{1}\d{4,5}-.{1}\d{4,5}")</f>
        <v>12900-001002</v>
      </c>
      <c r="D3208" s="6" t="str">
        <f>ExtractValues(ExtractValues(Table1[[#This Row],[Agreement Name]],"(CO\d{1,3})"),"\d+")</f>
        <v/>
      </c>
      <c r="E3208" s="6" t="str">
        <f>ExtractValues(ExtractValues(Table1[[#This Row],[Agreement Name]],"(CO.\d{1,3})"),"\d+")</f>
        <v/>
      </c>
      <c r="F3208" s="6" t="str">
        <f>IF(Table1[[#This Row],[ChgOrderPart1]]&lt;&gt;"",Table1[[#This Row],[ChgOrderPart1]],Table1[[#This Row],[ChgOrderPart2]])</f>
        <v/>
      </c>
      <c r="G3208" s="6" t="s">
        <v>3047</v>
      </c>
      <c r="H3208" s="8">
        <v>41989.603564814817</v>
      </c>
      <c r="I3208" s="6" t="s">
        <v>34</v>
      </c>
      <c r="J3208" s="8">
        <v>41990.499525462961</v>
      </c>
      <c r="K3208" s="6" t="s">
        <v>1284</v>
      </c>
      <c r="L3208" s="6" t="s">
        <v>1285</v>
      </c>
      <c r="M3208" s="6" t="s">
        <v>37</v>
      </c>
      <c r="O3208" s="6" t="s">
        <v>38</v>
      </c>
      <c r="P3208" s="6" t="s">
        <v>39</v>
      </c>
      <c r="Q3208" s="6" t="s">
        <v>1291</v>
      </c>
      <c r="R3208" s="6" t="s">
        <v>354</v>
      </c>
      <c r="W3208" s="6" t="s">
        <v>1292</v>
      </c>
      <c r="X3208" s="6" t="s">
        <v>1291</v>
      </c>
      <c r="Y3208" s="6" t="s">
        <v>43</v>
      </c>
      <c r="Z3208" s="8">
        <v>41990.461875000001</v>
      </c>
      <c r="AA3208" s="6" t="s">
        <v>322</v>
      </c>
      <c r="AB3208" s="6" t="s">
        <v>357</v>
      </c>
      <c r="AC3208" s="6" t="s">
        <v>354</v>
      </c>
      <c r="AD3208" s="6" t="s">
        <v>43</v>
      </c>
      <c r="AE3208" s="8">
        <v>41990.499525462961</v>
      </c>
      <c r="AF3208" s="6" t="s">
        <v>358</v>
      </c>
    </row>
    <row r="3209" spans="1:39" x14ac:dyDescent="0.2">
      <c r="A32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09" s="7" t="str">
        <f>ExtractValues(Table1[[#This Row],[Agreement Name]],".{1}\d{4,5}")</f>
        <v>12900</v>
      </c>
      <c r="C3209" s="6" t="str">
        <f>ExtractValues(Table1[[#This Row],[Agreement Name]],".{1}\d{4,5}-.{1}\d{4,5}")</f>
        <v>12900-001001</v>
      </c>
      <c r="D3209" s="6" t="str">
        <f>ExtractValues(ExtractValues(Table1[[#This Row],[Agreement Name]],"(CO\d{1,3})"),"\d+")</f>
        <v>1</v>
      </c>
      <c r="E3209" s="6" t="str">
        <f>ExtractValues(ExtractValues(Table1[[#This Row],[Agreement Name]],"(CO.\d{1,3})"),"\d+")</f>
        <v/>
      </c>
      <c r="F3209" s="6" t="str">
        <f>IF(Table1[[#This Row],[ChgOrderPart1]]&lt;&gt;"",Table1[[#This Row],[ChgOrderPart1]],Table1[[#This Row],[ChgOrderPart2]])</f>
        <v>1</v>
      </c>
      <c r="G3209" s="6" t="s">
        <v>6875</v>
      </c>
      <c r="H3209" s="8">
        <v>42108.415949074071</v>
      </c>
      <c r="I3209" s="6" t="s">
        <v>34</v>
      </c>
      <c r="J3209" s="8">
        <v>42108.534108796295</v>
      </c>
      <c r="K3209" s="6" t="s">
        <v>1284</v>
      </c>
      <c r="L3209" s="6" t="s">
        <v>1285</v>
      </c>
      <c r="M3209" s="6" t="s">
        <v>37</v>
      </c>
      <c r="O3209" s="6" t="s">
        <v>38</v>
      </c>
      <c r="P3209" s="6" t="s">
        <v>39</v>
      </c>
      <c r="Q3209" s="6" t="s">
        <v>6876</v>
      </c>
      <c r="R3209" s="6" t="s">
        <v>354</v>
      </c>
      <c r="W3209" s="6" t="s">
        <v>355</v>
      </c>
      <c r="X3209" s="6" t="s">
        <v>6876</v>
      </c>
      <c r="Y3209" s="6" t="s">
        <v>43</v>
      </c>
      <c r="Z3209" s="8">
        <v>42108.521539351852</v>
      </c>
      <c r="AA3209" s="6" t="s">
        <v>356</v>
      </c>
      <c r="AB3209" s="6" t="s">
        <v>357</v>
      </c>
      <c r="AC3209" s="6" t="s">
        <v>354</v>
      </c>
      <c r="AD3209" s="6" t="s">
        <v>43</v>
      </c>
      <c r="AE3209" s="8">
        <v>42108.534108796295</v>
      </c>
      <c r="AF3209" s="6" t="s">
        <v>358</v>
      </c>
    </row>
    <row r="3210" spans="1:39" x14ac:dyDescent="0.2">
      <c r="A32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0" s="7" t="str">
        <f>ExtractValues(Table1[[#This Row],[Agreement Name]],".{1}\d{4,5}")</f>
        <v>12900</v>
      </c>
      <c r="C3210" s="6" t="str">
        <f>ExtractValues(Table1[[#This Row],[Agreement Name]],".{1}\d{4,5}-.{1}\d{4,5}")</f>
        <v>12900-001001</v>
      </c>
      <c r="D3210" s="6" t="str">
        <f>ExtractValues(ExtractValues(Table1[[#This Row],[Agreement Name]],"(CO\d{1,3})"),"\d+")</f>
        <v/>
      </c>
      <c r="E3210" s="6" t="str">
        <f>ExtractValues(ExtractValues(Table1[[#This Row],[Agreement Name]],"(CO.\d{1,3})"),"\d+")</f>
        <v/>
      </c>
      <c r="F3210" s="6" t="str">
        <f>IF(Table1[[#This Row],[ChgOrderPart1]]&lt;&gt;"",Table1[[#This Row],[ChgOrderPart1]],Table1[[#This Row],[ChgOrderPart2]])</f>
        <v/>
      </c>
      <c r="G3210" s="6" t="s">
        <v>3048</v>
      </c>
      <c r="H3210" s="8">
        <v>41989.604212962964</v>
      </c>
      <c r="I3210" s="6" t="s">
        <v>34</v>
      </c>
      <c r="J3210" s="8">
        <v>41991.685474537036</v>
      </c>
      <c r="K3210" s="6" t="s">
        <v>1284</v>
      </c>
      <c r="L3210" s="6" t="s">
        <v>1285</v>
      </c>
      <c r="M3210" s="6" t="s">
        <v>37</v>
      </c>
      <c r="O3210" s="6" t="s">
        <v>38</v>
      </c>
      <c r="P3210" s="6" t="s">
        <v>39</v>
      </c>
      <c r="Q3210" s="6" t="s">
        <v>353</v>
      </c>
      <c r="R3210" s="6" t="s">
        <v>354</v>
      </c>
      <c r="W3210" s="6" t="s">
        <v>1361</v>
      </c>
      <c r="X3210" s="6" t="s">
        <v>353</v>
      </c>
      <c r="Y3210" s="6" t="s">
        <v>43</v>
      </c>
      <c r="Z3210" s="8">
        <v>41991.451412037037</v>
      </c>
      <c r="AA3210" s="6" t="s">
        <v>1362</v>
      </c>
      <c r="AB3210" s="6" t="s">
        <v>357</v>
      </c>
      <c r="AC3210" s="6" t="s">
        <v>354</v>
      </c>
      <c r="AD3210" s="6" t="s">
        <v>43</v>
      </c>
      <c r="AE3210" s="8">
        <v>41991.685474537036</v>
      </c>
      <c r="AF3210" s="6" t="s">
        <v>358</v>
      </c>
    </row>
    <row r="3211" spans="1:39" x14ac:dyDescent="0.2">
      <c r="A32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1" s="7" t="str">
        <f>ExtractValues(Table1[[#This Row],[Agreement Name]],".{1}\d{4,5}")</f>
        <v>11269</v>
      </c>
      <c r="C3211" s="6" t="str">
        <f>ExtractValues(Table1[[#This Row],[Agreement Name]],".{1}\d{4,5}-.{1}\d{4,5}")</f>
        <v>11269-001003</v>
      </c>
      <c r="D3211" s="6" t="str">
        <f>ExtractValues(ExtractValues(Table1[[#This Row],[Agreement Name]],"(CO\d{1,3})"),"\d+")</f>
        <v/>
      </c>
      <c r="E3211" s="6" t="str">
        <f>ExtractValues(ExtractValues(Table1[[#This Row],[Agreement Name]],"(CO.\d{1,3})"),"\d+")</f>
        <v/>
      </c>
      <c r="F3211" s="6" t="str">
        <f>IF(Table1[[#This Row],[ChgOrderPart1]]&lt;&gt;"",Table1[[#This Row],[ChgOrderPart1]],Table1[[#This Row],[ChgOrderPart2]])</f>
        <v/>
      </c>
      <c r="G3211" s="6" t="s">
        <v>1159</v>
      </c>
      <c r="H3211" s="8">
        <v>42223.670324074075</v>
      </c>
      <c r="I3211" s="6" t="s">
        <v>34</v>
      </c>
      <c r="J3211" s="8">
        <v>42227.429837962962</v>
      </c>
      <c r="K3211" s="6" t="s">
        <v>35</v>
      </c>
      <c r="L3211" s="6" t="s">
        <v>36</v>
      </c>
      <c r="M3211" s="6" t="s">
        <v>37</v>
      </c>
      <c r="O3211" s="6" t="s">
        <v>38</v>
      </c>
      <c r="P3211" s="6" t="s">
        <v>39</v>
      </c>
      <c r="Q3211" s="6" t="s">
        <v>319</v>
      </c>
      <c r="R3211" s="6" t="s">
        <v>320</v>
      </c>
      <c r="S3211" s="6" t="s">
        <v>366</v>
      </c>
      <c r="W3211" s="6" t="s">
        <v>321</v>
      </c>
      <c r="X3211" s="6" t="s">
        <v>320</v>
      </c>
      <c r="Y3211" s="6" t="s">
        <v>43</v>
      </c>
      <c r="Z3211" s="8">
        <v>42227.324675925927</v>
      </c>
      <c r="AA3211" s="6" t="s">
        <v>322</v>
      </c>
      <c r="AB3211" s="6" t="s">
        <v>559</v>
      </c>
      <c r="AC3211" s="6" t="s">
        <v>366</v>
      </c>
      <c r="AD3211" s="6" t="s">
        <v>43</v>
      </c>
      <c r="AE3211" s="8">
        <v>42227.429837962962</v>
      </c>
      <c r="AF3211" s="6" t="s">
        <v>71</v>
      </c>
    </row>
    <row r="3212" spans="1:39" x14ac:dyDescent="0.2">
      <c r="A32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2" s="7" t="str">
        <f>ExtractValues(Table1[[#This Row],[Agreement Name]],".{1}\d{4,5}")</f>
        <v>11269</v>
      </c>
      <c r="C3212" s="6" t="str">
        <f>ExtractValues(Table1[[#This Row],[Agreement Name]],".{1}\d{4,5}-.{1}\d{4,5}")</f>
        <v>11269-001002</v>
      </c>
      <c r="D3212" s="6" t="str">
        <f>ExtractValues(ExtractValues(Table1[[#This Row],[Agreement Name]],"(CO\d{1,3})"),"\d+")</f>
        <v/>
      </c>
      <c r="E3212" s="6" t="str">
        <f>ExtractValues(ExtractValues(Table1[[#This Row],[Agreement Name]],"(CO.\d{1,3})"),"\d+")</f>
        <v/>
      </c>
      <c r="F3212" s="6" t="str">
        <f>IF(Table1[[#This Row],[ChgOrderPart1]]&lt;&gt;"",Table1[[#This Row],[ChgOrderPart1]],Table1[[#This Row],[ChgOrderPart2]])</f>
        <v/>
      </c>
      <c r="G3212" s="6" t="s">
        <v>6487</v>
      </c>
      <c r="H3212" s="8">
        <v>42072.52579861111</v>
      </c>
      <c r="I3212" s="6" t="s">
        <v>34</v>
      </c>
      <c r="J3212" s="8">
        <v>42079.530486111114</v>
      </c>
      <c r="K3212" s="6" t="s">
        <v>1284</v>
      </c>
      <c r="L3212" s="6" t="s">
        <v>1285</v>
      </c>
      <c r="M3212" s="6" t="s">
        <v>37</v>
      </c>
      <c r="O3212" s="6" t="s">
        <v>38</v>
      </c>
      <c r="P3212" s="6" t="s">
        <v>39</v>
      </c>
      <c r="Q3212" s="6" t="s">
        <v>365</v>
      </c>
      <c r="R3212" s="6" t="s">
        <v>366</v>
      </c>
      <c r="W3212" s="6" t="s">
        <v>368</v>
      </c>
      <c r="X3212" s="6" t="s">
        <v>365</v>
      </c>
      <c r="Y3212" s="6" t="s">
        <v>43</v>
      </c>
      <c r="Z3212" s="8">
        <v>42078.996631944443</v>
      </c>
      <c r="AA3212" s="6" t="s">
        <v>6488</v>
      </c>
      <c r="AB3212" s="6" t="s">
        <v>370</v>
      </c>
      <c r="AC3212" s="6" t="s">
        <v>366</v>
      </c>
      <c r="AD3212" s="6" t="s">
        <v>43</v>
      </c>
      <c r="AE3212" s="8">
        <v>42079.530486111114</v>
      </c>
      <c r="AF3212" s="6" t="s">
        <v>71</v>
      </c>
    </row>
    <row r="3213" spans="1:39" x14ac:dyDescent="0.2">
      <c r="A32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3" s="7" t="str">
        <f>ExtractValues(Table1[[#This Row],[Agreement Name]],".{1}\d{4,5}")</f>
        <v>11269</v>
      </c>
      <c r="C3213" s="6" t="str">
        <f>ExtractValues(Table1[[#This Row],[Agreement Name]],".{1}\d{4,5}-.{1}\d{4,5}")</f>
        <v>11269-001001</v>
      </c>
      <c r="D3213" s="6" t="str">
        <f>ExtractValues(ExtractValues(Table1[[#This Row],[Agreement Name]],"(CO\d{1,3})"),"\d+")</f>
        <v/>
      </c>
      <c r="E3213" s="6" t="str">
        <f>ExtractValues(ExtractValues(Table1[[#This Row],[Agreement Name]],"(CO.\d{1,3})"),"\d+")</f>
        <v/>
      </c>
      <c r="F3213" s="6" t="str">
        <f>IF(Table1[[#This Row],[ChgOrderPart1]]&lt;&gt;"",Table1[[#This Row],[ChgOrderPart1]],Table1[[#This Row],[ChgOrderPart2]])</f>
        <v/>
      </c>
      <c r="G3213" s="6" t="s">
        <v>6486</v>
      </c>
      <c r="H3213" s="8">
        <v>42072.525023148148</v>
      </c>
      <c r="I3213" s="6" t="s">
        <v>34</v>
      </c>
      <c r="J3213" s="8">
        <v>42072.628437500003</v>
      </c>
      <c r="K3213" s="6" t="s">
        <v>1284</v>
      </c>
      <c r="L3213" s="6" t="s">
        <v>1285</v>
      </c>
      <c r="M3213" s="6" t="s">
        <v>37</v>
      </c>
      <c r="O3213" s="6" t="s">
        <v>38</v>
      </c>
      <c r="P3213" s="6" t="s">
        <v>39</v>
      </c>
      <c r="Q3213" s="6" t="s">
        <v>888</v>
      </c>
      <c r="R3213" s="6" t="s">
        <v>366</v>
      </c>
      <c r="W3213" s="6" t="s">
        <v>483</v>
      </c>
      <c r="X3213" s="6" t="s">
        <v>888</v>
      </c>
      <c r="Y3213" s="6" t="s">
        <v>43</v>
      </c>
      <c r="Z3213" s="8">
        <v>42072.61614583333</v>
      </c>
      <c r="AA3213" s="6" t="s">
        <v>2698</v>
      </c>
      <c r="AB3213" s="6" t="s">
        <v>370</v>
      </c>
      <c r="AC3213" s="6" t="s">
        <v>366</v>
      </c>
      <c r="AD3213" s="6" t="s">
        <v>43</v>
      </c>
      <c r="AE3213" s="8">
        <v>42072.628437500003</v>
      </c>
      <c r="AF3213" s="6" t="s">
        <v>71</v>
      </c>
    </row>
    <row r="3214" spans="1:39" x14ac:dyDescent="0.2">
      <c r="A32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4" s="7" t="str">
        <f>ExtractValues(Table1[[#This Row],[Agreement Name]],".{1}\d{4,5}")</f>
        <v>11071</v>
      </c>
      <c r="C3214" s="6" t="str">
        <f>ExtractValues(Table1[[#This Row],[Agreement Name]],".{1}\d{4,5}-.{1}\d{4,5}")</f>
        <v>11071-002001</v>
      </c>
      <c r="D3214" s="6" t="str">
        <f>ExtractValues(ExtractValues(Table1[[#This Row],[Agreement Name]],"(CO\d{1,3})"),"\d+")</f>
        <v/>
      </c>
      <c r="E3214" s="6" t="str">
        <f>ExtractValues(ExtractValues(Table1[[#This Row],[Agreement Name]],"(CO.\d{1,3})"),"\d+")</f>
        <v/>
      </c>
      <c r="F3214" s="6" t="str">
        <f>IF(Table1[[#This Row],[ChgOrderPart1]]&lt;&gt;"",Table1[[#This Row],[ChgOrderPart1]],Table1[[#This Row],[ChgOrderPart2]])</f>
        <v/>
      </c>
      <c r="G3214" s="6" t="s">
        <v>3711</v>
      </c>
      <c r="H3214" s="8">
        <v>42115.484664351854</v>
      </c>
      <c r="I3214" s="6" t="s">
        <v>34</v>
      </c>
      <c r="J3214" s="8">
        <v>42116.366388888891</v>
      </c>
      <c r="K3214" s="6" t="s">
        <v>3614</v>
      </c>
      <c r="L3214" s="6" t="s">
        <v>3615</v>
      </c>
      <c r="M3214" s="6" t="s">
        <v>37</v>
      </c>
      <c r="O3214" s="6" t="s">
        <v>38</v>
      </c>
      <c r="P3214" s="6" t="s">
        <v>39</v>
      </c>
      <c r="Q3214" s="6" t="s">
        <v>505</v>
      </c>
      <c r="R3214" s="6" t="s">
        <v>354</v>
      </c>
      <c r="W3214" s="6" t="s">
        <v>506</v>
      </c>
      <c r="X3214" s="6" t="s">
        <v>505</v>
      </c>
      <c r="Y3214" s="6" t="s">
        <v>43</v>
      </c>
      <c r="Z3214" s="8">
        <v>42116.365405092591</v>
      </c>
      <c r="AA3214" s="6" t="s">
        <v>507</v>
      </c>
      <c r="AB3214" s="6" t="s">
        <v>357</v>
      </c>
      <c r="AC3214" s="6" t="s">
        <v>354</v>
      </c>
      <c r="AD3214" s="6" t="s">
        <v>43</v>
      </c>
      <c r="AE3214" s="8">
        <v>42116.366388888891</v>
      </c>
      <c r="AF3214" s="6" t="s">
        <v>358</v>
      </c>
    </row>
    <row r="3215" spans="1:39" x14ac:dyDescent="0.2">
      <c r="A32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5" s="7" t="str">
        <f>ExtractValues(Table1[[#This Row],[Agreement Name]],".{1}\d{4,5}")</f>
        <v>11068</v>
      </c>
      <c r="C3215" s="6" t="str">
        <f>ExtractValues(Table1[[#This Row],[Agreement Name]],".{1}\d{4,5}-.{1}\d{4,5}")</f>
        <v>11068-001002</v>
      </c>
      <c r="D3215" s="6" t="str">
        <f>ExtractValues(ExtractValues(Table1[[#This Row],[Agreement Name]],"(CO\d{1,3})"),"\d+")</f>
        <v/>
      </c>
      <c r="E3215" s="6" t="str">
        <f>ExtractValues(ExtractValues(Table1[[#This Row],[Agreement Name]],"(CO.\d{1,3})"),"\d+")</f>
        <v/>
      </c>
      <c r="F3215" s="6" t="str">
        <f>IF(Table1[[#This Row],[ChgOrderPart1]]&lt;&gt;"",Table1[[#This Row],[ChgOrderPart1]],Table1[[#This Row],[ChgOrderPart2]])</f>
        <v/>
      </c>
      <c r="G3215" s="6" t="s">
        <v>685</v>
      </c>
      <c r="H3215" s="8">
        <v>42178.612060185187</v>
      </c>
      <c r="I3215" s="6" t="s">
        <v>48</v>
      </c>
      <c r="J3215" s="8">
        <v>42178.612060185187</v>
      </c>
      <c r="K3215" s="6" t="s">
        <v>35</v>
      </c>
      <c r="L3215" s="6" t="s">
        <v>36</v>
      </c>
      <c r="M3215" s="6" t="s">
        <v>37</v>
      </c>
      <c r="O3215" s="6" t="s">
        <v>38</v>
      </c>
      <c r="P3215" s="6" t="s">
        <v>39</v>
      </c>
      <c r="Q3215" s="6" t="s">
        <v>686</v>
      </c>
      <c r="R3215" s="6" t="s">
        <v>366</v>
      </c>
      <c r="AL3215" s="6" t="s">
        <v>686</v>
      </c>
      <c r="AM3215" s="6" t="s">
        <v>43</v>
      </c>
    </row>
    <row r="3216" spans="1:39" x14ac:dyDescent="0.2">
      <c r="A32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6" s="7" t="str">
        <f>ExtractValues(Table1[[#This Row],[Agreement Name]],".{1}\d{4,5}")</f>
        <v>11068</v>
      </c>
      <c r="C3216" s="6" t="str">
        <f>ExtractValues(Table1[[#This Row],[Agreement Name]],".{1}\d{4,5}-.{1}\d{4,5}")</f>
        <v>11068-001001</v>
      </c>
      <c r="D3216" s="6" t="str">
        <f>ExtractValues(ExtractValues(Table1[[#This Row],[Agreement Name]],"(CO\d{1,3})"),"\d+")</f>
        <v/>
      </c>
      <c r="E3216" s="6" t="str">
        <f>ExtractValues(ExtractValues(Table1[[#This Row],[Agreement Name]],"(CO.\d{1,3})"),"\d+")</f>
        <v/>
      </c>
      <c r="F3216" s="6" t="str">
        <f>IF(Table1[[#This Row],[ChgOrderPart1]]&lt;&gt;"",Table1[[#This Row],[ChgOrderPart1]],Table1[[#This Row],[ChgOrderPart2]])</f>
        <v/>
      </c>
      <c r="G3216" s="6" t="s">
        <v>668</v>
      </c>
      <c r="H3216" s="8">
        <v>42174.652604166666</v>
      </c>
      <c r="I3216" s="6" t="s">
        <v>34</v>
      </c>
      <c r="J3216" s="8">
        <v>42177.443472222221</v>
      </c>
      <c r="K3216" s="6" t="s">
        <v>35</v>
      </c>
      <c r="L3216" s="6" t="s">
        <v>36</v>
      </c>
      <c r="M3216" s="6" t="s">
        <v>37</v>
      </c>
      <c r="O3216" s="6" t="s">
        <v>38</v>
      </c>
      <c r="P3216" s="6" t="s">
        <v>39</v>
      </c>
      <c r="Q3216" s="6" t="s">
        <v>204</v>
      </c>
      <c r="R3216" s="6" t="s">
        <v>366</v>
      </c>
      <c r="W3216" s="6" t="s">
        <v>205</v>
      </c>
      <c r="X3216" s="6" t="s">
        <v>204</v>
      </c>
      <c r="Y3216" s="6" t="s">
        <v>43</v>
      </c>
      <c r="Z3216" s="8">
        <v>42177.358298611114</v>
      </c>
      <c r="AA3216" s="6" t="s">
        <v>669</v>
      </c>
      <c r="AB3216" s="6" t="s">
        <v>370</v>
      </c>
      <c r="AC3216" s="6" t="s">
        <v>366</v>
      </c>
      <c r="AD3216" s="6" t="s">
        <v>43</v>
      </c>
      <c r="AE3216" s="8">
        <v>42177.443472222221</v>
      </c>
      <c r="AF3216" s="6" t="s">
        <v>71</v>
      </c>
    </row>
    <row r="3217" spans="1:39" x14ac:dyDescent="0.2">
      <c r="A32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7" s="7" t="str">
        <f>ExtractValues(Table1[[#This Row],[Agreement Name]],".{1}\d{4,5}")</f>
        <v>10979</v>
      </c>
      <c r="C3217" s="6" t="str">
        <f>ExtractValues(Table1[[#This Row],[Agreement Name]],".{1}\d{4,5}-.{1}\d{4,5}")</f>
        <v>10979-001002</v>
      </c>
      <c r="D3217" s="6" t="str">
        <f>ExtractValues(ExtractValues(Table1[[#This Row],[Agreement Name]],"(CO\d{1,3})"),"\d+")</f>
        <v/>
      </c>
      <c r="E3217" s="6" t="str">
        <f>ExtractValues(ExtractValues(Table1[[#This Row],[Agreement Name]],"(CO.\d{1,3})"),"\d+")</f>
        <v/>
      </c>
      <c r="F3217" s="6" t="str">
        <f>IF(Table1[[#This Row],[ChgOrderPart1]]&lt;&gt;"",Table1[[#This Row],[ChgOrderPart1]],Table1[[#This Row],[ChgOrderPart2]])</f>
        <v/>
      </c>
      <c r="G3217" s="6" t="s">
        <v>2907</v>
      </c>
      <c r="H3217" s="8">
        <v>41981.580590277779</v>
      </c>
      <c r="I3217" s="6" t="s">
        <v>34</v>
      </c>
      <c r="J3217" s="8">
        <v>42066.342175925929</v>
      </c>
      <c r="K3217" s="6" t="s">
        <v>1284</v>
      </c>
      <c r="L3217" s="6" t="s">
        <v>1285</v>
      </c>
      <c r="M3217" s="6" t="s">
        <v>37</v>
      </c>
      <c r="O3217" s="6" t="s">
        <v>38</v>
      </c>
      <c r="P3217" s="6" t="s">
        <v>39</v>
      </c>
      <c r="Q3217" s="6" t="s">
        <v>2921</v>
      </c>
      <c r="R3217" s="6" t="s">
        <v>2922</v>
      </c>
      <c r="S3217" s="6" t="s">
        <v>848</v>
      </c>
      <c r="T3217" s="6" t="s">
        <v>2923</v>
      </c>
      <c r="W3217" s="6" t="s">
        <v>2924</v>
      </c>
      <c r="X3217" s="6" t="s">
        <v>2922</v>
      </c>
      <c r="Y3217" s="6" t="s">
        <v>43</v>
      </c>
      <c r="Z3217" s="8">
        <v>42059.370798611111</v>
      </c>
      <c r="AA3217" s="6" t="s">
        <v>1306</v>
      </c>
      <c r="AB3217" s="6" t="s">
        <v>2925</v>
      </c>
      <c r="AC3217" s="6" t="s">
        <v>2923</v>
      </c>
      <c r="AD3217" s="6" t="s">
        <v>43</v>
      </c>
      <c r="AE3217" s="8">
        <v>42066.342175925929</v>
      </c>
      <c r="AF3217" s="6" t="s">
        <v>71</v>
      </c>
    </row>
    <row r="3218" spans="1:39" x14ac:dyDescent="0.2">
      <c r="A32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8" s="7" t="str">
        <f>ExtractValues(Table1[[#This Row],[Agreement Name]],".{1}\d{4,5}")</f>
        <v>10979</v>
      </c>
      <c r="C3218" s="6" t="str">
        <f>ExtractValues(Table1[[#This Row],[Agreement Name]],".{1}\d{4,5}-.{1}\d{4,5}")</f>
        <v>10979-001002</v>
      </c>
      <c r="D3218" s="6" t="str">
        <f>ExtractValues(ExtractValues(Table1[[#This Row],[Agreement Name]],"(CO\d{1,3})"),"\d+")</f>
        <v/>
      </c>
      <c r="E3218" s="6" t="str">
        <f>ExtractValues(ExtractValues(Table1[[#This Row],[Agreement Name]],"(CO.\d{1,3})"),"\d+")</f>
        <v/>
      </c>
      <c r="F3218" s="6" t="str">
        <f>IF(Table1[[#This Row],[ChgOrderPart1]]&lt;&gt;"",Table1[[#This Row],[ChgOrderPart1]],Table1[[#This Row],[ChgOrderPart2]])</f>
        <v/>
      </c>
      <c r="G3218" s="6" t="s">
        <v>2907</v>
      </c>
      <c r="H3218" s="8">
        <v>41981.48982638889</v>
      </c>
      <c r="I3218" s="6" t="s">
        <v>55</v>
      </c>
      <c r="J3218" s="8">
        <v>41981.578703703701</v>
      </c>
      <c r="K3218" s="6" t="s">
        <v>1284</v>
      </c>
      <c r="L3218" s="6" t="s">
        <v>1285</v>
      </c>
      <c r="M3218" s="6" t="s">
        <v>37</v>
      </c>
      <c r="O3218" s="6" t="s">
        <v>38</v>
      </c>
      <c r="P3218" s="6" t="s">
        <v>39</v>
      </c>
      <c r="Q3218" s="6" t="s">
        <v>2899</v>
      </c>
      <c r="R3218" s="6" t="s">
        <v>848</v>
      </c>
      <c r="AL3218" s="6" t="s">
        <v>2899</v>
      </c>
      <c r="AM3218" s="6" t="s">
        <v>43</v>
      </c>
    </row>
    <row r="3219" spans="1:39" x14ac:dyDescent="0.2">
      <c r="A32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19" s="7" t="str">
        <f>ExtractValues(Table1[[#This Row],[Agreement Name]],".{1}\d{4,5}")</f>
        <v>10979</v>
      </c>
      <c r="C3219" s="6" t="str">
        <f>ExtractValues(Table1[[#This Row],[Agreement Name]],".{1}\d{4,5}-.{1}\d{4,5}")</f>
        <v>10979-001001</v>
      </c>
      <c r="D3219" s="6" t="str">
        <f>ExtractValues(ExtractValues(Table1[[#This Row],[Agreement Name]],"(CO\d{1,3})"),"\d+")</f>
        <v/>
      </c>
      <c r="E3219" s="6" t="str">
        <f>ExtractValues(ExtractValues(Table1[[#This Row],[Agreement Name]],"(CO.\d{1,3})"),"\d+")</f>
        <v/>
      </c>
      <c r="F3219" s="6" t="str">
        <f>IF(Table1[[#This Row],[ChgOrderPart1]]&lt;&gt;"",Table1[[#This Row],[ChgOrderPart1]],Table1[[#This Row],[ChgOrderPart2]])</f>
        <v/>
      </c>
      <c r="G3219" s="6" t="s">
        <v>3026</v>
      </c>
      <c r="H3219" s="8">
        <v>41989.349363425928</v>
      </c>
      <c r="I3219" s="6" t="s">
        <v>34</v>
      </c>
      <c r="J3219" s="8">
        <v>41989.471724537034</v>
      </c>
      <c r="K3219" s="6" t="s">
        <v>1284</v>
      </c>
      <c r="L3219" s="6" t="s">
        <v>1285</v>
      </c>
      <c r="M3219" s="6" t="s">
        <v>37</v>
      </c>
      <c r="O3219" s="6" t="s">
        <v>38</v>
      </c>
      <c r="P3219" s="6" t="s">
        <v>39</v>
      </c>
      <c r="Q3219" s="6" t="s">
        <v>2909</v>
      </c>
      <c r="R3219" s="6" t="s">
        <v>848</v>
      </c>
      <c r="W3219" s="6" t="s">
        <v>3027</v>
      </c>
      <c r="X3219" s="6" t="s">
        <v>2909</v>
      </c>
      <c r="Y3219" s="6" t="s">
        <v>43</v>
      </c>
      <c r="Z3219" s="8">
        <v>41989.395370370374</v>
      </c>
      <c r="AA3219" s="6" t="s">
        <v>418</v>
      </c>
      <c r="AB3219" s="6" t="s">
        <v>851</v>
      </c>
      <c r="AC3219" s="6" t="s">
        <v>848</v>
      </c>
      <c r="AD3219" s="6" t="s">
        <v>43</v>
      </c>
      <c r="AE3219" s="8">
        <v>41989.471724537034</v>
      </c>
      <c r="AF3219" s="6" t="s">
        <v>71</v>
      </c>
    </row>
    <row r="3220" spans="1:39" x14ac:dyDescent="0.2">
      <c r="A32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0" s="7" t="str">
        <f>ExtractValues(Table1[[#This Row],[Agreement Name]],".{1}\d{4,5}")</f>
        <v>10979</v>
      </c>
      <c r="C3220" s="6" t="str">
        <f>ExtractValues(Table1[[#This Row],[Agreement Name]],".{1}\d{4,5}-.{1}\d{4,5}")</f>
        <v>10979-001001</v>
      </c>
      <c r="D3220" s="6" t="str">
        <f>ExtractValues(ExtractValues(Table1[[#This Row],[Agreement Name]],"(CO\d{1,3})"),"\d+")</f>
        <v/>
      </c>
      <c r="E3220" s="6" t="str">
        <f>ExtractValues(ExtractValues(Table1[[#This Row],[Agreement Name]],"(CO.\d{1,3})"),"\d+")</f>
        <v/>
      </c>
      <c r="F3220" s="6" t="str">
        <f>IF(Table1[[#This Row],[ChgOrderPart1]]&lt;&gt;"",Table1[[#This Row],[ChgOrderPart1]],Table1[[#This Row],[ChgOrderPart2]])</f>
        <v/>
      </c>
      <c r="G3220" s="6" t="s">
        <v>2908</v>
      </c>
      <c r="H3220" s="8">
        <v>41981.490706018521</v>
      </c>
      <c r="I3220" s="6" t="s">
        <v>55</v>
      </c>
      <c r="J3220" s="8">
        <v>41989.319780092592</v>
      </c>
      <c r="K3220" s="6" t="s">
        <v>1284</v>
      </c>
      <c r="L3220" s="6" t="s">
        <v>1285</v>
      </c>
      <c r="M3220" s="6" t="s">
        <v>37</v>
      </c>
      <c r="O3220" s="6" t="s">
        <v>38</v>
      </c>
      <c r="P3220" s="6" t="s">
        <v>39</v>
      </c>
      <c r="Q3220" s="6" t="s">
        <v>2909</v>
      </c>
      <c r="R3220" s="6" t="s">
        <v>848</v>
      </c>
      <c r="AL3220" s="6" t="s">
        <v>2909</v>
      </c>
      <c r="AM3220" s="6" t="s">
        <v>43</v>
      </c>
    </row>
    <row r="3221" spans="1:39" x14ac:dyDescent="0.2">
      <c r="A32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1" s="7" t="str">
        <f>ExtractValues(Table1[[#This Row],[Agreement Name]],".{1}\d{4,5}")</f>
        <v>10934</v>
      </c>
      <c r="C3221" s="6" t="str">
        <f>ExtractValues(Table1[[#This Row],[Agreement Name]],".{1}\d{4,5}-.{1}\d{4,5}")</f>
        <v>10934-001001</v>
      </c>
      <c r="D3221" s="6" t="str">
        <f>ExtractValues(ExtractValues(Table1[[#This Row],[Agreement Name]],"(CO\d{1,3})"),"\d+")</f>
        <v/>
      </c>
      <c r="E3221" s="6" t="str">
        <f>ExtractValues(ExtractValues(Table1[[#This Row],[Agreement Name]],"(CO.\d{1,3})"),"\d+")</f>
        <v/>
      </c>
      <c r="F3221" s="6" t="str">
        <f>IF(Table1[[#This Row],[ChgOrderPart1]]&lt;&gt;"",Table1[[#This Row],[ChgOrderPart1]],Table1[[#This Row],[ChgOrderPart2]])</f>
        <v/>
      </c>
      <c r="G3221" s="6" t="s">
        <v>3198</v>
      </c>
      <c r="H3221" s="8">
        <v>42012.337013888886</v>
      </c>
      <c r="I3221" s="6" t="s">
        <v>34</v>
      </c>
      <c r="J3221" s="8">
        <v>42016.35738425926</v>
      </c>
      <c r="K3221" s="6" t="s">
        <v>1284</v>
      </c>
      <c r="L3221" s="6" t="s">
        <v>1285</v>
      </c>
      <c r="M3221" s="6" t="s">
        <v>37</v>
      </c>
      <c r="O3221" s="6" t="s">
        <v>38</v>
      </c>
      <c r="P3221" s="6" t="s">
        <v>39</v>
      </c>
      <c r="Q3221" s="6" t="s">
        <v>1865</v>
      </c>
      <c r="R3221" s="6" t="s">
        <v>515</v>
      </c>
      <c r="W3221" s="6" t="s">
        <v>1866</v>
      </c>
      <c r="X3221" s="6" t="s">
        <v>1865</v>
      </c>
      <c r="Y3221" s="6" t="s">
        <v>43</v>
      </c>
      <c r="Z3221" s="8">
        <v>42012.580370370371</v>
      </c>
      <c r="AA3221" s="6" t="s">
        <v>1867</v>
      </c>
      <c r="AB3221" s="6" t="s">
        <v>518</v>
      </c>
      <c r="AC3221" s="6" t="s">
        <v>515</v>
      </c>
      <c r="AD3221" s="6" t="s">
        <v>43</v>
      </c>
      <c r="AE3221" s="8">
        <v>42016.35738425926</v>
      </c>
      <c r="AF3221" s="6" t="s">
        <v>71</v>
      </c>
    </row>
    <row r="3222" spans="1:39" x14ac:dyDescent="0.2">
      <c r="A32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2" s="7" t="str">
        <f>ExtractValues(Table1[[#This Row],[Agreement Name]],".{1}\d{4,5}")</f>
        <v>10713</v>
      </c>
      <c r="C3222" s="6" t="str">
        <f>ExtractValues(Table1[[#This Row],[Agreement Name]],".{1}\d{4,5}-.{1}\d{4,5}")</f>
        <v>10713-001001</v>
      </c>
      <c r="D3222" s="6" t="str">
        <f>ExtractValues(ExtractValues(Table1[[#This Row],[Agreement Name]],"(CO\d{1,3})"),"\d+")</f>
        <v/>
      </c>
      <c r="E3222" s="6" t="str">
        <f>ExtractValues(ExtractValues(Table1[[#This Row],[Agreement Name]],"(CO.\d{1,3})"),"\d+")</f>
        <v/>
      </c>
      <c r="F3222" s="6" t="str">
        <f>IF(Table1[[#This Row],[ChgOrderPart1]]&lt;&gt;"",Table1[[#This Row],[ChgOrderPart1]],Table1[[#This Row],[ChgOrderPart2]])</f>
        <v/>
      </c>
      <c r="G3222" s="6" t="s">
        <v>6625</v>
      </c>
      <c r="H3222" s="8">
        <v>42083.460219907407</v>
      </c>
      <c r="I3222" s="6" t="s">
        <v>55</v>
      </c>
      <c r="J3222" s="8">
        <v>42088.493969907409</v>
      </c>
      <c r="K3222" s="6" t="s">
        <v>1284</v>
      </c>
      <c r="L3222" s="6" t="s">
        <v>1285</v>
      </c>
      <c r="M3222" s="6" t="s">
        <v>37</v>
      </c>
      <c r="O3222" s="6" t="s">
        <v>38</v>
      </c>
      <c r="P3222" s="6" t="s">
        <v>39</v>
      </c>
      <c r="Q3222" s="6" t="s">
        <v>6626</v>
      </c>
      <c r="R3222" s="6" t="s">
        <v>354</v>
      </c>
      <c r="AL3222" s="6" t="s">
        <v>6626</v>
      </c>
      <c r="AM3222" s="6" t="s">
        <v>43</v>
      </c>
    </row>
    <row r="3223" spans="1:39" x14ac:dyDescent="0.2">
      <c r="A32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3" s="7" t="str">
        <f>ExtractValues(Table1[[#This Row],[Agreement Name]],".{1}\d{4,5}")</f>
        <v>10700</v>
      </c>
      <c r="C3223" s="6" t="str">
        <f>ExtractValues(Table1[[#This Row],[Agreement Name]],".{1}\d{4,5}-.{1}\d{4,5}")</f>
        <v>10700-002001</v>
      </c>
      <c r="D3223" s="6" t="str">
        <f>ExtractValues(ExtractValues(Table1[[#This Row],[Agreement Name]],"(CO\d{1,3})"),"\d+")</f>
        <v/>
      </c>
      <c r="E3223" s="6" t="str">
        <f>ExtractValues(ExtractValues(Table1[[#This Row],[Agreement Name]],"(CO.\d{1,3})"),"\d+")</f>
        <v/>
      </c>
      <c r="F3223" s="6" t="str">
        <f>IF(Table1[[#This Row],[ChgOrderPart1]]&lt;&gt;"",Table1[[#This Row],[ChgOrderPart1]],Table1[[#This Row],[ChgOrderPart2]])</f>
        <v/>
      </c>
      <c r="G3223" s="6" t="s">
        <v>3019</v>
      </c>
      <c r="H3223" s="8">
        <v>41989.325671296298</v>
      </c>
      <c r="I3223" s="6" t="s">
        <v>34</v>
      </c>
      <c r="J3223" s="8">
        <v>41989.515902777777</v>
      </c>
      <c r="K3223" s="6" t="s">
        <v>1284</v>
      </c>
      <c r="L3223" s="6" t="s">
        <v>1285</v>
      </c>
      <c r="M3223" s="6" t="s">
        <v>37</v>
      </c>
      <c r="O3223" s="6" t="s">
        <v>38</v>
      </c>
      <c r="P3223" s="6" t="s">
        <v>39</v>
      </c>
      <c r="Q3223" s="6" t="s">
        <v>3020</v>
      </c>
      <c r="R3223" s="6" t="s">
        <v>354</v>
      </c>
      <c r="W3223" s="6" t="s">
        <v>3021</v>
      </c>
      <c r="X3223" s="6" t="s">
        <v>3020</v>
      </c>
      <c r="Y3223" s="6" t="s">
        <v>43</v>
      </c>
      <c r="Z3223" s="8">
        <v>41989.414444444446</v>
      </c>
      <c r="AA3223" s="6" t="s">
        <v>3022</v>
      </c>
      <c r="AB3223" s="6" t="s">
        <v>357</v>
      </c>
      <c r="AC3223" s="6" t="s">
        <v>354</v>
      </c>
      <c r="AD3223" s="6" t="s">
        <v>43</v>
      </c>
      <c r="AE3223" s="8">
        <v>41989.515902777777</v>
      </c>
      <c r="AF3223" s="6" t="s">
        <v>358</v>
      </c>
    </row>
    <row r="3224" spans="1:39" x14ac:dyDescent="0.2">
      <c r="A32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4" s="7" t="str">
        <f>ExtractValues(Table1[[#This Row],[Agreement Name]],".{1}\d{4,5}")</f>
        <v>10683</v>
      </c>
      <c r="C3224" s="6" t="str">
        <f>ExtractValues(Table1[[#This Row],[Agreement Name]],".{1}\d{4,5}-.{1}\d{4,5}")</f>
        <v>10683-001002</v>
      </c>
      <c r="D3224" s="6" t="str">
        <f>ExtractValues(ExtractValues(Table1[[#This Row],[Agreement Name]],"(CO\d{1,3})"),"\d+")</f>
        <v/>
      </c>
      <c r="E3224" s="6" t="str">
        <f>ExtractValues(ExtractValues(Table1[[#This Row],[Agreement Name]],"(CO.\d{1,3})"),"\d+")</f>
        <v/>
      </c>
      <c r="F3224" s="6" t="str">
        <f>IF(Table1[[#This Row],[ChgOrderPart1]]&lt;&gt;"",Table1[[#This Row],[ChgOrderPart1]],Table1[[#This Row],[ChgOrderPart2]])</f>
        <v/>
      </c>
      <c r="G3224" s="6" t="s">
        <v>3200</v>
      </c>
      <c r="H3224" s="8">
        <v>42012.478530092594</v>
      </c>
      <c r="I3224" s="6" t="s">
        <v>34</v>
      </c>
      <c r="J3224" s="8">
        <v>42012.601134259261</v>
      </c>
      <c r="K3224" s="6" t="s">
        <v>1284</v>
      </c>
      <c r="L3224" s="6" t="s">
        <v>1285</v>
      </c>
      <c r="M3224" s="6" t="s">
        <v>37</v>
      </c>
      <c r="O3224" s="6" t="s">
        <v>38</v>
      </c>
      <c r="P3224" s="6" t="s">
        <v>39</v>
      </c>
      <c r="Q3224" s="6" t="s">
        <v>365</v>
      </c>
      <c r="R3224" s="6" t="s">
        <v>196</v>
      </c>
      <c r="W3224" s="6" t="s">
        <v>368</v>
      </c>
      <c r="X3224" s="6" t="s">
        <v>365</v>
      </c>
      <c r="Y3224" s="6" t="s">
        <v>43</v>
      </c>
      <c r="Z3224" s="8">
        <v>42012.591157407405</v>
      </c>
      <c r="AA3224" s="6" t="s">
        <v>3146</v>
      </c>
      <c r="AB3224" s="6" t="s">
        <v>198</v>
      </c>
      <c r="AC3224" s="6" t="s">
        <v>196</v>
      </c>
      <c r="AD3224" s="6" t="s">
        <v>43</v>
      </c>
      <c r="AE3224" s="8">
        <v>42012.601134259261</v>
      </c>
      <c r="AF3224" s="6" t="s">
        <v>71</v>
      </c>
    </row>
    <row r="3225" spans="1:39" x14ac:dyDescent="0.2">
      <c r="A32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5" s="7" t="str">
        <f>ExtractValues(Table1[[#This Row],[Agreement Name]],".{1}\d{4,5}")</f>
        <v>10683</v>
      </c>
      <c r="C3225" s="6" t="str">
        <f>ExtractValues(Table1[[#This Row],[Agreement Name]],".{1}\d{4,5}-.{1}\d{4,5}")</f>
        <v>10683-001001</v>
      </c>
      <c r="D3225" s="6" t="str">
        <f>ExtractValues(ExtractValues(Table1[[#This Row],[Agreement Name]],"(CO\d{1,3})"),"\d+")</f>
        <v/>
      </c>
      <c r="E3225" s="6" t="str">
        <f>ExtractValues(ExtractValues(Table1[[#This Row],[Agreement Name]],"(CO.\d{1,3})"),"\d+")</f>
        <v/>
      </c>
      <c r="F3225" s="6" t="str">
        <f>IF(Table1[[#This Row],[ChgOrderPart1]]&lt;&gt;"",Table1[[#This Row],[ChgOrderPart1]],Table1[[#This Row],[ChgOrderPart2]])</f>
        <v/>
      </c>
      <c r="G3225" s="6" t="s">
        <v>2705</v>
      </c>
      <c r="H3225" s="8">
        <v>42030.41265046296</v>
      </c>
      <c r="I3225" s="6" t="s">
        <v>34</v>
      </c>
      <c r="J3225" s="8">
        <v>42032.437071759261</v>
      </c>
      <c r="K3225" s="6" t="s">
        <v>1284</v>
      </c>
      <c r="L3225" s="6" t="s">
        <v>1285</v>
      </c>
      <c r="M3225" s="6" t="s">
        <v>37</v>
      </c>
      <c r="O3225" s="6" t="s">
        <v>38</v>
      </c>
      <c r="P3225" s="6" t="s">
        <v>39</v>
      </c>
      <c r="Q3225" s="6" t="s">
        <v>440</v>
      </c>
      <c r="R3225" s="6" t="s">
        <v>196</v>
      </c>
      <c r="W3225" s="6" t="s">
        <v>812</v>
      </c>
      <c r="X3225" s="6" t="s">
        <v>440</v>
      </c>
      <c r="Y3225" s="6" t="s">
        <v>43</v>
      </c>
      <c r="Z3225" s="8">
        <v>42032.383125</v>
      </c>
      <c r="AA3225" s="6" t="s">
        <v>442</v>
      </c>
      <c r="AB3225" s="6" t="s">
        <v>198</v>
      </c>
      <c r="AC3225" s="6" t="s">
        <v>196</v>
      </c>
      <c r="AD3225" s="6" t="s">
        <v>43</v>
      </c>
      <c r="AE3225" s="8">
        <v>42032.437071759261</v>
      </c>
      <c r="AF3225" s="6" t="s">
        <v>71</v>
      </c>
    </row>
    <row r="3226" spans="1:39" x14ac:dyDescent="0.2">
      <c r="A32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6" s="7" t="str">
        <f>ExtractValues(Table1[[#This Row],[Agreement Name]],".{1}\d{4,5}")</f>
        <v>10683</v>
      </c>
      <c r="C3226" s="6" t="str">
        <f>ExtractValues(Table1[[#This Row],[Agreement Name]],".{1}\d{4,5}-.{1}\d{4,5}")</f>
        <v>10683-001001</v>
      </c>
      <c r="D3226" s="6" t="str">
        <f>ExtractValues(ExtractValues(Table1[[#This Row],[Agreement Name]],"(CO\d{1,3})"),"\d+")</f>
        <v/>
      </c>
      <c r="E3226" s="6" t="str">
        <f>ExtractValues(ExtractValues(Table1[[#This Row],[Agreement Name]],"(CO.\d{1,3})"),"\d+")</f>
        <v/>
      </c>
      <c r="F3226" s="6" t="str">
        <f>IF(Table1[[#This Row],[ChgOrderPart1]]&lt;&gt;"",Table1[[#This Row],[ChgOrderPart1]],Table1[[#This Row],[ChgOrderPart2]])</f>
        <v/>
      </c>
      <c r="G3226" s="6" t="s">
        <v>2705</v>
      </c>
      <c r="H3226" s="8">
        <v>41962.285868055558</v>
      </c>
      <c r="I3226" s="6" t="s">
        <v>55</v>
      </c>
      <c r="J3226" s="8">
        <v>42030.364594907405</v>
      </c>
      <c r="K3226" s="6" t="s">
        <v>1284</v>
      </c>
      <c r="L3226" s="6" t="s">
        <v>1285</v>
      </c>
      <c r="M3226" s="6" t="s">
        <v>37</v>
      </c>
      <c r="O3226" s="6" t="s">
        <v>38</v>
      </c>
      <c r="P3226" s="6" t="s">
        <v>39</v>
      </c>
      <c r="Q3226" s="6" t="s">
        <v>440</v>
      </c>
      <c r="R3226" s="6" t="s">
        <v>196</v>
      </c>
      <c r="AL3226" s="6" t="s">
        <v>440</v>
      </c>
      <c r="AM3226" s="6" t="s">
        <v>43</v>
      </c>
    </row>
    <row r="3227" spans="1:39" x14ac:dyDescent="0.2">
      <c r="A32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7" s="7" t="str">
        <f>ExtractValues(Table1[[#This Row],[Agreement Name]],".{1}\d{4,5}")</f>
        <v>10677</v>
      </c>
      <c r="C3227" s="6" t="str">
        <f>ExtractValues(Table1[[#This Row],[Agreement Name]],".{1}\d{4,5}-.{1}\d{4,5}")</f>
        <v>10677-001006</v>
      </c>
      <c r="D3227" s="6" t="str">
        <f>ExtractValues(ExtractValues(Table1[[#This Row],[Agreement Name]],"(CO\d{1,3})"),"\d+")</f>
        <v/>
      </c>
      <c r="E3227" s="6" t="str">
        <f>ExtractValues(ExtractValues(Table1[[#This Row],[Agreement Name]],"(CO.\d{1,3})"),"\d+")</f>
        <v/>
      </c>
      <c r="F3227" s="6" t="str">
        <f>IF(Table1[[#This Row],[ChgOrderPart1]]&lt;&gt;"",Table1[[#This Row],[ChgOrderPart1]],Table1[[#This Row],[ChgOrderPart2]])</f>
        <v/>
      </c>
      <c r="G3227" s="6" t="s">
        <v>398</v>
      </c>
      <c r="H3227" s="8">
        <v>42159.396018518521</v>
      </c>
      <c r="I3227" s="6" t="s">
        <v>34</v>
      </c>
      <c r="J3227" s="8">
        <v>42165.479571759257</v>
      </c>
      <c r="K3227" s="6" t="s">
        <v>35</v>
      </c>
      <c r="L3227" s="6" t="s">
        <v>36</v>
      </c>
      <c r="M3227" s="6" t="s">
        <v>37</v>
      </c>
      <c r="O3227" s="6" t="s">
        <v>38</v>
      </c>
      <c r="P3227" s="6" t="s">
        <v>39</v>
      </c>
      <c r="Q3227" s="6" t="s">
        <v>399</v>
      </c>
      <c r="R3227" s="6" t="s">
        <v>400</v>
      </c>
      <c r="S3227" s="6" t="s">
        <v>196</v>
      </c>
      <c r="W3227" s="6" t="s">
        <v>401</v>
      </c>
      <c r="X3227" s="6" t="s">
        <v>400</v>
      </c>
      <c r="Y3227" s="6" t="s">
        <v>43</v>
      </c>
      <c r="Z3227" s="8">
        <v>42164.699340277781</v>
      </c>
      <c r="AA3227" s="6" t="s">
        <v>402</v>
      </c>
      <c r="AB3227" s="6" t="s">
        <v>198</v>
      </c>
      <c r="AC3227" s="6" t="s">
        <v>196</v>
      </c>
      <c r="AD3227" s="6" t="s">
        <v>43</v>
      </c>
      <c r="AE3227" s="8">
        <v>42165.479571759257</v>
      </c>
      <c r="AF3227" s="6" t="s">
        <v>71</v>
      </c>
    </row>
    <row r="3228" spans="1:39" x14ac:dyDescent="0.2">
      <c r="A32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28" s="7" t="str">
        <f>ExtractValues(Table1[[#This Row],[Agreement Name]],".{1}\d{4,5}")</f>
        <v>10677</v>
      </c>
      <c r="C3228" s="6" t="str">
        <f>ExtractValues(Table1[[#This Row],[Agreement Name]],".{1}\d{4,5}-.{1}\d{4,5}")</f>
        <v>10677-001005</v>
      </c>
      <c r="D3228" s="6" t="str">
        <f>ExtractValues(ExtractValues(Table1[[#This Row],[Agreement Name]],"(CO\d{1,3})"),"\d+")</f>
        <v/>
      </c>
      <c r="E3228" s="6" t="str">
        <f>ExtractValues(ExtractValues(Table1[[#This Row],[Agreement Name]],"(CO.\d{1,3})"),"\d+")</f>
        <v/>
      </c>
      <c r="F3228" s="6" t="str">
        <f>IF(Table1[[#This Row],[ChgOrderPart1]]&lt;&gt;"",Table1[[#This Row],[ChgOrderPart1]],Table1[[#This Row],[ChgOrderPart2]])</f>
        <v/>
      </c>
      <c r="G3228" s="6" t="s">
        <v>4307</v>
      </c>
      <c r="H3228" s="8">
        <v>42150.616064814814</v>
      </c>
      <c r="I3228" s="6" t="s">
        <v>34</v>
      </c>
      <c r="J3228" s="8">
        <v>42156.492939814816</v>
      </c>
      <c r="K3228" s="6" t="s">
        <v>3614</v>
      </c>
      <c r="L3228" s="6" t="s">
        <v>3615</v>
      </c>
      <c r="M3228" s="6" t="s">
        <v>37</v>
      </c>
      <c r="O3228" s="6" t="s">
        <v>38</v>
      </c>
      <c r="P3228" s="6" t="s">
        <v>39</v>
      </c>
      <c r="Q3228" s="6" t="s">
        <v>319</v>
      </c>
      <c r="R3228" s="6" t="s">
        <v>320</v>
      </c>
      <c r="S3228" s="6" t="s">
        <v>196</v>
      </c>
      <c r="W3228" s="6" t="s">
        <v>321</v>
      </c>
      <c r="X3228" s="6" t="s">
        <v>320</v>
      </c>
      <c r="Y3228" s="6" t="s">
        <v>43</v>
      </c>
      <c r="Z3228" s="8">
        <v>42156.468865740739</v>
      </c>
      <c r="AA3228" s="6" t="s">
        <v>322</v>
      </c>
      <c r="AB3228" s="6" t="s">
        <v>198</v>
      </c>
      <c r="AC3228" s="6" t="s">
        <v>196</v>
      </c>
      <c r="AD3228" s="6" t="s">
        <v>43</v>
      </c>
      <c r="AE3228" s="8">
        <v>42156.492939814816</v>
      </c>
      <c r="AF3228" s="6" t="s">
        <v>46</v>
      </c>
    </row>
    <row r="3229" spans="1:39" x14ac:dyDescent="0.2">
      <c r="A32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29" s="7" t="str">
        <f>ExtractValues(Table1[[#This Row],[Agreement Name]],".{1}\d{4,5}")</f>
        <v>10677</v>
      </c>
      <c r="C3229" s="6" t="str">
        <f>ExtractValues(Table1[[#This Row],[Agreement Name]],".{1}\d{4,5}-.{1}\d{4,5}")</f>
        <v>10677-001004</v>
      </c>
      <c r="D3229" s="6" t="str">
        <f>ExtractValues(ExtractValues(Table1[[#This Row],[Agreement Name]],"(CO\d{1,3})"),"\d+")</f>
        <v>1</v>
      </c>
      <c r="E3229" s="6" t="str">
        <f>ExtractValues(ExtractValues(Table1[[#This Row],[Agreement Name]],"(CO.\d{1,3})"),"\d+")</f>
        <v/>
      </c>
      <c r="F3229" s="6" t="str">
        <f>IF(Table1[[#This Row],[ChgOrderPart1]]&lt;&gt;"",Table1[[#This Row],[ChgOrderPart1]],Table1[[#This Row],[ChgOrderPart2]])</f>
        <v>1</v>
      </c>
      <c r="G3229" s="6" t="s">
        <v>6680</v>
      </c>
      <c r="H3229" s="8">
        <v>42087.554513888892</v>
      </c>
      <c r="I3229" s="6" t="s">
        <v>34</v>
      </c>
      <c r="J3229" s="8">
        <v>42089.670972222222</v>
      </c>
      <c r="K3229" s="6" t="s">
        <v>1284</v>
      </c>
      <c r="L3229" s="6" t="s">
        <v>1285</v>
      </c>
      <c r="M3229" s="6" t="s">
        <v>37</v>
      </c>
      <c r="O3229" s="6" t="s">
        <v>38</v>
      </c>
      <c r="P3229" s="6" t="s">
        <v>39</v>
      </c>
      <c r="Q3229" s="6" t="s">
        <v>1120</v>
      </c>
      <c r="R3229" s="6" t="s">
        <v>196</v>
      </c>
      <c r="W3229" s="6" t="s">
        <v>651</v>
      </c>
      <c r="X3229" s="6" t="s">
        <v>1120</v>
      </c>
      <c r="Y3229" s="6" t="s">
        <v>43</v>
      </c>
      <c r="Z3229" s="8">
        <v>42089.668819444443</v>
      </c>
      <c r="AA3229" s="6" t="s">
        <v>652</v>
      </c>
      <c r="AB3229" s="6" t="s">
        <v>198</v>
      </c>
      <c r="AC3229" s="6" t="s">
        <v>196</v>
      </c>
      <c r="AD3229" s="6" t="s">
        <v>43</v>
      </c>
      <c r="AE3229" s="8">
        <v>42089.670972222222</v>
      </c>
      <c r="AF3229" s="6" t="s">
        <v>71</v>
      </c>
    </row>
    <row r="3230" spans="1:39" x14ac:dyDescent="0.2">
      <c r="A32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0" s="7" t="str">
        <f>ExtractValues(Table1[[#This Row],[Agreement Name]],".{1}\d{4,5}")</f>
        <v>10677</v>
      </c>
      <c r="C3230" s="6" t="str">
        <f>ExtractValues(Table1[[#This Row],[Agreement Name]],".{1}\d{4,5}-.{1}\d{4,5}")</f>
        <v>10677-001004</v>
      </c>
      <c r="D3230" s="6" t="str">
        <f>ExtractValues(ExtractValues(Table1[[#This Row],[Agreement Name]],"(CO\d{1,3})"),"\d+")</f>
        <v/>
      </c>
      <c r="E3230" s="6" t="str">
        <f>ExtractValues(ExtractValues(Table1[[#This Row],[Agreement Name]],"(CO.\d{1,3})"),"\d+")</f>
        <v/>
      </c>
      <c r="F3230" s="6" t="str">
        <f>IF(Table1[[#This Row],[ChgOrderPart1]]&lt;&gt;"",Table1[[#This Row],[ChgOrderPart1]],Table1[[#This Row],[ChgOrderPart2]])</f>
        <v/>
      </c>
      <c r="G3230" s="6" t="s">
        <v>6417</v>
      </c>
      <c r="H3230" s="8">
        <v>42065.523726851854</v>
      </c>
      <c r="I3230" s="6" t="s">
        <v>34</v>
      </c>
      <c r="J3230" s="8">
        <v>42065.588599537034</v>
      </c>
      <c r="K3230" s="6" t="s">
        <v>1284</v>
      </c>
      <c r="L3230" s="6" t="s">
        <v>1285</v>
      </c>
      <c r="M3230" s="6" t="s">
        <v>37</v>
      </c>
      <c r="O3230" s="6" t="s">
        <v>38</v>
      </c>
      <c r="P3230" s="6" t="s">
        <v>39</v>
      </c>
      <c r="Q3230" s="6" t="s">
        <v>1120</v>
      </c>
      <c r="R3230" s="6" t="s">
        <v>196</v>
      </c>
      <c r="W3230" s="6" t="s">
        <v>2989</v>
      </c>
      <c r="X3230" s="6" t="s">
        <v>1120</v>
      </c>
      <c r="Y3230" s="6" t="s">
        <v>43</v>
      </c>
      <c r="Z3230" s="8">
        <v>42065.561967592592</v>
      </c>
      <c r="AA3230" s="6" t="s">
        <v>652</v>
      </c>
      <c r="AB3230" s="6" t="s">
        <v>198</v>
      </c>
      <c r="AC3230" s="6" t="s">
        <v>196</v>
      </c>
      <c r="AD3230" s="6" t="s">
        <v>43</v>
      </c>
      <c r="AE3230" s="8">
        <v>42065.588599537034</v>
      </c>
      <c r="AF3230" s="6" t="s">
        <v>71</v>
      </c>
    </row>
    <row r="3231" spans="1:39" x14ac:dyDescent="0.2">
      <c r="A32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1" s="7" t="str">
        <f>ExtractValues(Table1[[#This Row],[Agreement Name]],".{1}\d{4,5}")</f>
        <v>10677</v>
      </c>
      <c r="C3231" s="6" t="str">
        <f>ExtractValues(Table1[[#This Row],[Agreement Name]],".{1}\d{4,5}-.{1}\d{4,5}")</f>
        <v>10677-001003</v>
      </c>
      <c r="D3231" s="6" t="str">
        <f>ExtractValues(ExtractValues(Table1[[#This Row],[Agreement Name]],"(CO\d{1,3})"),"\d+")</f>
        <v/>
      </c>
      <c r="E3231" s="6" t="str">
        <f>ExtractValues(ExtractValues(Table1[[#This Row],[Agreement Name]],"(CO.\d{1,3})"),"\d+")</f>
        <v/>
      </c>
      <c r="F3231" s="6" t="str">
        <f>IF(Table1[[#This Row],[ChgOrderPart1]]&lt;&gt;"",Table1[[#This Row],[ChgOrderPart1]],Table1[[#This Row],[ChgOrderPart2]])</f>
        <v/>
      </c>
      <c r="G3231" s="6" t="s">
        <v>6219</v>
      </c>
      <c r="H3231" s="8">
        <v>42046.282916666663</v>
      </c>
      <c r="I3231" s="6" t="s">
        <v>34</v>
      </c>
      <c r="J3231" s="8">
        <v>42046.498414351852</v>
      </c>
      <c r="K3231" s="6" t="s">
        <v>1284</v>
      </c>
      <c r="L3231" s="6" t="s">
        <v>1285</v>
      </c>
      <c r="M3231" s="6" t="s">
        <v>37</v>
      </c>
      <c r="O3231" s="6" t="s">
        <v>38</v>
      </c>
      <c r="P3231" s="6" t="s">
        <v>39</v>
      </c>
      <c r="Q3231" s="6" t="s">
        <v>440</v>
      </c>
      <c r="R3231" s="6" t="s">
        <v>196</v>
      </c>
      <c r="W3231" s="6" t="s">
        <v>812</v>
      </c>
      <c r="X3231" s="6" t="s">
        <v>440</v>
      </c>
      <c r="Y3231" s="6" t="s">
        <v>43</v>
      </c>
      <c r="Z3231" s="8">
        <v>42046.47184027778</v>
      </c>
      <c r="AA3231" s="6" t="s">
        <v>442</v>
      </c>
      <c r="AB3231" s="6" t="s">
        <v>198</v>
      </c>
      <c r="AC3231" s="6" t="s">
        <v>196</v>
      </c>
      <c r="AD3231" s="6" t="s">
        <v>43</v>
      </c>
      <c r="AE3231" s="8">
        <v>42046.498414351852</v>
      </c>
      <c r="AF3231" s="6" t="s">
        <v>71</v>
      </c>
    </row>
    <row r="3232" spans="1:39" x14ac:dyDescent="0.2">
      <c r="A32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32" s="7" t="str">
        <f>ExtractValues(Table1[[#This Row],[Agreement Name]],".{1}\d{4,5}")</f>
        <v>10677</v>
      </c>
      <c r="C3232" s="6" t="str">
        <f>ExtractValues(Table1[[#This Row],[Agreement Name]],".{1}\d{4,5}-.{1}\d{4,5}")</f>
        <v>10677-001002</v>
      </c>
      <c r="D3232" s="6" t="str">
        <f>ExtractValues(ExtractValues(Table1[[#This Row],[Agreement Name]],"(CO\d{1,3})"),"\d+")</f>
        <v>1</v>
      </c>
      <c r="E3232" s="6" t="str">
        <f>ExtractValues(ExtractValues(Table1[[#This Row],[Agreement Name]],"(CO.\d{1,3})"),"\d+")</f>
        <v/>
      </c>
      <c r="F3232" s="6" t="str">
        <f>IF(Table1[[#This Row],[ChgOrderPart1]]&lt;&gt;"",Table1[[#This Row],[ChgOrderPart1]],Table1[[#This Row],[ChgOrderPart2]])</f>
        <v>1</v>
      </c>
      <c r="G3232" s="6" t="s">
        <v>5753</v>
      </c>
      <c r="H3232" s="8">
        <v>42207.549837962964</v>
      </c>
      <c r="I3232" s="6" t="s">
        <v>34</v>
      </c>
      <c r="J3232" s="8">
        <v>42208.673136574071</v>
      </c>
      <c r="K3232" s="6" t="s">
        <v>5082</v>
      </c>
      <c r="L3232" s="6" t="s">
        <v>5083</v>
      </c>
      <c r="M3232" s="6" t="s">
        <v>37</v>
      </c>
      <c r="O3232" s="6" t="s">
        <v>38</v>
      </c>
      <c r="P3232" s="6" t="s">
        <v>39</v>
      </c>
      <c r="Q3232" s="6" t="s">
        <v>1342</v>
      </c>
      <c r="R3232" s="6" t="s">
        <v>1343</v>
      </c>
      <c r="S3232" s="6" t="s">
        <v>196</v>
      </c>
      <c r="W3232" s="6" t="s">
        <v>1344</v>
      </c>
      <c r="X3232" s="6" t="s">
        <v>1343</v>
      </c>
      <c r="Y3232" s="6" t="s">
        <v>43</v>
      </c>
      <c r="Z3232" s="8">
        <v>42207.633703703701</v>
      </c>
      <c r="AA3232" s="6" t="s">
        <v>1114</v>
      </c>
      <c r="AB3232" s="6" t="s">
        <v>198</v>
      </c>
      <c r="AC3232" s="6" t="s">
        <v>196</v>
      </c>
      <c r="AD3232" s="6" t="s">
        <v>43</v>
      </c>
      <c r="AE3232" s="8">
        <v>42208.673136574071</v>
      </c>
      <c r="AF3232" s="6" t="s">
        <v>71</v>
      </c>
    </row>
    <row r="3233" spans="1:39" x14ac:dyDescent="0.2">
      <c r="A32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3" s="7" t="str">
        <f>ExtractValues(Table1[[#This Row],[Agreement Name]],".{1}\d{4,5}")</f>
        <v>10677</v>
      </c>
      <c r="C3233" s="6" t="str">
        <f>ExtractValues(Table1[[#This Row],[Agreement Name]],".{1}\d{4,5}-.{1}\d{4,5}")</f>
        <v>10677-001002</v>
      </c>
      <c r="D3233" s="6" t="str">
        <f>ExtractValues(ExtractValues(Table1[[#This Row],[Agreement Name]],"(CO\d{1,3})"),"\d+")</f>
        <v/>
      </c>
      <c r="E3233" s="6" t="str">
        <f>ExtractValues(ExtractValues(Table1[[#This Row],[Agreement Name]],"(CO.\d{1,3})"),"\d+")</f>
        <v/>
      </c>
      <c r="F3233" s="6" t="str">
        <f>IF(Table1[[#This Row],[ChgOrderPart1]]&lt;&gt;"",Table1[[#This Row],[ChgOrderPart1]],Table1[[#This Row],[ChgOrderPart2]])</f>
        <v/>
      </c>
      <c r="G3233" s="6" t="s">
        <v>3516</v>
      </c>
      <c r="H3233" s="8">
        <v>42031.29184027778</v>
      </c>
      <c r="I3233" s="6" t="s">
        <v>34</v>
      </c>
      <c r="J3233" s="8">
        <v>42032.334999999999</v>
      </c>
      <c r="K3233" s="6" t="s">
        <v>1284</v>
      </c>
      <c r="L3233" s="6" t="s">
        <v>1285</v>
      </c>
      <c r="M3233" s="6" t="s">
        <v>37</v>
      </c>
      <c r="O3233" s="6" t="s">
        <v>38</v>
      </c>
      <c r="P3233" s="6" t="s">
        <v>39</v>
      </c>
      <c r="Q3233" s="6" t="s">
        <v>1342</v>
      </c>
      <c r="R3233" s="6" t="s">
        <v>1343</v>
      </c>
      <c r="S3233" s="6" t="s">
        <v>354</v>
      </c>
      <c r="T3233" s="6" t="s">
        <v>196</v>
      </c>
      <c r="W3233" s="6" t="s">
        <v>1344</v>
      </c>
      <c r="X3233" s="6" t="s">
        <v>1343</v>
      </c>
      <c r="Y3233" s="6" t="s">
        <v>43</v>
      </c>
      <c r="Z3233" s="8">
        <v>42031.629641203705</v>
      </c>
      <c r="AA3233" s="6" t="s">
        <v>1114</v>
      </c>
      <c r="AB3233" s="6" t="s">
        <v>198</v>
      </c>
      <c r="AC3233" s="6" t="s">
        <v>196</v>
      </c>
      <c r="AD3233" s="6" t="s">
        <v>43</v>
      </c>
      <c r="AE3233" s="8">
        <v>42032.334999999999</v>
      </c>
      <c r="AF3233" s="6" t="s">
        <v>71</v>
      </c>
    </row>
    <row r="3234" spans="1:39" x14ac:dyDescent="0.2">
      <c r="A32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34" s="7" t="str">
        <f>ExtractValues(Table1[[#This Row],[Agreement Name]],".{1}\d{4,5}")</f>
        <v>10677</v>
      </c>
      <c r="C3234" s="6" t="str">
        <f>ExtractValues(Table1[[#This Row],[Agreement Name]],".{1}\d{4,5}-.{1}\d{4,5}")</f>
        <v>10677-001001</v>
      </c>
      <c r="D3234" s="6" t="str">
        <f>ExtractValues(ExtractValues(Table1[[#This Row],[Agreement Name]],"(CO\d{1,3})"),"\d+")</f>
        <v>1</v>
      </c>
      <c r="E3234" s="6" t="str">
        <f>ExtractValues(ExtractValues(Table1[[#This Row],[Agreement Name]],"(CO.\d{1,3})"),"\d+")</f>
        <v/>
      </c>
      <c r="F3234" s="6" t="str">
        <f>IF(Table1[[#This Row],[ChgOrderPart1]]&lt;&gt;"",Table1[[#This Row],[ChgOrderPart1]],Table1[[#This Row],[ChgOrderPart2]])</f>
        <v>1</v>
      </c>
      <c r="G3234" s="6" t="s">
        <v>5517</v>
      </c>
      <c r="H3234" s="8">
        <v>42186.357164351852</v>
      </c>
      <c r="I3234" s="6" t="s">
        <v>34</v>
      </c>
      <c r="J3234" s="8">
        <v>42186.73097222222</v>
      </c>
      <c r="K3234" s="6" t="s">
        <v>5082</v>
      </c>
      <c r="L3234" s="6" t="s">
        <v>5083</v>
      </c>
      <c r="M3234" s="6" t="s">
        <v>37</v>
      </c>
      <c r="O3234" s="6" t="s">
        <v>38</v>
      </c>
      <c r="P3234" s="6" t="s">
        <v>39</v>
      </c>
      <c r="Q3234" s="6" t="s">
        <v>492</v>
      </c>
      <c r="R3234" s="6" t="s">
        <v>457</v>
      </c>
      <c r="S3234" s="6" t="s">
        <v>196</v>
      </c>
      <c r="W3234" s="6" t="s">
        <v>132</v>
      </c>
      <c r="X3234" s="6" t="s">
        <v>457</v>
      </c>
      <c r="Y3234" s="6" t="s">
        <v>43</v>
      </c>
      <c r="Z3234" s="8">
        <v>42186.713009259256</v>
      </c>
      <c r="AA3234" s="6" t="s">
        <v>5518</v>
      </c>
      <c r="AB3234" s="6" t="s">
        <v>198</v>
      </c>
      <c r="AC3234" s="6" t="s">
        <v>196</v>
      </c>
      <c r="AD3234" s="6" t="s">
        <v>43</v>
      </c>
      <c r="AE3234" s="8">
        <v>42186.73097222222</v>
      </c>
      <c r="AF3234" s="6" t="s">
        <v>746</v>
      </c>
    </row>
    <row r="3235" spans="1:39" x14ac:dyDescent="0.2">
      <c r="A32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5" s="7" t="str">
        <f>ExtractValues(Table1[[#This Row],[Agreement Name]],".{1}\d{4,5}")</f>
        <v>10677</v>
      </c>
      <c r="C3235" s="6" t="str">
        <f>ExtractValues(Table1[[#This Row],[Agreement Name]],".{1}\d{4,5}-.{1}\d{4,5}")</f>
        <v>10677-001001</v>
      </c>
      <c r="D3235" s="6" t="str">
        <f>ExtractValues(ExtractValues(Table1[[#This Row],[Agreement Name]],"(CO\d{1,3})"),"\d+")</f>
        <v/>
      </c>
      <c r="E3235" s="6" t="str">
        <f>ExtractValues(ExtractValues(Table1[[#This Row],[Agreement Name]],"(CO.\d{1,3})"),"\d+")</f>
        <v/>
      </c>
      <c r="F3235" s="6" t="str">
        <f>IF(Table1[[#This Row],[ChgOrderPart1]]&lt;&gt;"",Table1[[#This Row],[ChgOrderPart1]],Table1[[#This Row],[ChgOrderPart2]])</f>
        <v/>
      </c>
      <c r="G3235" s="6" t="s">
        <v>7555</v>
      </c>
      <c r="H3235" s="8">
        <v>41989.537048611113</v>
      </c>
      <c r="I3235" s="6" t="s">
        <v>34</v>
      </c>
      <c r="J3235" s="8">
        <v>41991.272407407407</v>
      </c>
      <c r="K3235" s="6" t="s">
        <v>1376</v>
      </c>
      <c r="L3235" s="6" t="s">
        <v>1377</v>
      </c>
      <c r="M3235" s="6" t="s">
        <v>37</v>
      </c>
      <c r="O3235" s="6" t="s">
        <v>38</v>
      </c>
      <c r="P3235" s="6" t="s">
        <v>39</v>
      </c>
      <c r="Q3235" s="6" t="s">
        <v>492</v>
      </c>
      <c r="R3235" s="6" t="s">
        <v>7556</v>
      </c>
      <c r="S3235" s="6" t="s">
        <v>457</v>
      </c>
      <c r="T3235" s="6" t="s">
        <v>196</v>
      </c>
      <c r="W3235" s="6" t="s">
        <v>132</v>
      </c>
      <c r="X3235" s="6" t="s">
        <v>457</v>
      </c>
      <c r="Y3235" s="6" t="s">
        <v>43</v>
      </c>
      <c r="Z3235" s="8">
        <v>41991.265127314815</v>
      </c>
      <c r="AA3235" s="6" t="s">
        <v>458</v>
      </c>
      <c r="AB3235" s="6" t="s">
        <v>198</v>
      </c>
      <c r="AC3235" s="6" t="s">
        <v>196</v>
      </c>
      <c r="AD3235" s="6" t="s">
        <v>43</v>
      </c>
      <c r="AE3235" s="8">
        <v>41991.272407407407</v>
      </c>
      <c r="AF3235" s="6" t="s">
        <v>71</v>
      </c>
    </row>
    <row r="3236" spans="1:39" x14ac:dyDescent="0.2">
      <c r="A32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6" s="7" t="str">
        <f>ExtractValues(Table1[[#This Row],[Agreement Name]],".{1}\d{4,5}")</f>
        <v>10659</v>
      </c>
      <c r="C3236" s="6" t="str">
        <f>ExtractValues(Table1[[#This Row],[Agreement Name]],".{1}\d{4,5}-.{1}\d{4,5}")</f>
        <v>10659-001004</v>
      </c>
      <c r="D3236" s="6" t="str">
        <f>ExtractValues(ExtractValues(Table1[[#This Row],[Agreement Name]],"(CO\d{1,3})"),"\d+")</f>
        <v/>
      </c>
      <c r="E3236" s="6" t="str">
        <f>ExtractValues(ExtractValues(Table1[[#This Row],[Agreement Name]],"(CO.\d{1,3})"),"\d+")</f>
        <v/>
      </c>
      <c r="F3236" s="6" t="str">
        <f>IF(Table1[[#This Row],[ChgOrderPart1]]&lt;&gt;"",Table1[[#This Row],[ChgOrderPart1]],Table1[[#This Row],[ChgOrderPart2]])</f>
        <v/>
      </c>
      <c r="G3236" s="6" t="s">
        <v>3536</v>
      </c>
      <c r="H3236" s="8">
        <v>42032.362858796296</v>
      </c>
      <c r="I3236" s="6" t="s">
        <v>34</v>
      </c>
      <c r="J3236" s="8">
        <v>42032.689780092594</v>
      </c>
      <c r="K3236" s="6" t="s">
        <v>1284</v>
      </c>
      <c r="L3236" s="6" t="s">
        <v>1285</v>
      </c>
      <c r="M3236" s="6" t="s">
        <v>37</v>
      </c>
      <c r="O3236" s="6" t="s">
        <v>38</v>
      </c>
      <c r="P3236" s="6" t="s">
        <v>39</v>
      </c>
      <c r="Q3236" s="6" t="s">
        <v>1342</v>
      </c>
      <c r="R3236" s="6" t="s">
        <v>1343</v>
      </c>
      <c r="S3236" s="6" t="s">
        <v>196</v>
      </c>
      <c r="W3236" s="6" t="s">
        <v>1344</v>
      </c>
      <c r="X3236" s="6" t="s">
        <v>1343</v>
      </c>
      <c r="Y3236" s="6" t="s">
        <v>43</v>
      </c>
      <c r="Z3236" s="8">
        <v>42032.444953703707</v>
      </c>
      <c r="AA3236" s="6" t="s">
        <v>1114</v>
      </c>
      <c r="AB3236" s="6" t="s">
        <v>198</v>
      </c>
      <c r="AC3236" s="6" t="s">
        <v>196</v>
      </c>
      <c r="AD3236" s="6" t="s">
        <v>43</v>
      </c>
      <c r="AE3236" s="8">
        <v>42032.689780092594</v>
      </c>
      <c r="AF3236" s="6" t="s">
        <v>71</v>
      </c>
    </row>
    <row r="3237" spans="1:39" x14ac:dyDescent="0.2">
      <c r="A32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7" s="7" t="str">
        <f>ExtractValues(Table1[[#This Row],[Agreement Name]],".{1}\d{4,5}")</f>
        <v>10659</v>
      </c>
      <c r="C3237" s="6" t="str">
        <f>ExtractValues(Table1[[#This Row],[Agreement Name]],".{1}\d{4,5}-.{1}\d{4,5}")</f>
        <v>10659-001003</v>
      </c>
      <c r="D3237" s="6" t="str">
        <f>ExtractValues(ExtractValues(Table1[[#This Row],[Agreement Name]],"(CO\d{1,3})"),"\d+")</f>
        <v/>
      </c>
      <c r="E3237" s="6" t="str">
        <f>ExtractValues(ExtractValues(Table1[[#This Row],[Agreement Name]],"(CO.\d{1,3})"),"\d+")</f>
        <v/>
      </c>
      <c r="F3237" s="6" t="str">
        <f>IF(Table1[[#This Row],[ChgOrderPart1]]&lt;&gt;"",Table1[[#This Row],[ChgOrderPart1]],Table1[[#This Row],[ChgOrderPart2]])</f>
        <v/>
      </c>
      <c r="G3237" s="6" t="s">
        <v>3088</v>
      </c>
      <c r="H3237" s="8">
        <v>41990.493043981478</v>
      </c>
      <c r="I3237" s="6" t="s">
        <v>34</v>
      </c>
      <c r="J3237" s="8">
        <v>41990.515092592592</v>
      </c>
      <c r="K3237" s="6" t="s">
        <v>1284</v>
      </c>
      <c r="L3237" s="6" t="s">
        <v>1285</v>
      </c>
      <c r="M3237" s="6" t="s">
        <v>37</v>
      </c>
      <c r="O3237" s="6" t="s">
        <v>38</v>
      </c>
      <c r="P3237" s="6" t="s">
        <v>39</v>
      </c>
      <c r="Q3237" s="6" t="s">
        <v>1291</v>
      </c>
      <c r="R3237" s="6" t="s">
        <v>196</v>
      </c>
      <c r="W3237" s="6" t="s">
        <v>1292</v>
      </c>
      <c r="X3237" s="6" t="s">
        <v>1291</v>
      </c>
      <c r="Y3237" s="6" t="s">
        <v>43</v>
      </c>
      <c r="Z3237" s="8">
        <v>41990.51358796296</v>
      </c>
      <c r="AA3237" s="6" t="s">
        <v>322</v>
      </c>
      <c r="AB3237" s="6" t="s">
        <v>198</v>
      </c>
      <c r="AC3237" s="6" t="s">
        <v>196</v>
      </c>
      <c r="AD3237" s="6" t="s">
        <v>43</v>
      </c>
      <c r="AE3237" s="8">
        <v>41990.515092592592</v>
      </c>
      <c r="AF3237" s="6" t="s">
        <v>71</v>
      </c>
    </row>
    <row r="3238" spans="1:39" x14ac:dyDescent="0.2">
      <c r="A32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8" s="7" t="str">
        <f>ExtractValues(Table1[[#This Row],[Agreement Name]],".{1}\d{4,5}")</f>
        <v>10659</v>
      </c>
      <c r="C3238" s="6" t="str">
        <f>ExtractValues(Table1[[#This Row],[Agreement Name]],".{1}\d{4,5}-.{1}\d{4,5}")</f>
        <v>10659-001002</v>
      </c>
      <c r="D3238" s="6" t="str">
        <f>ExtractValues(ExtractValues(Table1[[#This Row],[Agreement Name]],"(CO\d{1,3})"),"\d+")</f>
        <v/>
      </c>
      <c r="E3238" s="6" t="str">
        <f>ExtractValues(ExtractValues(Table1[[#This Row],[Agreement Name]],"(CO.\d{1,3})"),"\d+")</f>
        <v/>
      </c>
      <c r="F3238" s="6" t="str">
        <f>IF(Table1[[#This Row],[ChgOrderPart1]]&lt;&gt;"",Table1[[#This Row],[ChgOrderPart1]],Table1[[#This Row],[ChgOrderPart2]])</f>
        <v/>
      </c>
      <c r="G3238" s="6" t="s">
        <v>3087</v>
      </c>
      <c r="H3238" s="8">
        <v>41990.491574074076</v>
      </c>
      <c r="I3238" s="6" t="s">
        <v>34</v>
      </c>
      <c r="J3238" s="8">
        <v>41990.516261574077</v>
      </c>
      <c r="K3238" s="6" t="s">
        <v>1284</v>
      </c>
      <c r="L3238" s="6" t="s">
        <v>1285</v>
      </c>
      <c r="M3238" s="6" t="s">
        <v>37</v>
      </c>
      <c r="O3238" s="6" t="s">
        <v>38</v>
      </c>
      <c r="P3238" s="6" t="s">
        <v>39</v>
      </c>
      <c r="Q3238" s="6" t="s">
        <v>2177</v>
      </c>
      <c r="R3238" s="6" t="s">
        <v>196</v>
      </c>
      <c r="W3238" s="6" t="s">
        <v>2178</v>
      </c>
      <c r="X3238" s="6" t="s">
        <v>2177</v>
      </c>
      <c r="Y3238" s="6" t="s">
        <v>43</v>
      </c>
      <c r="Z3238" s="8">
        <v>41990.513692129629</v>
      </c>
      <c r="AA3238" s="6" t="s">
        <v>2179</v>
      </c>
      <c r="AB3238" s="6" t="s">
        <v>198</v>
      </c>
      <c r="AC3238" s="6" t="s">
        <v>196</v>
      </c>
      <c r="AD3238" s="6" t="s">
        <v>43</v>
      </c>
      <c r="AE3238" s="8">
        <v>41990.516261574077</v>
      </c>
      <c r="AF3238" s="6" t="s">
        <v>71</v>
      </c>
    </row>
    <row r="3239" spans="1:39" x14ac:dyDescent="0.2">
      <c r="A32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39" s="7" t="str">
        <f>ExtractValues(Table1[[#This Row],[Agreement Name]],".{1}\d{4,5}")</f>
        <v>10659</v>
      </c>
      <c r="C3239" s="6" t="str">
        <f>ExtractValues(Table1[[#This Row],[Agreement Name]],".{1}\d{4,5}-.{1}\d{4,5}")</f>
        <v>10659-001001</v>
      </c>
      <c r="D3239" s="6" t="str">
        <f>ExtractValues(ExtractValues(Table1[[#This Row],[Agreement Name]],"(CO\d{1,3})"),"\d+")</f>
        <v/>
      </c>
      <c r="E3239" s="6" t="str">
        <f>ExtractValues(ExtractValues(Table1[[#This Row],[Agreement Name]],"(CO.\d{1,3})"),"\d+")</f>
        <v/>
      </c>
      <c r="F3239" s="6" t="str">
        <f>IF(Table1[[#This Row],[ChgOrderPart1]]&lt;&gt;"",Table1[[#This Row],[ChgOrderPart1]],Table1[[#This Row],[ChgOrderPart2]])</f>
        <v/>
      </c>
      <c r="G3239" s="6" t="s">
        <v>2992</v>
      </c>
      <c r="H3239" s="8">
        <v>41985.276597222219</v>
      </c>
      <c r="I3239" s="6" t="s">
        <v>34</v>
      </c>
      <c r="J3239" s="8">
        <v>41990.480381944442</v>
      </c>
      <c r="K3239" s="6" t="s">
        <v>1284</v>
      </c>
      <c r="L3239" s="6" t="s">
        <v>1285</v>
      </c>
      <c r="M3239" s="6" t="s">
        <v>37</v>
      </c>
      <c r="O3239" s="6" t="s">
        <v>38</v>
      </c>
      <c r="P3239" s="6" t="s">
        <v>39</v>
      </c>
      <c r="Q3239" s="6" t="s">
        <v>204</v>
      </c>
      <c r="R3239" s="6" t="s">
        <v>196</v>
      </c>
      <c r="W3239" s="6" t="s">
        <v>205</v>
      </c>
      <c r="X3239" s="6" t="s">
        <v>204</v>
      </c>
      <c r="Y3239" s="6" t="s">
        <v>43</v>
      </c>
      <c r="Z3239" s="8">
        <v>41990.448263888888</v>
      </c>
      <c r="AA3239" s="6" t="s">
        <v>669</v>
      </c>
      <c r="AB3239" s="6" t="s">
        <v>198</v>
      </c>
      <c r="AC3239" s="6" t="s">
        <v>196</v>
      </c>
      <c r="AD3239" s="6" t="s">
        <v>43</v>
      </c>
      <c r="AE3239" s="8">
        <v>41990.480381944442</v>
      </c>
      <c r="AF3239" s="6" t="s">
        <v>71</v>
      </c>
    </row>
    <row r="3240" spans="1:39" x14ac:dyDescent="0.2">
      <c r="A32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0" s="7" t="str">
        <f>ExtractValues(Table1[[#This Row],[Agreement Name]],".{1}\d{4,5}")</f>
        <v>10655</v>
      </c>
      <c r="C3240" s="6" t="str">
        <f>ExtractValues(Table1[[#This Row],[Agreement Name]],".{1}\d{4,5}-.{1}\d{4,5}")</f>
        <v>10655-001001</v>
      </c>
      <c r="D3240" s="6" t="str">
        <f>ExtractValues(ExtractValues(Table1[[#This Row],[Agreement Name]],"(CO\d{1,3})"),"\d+")</f>
        <v/>
      </c>
      <c r="E3240" s="6" t="str">
        <f>ExtractValues(ExtractValues(Table1[[#This Row],[Agreement Name]],"(CO.\d{1,3})"),"\d+")</f>
        <v/>
      </c>
      <c r="F3240" s="6" t="str">
        <f>IF(Table1[[#This Row],[ChgOrderPart1]]&lt;&gt;"",Table1[[#This Row],[ChgOrderPart1]],Table1[[#This Row],[ChgOrderPart2]])</f>
        <v/>
      </c>
      <c r="G3240" s="6" t="s">
        <v>6354</v>
      </c>
      <c r="H3240" s="8">
        <v>42058.401331018518</v>
      </c>
      <c r="I3240" s="6" t="s">
        <v>34</v>
      </c>
      <c r="J3240" s="8">
        <v>42058.445543981485</v>
      </c>
      <c r="K3240" s="6" t="s">
        <v>1284</v>
      </c>
      <c r="L3240" s="6" t="s">
        <v>1285</v>
      </c>
      <c r="M3240" s="6" t="s">
        <v>37</v>
      </c>
      <c r="O3240" s="6" t="s">
        <v>38</v>
      </c>
      <c r="P3240" s="6" t="s">
        <v>39</v>
      </c>
      <c r="Q3240" s="6" t="s">
        <v>1342</v>
      </c>
      <c r="R3240" s="6" t="s">
        <v>1343</v>
      </c>
      <c r="S3240" s="6" t="s">
        <v>196</v>
      </c>
      <c r="W3240" s="6" t="s">
        <v>1344</v>
      </c>
      <c r="X3240" s="6" t="s">
        <v>1343</v>
      </c>
      <c r="Y3240" s="6" t="s">
        <v>43</v>
      </c>
      <c r="Z3240" s="8">
        <v>42058.431516203702</v>
      </c>
      <c r="AA3240" s="6" t="s">
        <v>1114</v>
      </c>
      <c r="AB3240" s="6" t="s">
        <v>5267</v>
      </c>
      <c r="AC3240" s="6" t="s">
        <v>196</v>
      </c>
      <c r="AD3240" s="6" t="s">
        <v>43</v>
      </c>
      <c r="AE3240" s="8">
        <v>42058.445543981485</v>
      </c>
      <c r="AF3240" s="6" t="s">
        <v>71</v>
      </c>
    </row>
    <row r="3241" spans="1:39" x14ac:dyDescent="0.2">
      <c r="A32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1" s="7" t="str">
        <f>ExtractValues(Table1[[#This Row],[Agreement Name]],".{1}\d{4,5}")</f>
        <v>10651</v>
      </c>
      <c r="C3241" s="6" t="str">
        <f>ExtractValues(Table1[[#This Row],[Agreement Name]],".{1}\d{4,5}-.{1}\d{4,5}")</f>
        <v>10651-001003</v>
      </c>
      <c r="D3241" s="6" t="str">
        <f>ExtractValues(ExtractValues(Table1[[#This Row],[Agreement Name]],"(CO\d{1,3})"),"\d+")</f>
        <v/>
      </c>
      <c r="E3241" s="6" t="str">
        <f>ExtractValues(ExtractValues(Table1[[#This Row],[Agreement Name]],"(CO.\d{1,3})"),"\d+")</f>
        <v/>
      </c>
      <c r="F3241" s="6" t="str">
        <f>IF(Table1[[#This Row],[ChgOrderPart1]]&lt;&gt;"",Table1[[#This Row],[ChgOrderPart1]],Table1[[#This Row],[ChgOrderPart2]])</f>
        <v/>
      </c>
      <c r="G3241" s="6" t="s">
        <v>7400</v>
      </c>
      <c r="H3241" s="8">
        <v>41982.532627314817</v>
      </c>
      <c r="I3241" s="6" t="s">
        <v>34</v>
      </c>
      <c r="J3241" s="8">
        <v>41982.684560185182</v>
      </c>
      <c r="K3241" s="6" t="s">
        <v>1376</v>
      </c>
      <c r="L3241" s="6" t="s">
        <v>1377</v>
      </c>
      <c r="M3241" s="6" t="s">
        <v>37</v>
      </c>
      <c r="O3241" s="6" t="s">
        <v>38</v>
      </c>
      <c r="P3241" s="6" t="s">
        <v>39</v>
      </c>
      <c r="Q3241" s="6" t="s">
        <v>7401</v>
      </c>
      <c r="R3241" s="6" t="s">
        <v>196</v>
      </c>
      <c r="W3241" s="6" t="s">
        <v>7402</v>
      </c>
      <c r="X3241" s="6" t="s">
        <v>7401</v>
      </c>
      <c r="Y3241" s="6" t="s">
        <v>43</v>
      </c>
      <c r="Z3241" s="8">
        <v>41982.673842592594</v>
      </c>
      <c r="AA3241" s="6" t="s">
        <v>7403</v>
      </c>
      <c r="AB3241" s="6" t="s">
        <v>198</v>
      </c>
      <c r="AC3241" s="6" t="s">
        <v>196</v>
      </c>
      <c r="AD3241" s="6" t="s">
        <v>43</v>
      </c>
      <c r="AE3241" s="8">
        <v>41982.684560185182</v>
      </c>
      <c r="AF3241" s="6" t="s">
        <v>71</v>
      </c>
    </row>
    <row r="3242" spans="1:39" x14ac:dyDescent="0.2">
      <c r="A32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2" s="7" t="str">
        <f>ExtractValues(Table1[[#This Row],[Agreement Name]],".{1}\d{4,5}")</f>
        <v>10651</v>
      </c>
      <c r="C3242" s="6" t="str">
        <f>ExtractValues(Table1[[#This Row],[Agreement Name]],".{1}\d{4,5}-.{1}\d{4,5}")</f>
        <v>10651-001002</v>
      </c>
      <c r="D3242" s="6" t="str">
        <f>ExtractValues(ExtractValues(Table1[[#This Row],[Agreement Name]],"(CO\d{1,3})"),"\d+")</f>
        <v/>
      </c>
      <c r="E3242" s="6" t="str">
        <f>ExtractValues(ExtractValues(Table1[[#This Row],[Agreement Name]],"(CO.\d{1,3})"),"\d+")</f>
        <v/>
      </c>
      <c r="F3242" s="6" t="str">
        <f>IF(Table1[[#This Row],[ChgOrderPart1]]&lt;&gt;"",Table1[[#This Row],[ChgOrderPart1]],Table1[[#This Row],[ChgOrderPart2]])</f>
        <v/>
      </c>
      <c r="G3242" s="6" t="s">
        <v>4533</v>
      </c>
      <c r="H3242" s="8">
        <v>42002.637766203705</v>
      </c>
      <c r="I3242" s="6" t="s">
        <v>34</v>
      </c>
      <c r="J3242" s="8">
        <v>42009.563217592593</v>
      </c>
      <c r="K3242" s="6" t="s">
        <v>35</v>
      </c>
      <c r="L3242" s="6" t="s">
        <v>36</v>
      </c>
      <c r="M3242" s="6" t="s">
        <v>37</v>
      </c>
      <c r="O3242" s="6" t="s">
        <v>38</v>
      </c>
      <c r="P3242" s="6" t="s">
        <v>39</v>
      </c>
      <c r="Q3242" s="6" t="s">
        <v>2503</v>
      </c>
      <c r="R3242" s="6" t="s">
        <v>196</v>
      </c>
      <c r="W3242" s="6" t="s">
        <v>812</v>
      </c>
      <c r="X3242" s="6" t="s">
        <v>2503</v>
      </c>
      <c r="Y3242" s="6" t="s">
        <v>43</v>
      </c>
      <c r="Z3242" s="8">
        <v>42006.452175925922</v>
      </c>
      <c r="AA3242" s="6" t="s">
        <v>442</v>
      </c>
      <c r="AB3242" s="6" t="s">
        <v>198</v>
      </c>
      <c r="AC3242" s="6" t="s">
        <v>196</v>
      </c>
      <c r="AD3242" s="6" t="s">
        <v>43</v>
      </c>
      <c r="AE3242" s="8">
        <v>42009.563217592593</v>
      </c>
      <c r="AF3242" s="6" t="s">
        <v>71</v>
      </c>
    </row>
    <row r="3243" spans="1:39" x14ac:dyDescent="0.2">
      <c r="A32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3" s="7" t="str">
        <f>ExtractValues(Table1[[#This Row],[Agreement Name]],".{1}\d{4,5}")</f>
        <v>10651</v>
      </c>
      <c r="C3243" s="6" t="str">
        <f>ExtractValues(Table1[[#This Row],[Agreement Name]],".{1}\d{4,5}-.{1}\d{4,5}")</f>
        <v>10651-001002</v>
      </c>
      <c r="D3243" s="6" t="str">
        <f>ExtractValues(ExtractValues(Table1[[#This Row],[Agreement Name]],"(CO\d{1,3})"),"\d+")</f>
        <v/>
      </c>
      <c r="E3243" s="6" t="str">
        <f>ExtractValues(ExtractValues(Table1[[#This Row],[Agreement Name]],"(CO.\d{1,3})"),"\d+")</f>
        <v/>
      </c>
      <c r="F3243" s="6" t="str">
        <f>IF(Table1[[#This Row],[ChgOrderPart1]]&lt;&gt;"",Table1[[#This Row],[ChgOrderPart1]],Table1[[#This Row],[ChgOrderPart2]])</f>
        <v/>
      </c>
      <c r="G3243" s="6" t="s">
        <v>2725</v>
      </c>
      <c r="H3243" s="8">
        <v>41997.457037037035</v>
      </c>
      <c r="I3243" s="6" t="s">
        <v>55</v>
      </c>
      <c r="J3243" s="8">
        <v>41999.438125000001</v>
      </c>
      <c r="K3243" s="6" t="s">
        <v>1376</v>
      </c>
      <c r="L3243" s="6" t="s">
        <v>1377</v>
      </c>
      <c r="M3243" s="6" t="s">
        <v>37</v>
      </c>
      <c r="O3243" s="6" t="s">
        <v>38</v>
      </c>
      <c r="P3243" s="6" t="s">
        <v>39</v>
      </c>
      <c r="Q3243" s="6" t="s">
        <v>2503</v>
      </c>
      <c r="R3243" s="6" t="s">
        <v>196</v>
      </c>
    </row>
    <row r="3244" spans="1:39" x14ac:dyDescent="0.2">
      <c r="A32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4" s="7" t="str">
        <f>ExtractValues(Table1[[#This Row],[Agreement Name]],".{1}\d{4,5}")</f>
        <v>10651</v>
      </c>
      <c r="C3244" s="6" t="str">
        <f>ExtractValues(Table1[[#This Row],[Agreement Name]],".{1}\d{4,5}-.{1}\d{4,5}")</f>
        <v>10651-001002</v>
      </c>
      <c r="D3244" s="6" t="str">
        <f>ExtractValues(ExtractValues(Table1[[#This Row],[Agreement Name]],"(CO\d{1,3})"),"\d+")</f>
        <v/>
      </c>
      <c r="E3244" s="6" t="str">
        <f>ExtractValues(ExtractValues(Table1[[#This Row],[Agreement Name]],"(CO.\d{1,3})"),"\d+")</f>
        <v/>
      </c>
      <c r="F3244" s="6" t="str">
        <f>IF(Table1[[#This Row],[ChgOrderPart1]]&lt;&gt;"",Table1[[#This Row],[ChgOrderPart1]],Table1[[#This Row],[ChgOrderPart2]])</f>
        <v/>
      </c>
      <c r="G3244" s="6" t="s">
        <v>2725</v>
      </c>
      <c r="H3244" s="8">
        <v>41962.523935185185</v>
      </c>
      <c r="I3244" s="6" t="s">
        <v>55</v>
      </c>
      <c r="J3244" s="8">
        <v>41997.456377314818</v>
      </c>
      <c r="K3244" s="6" t="s">
        <v>1284</v>
      </c>
      <c r="L3244" s="6" t="s">
        <v>1285</v>
      </c>
      <c r="M3244" s="6" t="s">
        <v>37</v>
      </c>
      <c r="O3244" s="6" t="s">
        <v>38</v>
      </c>
      <c r="P3244" s="6" t="s">
        <v>39</v>
      </c>
      <c r="Q3244" s="6" t="s">
        <v>440</v>
      </c>
      <c r="R3244" s="6" t="s">
        <v>196</v>
      </c>
      <c r="AL3244" s="6" t="s">
        <v>440</v>
      </c>
      <c r="AM3244" s="6" t="s">
        <v>43</v>
      </c>
    </row>
    <row r="3245" spans="1:39" x14ac:dyDescent="0.2">
      <c r="A32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5" s="7" t="str">
        <f>ExtractValues(Table1[[#This Row],[Agreement Name]],".{1}\d{4,5}")</f>
        <v>10651</v>
      </c>
      <c r="C3245" s="6" t="str">
        <f>ExtractValues(Table1[[#This Row],[Agreement Name]],".{1}\d{4,5}-.{1}\d{4,5}")</f>
        <v>10651-001001</v>
      </c>
      <c r="D3245" s="6" t="str">
        <f>ExtractValues(ExtractValues(Table1[[#This Row],[Agreement Name]],"(CO\d{1,3})"),"\d+")</f>
        <v/>
      </c>
      <c r="E3245" s="6" t="str">
        <f>ExtractValues(ExtractValues(Table1[[#This Row],[Agreement Name]],"(CO.\d{1,3})"),"\d+")</f>
        <v/>
      </c>
      <c r="F3245" s="6" t="str">
        <f>IF(Table1[[#This Row],[ChgOrderPart1]]&lt;&gt;"",Table1[[#This Row],[ChgOrderPart1]],Table1[[#This Row],[ChgOrderPart2]])</f>
        <v/>
      </c>
      <c r="G3245" s="6" t="s">
        <v>1317</v>
      </c>
      <c r="H3245" s="8">
        <v>41950.285590277781</v>
      </c>
      <c r="I3245" s="6" t="s">
        <v>34</v>
      </c>
      <c r="J3245" s="8">
        <v>41950.421388888892</v>
      </c>
      <c r="K3245" s="6" t="s">
        <v>1284</v>
      </c>
      <c r="L3245" s="6" t="s">
        <v>1285</v>
      </c>
      <c r="M3245" s="6" t="s">
        <v>37</v>
      </c>
      <c r="O3245" s="6" t="s">
        <v>38</v>
      </c>
      <c r="P3245" s="6" t="s">
        <v>39</v>
      </c>
      <c r="Q3245" s="6" t="s">
        <v>1318</v>
      </c>
      <c r="R3245" s="6" t="s">
        <v>196</v>
      </c>
      <c r="W3245" s="6" t="s">
        <v>1319</v>
      </c>
      <c r="X3245" s="6" t="s">
        <v>1318</v>
      </c>
      <c r="Y3245" s="6" t="s">
        <v>43</v>
      </c>
      <c r="Z3245" s="8">
        <v>41950.414224537039</v>
      </c>
      <c r="AA3245" s="6" t="s">
        <v>1320</v>
      </c>
      <c r="AB3245" s="6" t="s">
        <v>198</v>
      </c>
      <c r="AC3245" s="6" t="s">
        <v>196</v>
      </c>
      <c r="AD3245" s="6" t="s">
        <v>43</v>
      </c>
      <c r="AE3245" s="8">
        <v>41950.421388888892</v>
      </c>
      <c r="AF3245" s="6" t="s">
        <v>71</v>
      </c>
    </row>
    <row r="3246" spans="1:39" x14ac:dyDescent="0.2">
      <c r="A32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6" s="7" t="str">
        <f>ExtractValues(Table1[[#This Row],[Agreement Name]],".{1}\d{4,5}")</f>
        <v>10629</v>
      </c>
      <c r="C3246" s="6" t="str">
        <f>ExtractValues(Table1[[#This Row],[Agreement Name]],".{1}\d{4,5}-.{1}\d{4,5}")</f>
        <v>10629-001002</v>
      </c>
      <c r="D3246" s="6" t="str">
        <f>ExtractValues(ExtractValues(Table1[[#This Row],[Agreement Name]],"(CO\d{1,3})"),"\d+")</f>
        <v/>
      </c>
      <c r="E3246" s="6" t="str">
        <f>ExtractValues(ExtractValues(Table1[[#This Row],[Agreement Name]],"(CO.\d{1,3})"),"\d+")</f>
        <v/>
      </c>
      <c r="F3246" s="6" t="str">
        <f>IF(Table1[[#This Row],[ChgOrderPart1]]&lt;&gt;"",Table1[[#This Row],[ChgOrderPart1]],Table1[[#This Row],[ChgOrderPart2]])</f>
        <v/>
      </c>
      <c r="G3246" s="6" t="s">
        <v>6479</v>
      </c>
      <c r="H3246" s="8">
        <v>42072.520833333336</v>
      </c>
      <c r="I3246" s="6" t="s">
        <v>34</v>
      </c>
      <c r="J3246" s="8">
        <v>42072.624664351853</v>
      </c>
      <c r="K3246" s="6" t="s">
        <v>1284</v>
      </c>
      <c r="L3246" s="6" t="s">
        <v>1285</v>
      </c>
      <c r="M3246" s="6" t="s">
        <v>37</v>
      </c>
      <c r="O3246" s="6" t="s">
        <v>38</v>
      </c>
      <c r="P3246" s="6" t="s">
        <v>39</v>
      </c>
      <c r="Q3246" s="6" t="s">
        <v>2617</v>
      </c>
      <c r="R3246" s="6" t="s">
        <v>2618</v>
      </c>
      <c r="S3246" s="6" t="s">
        <v>196</v>
      </c>
      <c r="W3246" s="6" t="s">
        <v>3961</v>
      </c>
      <c r="X3246" s="6" t="s">
        <v>2618</v>
      </c>
      <c r="Y3246" s="6" t="s">
        <v>43</v>
      </c>
      <c r="Z3246" s="8">
        <v>42072.567708333336</v>
      </c>
      <c r="AA3246" s="6" t="s">
        <v>3962</v>
      </c>
      <c r="AB3246" s="6" t="s">
        <v>198</v>
      </c>
      <c r="AC3246" s="6" t="s">
        <v>196</v>
      </c>
      <c r="AD3246" s="6" t="s">
        <v>43</v>
      </c>
      <c r="AE3246" s="8">
        <v>42072.624664351853</v>
      </c>
      <c r="AF3246" s="6" t="s">
        <v>71</v>
      </c>
    </row>
    <row r="3247" spans="1:39" x14ac:dyDescent="0.2">
      <c r="A32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7" s="7" t="str">
        <f>ExtractValues(Table1[[#This Row],[Agreement Name]],".{1}\d{4,5}")</f>
        <v>10629</v>
      </c>
      <c r="C3247" s="6" t="str">
        <f>ExtractValues(Table1[[#This Row],[Agreement Name]],".{1}\d{4,5}-.{1}\d{4,5}")</f>
        <v>10629-001001</v>
      </c>
      <c r="D3247" s="6" t="str">
        <f>ExtractValues(ExtractValues(Table1[[#This Row],[Agreement Name]],"(CO\d{1,3})"),"\d+")</f>
        <v/>
      </c>
      <c r="E3247" s="6" t="str">
        <f>ExtractValues(ExtractValues(Table1[[#This Row],[Agreement Name]],"(CO.\d{1,3})"),"\d+")</f>
        <v/>
      </c>
      <c r="F3247" s="6" t="str">
        <f>IF(Table1[[#This Row],[ChgOrderPart1]]&lt;&gt;"",Table1[[#This Row],[ChgOrderPart1]],Table1[[#This Row],[ChgOrderPart2]])</f>
        <v/>
      </c>
      <c r="G3247" s="6" t="s">
        <v>3336</v>
      </c>
      <c r="H3247" s="8">
        <v>42020.380810185183</v>
      </c>
      <c r="I3247" s="6" t="s">
        <v>34</v>
      </c>
      <c r="J3247" s="8">
        <v>42027.582696759258</v>
      </c>
      <c r="K3247" s="6" t="s">
        <v>1284</v>
      </c>
      <c r="L3247" s="6" t="s">
        <v>1285</v>
      </c>
      <c r="M3247" s="6" t="s">
        <v>37</v>
      </c>
      <c r="O3247" s="6" t="s">
        <v>38</v>
      </c>
      <c r="P3247" s="6" t="s">
        <v>39</v>
      </c>
      <c r="Q3247" s="6" t="s">
        <v>3337</v>
      </c>
      <c r="R3247" s="6" t="s">
        <v>196</v>
      </c>
      <c r="W3247" s="6" t="s">
        <v>198</v>
      </c>
      <c r="X3247" s="6" t="s">
        <v>196</v>
      </c>
      <c r="Y3247" s="6" t="s">
        <v>43</v>
      </c>
      <c r="Z3247" s="8">
        <v>42027.582696759258</v>
      </c>
      <c r="AA3247" s="6" t="s">
        <v>71</v>
      </c>
    </row>
    <row r="3248" spans="1:39" x14ac:dyDescent="0.2">
      <c r="A32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8" s="7" t="str">
        <f>ExtractValues(Table1[[#This Row],[Agreement Name]],".{1}\d{4,5}")</f>
        <v>10601</v>
      </c>
      <c r="C3248" s="6" t="str">
        <f>ExtractValues(Table1[[#This Row],[Agreement Name]],".{1}\d{4,5}-.{1}\d{4,5}")</f>
        <v>10601-001001</v>
      </c>
      <c r="D3248" s="6" t="str">
        <f>ExtractValues(ExtractValues(Table1[[#This Row],[Agreement Name]],"(CO\d{1,3})"),"\d+")</f>
        <v/>
      </c>
      <c r="E3248" s="6" t="str">
        <f>ExtractValues(ExtractValues(Table1[[#This Row],[Agreement Name]],"(CO.\d{1,3})"),"\d+")</f>
        <v/>
      </c>
      <c r="F3248" s="6" t="str">
        <f>IF(Table1[[#This Row],[ChgOrderPart1]]&lt;&gt;"",Table1[[#This Row],[ChgOrderPart1]],Table1[[#This Row],[ChgOrderPart2]])</f>
        <v/>
      </c>
      <c r="G3248" s="6" t="s">
        <v>3239</v>
      </c>
      <c r="H3248" s="8">
        <v>42013.589629629627</v>
      </c>
      <c r="I3248" s="6" t="s">
        <v>55</v>
      </c>
      <c r="J3248" s="8">
        <v>42195.560694444444</v>
      </c>
      <c r="K3248" s="6" t="s">
        <v>1284</v>
      </c>
      <c r="L3248" s="6" t="s">
        <v>1285</v>
      </c>
      <c r="M3248" s="6" t="s">
        <v>37</v>
      </c>
      <c r="O3248" s="6" t="s">
        <v>38</v>
      </c>
      <c r="P3248" s="6" t="s">
        <v>39</v>
      </c>
      <c r="Q3248" s="6" t="s">
        <v>3240</v>
      </c>
      <c r="R3248" s="6" t="s">
        <v>196</v>
      </c>
      <c r="AL3248" s="6" t="s">
        <v>3240</v>
      </c>
      <c r="AM3248" s="6" t="s">
        <v>43</v>
      </c>
    </row>
    <row r="3249" spans="1:39" x14ac:dyDescent="0.2">
      <c r="A32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49" s="7" t="str">
        <f>ExtractValues(Table1[[#This Row],[Agreement Name]],".{1}\d{4,5}")</f>
        <v>10555</v>
      </c>
      <c r="C3249" s="6" t="str">
        <f>ExtractValues(Table1[[#This Row],[Agreement Name]],".{1}\d{4,5}-.{1}\d{4,5}")</f>
        <v>10555-001001</v>
      </c>
      <c r="D3249" s="6" t="str">
        <f>ExtractValues(ExtractValues(Table1[[#This Row],[Agreement Name]],"(CO\d{1,3})"),"\d+")</f>
        <v/>
      </c>
      <c r="E3249" s="6" t="str">
        <f>ExtractValues(ExtractValues(Table1[[#This Row],[Agreement Name]],"(CO.\d{1,3})"),"\d+")</f>
        <v/>
      </c>
      <c r="F3249" s="6" t="str">
        <f>IF(Table1[[#This Row],[ChgOrderPart1]]&lt;&gt;"",Table1[[#This Row],[ChgOrderPart1]],Table1[[#This Row],[ChgOrderPart2]])</f>
        <v/>
      </c>
      <c r="G3249" s="6" t="s">
        <v>2726</v>
      </c>
      <c r="H3249" s="8">
        <v>41962.553657407407</v>
      </c>
      <c r="I3249" s="6" t="s">
        <v>34</v>
      </c>
      <c r="J3249" s="8">
        <v>41976.689085648148</v>
      </c>
      <c r="K3249" s="6" t="s">
        <v>1284</v>
      </c>
      <c r="L3249" s="6" t="s">
        <v>1285</v>
      </c>
      <c r="M3249" s="6" t="s">
        <v>37</v>
      </c>
      <c r="O3249" s="6" t="s">
        <v>38</v>
      </c>
      <c r="P3249" s="6" t="s">
        <v>39</v>
      </c>
      <c r="Q3249" s="6" t="s">
        <v>780</v>
      </c>
      <c r="R3249" s="6" t="s">
        <v>354</v>
      </c>
      <c r="W3249" s="6" t="s">
        <v>643</v>
      </c>
      <c r="X3249" s="6" t="s">
        <v>780</v>
      </c>
      <c r="Y3249" s="6" t="s">
        <v>43</v>
      </c>
      <c r="Z3249" s="8">
        <v>41976.67491898148</v>
      </c>
      <c r="AA3249" s="6" t="s">
        <v>141</v>
      </c>
      <c r="AB3249" s="6" t="s">
        <v>357</v>
      </c>
      <c r="AC3249" s="6" t="s">
        <v>354</v>
      </c>
      <c r="AD3249" s="6" t="s">
        <v>43</v>
      </c>
      <c r="AE3249" s="8">
        <v>41976.689085648148</v>
      </c>
      <c r="AF3249" s="6" t="s">
        <v>358</v>
      </c>
    </row>
    <row r="3250" spans="1:39" x14ac:dyDescent="0.2">
      <c r="A32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0" s="7" t="str">
        <f>ExtractValues(Table1[[#This Row],[Agreement Name]],".{1}\d{4,5}")</f>
        <v>10554</v>
      </c>
      <c r="C3250" s="6" t="str">
        <f>ExtractValues(Table1[[#This Row],[Agreement Name]],".{1}\d{4,5}-.{1}\d{4,5}")</f>
        <v>10554-001001</v>
      </c>
      <c r="D3250" s="6" t="str">
        <f>ExtractValues(ExtractValues(Table1[[#This Row],[Agreement Name]],"(CO\d{1,3})"),"\d+")</f>
        <v/>
      </c>
      <c r="E3250" s="6" t="str">
        <f>ExtractValues(ExtractValues(Table1[[#This Row],[Agreement Name]],"(CO.\d{1,3})"),"\d+")</f>
        <v/>
      </c>
      <c r="F3250" s="6" t="str">
        <f>IF(Table1[[#This Row],[ChgOrderPart1]]&lt;&gt;"",Table1[[#This Row],[ChgOrderPart1]],Table1[[#This Row],[ChgOrderPart2]])</f>
        <v/>
      </c>
      <c r="G3250" s="6" t="s">
        <v>2768</v>
      </c>
      <c r="H3250" s="8">
        <v>41967.478854166664</v>
      </c>
      <c r="I3250" s="6" t="s">
        <v>34</v>
      </c>
      <c r="J3250" s="8">
        <v>41975.488715277781</v>
      </c>
      <c r="K3250" s="6" t="s">
        <v>1284</v>
      </c>
      <c r="L3250" s="6" t="s">
        <v>1285</v>
      </c>
      <c r="M3250" s="6" t="s">
        <v>37</v>
      </c>
      <c r="O3250" s="6" t="s">
        <v>38</v>
      </c>
      <c r="P3250" s="6" t="s">
        <v>39</v>
      </c>
      <c r="Q3250" s="6" t="s">
        <v>2769</v>
      </c>
      <c r="R3250" s="6" t="s">
        <v>648</v>
      </c>
      <c r="S3250" s="6" t="s">
        <v>354</v>
      </c>
      <c r="W3250" s="6" t="s">
        <v>596</v>
      </c>
      <c r="X3250" s="6" t="s">
        <v>648</v>
      </c>
      <c r="Y3250" s="6" t="s">
        <v>43</v>
      </c>
      <c r="Z3250" s="8">
        <v>41975.411400462966</v>
      </c>
      <c r="AA3250" s="6" t="s">
        <v>597</v>
      </c>
      <c r="AB3250" s="6" t="s">
        <v>357</v>
      </c>
      <c r="AC3250" s="6" t="s">
        <v>354</v>
      </c>
      <c r="AD3250" s="6" t="s">
        <v>43</v>
      </c>
      <c r="AE3250" s="8">
        <v>41975.488715277781</v>
      </c>
      <c r="AF3250" s="6" t="s">
        <v>358</v>
      </c>
    </row>
    <row r="3251" spans="1:39" x14ac:dyDescent="0.2">
      <c r="A32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1" s="7" t="str">
        <f>ExtractValues(Table1[[#This Row],[Agreement Name]],".{1}\d{4,5}")</f>
        <v>10553</v>
      </c>
      <c r="C3251" s="6" t="str">
        <f>ExtractValues(Table1[[#This Row],[Agreement Name]],".{1}\d{4,5}-.{1}\d{4,5}")</f>
        <v>10553-001001</v>
      </c>
      <c r="D3251" s="6" t="str">
        <f>ExtractValues(ExtractValues(Table1[[#This Row],[Agreement Name]],"(CO\d{1,3})"),"\d+")</f>
        <v/>
      </c>
      <c r="E3251" s="6" t="str">
        <f>ExtractValues(ExtractValues(Table1[[#This Row],[Agreement Name]],"(CO.\d{1,3})"),"\d+")</f>
        <v/>
      </c>
      <c r="F3251" s="6" t="str">
        <f>IF(Table1[[#This Row],[ChgOrderPart1]]&lt;&gt;"",Table1[[#This Row],[ChgOrderPart1]],Table1[[#This Row],[ChgOrderPart2]])</f>
        <v/>
      </c>
      <c r="G3251" s="6" t="s">
        <v>3484</v>
      </c>
      <c r="H3251" s="8">
        <v>42030.413680555554</v>
      </c>
      <c r="I3251" s="6" t="s">
        <v>34</v>
      </c>
      <c r="J3251" s="8">
        <v>42032.343587962961</v>
      </c>
      <c r="K3251" s="6" t="s">
        <v>1284</v>
      </c>
      <c r="L3251" s="6" t="s">
        <v>1285</v>
      </c>
      <c r="M3251" s="6" t="s">
        <v>37</v>
      </c>
      <c r="O3251" s="6" t="s">
        <v>38</v>
      </c>
      <c r="P3251" s="6" t="s">
        <v>39</v>
      </c>
      <c r="Q3251" s="6" t="s">
        <v>1070</v>
      </c>
      <c r="R3251" s="6" t="s">
        <v>354</v>
      </c>
      <c r="W3251" s="6" t="s">
        <v>2709</v>
      </c>
      <c r="X3251" s="6" t="s">
        <v>1070</v>
      </c>
      <c r="Y3251" s="6" t="s">
        <v>43</v>
      </c>
      <c r="Z3251" s="8">
        <v>42031.619085648148</v>
      </c>
      <c r="AA3251" s="6" t="s">
        <v>2830</v>
      </c>
      <c r="AB3251" s="6" t="s">
        <v>357</v>
      </c>
      <c r="AC3251" s="6" t="s">
        <v>354</v>
      </c>
      <c r="AD3251" s="6" t="s">
        <v>43</v>
      </c>
      <c r="AE3251" s="8">
        <v>42032.343587962961</v>
      </c>
      <c r="AF3251" s="6" t="s">
        <v>3485</v>
      </c>
    </row>
    <row r="3252" spans="1:39" x14ac:dyDescent="0.2">
      <c r="A32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2" s="7" t="str">
        <f>ExtractValues(Table1[[#This Row],[Agreement Name]],".{1}\d{4,5}")</f>
        <v>10551</v>
      </c>
      <c r="C3252" s="6" t="str">
        <f>ExtractValues(Table1[[#This Row],[Agreement Name]],".{1}\d{4,5}-.{1}\d{4,5}")</f>
        <v>10551-001004</v>
      </c>
      <c r="D3252" s="6" t="str">
        <f>ExtractValues(ExtractValues(Table1[[#This Row],[Agreement Name]],"(CO\d{1,3})"),"\d+")</f>
        <v/>
      </c>
      <c r="E3252" s="6" t="str">
        <f>ExtractValues(ExtractValues(Table1[[#This Row],[Agreement Name]],"(CO.\d{1,3})"),"\d+")</f>
        <v/>
      </c>
      <c r="F3252" s="6" t="str">
        <f>IF(Table1[[#This Row],[ChgOrderPart1]]&lt;&gt;"",Table1[[#This Row],[ChgOrderPart1]],Table1[[#This Row],[ChgOrderPart2]])</f>
        <v/>
      </c>
      <c r="G3252" s="6" t="s">
        <v>6380</v>
      </c>
      <c r="H3252" s="8">
        <v>42059.505509259259</v>
      </c>
      <c r="I3252" s="6" t="s">
        <v>34</v>
      </c>
      <c r="J3252" s="8">
        <v>42059.643368055556</v>
      </c>
      <c r="K3252" s="6" t="s">
        <v>1284</v>
      </c>
      <c r="L3252" s="6" t="s">
        <v>1285</v>
      </c>
      <c r="M3252" s="6" t="s">
        <v>37</v>
      </c>
      <c r="O3252" s="6" t="s">
        <v>38</v>
      </c>
      <c r="P3252" s="6" t="s">
        <v>39</v>
      </c>
      <c r="Q3252" s="6" t="s">
        <v>699</v>
      </c>
      <c r="R3252" s="6" t="s">
        <v>354</v>
      </c>
      <c r="W3252" s="6" t="s">
        <v>700</v>
      </c>
      <c r="X3252" s="6" t="s">
        <v>699</v>
      </c>
      <c r="Y3252" s="6" t="s">
        <v>43</v>
      </c>
      <c r="Z3252" s="8">
        <v>42059.641898148147</v>
      </c>
      <c r="AA3252" s="6" t="s">
        <v>3709</v>
      </c>
      <c r="AB3252" s="6" t="s">
        <v>357</v>
      </c>
      <c r="AC3252" s="6" t="s">
        <v>354</v>
      </c>
      <c r="AD3252" s="6" t="s">
        <v>43</v>
      </c>
      <c r="AE3252" s="8">
        <v>42059.643368055556</v>
      </c>
      <c r="AF3252" s="6" t="s">
        <v>358</v>
      </c>
    </row>
    <row r="3253" spans="1:39" x14ac:dyDescent="0.2">
      <c r="A32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3" s="7" t="str">
        <f>ExtractValues(Table1[[#This Row],[Agreement Name]],".{1}\d{4,5}")</f>
        <v>10551</v>
      </c>
      <c r="C3253" s="6" t="str">
        <f>ExtractValues(Table1[[#This Row],[Agreement Name]],".{1}\d{4,5}-.{1}\d{4,5}")</f>
        <v>10551-001003</v>
      </c>
      <c r="D3253" s="6" t="str">
        <f>ExtractValues(ExtractValues(Table1[[#This Row],[Agreement Name]],"(CO\d{1,3})"),"\d+")</f>
        <v/>
      </c>
      <c r="E3253" s="6" t="str">
        <f>ExtractValues(ExtractValues(Table1[[#This Row],[Agreement Name]],"(CO.\d{1,3})"),"\d+")</f>
        <v/>
      </c>
      <c r="F3253" s="6" t="str">
        <f>IF(Table1[[#This Row],[ChgOrderPart1]]&lt;&gt;"",Table1[[#This Row],[ChgOrderPart1]],Table1[[#This Row],[ChgOrderPart2]])</f>
        <v/>
      </c>
      <c r="G3253" s="6" t="s">
        <v>6193</v>
      </c>
      <c r="H3253" s="8">
        <v>42045.333124999997</v>
      </c>
      <c r="I3253" s="6" t="s">
        <v>34</v>
      </c>
      <c r="J3253" s="8">
        <v>42045.780787037038</v>
      </c>
      <c r="K3253" s="6" t="s">
        <v>1284</v>
      </c>
      <c r="L3253" s="6" t="s">
        <v>1285</v>
      </c>
      <c r="M3253" s="6" t="s">
        <v>37</v>
      </c>
      <c r="O3253" s="6" t="s">
        <v>38</v>
      </c>
      <c r="P3253" s="6" t="s">
        <v>39</v>
      </c>
      <c r="Q3253" s="6" t="s">
        <v>131</v>
      </c>
      <c r="R3253" s="6" t="s">
        <v>354</v>
      </c>
      <c r="W3253" s="6" t="s">
        <v>132</v>
      </c>
      <c r="X3253" s="6" t="s">
        <v>131</v>
      </c>
      <c r="Y3253" s="6" t="s">
        <v>43</v>
      </c>
      <c r="Z3253" s="8">
        <v>42045.376122685186</v>
      </c>
      <c r="AA3253" s="6" t="s">
        <v>133</v>
      </c>
      <c r="AB3253" s="6" t="s">
        <v>357</v>
      </c>
      <c r="AC3253" s="6" t="s">
        <v>354</v>
      </c>
      <c r="AD3253" s="6" t="s">
        <v>43</v>
      </c>
      <c r="AE3253" s="8">
        <v>42045.780787037038</v>
      </c>
      <c r="AF3253" s="6" t="s">
        <v>358</v>
      </c>
    </row>
    <row r="3254" spans="1:39" x14ac:dyDescent="0.2">
      <c r="A32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4" s="7" t="str">
        <f>ExtractValues(Table1[[#This Row],[Agreement Name]],".{1}\d{4,5}")</f>
        <v>10551</v>
      </c>
      <c r="C3254" s="6" t="str">
        <f>ExtractValues(Table1[[#This Row],[Agreement Name]],".{1}\d{4,5}-.{1}\d{4,5}")</f>
        <v>10551-001003</v>
      </c>
      <c r="D3254" s="6" t="str">
        <f>ExtractValues(ExtractValues(Table1[[#This Row],[Agreement Name]],"(CO\d{1,3})"),"\d+")</f>
        <v/>
      </c>
      <c r="E3254" s="6" t="str">
        <f>ExtractValues(ExtractValues(Table1[[#This Row],[Agreement Name]],"(CO.\d{1,3})"),"\d+")</f>
        <v/>
      </c>
      <c r="F3254" s="6" t="str">
        <f>IF(Table1[[#This Row],[ChgOrderPart1]]&lt;&gt;"",Table1[[#This Row],[ChgOrderPart1]],Table1[[#This Row],[ChgOrderPart2]])</f>
        <v/>
      </c>
      <c r="G3254" s="6" t="s">
        <v>6193</v>
      </c>
      <c r="H3254" s="8">
        <v>42044.577743055554</v>
      </c>
      <c r="I3254" s="6" t="s">
        <v>55</v>
      </c>
      <c r="J3254" s="8">
        <v>42044.581863425927</v>
      </c>
      <c r="K3254" s="6" t="s">
        <v>1284</v>
      </c>
      <c r="L3254" s="6" t="s">
        <v>1285</v>
      </c>
      <c r="M3254" s="6" t="s">
        <v>37</v>
      </c>
      <c r="O3254" s="6" t="s">
        <v>38</v>
      </c>
      <c r="P3254" s="6" t="s">
        <v>39</v>
      </c>
      <c r="Q3254" s="6" t="s">
        <v>1228</v>
      </c>
      <c r="R3254" s="6" t="s">
        <v>393</v>
      </c>
      <c r="AL3254" s="6" t="s">
        <v>1228</v>
      </c>
      <c r="AM3254" s="6" t="s">
        <v>43</v>
      </c>
    </row>
    <row r="3255" spans="1:39" x14ac:dyDescent="0.2">
      <c r="A32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5" s="7" t="str">
        <f>ExtractValues(Table1[[#This Row],[Agreement Name]],".{1}\d{4,5}")</f>
        <v>10551</v>
      </c>
      <c r="C3255" s="6" t="str">
        <f>ExtractValues(Table1[[#This Row],[Agreement Name]],".{1}\d{4,5}-.{1}\d{4,5}")</f>
        <v>10551-001002</v>
      </c>
      <c r="D3255" s="6" t="str">
        <f>ExtractValues(ExtractValues(Table1[[#This Row],[Agreement Name]],"(CO\d{1,3})"),"\d+")</f>
        <v/>
      </c>
      <c r="E3255" s="6" t="str">
        <f>ExtractValues(ExtractValues(Table1[[#This Row],[Agreement Name]],"(CO.\d{1,3})"),"\d+")</f>
        <v/>
      </c>
      <c r="F3255" s="6" t="str">
        <f>IF(Table1[[#This Row],[ChgOrderPart1]]&lt;&gt;"",Table1[[#This Row],[ChgOrderPart1]],Table1[[#This Row],[ChgOrderPart2]])</f>
        <v/>
      </c>
      <c r="G3255" s="6" t="s">
        <v>2717</v>
      </c>
      <c r="H3255" s="8">
        <v>41962.440636574072</v>
      </c>
      <c r="I3255" s="6" t="s">
        <v>34</v>
      </c>
      <c r="J3255" s="8">
        <v>41963.326932870368</v>
      </c>
      <c r="K3255" s="6" t="s">
        <v>1284</v>
      </c>
      <c r="L3255" s="6" t="s">
        <v>1285</v>
      </c>
      <c r="M3255" s="6" t="s">
        <v>37</v>
      </c>
      <c r="O3255" s="6" t="s">
        <v>38</v>
      </c>
      <c r="P3255" s="6" t="s">
        <v>39</v>
      </c>
      <c r="Q3255" s="6" t="s">
        <v>2718</v>
      </c>
      <c r="R3255" s="6" t="s">
        <v>354</v>
      </c>
      <c r="W3255" s="6" t="s">
        <v>2719</v>
      </c>
      <c r="X3255" s="6" t="s">
        <v>2718</v>
      </c>
      <c r="Y3255" s="6" t="s">
        <v>43</v>
      </c>
      <c r="Z3255" s="8">
        <v>41962.607256944444</v>
      </c>
      <c r="AA3255" s="6" t="s">
        <v>2720</v>
      </c>
      <c r="AB3255" s="6" t="s">
        <v>357</v>
      </c>
      <c r="AC3255" s="6" t="s">
        <v>354</v>
      </c>
      <c r="AD3255" s="6" t="s">
        <v>43</v>
      </c>
      <c r="AE3255" s="8">
        <v>41963.326932870368</v>
      </c>
      <c r="AF3255" s="6" t="s">
        <v>358</v>
      </c>
    </row>
    <row r="3256" spans="1:39" x14ac:dyDescent="0.2">
      <c r="A32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6" s="7" t="str">
        <f>ExtractValues(Table1[[#This Row],[Agreement Name]],".{1}\d{4,5}")</f>
        <v>10551</v>
      </c>
      <c r="C3256" s="6" t="str">
        <f>ExtractValues(Table1[[#This Row],[Agreement Name]],".{1}\d{4,5}-.{1}\d{4,5}")</f>
        <v>10551-001001</v>
      </c>
      <c r="D3256" s="6" t="str">
        <f>ExtractValues(ExtractValues(Table1[[#This Row],[Agreement Name]],"(CO\d{1,3})"),"\d+")</f>
        <v/>
      </c>
      <c r="E3256" s="6" t="str">
        <f>ExtractValues(ExtractValues(Table1[[#This Row],[Agreement Name]],"(CO.\d{1,3})"),"\d+")</f>
        <v/>
      </c>
      <c r="F3256" s="6" t="str">
        <f>IF(Table1[[#This Row],[ChgOrderPart1]]&lt;&gt;"",Table1[[#This Row],[ChgOrderPart1]],Table1[[#This Row],[ChgOrderPart2]])</f>
        <v/>
      </c>
      <c r="G3256" s="6" t="s">
        <v>4402</v>
      </c>
      <c r="H3256" s="8">
        <v>41955.413599537038</v>
      </c>
      <c r="I3256" s="6" t="s">
        <v>34</v>
      </c>
      <c r="J3256" s="8">
        <v>41956.331712962965</v>
      </c>
      <c r="K3256" s="6" t="s">
        <v>35</v>
      </c>
      <c r="L3256" s="6" t="s">
        <v>36</v>
      </c>
      <c r="M3256" s="6" t="s">
        <v>37</v>
      </c>
      <c r="O3256" s="6" t="s">
        <v>38</v>
      </c>
      <c r="P3256" s="6" t="s">
        <v>39</v>
      </c>
      <c r="Q3256" s="6" t="s">
        <v>353</v>
      </c>
      <c r="R3256" s="6" t="s">
        <v>354</v>
      </c>
      <c r="W3256" s="6" t="s">
        <v>1361</v>
      </c>
      <c r="X3256" s="6" t="s">
        <v>353</v>
      </c>
      <c r="Y3256" s="6" t="s">
        <v>43</v>
      </c>
      <c r="Z3256" s="8">
        <v>41955.659803240742</v>
      </c>
      <c r="AA3256" s="6" t="s">
        <v>1362</v>
      </c>
      <c r="AB3256" s="6" t="s">
        <v>357</v>
      </c>
      <c r="AC3256" s="6" t="s">
        <v>354</v>
      </c>
      <c r="AD3256" s="6" t="s">
        <v>43</v>
      </c>
      <c r="AE3256" s="8">
        <v>41956.331712962965</v>
      </c>
      <c r="AF3256" s="6" t="s">
        <v>358</v>
      </c>
    </row>
    <row r="3257" spans="1:39" x14ac:dyDescent="0.2">
      <c r="A32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7" s="7" t="str">
        <f>ExtractValues(Table1[[#This Row],[Agreement Name]],".{1}\d{4,5}")</f>
        <v>10545</v>
      </c>
      <c r="C3257" s="6" t="str">
        <f>ExtractValues(Table1[[#This Row],[Agreement Name]],".{1}\d{4,5}-.{1}\d{4,5}")</f>
        <v>10545-001006</v>
      </c>
      <c r="D3257" s="6" t="str">
        <f>ExtractValues(ExtractValues(Table1[[#This Row],[Agreement Name]],"(CO\d{1,3})"),"\d+")</f>
        <v/>
      </c>
      <c r="E3257" s="6" t="str">
        <f>ExtractValues(ExtractValues(Table1[[#This Row],[Agreement Name]],"(CO.\d{1,3})"),"\d+")</f>
        <v/>
      </c>
      <c r="F3257" s="6" t="str">
        <f>IF(Table1[[#This Row],[ChgOrderPart1]]&lt;&gt;"",Table1[[#This Row],[ChgOrderPart1]],Table1[[#This Row],[ChgOrderPart2]])</f>
        <v/>
      </c>
      <c r="G3257" s="6" t="s">
        <v>3490</v>
      </c>
      <c r="H3257" s="8">
        <v>42030.47216435185</v>
      </c>
      <c r="I3257" s="6" t="s">
        <v>34</v>
      </c>
      <c r="J3257" s="8">
        <v>42030.730914351851</v>
      </c>
      <c r="K3257" s="6" t="s">
        <v>1284</v>
      </c>
      <c r="L3257" s="6" t="s">
        <v>1285</v>
      </c>
      <c r="M3257" s="6" t="s">
        <v>37</v>
      </c>
      <c r="O3257" s="6" t="s">
        <v>38</v>
      </c>
      <c r="P3257" s="6" t="s">
        <v>39</v>
      </c>
      <c r="Q3257" s="6" t="s">
        <v>3491</v>
      </c>
      <c r="R3257" s="6" t="s">
        <v>354</v>
      </c>
      <c r="W3257" s="6" t="s">
        <v>3492</v>
      </c>
      <c r="X3257" s="6" t="s">
        <v>3491</v>
      </c>
      <c r="Y3257" s="6" t="s">
        <v>43</v>
      </c>
      <c r="Z3257" s="8">
        <v>42030.596122685187</v>
      </c>
      <c r="AA3257" s="6" t="s">
        <v>3493</v>
      </c>
      <c r="AB3257" s="6" t="s">
        <v>357</v>
      </c>
      <c r="AC3257" s="6" t="s">
        <v>354</v>
      </c>
      <c r="AD3257" s="6" t="s">
        <v>43</v>
      </c>
      <c r="AE3257" s="8">
        <v>42030.730914351851</v>
      </c>
      <c r="AF3257" s="6" t="s">
        <v>358</v>
      </c>
    </row>
    <row r="3258" spans="1:39" x14ac:dyDescent="0.2">
      <c r="A32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8" s="7" t="str">
        <f>ExtractValues(Table1[[#This Row],[Agreement Name]],".{1}\d{4,5}")</f>
        <v>10545</v>
      </c>
      <c r="C3258" s="6" t="str">
        <f>ExtractValues(Table1[[#This Row],[Agreement Name]],".{1}\d{4,5}-.{1}\d{4,5}")</f>
        <v>10545-001005</v>
      </c>
      <c r="D3258" s="6" t="str">
        <f>ExtractValues(ExtractValues(Table1[[#This Row],[Agreement Name]],"(CO\d{1,3})"),"\d+")</f>
        <v/>
      </c>
      <c r="E3258" s="6" t="str">
        <f>ExtractValues(ExtractValues(Table1[[#This Row],[Agreement Name]],"(CO.\d{1,3})"),"\d+")</f>
        <v/>
      </c>
      <c r="F3258" s="6" t="str">
        <f>IF(Table1[[#This Row],[ChgOrderPart1]]&lt;&gt;"",Table1[[#This Row],[ChgOrderPart1]],Table1[[#This Row],[ChgOrderPart2]])</f>
        <v/>
      </c>
      <c r="G3258" s="6" t="s">
        <v>951</v>
      </c>
      <c r="H3258" s="8">
        <v>42205.334629629629</v>
      </c>
      <c r="I3258" s="6" t="s">
        <v>34</v>
      </c>
      <c r="J3258" s="8">
        <v>42205.689606481479</v>
      </c>
      <c r="K3258" s="6" t="s">
        <v>35</v>
      </c>
      <c r="L3258" s="6" t="s">
        <v>36</v>
      </c>
      <c r="M3258" s="6" t="s">
        <v>37</v>
      </c>
      <c r="O3258" s="6" t="s">
        <v>38</v>
      </c>
      <c r="P3258" s="6" t="s">
        <v>39</v>
      </c>
      <c r="Q3258" s="6" t="s">
        <v>952</v>
      </c>
      <c r="R3258" s="6" t="s">
        <v>354</v>
      </c>
      <c r="W3258" s="6" t="s">
        <v>953</v>
      </c>
      <c r="X3258" s="6" t="s">
        <v>952</v>
      </c>
      <c r="Y3258" s="6" t="s">
        <v>43</v>
      </c>
      <c r="Z3258" s="8">
        <v>42205.688171296293</v>
      </c>
      <c r="AA3258" s="6" t="s">
        <v>954</v>
      </c>
      <c r="AB3258" s="6" t="s">
        <v>357</v>
      </c>
      <c r="AC3258" s="6" t="s">
        <v>354</v>
      </c>
      <c r="AD3258" s="6" t="s">
        <v>43</v>
      </c>
      <c r="AE3258" s="8">
        <v>42205.689606481479</v>
      </c>
      <c r="AF3258" s="6" t="s">
        <v>358</v>
      </c>
    </row>
    <row r="3259" spans="1:39" x14ac:dyDescent="0.2">
      <c r="A32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59" s="7" t="str">
        <f>ExtractValues(Table1[[#This Row],[Agreement Name]],".{1}\d{4,5}")</f>
        <v>10545</v>
      </c>
      <c r="C3259" s="6" t="str">
        <f>ExtractValues(Table1[[#This Row],[Agreement Name]],".{1}\d{4,5}-.{1}\d{4,5}")</f>
        <v>10545-001005</v>
      </c>
      <c r="D3259" s="6" t="str">
        <f>ExtractValues(ExtractValues(Table1[[#This Row],[Agreement Name]],"(CO\d{1,3})"),"\d+")</f>
        <v/>
      </c>
      <c r="E3259" s="6" t="str">
        <f>ExtractValues(ExtractValues(Table1[[#This Row],[Agreement Name]],"(CO.\d{1,3})"),"\d+")</f>
        <v/>
      </c>
      <c r="F3259" s="6" t="str">
        <f>IF(Table1[[#This Row],[ChgOrderPart1]]&lt;&gt;"",Table1[[#This Row],[ChgOrderPart1]],Table1[[#This Row],[ChgOrderPart2]])</f>
        <v/>
      </c>
      <c r="G3259" s="6" t="s">
        <v>2868</v>
      </c>
      <c r="H3259" s="8">
        <v>41976.533078703702</v>
      </c>
      <c r="I3259" s="6" t="s">
        <v>55</v>
      </c>
      <c r="J3259" s="8">
        <v>42205.335798611108</v>
      </c>
      <c r="K3259" s="6" t="s">
        <v>1284</v>
      </c>
      <c r="L3259" s="6" t="s">
        <v>1285</v>
      </c>
      <c r="M3259" s="6" t="s">
        <v>37</v>
      </c>
      <c r="O3259" s="6" t="s">
        <v>38</v>
      </c>
      <c r="P3259" s="6" t="s">
        <v>39</v>
      </c>
      <c r="Q3259" s="6" t="s">
        <v>952</v>
      </c>
      <c r="R3259" s="6" t="s">
        <v>354</v>
      </c>
      <c r="AL3259" s="6" t="s">
        <v>952</v>
      </c>
      <c r="AM3259" s="6" t="s">
        <v>43</v>
      </c>
    </row>
    <row r="3260" spans="1:39" x14ac:dyDescent="0.2">
      <c r="A32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60" s="7" t="str">
        <f>ExtractValues(Table1[[#This Row],[Agreement Name]],".{1}\d{4,5}")</f>
        <v>10545</v>
      </c>
      <c r="C3260" s="6" t="str">
        <f>ExtractValues(Table1[[#This Row],[Agreement Name]],".{1}\d{4,5}-.{1}\d{4,5}")</f>
        <v>10545-001004</v>
      </c>
      <c r="D3260" s="6" t="str">
        <f>ExtractValues(ExtractValues(Table1[[#This Row],[Agreement Name]],"(CO\d{1,3})"),"\d+")</f>
        <v/>
      </c>
      <c r="E3260" s="6" t="str">
        <f>ExtractValues(ExtractValues(Table1[[#This Row],[Agreement Name]],"(CO.\d{1,3})"),"\d+")</f>
        <v/>
      </c>
      <c r="F3260" s="6" t="str">
        <f>IF(Table1[[#This Row],[ChgOrderPart1]]&lt;&gt;"",Table1[[#This Row],[ChgOrderPart1]],Table1[[#This Row],[ChgOrderPart2]])</f>
        <v/>
      </c>
      <c r="G3260" s="6" t="s">
        <v>2812</v>
      </c>
      <c r="H3260" s="8">
        <v>41968.521377314813</v>
      </c>
      <c r="I3260" s="6" t="s">
        <v>34</v>
      </c>
      <c r="J3260" s="8">
        <v>41971.320821759262</v>
      </c>
      <c r="K3260" s="6" t="s">
        <v>1284</v>
      </c>
      <c r="L3260" s="6" t="s">
        <v>1285</v>
      </c>
      <c r="M3260" s="6" t="s">
        <v>37</v>
      </c>
      <c r="O3260" s="6" t="s">
        <v>38</v>
      </c>
      <c r="P3260" s="6" t="s">
        <v>39</v>
      </c>
      <c r="Q3260" s="6" t="s">
        <v>1327</v>
      </c>
      <c r="R3260" s="6" t="s">
        <v>354</v>
      </c>
      <c r="W3260" s="6" t="s">
        <v>1329</v>
      </c>
      <c r="X3260" s="6" t="s">
        <v>1327</v>
      </c>
      <c r="Y3260" s="6" t="s">
        <v>43</v>
      </c>
      <c r="Z3260" s="8">
        <v>41971.300462962965</v>
      </c>
      <c r="AA3260" s="6" t="s">
        <v>1330</v>
      </c>
      <c r="AB3260" s="6" t="s">
        <v>357</v>
      </c>
      <c r="AC3260" s="6" t="s">
        <v>354</v>
      </c>
      <c r="AD3260" s="6" t="s">
        <v>43</v>
      </c>
      <c r="AE3260" s="8">
        <v>41971.320821759262</v>
      </c>
      <c r="AF3260" s="6" t="s">
        <v>358</v>
      </c>
    </row>
    <row r="3261" spans="1:39" x14ac:dyDescent="0.2">
      <c r="A32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61" s="7" t="str">
        <f>ExtractValues(Table1[[#This Row],[Agreement Name]],".{1}\d{4,5}")</f>
        <v>10545</v>
      </c>
      <c r="C3261" s="6" t="str">
        <f>ExtractValues(Table1[[#This Row],[Agreement Name]],".{1}\d{4,5}-.{1}\d{4,5}")</f>
        <v>10545-001003</v>
      </c>
      <c r="D3261" s="6" t="str">
        <f>ExtractValues(ExtractValues(Table1[[#This Row],[Agreement Name]],"(CO\d{1,3})"),"\d+")</f>
        <v>2</v>
      </c>
      <c r="E3261" s="6" t="str">
        <f>ExtractValues(ExtractValues(Table1[[#This Row],[Agreement Name]],"(CO.\d{1,3})"),"\d+")</f>
        <v/>
      </c>
      <c r="F3261" s="6" t="str">
        <f>IF(Table1[[#This Row],[ChgOrderPart1]]&lt;&gt;"",Table1[[#This Row],[ChgOrderPart1]],Table1[[#This Row],[ChgOrderPart2]])</f>
        <v>2</v>
      </c>
      <c r="G3261" s="6" t="s">
        <v>3147</v>
      </c>
      <c r="H3261" s="8">
        <v>42010.445636574077</v>
      </c>
      <c r="I3261" s="6" t="s">
        <v>34</v>
      </c>
      <c r="J3261" s="8">
        <v>42011.161273148151</v>
      </c>
      <c r="K3261" s="6" t="s">
        <v>1284</v>
      </c>
      <c r="L3261" s="6" t="s">
        <v>1285</v>
      </c>
      <c r="M3261" s="6" t="s">
        <v>37</v>
      </c>
      <c r="O3261" s="6" t="s">
        <v>38</v>
      </c>
      <c r="P3261" s="6" t="s">
        <v>39</v>
      </c>
      <c r="Q3261" s="6" t="s">
        <v>1350</v>
      </c>
      <c r="R3261" s="6" t="s">
        <v>354</v>
      </c>
      <c r="W3261" s="6" t="s">
        <v>2732</v>
      </c>
      <c r="X3261" s="6" t="s">
        <v>1350</v>
      </c>
      <c r="Y3261" s="6" t="s">
        <v>43</v>
      </c>
      <c r="Z3261" s="8">
        <v>42011.157280092593</v>
      </c>
      <c r="AA3261" s="6" t="s">
        <v>2733</v>
      </c>
      <c r="AB3261" s="6" t="s">
        <v>357</v>
      </c>
      <c r="AC3261" s="6" t="s">
        <v>354</v>
      </c>
      <c r="AD3261" s="6" t="s">
        <v>43</v>
      </c>
      <c r="AE3261" s="8">
        <v>42011.161273148151</v>
      </c>
      <c r="AF3261" s="6" t="s">
        <v>358</v>
      </c>
    </row>
    <row r="3262" spans="1:39" x14ac:dyDescent="0.2">
      <c r="A32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62" s="7" t="str">
        <f>ExtractValues(Table1[[#This Row],[Agreement Name]],".{1}\d{4,5}")</f>
        <v>10545</v>
      </c>
      <c r="C3262" s="6" t="str">
        <f>ExtractValues(Table1[[#This Row],[Agreement Name]],".{1}\d{4,5}-.{1}\d{4,5}")</f>
        <v>10545-001003</v>
      </c>
      <c r="D3262" s="6" t="str">
        <f>ExtractValues(ExtractValues(Table1[[#This Row],[Agreement Name]],"(CO\d{1,3})"),"\d+")</f>
        <v/>
      </c>
      <c r="E3262" s="6" t="str">
        <f>ExtractValues(ExtractValues(Table1[[#This Row],[Agreement Name]],"(CO.\d{1,3})"),"\d+")</f>
        <v>1</v>
      </c>
      <c r="F3262" s="6" t="str">
        <f>IF(Table1[[#This Row],[ChgOrderPart1]]&lt;&gt;"",Table1[[#This Row],[ChgOrderPart1]],Table1[[#This Row],[ChgOrderPart2]])</f>
        <v>1</v>
      </c>
      <c r="G3262" s="6" t="s">
        <v>2810</v>
      </c>
      <c r="H3262" s="8">
        <v>41968.519837962966</v>
      </c>
      <c r="I3262" s="6" t="s">
        <v>34</v>
      </c>
      <c r="J3262" s="8">
        <v>41969.305243055554</v>
      </c>
      <c r="K3262" s="6" t="s">
        <v>1284</v>
      </c>
      <c r="L3262" s="6" t="s">
        <v>1285</v>
      </c>
      <c r="M3262" s="6" t="s">
        <v>37</v>
      </c>
      <c r="O3262" s="6" t="s">
        <v>38</v>
      </c>
      <c r="P3262" s="6" t="s">
        <v>39</v>
      </c>
      <c r="Q3262" s="6" t="s">
        <v>1350</v>
      </c>
      <c r="R3262" s="6" t="s">
        <v>354</v>
      </c>
      <c r="W3262" s="6" t="s">
        <v>2732</v>
      </c>
      <c r="X3262" s="6" t="s">
        <v>1350</v>
      </c>
      <c r="Y3262" s="6" t="s">
        <v>43</v>
      </c>
      <c r="Z3262" s="8">
        <v>41969.301458333335</v>
      </c>
      <c r="AA3262" s="6" t="s">
        <v>2811</v>
      </c>
      <c r="AB3262" s="6" t="s">
        <v>357</v>
      </c>
      <c r="AC3262" s="6" t="s">
        <v>354</v>
      </c>
      <c r="AD3262" s="6" t="s">
        <v>43</v>
      </c>
      <c r="AE3262" s="8">
        <v>41969.305243055554</v>
      </c>
      <c r="AF3262" s="6" t="s">
        <v>358</v>
      </c>
    </row>
    <row r="3263" spans="1:39" x14ac:dyDescent="0.2">
      <c r="A32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63" s="7" t="str">
        <f>ExtractValues(Table1[[#This Row],[Agreement Name]],".{1}\d{4,5}")</f>
        <v>10545</v>
      </c>
      <c r="C3263" s="6" t="str">
        <f>ExtractValues(Table1[[#This Row],[Agreement Name]],".{1}\d{4,5}-.{1}\d{4,5}")</f>
        <v>10545-001003</v>
      </c>
      <c r="D3263" s="6" t="str">
        <f>ExtractValues(ExtractValues(Table1[[#This Row],[Agreement Name]],"(CO\d{1,3})"),"\d+")</f>
        <v/>
      </c>
      <c r="E3263" s="6" t="str">
        <f>ExtractValues(ExtractValues(Table1[[#This Row],[Agreement Name]],"(CO.\d{1,3})"),"\d+")</f>
        <v/>
      </c>
      <c r="F3263" s="6" t="str">
        <f>IF(Table1[[#This Row],[ChgOrderPart1]]&lt;&gt;"",Table1[[#This Row],[ChgOrderPart1]],Table1[[#This Row],[ChgOrderPart2]])</f>
        <v/>
      </c>
      <c r="G3263" s="6" t="s">
        <v>1349</v>
      </c>
      <c r="H3263" s="8">
        <v>41963.374398148146</v>
      </c>
      <c r="I3263" s="6" t="s">
        <v>34</v>
      </c>
      <c r="J3263" s="8">
        <v>41967.236331018517</v>
      </c>
      <c r="K3263" s="6" t="s">
        <v>1284</v>
      </c>
      <c r="L3263" s="6" t="s">
        <v>1285</v>
      </c>
      <c r="M3263" s="6" t="s">
        <v>37</v>
      </c>
      <c r="O3263" s="6" t="s">
        <v>38</v>
      </c>
      <c r="P3263" s="6" t="s">
        <v>39</v>
      </c>
      <c r="Q3263" s="6" t="s">
        <v>1350</v>
      </c>
      <c r="R3263" s="6" t="s">
        <v>354</v>
      </c>
      <c r="W3263" s="6" t="s">
        <v>2732</v>
      </c>
      <c r="X3263" s="6" t="s">
        <v>1350</v>
      </c>
      <c r="Y3263" s="6" t="s">
        <v>43</v>
      </c>
      <c r="Z3263" s="8">
        <v>41967.205104166664</v>
      </c>
      <c r="AA3263" s="6" t="s">
        <v>2733</v>
      </c>
      <c r="AB3263" s="6" t="s">
        <v>357</v>
      </c>
      <c r="AC3263" s="6" t="s">
        <v>354</v>
      </c>
      <c r="AD3263" s="6" t="s">
        <v>43</v>
      </c>
      <c r="AE3263" s="8">
        <v>41967.236331018517</v>
      </c>
      <c r="AF3263" s="6" t="s">
        <v>358</v>
      </c>
    </row>
    <row r="3264" spans="1:39" x14ac:dyDescent="0.2">
      <c r="A32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64" s="7" t="str">
        <f>ExtractValues(Table1[[#This Row],[Agreement Name]],".{1}\d{4,5}")</f>
        <v>10545</v>
      </c>
      <c r="C3264" s="6" t="str">
        <f>ExtractValues(Table1[[#This Row],[Agreement Name]],".{1}\d{4,5}-.{1}\d{4,5}")</f>
        <v>10545-001003</v>
      </c>
      <c r="D3264" s="6" t="str">
        <f>ExtractValues(ExtractValues(Table1[[#This Row],[Agreement Name]],"(CO\d{1,3})"),"\d+")</f>
        <v/>
      </c>
      <c r="E3264" s="6" t="str">
        <f>ExtractValues(ExtractValues(Table1[[#This Row],[Agreement Name]],"(CO.\d{1,3})"),"\d+")</f>
        <v/>
      </c>
      <c r="F3264" s="6" t="str">
        <f>IF(Table1[[#This Row],[ChgOrderPart1]]&lt;&gt;"",Table1[[#This Row],[ChgOrderPart1]],Table1[[#This Row],[ChgOrderPart2]])</f>
        <v/>
      </c>
      <c r="G3264" s="6" t="s">
        <v>1349</v>
      </c>
      <c r="H3264" s="8">
        <v>41957.331666666665</v>
      </c>
      <c r="I3264" s="6" t="s">
        <v>55</v>
      </c>
      <c r="J3264" s="8">
        <v>41963.372870370367</v>
      </c>
      <c r="K3264" s="6" t="s">
        <v>1284</v>
      </c>
      <c r="L3264" s="6" t="s">
        <v>1285</v>
      </c>
      <c r="M3264" s="6" t="s">
        <v>37</v>
      </c>
      <c r="O3264" s="6" t="s">
        <v>38</v>
      </c>
      <c r="P3264" s="6" t="s">
        <v>39</v>
      </c>
      <c r="Q3264" s="6" t="s">
        <v>1350</v>
      </c>
      <c r="R3264" s="6" t="s">
        <v>354</v>
      </c>
      <c r="AL3264" s="6" t="s">
        <v>1350</v>
      </c>
      <c r="AM3264" s="6" t="s">
        <v>43</v>
      </c>
    </row>
    <row r="3265" spans="1:39" x14ac:dyDescent="0.2">
      <c r="A32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65" s="7" t="str">
        <f>ExtractValues(Table1[[#This Row],[Agreement Name]],".{1}\d{4,5}")</f>
        <v>10545</v>
      </c>
      <c r="C3265" s="6" t="str">
        <f>ExtractValues(Table1[[#This Row],[Agreement Name]],".{1}\d{4,5}-.{1}\d{4,5}")</f>
        <v>10545-001003</v>
      </c>
      <c r="D3265" s="6" t="str">
        <f>ExtractValues(ExtractValues(Table1[[#This Row],[Agreement Name]],"(CO\d{1,3})"),"\d+")</f>
        <v/>
      </c>
      <c r="E3265" s="6" t="str">
        <f>ExtractValues(ExtractValues(Table1[[#This Row],[Agreement Name]],"(CO.\d{1,3})"),"\d+")</f>
        <v/>
      </c>
      <c r="F3265" s="6" t="str">
        <f>IF(Table1[[#This Row],[ChgOrderPart1]]&lt;&gt;"",Table1[[#This Row],[ChgOrderPart1]],Table1[[#This Row],[ChgOrderPart2]])</f>
        <v/>
      </c>
      <c r="G3265" s="6" t="s">
        <v>1349</v>
      </c>
      <c r="H3265" s="8">
        <v>41957.607245370367</v>
      </c>
      <c r="I3265" s="6" t="s">
        <v>55</v>
      </c>
      <c r="J3265" s="8">
        <v>41963.372604166667</v>
      </c>
      <c r="K3265" s="6" t="s">
        <v>1284</v>
      </c>
      <c r="L3265" s="6" t="s">
        <v>1285</v>
      </c>
      <c r="M3265" s="6" t="s">
        <v>37</v>
      </c>
      <c r="O3265" s="6" t="s">
        <v>38</v>
      </c>
      <c r="P3265" s="6" t="s">
        <v>39</v>
      </c>
      <c r="Q3265" s="6" t="s">
        <v>1350</v>
      </c>
      <c r="R3265" s="6" t="s">
        <v>354</v>
      </c>
      <c r="AL3265" s="6" t="s">
        <v>1350</v>
      </c>
      <c r="AM3265" s="6" t="s">
        <v>43</v>
      </c>
    </row>
    <row r="3266" spans="1:39" x14ac:dyDescent="0.2">
      <c r="A32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66" s="7" t="str">
        <f>ExtractValues(Table1[[#This Row],[Agreement Name]],".{1}\d{4,5}")</f>
        <v>10545</v>
      </c>
      <c r="C3266" s="6" t="str">
        <f>ExtractValues(Table1[[#This Row],[Agreement Name]],".{1}\d{4,5}-.{1}\d{4,5}")</f>
        <v>10545-001001</v>
      </c>
      <c r="D3266" s="6" t="str">
        <f>ExtractValues(ExtractValues(Table1[[#This Row],[Agreement Name]],"(CO\d{1,3})"),"\d+")</f>
        <v>3</v>
      </c>
      <c r="E3266" s="6" t="str">
        <f>ExtractValues(ExtractValues(Table1[[#This Row],[Agreement Name]],"(CO.\d{1,3})"),"\d+")</f>
        <v/>
      </c>
      <c r="F3266" s="6" t="str">
        <f>IF(Table1[[#This Row],[ChgOrderPart1]]&lt;&gt;"",Table1[[#This Row],[ChgOrderPart1]],Table1[[#This Row],[ChgOrderPart2]])</f>
        <v>3</v>
      </c>
      <c r="G3266" s="6" t="s">
        <v>3372</v>
      </c>
      <c r="H3266" s="8">
        <v>42024.404907407406</v>
      </c>
      <c r="I3266" s="6" t="s">
        <v>34</v>
      </c>
      <c r="J3266" s="8">
        <v>42026.524467592593</v>
      </c>
      <c r="K3266" s="6" t="s">
        <v>1284</v>
      </c>
      <c r="L3266" s="6" t="s">
        <v>1285</v>
      </c>
      <c r="M3266" s="6" t="s">
        <v>37</v>
      </c>
      <c r="O3266" s="6" t="s">
        <v>38</v>
      </c>
      <c r="P3266" s="6" t="s">
        <v>39</v>
      </c>
      <c r="Q3266" s="6" t="s">
        <v>1257</v>
      </c>
      <c r="R3266" s="6" t="s">
        <v>354</v>
      </c>
      <c r="W3266" s="6" t="s">
        <v>2809</v>
      </c>
      <c r="X3266" s="6" t="s">
        <v>1257</v>
      </c>
      <c r="Y3266" s="6" t="s">
        <v>43</v>
      </c>
      <c r="Z3266" s="8">
        <v>42026.491631944446</v>
      </c>
      <c r="AA3266" s="6" t="s">
        <v>1301</v>
      </c>
      <c r="AB3266" s="6" t="s">
        <v>357</v>
      </c>
      <c r="AC3266" s="6" t="s">
        <v>354</v>
      </c>
      <c r="AD3266" s="6" t="s">
        <v>43</v>
      </c>
      <c r="AE3266" s="8">
        <v>42026.524467592593</v>
      </c>
      <c r="AF3266" s="6" t="s">
        <v>358</v>
      </c>
    </row>
    <row r="3267" spans="1:39" x14ac:dyDescent="0.2">
      <c r="A32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67" s="7" t="str">
        <f>ExtractValues(Table1[[#This Row],[Agreement Name]],".{1}\d{4,5}")</f>
        <v>10545</v>
      </c>
      <c r="C3267" s="6" t="str">
        <f>ExtractValues(Table1[[#This Row],[Agreement Name]],".{1}\d{4,5}-.{1}\d{4,5}")</f>
        <v>10545-001001</v>
      </c>
      <c r="D3267" s="6" t="str">
        <f>ExtractValues(ExtractValues(Table1[[#This Row],[Agreement Name]],"(CO\d{1,3})"),"\d+")</f>
        <v/>
      </c>
      <c r="E3267" s="6" t="str">
        <f>ExtractValues(ExtractValues(Table1[[#This Row],[Agreement Name]],"(CO.\d{1,3})"),"\d+")</f>
        <v>1</v>
      </c>
      <c r="F3267" s="6" t="str">
        <f>IF(Table1[[#This Row],[ChgOrderPart1]]&lt;&gt;"",Table1[[#This Row],[ChgOrderPart1]],Table1[[#This Row],[ChgOrderPart2]])</f>
        <v>1</v>
      </c>
      <c r="G3267" s="6" t="s">
        <v>2808</v>
      </c>
      <c r="H3267" s="8">
        <v>41968.518368055556</v>
      </c>
      <c r="I3267" s="6" t="s">
        <v>34</v>
      </c>
      <c r="J3267" s="8">
        <v>41974.407418981478</v>
      </c>
      <c r="K3267" s="6" t="s">
        <v>1284</v>
      </c>
      <c r="L3267" s="6" t="s">
        <v>1285</v>
      </c>
      <c r="M3267" s="6" t="s">
        <v>37</v>
      </c>
      <c r="O3267" s="6" t="s">
        <v>38</v>
      </c>
      <c r="P3267" s="6" t="s">
        <v>39</v>
      </c>
      <c r="Q3267" s="6" t="s">
        <v>1257</v>
      </c>
      <c r="R3267" s="6" t="s">
        <v>354</v>
      </c>
      <c r="W3267" s="6" t="s">
        <v>2809</v>
      </c>
      <c r="X3267" s="6" t="s">
        <v>1257</v>
      </c>
      <c r="Y3267" s="6" t="s">
        <v>43</v>
      </c>
      <c r="Z3267" s="8">
        <v>41974.399722222224</v>
      </c>
      <c r="AA3267" s="6" t="s">
        <v>1301</v>
      </c>
      <c r="AB3267" s="6" t="s">
        <v>357</v>
      </c>
      <c r="AC3267" s="6" t="s">
        <v>354</v>
      </c>
      <c r="AD3267" s="6" t="s">
        <v>43</v>
      </c>
      <c r="AE3267" s="8">
        <v>41974.407418981478</v>
      </c>
      <c r="AF3267" s="6" t="s">
        <v>358</v>
      </c>
    </row>
    <row r="3268" spans="1:39" x14ac:dyDescent="0.2">
      <c r="A32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68" s="7" t="str">
        <f>ExtractValues(Table1[[#This Row],[Agreement Name]],".{1}\d{4,5}")</f>
        <v>10545</v>
      </c>
      <c r="C3268" s="6" t="str">
        <f>ExtractValues(Table1[[#This Row],[Agreement Name]],".{1}\d{4,5}-.{1}\d{4,5}")</f>
        <v>10545-001001</v>
      </c>
      <c r="D3268" s="6" t="str">
        <f>ExtractValues(ExtractValues(Table1[[#This Row],[Agreement Name]],"(CO\d{1,3})"),"\d+")</f>
        <v/>
      </c>
      <c r="E3268" s="6" t="str">
        <f>ExtractValues(ExtractValues(Table1[[#This Row],[Agreement Name]],"(CO.\d{1,3})"),"\d+")</f>
        <v/>
      </c>
      <c r="F3268" s="6" t="str">
        <f>IF(Table1[[#This Row],[ChgOrderPart1]]&lt;&gt;"",Table1[[#This Row],[ChgOrderPart1]],Table1[[#This Row],[ChgOrderPart2]])</f>
        <v/>
      </c>
      <c r="G3268" s="6" t="s">
        <v>1298</v>
      </c>
      <c r="H3268" s="8">
        <v>41948.465127314812</v>
      </c>
      <c r="I3268" s="6" t="s">
        <v>34</v>
      </c>
      <c r="J3268" s="8">
        <v>41949.663101851853</v>
      </c>
      <c r="K3268" s="6" t="s">
        <v>1284</v>
      </c>
      <c r="L3268" s="6" t="s">
        <v>1285</v>
      </c>
      <c r="M3268" s="6" t="s">
        <v>37</v>
      </c>
      <c r="O3268" s="6" t="s">
        <v>38</v>
      </c>
      <c r="P3268" s="6" t="s">
        <v>39</v>
      </c>
      <c r="Q3268" s="6" t="s">
        <v>1257</v>
      </c>
      <c r="R3268" s="6" t="s">
        <v>1299</v>
      </c>
      <c r="S3268" s="6" t="s">
        <v>354</v>
      </c>
      <c r="W3268" s="6" t="s">
        <v>1300</v>
      </c>
      <c r="X3268" s="6" t="s">
        <v>1299</v>
      </c>
      <c r="Y3268" s="6" t="s">
        <v>43</v>
      </c>
      <c r="Z3268" s="8">
        <v>41949.642326388886</v>
      </c>
      <c r="AA3268" s="6" t="s">
        <v>1301</v>
      </c>
      <c r="AB3268" s="6" t="s">
        <v>357</v>
      </c>
      <c r="AC3268" s="6" t="s">
        <v>354</v>
      </c>
      <c r="AD3268" s="6" t="s">
        <v>43</v>
      </c>
      <c r="AE3268" s="8">
        <v>41949.663101851853</v>
      </c>
      <c r="AF3268" s="6" t="s">
        <v>358</v>
      </c>
    </row>
    <row r="3269" spans="1:39" x14ac:dyDescent="0.2">
      <c r="A32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69" s="7" t="str">
        <f>ExtractValues(Table1[[#This Row],[Agreement Name]],".{1}\d{4,5}")</f>
        <v>10534</v>
      </c>
      <c r="C3269" s="6" t="str">
        <f>ExtractValues(Table1[[#This Row],[Agreement Name]],".{1}\d{4,5}-.{1}\d{4,5}")</f>
        <v>10534-001001</v>
      </c>
      <c r="D3269" s="6" t="str">
        <f>ExtractValues(ExtractValues(Table1[[#This Row],[Agreement Name]],"(CO\d{1,3})"),"\d+")</f>
        <v/>
      </c>
      <c r="E3269" s="6" t="str">
        <f>ExtractValues(ExtractValues(Table1[[#This Row],[Agreement Name]],"(CO.\d{1,3})"),"\d+")</f>
        <v/>
      </c>
      <c r="F3269" s="6" t="str">
        <f>IF(Table1[[#This Row],[ChgOrderPart1]]&lt;&gt;"",Table1[[#This Row],[ChgOrderPart1]],Table1[[#This Row],[ChgOrderPart2]])</f>
        <v/>
      </c>
      <c r="G3269" s="6" t="s">
        <v>1359</v>
      </c>
      <c r="H3269" s="8">
        <v>41960.303217592591</v>
      </c>
      <c r="I3269" s="6" t="s">
        <v>34</v>
      </c>
      <c r="J3269" s="8">
        <v>41960.647696759261</v>
      </c>
      <c r="K3269" s="6" t="s">
        <v>1284</v>
      </c>
      <c r="L3269" s="6" t="s">
        <v>1285</v>
      </c>
      <c r="M3269" s="6" t="s">
        <v>37</v>
      </c>
      <c r="O3269" s="6" t="s">
        <v>38</v>
      </c>
      <c r="P3269" s="6" t="s">
        <v>39</v>
      </c>
      <c r="Q3269" s="6" t="s">
        <v>1360</v>
      </c>
      <c r="R3269" s="6" t="s">
        <v>353</v>
      </c>
      <c r="S3269" s="6" t="s">
        <v>354</v>
      </c>
      <c r="W3269" s="6" t="s">
        <v>1361</v>
      </c>
      <c r="X3269" s="6" t="s">
        <v>353</v>
      </c>
      <c r="Y3269" s="6" t="s">
        <v>43</v>
      </c>
      <c r="Z3269" s="8">
        <v>41960.389143518521</v>
      </c>
      <c r="AA3269" s="6" t="s">
        <v>1362</v>
      </c>
      <c r="AB3269" s="6" t="s">
        <v>357</v>
      </c>
      <c r="AC3269" s="6" t="s">
        <v>354</v>
      </c>
      <c r="AD3269" s="6" t="s">
        <v>43</v>
      </c>
      <c r="AE3269" s="8">
        <v>41960.647696759261</v>
      </c>
      <c r="AF3269" s="6" t="s">
        <v>358</v>
      </c>
    </row>
    <row r="3270" spans="1:39" x14ac:dyDescent="0.2">
      <c r="A32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70" s="7" t="str">
        <f>ExtractValues(Table1[[#This Row],[Agreement Name]],".{1}\d{4,5}")</f>
        <v>10524</v>
      </c>
      <c r="C3270" s="6" t="str">
        <f>ExtractValues(Table1[[#This Row],[Agreement Name]],".{1}\d{4,5}-.{1}\d{4,5}")</f>
        <v>10524-001002</v>
      </c>
      <c r="D3270" s="6" t="str">
        <f>ExtractValues(ExtractValues(Table1[[#This Row],[Agreement Name]],"(CO\d{1,3})"),"\d+")</f>
        <v/>
      </c>
      <c r="E3270" s="6" t="str">
        <f>ExtractValues(ExtractValues(Table1[[#This Row],[Agreement Name]],"(CO.\d{1,3})"),"\d+")</f>
        <v/>
      </c>
      <c r="F3270" s="6" t="str">
        <f>IF(Table1[[#This Row],[ChgOrderPart1]]&lt;&gt;"",Table1[[#This Row],[ChgOrderPart1]],Table1[[#This Row],[ChgOrderPart2]])</f>
        <v/>
      </c>
      <c r="G3270" s="6" t="s">
        <v>6192</v>
      </c>
      <c r="H3270" s="8">
        <v>42044.562083333331</v>
      </c>
      <c r="I3270" s="6" t="s">
        <v>34</v>
      </c>
      <c r="J3270" s="8">
        <v>42046.419016203705</v>
      </c>
      <c r="K3270" s="6" t="s">
        <v>1284</v>
      </c>
      <c r="L3270" s="6" t="s">
        <v>1285</v>
      </c>
      <c r="M3270" s="6" t="s">
        <v>37</v>
      </c>
      <c r="O3270" s="6" t="s">
        <v>38</v>
      </c>
      <c r="P3270" s="6" t="s">
        <v>39</v>
      </c>
      <c r="Q3270" s="6" t="s">
        <v>1291</v>
      </c>
      <c r="R3270" s="6" t="s">
        <v>354</v>
      </c>
      <c r="W3270" s="6" t="s">
        <v>1292</v>
      </c>
      <c r="X3270" s="6" t="s">
        <v>1291</v>
      </c>
      <c r="Y3270" s="6" t="s">
        <v>43</v>
      </c>
      <c r="Z3270" s="8">
        <v>42046.408009259256</v>
      </c>
      <c r="AA3270" s="6" t="s">
        <v>322</v>
      </c>
      <c r="AB3270" s="6" t="s">
        <v>357</v>
      </c>
      <c r="AC3270" s="6" t="s">
        <v>354</v>
      </c>
      <c r="AD3270" s="6" t="s">
        <v>43</v>
      </c>
      <c r="AE3270" s="8">
        <v>42046.419016203705</v>
      </c>
      <c r="AF3270" s="6" t="s">
        <v>358</v>
      </c>
    </row>
    <row r="3271" spans="1:39" x14ac:dyDescent="0.2">
      <c r="A32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71" s="7" t="str">
        <f>ExtractValues(Table1[[#This Row],[Agreement Name]],".{1}\d{4,5}")</f>
        <v>10524</v>
      </c>
      <c r="C3271" s="6" t="str">
        <f>ExtractValues(Table1[[#This Row],[Agreement Name]],".{1}\d{4,5}-.{1}\d{4,5}")</f>
        <v>10524-001001</v>
      </c>
      <c r="D3271" s="6" t="str">
        <f>ExtractValues(ExtractValues(Table1[[#This Row],[Agreement Name]],"(CO\d{1,3})"),"\d+")</f>
        <v/>
      </c>
      <c r="E3271" s="6" t="str">
        <f>ExtractValues(ExtractValues(Table1[[#This Row],[Agreement Name]],"(CO.\d{1,3})"),"\d+")</f>
        <v>2</v>
      </c>
      <c r="F3271" s="6" t="str">
        <f>IF(Table1[[#This Row],[ChgOrderPart1]]&lt;&gt;"",Table1[[#This Row],[ChgOrderPart1]],Table1[[#This Row],[ChgOrderPart2]])</f>
        <v>2</v>
      </c>
      <c r="G3271" s="6" t="s">
        <v>3091</v>
      </c>
      <c r="H3271" s="8">
        <v>41990.497013888889</v>
      </c>
      <c r="I3271" s="6" t="s">
        <v>34</v>
      </c>
      <c r="J3271" s="8">
        <v>41991.684942129628</v>
      </c>
      <c r="K3271" s="6" t="s">
        <v>1284</v>
      </c>
      <c r="L3271" s="6" t="s">
        <v>1285</v>
      </c>
      <c r="M3271" s="6" t="s">
        <v>37</v>
      </c>
      <c r="O3271" s="6" t="s">
        <v>38</v>
      </c>
      <c r="P3271" s="6" t="s">
        <v>39</v>
      </c>
      <c r="Q3271" s="6" t="s">
        <v>353</v>
      </c>
      <c r="R3271" s="6" t="s">
        <v>354</v>
      </c>
      <c r="W3271" s="6" t="s">
        <v>1361</v>
      </c>
      <c r="X3271" s="6" t="s">
        <v>353</v>
      </c>
      <c r="Y3271" s="6" t="s">
        <v>43</v>
      </c>
      <c r="Z3271" s="8">
        <v>41991.473993055559</v>
      </c>
      <c r="AA3271" s="6" t="s">
        <v>1362</v>
      </c>
      <c r="AB3271" s="6" t="s">
        <v>357</v>
      </c>
      <c r="AC3271" s="6" t="s">
        <v>354</v>
      </c>
      <c r="AD3271" s="6" t="s">
        <v>43</v>
      </c>
      <c r="AE3271" s="8">
        <v>41991.684942129628</v>
      </c>
      <c r="AF3271" s="6" t="s">
        <v>358</v>
      </c>
    </row>
    <row r="3272" spans="1:39" x14ac:dyDescent="0.2">
      <c r="A32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72" s="7" t="str">
        <f>ExtractValues(Table1[[#This Row],[Agreement Name]],".{1}\d{4,5}")</f>
        <v>10524</v>
      </c>
      <c r="C3272" s="6" t="str">
        <f>ExtractValues(Table1[[#This Row],[Agreement Name]],".{1}\d{4,5}-.{1}\d{4,5}")</f>
        <v>10524-001001</v>
      </c>
      <c r="D3272" s="6" t="str">
        <f>ExtractValues(ExtractValues(Table1[[#This Row],[Agreement Name]],"(CO\d{1,3})"),"\d+")</f>
        <v>1</v>
      </c>
      <c r="E3272" s="6" t="str">
        <f>ExtractValues(ExtractValues(Table1[[#This Row],[Agreement Name]],"(CO.\d{1,3})"),"\d+")</f>
        <v/>
      </c>
      <c r="F3272" s="6" t="str">
        <f>IF(Table1[[#This Row],[ChgOrderPart1]]&lt;&gt;"",Table1[[#This Row],[ChgOrderPart1]],Table1[[#This Row],[ChgOrderPart2]])</f>
        <v>1</v>
      </c>
      <c r="G3272" s="6" t="s">
        <v>7552</v>
      </c>
      <c r="H3272" s="8">
        <v>41989.532199074078</v>
      </c>
      <c r="I3272" s="6" t="s">
        <v>34</v>
      </c>
      <c r="J3272" s="8">
        <v>41990.213923611111</v>
      </c>
      <c r="K3272" s="6" t="s">
        <v>1376</v>
      </c>
      <c r="L3272" s="6" t="s">
        <v>1377</v>
      </c>
      <c r="M3272" s="6" t="s">
        <v>37</v>
      </c>
      <c r="O3272" s="6" t="s">
        <v>38</v>
      </c>
      <c r="P3272" s="6" t="s">
        <v>39</v>
      </c>
      <c r="Q3272" s="6" t="s">
        <v>353</v>
      </c>
      <c r="R3272" s="6" t="s">
        <v>354</v>
      </c>
      <c r="W3272" s="6" t="s">
        <v>1361</v>
      </c>
      <c r="X3272" s="6" t="s">
        <v>353</v>
      </c>
      <c r="Y3272" s="6" t="s">
        <v>43</v>
      </c>
      <c r="Z3272" s="8">
        <v>41989.655138888891</v>
      </c>
      <c r="AA3272" s="6" t="s">
        <v>1362</v>
      </c>
      <c r="AB3272" s="6" t="s">
        <v>357</v>
      </c>
      <c r="AC3272" s="6" t="s">
        <v>354</v>
      </c>
      <c r="AD3272" s="6" t="s">
        <v>43</v>
      </c>
      <c r="AE3272" s="8">
        <v>41990.213923611111</v>
      </c>
      <c r="AF3272" s="6" t="s">
        <v>358</v>
      </c>
    </row>
    <row r="3273" spans="1:39" x14ac:dyDescent="0.2">
      <c r="A32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73" s="7" t="str">
        <f>ExtractValues(Table1[[#This Row],[Agreement Name]],".{1}\d{4,5}")</f>
        <v>10524</v>
      </c>
      <c r="C3273" s="6" t="str">
        <f>ExtractValues(Table1[[#This Row],[Agreement Name]],".{1}\d{4,5}-.{1}\d{4,5}")</f>
        <v>10524-001001</v>
      </c>
      <c r="D3273" s="6" t="str">
        <f>ExtractValues(ExtractValues(Table1[[#This Row],[Agreement Name]],"(CO\d{1,3})"),"\d+")</f>
        <v/>
      </c>
      <c r="E3273" s="6" t="str">
        <f>ExtractValues(ExtractValues(Table1[[#This Row],[Agreement Name]],"(CO.\d{1,3})"),"\d+")</f>
        <v/>
      </c>
      <c r="F3273" s="6" t="str">
        <f>IF(Table1[[#This Row],[ChgOrderPart1]]&lt;&gt;"",Table1[[#This Row],[ChgOrderPart1]],Table1[[#This Row],[ChgOrderPart2]])</f>
        <v/>
      </c>
      <c r="G3273" s="6" t="s">
        <v>2754</v>
      </c>
      <c r="H3273" s="8">
        <v>41964.318599537037</v>
      </c>
      <c r="I3273" s="6" t="s">
        <v>34</v>
      </c>
      <c r="J3273" s="8">
        <v>41967.586238425924</v>
      </c>
      <c r="K3273" s="6" t="s">
        <v>1284</v>
      </c>
      <c r="L3273" s="6" t="s">
        <v>1285</v>
      </c>
      <c r="M3273" s="6" t="s">
        <v>37</v>
      </c>
      <c r="O3273" s="6" t="s">
        <v>38</v>
      </c>
      <c r="P3273" s="6" t="s">
        <v>39</v>
      </c>
      <c r="Q3273" s="6" t="s">
        <v>1360</v>
      </c>
      <c r="R3273" s="6" t="s">
        <v>353</v>
      </c>
      <c r="S3273" s="6" t="s">
        <v>354</v>
      </c>
      <c r="W3273" s="6" t="s">
        <v>1361</v>
      </c>
      <c r="X3273" s="6" t="s">
        <v>353</v>
      </c>
      <c r="Y3273" s="6" t="s">
        <v>43</v>
      </c>
      <c r="Z3273" s="8">
        <v>41967.527986111112</v>
      </c>
      <c r="AA3273" s="6" t="s">
        <v>1362</v>
      </c>
      <c r="AB3273" s="6" t="s">
        <v>357</v>
      </c>
      <c r="AC3273" s="6" t="s">
        <v>354</v>
      </c>
      <c r="AD3273" s="6" t="s">
        <v>43</v>
      </c>
      <c r="AE3273" s="8">
        <v>41967.586238425924</v>
      </c>
      <c r="AF3273" s="6" t="s">
        <v>358</v>
      </c>
    </row>
    <row r="3274" spans="1:39" x14ac:dyDescent="0.2">
      <c r="A32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74" s="7" t="str">
        <f>ExtractValues(Table1[[#This Row],[Agreement Name]],".{1}\d{4,5}")</f>
        <v>10524</v>
      </c>
      <c r="C3274" s="6" t="str">
        <f>ExtractValues(Table1[[#This Row],[Agreement Name]],".{1}\d{4,5}-.{1}\d{4,5}")</f>
        <v>10524-001001</v>
      </c>
      <c r="D3274" s="6" t="str">
        <f>ExtractValues(ExtractValues(Table1[[#This Row],[Agreement Name]],"(CO\d{1,3})"),"\d+")</f>
        <v/>
      </c>
      <c r="E3274" s="6" t="str">
        <f>ExtractValues(ExtractValues(Table1[[#This Row],[Agreement Name]],"(CO.\d{1,3})"),"\d+")</f>
        <v/>
      </c>
      <c r="F3274" s="6" t="str">
        <f>IF(Table1[[#This Row],[ChgOrderPart1]]&lt;&gt;"",Table1[[#This Row],[ChgOrderPart1]],Table1[[#This Row],[ChgOrderPart2]])</f>
        <v/>
      </c>
      <c r="G3274" s="6" t="s">
        <v>2754</v>
      </c>
      <c r="H3274" s="8">
        <v>41964.310636574075</v>
      </c>
      <c r="I3274" s="6" t="s">
        <v>55</v>
      </c>
      <c r="J3274" s="8">
        <v>41964.315266203703</v>
      </c>
      <c r="K3274" s="6" t="s">
        <v>1284</v>
      </c>
      <c r="L3274" s="6" t="s">
        <v>1285</v>
      </c>
      <c r="M3274" s="6" t="s">
        <v>37</v>
      </c>
      <c r="O3274" s="6" t="s">
        <v>38</v>
      </c>
      <c r="P3274" s="6" t="s">
        <v>39</v>
      </c>
      <c r="Q3274" s="6" t="s">
        <v>1360</v>
      </c>
      <c r="R3274" s="6" t="s">
        <v>354</v>
      </c>
      <c r="AL3274" s="6" t="s">
        <v>1360</v>
      </c>
      <c r="AM3274" s="6" t="s">
        <v>43</v>
      </c>
    </row>
    <row r="3275" spans="1:39" x14ac:dyDescent="0.2">
      <c r="A32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75" s="7" t="str">
        <f>ExtractValues(Table1[[#This Row],[Agreement Name]],".{1}\d{4,5}")</f>
        <v>10523</v>
      </c>
      <c r="C3275" s="6" t="str">
        <f>ExtractValues(Table1[[#This Row],[Agreement Name]],".{1}\d{4,5}-.{1}\d{4,5}")</f>
        <v>10523-001005</v>
      </c>
      <c r="D3275" s="6" t="str">
        <f>ExtractValues(ExtractValues(Table1[[#This Row],[Agreement Name]],"(CO\d{1,3})"),"\d+")</f>
        <v/>
      </c>
      <c r="E3275" s="6" t="str">
        <f>ExtractValues(ExtractValues(Table1[[#This Row],[Agreement Name]],"(CO.\d{1,3})"),"\d+")</f>
        <v/>
      </c>
      <c r="F3275" s="6" t="str">
        <f>IF(Table1[[#This Row],[ChgOrderPart1]]&lt;&gt;"",Table1[[#This Row],[ChgOrderPart1]],Table1[[#This Row],[ChgOrderPart2]])</f>
        <v/>
      </c>
      <c r="G3275" s="6" t="s">
        <v>1068</v>
      </c>
      <c r="H3275" s="8">
        <v>42219.598530092589</v>
      </c>
      <c r="I3275" s="6" t="s">
        <v>34</v>
      </c>
      <c r="J3275" s="8">
        <v>42220.714259259257</v>
      </c>
      <c r="K3275" s="6" t="s">
        <v>35</v>
      </c>
      <c r="L3275" s="6" t="s">
        <v>36</v>
      </c>
      <c r="M3275" s="6" t="s">
        <v>37</v>
      </c>
      <c r="O3275" s="6" t="s">
        <v>38</v>
      </c>
      <c r="P3275" s="6" t="s">
        <v>39</v>
      </c>
      <c r="Q3275" s="6" t="s">
        <v>824</v>
      </c>
      <c r="R3275" s="6" t="s">
        <v>354</v>
      </c>
      <c r="W3275" s="6" t="s">
        <v>825</v>
      </c>
      <c r="X3275" s="6" t="s">
        <v>824</v>
      </c>
      <c r="Y3275" s="6" t="s">
        <v>43</v>
      </c>
      <c r="Z3275" s="8">
        <v>42220.675462962965</v>
      </c>
      <c r="AA3275" s="6" t="s">
        <v>826</v>
      </c>
      <c r="AB3275" s="6" t="s">
        <v>357</v>
      </c>
      <c r="AC3275" s="6" t="s">
        <v>354</v>
      </c>
      <c r="AD3275" s="6" t="s">
        <v>43</v>
      </c>
      <c r="AE3275" s="8">
        <v>42220.714259259257</v>
      </c>
      <c r="AF3275" s="6" t="s">
        <v>358</v>
      </c>
    </row>
    <row r="3276" spans="1:39" x14ac:dyDescent="0.2">
      <c r="A32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76" s="7" t="str">
        <f>ExtractValues(Table1[[#This Row],[Agreement Name]],".{1}\d{4,5}")</f>
        <v>10523</v>
      </c>
      <c r="C3276" s="6" t="str">
        <f>ExtractValues(Table1[[#This Row],[Agreement Name]],".{1}\d{4,5}-.{1}\d{4,5}")</f>
        <v>10523-001004</v>
      </c>
      <c r="D3276" s="6" t="str">
        <f>ExtractValues(ExtractValues(Table1[[#This Row],[Agreement Name]],"(CO\d{1,3})"),"\d+")</f>
        <v/>
      </c>
      <c r="E3276" s="6" t="str">
        <f>ExtractValues(ExtractValues(Table1[[#This Row],[Agreement Name]],"(CO.\d{1,3})"),"\d+")</f>
        <v/>
      </c>
      <c r="F3276" s="6" t="str">
        <f>IF(Table1[[#This Row],[ChgOrderPart1]]&lt;&gt;"",Table1[[#This Row],[ChgOrderPart1]],Table1[[#This Row],[ChgOrderPart2]])</f>
        <v/>
      </c>
      <c r="G3276" s="6" t="s">
        <v>1067</v>
      </c>
      <c r="H3276" s="8">
        <v>42219.597881944443</v>
      </c>
      <c r="I3276" s="6" t="s">
        <v>34</v>
      </c>
      <c r="J3276" s="8">
        <v>42220.212187500001</v>
      </c>
      <c r="K3276" s="6" t="s">
        <v>35</v>
      </c>
      <c r="L3276" s="6" t="s">
        <v>36</v>
      </c>
      <c r="M3276" s="6" t="s">
        <v>37</v>
      </c>
      <c r="O3276" s="6" t="s">
        <v>38</v>
      </c>
      <c r="P3276" s="6" t="s">
        <v>39</v>
      </c>
      <c r="Q3276" s="6" t="s">
        <v>699</v>
      </c>
      <c r="R3276" s="6" t="s">
        <v>354</v>
      </c>
      <c r="W3276" s="6" t="s">
        <v>700</v>
      </c>
      <c r="X3276" s="6" t="s">
        <v>699</v>
      </c>
      <c r="Y3276" s="6" t="s">
        <v>43</v>
      </c>
      <c r="Z3276" s="8">
        <v>42219.630243055559</v>
      </c>
      <c r="AA3276" s="6" t="s">
        <v>701</v>
      </c>
      <c r="AB3276" s="6" t="s">
        <v>357</v>
      </c>
      <c r="AC3276" s="6" t="s">
        <v>354</v>
      </c>
      <c r="AD3276" s="6" t="s">
        <v>43</v>
      </c>
      <c r="AE3276" s="8">
        <v>42220.212187500001</v>
      </c>
      <c r="AF3276" s="6" t="s">
        <v>358</v>
      </c>
    </row>
    <row r="3277" spans="1:39" x14ac:dyDescent="0.2">
      <c r="A327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77" s="7" t="str">
        <f>ExtractValues(Table1[[#This Row],[Agreement Name]],".{1}\d{4,5}")</f>
        <v>10523</v>
      </c>
      <c r="C3277" s="6" t="str">
        <f>ExtractValues(Table1[[#This Row],[Agreement Name]],".{1}\d{4,5}-.{1}\d{4,5}")</f>
        <v>10523-001003</v>
      </c>
      <c r="D3277" s="6" t="str">
        <f>ExtractValues(ExtractValues(Table1[[#This Row],[Agreement Name]],"(CO\d{1,3})"),"\d+")</f>
        <v>1</v>
      </c>
      <c r="E3277" s="6" t="str">
        <f>ExtractValues(ExtractValues(Table1[[#This Row],[Agreement Name]],"(CO.\d{1,3})"),"\d+")</f>
        <v/>
      </c>
      <c r="F3277" s="6" t="str">
        <f>IF(Table1[[#This Row],[ChgOrderPart1]]&lt;&gt;"",Table1[[#This Row],[ChgOrderPart1]],Table1[[#This Row],[ChgOrderPart2]])</f>
        <v>1</v>
      </c>
      <c r="G3277" s="6" t="s">
        <v>5496</v>
      </c>
      <c r="H3277" s="8">
        <v>42184.429074074076</v>
      </c>
      <c r="I3277" s="6" t="s">
        <v>34</v>
      </c>
      <c r="J3277" s="8">
        <v>42184.435972222222</v>
      </c>
      <c r="K3277" s="6" t="s">
        <v>5082</v>
      </c>
      <c r="L3277" s="6" t="s">
        <v>5083</v>
      </c>
      <c r="M3277" s="6" t="s">
        <v>37</v>
      </c>
      <c r="O3277" s="6" t="s">
        <v>38</v>
      </c>
      <c r="P3277" s="6" t="s">
        <v>39</v>
      </c>
      <c r="Q3277" s="6" t="s">
        <v>496</v>
      </c>
      <c r="R3277" s="6" t="s">
        <v>354</v>
      </c>
      <c r="W3277" s="6" t="s">
        <v>497</v>
      </c>
      <c r="X3277" s="6" t="s">
        <v>496</v>
      </c>
      <c r="Y3277" s="6" t="s">
        <v>43</v>
      </c>
      <c r="Z3277" s="8">
        <v>42184.431250000001</v>
      </c>
      <c r="AA3277" s="6" t="s">
        <v>498</v>
      </c>
      <c r="AB3277" s="6" t="s">
        <v>357</v>
      </c>
      <c r="AC3277" s="6" t="s">
        <v>354</v>
      </c>
      <c r="AD3277" s="6" t="s">
        <v>43</v>
      </c>
      <c r="AE3277" s="8">
        <v>42184.435972222222</v>
      </c>
      <c r="AF3277" s="6" t="s">
        <v>358</v>
      </c>
    </row>
    <row r="3278" spans="1:39" x14ac:dyDescent="0.2">
      <c r="A32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78" s="7" t="str">
        <f>ExtractValues(Table1[[#This Row],[Agreement Name]],".{1}\d{4,5}")</f>
        <v>10523</v>
      </c>
      <c r="C3278" s="6" t="str">
        <f>ExtractValues(Table1[[#This Row],[Agreement Name]],".{1}\d{4,5}-.{1}\d{4,5}")</f>
        <v>10523-001003</v>
      </c>
      <c r="D3278" s="6" t="str">
        <f>ExtractValues(ExtractValues(Table1[[#This Row],[Agreement Name]],"(CO\d{1,3})"),"\d+")</f>
        <v/>
      </c>
      <c r="E3278" s="6" t="str">
        <f>ExtractValues(ExtractValues(Table1[[#This Row],[Agreement Name]],"(CO.\d{1,3})"),"\d+")</f>
        <v/>
      </c>
      <c r="F3278" s="6" t="str">
        <f>IF(Table1[[#This Row],[ChgOrderPart1]]&lt;&gt;"",Table1[[#This Row],[ChgOrderPart1]],Table1[[#This Row],[ChgOrderPart2]])</f>
        <v/>
      </c>
      <c r="G3278" s="6" t="s">
        <v>495</v>
      </c>
      <c r="H3278" s="8">
        <v>42163.661793981482</v>
      </c>
      <c r="I3278" s="6" t="s">
        <v>34</v>
      </c>
      <c r="J3278" s="8">
        <v>42164.290127314816</v>
      </c>
      <c r="K3278" s="6" t="s">
        <v>35</v>
      </c>
      <c r="L3278" s="6" t="s">
        <v>36</v>
      </c>
      <c r="M3278" s="6" t="s">
        <v>37</v>
      </c>
      <c r="O3278" s="6" t="s">
        <v>38</v>
      </c>
      <c r="P3278" s="6" t="s">
        <v>39</v>
      </c>
      <c r="Q3278" s="6" t="s">
        <v>496</v>
      </c>
      <c r="R3278" s="6" t="s">
        <v>354</v>
      </c>
      <c r="W3278" s="6" t="s">
        <v>497</v>
      </c>
      <c r="X3278" s="6" t="s">
        <v>496</v>
      </c>
      <c r="Y3278" s="6" t="s">
        <v>43</v>
      </c>
      <c r="Z3278" s="8">
        <v>42164.285150462965</v>
      </c>
      <c r="AA3278" s="6" t="s">
        <v>498</v>
      </c>
      <c r="AB3278" s="6" t="s">
        <v>357</v>
      </c>
      <c r="AC3278" s="6" t="s">
        <v>354</v>
      </c>
      <c r="AD3278" s="6" t="s">
        <v>43</v>
      </c>
      <c r="AE3278" s="8">
        <v>42164.290127314816</v>
      </c>
      <c r="AF3278" s="6" t="s">
        <v>358</v>
      </c>
    </row>
    <row r="3279" spans="1:39" x14ac:dyDescent="0.2">
      <c r="A32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79" s="7" t="str">
        <f>ExtractValues(Table1[[#This Row],[Agreement Name]],".{1}\d{4,5}")</f>
        <v>10523</v>
      </c>
      <c r="C3279" s="6" t="str">
        <f>ExtractValues(Table1[[#This Row],[Agreement Name]],".{1}\d{4,5}-.{1}\d{4,5}")</f>
        <v>10523-001002</v>
      </c>
      <c r="D3279" s="6" t="str">
        <f>ExtractValues(ExtractValues(Table1[[#This Row],[Agreement Name]],"(CO\d{1,3})"),"\d+")</f>
        <v>4</v>
      </c>
      <c r="E3279" s="6" t="str">
        <f>ExtractValues(ExtractValues(Table1[[#This Row],[Agreement Name]],"(CO.\d{1,3})"),"\d+")</f>
        <v/>
      </c>
      <c r="F3279" s="6" t="str">
        <f>IF(Table1[[#This Row],[ChgOrderPart1]]&lt;&gt;"",Table1[[#This Row],[ChgOrderPart1]],Table1[[#This Row],[ChgOrderPart2]])</f>
        <v>4</v>
      </c>
      <c r="G3279" s="6" t="s">
        <v>5493</v>
      </c>
      <c r="H3279" s="8">
        <v>42184.381944444445</v>
      </c>
      <c r="I3279" s="6" t="s">
        <v>34</v>
      </c>
      <c r="J3279" s="8">
        <v>42184.481712962966</v>
      </c>
      <c r="K3279" s="6" t="s">
        <v>5082</v>
      </c>
      <c r="L3279" s="6" t="s">
        <v>5083</v>
      </c>
      <c r="M3279" s="6" t="s">
        <v>37</v>
      </c>
      <c r="O3279" s="6" t="s">
        <v>38</v>
      </c>
      <c r="P3279" s="6" t="s">
        <v>39</v>
      </c>
      <c r="Q3279" s="6" t="s">
        <v>353</v>
      </c>
      <c r="R3279" s="6" t="s">
        <v>354</v>
      </c>
      <c r="W3279" s="6" t="s">
        <v>355</v>
      </c>
      <c r="X3279" s="6" t="s">
        <v>353</v>
      </c>
      <c r="Y3279" s="6" t="s">
        <v>43</v>
      </c>
      <c r="Z3279" s="8">
        <v>42184.479872685188</v>
      </c>
      <c r="AA3279" s="6" t="s">
        <v>356</v>
      </c>
      <c r="AB3279" s="6" t="s">
        <v>357</v>
      </c>
      <c r="AC3279" s="6" t="s">
        <v>354</v>
      </c>
      <c r="AD3279" s="6" t="s">
        <v>43</v>
      </c>
      <c r="AE3279" s="8">
        <v>42184.481712962966</v>
      </c>
      <c r="AF3279" s="6" t="s">
        <v>358</v>
      </c>
    </row>
    <row r="3280" spans="1:39" x14ac:dyDescent="0.2">
      <c r="A32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80" s="7" t="str">
        <f>ExtractValues(Table1[[#This Row],[Agreement Name]],".{1}\d{4,5}")</f>
        <v>10523</v>
      </c>
      <c r="C3280" s="6" t="str">
        <f>ExtractValues(Table1[[#This Row],[Agreement Name]],".{1}\d{4,5}-.{1}\d{4,5}")</f>
        <v>10523-001002</v>
      </c>
      <c r="D3280" s="6" t="str">
        <f>ExtractValues(ExtractValues(Table1[[#This Row],[Agreement Name]],"(CO\d{1,3})"),"\d+")</f>
        <v>3</v>
      </c>
      <c r="E3280" s="6" t="str">
        <f>ExtractValues(ExtractValues(Table1[[#This Row],[Agreement Name]],"(CO.\d{1,3})"),"\d+")</f>
        <v/>
      </c>
      <c r="F3280" s="6" t="str">
        <f>IF(Table1[[#This Row],[ChgOrderPart1]]&lt;&gt;"",Table1[[#This Row],[ChgOrderPart1]],Table1[[#This Row],[ChgOrderPart2]])</f>
        <v>3</v>
      </c>
      <c r="G3280" s="6" t="s">
        <v>5396</v>
      </c>
      <c r="H3280" s="8">
        <v>42174.441678240742</v>
      </c>
      <c r="I3280" s="6" t="s">
        <v>34</v>
      </c>
      <c r="J3280" s="8">
        <v>42174.593645833331</v>
      </c>
      <c r="K3280" s="6" t="s">
        <v>5082</v>
      </c>
      <c r="L3280" s="6" t="s">
        <v>5083</v>
      </c>
      <c r="M3280" s="6" t="s">
        <v>37</v>
      </c>
      <c r="O3280" s="6" t="s">
        <v>38</v>
      </c>
      <c r="P3280" s="6" t="s">
        <v>39</v>
      </c>
      <c r="Q3280" s="6" t="s">
        <v>353</v>
      </c>
      <c r="R3280" s="6" t="s">
        <v>354</v>
      </c>
      <c r="W3280" s="6" t="s">
        <v>355</v>
      </c>
      <c r="X3280" s="6" t="s">
        <v>353</v>
      </c>
      <c r="Y3280" s="6" t="s">
        <v>43</v>
      </c>
      <c r="Z3280" s="8">
        <v>42174.572372685187</v>
      </c>
      <c r="AA3280" s="6" t="s">
        <v>356</v>
      </c>
      <c r="AB3280" s="6" t="s">
        <v>357</v>
      </c>
      <c r="AC3280" s="6" t="s">
        <v>354</v>
      </c>
      <c r="AD3280" s="6" t="s">
        <v>43</v>
      </c>
      <c r="AE3280" s="8">
        <v>42174.593645833331</v>
      </c>
      <c r="AF3280" s="6" t="s">
        <v>358</v>
      </c>
    </row>
    <row r="3281" spans="1:39" x14ac:dyDescent="0.2">
      <c r="A32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81" s="7" t="str">
        <f>ExtractValues(Table1[[#This Row],[Agreement Name]],".{1}\d{4,5}")</f>
        <v>10523</v>
      </c>
      <c r="C3281" s="6" t="str">
        <f>ExtractValues(Table1[[#This Row],[Agreement Name]],".{1}\d{4,5}-.{1}\d{4,5}")</f>
        <v>10523-001002</v>
      </c>
      <c r="D3281" s="6" t="str">
        <f>ExtractValues(ExtractValues(Table1[[#This Row],[Agreement Name]],"(CO\d{1,3})"),"\d+")</f>
        <v>2</v>
      </c>
      <c r="E3281" s="6" t="str">
        <f>ExtractValues(ExtractValues(Table1[[#This Row],[Agreement Name]],"(CO.\d{1,3})"),"\d+")</f>
        <v/>
      </c>
      <c r="F3281" s="6" t="str">
        <f>IF(Table1[[#This Row],[ChgOrderPart1]]&lt;&gt;"",Table1[[#This Row],[ChgOrderPart1]],Table1[[#This Row],[ChgOrderPart2]])</f>
        <v>2</v>
      </c>
      <c r="G3281" s="6" t="s">
        <v>5168</v>
      </c>
      <c r="H3281" s="8">
        <v>42160.477754629632</v>
      </c>
      <c r="I3281" s="6" t="s">
        <v>34</v>
      </c>
      <c r="J3281" s="8">
        <v>42164.304131944446</v>
      </c>
      <c r="K3281" s="6" t="s">
        <v>5082</v>
      </c>
      <c r="L3281" s="6" t="s">
        <v>5083</v>
      </c>
      <c r="M3281" s="6" t="s">
        <v>37</v>
      </c>
      <c r="O3281" s="6" t="s">
        <v>38</v>
      </c>
      <c r="P3281" s="6" t="s">
        <v>39</v>
      </c>
      <c r="Q3281" s="6" t="s">
        <v>353</v>
      </c>
      <c r="R3281" s="6" t="s">
        <v>354</v>
      </c>
      <c r="W3281" s="6" t="s">
        <v>355</v>
      </c>
      <c r="X3281" s="6" t="s">
        <v>353</v>
      </c>
      <c r="Y3281" s="6" t="s">
        <v>43</v>
      </c>
      <c r="Z3281" s="8">
        <v>42163.343506944446</v>
      </c>
      <c r="AA3281" s="6" t="s">
        <v>356</v>
      </c>
      <c r="AB3281" s="6" t="s">
        <v>357</v>
      </c>
      <c r="AC3281" s="6" t="s">
        <v>354</v>
      </c>
      <c r="AD3281" s="6" t="s">
        <v>43</v>
      </c>
      <c r="AE3281" s="8">
        <v>42164.304131944446</v>
      </c>
      <c r="AF3281" s="6" t="s">
        <v>358</v>
      </c>
    </row>
    <row r="3282" spans="1:39" x14ac:dyDescent="0.2">
      <c r="A32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2" s="7" t="str">
        <f>ExtractValues(Table1[[#This Row],[Agreement Name]],".{1}\d{4,5}")</f>
        <v>10523</v>
      </c>
      <c r="C3282" s="6" t="str">
        <f>ExtractValues(Table1[[#This Row],[Agreement Name]],".{1}\d{4,5}-.{1}\d{4,5}")</f>
        <v>10523-001002</v>
      </c>
      <c r="D3282" s="6" t="str">
        <f>ExtractValues(ExtractValues(Table1[[#This Row],[Agreement Name]],"(CO\d{1,3})"),"\d+")</f>
        <v/>
      </c>
      <c r="E3282" s="6" t="str">
        <f>ExtractValues(ExtractValues(Table1[[#This Row],[Agreement Name]],"(CO.\d{1,3})"),"\d+")</f>
        <v/>
      </c>
      <c r="F3282" s="6" t="str">
        <f>IF(Table1[[#This Row],[ChgOrderPart1]]&lt;&gt;"",Table1[[#This Row],[ChgOrderPart1]],Table1[[#This Row],[ChgOrderPart2]])</f>
        <v/>
      </c>
      <c r="G3282" s="6" t="s">
        <v>352</v>
      </c>
      <c r="H3282" s="8">
        <v>42152.662627314814</v>
      </c>
      <c r="I3282" s="6" t="s">
        <v>34</v>
      </c>
      <c r="J3282" s="8">
        <v>42152.731724537036</v>
      </c>
      <c r="K3282" s="6" t="s">
        <v>35</v>
      </c>
      <c r="L3282" s="6" t="s">
        <v>36</v>
      </c>
      <c r="M3282" s="6" t="s">
        <v>37</v>
      </c>
      <c r="O3282" s="6" t="s">
        <v>38</v>
      </c>
      <c r="P3282" s="6" t="s">
        <v>39</v>
      </c>
      <c r="Q3282" s="6" t="s">
        <v>353</v>
      </c>
      <c r="R3282" s="6" t="s">
        <v>354</v>
      </c>
      <c r="W3282" s="6" t="s">
        <v>355</v>
      </c>
      <c r="X3282" s="6" t="s">
        <v>353</v>
      </c>
      <c r="Y3282" s="6" t="s">
        <v>43</v>
      </c>
      <c r="Z3282" s="8">
        <v>42152.670023148145</v>
      </c>
      <c r="AA3282" s="6" t="s">
        <v>356</v>
      </c>
      <c r="AB3282" s="6" t="s">
        <v>357</v>
      </c>
      <c r="AC3282" s="6" t="s">
        <v>354</v>
      </c>
      <c r="AD3282" s="6" t="s">
        <v>43</v>
      </c>
      <c r="AE3282" s="8">
        <v>42152.731724537036</v>
      </c>
      <c r="AF3282" s="6" t="s">
        <v>358</v>
      </c>
    </row>
    <row r="3283" spans="1:39" x14ac:dyDescent="0.2">
      <c r="A32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3" s="7" t="str">
        <f>ExtractValues(Table1[[#This Row],[Agreement Name]],".{1}\d{4,5}")</f>
        <v>10523</v>
      </c>
      <c r="C3283" s="6" t="str">
        <f>ExtractValues(Table1[[#This Row],[Agreement Name]],".{1}\d{4,5}-.{1}\d{4,5}")</f>
        <v>10523-001001</v>
      </c>
      <c r="D3283" s="6" t="str">
        <f>ExtractValues(ExtractValues(Table1[[#This Row],[Agreement Name]],"(CO\d{1,3})"),"\d+")</f>
        <v/>
      </c>
      <c r="E3283" s="6" t="str">
        <f>ExtractValues(ExtractValues(Table1[[#This Row],[Agreement Name]],"(CO.\d{1,3})"),"\d+")</f>
        <v/>
      </c>
      <c r="F3283" s="6" t="str">
        <f>IF(Table1[[#This Row],[ChgOrderPart1]]&lt;&gt;"",Table1[[#This Row],[ChgOrderPart1]],Table1[[#This Row],[ChgOrderPart2]])</f>
        <v/>
      </c>
      <c r="G3283" s="6" t="s">
        <v>6910</v>
      </c>
      <c r="H3283" s="8">
        <v>42110.320462962962</v>
      </c>
      <c r="I3283" s="6" t="s">
        <v>34</v>
      </c>
      <c r="J3283" s="8">
        <v>42110.512650462966</v>
      </c>
      <c r="K3283" s="6" t="s">
        <v>1284</v>
      </c>
      <c r="L3283" s="6" t="s">
        <v>1285</v>
      </c>
      <c r="M3283" s="6" t="s">
        <v>37</v>
      </c>
      <c r="O3283" s="6" t="s">
        <v>38</v>
      </c>
      <c r="P3283" s="6" t="s">
        <v>39</v>
      </c>
      <c r="Q3283" s="6" t="s">
        <v>454</v>
      </c>
      <c r="R3283" s="6" t="s">
        <v>354</v>
      </c>
      <c r="W3283" s="6" t="s">
        <v>523</v>
      </c>
      <c r="X3283" s="6" t="s">
        <v>454</v>
      </c>
      <c r="Y3283" s="6" t="s">
        <v>43</v>
      </c>
      <c r="Z3283" s="8">
        <v>42110.464837962965</v>
      </c>
      <c r="AA3283" s="6" t="s">
        <v>6911</v>
      </c>
      <c r="AB3283" s="6" t="s">
        <v>357</v>
      </c>
      <c r="AC3283" s="6" t="s">
        <v>354</v>
      </c>
      <c r="AD3283" s="6" t="s">
        <v>43</v>
      </c>
      <c r="AE3283" s="8">
        <v>42110.512650462966</v>
      </c>
      <c r="AF3283" s="6" t="s">
        <v>358</v>
      </c>
    </row>
    <row r="3284" spans="1:39" x14ac:dyDescent="0.2">
      <c r="A32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4" s="7" t="str">
        <f>ExtractValues(Table1[[#This Row],[Agreement Name]],".{1}\d{4,5}")</f>
        <v>10507</v>
      </c>
      <c r="C3284" s="6" t="str">
        <f>ExtractValues(Table1[[#This Row],[Agreement Name]],".{1}\d{4,5}-.{1}\d{4,5}")</f>
        <v>10507-001001</v>
      </c>
      <c r="D3284" s="6" t="str">
        <f>ExtractValues(ExtractValues(Table1[[#This Row],[Agreement Name]],"(CO\d{1,3})"),"\d+")</f>
        <v/>
      </c>
      <c r="E3284" s="6" t="str">
        <f>ExtractValues(ExtractValues(Table1[[#This Row],[Agreement Name]],"(CO.\d{1,3})"),"\d+")</f>
        <v/>
      </c>
      <c r="F3284" s="6" t="str">
        <f>IF(Table1[[#This Row],[ChgOrderPart1]]&lt;&gt;"",Table1[[#This Row],[ChgOrderPart1]],Table1[[#This Row],[ChgOrderPart2]])</f>
        <v/>
      </c>
      <c r="G3284" s="6" t="s">
        <v>3470</v>
      </c>
      <c r="H3284" s="8">
        <v>42027.554467592592</v>
      </c>
      <c r="I3284" s="6" t="s">
        <v>48</v>
      </c>
      <c r="J3284" s="8">
        <v>42027.554456018515</v>
      </c>
      <c r="K3284" s="6" t="s">
        <v>1284</v>
      </c>
      <c r="L3284" s="6" t="s">
        <v>1285</v>
      </c>
      <c r="M3284" s="6" t="s">
        <v>37</v>
      </c>
      <c r="O3284" s="6" t="s">
        <v>38</v>
      </c>
      <c r="P3284" s="6" t="s">
        <v>39</v>
      </c>
      <c r="Q3284" s="6" t="s">
        <v>3471</v>
      </c>
      <c r="R3284" s="6" t="s">
        <v>354</v>
      </c>
      <c r="AL3284" s="6" t="s">
        <v>3471</v>
      </c>
      <c r="AM3284" s="6" t="s">
        <v>43</v>
      </c>
    </row>
    <row r="3285" spans="1:39" x14ac:dyDescent="0.2">
      <c r="A32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5" s="7" t="str">
        <f>ExtractValues(Table1[[#This Row],[Agreement Name]],".{1}\d{4,5}")</f>
        <v>10485</v>
      </c>
      <c r="C3285" s="6" t="str">
        <f>ExtractValues(Table1[[#This Row],[Agreement Name]],".{1}\d{4,5}-.{1}\d{4,5}")</f>
        <v>10485-001001</v>
      </c>
      <c r="D3285" s="6" t="str">
        <f>ExtractValues(ExtractValues(Table1[[#This Row],[Agreement Name]],"(CO\d{1,3})"),"\d+")</f>
        <v/>
      </c>
      <c r="E3285" s="6" t="str">
        <f>ExtractValues(ExtractValues(Table1[[#This Row],[Agreement Name]],"(CO.\d{1,3})"),"\d+")</f>
        <v/>
      </c>
      <c r="F3285" s="6" t="str">
        <f>IF(Table1[[#This Row],[ChgOrderPart1]]&lt;&gt;"",Table1[[#This Row],[ChgOrderPart1]],Table1[[#This Row],[ChgOrderPart2]])</f>
        <v/>
      </c>
      <c r="G3285" s="6" t="s">
        <v>6786</v>
      </c>
      <c r="H3285" s="8">
        <v>42095.305486111109</v>
      </c>
      <c r="I3285" s="6" t="s">
        <v>34</v>
      </c>
      <c r="J3285" s="8">
        <v>42101.351122685184</v>
      </c>
      <c r="K3285" s="6" t="s">
        <v>1284</v>
      </c>
      <c r="L3285" s="6" t="s">
        <v>1285</v>
      </c>
      <c r="M3285" s="6" t="s">
        <v>37</v>
      </c>
      <c r="O3285" s="6" t="s">
        <v>38</v>
      </c>
      <c r="P3285" s="6" t="s">
        <v>39</v>
      </c>
      <c r="Q3285" s="6" t="s">
        <v>6787</v>
      </c>
      <c r="R3285" s="6" t="s">
        <v>6788</v>
      </c>
      <c r="S3285" s="6" t="s">
        <v>354</v>
      </c>
      <c r="W3285" s="6" t="s">
        <v>6789</v>
      </c>
      <c r="X3285" s="6" t="s">
        <v>6788</v>
      </c>
      <c r="Y3285" s="6" t="s">
        <v>43</v>
      </c>
      <c r="Z3285" s="8">
        <v>42101.349432870367</v>
      </c>
      <c r="AA3285" s="6" t="s">
        <v>6790</v>
      </c>
      <c r="AB3285" s="6" t="s">
        <v>357</v>
      </c>
      <c r="AC3285" s="6" t="s">
        <v>354</v>
      </c>
      <c r="AD3285" s="6" t="s">
        <v>43</v>
      </c>
      <c r="AE3285" s="8">
        <v>42101.351122685184</v>
      </c>
      <c r="AF3285" s="6" t="s">
        <v>358</v>
      </c>
    </row>
    <row r="3286" spans="1:39" x14ac:dyDescent="0.2">
      <c r="A32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6" s="7" t="str">
        <f>ExtractValues(Table1[[#This Row],[Agreement Name]],".{1}\d{4,5}")</f>
        <v>10482</v>
      </c>
      <c r="C3286" s="6" t="str">
        <f>ExtractValues(Table1[[#This Row],[Agreement Name]],".{1}\d{4,5}-.{1}\d{4,5}")</f>
        <v>10482-001001</v>
      </c>
      <c r="D3286" s="6" t="str">
        <f>ExtractValues(ExtractValues(Table1[[#This Row],[Agreement Name]],"(CO\d{1,3})"),"\d+")</f>
        <v/>
      </c>
      <c r="E3286" s="6" t="str">
        <f>ExtractValues(ExtractValues(Table1[[#This Row],[Agreement Name]],"(CO.\d{1,3})"),"\d+")</f>
        <v/>
      </c>
      <c r="F3286" s="6" t="str">
        <f>IF(Table1[[#This Row],[ChgOrderPart1]]&lt;&gt;"",Table1[[#This Row],[ChgOrderPart1]],Table1[[#This Row],[ChgOrderPart2]])</f>
        <v/>
      </c>
      <c r="G3286" s="6" t="s">
        <v>6298</v>
      </c>
      <c r="H3286" s="8">
        <v>42052.470138888886</v>
      </c>
      <c r="I3286" s="6" t="s">
        <v>34</v>
      </c>
      <c r="J3286" s="8">
        <v>42058.619166666664</v>
      </c>
      <c r="K3286" s="6" t="s">
        <v>1284</v>
      </c>
      <c r="L3286" s="6" t="s">
        <v>1285</v>
      </c>
      <c r="M3286" s="6" t="s">
        <v>37</v>
      </c>
      <c r="O3286" s="6" t="s">
        <v>38</v>
      </c>
      <c r="P3286" s="6" t="s">
        <v>39</v>
      </c>
      <c r="Q3286" s="6" t="s">
        <v>624</v>
      </c>
      <c r="R3286" s="6" t="s">
        <v>354</v>
      </c>
      <c r="W3286" s="6" t="s">
        <v>132</v>
      </c>
      <c r="X3286" s="6" t="s">
        <v>624</v>
      </c>
      <c r="Y3286" s="6" t="s">
        <v>43</v>
      </c>
      <c r="Z3286" s="8">
        <v>42058.472673611112</v>
      </c>
      <c r="AA3286" s="6" t="s">
        <v>133</v>
      </c>
      <c r="AB3286" s="6" t="s">
        <v>357</v>
      </c>
      <c r="AC3286" s="6" t="s">
        <v>354</v>
      </c>
      <c r="AD3286" s="6" t="s">
        <v>43</v>
      </c>
      <c r="AE3286" s="8">
        <v>42058.619166666664</v>
      </c>
      <c r="AF3286" s="6" t="s">
        <v>358</v>
      </c>
    </row>
    <row r="3287" spans="1:39" x14ac:dyDescent="0.2">
      <c r="A32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7" s="7" t="str">
        <f>ExtractValues(Table1[[#This Row],[Agreement Name]],".{1}\d{4,5}")</f>
        <v>10430</v>
      </c>
      <c r="C3287" s="6" t="str">
        <f>ExtractValues(Table1[[#This Row],[Agreement Name]],".{1}\d{4,5}-.{1}\d{4,5}")</f>
        <v>10430-001002</v>
      </c>
      <c r="D3287" s="6" t="str">
        <f>ExtractValues(ExtractValues(Table1[[#This Row],[Agreement Name]],"(CO\d{1,3})"),"\d+")</f>
        <v/>
      </c>
      <c r="E3287" s="6" t="str">
        <f>ExtractValues(ExtractValues(Table1[[#This Row],[Agreement Name]],"(CO.\d{1,3})"),"\d+")</f>
        <v/>
      </c>
      <c r="F3287" s="6" t="str">
        <f>IF(Table1[[#This Row],[ChgOrderPart1]]&lt;&gt;"",Table1[[#This Row],[ChgOrderPart1]],Table1[[#This Row],[ChgOrderPart2]])</f>
        <v/>
      </c>
      <c r="G3287" s="6" t="s">
        <v>3258</v>
      </c>
      <c r="H3287" s="8">
        <v>42016.501956018517</v>
      </c>
      <c r="I3287" s="6" t="s">
        <v>55</v>
      </c>
      <c r="J3287" s="8">
        <v>42166.573078703703</v>
      </c>
      <c r="K3287" s="6" t="s">
        <v>1284</v>
      </c>
      <c r="L3287" s="6" t="s">
        <v>1285</v>
      </c>
      <c r="M3287" s="6" t="s">
        <v>37</v>
      </c>
      <c r="O3287" s="6" t="s">
        <v>38</v>
      </c>
      <c r="P3287" s="6" t="s">
        <v>39</v>
      </c>
      <c r="Q3287" s="6" t="s">
        <v>440</v>
      </c>
      <c r="R3287" s="6" t="s">
        <v>346</v>
      </c>
      <c r="AL3287" s="6" t="s">
        <v>440</v>
      </c>
      <c r="AM3287" s="6" t="s">
        <v>43</v>
      </c>
    </row>
    <row r="3288" spans="1:39" x14ac:dyDescent="0.2">
      <c r="A32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8" s="7" t="str">
        <f>ExtractValues(Table1[[#This Row],[Agreement Name]],".{1}\d{4,5}")</f>
        <v>10430</v>
      </c>
      <c r="C3288" s="6" t="str">
        <f>ExtractValues(Table1[[#This Row],[Agreement Name]],".{1}\d{4,5}-.{1}\d{4,5}")</f>
        <v>10430-001002</v>
      </c>
      <c r="D3288" s="6" t="str">
        <f>ExtractValues(ExtractValues(Table1[[#This Row],[Agreement Name]],"(CO\d{1,3})"),"\d+")</f>
        <v/>
      </c>
      <c r="E3288" s="6" t="str">
        <f>ExtractValues(ExtractValues(Table1[[#This Row],[Agreement Name]],"(CO.\d{1,3})"),"\d+")</f>
        <v/>
      </c>
      <c r="F3288" s="6" t="str">
        <f>IF(Table1[[#This Row],[ChgOrderPart1]]&lt;&gt;"",Table1[[#This Row],[ChgOrderPart1]],Table1[[#This Row],[ChgOrderPart2]])</f>
        <v/>
      </c>
      <c r="G3288" s="6" t="s">
        <v>3258</v>
      </c>
      <c r="H3288" s="8">
        <v>42016.50277777778</v>
      </c>
      <c r="I3288" s="6" t="s">
        <v>34</v>
      </c>
      <c r="J3288" s="8">
        <v>42017.490312499998</v>
      </c>
      <c r="K3288" s="6" t="s">
        <v>1284</v>
      </c>
      <c r="L3288" s="6" t="s">
        <v>1285</v>
      </c>
      <c r="M3288" s="6" t="s">
        <v>37</v>
      </c>
      <c r="O3288" s="6" t="s">
        <v>38</v>
      </c>
      <c r="P3288" s="6" t="s">
        <v>39</v>
      </c>
      <c r="Q3288" s="6" t="s">
        <v>440</v>
      </c>
      <c r="R3288" s="6" t="s">
        <v>346</v>
      </c>
      <c r="W3288" s="6" t="s">
        <v>812</v>
      </c>
      <c r="X3288" s="6" t="s">
        <v>440</v>
      </c>
      <c r="Y3288" s="6" t="s">
        <v>43</v>
      </c>
      <c r="Z3288" s="8">
        <v>42017.481273148151</v>
      </c>
      <c r="AA3288" s="6" t="s">
        <v>442</v>
      </c>
      <c r="AB3288" s="6" t="s">
        <v>348</v>
      </c>
      <c r="AC3288" s="6" t="s">
        <v>346</v>
      </c>
      <c r="AD3288" s="6" t="s">
        <v>43</v>
      </c>
      <c r="AE3288" s="8">
        <v>42017.490312499998</v>
      </c>
      <c r="AF3288" s="6" t="s">
        <v>71</v>
      </c>
    </row>
    <row r="3289" spans="1:39" x14ac:dyDescent="0.2">
      <c r="A32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89" s="7" t="str">
        <f>ExtractValues(Table1[[#This Row],[Agreement Name]],".{1}\d{4,5}")</f>
        <v>10430</v>
      </c>
      <c r="C3289" s="6" t="str">
        <f>ExtractValues(Table1[[#This Row],[Agreement Name]],".{1}\d{4,5}-.{1}\d{4,5}")</f>
        <v>10430-001002</v>
      </c>
      <c r="D3289" s="6" t="str">
        <f>ExtractValues(ExtractValues(Table1[[#This Row],[Agreement Name]],"(CO\d{1,3})"),"\d+")</f>
        <v/>
      </c>
      <c r="E3289" s="6" t="str">
        <f>ExtractValues(ExtractValues(Table1[[#This Row],[Agreement Name]],"(CO.\d{1,3})"),"\d+")</f>
        <v/>
      </c>
      <c r="F3289" s="6" t="str">
        <f>IF(Table1[[#This Row],[ChgOrderPart1]]&lt;&gt;"",Table1[[#This Row],[ChgOrderPart1]],Table1[[#This Row],[ChgOrderPart2]])</f>
        <v/>
      </c>
      <c r="G3289" s="6" t="s">
        <v>2728</v>
      </c>
      <c r="H3289" s="8">
        <v>41963.335625</v>
      </c>
      <c r="I3289" s="6" t="s">
        <v>55</v>
      </c>
      <c r="J3289" s="8">
        <v>42016.373402777775</v>
      </c>
      <c r="K3289" s="6" t="s">
        <v>1284</v>
      </c>
      <c r="L3289" s="6" t="s">
        <v>1285</v>
      </c>
      <c r="M3289" s="6" t="s">
        <v>37</v>
      </c>
      <c r="O3289" s="6" t="s">
        <v>38</v>
      </c>
      <c r="P3289" s="6" t="s">
        <v>39</v>
      </c>
      <c r="Q3289" s="6" t="s">
        <v>440</v>
      </c>
      <c r="R3289" s="6" t="s">
        <v>2729</v>
      </c>
      <c r="S3289" s="6" t="s">
        <v>346</v>
      </c>
      <c r="AL3289" s="6" t="s">
        <v>440</v>
      </c>
      <c r="AM3289" s="6" t="s">
        <v>43</v>
      </c>
    </row>
    <row r="3290" spans="1:39" x14ac:dyDescent="0.2">
      <c r="A32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90" s="7" t="str">
        <f>ExtractValues(Table1[[#This Row],[Agreement Name]],".{1}\d{4,5}")</f>
        <v>10430</v>
      </c>
      <c r="C3290" s="6" t="str">
        <f>ExtractValues(Table1[[#This Row],[Agreement Name]],".{1}\d{4,5}-.{1}\d{4,5}")</f>
        <v>10430-001001</v>
      </c>
      <c r="D3290" s="6" t="str">
        <f>ExtractValues(ExtractValues(Table1[[#This Row],[Agreement Name]],"(CO\d{1,3})"),"\d+")</f>
        <v/>
      </c>
      <c r="E3290" s="6" t="str">
        <f>ExtractValues(ExtractValues(Table1[[#This Row],[Agreement Name]],"(CO.\d{1,3})"),"\d+")</f>
        <v/>
      </c>
      <c r="F3290" s="6" t="str">
        <f>IF(Table1[[#This Row],[ChgOrderPart1]]&lt;&gt;"",Table1[[#This Row],[ChgOrderPart1]],Table1[[#This Row],[ChgOrderPart2]])</f>
        <v/>
      </c>
      <c r="G3290" s="6" t="s">
        <v>6397</v>
      </c>
      <c r="H3290" s="8">
        <v>42060.501620370371</v>
      </c>
      <c r="I3290" s="6" t="s">
        <v>34</v>
      </c>
      <c r="J3290" s="8">
        <v>42061.463946759257</v>
      </c>
      <c r="K3290" s="6" t="s">
        <v>1284</v>
      </c>
      <c r="L3290" s="6" t="s">
        <v>1285</v>
      </c>
      <c r="M3290" s="6" t="s">
        <v>37</v>
      </c>
      <c r="O3290" s="6" t="s">
        <v>38</v>
      </c>
      <c r="P3290" s="6" t="s">
        <v>39</v>
      </c>
      <c r="Q3290" s="6" t="s">
        <v>6398</v>
      </c>
      <c r="R3290" s="6" t="s">
        <v>440</v>
      </c>
      <c r="S3290" s="6" t="s">
        <v>346</v>
      </c>
      <c r="W3290" s="6" t="s">
        <v>812</v>
      </c>
      <c r="X3290" s="6" t="s">
        <v>440</v>
      </c>
      <c r="Y3290" s="6" t="s">
        <v>43</v>
      </c>
      <c r="Z3290" s="8">
        <v>42061.43409722222</v>
      </c>
      <c r="AA3290" s="6" t="s">
        <v>442</v>
      </c>
      <c r="AB3290" s="6" t="s">
        <v>348</v>
      </c>
      <c r="AC3290" s="6" t="s">
        <v>346</v>
      </c>
      <c r="AD3290" s="6" t="s">
        <v>43</v>
      </c>
      <c r="AE3290" s="8">
        <v>42061.463946759257</v>
      </c>
      <c r="AF3290" s="6" t="s">
        <v>71</v>
      </c>
    </row>
    <row r="3291" spans="1:39" x14ac:dyDescent="0.2">
      <c r="A32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91" s="7" t="str">
        <f>ExtractValues(Table1[[#This Row],[Agreement Name]],".{1}\d{4,5}")</f>
        <v>10430</v>
      </c>
      <c r="C3291" s="6" t="str">
        <f>ExtractValues(Table1[[#This Row],[Agreement Name]],".{1}\d{4,5}-.{1}\d{4,5}")</f>
        <v>10430-001001</v>
      </c>
      <c r="D3291" s="6" t="str">
        <f>ExtractValues(ExtractValues(Table1[[#This Row],[Agreement Name]],"(CO\d{1,3})"),"\d+")</f>
        <v/>
      </c>
      <c r="E3291" s="6" t="str">
        <f>ExtractValues(ExtractValues(Table1[[#This Row],[Agreement Name]],"(CO.\d{1,3})"),"\d+")</f>
        <v/>
      </c>
      <c r="F3291" s="6" t="str">
        <f>IF(Table1[[#This Row],[ChgOrderPart1]]&lt;&gt;"",Table1[[#This Row],[ChgOrderPart1]],Table1[[#This Row],[ChgOrderPart2]])</f>
        <v/>
      </c>
      <c r="G3291" s="6" t="s">
        <v>2731</v>
      </c>
      <c r="H3291" s="8">
        <v>41963.339317129627</v>
      </c>
      <c r="I3291" s="6" t="s">
        <v>55</v>
      </c>
      <c r="J3291" s="8">
        <v>41981.380856481483</v>
      </c>
      <c r="K3291" s="6" t="s">
        <v>1284</v>
      </c>
      <c r="L3291" s="6" t="s">
        <v>1285</v>
      </c>
      <c r="M3291" s="6" t="s">
        <v>37</v>
      </c>
      <c r="O3291" s="6" t="s">
        <v>38</v>
      </c>
      <c r="P3291" s="6" t="s">
        <v>39</v>
      </c>
      <c r="Q3291" s="6" t="s">
        <v>440</v>
      </c>
      <c r="R3291" s="6" t="s">
        <v>2729</v>
      </c>
      <c r="S3291" s="6" t="s">
        <v>346</v>
      </c>
    </row>
    <row r="3292" spans="1:39" x14ac:dyDescent="0.2">
      <c r="A32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92" s="7" t="str">
        <f>ExtractValues(Table1[[#This Row],[Agreement Name]],".{1}\d{4,5}")</f>
        <v>10425</v>
      </c>
      <c r="C3292" s="6" t="str">
        <f>ExtractValues(Table1[[#This Row],[Agreement Name]],".{1}\d{4,5}-.{1}\d{4,5}")</f>
        <v>10425-001003</v>
      </c>
      <c r="D3292" s="6" t="str">
        <f>ExtractValues(ExtractValues(Table1[[#This Row],[Agreement Name]],"(CO\d{1,3})"),"\d+")</f>
        <v/>
      </c>
      <c r="E3292" s="6" t="str">
        <f>ExtractValues(ExtractValues(Table1[[#This Row],[Agreement Name]],"(CO.\d{1,3})"),"\d+")</f>
        <v/>
      </c>
      <c r="F3292" s="6" t="str">
        <f>IF(Table1[[#This Row],[ChgOrderPart1]]&lt;&gt;"",Table1[[#This Row],[ChgOrderPart1]],Table1[[#This Row],[ChgOrderPart2]])</f>
        <v/>
      </c>
      <c r="G3292" s="6" t="s">
        <v>1138</v>
      </c>
      <c r="H3292" s="8">
        <v>42223.35328703704</v>
      </c>
      <c r="I3292" s="6" t="s">
        <v>34</v>
      </c>
      <c r="J3292" s="8">
        <v>42226.325312499997</v>
      </c>
      <c r="K3292" s="6" t="s">
        <v>35</v>
      </c>
      <c r="L3292" s="6" t="s">
        <v>36</v>
      </c>
      <c r="M3292" s="6" t="s">
        <v>37</v>
      </c>
      <c r="O3292" s="6" t="s">
        <v>38</v>
      </c>
      <c r="P3292" s="6" t="s">
        <v>39</v>
      </c>
      <c r="Q3292" s="6" t="s">
        <v>1139</v>
      </c>
      <c r="R3292" s="6" t="s">
        <v>339</v>
      </c>
      <c r="W3292" s="6" t="s">
        <v>1140</v>
      </c>
      <c r="X3292" s="6" t="s">
        <v>1139</v>
      </c>
      <c r="Y3292" s="6" t="s">
        <v>43</v>
      </c>
      <c r="Z3292" s="8">
        <v>42226.27611111111</v>
      </c>
      <c r="AA3292" s="6" t="s">
        <v>1141</v>
      </c>
      <c r="AB3292" s="6" t="s">
        <v>342</v>
      </c>
      <c r="AC3292" s="6" t="s">
        <v>339</v>
      </c>
      <c r="AD3292" s="6" t="s">
        <v>43</v>
      </c>
      <c r="AE3292" s="8">
        <v>42226.325312499997</v>
      </c>
      <c r="AF3292" s="6" t="s">
        <v>71</v>
      </c>
    </row>
    <row r="3293" spans="1:39" x14ac:dyDescent="0.2">
      <c r="A32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93" s="7" t="str">
        <f>ExtractValues(Table1[[#This Row],[Agreement Name]],".{1}\d{4,5}")</f>
        <v>10425</v>
      </c>
      <c r="C3293" s="6" t="str">
        <f>ExtractValues(Table1[[#This Row],[Agreement Name]],".{1}\d{4,5}-.{1}\d{4,5}")</f>
        <v>10425-001002</v>
      </c>
      <c r="D3293" s="6" t="str">
        <f>ExtractValues(ExtractValues(Table1[[#This Row],[Agreement Name]],"(CO\d{1,3})"),"\d+")</f>
        <v>2</v>
      </c>
      <c r="E3293" s="6" t="str">
        <f>ExtractValues(ExtractValues(Table1[[#This Row],[Agreement Name]],"(CO.\d{1,3})"),"\d+")</f>
        <v/>
      </c>
      <c r="F3293" s="6" t="str">
        <f>IF(Table1[[#This Row],[ChgOrderPart1]]&lt;&gt;"",Table1[[#This Row],[ChgOrderPart1]],Table1[[#This Row],[ChgOrderPart2]])</f>
        <v>2</v>
      </c>
      <c r="G3293" s="6" t="s">
        <v>5529</v>
      </c>
      <c r="H3293" s="8">
        <v>42187.337777777779</v>
      </c>
      <c r="I3293" s="6" t="s">
        <v>34</v>
      </c>
      <c r="J3293" s="8">
        <v>42187.411898148152</v>
      </c>
      <c r="K3293" s="6" t="s">
        <v>5082</v>
      </c>
      <c r="L3293" s="6" t="s">
        <v>5083</v>
      </c>
      <c r="M3293" s="6" t="s">
        <v>37</v>
      </c>
      <c r="O3293" s="6" t="s">
        <v>38</v>
      </c>
      <c r="P3293" s="6" t="s">
        <v>39</v>
      </c>
      <c r="Q3293" s="6" t="s">
        <v>338</v>
      </c>
      <c r="R3293" s="6" t="s">
        <v>339</v>
      </c>
      <c r="W3293" s="6" t="s">
        <v>1060</v>
      </c>
      <c r="X3293" s="6" t="s">
        <v>338</v>
      </c>
      <c r="Y3293" s="6" t="s">
        <v>43</v>
      </c>
      <c r="Z3293" s="8">
        <v>42187.401261574072</v>
      </c>
      <c r="AA3293" s="6" t="s">
        <v>341</v>
      </c>
      <c r="AB3293" s="6" t="s">
        <v>5530</v>
      </c>
      <c r="AC3293" s="6" t="s">
        <v>339</v>
      </c>
      <c r="AD3293" s="6" t="s">
        <v>43</v>
      </c>
      <c r="AE3293" s="8">
        <v>42187.411898148152</v>
      </c>
      <c r="AF3293" s="6" t="s">
        <v>71</v>
      </c>
    </row>
    <row r="3294" spans="1:39" x14ac:dyDescent="0.2">
      <c r="A32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94" s="7" t="str">
        <f>ExtractValues(Table1[[#This Row],[Agreement Name]],".{1}\d{4,5}")</f>
        <v>10425</v>
      </c>
      <c r="C3294" s="6" t="str">
        <f>ExtractValues(Table1[[#This Row],[Agreement Name]],".{1}\d{4,5}-.{1}\d{4,5}")</f>
        <v>10425-001002</v>
      </c>
      <c r="D3294" s="6" t="str">
        <f>ExtractValues(ExtractValues(Table1[[#This Row],[Agreement Name]],"(CO\d{1,3})"),"\d+")</f>
        <v>1</v>
      </c>
      <c r="E3294" s="6" t="str">
        <f>ExtractValues(ExtractValues(Table1[[#This Row],[Agreement Name]],"(CO.\d{1,3})"),"\d+")</f>
        <v/>
      </c>
      <c r="F3294" s="6" t="str">
        <f>IF(Table1[[#This Row],[ChgOrderPart1]]&lt;&gt;"",Table1[[#This Row],[ChgOrderPart1]],Table1[[#This Row],[ChgOrderPart2]])</f>
        <v>1</v>
      </c>
      <c r="G3294" s="6" t="s">
        <v>337</v>
      </c>
      <c r="H3294" s="8">
        <v>42151.44902777778</v>
      </c>
      <c r="I3294" s="6" t="s">
        <v>34</v>
      </c>
      <c r="J3294" s="8">
        <v>42156.355752314812</v>
      </c>
      <c r="K3294" s="6" t="s">
        <v>35</v>
      </c>
      <c r="L3294" s="6" t="s">
        <v>36</v>
      </c>
      <c r="M3294" s="6" t="s">
        <v>37</v>
      </c>
      <c r="O3294" s="6" t="s">
        <v>38</v>
      </c>
      <c r="P3294" s="6" t="s">
        <v>39</v>
      </c>
      <c r="Q3294" s="6" t="s">
        <v>338</v>
      </c>
      <c r="R3294" s="6" t="s">
        <v>339</v>
      </c>
      <c r="W3294" s="6" t="s">
        <v>340</v>
      </c>
      <c r="X3294" s="6" t="s">
        <v>338</v>
      </c>
      <c r="Y3294" s="6" t="s">
        <v>43</v>
      </c>
      <c r="Z3294" s="8">
        <v>42152.316724537035</v>
      </c>
      <c r="AA3294" s="6" t="s">
        <v>341</v>
      </c>
      <c r="AB3294" s="6" t="s">
        <v>342</v>
      </c>
      <c r="AC3294" s="6" t="s">
        <v>339</v>
      </c>
      <c r="AD3294" s="6" t="s">
        <v>43</v>
      </c>
      <c r="AE3294" s="8">
        <v>42156.355752314812</v>
      </c>
      <c r="AF3294" s="6" t="s">
        <v>46</v>
      </c>
    </row>
    <row r="3295" spans="1:39" x14ac:dyDescent="0.2">
      <c r="A32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95" s="7" t="str">
        <f>ExtractValues(Table1[[#This Row],[Agreement Name]],".{1}\d{4,5}")</f>
        <v>10425</v>
      </c>
      <c r="C3295" s="6" t="str">
        <f>ExtractValues(Table1[[#This Row],[Agreement Name]],".{1}\d{4,5}-.{1}\d{4,5}")</f>
        <v>10425-001002</v>
      </c>
      <c r="D3295" s="6" t="str">
        <f>ExtractValues(ExtractValues(Table1[[#This Row],[Agreement Name]],"(CO\d{1,3})"),"\d+")</f>
        <v/>
      </c>
      <c r="E3295" s="6" t="str">
        <f>ExtractValues(ExtractValues(Table1[[#This Row],[Agreement Name]],"(CO.\d{1,3})"),"\d+")</f>
        <v/>
      </c>
      <c r="F3295" s="6" t="str">
        <f>IF(Table1[[#This Row],[ChgOrderPart1]]&lt;&gt;"",Table1[[#This Row],[ChgOrderPart1]],Table1[[#This Row],[ChgOrderPart2]])</f>
        <v/>
      </c>
      <c r="G3295" s="6" t="s">
        <v>3857</v>
      </c>
      <c r="H3295" s="8">
        <v>42124.471284722225</v>
      </c>
      <c r="I3295" s="6" t="s">
        <v>34</v>
      </c>
      <c r="J3295" s="8">
        <v>42128.515821759262</v>
      </c>
      <c r="K3295" s="6" t="s">
        <v>3614</v>
      </c>
      <c r="L3295" s="6" t="s">
        <v>3615</v>
      </c>
      <c r="M3295" s="6" t="s">
        <v>37</v>
      </c>
      <c r="O3295" s="6" t="s">
        <v>38</v>
      </c>
      <c r="P3295" s="6" t="s">
        <v>39</v>
      </c>
      <c r="Q3295" s="6" t="s">
        <v>1012</v>
      </c>
      <c r="R3295" s="6" t="s">
        <v>339</v>
      </c>
      <c r="W3295" s="6" t="s">
        <v>1060</v>
      </c>
      <c r="X3295" s="6" t="s">
        <v>1012</v>
      </c>
      <c r="Y3295" s="6" t="s">
        <v>43</v>
      </c>
      <c r="Z3295" s="8">
        <v>42128.510462962964</v>
      </c>
      <c r="AA3295" s="6" t="s">
        <v>341</v>
      </c>
      <c r="AB3295" s="6" t="s">
        <v>342</v>
      </c>
      <c r="AC3295" s="6" t="s">
        <v>339</v>
      </c>
      <c r="AD3295" s="6" t="s">
        <v>43</v>
      </c>
      <c r="AE3295" s="8">
        <v>42128.515821759262</v>
      </c>
      <c r="AF3295" s="6" t="s">
        <v>71</v>
      </c>
    </row>
    <row r="3296" spans="1:39" x14ac:dyDescent="0.2">
      <c r="A32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96" s="7" t="str">
        <f>ExtractValues(Table1[[#This Row],[Agreement Name]],".{1}\d{4,5}")</f>
        <v>10425</v>
      </c>
      <c r="C3296" s="6" t="str">
        <f>ExtractValues(Table1[[#This Row],[Agreement Name]],".{1}\d{4,5}-.{1}\d{4,5}")</f>
        <v>10425-001002</v>
      </c>
      <c r="D3296" s="6" t="str">
        <f>ExtractValues(ExtractValues(Table1[[#This Row],[Agreement Name]],"(CO\d{1,3})"),"\d+")</f>
        <v/>
      </c>
      <c r="E3296" s="6" t="str">
        <f>ExtractValues(ExtractValues(Table1[[#This Row],[Agreement Name]],"(CO.\d{1,3})"),"\d+")</f>
        <v/>
      </c>
      <c r="F3296" s="6" t="str">
        <f>IF(Table1[[#This Row],[ChgOrderPart1]]&lt;&gt;"",Table1[[#This Row],[ChgOrderPart1]],Table1[[#This Row],[ChgOrderPart2]])</f>
        <v/>
      </c>
      <c r="G3296" s="6" t="s">
        <v>3773</v>
      </c>
      <c r="H3296" s="8">
        <v>42121.549953703703</v>
      </c>
      <c r="I3296" s="6" t="s">
        <v>55</v>
      </c>
      <c r="J3296" s="8">
        <v>42123.380752314813</v>
      </c>
      <c r="K3296" s="6" t="s">
        <v>3614</v>
      </c>
      <c r="L3296" s="6" t="s">
        <v>3615</v>
      </c>
      <c r="M3296" s="6" t="s">
        <v>37</v>
      </c>
      <c r="O3296" s="6" t="s">
        <v>38</v>
      </c>
      <c r="P3296" s="6" t="s">
        <v>39</v>
      </c>
      <c r="Q3296" s="6" t="s">
        <v>1012</v>
      </c>
      <c r="R3296" s="6" t="s">
        <v>339</v>
      </c>
      <c r="AL3296" s="6" t="s">
        <v>1012</v>
      </c>
      <c r="AM3296" s="6" t="s">
        <v>43</v>
      </c>
    </row>
    <row r="3297" spans="1:39" x14ac:dyDescent="0.2">
      <c r="A32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97" s="7" t="str">
        <f>ExtractValues(Table1[[#This Row],[Agreement Name]],".{1}\d{4,5}")</f>
        <v>10425</v>
      </c>
      <c r="C3297" s="6" t="str">
        <f>ExtractValues(Table1[[#This Row],[Agreement Name]],".{1}\d{4,5}-.{1}\d{4,5}")</f>
        <v>10425-001001</v>
      </c>
      <c r="D3297" s="6" t="str">
        <f>ExtractValues(ExtractValues(Table1[[#This Row],[Agreement Name]],"(CO\d{1,3})"),"\d+")</f>
        <v/>
      </c>
      <c r="E3297" s="6" t="str">
        <f>ExtractValues(ExtractValues(Table1[[#This Row],[Agreement Name]],"(CO.\d{1,3})"),"\d+")</f>
        <v/>
      </c>
      <c r="F3297" s="6" t="str">
        <f>IF(Table1[[#This Row],[ChgOrderPart1]]&lt;&gt;"",Table1[[#This Row],[ChgOrderPart1]],Table1[[#This Row],[ChgOrderPart2]])</f>
        <v/>
      </c>
      <c r="G3297" s="6" t="s">
        <v>6838</v>
      </c>
      <c r="H3297" s="8">
        <v>42101.292083333334</v>
      </c>
      <c r="I3297" s="6" t="s">
        <v>34</v>
      </c>
      <c r="J3297" s="8">
        <v>42102.305324074077</v>
      </c>
      <c r="K3297" s="6" t="s">
        <v>1284</v>
      </c>
      <c r="L3297" s="6" t="s">
        <v>1285</v>
      </c>
      <c r="M3297" s="6" t="s">
        <v>37</v>
      </c>
      <c r="O3297" s="6" t="s">
        <v>38</v>
      </c>
      <c r="P3297" s="6" t="s">
        <v>39</v>
      </c>
      <c r="Q3297" s="6" t="s">
        <v>3641</v>
      </c>
      <c r="R3297" s="6" t="s">
        <v>339</v>
      </c>
      <c r="W3297" s="6" t="s">
        <v>1984</v>
      </c>
      <c r="X3297" s="6" t="s">
        <v>3641</v>
      </c>
      <c r="Y3297" s="6" t="s">
        <v>43</v>
      </c>
      <c r="Z3297" s="8">
        <v>42101.465810185182</v>
      </c>
      <c r="AA3297" s="6" t="s">
        <v>6839</v>
      </c>
      <c r="AB3297" s="6" t="s">
        <v>6840</v>
      </c>
      <c r="AC3297" s="6" t="s">
        <v>339</v>
      </c>
      <c r="AD3297" s="6" t="s">
        <v>43</v>
      </c>
      <c r="AE3297" s="8">
        <v>42102.305324074077</v>
      </c>
      <c r="AF3297" s="6" t="s">
        <v>71</v>
      </c>
    </row>
    <row r="3298" spans="1:39" x14ac:dyDescent="0.2">
      <c r="A32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298" s="7" t="str">
        <f>ExtractValues(Table1[[#This Row],[Agreement Name]],".{1}\d{4,5}")</f>
        <v>10420</v>
      </c>
      <c r="C3298" s="6" t="str">
        <f>ExtractValues(Table1[[#This Row],[Agreement Name]],".{1}\d{4,5}-.{1}\d{4,5}")</f>
        <v>10420-001002</v>
      </c>
      <c r="D3298" s="6" t="str">
        <f>ExtractValues(ExtractValues(Table1[[#This Row],[Agreement Name]],"(CO\d{1,3})"),"\d+")</f>
        <v/>
      </c>
      <c r="E3298" s="6" t="str">
        <f>ExtractValues(ExtractValues(Table1[[#This Row],[Agreement Name]],"(CO.\d{1,3})"),"\d+")</f>
        <v/>
      </c>
      <c r="F3298" s="6" t="str">
        <f>IF(Table1[[#This Row],[ChgOrderPart1]]&lt;&gt;"",Table1[[#This Row],[ChgOrderPart1]],Table1[[#This Row],[ChgOrderPart2]])</f>
        <v/>
      </c>
      <c r="G3298" s="6" t="s">
        <v>3952</v>
      </c>
      <c r="H3298" s="8">
        <v>42136.489583333336</v>
      </c>
      <c r="I3298" s="6" t="s">
        <v>34</v>
      </c>
      <c r="J3298" s="8">
        <v>42139.501770833333</v>
      </c>
      <c r="K3298" s="6" t="s">
        <v>3614</v>
      </c>
      <c r="L3298" s="6" t="s">
        <v>3615</v>
      </c>
      <c r="M3298" s="6" t="s">
        <v>37</v>
      </c>
      <c r="O3298" s="6" t="s">
        <v>38</v>
      </c>
      <c r="P3298" s="6" t="s">
        <v>39</v>
      </c>
      <c r="Q3298" s="6" t="s">
        <v>3953</v>
      </c>
      <c r="R3298" s="6" t="s">
        <v>339</v>
      </c>
      <c r="W3298" s="6" t="s">
        <v>3954</v>
      </c>
      <c r="X3298" s="6" t="s">
        <v>3953</v>
      </c>
      <c r="Y3298" s="6" t="s">
        <v>43</v>
      </c>
      <c r="Z3298" s="8">
        <v>42139.488449074073</v>
      </c>
      <c r="AA3298" s="6" t="s">
        <v>3955</v>
      </c>
      <c r="AB3298" s="6" t="s">
        <v>342</v>
      </c>
      <c r="AC3298" s="6" t="s">
        <v>339</v>
      </c>
      <c r="AD3298" s="6" t="s">
        <v>43</v>
      </c>
      <c r="AE3298" s="8">
        <v>42139.501770833333</v>
      </c>
      <c r="AF3298" s="6" t="s">
        <v>71</v>
      </c>
    </row>
    <row r="3299" spans="1:39" x14ac:dyDescent="0.2">
      <c r="A32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299" s="7" t="str">
        <f>ExtractValues(Table1[[#This Row],[Agreement Name]],".{1}\d{4,5}")</f>
        <v>10420</v>
      </c>
      <c r="C3299" s="6" t="str">
        <f>ExtractValues(Table1[[#This Row],[Agreement Name]],".{1}\d{4,5}-.{1}\d{4,5}")</f>
        <v>10420-001001</v>
      </c>
      <c r="D3299" s="6" t="str">
        <f>ExtractValues(ExtractValues(Table1[[#This Row],[Agreement Name]],"(CO\d{1,3})"),"\d+")</f>
        <v>2</v>
      </c>
      <c r="E3299" s="6" t="str">
        <f>ExtractValues(ExtractValues(Table1[[#This Row],[Agreement Name]],"(CO.\d{1,3})"),"\d+")</f>
        <v/>
      </c>
      <c r="F3299" s="6" t="str">
        <f>IF(Table1[[#This Row],[ChgOrderPart1]]&lt;&gt;"",Table1[[#This Row],[ChgOrderPart1]],Table1[[#This Row],[ChgOrderPart2]])</f>
        <v>2</v>
      </c>
      <c r="G3299" s="6" t="s">
        <v>4060</v>
      </c>
      <c r="H3299" s="8">
        <v>42142.409618055557</v>
      </c>
      <c r="I3299" s="6" t="s">
        <v>34</v>
      </c>
      <c r="J3299" s="8">
        <v>42142.454108796293</v>
      </c>
      <c r="K3299" s="6" t="s">
        <v>3614</v>
      </c>
      <c r="L3299" s="6" t="s">
        <v>3615</v>
      </c>
      <c r="M3299" s="6" t="s">
        <v>37</v>
      </c>
      <c r="O3299" s="6" t="s">
        <v>38</v>
      </c>
      <c r="P3299" s="6" t="s">
        <v>39</v>
      </c>
      <c r="Q3299" s="6" t="s">
        <v>338</v>
      </c>
      <c r="R3299" s="6" t="s">
        <v>339</v>
      </c>
      <c r="W3299" s="6" t="s">
        <v>340</v>
      </c>
      <c r="X3299" s="6" t="s">
        <v>338</v>
      </c>
      <c r="Y3299" s="6" t="s">
        <v>43</v>
      </c>
      <c r="Z3299" s="8">
        <v>42142.412893518522</v>
      </c>
      <c r="AA3299" s="6" t="s">
        <v>341</v>
      </c>
      <c r="AB3299" s="6" t="s">
        <v>342</v>
      </c>
      <c r="AC3299" s="6" t="s">
        <v>339</v>
      </c>
      <c r="AD3299" s="6" t="s">
        <v>43</v>
      </c>
      <c r="AE3299" s="8">
        <v>42142.454108796293</v>
      </c>
      <c r="AF3299" s="6" t="s">
        <v>46</v>
      </c>
    </row>
    <row r="3300" spans="1:39" x14ac:dyDescent="0.2">
      <c r="A33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0" s="7" t="str">
        <f>ExtractValues(Table1[[#This Row],[Agreement Name]],".{1}\d{4,5}")</f>
        <v>10420</v>
      </c>
      <c r="C3300" s="6" t="str">
        <f>ExtractValues(Table1[[#This Row],[Agreement Name]],".{1}\d{4,5}-.{1}\d{4,5}")</f>
        <v>10420-001001</v>
      </c>
      <c r="D3300" s="6" t="str">
        <f>ExtractValues(ExtractValues(Table1[[#This Row],[Agreement Name]],"(CO\d{1,3})"),"\d+")</f>
        <v/>
      </c>
      <c r="E3300" s="6" t="str">
        <f>ExtractValues(ExtractValues(Table1[[#This Row],[Agreement Name]],"(CO.\d{1,3})"),"\d+")</f>
        <v/>
      </c>
      <c r="F3300" s="6" t="str">
        <f>IF(Table1[[#This Row],[ChgOrderPart1]]&lt;&gt;"",Table1[[#This Row],[ChgOrderPart1]],Table1[[#This Row],[ChgOrderPart2]])</f>
        <v/>
      </c>
      <c r="G3300" s="6" t="s">
        <v>3967</v>
      </c>
      <c r="H3300" s="8">
        <v>42137.32408564815</v>
      </c>
      <c r="I3300" s="6" t="s">
        <v>34</v>
      </c>
      <c r="J3300" s="8">
        <v>42142.452685185184</v>
      </c>
      <c r="K3300" s="6" t="s">
        <v>3614</v>
      </c>
      <c r="L3300" s="6" t="s">
        <v>3615</v>
      </c>
      <c r="M3300" s="6" t="s">
        <v>37</v>
      </c>
      <c r="O3300" s="6" t="s">
        <v>38</v>
      </c>
      <c r="P3300" s="6" t="s">
        <v>39</v>
      </c>
      <c r="Q3300" s="6" t="s">
        <v>1012</v>
      </c>
      <c r="R3300" s="6" t="s">
        <v>339</v>
      </c>
      <c r="W3300" s="6" t="s">
        <v>1060</v>
      </c>
      <c r="X3300" s="6" t="s">
        <v>1012</v>
      </c>
      <c r="Y3300" s="6" t="s">
        <v>43</v>
      </c>
      <c r="Z3300" s="8">
        <v>42142.400787037041</v>
      </c>
      <c r="AA3300" s="6" t="s">
        <v>341</v>
      </c>
      <c r="AB3300" s="6" t="s">
        <v>3968</v>
      </c>
      <c r="AC3300" s="6" t="s">
        <v>339</v>
      </c>
      <c r="AD3300" s="6" t="s">
        <v>43</v>
      </c>
      <c r="AE3300" s="8">
        <v>42142.452685185184</v>
      </c>
      <c r="AF3300" s="6" t="s">
        <v>46</v>
      </c>
    </row>
    <row r="3301" spans="1:39" x14ac:dyDescent="0.2">
      <c r="A33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01" s="7" t="str">
        <f>ExtractValues(Table1[[#This Row],[Agreement Name]],".{1}\d{4,5}")</f>
        <v>10420</v>
      </c>
      <c r="C3301" s="6" t="str">
        <f>ExtractValues(Table1[[#This Row],[Agreement Name]],".{1}\d{4,5}-.{1}\d{4,5}")</f>
        <v>10420-001001</v>
      </c>
      <c r="D3301" s="6" t="str">
        <f>ExtractValues(ExtractValues(Table1[[#This Row],[Agreement Name]],"(CO\d{1,3})"),"\d+")</f>
        <v>1</v>
      </c>
      <c r="E3301" s="6" t="str">
        <f>ExtractValues(ExtractValues(Table1[[#This Row],[Agreement Name]],"(CO.\d{1,3})"),"\d+")</f>
        <v/>
      </c>
      <c r="F3301" s="6" t="str">
        <f>IF(Table1[[#This Row],[ChgOrderPart1]]&lt;&gt;"",Table1[[#This Row],[ChgOrderPart1]],Table1[[#This Row],[ChgOrderPart2]])</f>
        <v>1</v>
      </c>
      <c r="G3301" s="6" t="s">
        <v>3770</v>
      </c>
      <c r="H3301" s="8">
        <v>42121.458287037036</v>
      </c>
      <c r="I3301" s="6" t="s">
        <v>34</v>
      </c>
      <c r="J3301" s="8">
        <v>42124.486851851849</v>
      </c>
      <c r="K3301" s="6" t="s">
        <v>3614</v>
      </c>
      <c r="L3301" s="6" t="s">
        <v>3615</v>
      </c>
      <c r="M3301" s="6" t="s">
        <v>37</v>
      </c>
      <c r="O3301" s="6" t="s">
        <v>38</v>
      </c>
      <c r="P3301" s="6" t="s">
        <v>39</v>
      </c>
      <c r="Q3301" s="6" t="s">
        <v>1012</v>
      </c>
      <c r="R3301" s="6" t="s">
        <v>339</v>
      </c>
      <c r="W3301" s="6" t="s">
        <v>3771</v>
      </c>
      <c r="X3301" s="6" t="s">
        <v>1012</v>
      </c>
      <c r="Y3301" s="6" t="s">
        <v>43</v>
      </c>
      <c r="Z3301" s="8">
        <v>42124.483032407406</v>
      </c>
      <c r="AA3301" s="6" t="s">
        <v>341</v>
      </c>
      <c r="AB3301" s="6" t="s">
        <v>342</v>
      </c>
      <c r="AC3301" s="6" t="s">
        <v>339</v>
      </c>
      <c r="AD3301" s="6" t="s">
        <v>43</v>
      </c>
      <c r="AE3301" s="8">
        <v>42124.486851851849</v>
      </c>
      <c r="AF3301" s="6" t="s">
        <v>71</v>
      </c>
    </row>
    <row r="3302" spans="1:39" x14ac:dyDescent="0.2">
      <c r="A33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2" s="7" t="str">
        <f>ExtractValues(Table1[[#This Row],[Agreement Name]],".{1}\d{4,5}")</f>
        <v>10420</v>
      </c>
      <c r="C3302" s="6" t="str">
        <f>ExtractValues(Table1[[#This Row],[Agreement Name]],".{1}\d{4,5}-.{1}\d{4,5}")</f>
        <v>10420-001001</v>
      </c>
      <c r="D3302" s="6" t="str">
        <f>ExtractValues(ExtractValues(Table1[[#This Row],[Agreement Name]],"(CO\d{1,3})"),"\d+")</f>
        <v/>
      </c>
      <c r="E3302" s="6" t="str">
        <f>ExtractValues(ExtractValues(Table1[[#This Row],[Agreement Name]],"(CO.\d{1,3})"),"\d+")</f>
        <v/>
      </c>
      <c r="F3302" s="6" t="str">
        <f>IF(Table1[[#This Row],[ChgOrderPart1]]&lt;&gt;"",Table1[[#This Row],[ChgOrderPart1]],Table1[[#This Row],[ChgOrderPart2]])</f>
        <v/>
      </c>
      <c r="G3302" s="6" t="s">
        <v>3661</v>
      </c>
      <c r="H3302" s="8">
        <v>42108.545300925929</v>
      </c>
      <c r="I3302" s="6" t="s">
        <v>55</v>
      </c>
      <c r="J3302" s="8">
        <v>42110.476412037038</v>
      </c>
      <c r="K3302" s="6" t="s">
        <v>3614</v>
      </c>
      <c r="L3302" s="6" t="s">
        <v>3615</v>
      </c>
      <c r="M3302" s="6" t="s">
        <v>37</v>
      </c>
      <c r="O3302" s="6" t="s">
        <v>38</v>
      </c>
      <c r="P3302" s="6" t="s">
        <v>39</v>
      </c>
      <c r="Q3302" s="6" t="s">
        <v>1012</v>
      </c>
      <c r="R3302" s="6" t="s">
        <v>339</v>
      </c>
      <c r="AL3302" s="6" t="s">
        <v>1012</v>
      </c>
      <c r="AM3302" s="6" t="s">
        <v>43</v>
      </c>
    </row>
    <row r="3303" spans="1:39" x14ac:dyDescent="0.2">
      <c r="A33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3" s="7" t="str">
        <f>ExtractValues(Table1[[#This Row],[Agreement Name]],".{1}\d{4,5}")</f>
        <v>10420</v>
      </c>
      <c r="C3303" s="6" t="str">
        <f>ExtractValues(Table1[[#This Row],[Agreement Name]],".{1}\d{4,5}-.{1}\d{4,5}")</f>
        <v>10420-001001</v>
      </c>
      <c r="D3303" s="6" t="str">
        <f>ExtractValues(ExtractValues(Table1[[#This Row],[Agreement Name]],"(CO\d{1,3})"),"\d+")</f>
        <v/>
      </c>
      <c r="E3303" s="6" t="str">
        <f>ExtractValues(ExtractValues(Table1[[#This Row],[Agreement Name]],"(CO.\d{1,3})"),"\d+")</f>
        <v/>
      </c>
      <c r="F3303" s="6" t="str">
        <f>IF(Table1[[#This Row],[ChgOrderPart1]]&lt;&gt;"",Table1[[#This Row],[ChgOrderPart1]],Table1[[#This Row],[ChgOrderPart2]])</f>
        <v/>
      </c>
      <c r="G3303" s="6" t="s">
        <v>3637</v>
      </c>
      <c r="H3303" s="8">
        <v>42104.405023148145</v>
      </c>
      <c r="I3303" s="6" t="s">
        <v>55</v>
      </c>
      <c r="J3303" s="8">
        <v>42108.543564814812</v>
      </c>
      <c r="K3303" s="6" t="s">
        <v>3614</v>
      </c>
      <c r="L3303" s="6" t="s">
        <v>3615</v>
      </c>
      <c r="M3303" s="6" t="s">
        <v>37</v>
      </c>
      <c r="O3303" s="6" t="s">
        <v>38</v>
      </c>
      <c r="P3303" s="6" t="s">
        <v>39</v>
      </c>
      <c r="Q3303" s="6" t="s">
        <v>1012</v>
      </c>
      <c r="R3303" s="6" t="s">
        <v>338</v>
      </c>
      <c r="S3303" s="6" t="s">
        <v>3638</v>
      </c>
      <c r="T3303" s="6" t="s">
        <v>339</v>
      </c>
      <c r="U3303" s="6" t="s">
        <v>3639</v>
      </c>
      <c r="AL3303" s="6" t="s">
        <v>1012</v>
      </c>
      <c r="AM3303" s="6" t="s">
        <v>43</v>
      </c>
    </row>
    <row r="3304" spans="1:39" x14ac:dyDescent="0.2">
      <c r="A33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4" s="7" t="str">
        <f>ExtractValues(Table1[[#This Row],[Agreement Name]],".{1}\d{4,5}")</f>
        <v>10417</v>
      </c>
      <c r="C3304" s="6" t="str">
        <f>ExtractValues(Table1[[#This Row],[Agreement Name]],".{1}\d{4,5}-.{1}\d{4,5}")</f>
        <v>10417-001001</v>
      </c>
      <c r="D3304" s="6" t="str">
        <f>ExtractValues(ExtractValues(Table1[[#This Row],[Agreement Name]],"(CO\d{1,3})"),"\d+")</f>
        <v/>
      </c>
      <c r="E3304" s="6" t="str">
        <f>ExtractValues(ExtractValues(Table1[[#This Row],[Agreement Name]],"(CO.\d{1,3})"),"\d+")</f>
        <v/>
      </c>
      <c r="F3304" s="6" t="str">
        <f>IF(Table1[[#This Row],[ChgOrderPart1]]&lt;&gt;"",Table1[[#This Row],[ChgOrderPart1]],Table1[[#This Row],[ChgOrderPart2]])</f>
        <v/>
      </c>
      <c r="G3304" s="6" t="s">
        <v>1269</v>
      </c>
      <c r="H3304" s="8">
        <v>42236.574641203704</v>
      </c>
      <c r="I3304" s="6" t="s">
        <v>48</v>
      </c>
      <c r="J3304" s="8">
        <v>42236.684814814813</v>
      </c>
      <c r="K3304" s="6" t="s">
        <v>35</v>
      </c>
      <c r="L3304" s="6" t="s">
        <v>36</v>
      </c>
      <c r="M3304" s="6" t="s">
        <v>37</v>
      </c>
      <c r="O3304" s="6" t="s">
        <v>38</v>
      </c>
      <c r="P3304" s="6" t="s">
        <v>39</v>
      </c>
      <c r="Q3304" s="6" t="s">
        <v>492</v>
      </c>
      <c r="R3304" s="6" t="s">
        <v>457</v>
      </c>
      <c r="S3304" s="6" t="s">
        <v>339</v>
      </c>
      <c r="W3304" s="6" t="s">
        <v>132</v>
      </c>
      <c r="X3304" s="6" t="s">
        <v>457</v>
      </c>
      <c r="Y3304" s="6" t="s">
        <v>43</v>
      </c>
      <c r="Z3304" s="8">
        <v>42236.684814814813</v>
      </c>
      <c r="AA3304" s="6" t="s">
        <v>458</v>
      </c>
      <c r="AL3304" s="6" t="s">
        <v>339</v>
      </c>
      <c r="AM3304" s="6" t="s">
        <v>43</v>
      </c>
    </row>
    <row r="3305" spans="1:39" x14ac:dyDescent="0.2">
      <c r="A33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5" s="7" t="str">
        <f>ExtractValues(Table1[[#This Row],[Agreement Name]],".{1}\d{4,5}")</f>
        <v>103952</v>
      </c>
      <c r="C3305" s="6" t="str">
        <f>ExtractValues(Table1[[#This Row],[Agreement Name]],".{1}\d{4,5}-.{1}\d{4,5}")</f>
        <v>103952-001001</v>
      </c>
      <c r="D3305" s="6" t="str">
        <f>ExtractValues(ExtractValues(Table1[[#This Row],[Agreement Name]],"(CO\d{1,3})"),"\d+")</f>
        <v/>
      </c>
      <c r="E3305" s="6" t="str">
        <f>ExtractValues(ExtractValues(Table1[[#This Row],[Agreement Name]],"(CO.\d{1,3})"),"\d+")</f>
        <v/>
      </c>
      <c r="F3305" s="6" t="str">
        <f>IF(Table1[[#This Row],[ChgOrderPart1]]&lt;&gt;"",Table1[[#This Row],[ChgOrderPart1]],Table1[[#This Row],[ChgOrderPart2]])</f>
        <v/>
      </c>
      <c r="G3305" s="6" t="s">
        <v>1274</v>
      </c>
      <c r="H3305" s="8">
        <v>42236.653402777774</v>
      </c>
      <c r="I3305" s="6" t="s">
        <v>34</v>
      </c>
      <c r="J3305" s="8">
        <v>42236.658333333333</v>
      </c>
      <c r="K3305" s="6" t="s">
        <v>35</v>
      </c>
      <c r="L3305" s="6" t="s">
        <v>36</v>
      </c>
      <c r="M3305" s="6" t="s">
        <v>37</v>
      </c>
      <c r="O3305" s="6" t="s">
        <v>38</v>
      </c>
      <c r="P3305" s="6" t="s">
        <v>39</v>
      </c>
      <c r="Q3305" s="6" t="s">
        <v>449</v>
      </c>
      <c r="R3305" s="6" t="s">
        <v>211</v>
      </c>
      <c r="W3305" s="6" t="s">
        <v>450</v>
      </c>
      <c r="X3305" s="6" t="s">
        <v>449</v>
      </c>
      <c r="Y3305" s="6" t="s">
        <v>43</v>
      </c>
      <c r="Z3305" s="8">
        <v>42236.655347222222</v>
      </c>
      <c r="AA3305" s="6" t="s">
        <v>451</v>
      </c>
      <c r="AB3305" s="6" t="s">
        <v>212</v>
      </c>
      <c r="AC3305" s="6" t="s">
        <v>211</v>
      </c>
      <c r="AD3305" s="6" t="s">
        <v>43</v>
      </c>
      <c r="AE3305" s="8">
        <v>42236.658333333333</v>
      </c>
      <c r="AF3305" s="6" t="s">
        <v>71</v>
      </c>
    </row>
    <row r="3306" spans="1:39" x14ac:dyDescent="0.2">
      <c r="A33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6" s="7" t="str">
        <f>ExtractValues(Table1[[#This Row],[Agreement Name]],".{1}\d{4,5}")</f>
        <v>103941</v>
      </c>
      <c r="C3306" s="6" t="str">
        <f>ExtractValues(Table1[[#This Row],[Agreement Name]],".{1}\d{4,5}-.{1}\d{4,5}")</f>
        <v>103941-001001</v>
      </c>
      <c r="D3306" s="6" t="str">
        <f>ExtractValues(ExtractValues(Table1[[#This Row],[Agreement Name]],"(CO\d{1,3})"),"\d+")</f>
        <v/>
      </c>
      <c r="E3306" s="6" t="str">
        <f>ExtractValues(ExtractValues(Table1[[#This Row],[Agreement Name]],"(CO.\d{1,3})"),"\d+")</f>
        <v/>
      </c>
      <c r="F3306" s="6" t="str">
        <f>IF(Table1[[#This Row],[ChgOrderPart1]]&lt;&gt;"",Table1[[#This Row],[ChgOrderPart1]],Table1[[#This Row],[ChgOrderPart2]])</f>
        <v/>
      </c>
      <c r="G3306" s="6" t="s">
        <v>1278</v>
      </c>
      <c r="H3306" s="8">
        <v>42236.656759259262</v>
      </c>
      <c r="I3306" s="6" t="s">
        <v>48</v>
      </c>
      <c r="J3306" s="8">
        <v>42236.656759259262</v>
      </c>
      <c r="K3306" s="6" t="s">
        <v>35</v>
      </c>
      <c r="L3306" s="6" t="s">
        <v>36</v>
      </c>
      <c r="M3306" s="6" t="s">
        <v>37</v>
      </c>
      <c r="O3306" s="6" t="s">
        <v>38</v>
      </c>
      <c r="P3306" s="6" t="s">
        <v>39</v>
      </c>
      <c r="Q3306" s="6" t="s">
        <v>648</v>
      </c>
      <c r="R3306" s="6" t="s">
        <v>461</v>
      </c>
      <c r="AL3306" s="6" t="s">
        <v>648</v>
      </c>
      <c r="AM3306" s="6" t="s">
        <v>43</v>
      </c>
    </row>
    <row r="3307" spans="1:39" x14ac:dyDescent="0.2">
      <c r="A33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7" s="7" t="str">
        <f>ExtractValues(Table1[[#This Row],[Agreement Name]],".{1}\d{4,5}")</f>
        <v>103913</v>
      </c>
      <c r="C3307" s="6" t="str">
        <f>ExtractValues(Table1[[#This Row],[Agreement Name]],".{1}\d{4,5}-.{1}\d{4,5}")</f>
        <v>103913-001001</v>
      </c>
      <c r="D3307" s="6" t="str">
        <f>ExtractValues(ExtractValues(Table1[[#This Row],[Agreement Name]],"(CO\d{1,3})"),"\d+")</f>
        <v/>
      </c>
      <c r="E3307" s="6" t="str">
        <f>ExtractValues(ExtractValues(Table1[[#This Row],[Agreement Name]],"(CO.\d{1,3})"),"\d+")</f>
        <v/>
      </c>
      <c r="F3307" s="6" t="str">
        <f>IF(Table1[[#This Row],[ChgOrderPart1]]&lt;&gt;"",Table1[[#This Row],[ChgOrderPart1]],Table1[[#This Row],[ChgOrderPart2]])</f>
        <v/>
      </c>
      <c r="G3307" s="6" t="s">
        <v>1224</v>
      </c>
      <c r="H3307" s="8">
        <v>42229.656527777777</v>
      </c>
      <c r="I3307" s="6" t="s">
        <v>48</v>
      </c>
      <c r="J3307" s="8">
        <v>42229.656527777777</v>
      </c>
      <c r="K3307" s="6" t="s">
        <v>35</v>
      </c>
      <c r="L3307" s="6" t="s">
        <v>36</v>
      </c>
      <c r="M3307" s="6" t="s">
        <v>37</v>
      </c>
      <c r="O3307" s="6" t="s">
        <v>38</v>
      </c>
      <c r="P3307" s="6" t="s">
        <v>39</v>
      </c>
      <c r="Q3307" s="6" t="s">
        <v>1225</v>
      </c>
      <c r="R3307" s="6" t="s">
        <v>366</v>
      </c>
      <c r="AL3307" s="6" t="s">
        <v>1225</v>
      </c>
      <c r="AM3307" s="6" t="s">
        <v>43</v>
      </c>
    </row>
    <row r="3308" spans="1:39" x14ac:dyDescent="0.2">
      <c r="A33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8" s="7" t="str">
        <f>ExtractValues(Table1[[#This Row],[Agreement Name]],".{1}\d{4,5}")</f>
        <v>103793</v>
      </c>
      <c r="C3308" s="6" t="str">
        <f>ExtractValues(Table1[[#This Row],[Agreement Name]],".{1}\d{4,5}-.{1}\d{4,5}")</f>
        <v>103793-001001</v>
      </c>
      <c r="D3308" s="6" t="str">
        <f>ExtractValues(ExtractValues(Table1[[#This Row],[Agreement Name]],"(CO\d{1,3})"),"\d+")</f>
        <v/>
      </c>
      <c r="E3308" s="6" t="str">
        <f>ExtractValues(ExtractValues(Table1[[#This Row],[Agreement Name]],"(CO.\d{1,3})"),"\d+")</f>
        <v/>
      </c>
      <c r="F3308" s="6" t="str">
        <f>IF(Table1[[#This Row],[ChgOrderPart1]]&lt;&gt;"",Table1[[#This Row],[ChgOrderPart1]],Table1[[#This Row],[ChgOrderPart2]])</f>
        <v/>
      </c>
      <c r="G3308" s="6" t="s">
        <v>1206</v>
      </c>
      <c r="H3308" s="8">
        <v>42229.647581018522</v>
      </c>
      <c r="I3308" s="6" t="s">
        <v>34</v>
      </c>
      <c r="J3308" s="8">
        <v>42233.590509259258</v>
      </c>
      <c r="K3308" s="6" t="s">
        <v>35</v>
      </c>
      <c r="L3308" s="6" t="s">
        <v>36</v>
      </c>
      <c r="M3308" s="6" t="s">
        <v>37</v>
      </c>
      <c r="O3308" s="6" t="s">
        <v>38</v>
      </c>
      <c r="P3308" s="6" t="s">
        <v>39</v>
      </c>
      <c r="Q3308" s="6" t="s">
        <v>1207</v>
      </c>
      <c r="R3308" s="6" t="s">
        <v>393</v>
      </c>
      <c r="W3308" s="6" t="s">
        <v>1208</v>
      </c>
      <c r="X3308" s="6" t="s">
        <v>1207</v>
      </c>
      <c r="Y3308" s="6" t="s">
        <v>43</v>
      </c>
      <c r="Z3308" s="8">
        <v>42233.588020833333</v>
      </c>
      <c r="AA3308" s="6" t="s">
        <v>1209</v>
      </c>
      <c r="AB3308" s="6" t="s">
        <v>396</v>
      </c>
      <c r="AC3308" s="6" t="s">
        <v>393</v>
      </c>
      <c r="AD3308" s="6" t="s">
        <v>43</v>
      </c>
      <c r="AE3308" s="8">
        <v>42233.590509259258</v>
      </c>
      <c r="AF3308" s="6" t="s">
        <v>397</v>
      </c>
    </row>
    <row r="3309" spans="1:39" x14ac:dyDescent="0.2">
      <c r="A33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09" s="7" t="str">
        <f>ExtractValues(Table1[[#This Row],[Agreement Name]],".{1}\d{4,5}")</f>
        <v>103721</v>
      </c>
      <c r="C3309" s="6" t="str">
        <f>ExtractValues(Table1[[#This Row],[Agreement Name]],".{1}\d{4,5}-.{1}\d{4,5}")</f>
        <v>103721-001001</v>
      </c>
      <c r="D3309" s="6" t="str">
        <f>ExtractValues(ExtractValues(Table1[[#This Row],[Agreement Name]],"(CO\d{1,3})"),"\d+")</f>
        <v/>
      </c>
      <c r="E3309" s="6" t="str">
        <f>ExtractValues(ExtractValues(Table1[[#This Row],[Agreement Name]],"(CO.\d{1,3})"),"\d+")</f>
        <v/>
      </c>
      <c r="F3309" s="6" t="str">
        <f>IF(Table1[[#This Row],[ChgOrderPart1]]&lt;&gt;"",Table1[[#This Row],[ChgOrderPart1]],Table1[[#This Row],[ChgOrderPart2]])</f>
        <v/>
      </c>
      <c r="G3309" s="6" t="s">
        <v>1149</v>
      </c>
      <c r="H3309" s="8">
        <v>42223.667731481481</v>
      </c>
      <c r="I3309" s="6" t="s">
        <v>34</v>
      </c>
      <c r="J3309" s="8">
        <v>42229.423888888887</v>
      </c>
      <c r="K3309" s="6" t="s">
        <v>35</v>
      </c>
      <c r="L3309" s="6" t="s">
        <v>36</v>
      </c>
      <c r="M3309" s="6" t="s">
        <v>37</v>
      </c>
      <c r="O3309" s="6" t="s">
        <v>38</v>
      </c>
      <c r="P3309" s="6" t="s">
        <v>39</v>
      </c>
      <c r="Q3309" s="6" t="s">
        <v>1150</v>
      </c>
      <c r="R3309" s="6" t="s">
        <v>211</v>
      </c>
      <c r="W3309" s="6" t="s">
        <v>1151</v>
      </c>
      <c r="X3309" s="6" t="s">
        <v>1150</v>
      </c>
      <c r="Y3309" s="6" t="s">
        <v>43</v>
      </c>
      <c r="Z3309" s="8">
        <v>42229.3596875</v>
      </c>
      <c r="AA3309" s="6" t="s">
        <v>1152</v>
      </c>
      <c r="AB3309" s="6" t="s">
        <v>212</v>
      </c>
      <c r="AC3309" s="6" t="s">
        <v>211</v>
      </c>
      <c r="AD3309" s="6" t="s">
        <v>43</v>
      </c>
      <c r="AE3309" s="8">
        <v>42229.423888888887</v>
      </c>
      <c r="AF3309" s="6" t="s">
        <v>1153</v>
      </c>
    </row>
    <row r="3310" spans="1:39" x14ac:dyDescent="0.2">
      <c r="A33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0" s="7" t="str">
        <f>ExtractValues(Table1[[#This Row],[Agreement Name]],".{1}\d{4,5}")</f>
        <v>103710</v>
      </c>
      <c r="C3310" s="6" t="str">
        <f>ExtractValues(Table1[[#This Row],[Agreement Name]],".{1}\d{4,5}-.{1}\d{4,5}")</f>
        <v>103710-001001</v>
      </c>
      <c r="D3310" s="6" t="str">
        <f>ExtractValues(ExtractValues(Table1[[#This Row],[Agreement Name]],"(CO\d{1,3})"),"\d+")</f>
        <v/>
      </c>
      <c r="E3310" s="6" t="str">
        <f>ExtractValues(ExtractValues(Table1[[#This Row],[Agreement Name]],"(CO.\d{1,3})"),"\d+")</f>
        <v/>
      </c>
      <c r="F3310" s="6" t="str">
        <f>IF(Table1[[#This Row],[ChgOrderPart1]]&lt;&gt;"",Table1[[#This Row],[ChgOrderPart1]],Table1[[#This Row],[ChgOrderPart2]])</f>
        <v/>
      </c>
      <c r="G3310" s="6" t="s">
        <v>1165</v>
      </c>
      <c r="H3310" s="8">
        <v>42223.67396990741</v>
      </c>
      <c r="I3310" s="6" t="s">
        <v>34</v>
      </c>
      <c r="J3310" s="8">
        <v>42230.229166666664</v>
      </c>
      <c r="K3310" s="6" t="s">
        <v>35</v>
      </c>
      <c r="L3310" s="6" t="s">
        <v>36</v>
      </c>
      <c r="M3310" s="6" t="s">
        <v>37</v>
      </c>
      <c r="O3310" s="6" t="s">
        <v>38</v>
      </c>
      <c r="P3310" s="6" t="s">
        <v>39</v>
      </c>
      <c r="Q3310" s="6" t="s">
        <v>505</v>
      </c>
      <c r="R3310" s="6" t="s">
        <v>354</v>
      </c>
      <c r="W3310" s="6" t="s">
        <v>506</v>
      </c>
      <c r="X3310" s="6" t="s">
        <v>505</v>
      </c>
      <c r="Y3310" s="6" t="s">
        <v>43</v>
      </c>
      <c r="Z3310" s="8">
        <v>42229.34065972222</v>
      </c>
      <c r="AA3310" s="6" t="s">
        <v>507</v>
      </c>
      <c r="AB3310" s="6" t="s">
        <v>357</v>
      </c>
      <c r="AC3310" s="6" t="s">
        <v>354</v>
      </c>
      <c r="AD3310" s="6" t="s">
        <v>43</v>
      </c>
      <c r="AE3310" s="8">
        <v>42230.229166666664</v>
      </c>
      <c r="AF3310" s="6" t="s">
        <v>358</v>
      </c>
    </row>
    <row r="3311" spans="1:39" x14ac:dyDescent="0.2">
      <c r="A33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1" s="7" t="str">
        <f>ExtractValues(Table1[[#This Row],[Agreement Name]],".{1}\d{4,5}")</f>
        <v>10369</v>
      </c>
      <c r="C3311" s="6" t="str">
        <f>ExtractValues(Table1[[#This Row],[Agreement Name]],".{1}\d{4,5}-.{1}\d{4,5}")</f>
        <v>10369-001001</v>
      </c>
      <c r="D3311" s="6" t="str">
        <f>ExtractValues(ExtractValues(Table1[[#This Row],[Agreement Name]],"(CO\d{1,3})"),"\d+")</f>
        <v/>
      </c>
      <c r="E3311" s="6" t="str">
        <f>ExtractValues(ExtractValues(Table1[[#This Row],[Agreement Name]],"(CO.\d{1,3})"),"\d+")</f>
        <v/>
      </c>
      <c r="F3311" s="6" t="str">
        <f>IF(Table1[[#This Row],[ChgOrderPart1]]&lt;&gt;"",Table1[[#This Row],[ChgOrderPart1]],Table1[[#This Row],[ChgOrderPart2]])</f>
        <v/>
      </c>
      <c r="G3311" s="6" t="s">
        <v>3357</v>
      </c>
      <c r="H3311" s="8">
        <v>42023.442812499998</v>
      </c>
      <c r="I3311" s="6" t="s">
        <v>34</v>
      </c>
      <c r="J3311" s="8">
        <v>42024.532337962963</v>
      </c>
      <c r="K3311" s="6" t="s">
        <v>1284</v>
      </c>
      <c r="L3311" s="6" t="s">
        <v>1285</v>
      </c>
      <c r="M3311" s="6" t="s">
        <v>37</v>
      </c>
      <c r="O3311" s="6" t="s">
        <v>38</v>
      </c>
      <c r="P3311" s="6" t="s">
        <v>39</v>
      </c>
      <c r="Q3311" s="6" t="s">
        <v>365</v>
      </c>
      <c r="R3311" s="6" t="s">
        <v>211</v>
      </c>
      <c r="W3311" s="6" t="s">
        <v>368</v>
      </c>
      <c r="X3311" s="6" t="s">
        <v>365</v>
      </c>
      <c r="Y3311" s="6" t="s">
        <v>43</v>
      </c>
      <c r="Z3311" s="8">
        <v>42024.411180555559</v>
      </c>
      <c r="AA3311" s="6" t="s">
        <v>3351</v>
      </c>
      <c r="AB3311" s="6" t="s">
        <v>212</v>
      </c>
      <c r="AC3311" s="6" t="s">
        <v>211</v>
      </c>
      <c r="AD3311" s="6" t="s">
        <v>43</v>
      </c>
      <c r="AE3311" s="8">
        <v>42024.532337962963</v>
      </c>
      <c r="AF3311" s="6" t="s">
        <v>71</v>
      </c>
    </row>
    <row r="3312" spans="1:39" x14ac:dyDescent="0.2">
      <c r="A33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2" s="7" t="str">
        <f>ExtractValues(Table1[[#This Row],[Agreement Name]],".{1}\d{4,5}")</f>
        <v>10366</v>
      </c>
      <c r="C3312" s="6" t="str">
        <f>ExtractValues(Table1[[#This Row],[Agreement Name]],".{1}\d{4,5}-.{1}\d{4,5}")</f>
        <v>10366-001001</v>
      </c>
      <c r="D3312" s="6" t="str">
        <f>ExtractValues(ExtractValues(Table1[[#This Row],[Agreement Name]],"(CO\d{1,3})"),"\d+")</f>
        <v/>
      </c>
      <c r="E3312" s="6" t="str">
        <f>ExtractValues(ExtractValues(Table1[[#This Row],[Agreement Name]],"(CO.\d{1,3})"),"\d+")</f>
        <v/>
      </c>
      <c r="F3312" s="6" t="str">
        <f>IF(Table1[[#This Row],[ChgOrderPart1]]&lt;&gt;"",Table1[[#This Row],[ChgOrderPart1]],Table1[[#This Row],[ChgOrderPart2]])</f>
        <v/>
      </c>
      <c r="G3312" s="6" t="s">
        <v>2734</v>
      </c>
      <c r="H3312" s="8">
        <v>41963.394293981481</v>
      </c>
      <c r="I3312" s="6" t="s">
        <v>34</v>
      </c>
      <c r="J3312" s="8">
        <v>41976.590520833335</v>
      </c>
      <c r="K3312" s="6" t="s">
        <v>1284</v>
      </c>
      <c r="L3312" s="6" t="s">
        <v>1285</v>
      </c>
      <c r="M3312" s="6" t="s">
        <v>37</v>
      </c>
      <c r="O3312" s="6" t="s">
        <v>38</v>
      </c>
      <c r="P3312" s="6" t="s">
        <v>39</v>
      </c>
      <c r="Q3312" s="6" t="s">
        <v>365</v>
      </c>
      <c r="R3312" s="6" t="s">
        <v>1371</v>
      </c>
      <c r="W3312" s="6" t="s">
        <v>368</v>
      </c>
      <c r="X3312" s="6" t="s">
        <v>365</v>
      </c>
      <c r="Y3312" s="6" t="s">
        <v>43</v>
      </c>
      <c r="Z3312" s="8">
        <v>41969.460046296299</v>
      </c>
      <c r="AA3312" s="6" t="s">
        <v>2693</v>
      </c>
      <c r="AB3312" s="6" t="s">
        <v>70</v>
      </c>
      <c r="AC3312" s="6" t="s">
        <v>1371</v>
      </c>
      <c r="AD3312" s="6" t="s">
        <v>43</v>
      </c>
      <c r="AE3312" s="8">
        <v>41976.590520833335</v>
      </c>
      <c r="AF3312" s="6" t="s">
        <v>71</v>
      </c>
    </row>
    <row r="3313" spans="1:39" x14ac:dyDescent="0.2">
      <c r="A33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3" s="7" t="str">
        <f>ExtractValues(Table1[[#This Row],[Agreement Name]],".{1}\d{4,5}")</f>
        <v>103653</v>
      </c>
      <c r="C3313" s="6" t="str">
        <f>ExtractValues(Table1[[#This Row],[Agreement Name]],".{1}\d{4,5}-.{1}\d{4,5}")</f>
        <v>103653-004001</v>
      </c>
      <c r="D3313" s="6" t="str">
        <f>ExtractValues(ExtractValues(Table1[[#This Row],[Agreement Name]],"(CO\d{1,3})"),"\d+")</f>
        <v/>
      </c>
      <c r="E3313" s="6" t="str">
        <f>ExtractValues(ExtractValues(Table1[[#This Row],[Agreement Name]],"(CO.\d{1,3})"),"\d+")</f>
        <v/>
      </c>
      <c r="F3313" s="6" t="str">
        <f>IF(Table1[[#This Row],[ChgOrderPart1]]&lt;&gt;"",Table1[[#This Row],[ChgOrderPart1]],Table1[[#This Row],[ChgOrderPart2]])</f>
        <v/>
      </c>
      <c r="G3313" s="6" t="s">
        <v>1210</v>
      </c>
      <c r="H3313" s="8">
        <v>42229.648796296293</v>
      </c>
      <c r="I3313" s="6" t="s">
        <v>48</v>
      </c>
      <c r="J3313" s="8">
        <v>42236.314039351855</v>
      </c>
      <c r="K3313" s="6" t="s">
        <v>35</v>
      </c>
      <c r="L3313" s="6" t="s">
        <v>36</v>
      </c>
      <c r="M3313" s="6" t="s">
        <v>37</v>
      </c>
      <c r="O3313" s="6" t="s">
        <v>38</v>
      </c>
      <c r="P3313" s="6" t="s">
        <v>39</v>
      </c>
      <c r="Q3313" s="6" t="s">
        <v>345</v>
      </c>
      <c r="R3313" s="6" t="s">
        <v>461</v>
      </c>
      <c r="W3313" s="6" t="s">
        <v>347</v>
      </c>
      <c r="X3313" s="6" t="s">
        <v>345</v>
      </c>
      <c r="Y3313" s="6" t="s">
        <v>43</v>
      </c>
      <c r="Z3313" s="8">
        <v>42236.314039351855</v>
      </c>
      <c r="AA3313" s="6" t="s">
        <v>71</v>
      </c>
      <c r="AL3313" s="6" t="s">
        <v>461</v>
      </c>
      <c r="AM3313" s="6" t="s">
        <v>43</v>
      </c>
    </row>
    <row r="3314" spans="1:39" x14ac:dyDescent="0.2">
      <c r="A33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4" s="7" t="str">
        <f>ExtractValues(Table1[[#This Row],[Agreement Name]],".{1}\d{4,5}")</f>
        <v>103652</v>
      </c>
      <c r="C3314" s="6" t="str">
        <f>ExtractValues(Table1[[#This Row],[Agreement Name]],".{1}\d{4,5}-.{1}\d{4,5}")</f>
        <v>103652-004001</v>
      </c>
      <c r="D3314" s="6" t="str">
        <f>ExtractValues(ExtractValues(Table1[[#This Row],[Agreement Name]],"(CO\d{1,3})"),"\d+")</f>
        <v/>
      </c>
      <c r="E3314" s="6" t="str">
        <f>ExtractValues(ExtractValues(Table1[[#This Row],[Agreement Name]],"(CO.\d{1,3})"),"\d+")</f>
        <v/>
      </c>
      <c r="F3314" s="6" t="str">
        <f>IF(Table1[[#This Row],[ChgOrderPart1]]&lt;&gt;"",Table1[[#This Row],[ChgOrderPart1]],Table1[[#This Row],[ChgOrderPart2]])</f>
        <v/>
      </c>
      <c r="G3314" s="6" t="s">
        <v>1211</v>
      </c>
      <c r="H3314" s="8">
        <v>42229.649537037039</v>
      </c>
      <c r="I3314" s="6" t="s">
        <v>48</v>
      </c>
      <c r="J3314" s="8">
        <v>42236.313032407408</v>
      </c>
      <c r="K3314" s="6" t="s">
        <v>35</v>
      </c>
      <c r="L3314" s="6" t="s">
        <v>36</v>
      </c>
      <c r="M3314" s="6" t="s">
        <v>37</v>
      </c>
      <c r="O3314" s="6" t="s">
        <v>38</v>
      </c>
      <c r="P3314" s="6" t="s">
        <v>39</v>
      </c>
      <c r="Q3314" s="6" t="s">
        <v>345</v>
      </c>
      <c r="R3314" s="6" t="s">
        <v>461</v>
      </c>
      <c r="W3314" s="6" t="s">
        <v>347</v>
      </c>
      <c r="X3314" s="6" t="s">
        <v>345</v>
      </c>
      <c r="Y3314" s="6" t="s">
        <v>43</v>
      </c>
      <c r="Z3314" s="8">
        <v>42236.313032407408</v>
      </c>
      <c r="AA3314" s="6" t="s">
        <v>71</v>
      </c>
      <c r="AL3314" s="6" t="s">
        <v>461</v>
      </c>
      <c r="AM3314" s="6" t="s">
        <v>43</v>
      </c>
    </row>
    <row r="3315" spans="1:39" x14ac:dyDescent="0.2">
      <c r="A33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5" s="7" t="str">
        <f>ExtractValues(Table1[[#This Row],[Agreement Name]],".{1}\d{4,5}")</f>
        <v>103651</v>
      </c>
      <c r="C3315" s="6" t="str">
        <f>ExtractValues(Table1[[#This Row],[Agreement Name]],".{1}\d{4,5}-.{1}\d{4,5}")</f>
        <v>103651-001002</v>
      </c>
      <c r="D3315" s="6" t="str">
        <f>ExtractValues(ExtractValues(Table1[[#This Row],[Agreement Name]],"(CO\d{1,3})"),"\d+")</f>
        <v/>
      </c>
      <c r="E3315" s="6" t="str">
        <f>ExtractValues(ExtractValues(Table1[[#This Row],[Agreement Name]],"(CO.\d{1,3})"),"\d+")</f>
        <v/>
      </c>
      <c r="F3315" s="6" t="str">
        <f>IF(Table1[[#This Row],[ChgOrderPart1]]&lt;&gt;"",Table1[[#This Row],[ChgOrderPart1]],Table1[[#This Row],[ChgOrderPart2]])</f>
        <v/>
      </c>
      <c r="G3315" s="6" t="s">
        <v>1226</v>
      </c>
      <c r="H3315" s="8">
        <v>42229.661006944443</v>
      </c>
      <c r="I3315" s="6" t="s">
        <v>34</v>
      </c>
      <c r="J3315" s="8">
        <v>42233.750740740739</v>
      </c>
      <c r="K3315" s="6" t="s">
        <v>35</v>
      </c>
      <c r="L3315" s="6" t="s">
        <v>36</v>
      </c>
      <c r="M3315" s="6" t="s">
        <v>37</v>
      </c>
      <c r="O3315" s="6" t="s">
        <v>38</v>
      </c>
      <c r="P3315" s="6" t="s">
        <v>39</v>
      </c>
      <c r="Q3315" s="6" t="s">
        <v>968</v>
      </c>
      <c r="R3315" s="6" t="s">
        <v>196</v>
      </c>
      <c r="W3315" s="6" t="s">
        <v>969</v>
      </c>
      <c r="X3315" s="6" t="s">
        <v>968</v>
      </c>
      <c r="Y3315" s="6" t="s">
        <v>43</v>
      </c>
      <c r="Z3315" s="8">
        <v>42233.623287037037</v>
      </c>
      <c r="AA3315" s="6" t="s">
        <v>970</v>
      </c>
      <c r="AB3315" s="6" t="s">
        <v>198</v>
      </c>
      <c r="AC3315" s="6" t="s">
        <v>196</v>
      </c>
      <c r="AD3315" s="6" t="s">
        <v>43</v>
      </c>
      <c r="AE3315" s="8">
        <v>42233.750740740739</v>
      </c>
      <c r="AF3315" s="6" t="s">
        <v>1172</v>
      </c>
    </row>
    <row r="3316" spans="1:39" x14ac:dyDescent="0.2">
      <c r="A33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6" s="7" t="str">
        <f>ExtractValues(Table1[[#This Row],[Agreement Name]],".{1}\d{4,5}")</f>
        <v>103651</v>
      </c>
      <c r="C3316" s="6" t="str">
        <f>ExtractValues(Table1[[#This Row],[Agreement Name]],".{1}\d{4,5}-.{1}\d{4,5}")</f>
        <v>103651-001001</v>
      </c>
      <c r="D3316" s="6" t="str">
        <f>ExtractValues(ExtractValues(Table1[[#This Row],[Agreement Name]],"(CO\d{1,3})"),"\d+")</f>
        <v/>
      </c>
      <c r="E3316" s="6" t="str">
        <f>ExtractValues(ExtractValues(Table1[[#This Row],[Agreement Name]],"(CO.\d{1,3})"),"\d+")</f>
        <v/>
      </c>
      <c r="F3316" s="6" t="str">
        <f>IF(Table1[[#This Row],[ChgOrderPart1]]&lt;&gt;"",Table1[[#This Row],[ChgOrderPart1]],Table1[[#This Row],[ChgOrderPart2]])</f>
        <v/>
      </c>
      <c r="G3316" s="6" t="s">
        <v>1119</v>
      </c>
      <c r="H3316" s="8">
        <v>42222.676550925928</v>
      </c>
      <c r="I3316" s="6" t="s">
        <v>34</v>
      </c>
      <c r="J3316" s="8">
        <v>42223.443240740744</v>
      </c>
      <c r="K3316" s="6" t="s">
        <v>35</v>
      </c>
      <c r="L3316" s="6" t="s">
        <v>36</v>
      </c>
      <c r="M3316" s="6" t="s">
        <v>37</v>
      </c>
      <c r="O3316" s="6" t="s">
        <v>38</v>
      </c>
      <c r="P3316" s="6" t="s">
        <v>39</v>
      </c>
      <c r="Q3316" s="6" t="s">
        <v>1120</v>
      </c>
      <c r="R3316" s="6" t="s">
        <v>196</v>
      </c>
      <c r="W3316" s="6" t="s">
        <v>651</v>
      </c>
      <c r="X3316" s="6" t="s">
        <v>1120</v>
      </c>
      <c r="Y3316" s="6" t="s">
        <v>43</v>
      </c>
      <c r="Z3316" s="8">
        <v>42223.439467592594</v>
      </c>
      <c r="AA3316" s="6" t="s">
        <v>652</v>
      </c>
      <c r="AB3316" s="6" t="s">
        <v>198</v>
      </c>
      <c r="AC3316" s="6" t="s">
        <v>196</v>
      </c>
      <c r="AD3316" s="6" t="s">
        <v>43</v>
      </c>
      <c r="AE3316" s="8">
        <v>42223.443240740744</v>
      </c>
      <c r="AF3316" s="6" t="s">
        <v>71</v>
      </c>
    </row>
    <row r="3317" spans="1:39" x14ac:dyDescent="0.2">
      <c r="A33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7" s="7" t="str">
        <f>ExtractValues(Table1[[#This Row],[Agreement Name]],".{1}\d{4,5}")</f>
        <v>103646</v>
      </c>
      <c r="C3317" s="6" t="str">
        <f>ExtractValues(Table1[[#This Row],[Agreement Name]],".{1}\d{4,5}-.{1}\d{4,5}")</f>
        <v>103646-001002</v>
      </c>
      <c r="D3317" s="6" t="str">
        <f>ExtractValues(ExtractValues(Table1[[#This Row],[Agreement Name]],"(CO\d{1,3})"),"\d+")</f>
        <v/>
      </c>
      <c r="E3317" s="6" t="str">
        <f>ExtractValues(ExtractValues(Table1[[#This Row],[Agreement Name]],"(CO.\d{1,3})"),"\d+")</f>
        <v/>
      </c>
      <c r="F3317" s="6" t="str">
        <f>IF(Table1[[#This Row],[ChgOrderPart1]]&lt;&gt;"",Table1[[#This Row],[ChgOrderPart1]],Table1[[#This Row],[ChgOrderPart2]])</f>
        <v/>
      </c>
      <c r="G3317" s="6" t="s">
        <v>1048</v>
      </c>
      <c r="H3317" s="8">
        <v>42216.317025462966</v>
      </c>
      <c r="I3317" s="6" t="s">
        <v>34</v>
      </c>
      <c r="J3317" s="8">
        <v>42216.327037037037</v>
      </c>
      <c r="K3317" s="6" t="s">
        <v>35</v>
      </c>
      <c r="L3317" s="6" t="s">
        <v>36</v>
      </c>
      <c r="M3317" s="6" t="s">
        <v>37</v>
      </c>
      <c r="O3317" s="6" t="s">
        <v>38</v>
      </c>
      <c r="P3317" s="6" t="s">
        <v>39</v>
      </c>
      <c r="Q3317" s="6" t="s">
        <v>457</v>
      </c>
      <c r="R3317" s="6" t="s">
        <v>101</v>
      </c>
      <c r="W3317" s="6" t="s">
        <v>132</v>
      </c>
      <c r="X3317" s="6" t="s">
        <v>457</v>
      </c>
      <c r="Y3317" s="6" t="s">
        <v>43</v>
      </c>
      <c r="Z3317" s="8">
        <v>42216.324502314812</v>
      </c>
      <c r="AA3317" s="6" t="s">
        <v>133</v>
      </c>
      <c r="AB3317" s="6" t="s">
        <v>104</v>
      </c>
      <c r="AC3317" s="6" t="s">
        <v>101</v>
      </c>
      <c r="AD3317" s="6" t="s">
        <v>43</v>
      </c>
      <c r="AE3317" s="8">
        <v>42216.327037037037</v>
      </c>
      <c r="AF3317" s="6" t="s">
        <v>71</v>
      </c>
    </row>
    <row r="3318" spans="1:39" x14ac:dyDescent="0.2">
      <c r="A33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8" s="7" t="str">
        <f>ExtractValues(Table1[[#This Row],[Agreement Name]],".{1}\d{4,5}")</f>
        <v>103646</v>
      </c>
      <c r="C3318" s="6" t="str">
        <f>ExtractValues(Table1[[#This Row],[Agreement Name]],".{1}\d{4,5}-.{1}\d{4,5}")</f>
        <v>103646-001001</v>
      </c>
      <c r="D3318" s="6" t="str">
        <f>ExtractValues(ExtractValues(Table1[[#This Row],[Agreement Name]],"(CO\d{1,3})"),"\d+")</f>
        <v/>
      </c>
      <c r="E3318" s="6" t="str">
        <f>ExtractValues(ExtractValues(Table1[[#This Row],[Agreement Name]],"(CO.\d{1,3})"),"\d+")</f>
        <v/>
      </c>
      <c r="F3318" s="6" t="str">
        <f>IF(Table1[[#This Row],[ChgOrderPart1]]&lt;&gt;"",Table1[[#This Row],[ChgOrderPart1]],Table1[[#This Row],[ChgOrderPart2]])</f>
        <v/>
      </c>
      <c r="G3318" s="6" t="s">
        <v>1061</v>
      </c>
      <c r="H3318" s="8">
        <v>42216.65488425926</v>
      </c>
      <c r="I3318" s="6" t="s">
        <v>34</v>
      </c>
      <c r="J3318" s="8">
        <v>42220.342974537038</v>
      </c>
      <c r="K3318" s="6" t="s">
        <v>35</v>
      </c>
      <c r="L3318" s="6" t="s">
        <v>36</v>
      </c>
      <c r="M3318" s="6" t="s">
        <v>37</v>
      </c>
      <c r="O3318" s="6" t="s">
        <v>38</v>
      </c>
      <c r="P3318" s="6" t="s">
        <v>39</v>
      </c>
      <c r="Q3318" s="6" t="s">
        <v>1062</v>
      </c>
      <c r="R3318" s="6" t="s">
        <v>101</v>
      </c>
      <c r="W3318" s="6" t="s">
        <v>1063</v>
      </c>
      <c r="X3318" s="6" t="s">
        <v>1062</v>
      </c>
      <c r="Y3318" s="6" t="s">
        <v>43</v>
      </c>
      <c r="Z3318" s="8">
        <v>42219.594884259262</v>
      </c>
      <c r="AA3318" s="6" t="s">
        <v>1064</v>
      </c>
      <c r="AB3318" s="6" t="s">
        <v>104</v>
      </c>
      <c r="AC3318" s="6" t="s">
        <v>101</v>
      </c>
      <c r="AD3318" s="6" t="s">
        <v>43</v>
      </c>
      <c r="AE3318" s="8">
        <v>42220.342974537038</v>
      </c>
      <c r="AF3318" s="6" t="s">
        <v>71</v>
      </c>
    </row>
    <row r="3319" spans="1:39" x14ac:dyDescent="0.2">
      <c r="A33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19" s="7" t="str">
        <f>ExtractValues(Table1[[#This Row],[Agreement Name]],".{1}\d{4,5}")</f>
        <v>10364</v>
      </c>
      <c r="C3319" s="6" t="str">
        <f>ExtractValues(Table1[[#This Row],[Agreement Name]],".{1}\d{4,5}-.{1}\d{4,5}")</f>
        <v>10364-001001</v>
      </c>
      <c r="D3319" s="6" t="str">
        <f>ExtractValues(ExtractValues(Table1[[#This Row],[Agreement Name]],"(CO\d{1,3})"),"\d+")</f>
        <v/>
      </c>
      <c r="E3319" s="6" t="str">
        <f>ExtractValues(ExtractValues(Table1[[#This Row],[Agreement Name]],"(CO.\d{1,3})"),"\d+")</f>
        <v/>
      </c>
      <c r="F3319" s="6" t="str">
        <f>IF(Table1[[#This Row],[ChgOrderPart1]]&lt;&gt;"",Table1[[#This Row],[ChgOrderPart1]],Table1[[#This Row],[ChgOrderPart2]])</f>
        <v/>
      </c>
      <c r="G3319" s="6" t="s">
        <v>1370</v>
      </c>
      <c r="H3319" s="8">
        <v>41981.3591087963</v>
      </c>
      <c r="I3319" s="6" t="s">
        <v>34</v>
      </c>
      <c r="J3319" s="8">
        <v>41984.510335648149</v>
      </c>
      <c r="K3319" s="6" t="s">
        <v>1284</v>
      </c>
      <c r="L3319" s="6" t="s">
        <v>1285</v>
      </c>
      <c r="M3319" s="6" t="s">
        <v>37</v>
      </c>
      <c r="O3319" s="6" t="s">
        <v>38</v>
      </c>
      <c r="P3319" s="6" t="s">
        <v>39</v>
      </c>
      <c r="Q3319" s="6" t="s">
        <v>866</v>
      </c>
      <c r="R3319" s="6" t="s">
        <v>1371</v>
      </c>
      <c r="W3319" s="6" t="s">
        <v>867</v>
      </c>
      <c r="X3319" s="6" t="s">
        <v>866</v>
      </c>
      <c r="Y3319" s="6" t="s">
        <v>43</v>
      </c>
      <c r="Z3319" s="8">
        <v>41983.502187500002</v>
      </c>
      <c r="AA3319" s="6" t="s">
        <v>868</v>
      </c>
      <c r="AB3319" s="6" t="s">
        <v>70</v>
      </c>
      <c r="AC3319" s="6" t="s">
        <v>1371</v>
      </c>
      <c r="AD3319" s="6" t="s">
        <v>43</v>
      </c>
      <c r="AE3319" s="8">
        <v>41984.510335648149</v>
      </c>
      <c r="AF3319" s="6" t="s">
        <v>71</v>
      </c>
    </row>
    <row r="3320" spans="1:39" x14ac:dyDescent="0.2">
      <c r="A33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0" s="7" t="str">
        <f>ExtractValues(Table1[[#This Row],[Agreement Name]],".{1}\d{4,5}")</f>
        <v>10364</v>
      </c>
      <c r="C3320" s="6" t="str">
        <f>ExtractValues(Table1[[#This Row],[Agreement Name]],".{1}\d{4,5}-.{1}\d{4,5}")</f>
        <v>10364-001001</v>
      </c>
      <c r="D3320" s="6" t="str">
        <f>ExtractValues(ExtractValues(Table1[[#This Row],[Agreement Name]],"(CO\d{1,3})"),"\d+")</f>
        <v/>
      </c>
      <c r="E3320" s="6" t="str">
        <f>ExtractValues(ExtractValues(Table1[[#This Row],[Agreement Name]],"(CO.\d{1,3})"),"\d+")</f>
        <v/>
      </c>
      <c r="F3320" s="6" t="str">
        <f>IF(Table1[[#This Row],[ChgOrderPart1]]&lt;&gt;"",Table1[[#This Row],[ChgOrderPart1]],Table1[[#This Row],[ChgOrderPart2]])</f>
        <v/>
      </c>
      <c r="G3320" s="6" t="s">
        <v>1370</v>
      </c>
      <c r="H3320" s="8">
        <v>41960.486192129632</v>
      </c>
      <c r="I3320" s="6" t="s">
        <v>55</v>
      </c>
      <c r="J3320" s="8">
        <v>41981.358263888891</v>
      </c>
      <c r="K3320" s="6" t="s">
        <v>1284</v>
      </c>
      <c r="L3320" s="6" t="s">
        <v>1285</v>
      </c>
      <c r="M3320" s="6" t="s">
        <v>37</v>
      </c>
      <c r="O3320" s="6" t="s">
        <v>38</v>
      </c>
      <c r="P3320" s="6" t="s">
        <v>39</v>
      </c>
      <c r="Q3320" s="6" t="s">
        <v>210</v>
      </c>
      <c r="R3320" s="6" t="s">
        <v>1371</v>
      </c>
      <c r="AL3320" s="6" t="s">
        <v>210</v>
      </c>
      <c r="AM3320" s="6" t="s">
        <v>43</v>
      </c>
    </row>
    <row r="3321" spans="1:39" x14ac:dyDescent="0.2">
      <c r="A33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1" s="7" t="str">
        <f>ExtractValues(Table1[[#This Row],[Agreement Name]],".{1}\d{4,5}")</f>
        <v>10358</v>
      </c>
      <c r="C3321" s="6" t="str">
        <f>ExtractValues(Table1[[#This Row],[Agreement Name]],".{1}\d{4,5}-.{1}\d{4,5}")</f>
        <v>10358-001001</v>
      </c>
      <c r="D3321" s="6" t="str">
        <f>ExtractValues(ExtractValues(Table1[[#This Row],[Agreement Name]],"(CO\d{1,3})"),"\d+")</f>
        <v/>
      </c>
      <c r="E3321" s="6" t="str">
        <f>ExtractValues(ExtractValues(Table1[[#This Row],[Agreement Name]],"(CO.\d{1,3})"),"\d+")</f>
        <v/>
      </c>
      <c r="F3321" s="6" t="str">
        <f>IF(Table1[[#This Row],[ChgOrderPart1]]&lt;&gt;"",Table1[[#This Row],[ChgOrderPart1]],Table1[[#This Row],[ChgOrderPart2]])</f>
        <v/>
      </c>
      <c r="G3321" s="6" t="s">
        <v>7283</v>
      </c>
      <c r="H3321" s="8">
        <v>41975.388229166667</v>
      </c>
      <c r="I3321" s="6" t="s">
        <v>34</v>
      </c>
      <c r="J3321" s="8">
        <v>41978.354224537034</v>
      </c>
      <c r="K3321" s="6" t="s">
        <v>1376</v>
      </c>
      <c r="L3321" s="6" t="s">
        <v>1377</v>
      </c>
      <c r="M3321" s="6" t="s">
        <v>37</v>
      </c>
      <c r="O3321" s="6" t="s">
        <v>38</v>
      </c>
      <c r="P3321" s="6" t="s">
        <v>39</v>
      </c>
      <c r="Q3321" s="6" t="s">
        <v>365</v>
      </c>
      <c r="R3321" s="6" t="s">
        <v>1371</v>
      </c>
      <c r="W3321" s="6" t="s">
        <v>368</v>
      </c>
      <c r="X3321" s="6" t="s">
        <v>365</v>
      </c>
      <c r="Y3321" s="6" t="s">
        <v>43</v>
      </c>
      <c r="Z3321" s="8">
        <v>41977.52107638889</v>
      </c>
      <c r="AA3321" s="6" t="s">
        <v>2693</v>
      </c>
      <c r="AB3321" s="6" t="s">
        <v>70</v>
      </c>
      <c r="AC3321" s="6" t="s">
        <v>1371</v>
      </c>
      <c r="AD3321" s="6" t="s">
        <v>43</v>
      </c>
      <c r="AE3321" s="8">
        <v>41978.354224537034</v>
      </c>
      <c r="AF3321" s="6" t="s">
        <v>71</v>
      </c>
    </row>
    <row r="3322" spans="1:39" x14ac:dyDescent="0.2">
      <c r="A33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2" s="7" t="str">
        <f>ExtractValues(Table1[[#This Row],[Agreement Name]],".{1}\d{4,5}")</f>
        <v>103580</v>
      </c>
      <c r="C3322" s="6" t="str">
        <f>ExtractValues(Table1[[#This Row],[Agreement Name]],".{1}\d{4,5}-.{1}\d{4,5}")</f>
        <v>103580-001001</v>
      </c>
      <c r="D3322" s="6" t="str">
        <f>ExtractValues(ExtractValues(Table1[[#This Row],[Agreement Name]],"(CO\d{1,3})"),"\d+")</f>
        <v/>
      </c>
      <c r="E3322" s="6" t="str">
        <f>ExtractValues(ExtractValues(Table1[[#This Row],[Agreement Name]],"(CO.\d{1,3})"),"\d+")</f>
        <v/>
      </c>
      <c r="F3322" s="6" t="str">
        <f>IF(Table1[[#This Row],[ChgOrderPart1]]&lt;&gt;"",Table1[[#This Row],[ChgOrderPart1]],Table1[[#This Row],[ChgOrderPart2]])</f>
        <v/>
      </c>
      <c r="G3322" s="6" t="s">
        <v>1115</v>
      </c>
      <c r="H3322" s="8">
        <v>42222.575509259259</v>
      </c>
      <c r="I3322" s="6" t="s">
        <v>34</v>
      </c>
      <c r="J3322" s="8">
        <v>42226.338437500002</v>
      </c>
      <c r="K3322" s="6" t="s">
        <v>35</v>
      </c>
      <c r="L3322" s="6" t="s">
        <v>36</v>
      </c>
      <c r="M3322" s="6" t="s">
        <v>37</v>
      </c>
      <c r="O3322" s="6" t="s">
        <v>38</v>
      </c>
      <c r="P3322" s="6" t="s">
        <v>39</v>
      </c>
      <c r="Q3322" s="6" t="s">
        <v>1116</v>
      </c>
      <c r="R3322" s="6" t="s">
        <v>354</v>
      </c>
      <c r="W3322" s="6" t="s">
        <v>1117</v>
      </c>
      <c r="X3322" s="6" t="s">
        <v>1116</v>
      </c>
      <c r="Y3322" s="6" t="s">
        <v>43</v>
      </c>
      <c r="Z3322" s="8">
        <v>42226.336365740739</v>
      </c>
      <c r="AA3322" s="6" t="s">
        <v>1118</v>
      </c>
      <c r="AB3322" s="6" t="s">
        <v>357</v>
      </c>
      <c r="AC3322" s="6" t="s">
        <v>354</v>
      </c>
      <c r="AD3322" s="6" t="s">
        <v>43</v>
      </c>
      <c r="AE3322" s="8">
        <v>42226.338437500002</v>
      </c>
      <c r="AF3322" s="6" t="s">
        <v>358</v>
      </c>
    </row>
    <row r="3323" spans="1:39" x14ac:dyDescent="0.2">
      <c r="A33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3" s="7" t="str">
        <f>ExtractValues(Table1[[#This Row],[Agreement Name]],".{1}\d{4,5}")</f>
        <v>10357</v>
      </c>
      <c r="C3323" s="6" t="str">
        <f>ExtractValues(Table1[[#This Row],[Agreement Name]],".{1}\d{4,5}-.{1}\d{4,5}")</f>
        <v>10357-001003</v>
      </c>
      <c r="D3323" s="6" t="str">
        <f>ExtractValues(ExtractValues(Table1[[#This Row],[Agreement Name]],"(CO\d{1,3})"),"\d+")</f>
        <v/>
      </c>
      <c r="E3323" s="6" t="str">
        <f>ExtractValues(ExtractValues(Table1[[#This Row],[Agreement Name]],"(CO.\d{1,3})"),"\d+")</f>
        <v/>
      </c>
      <c r="F3323" s="6" t="str">
        <f>IF(Table1[[#This Row],[ChgOrderPart1]]&lt;&gt;"",Table1[[#This Row],[ChgOrderPart1]],Table1[[#This Row],[ChgOrderPart2]])</f>
        <v/>
      </c>
      <c r="G3323" s="6" t="s">
        <v>4110</v>
      </c>
      <c r="H3323" s="8">
        <v>42143.547812500001</v>
      </c>
      <c r="I3323" s="6" t="s">
        <v>34</v>
      </c>
      <c r="J3323" s="8">
        <v>42145.450312499997</v>
      </c>
      <c r="K3323" s="6" t="s">
        <v>3614</v>
      </c>
      <c r="L3323" s="6" t="s">
        <v>3615</v>
      </c>
      <c r="M3323" s="6" t="s">
        <v>37</v>
      </c>
      <c r="O3323" s="6" t="s">
        <v>38</v>
      </c>
      <c r="P3323" s="6" t="s">
        <v>39</v>
      </c>
      <c r="Q3323" s="6" t="s">
        <v>3578</v>
      </c>
      <c r="R3323" s="6" t="s">
        <v>393</v>
      </c>
      <c r="W3323" s="6" t="s">
        <v>3579</v>
      </c>
      <c r="X3323" s="6" t="s">
        <v>3578</v>
      </c>
      <c r="Y3323" s="6" t="s">
        <v>43</v>
      </c>
      <c r="Z3323" s="8">
        <v>42144.680532407408</v>
      </c>
      <c r="AA3323" s="6" t="s">
        <v>3580</v>
      </c>
      <c r="AB3323" s="6" t="s">
        <v>396</v>
      </c>
      <c r="AC3323" s="6" t="s">
        <v>393</v>
      </c>
      <c r="AD3323" s="6" t="s">
        <v>43</v>
      </c>
      <c r="AE3323" s="8">
        <v>42145.450312499997</v>
      </c>
      <c r="AF3323" s="6" t="s">
        <v>397</v>
      </c>
    </row>
    <row r="3324" spans="1:39" x14ac:dyDescent="0.2">
      <c r="A33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4" s="7" t="str">
        <f>ExtractValues(Table1[[#This Row],[Agreement Name]],".{1}\d{4,5}")</f>
        <v>10357</v>
      </c>
      <c r="C3324" s="6" t="str">
        <f>ExtractValues(Table1[[#This Row],[Agreement Name]],".{1}\d{4,5}-.{1}\d{4,5}")</f>
        <v>10357-001002</v>
      </c>
      <c r="D3324" s="6" t="str">
        <f>ExtractValues(ExtractValues(Table1[[#This Row],[Agreement Name]],"(CO\d{1,3})"),"\d+")</f>
        <v/>
      </c>
      <c r="E3324" s="6" t="str">
        <f>ExtractValues(ExtractValues(Table1[[#This Row],[Agreement Name]],"(CO.\d{1,3})"),"\d+")</f>
        <v/>
      </c>
      <c r="F3324" s="6" t="str">
        <f>IF(Table1[[#This Row],[ChgOrderPart1]]&lt;&gt;"",Table1[[#This Row],[ChgOrderPart1]],Table1[[#This Row],[ChgOrderPart2]])</f>
        <v/>
      </c>
      <c r="G3324" s="6" t="s">
        <v>4013</v>
      </c>
      <c r="H3324" s="8">
        <v>42139.473414351851</v>
      </c>
      <c r="I3324" s="6" t="s">
        <v>34</v>
      </c>
      <c r="J3324" s="8">
        <v>42142.311597222222</v>
      </c>
      <c r="K3324" s="6" t="s">
        <v>3614</v>
      </c>
      <c r="L3324" s="6" t="s">
        <v>3615</v>
      </c>
      <c r="M3324" s="6" t="s">
        <v>37</v>
      </c>
      <c r="O3324" s="6" t="s">
        <v>38</v>
      </c>
      <c r="P3324" s="6" t="s">
        <v>39</v>
      </c>
      <c r="Q3324" s="6" t="s">
        <v>4014</v>
      </c>
      <c r="R3324" s="6" t="s">
        <v>393</v>
      </c>
      <c r="W3324" s="6" t="s">
        <v>4015</v>
      </c>
      <c r="X3324" s="6" t="s">
        <v>4014</v>
      </c>
      <c r="Y3324" s="6" t="s">
        <v>43</v>
      </c>
      <c r="Z3324" s="8">
        <v>42140.497858796298</v>
      </c>
      <c r="AA3324" s="6" t="s">
        <v>4016</v>
      </c>
      <c r="AB3324" s="6" t="s">
        <v>396</v>
      </c>
      <c r="AC3324" s="6" t="s">
        <v>393</v>
      </c>
      <c r="AD3324" s="6" t="s">
        <v>43</v>
      </c>
      <c r="AE3324" s="8">
        <v>42142.311597222222</v>
      </c>
      <c r="AF3324" s="6" t="s">
        <v>397</v>
      </c>
    </row>
    <row r="3325" spans="1:39" x14ac:dyDescent="0.2">
      <c r="A33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5" s="7" t="str">
        <f>ExtractValues(Table1[[#This Row],[Agreement Name]],".{1}\d{4,5}")</f>
        <v>10357</v>
      </c>
      <c r="C3325" s="6" t="str">
        <f>ExtractValues(Table1[[#This Row],[Agreement Name]],".{1}\d{4,5}-.{1}\d{4,5}")</f>
        <v>10357-001001</v>
      </c>
      <c r="D3325" s="6" t="str">
        <f>ExtractValues(ExtractValues(Table1[[#This Row],[Agreement Name]],"(CO\d{1,3})"),"\d+")</f>
        <v/>
      </c>
      <c r="E3325" s="6" t="str">
        <f>ExtractValues(ExtractValues(Table1[[#This Row],[Agreement Name]],"(CO.\d{1,3})"),"\d+")</f>
        <v/>
      </c>
      <c r="F3325" s="6" t="str">
        <f>IF(Table1[[#This Row],[ChgOrderPart1]]&lt;&gt;"",Table1[[#This Row],[ChgOrderPart1]],Table1[[#This Row],[ChgOrderPart2]])</f>
        <v/>
      </c>
      <c r="G3325" s="6" t="s">
        <v>2934</v>
      </c>
      <c r="H3325" s="8">
        <v>41982.456412037034</v>
      </c>
      <c r="I3325" s="6" t="s">
        <v>34</v>
      </c>
      <c r="J3325" s="8">
        <v>41983.415821759256</v>
      </c>
      <c r="K3325" s="6" t="s">
        <v>1284</v>
      </c>
      <c r="L3325" s="6" t="s">
        <v>1285</v>
      </c>
      <c r="M3325" s="6" t="s">
        <v>37</v>
      </c>
      <c r="O3325" s="6" t="s">
        <v>38</v>
      </c>
      <c r="P3325" s="6" t="s">
        <v>39</v>
      </c>
      <c r="Q3325" s="6" t="s">
        <v>2935</v>
      </c>
      <c r="R3325" s="6" t="s">
        <v>1371</v>
      </c>
      <c r="W3325" s="6" t="s">
        <v>2936</v>
      </c>
      <c r="X3325" s="6" t="s">
        <v>2935</v>
      </c>
      <c r="Y3325" s="6" t="s">
        <v>43</v>
      </c>
      <c r="Z3325" s="8">
        <v>41982.51190972222</v>
      </c>
      <c r="AA3325" s="6" t="s">
        <v>2937</v>
      </c>
      <c r="AB3325" s="6" t="s">
        <v>70</v>
      </c>
      <c r="AC3325" s="6" t="s">
        <v>1371</v>
      </c>
      <c r="AD3325" s="6" t="s">
        <v>43</v>
      </c>
      <c r="AE3325" s="8">
        <v>41983.415821759256</v>
      </c>
      <c r="AF3325" s="6" t="s">
        <v>71</v>
      </c>
    </row>
    <row r="3326" spans="1:39" x14ac:dyDescent="0.2">
      <c r="A33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6" s="7" t="str">
        <f>ExtractValues(Table1[[#This Row],[Agreement Name]],".{1}\d{4,5}")</f>
        <v>103551</v>
      </c>
      <c r="C3326" s="6" t="str">
        <f>ExtractValues(Table1[[#This Row],[Agreement Name]],".{1}\d{4,5}-.{1}\d{4,5}")</f>
        <v>103551-004001</v>
      </c>
      <c r="D3326" s="6" t="str">
        <f>ExtractValues(ExtractValues(Table1[[#This Row],[Agreement Name]],"(CO\d{1,3})"),"\d+")</f>
        <v/>
      </c>
      <c r="E3326" s="6" t="str">
        <f>ExtractValues(ExtractValues(Table1[[#This Row],[Agreement Name]],"(CO.\d{1,3})"),"\d+")</f>
        <v/>
      </c>
      <c r="F3326" s="6" t="str">
        <f>IF(Table1[[#This Row],[ChgOrderPart1]]&lt;&gt;"",Table1[[#This Row],[ChgOrderPart1]],Table1[[#This Row],[ChgOrderPart2]])</f>
        <v/>
      </c>
      <c r="G3326" s="6" t="s">
        <v>1249</v>
      </c>
      <c r="H3326" s="8">
        <v>42234.663090277776</v>
      </c>
      <c r="I3326" s="6" t="s">
        <v>34</v>
      </c>
      <c r="J3326" s="8">
        <v>42235.434328703705</v>
      </c>
      <c r="K3326" s="6" t="s">
        <v>35</v>
      </c>
      <c r="L3326" s="6" t="s">
        <v>36</v>
      </c>
      <c r="M3326" s="6" t="s">
        <v>37</v>
      </c>
      <c r="O3326" s="6" t="s">
        <v>38</v>
      </c>
      <c r="P3326" s="6" t="s">
        <v>39</v>
      </c>
      <c r="Q3326" s="6" t="s">
        <v>345</v>
      </c>
      <c r="R3326" s="6" t="s">
        <v>461</v>
      </c>
      <c r="W3326" s="6" t="s">
        <v>347</v>
      </c>
      <c r="X3326" s="6" t="s">
        <v>345</v>
      </c>
      <c r="Y3326" s="6" t="s">
        <v>43</v>
      </c>
      <c r="Z3326" s="8">
        <v>42235.304363425923</v>
      </c>
      <c r="AA3326" s="6" t="s">
        <v>71</v>
      </c>
      <c r="AB3326" s="6" t="s">
        <v>463</v>
      </c>
      <c r="AC3326" s="6" t="s">
        <v>461</v>
      </c>
      <c r="AD3326" s="6" t="s">
        <v>43</v>
      </c>
      <c r="AE3326" s="8">
        <v>42235.434328703705</v>
      </c>
      <c r="AF3326" s="6" t="s">
        <v>358</v>
      </c>
    </row>
    <row r="3327" spans="1:39" x14ac:dyDescent="0.2">
      <c r="A33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7" s="7" t="str">
        <f>ExtractValues(Table1[[#This Row],[Agreement Name]],".{1}\d{4,5}")</f>
        <v>10353</v>
      </c>
      <c r="C3327" s="6" t="str">
        <f>ExtractValues(Table1[[#This Row],[Agreement Name]],".{1}\d{4,5}-.{1}\d{4,5}")</f>
        <v>10353-001002</v>
      </c>
      <c r="D3327" s="6" t="str">
        <f>ExtractValues(ExtractValues(Table1[[#This Row],[Agreement Name]],"(CO\d{1,3})"),"\d+")</f>
        <v/>
      </c>
      <c r="E3327" s="6" t="str">
        <f>ExtractValues(ExtractValues(Table1[[#This Row],[Agreement Name]],"(CO.\d{1,3})"),"\d+")</f>
        <v/>
      </c>
      <c r="F3327" s="6" t="str">
        <f>IF(Table1[[#This Row],[ChgOrderPart1]]&lt;&gt;"",Table1[[#This Row],[ChgOrderPart1]],Table1[[#This Row],[ChgOrderPart2]])</f>
        <v/>
      </c>
      <c r="G3327" s="6" t="s">
        <v>1275</v>
      </c>
      <c r="H3327" s="8">
        <v>42236.655393518522</v>
      </c>
      <c r="I3327" s="6" t="s">
        <v>48</v>
      </c>
      <c r="J3327" s="8">
        <v>42236.655393518522</v>
      </c>
      <c r="K3327" s="6" t="s">
        <v>35</v>
      </c>
      <c r="L3327" s="6" t="s">
        <v>36</v>
      </c>
      <c r="M3327" s="6" t="s">
        <v>37</v>
      </c>
      <c r="O3327" s="6" t="s">
        <v>38</v>
      </c>
      <c r="P3327" s="6" t="s">
        <v>39</v>
      </c>
      <c r="Q3327" s="6" t="s">
        <v>449</v>
      </c>
      <c r="R3327" s="6" t="s">
        <v>211</v>
      </c>
      <c r="AL3327" s="6" t="s">
        <v>449</v>
      </c>
      <c r="AM3327" s="6" t="s">
        <v>43</v>
      </c>
    </row>
    <row r="3328" spans="1:39" x14ac:dyDescent="0.2">
      <c r="A33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8" s="7" t="str">
        <f>ExtractValues(Table1[[#This Row],[Agreement Name]],".{1}\d{4,5}")</f>
        <v>10353</v>
      </c>
      <c r="C3328" s="6" t="str">
        <f>ExtractValues(Table1[[#This Row],[Agreement Name]],".{1}\d{4,5}-.{1}\d{4,5}")</f>
        <v>10353-001001</v>
      </c>
      <c r="D3328" s="6" t="str">
        <f>ExtractValues(ExtractValues(Table1[[#This Row],[Agreement Name]],"(CO\d{1,3})"),"\d+")</f>
        <v/>
      </c>
      <c r="E3328" s="6" t="str">
        <f>ExtractValues(ExtractValues(Table1[[#This Row],[Agreement Name]],"(CO.\d{1,3})"),"\d+")</f>
        <v/>
      </c>
      <c r="F3328" s="6" t="str">
        <f>IF(Table1[[#This Row],[ChgOrderPart1]]&lt;&gt;"",Table1[[#This Row],[ChgOrderPart1]],Table1[[#This Row],[ChgOrderPart2]])</f>
        <v/>
      </c>
      <c r="G3328" s="6" t="s">
        <v>6451</v>
      </c>
      <c r="H3328" s="8">
        <v>42067.542847222219</v>
      </c>
      <c r="I3328" s="6" t="s">
        <v>34</v>
      </c>
      <c r="J3328" s="8">
        <v>42067.628194444442</v>
      </c>
      <c r="K3328" s="6" t="s">
        <v>1284</v>
      </c>
      <c r="L3328" s="6" t="s">
        <v>1285</v>
      </c>
      <c r="M3328" s="6" t="s">
        <v>37</v>
      </c>
      <c r="O3328" s="6" t="s">
        <v>38</v>
      </c>
      <c r="P3328" s="6" t="s">
        <v>39</v>
      </c>
      <c r="Q3328" s="6" t="s">
        <v>6452</v>
      </c>
      <c r="R3328" s="6" t="s">
        <v>2779</v>
      </c>
      <c r="S3328" s="6" t="s">
        <v>211</v>
      </c>
      <c r="W3328" s="6" t="s">
        <v>2780</v>
      </c>
      <c r="X3328" s="6" t="s">
        <v>2779</v>
      </c>
      <c r="Y3328" s="6" t="s">
        <v>43</v>
      </c>
      <c r="Z3328" s="8">
        <v>42067.572800925926</v>
      </c>
      <c r="AA3328" s="6" t="s">
        <v>2781</v>
      </c>
      <c r="AB3328" s="6" t="s">
        <v>212</v>
      </c>
      <c r="AC3328" s="6" t="s">
        <v>211</v>
      </c>
      <c r="AD3328" s="6" t="s">
        <v>43</v>
      </c>
      <c r="AE3328" s="8">
        <v>42067.628194444442</v>
      </c>
      <c r="AF3328" s="6" t="s">
        <v>71</v>
      </c>
    </row>
    <row r="3329" spans="1:39" x14ac:dyDescent="0.2">
      <c r="A33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29" s="7" t="str">
        <f>ExtractValues(Table1[[#This Row],[Agreement Name]],".{1}\d{4,5}")</f>
        <v>103517</v>
      </c>
      <c r="C3329" s="6" t="str">
        <f>ExtractValues(Table1[[#This Row],[Agreement Name]],".{1}\d{4,5}-.{1}\d{4,5}")</f>
        <v>103517-001001</v>
      </c>
      <c r="D3329" s="6" t="str">
        <f>ExtractValues(ExtractValues(Table1[[#This Row],[Agreement Name]],"(CO\d{1,3})"),"\d+")</f>
        <v/>
      </c>
      <c r="E3329" s="6" t="str">
        <f>ExtractValues(ExtractValues(Table1[[#This Row],[Agreement Name]],"(CO.\d{1,3})"),"\d+")</f>
        <v/>
      </c>
      <c r="F3329" s="6" t="str">
        <f>IF(Table1[[#This Row],[ChgOrderPart1]]&lt;&gt;"",Table1[[#This Row],[ChgOrderPart1]],Table1[[#This Row],[ChgOrderPart2]])</f>
        <v/>
      </c>
      <c r="G3329" s="6" t="s">
        <v>1147</v>
      </c>
      <c r="H3329" s="8">
        <v>42223.663576388892</v>
      </c>
      <c r="I3329" s="6" t="s">
        <v>34</v>
      </c>
      <c r="J3329" s="8">
        <v>42226.705266203702</v>
      </c>
      <c r="K3329" s="6" t="s">
        <v>35</v>
      </c>
      <c r="L3329" s="6" t="s">
        <v>36</v>
      </c>
      <c r="M3329" s="6" t="s">
        <v>37</v>
      </c>
      <c r="O3329" s="6" t="s">
        <v>38</v>
      </c>
      <c r="P3329" s="6" t="s">
        <v>39</v>
      </c>
      <c r="Q3329" s="6" t="s">
        <v>1062</v>
      </c>
      <c r="R3329" s="6" t="s">
        <v>366</v>
      </c>
      <c r="W3329" s="6" t="s">
        <v>1063</v>
      </c>
      <c r="X3329" s="6" t="s">
        <v>1062</v>
      </c>
      <c r="Y3329" s="6" t="s">
        <v>43</v>
      </c>
      <c r="Z3329" s="8">
        <v>42226.501446759263</v>
      </c>
      <c r="AA3329" s="6" t="s">
        <v>1064</v>
      </c>
      <c r="AB3329" s="6" t="s">
        <v>559</v>
      </c>
      <c r="AC3329" s="6" t="s">
        <v>366</v>
      </c>
      <c r="AD3329" s="6" t="s">
        <v>43</v>
      </c>
      <c r="AE3329" s="8">
        <v>42226.705266203702</v>
      </c>
      <c r="AF3329" s="6" t="s">
        <v>71</v>
      </c>
    </row>
    <row r="3330" spans="1:39" x14ac:dyDescent="0.2">
      <c r="A33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0" s="7" t="str">
        <f>ExtractValues(Table1[[#This Row],[Agreement Name]],".{1}\d{4,5}")</f>
        <v>103516</v>
      </c>
      <c r="C3330" s="6" t="str">
        <f>ExtractValues(Table1[[#This Row],[Agreement Name]],".{1}\d{4,5}-.{1}\d{4,5}")</f>
        <v>103516-001001</v>
      </c>
      <c r="D3330" s="6" t="str">
        <f>ExtractValues(ExtractValues(Table1[[#This Row],[Agreement Name]],"(CO\d{1,3})"),"\d+")</f>
        <v/>
      </c>
      <c r="E3330" s="6" t="str">
        <f>ExtractValues(ExtractValues(Table1[[#This Row],[Agreement Name]],"(CO.\d{1,3})"),"\d+")</f>
        <v/>
      </c>
      <c r="F3330" s="6" t="str">
        <f>IF(Table1[[#This Row],[ChgOrderPart1]]&lt;&gt;"",Table1[[#This Row],[ChgOrderPart1]],Table1[[#This Row],[ChgOrderPart2]])</f>
        <v/>
      </c>
      <c r="G3330" s="6" t="s">
        <v>1160</v>
      </c>
      <c r="H3330" s="8">
        <v>42223.672314814816</v>
      </c>
      <c r="I3330" s="6" t="s">
        <v>48</v>
      </c>
      <c r="J3330" s="8">
        <v>42227.332962962966</v>
      </c>
      <c r="K3330" s="6" t="s">
        <v>35</v>
      </c>
      <c r="L3330" s="6" t="s">
        <v>36</v>
      </c>
      <c r="M3330" s="6" t="s">
        <v>37</v>
      </c>
      <c r="O3330" s="6" t="s">
        <v>38</v>
      </c>
      <c r="P3330" s="6" t="s">
        <v>39</v>
      </c>
      <c r="Q3330" s="6" t="s">
        <v>1161</v>
      </c>
      <c r="R3330" s="6" t="s">
        <v>366</v>
      </c>
      <c r="W3330" s="6" t="s">
        <v>1162</v>
      </c>
      <c r="X3330" s="6" t="s">
        <v>1161</v>
      </c>
      <c r="Y3330" s="6" t="s">
        <v>43</v>
      </c>
      <c r="Z3330" s="8">
        <v>42227.332962962966</v>
      </c>
      <c r="AA3330" s="6" t="s">
        <v>1163</v>
      </c>
      <c r="AL3330" s="6" t="s">
        <v>366</v>
      </c>
      <c r="AM3330" s="6" t="s">
        <v>43</v>
      </c>
    </row>
    <row r="3331" spans="1:39" x14ac:dyDescent="0.2">
      <c r="A33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1" s="7" t="str">
        <f>ExtractValues(Table1[[#This Row],[Agreement Name]],".{1}\d{4,5}")</f>
        <v>103433</v>
      </c>
      <c r="C3331" s="6" t="str">
        <f>ExtractValues(Table1[[#This Row],[Agreement Name]],".{1}\d{4,5}-.{1}\d{4,5}")</f>
        <v>103433-001001</v>
      </c>
      <c r="D3331" s="6" t="str">
        <f>ExtractValues(ExtractValues(Table1[[#This Row],[Agreement Name]],"(CO\d{1,3})"),"\d+")</f>
        <v/>
      </c>
      <c r="E3331" s="6" t="str">
        <f>ExtractValues(ExtractValues(Table1[[#This Row],[Agreement Name]],"(CO.\d{1,3})"),"\d+")</f>
        <v/>
      </c>
      <c r="F3331" s="6" t="str">
        <f>IF(Table1[[#This Row],[ChgOrderPart1]]&lt;&gt;"",Table1[[#This Row],[ChgOrderPart1]],Table1[[#This Row],[ChgOrderPart2]])</f>
        <v/>
      </c>
      <c r="G3331" s="6" t="s">
        <v>1240</v>
      </c>
      <c r="H3331" s="8">
        <v>42234.650393518517</v>
      </c>
      <c r="I3331" s="6" t="s">
        <v>34</v>
      </c>
      <c r="J3331" s="8">
        <v>42236.560208333336</v>
      </c>
      <c r="K3331" s="6" t="s">
        <v>35</v>
      </c>
      <c r="L3331" s="6" t="s">
        <v>36</v>
      </c>
      <c r="M3331" s="6" t="s">
        <v>37</v>
      </c>
      <c r="O3331" s="6" t="s">
        <v>38</v>
      </c>
      <c r="P3331" s="6" t="s">
        <v>39</v>
      </c>
      <c r="Q3331" s="6" t="s">
        <v>1241</v>
      </c>
      <c r="R3331" s="6" t="s">
        <v>354</v>
      </c>
      <c r="W3331" s="6" t="s">
        <v>1242</v>
      </c>
      <c r="X3331" s="6" t="s">
        <v>1241</v>
      </c>
      <c r="Y3331" s="6" t="s">
        <v>43</v>
      </c>
      <c r="Z3331" s="8">
        <v>42236.559490740743</v>
      </c>
      <c r="AA3331" s="6" t="s">
        <v>1243</v>
      </c>
      <c r="AB3331" s="6" t="s">
        <v>357</v>
      </c>
      <c r="AC3331" s="6" t="s">
        <v>354</v>
      </c>
      <c r="AD3331" s="6" t="s">
        <v>43</v>
      </c>
      <c r="AE3331" s="8">
        <v>42236.560208333336</v>
      </c>
      <c r="AF3331" s="6" t="s">
        <v>358</v>
      </c>
    </row>
    <row r="3332" spans="1:39" x14ac:dyDescent="0.2">
      <c r="A33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2" s="7" t="str">
        <f>ExtractValues(Table1[[#This Row],[Agreement Name]],".{1}\d{4,5}")</f>
        <v>10343</v>
      </c>
      <c r="C3332" s="6" t="str">
        <f>ExtractValues(Table1[[#This Row],[Agreement Name]],".{1}\d{4,5}-.{1}\d{4,5}")</f>
        <v>10343-001001</v>
      </c>
      <c r="D3332" s="6" t="str">
        <f>ExtractValues(ExtractValues(Table1[[#This Row],[Agreement Name]],"(CO\d{1,3})"),"\d+")</f>
        <v/>
      </c>
      <c r="E3332" s="6" t="str">
        <f>ExtractValues(ExtractValues(Table1[[#This Row],[Agreement Name]],"(CO.\d{1,3})"),"\d+")</f>
        <v/>
      </c>
      <c r="F3332" s="6" t="str">
        <f>IF(Table1[[#This Row],[ChgOrderPart1]]&lt;&gt;"",Table1[[#This Row],[ChgOrderPart1]],Table1[[#This Row],[ChgOrderPart2]])</f>
        <v/>
      </c>
      <c r="G3332" s="6" t="s">
        <v>7193</v>
      </c>
      <c r="H3332" s="8">
        <v>41964.46670138889</v>
      </c>
      <c r="I3332" s="6" t="s">
        <v>55</v>
      </c>
      <c r="J3332" s="8">
        <v>42216.668113425927</v>
      </c>
      <c r="K3332" s="6" t="s">
        <v>1376</v>
      </c>
      <c r="L3332" s="6" t="s">
        <v>1377</v>
      </c>
      <c r="M3332" s="6" t="s">
        <v>37</v>
      </c>
      <c r="O3332" s="6" t="s">
        <v>38</v>
      </c>
      <c r="P3332" s="6" t="s">
        <v>39</v>
      </c>
      <c r="Q3332" s="6" t="s">
        <v>6595</v>
      </c>
      <c r="R3332" s="6" t="s">
        <v>6596</v>
      </c>
      <c r="S3332" s="6" t="s">
        <v>366</v>
      </c>
      <c r="AL3332" s="6" t="s">
        <v>6595</v>
      </c>
      <c r="AM3332" s="6" t="s">
        <v>43</v>
      </c>
    </row>
    <row r="3333" spans="1:39" x14ac:dyDescent="0.2">
      <c r="A33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3" s="7" t="str">
        <f>ExtractValues(Table1[[#This Row],[Agreement Name]],".{1}\d{4,5}")</f>
        <v>103426</v>
      </c>
      <c r="C3333" s="6" t="str">
        <f>ExtractValues(Table1[[#This Row],[Agreement Name]],".{1}\d{4,5}-.{1}\d{4,5}")</f>
        <v>103426-001002</v>
      </c>
      <c r="D3333" s="6" t="str">
        <f>ExtractValues(ExtractValues(Table1[[#This Row],[Agreement Name]],"(CO\d{1,3})"),"\d+")</f>
        <v/>
      </c>
      <c r="E3333" s="6" t="str">
        <f>ExtractValues(ExtractValues(Table1[[#This Row],[Agreement Name]],"(CO.\d{1,3})"),"\d+")</f>
        <v/>
      </c>
      <c r="F3333" s="6" t="str">
        <f>IF(Table1[[#This Row],[ChgOrderPart1]]&lt;&gt;"",Table1[[#This Row],[ChgOrderPart1]],Table1[[#This Row],[ChgOrderPart2]])</f>
        <v/>
      </c>
      <c r="G3333" s="6" t="s">
        <v>966</v>
      </c>
      <c r="H3333" s="8">
        <v>42206.643263888887</v>
      </c>
      <c r="I3333" s="6" t="s">
        <v>34</v>
      </c>
      <c r="J3333" s="8">
        <v>42208.601377314815</v>
      </c>
      <c r="K3333" s="6" t="s">
        <v>35</v>
      </c>
      <c r="L3333" s="6" t="s">
        <v>36</v>
      </c>
      <c r="M3333" s="6" t="s">
        <v>37</v>
      </c>
      <c r="O3333" s="6" t="s">
        <v>38</v>
      </c>
      <c r="P3333" s="6" t="s">
        <v>39</v>
      </c>
      <c r="Q3333" s="6" t="s">
        <v>967</v>
      </c>
      <c r="R3333" s="6" t="s">
        <v>968</v>
      </c>
      <c r="S3333" s="6" t="s">
        <v>196</v>
      </c>
      <c r="W3333" s="6" t="s">
        <v>969</v>
      </c>
      <c r="X3333" s="6" t="s">
        <v>968</v>
      </c>
      <c r="Y3333" s="6" t="s">
        <v>43</v>
      </c>
      <c r="Z3333" s="8">
        <v>42208.374398148146</v>
      </c>
      <c r="AA3333" s="6" t="s">
        <v>970</v>
      </c>
      <c r="AB3333" s="6" t="s">
        <v>198</v>
      </c>
      <c r="AC3333" s="6" t="s">
        <v>196</v>
      </c>
      <c r="AD3333" s="6" t="s">
        <v>43</v>
      </c>
      <c r="AE3333" s="8">
        <v>42208.601377314815</v>
      </c>
      <c r="AF3333" s="6" t="s">
        <v>71</v>
      </c>
    </row>
    <row r="3334" spans="1:39" x14ac:dyDescent="0.2">
      <c r="A33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4" s="7" t="str">
        <f>ExtractValues(Table1[[#This Row],[Agreement Name]],".{1}\d{4,5}")</f>
        <v>103421</v>
      </c>
      <c r="C3334" s="6" t="str">
        <f>ExtractValues(Table1[[#This Row],[Agreement Name]],".{1}\d{4,5}-.{1}\d{4,5}")</f>
        <v>103421-001001</v>
      </c>
      <c r="D3334" s="6" t="str">
        <f>ExtractValues(ExtractValues(Table1[[#This Row],[Agreement Name]],"(CO\d{1,3})"),"\d+")</f>
        <v/>
      </c>
      <c r="E3334" s="6" t="str">
        <f>ExtractValues(ExtractValues(Table1[[#This Row],[Agreement Name]],"(CO.\d{1,3})"),"\d+")</f>
        <v/>
      </c>
      <c r="F3334" s="6" t="str">
        <f>IF(Table1[[#This Row],[ChgOrderPart1]]&lt;&gt;"",Table1[[#This Row],[ChgOrderPart1]],Table1[[#This Row],[ChgOrderPart2]])</f>
        <v/>
      </c>
      <c r="G3334" s="6" t="s">
        <v>1053</v>
      </c>
      <c r="H3334" s="8">
        <v>42216.31890046296</v>
      </c>
      <c r="I3334" s="6" t="s">
        <v>34</v>
      </c>
      <c r="J3334" s="8">
        <v>42216.455370370371</v>
      </c>
      <c r="K3334" s="6" t="s">
        <v>35</v>
      </c>
      <c r="L3334" s="6" t="s">
        <v>36</v>
      </c>
      <c r="M3334" s="6" t="s">
        <v>37</v>
      </c>
      <c r="O3334" s="6" t="s">
        <v>38</v>
      </c>
      <c r="P3334" s="6" t="s">
        <v>39</v>
      </c>
      <c r="Q3334" s="6" t="s">
        <v>431</v>
      </c>
      <c r="R3334" s="6" t="s">
        <v>393</v>
      </c>
      <c r="W3334" s="6" t="s">
        <v>433</v>
      </c>
      <c r="X3334" s="6" t="s">
        <v>431</v>
      </c>
      <c r="Y3334" s="6" t="s">
        <v>43</v>
      </c>
      <c r="Z3334" s="8">
        <v>42216.40697916667</v>
      </c>
      <c r="AA3334" s="6" t="s">
        <v>434</v>
      </c>
      <c r="AB3334" s="6" t="s">
        <v>396</v>
      </c>
      <c r="AC3334" s="6" t="s">
        <v>393</v>
      </c>
      <c r="AD3334" s="6" t="s">
        <v>43</v>
      </c>
      <c r="AE3334" s="8">
        <v>42216.455370370371</v>
      </c>
      <c r="AF3334" s="6" t="s">
        <v>397</v>
      </c>
    </row>
    <row r="3335" spans="1:39" x14ac:dyDescent="0.2">
      <c r="A33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5" s="7" t="str">
        <f>ExtractValues(Table1[[#This Row],[Agreement Name]],".{1}\d{4,5}")</f>
        <v>103419</v>
      </c>
      <c r="C3335" s="6" t="str">
        <f>ExtractValues(Table1[[#This Row],[Agreement Name]],".{1}\d{4,5}-.{1}\d{4,5}")</f>
        <v>103419-001001</v>
      </c>
      <c r="D3335" s="6" t="str">
        <f>ExtractValues(ExtractValues(Table1[[#This Row],[Agreement Name]],"(CO\d{1,3})"),"\d+")</f>
        <v/>
      </c>
      <c r="E3335" s="6" t="str">
        <f>ExtractValues(ExtractValues(Table1[[#This Row],[Agreement Name]],"(CO.\d{1,3})"),"\d+")</f>
        <v/>
      </c>
      <c r="F3335" s="6" t="str">
        <f>IF(Table1[[#This Row],[ChgOrderPart1]]&lt;&gt;"",Table1[[#This Row],[ChgOrderPart1]],Table1[[#This Row],[ChgOrderPart2]])</f>
        <v/>
      </c>
      <c r="G3335" s="6" t="s">
        <v>977</v>
      </c>
      <c r="H3335" s="8">
        <v>42208.317395833335</v>
      </c>
      <c r="I3335" s="6" t="s">
        <v>34</v>
      </c>
      <c r="J3335" s="8">
        <v>42213.39130787037</v>
      </c>
      <c r="K3335" s="6" t="s">
        <v>35</v>
      </c>
      <c r="L3335" s="6" t="s">
        <v>36</v>
      </c>
      <c r="M3335" s="6" t="s">
        <v>37</v>
      </c>
      <c r="O3335" s="6" t="s">
        <v>38</v>
      </c>
      <c r="P3335" s="6" t="s">
        <v>39</v>
      </c>
      <c r="Q3335" s="6" t="s">
        <v>978</v>
      </c>
      <c r="R3335" s="6" t="s">
        <v>346</v>
      </c>
      <c r="W3335" s="6" t="s">
        <v>979</v>
      </c>
      <c r="X3335" s="6" t="s">
        <v>978</v>
      </c>
      <c r="Y3335" s="6" t="s">
        <v>43</v>
      </c>
      <c r="Z3335" s="8">
        <v>42213.330960648149</v>
      </c>
      <c r="AA3335" s="6" t="s">
        <v>980</v>
      </c>
      <c r="AB3335" s="6" t="s">
        <v>348</v>
      </c>
      <c r="AC3335" s="6" t="s">
        <v>346</v>
      </c>
      <c r="AD3335" s="6" t="s">
        <v>43</v>
      </c>
      <c r="AE3335" s="8">
        <v>42213.39130787037</v>
      </c>
      <c r="AF3335" s="6" t="s">
        <v>71</v>
      </c>
    </row>
    <row r="3336" spans="1:39" x14ac:dyDescent="0.2">
      <c r="A33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6" s="7" t="str">
        <f>ExtractValues(Table1[[#This Row],[Agreement Name]],".{1}\d{4,5}")</f>
        <v>103416</v>
      </c>
      <c r="C3336" s="6" t="str">
        <f>ExtractValues(Table1[[#This Row],[Agreement Name]],".{1}\d{4,5}-.{1}\d{4,5}")</f>
        <v>103416-001001</v>
      </c>
      <c r="D3336" s="6" t="str">
        <f>ExtractValues(ExtractValues(Table1[[#This Row],[Agreement Name]],"(CO\d{1,3})"),"\d+")</f>
        <v/>
      </c>
      <c r="E3336" s="6" t="str">
        <f>ExtractValues(ExtractValues(Table1[[#This Row],[Agreement Name]],"(CO.\d{1,3})"),"\d+")</f>
        <v/>
      </c>
      <c r="F3336" s="6" t="str">
        <f>IF(Table1[[#This Row],[ChgOrderPart1]]&lt;&gt;"",Table1[[#This Row],[ChgOrderPart1]],Table1[[#This Row],[ChgOrderPart2]])</f>
        <v/>
      </c>
      <c r="G3336" s="6" t="s">
        <v>917</v>
      </c>
      <c r="H3336" s="8">
        <v>42200.310069444444</v>
      </c>
      <c r="I3336" s="6" t="s">
        <v>34</v>
      </c>
      <c r="J3336" s="8">
        <v>42200.694768518515</v>
      </c>
      <c r="K3336" s="6" t="s">
        <v>35</v>
      </c>
      <c r="L3336" s="6" t="s">
        <v>36</v>
      </c>
      <c r="M3336" s="6" t="s">
        <v>37</v>
      </c>
      <c r="O3336" s="6" t="s">
        <v>38</v>
      </c>
      <c r="P3336" s="6" t="s">
        <v>39</v>
      </c>
      <c r="Q3336" s="6" t="s">
        <v>365</v>
      </c>
      <c r="R3336" s="6" t="s">
        <v>211</v>
      </c>
      <c r="W3336" s="6" t="s">
        <v>368</v>
      </c>
      <c r="X3336" s="6" t="s">
        <v>365</v>
      </c>
      <c r="Y3336" s="6" t="s">
        <v>43</v>
      </c>
      <c r="Z3336" s="8">
        <v>42200.502569444441</v>
      </c>
      <c r="AA3336" s="6" t="s">
        <v>918</v>
      </c>
      <c r="AB3336" s="6" t="s">
        <v>212</v>
      </c>
      <c r="AC3336" s="6" t="s">
        <v>211</v>
      </c>
      <c r="AD3336" s="6" t="s">
        <v>43</v>
      </c>
      <c r="AE3336" s="8">
        <v>42200.694768518515</v>
      </c>
      <c r="AF3336" s="6" t="s">
        <v>71</v>
      </c>
    </row>
    <row r="3337" spans="1:39" x14ac:dyDescent="0.2">
      <c r="A33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7" s="7" t="str">
        <f>ExtractValues(Table1[[#This Row],[Agreement Name]],".{1}\d{4,5}")</f>
        <v>10341</v>
      </c>
      <c r="C3337" s="6" t="str">
        <f>ExtractValues(Table1[[#This Row],[Agreement Name]],".{1}\d{4,5}-.{1}\d{4,5}")</f>
        <v>10341-001001</v>
      </c>
      <c r="D3337" s="6" t="str">
        <f>ExtractValues(ExtractValues(Table1[[#This Row],[Agreement Name]],"(CO\d{1,3})"),"\d+")</f>
        <v/>
      </c>
      <c r="E3337" s="6" t="str">
        <f>ExtractValues(ExtractValues(Table1[[#This Row],[Agreement Name]],"(CO.\d{1,3})"),"\d+")</f>
        <v/>
      </c>
      <c r="F3337" s="6" t="str">
        <f>IF(Table1[[#This Row],[ChgOrderPart1]]&lt;&gt;"",Table1[[#This Row],[ChgOrderPart1]],Table1[[#This Row],[ChgOrderPart2]])</f>
        <v/>
      </c>
      <c r="G3337" s="6" t="s">
        <v>865</v>
      </c>
      <c r="H3337" s="8">
        <v>42194.673958333333</v>
      </c>
      <c r="I3337" s="6" t="s">
        <v>34</v>
      </c>
      <c r="J3337" s="8">
        <v>42199.685810185183</v>
      </c>
      <c r="K3337" s="6" t="s">
        <v>35</v>
      </c>
      <c r="L3337" s="6" t="s">
        <v>36</v>
      </c>
      <c r="M3337" s="6" t="s">
        <v>37</v>
      </c>
      <c r="O3337" s="6" t="s">
        <v>38</v>
      </c>
      <c r="P3337" s="6" t="s">
        <v>39</v>
      </c>
      <c r="Q3337" s="6" t="s">
        <v>866</v>
      </c>
      <c r="R3337" s="6" t="s">
        <v>211</v>
      </c>
      <c r="W3337" s="6" t="s">
        <v>867</v>
      </c>
      <c r="X3337" s="6" t="s">
        <v>866</v>
      </c>
      <c r="Y3337" s="6" t="s">
        <v>43</v>
      </c>
      <c r="Z3337" s="8">
        <v>42199.487534722219</v>
      </c>
      <c r="AA3337" s="6" t="s">
        <v>868</v>
      </c>
      <c r="AB3337" s="6" t="s">
        <v>212</v>
      </c>
      <c r="AC3337" s="6" t="s">
        <v>211</v>
      </c>
      <c r="AD3337" s="6" t="s">
        <v>43</v>
      </c>
      <c r="AE3337" s="8">
        <v>42199.685810185183</v>
      </c>
      <c r="AF3337" s="6" t="s">
        <v>71</v>
      </c>
    </row>
    <row r="3338" spans="1:39" x14ac:dyDescent="0.2">
      <c r="A33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8" s="7" t="str">
        <f>ExtractValues(Table1[[#This Row],[Agreement Name]],".{1}\d{4,5}")</f>
        <v>103388</v>
      </c>
      <c r="C3338" s="6" t="str">
        <f>ExtractValues(Table1[[#This Row],[Agreement Name]],".{1}\d{4,5}-.{1}\d{4,5}")</f>
        <v>103388-001001</v>
      </c>
      <c r="D3338" s="6" t="str">
        <f>ExtractValues(ExtractValues(Table1[[#This Row],[Agreement Name]],"(CO\d{1,3})"),"\d+")</f>
        <v/>
      </c>
      <c r="E3338" s="6" t="str">
        <f>ExtractValues(ExtractValues(Table1[[#This Row],[Agreement Name]],"(CO.\d{1,3})"),"\d+")</f>
        <v/>
      </c>
      <c r="F3338" s="6" t="str">
        <f>IF(Table1[[#This Row],[ChgOrderPart1]]&lt;&gt;"",Table1[[#This Row],[ChgOrderPart1]],Table1[[#This Row],[ChgOrderPart2]])</f>
        <v/>
      </c>
      <c r="G3338" s="6" t="s">
        <v>924</v>
      </c>
      <c r="H3338" s="8">
        <v>42200.312592592592</v>
      </c>
      <c r="I3338" s="6" t="s">
        <v>34</v>
      </c>
      <c r="J3338" s="8">
        <v>42205.343969907408</v>
      </c>
      <c r="K3338" s="6" t="s">
        <v>35</v>
      </c>
      <c r="L3338" s="6" t="s">
        <v>36</v>
      </c>
      <c r="M3338" s="6" t="s">
        <v>37</v>
      </c>
      <c r="O3338" s="6" t="s">
        <v>38</v>
      </c>
      <c r="P3338" s="6" t="s">
        <v>39</v>
      </c>
      <c r="Q3338" s="6" t="s">
        <v>460</v>
      </c>
      <c r="R3338" s="6" t="s">
        <v>461</v>
      </c>
      <c r="W3338" s="6" t="s">
        <v>462</v>
      </c>
      <c r="X3338" s="6" t="s">
        <v>460</v>
      </c>
      <c r="Y3338" s="6" t="s">
        <v>43</v>
      </c>
      <c r="Z3338" s="8">
        <v>42200.419062499997</v>
      </c>
      <c r="AA3338" s="6" t="s">
        <v>46</v>
      </c>
      <c r="AB3338" s="6" t="s">
        <v>463</v>
      </c>
      <c r="AC3338" s="6" t="s">
        <v>461</v>
      </c>
      <c r="AD3338" s="6" t="s">
        <v>43</v>
      </c>
      <c r="AE3338" s="8">
        <v>42205.343969907408</v>
      </c>
      <c r="AF3338" s="6" t="s">
        <v>46</v>
      </c>
    </row>
    <row r="3339" spans="1:39" x14ac:dyDescent="0.2">
      <c r="A33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39" s="7" t="str">
        <f>ExtractValues(Table1[[#This Row],[Agreement Name]],".{1}\d{4,5}")</f>
        <v>103381</v>
      </c>
      <c r="C3339" s="6" t="str">
        <f>ExtractValues(Table1[[#This Row],[Agreement Name]],".{1}\d{4,5}-.{1}\d{4,5}")</f>
        <v>103381-001004</v>
      </c>
      <c r="D3339" s="6" t="str">
        <f>ExtractValues(ExtractValues(Table1[[#This Row],[Agreement Name]],"(CO\d{1,3})"),"\d+")</f>
        <v/>
      </c>
      <c r="E3339" s="6" t="str">
        <f>ExtractValues(ExtractValues(Table1[[#This Row],[Agreement Name]],"(CO.\d{1,3})"),"\d+")</f>
        <v/>
      </c>
      <c r="F3339" s="6" t="str">
        <f>IF(Table1[[#This Row],[ChgOrderPart1]]&lt;&gt;"",Table1[[#This Row],[ChgOrderPart1]],Table1[[#This Row],[ChgOrderPart2]])</f>
        <v/>
      </c>
      <c r="G3339" s="6" t="s">
        <v>1200</v>
      </c>
      <c r="H3339" s="8">
        <v>42229.588946759257</v>
      </c>
      <c r="I3339" s="6" t="s">
        <v>34</v>
      </c>
      <c r="J3339" s="8">
        <v>42230.372997685183</v>
      </c>
      <c r="K3339" s="6" t="s">
        <v>35</v>
      </c>
      <c r="L3339" s="6" t="s">
        <v>36</v>
      </c>
      <c r="M3339" s="6" t="s">
        <v>37</v>
      </c>
      <c r="O3339" s="6" t="s">
        <v>38</v>
      </c>
      <c r="P3339" s="6" t="s">
        <v>39</v>
      </c>
      <c r="Q3339" s="6" t="s">
        <v>1201</v>
      </c>
      <c r="R3339" s="6" t="s">
        <v>1202</v>
      </c>
      <c r="S3339" s="6" t="s">
        <v>354</v>
      </c>
      <c r="W3339" s="6" t="s">
        <v>1203</v>
      </c>
      <c r="X3339" s="6" t="s">
        <v>1202</v>
      </c>
      <c r="Y3339" s="6" t="s">
        <v>43</v>
      </c>
      <c r="Z3339" s="8">
        <v>42230.366631944446</v>
      </c>
      <c r="AA3339" s="6" t="s">
        <v>1204</v>
      </c>
      <c r="AB3339" s="6" t="s">
        <v>357</v>
      </c>
      <c r="AC3339" s="6" t="s">
        <v>354</v>
      </c>
      <c r="AD3339" s="6" t="s">
        <v>43</v>
      </c>
      <c r="AE3339" s="8">
        <v>42230.372997685183</v>
      </c>
      <c r="AF3339" s="6" t="s">
        <v>358</v>
      </c>
    </row>
    <row r="3340" spans="1:39" x14ac:dyDescent="0.2">
      <c r="A33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0" s="7" t="str">
        <f>ExtractValues(Table1[[#This Row],[Agreement Name]],".{1}\d{4,5}")</f>
        <v>103381</v>
      </c>
      <c r="C3340" s="6" t="str">
        <f>ExtractValues(Table1[[#This Row],[Agreement Name]],".{1}\d{4,5}-.{1}\d{4,5}")</f>
        <v>103381-001003</v>
      </c>
      <c r="D3340" s="6" t="str">
        <f>ExtractValues(ExtractValues(Table1[[#This Row],[Agreement Name]],"(CO\d{1,3})"),"\d+")</f>
        <v/>
      </c>
      <c r="E3340" s="6" t="str">
        <f>ExtractValues(ExtractValues(Table1[[#This Row],[Agreement Name]],"(CO.\d{1,3})"),"\d+")</f>
        <v/>
      </c>
      <c r="F3340" s="6" t="str">
        <f>IF(Table1[[#This Row],[ChgOrderPart1]]&lt;&gt;"",Table1[[#This Row],[ChgOrderPart1]],Table1[[#This Row],[ChgOrderPart2]])</f>
        <v/>
      </c>
      <c r="G3340" s="6" t="s">
        <v>1133</v>
      </c>
      <c r="H3340" s="8">
        <v>42223.35260416667</v>
      </c>
      <c r="I3340" s="6" t="s">
        <v>34</v>
      </c>
      <c r="J3340" s="8">
        <v>42223.380393518521</v>
      </c>
      <c r="K3340" s="6" t="s">
        <v>35</v>
      </c>
      <c r="L3340" s="6" t="s">
        <v>36</v>
      </c>
      <c r="M3340" s="6" t="s">
        <v>37</v>
      </c>
      <c r="O3340" s="6" t="s">
        <v>38</v>
      </c>
      <c r="P3340" s="6" t="s">
        <v>39</v>
      </c>
      <c r="Q3340" s="6" t="s">
        <v>1134</v>
      </c>
      <c r="R3340" s="6" t="s">
        <v>1135</v>
      </c>
      <c r="S3340" s="6" t="s">
        <v>354</v>
      </c>
      <c r="W3340" s="6" t="s">
        <v>1136</v>
      </c>
      <c r="X3340" s="6" t="s">
        <v>1135</v>
      </c>
      <c r="Y3340" s="6" t="s">
        <v>43</v>
      </c>
      <c r="Z3340" s="8">
        <v>42223.376875000002</v>
      </c>
      <c r="AA3340" s="6" t="s">
        <v>1137</v>
      </c>
      <c r="AB3340" s="6" t="s">
        <v>357</v>
      </c>
      <c r="AC3340" s="6" t="s">
        <v>354</v>
      </c>
      <c r="AD3340" s="6" t="s">
        <v>43</v>
      </c>
      <c r="AE3340" s="8">
        <v>42223.380393518521</v>
      </c>
      <c r="AF3340" s="6" t="s">
        <v>358</v>
      </c>
    </row>
    <row r="3341" spans="1:39" x14ac:dyDescent="0.2">
      <c r="A33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1" s="7" t="str">
        <f>ExtractValues(Table1[[#This Row],[Agreement Name]],".{1}\d{4,5}")</f>
        <v>103381</v>
      </c>
      <c r="C3341" s="6" t="str">
        <f>ExtractValues(Table1[[#This Row],[Agreement Name]],".{1}\d{4,5}-.{1}\d{4,5}")</f>
        <v>103381-001002</v>
      </c>
      <c r="D3341" s="6" t="str">
        <f>ExtractValues(ExtractValues(Table1[[#This Row],[Agreement Name]],"(CO\d{1,3})"),"\d+")</f>
        <v/>
      </c>
      <c r="E3341" s="6" t="str">
        <f>ExtractValues(ExtractValues(Table1[[#This Row],[Agreement Name]],"(CO.\d{1,3})"),"\d+")</f>
        <v/>
      </c>
      <c r="F3341" s="6" t="str">
        <f>IF(Table1[[#This Row],[ChgOrderPart1]]&lt;&gt;"",Table1[[#This Row],[ChgOrderPart1]],Table1[[#This Row],[ChgOrderPart2]])</f>
        <v/>
      </c>
      <c r="G3341" s="6" t="s">
        <v>1128</v>
      </c>
      <c r="H3341" s="8">
        <v>42223.350891203707</v>
      </c>
      <c r="I3341" s="6" t="s">
        <v>34</v>
      </c>
      <c r="J3341" s="8">
        <v>42226.503032407411</v>
      </c>
      <c r="K3341" s="6" t="s">
        <v>35</v>
      </c>
      <c r="L3341" s="6" t="s">
        <v>36</v>
      </c>
      <c r="M3341" s="6" t="s">
        <v>37</v>
      </c>
      <c r="O3341" s="6" t="s">
        <v>38</v>
      </c>
      <c r="P3341" s="6" t="s">
        <v>39</v>
      </c>
      <c r="Q3341" s="6" t="s">
        <v>1129</v>
      </c>
      <c r="R3341" s="6" t="s">
        <v>354</v>
      </c>
      <c r="W3341" s="6" t="s">
        <v>1130</v>
      </c>
      <c r="X3341" s="6" t="s">
        <v>1129</v>
      </c>
      <c r="Y3341" s="6" t="s">
        <v>43</v>
      </c>
      <c r="Z3341" s="8">
        <v>42226.473935185182</v>
      </c>
      <c r="AA3341" s="6" t="s">
        <v>1131</v>
      </c>
      <c r="AB3341" s="6" t="s">
        <v>357</v>
      </c>
      <c r="AC3341" s="6" t="s">
        <v>354</v>
      </c>
      <c r="AD3341" s="6" t="s">
        <v>43</v>
      </c>
      <c r="AE3341" s="8">
        <v>42226.503032407411</v>
      </c>
      <c r="AF3341" s="6" t="s">
        <v>358</v>
      </c>
    </row>
    <row r="3342" spans="1:39" x14ac:dyDescent="0.2">
      <c r="A33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2" s="7" t="str">
        <f>ExtractValues(Table1[[#This Row],[Agreement Name]],".{1}\d{4,5}")</f>
        <v>103381</v>
      </c>
      <c r="C3342" s="6" t="str">
        <f>ExtractValues(Table1[[#This Row],[Agreement Name]],".{1}\d{4,5}-.{1}\d{4,5}")</f>
        <v>103381-001001</v>
      </c>
      <c r="D3342" s="6" t="str">
        <f>ExtractValues(ExtractValues(Table1[[#This Row],[Agreement Name]],"(CO\d{1,3})"),"\d+")</f>
        <v/>
      </c>
      <c r="E3342" s="6" t="str">
        <f>ExtractValues(ExtractValues(Table1[[#This Row],[Agreement Name]],"(CO.\d{1,3})"),"\d+")</f>
        <v/>
      </c>
      <c r="F3342" s="6" t="str">
        <f>IF(Table1[[#This Row],[ChgOrderPart1]]&lt;&gt;"",Table1[[#This Row],[ChgOrderPart1]],Table1[[#This Row],[ChgOrderPart2]])</f>
        <v/>
      </c>
      <c r="G3342" s="6" t="s">
        <v>1100</v>
      </c>
      <c r="H3342" s="8">
        <v>42221.297534722224</v>
      </c>
      <c r="I3342" s="6" t="s">
        <v>34</v>
      </c>
      <c r="J3342" s="8">
        <v>42221.541493055556</v>
      </c>
      <c r="K3342" s="6" t="s">
        <v>35</v>
      </c>
      <c r="L3342" s="6" t="s">
        <v>36</v>
      </c>
      <c r="M3342" s="6" t="s">
        <v>37</v>
      </c>
      <c r="O3342" s="6" t="s">
        <v>38</v>
      </c>
      <c r="P3342" s="6" t="s">
        <v>39</v>
      </c>
      <c r="Q3342" s="6" t="s">
        <v>353</v>
      </c>
      <c r="R3342" s="6" t="s">
        <v>354</v>
      </c>
      <c r="W3342" s="6" t="s">
        <v>355</v>
      </c>
      <c r="X3342" s="6" t="s">
        <v>353</v>
      </c>
      <c r="Y3342" s="6" t="s">
        <v>43</v>
      </c>
      <c r="Z3342" s="8">
        <v>42221.540601851855</v>
      </c>
      <c r="AA3342" s="6" t="s">
        <v>356</v>
      </c>
      <c r="AB3342" s="6" t="s">
        <v>357</v>
      </c>
      <c r="AC3342" s="6" t="s">
        <v>354</v>
      </c>
      <c r="AD3342" s="6" t="s">
        <v>43</v>
      </c>
      <c r="AE3342" s="8">
        <v>42221.541493055556</v>
      </c>
      <c r="AF3342" s="6" t="s">
        <v>358</v>
      </c>
    </row>
    <row r="3343" spans="1:39" x14ac:dyDescent="0.2">
      <c r="A33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3" s="7" t="str">
        <f>ExtractValues(Table1[[#This Row],[Agreement Name]],".{1}\d{4,5}")</f>
        <v>103369</v>
      </c>
      <c r="C3343" s="6" t="str">
        <f>ExtractValues(Table1[[#This Row],[Agreement Name]],".{1}\d{4,5}-.{1}\d{4,5}")</f>
        <v>103369-001004</v>
      </c>
      <c r="D3343" s="6" t="str">
        <f>ExtractValues(ExtractValues(Table1[[#This Row],[Agreement Name]],"(CO\d{1,3})"),"\d+")</f>
        <v/>
      </c>
      <c r="E3343" s="6" t="str">
        <f>ExtractValues(ExtractValues(Table1[[#This Row],[Agreement Name]],"(CO.\d{1,3})"),"\d+")</f>
        <v/>
      </c>
      <c r="F3343" s="6" t="str">
        <f>IF(Table1[[#This Row],[ChgOrderPart1]]&lt;&gt;"",Table1[[#This Row],[ChgOrderPart1]],Table1[[#This Row],[ChgOrderPart2]])</f>
        <v/>
      </c>
      <c r="G3343" s="6" t="s">
        <v>1261</v>
      </c>
      <c r="H3343" s="8">
        <v>42235.437361111108</v>
      </c>
      <c r="I3343" s="6" t="s">
        <v>34</v>
      </c>
      <c r="J3343" s="8">
        <v>42236.28297453704</v>
      </c>
      <c r="K3343" s="6" t="s">
        <v>35</v>
      </c>
      <c r="L3343" s="6" t="s">
        <v>36</v>
      </c>
      <c r="M3343" s="6" t="s">
        <v>37</v>
      </c>
      <c r="O3343" s="6" t="s">
        <v>38</v>
      </c>
      <c r="P3343" s="6" t="s">
        <v>39</v>
      </c>
      <c r="Q3343" s="6" t="s">
        <v>319</v>
      </c>
      <c r="R3343" s="6" t="s">
        <v>320</v>
      </c>
      <c r="S3343" s="6" t="s">
        <v>57</v>
      </c>
      <c r="W3343" s="6" t="s">
        <v>321</v>
      </c>
      <c r="X3343" s="6" t="s">
        <v>320</v>
      </c>
      <c r="Y3343" s="6" t="s">
        <v>43</v>
      </c>
      <c r="Z3343" s="8">
        <v>42235.745300925926</v>
      </c>
      <c r="AA3343" s="6" t="s">
        <v>1214</v>
      </c>
      <c r="AB3343" s="6" t="s">
        <v>70</v>
      </c>
      <c r="AC3343" s="6" t="s">
        <v>57</v>
      </c>
      <c r="AD3343" s="6" t="s">
        <v>43</v>
      </c>
      <c r="AE3343" s="8">
        <v>42236.28297453704</v>
      </c>
      <c r="AF3343" s="6" t="s">
        <v>71</v>
      </c>
    </row>
    <row r="3344" spans="1:39" x14ac:dyDescent="0.2">
      <c r="A33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4" s="7" t="str">
        <f>ExtractValues(Table1[[#This Row],[Agreement Name]],".{1}\d{4,5}")</f>
        <v>103369</v>
      </c>
      <c r="C3344" s="6" t="str">
        <f>ExtractValues(Table1[[#This Row],[Agreement Name]],".{1}\d{4,5}-.{1}\d{4,5}")</f>
        <v>103369-001004</v>
      </c>
      <c r="D3344" s="6" t="str">
        <f>ExtractValues(ExtractValues(Table1[[#This Row],[Agreement Name]],"(CO\d{1,3})"),"\d+")</f>
        <v/>
      </c>
      <c r="E3344" s="6" t="str">
        <f>ExtractValues(ExtractValues(Table1[[#This Row],[Agreement Name]],"(CO.\d{1,3})"),"\d+")</f>
        <v/>
      </c>
      <c r="F3344" s="6" t="str">
        <f>IF(Table1[[#This Row],[ChgOrderPart1]]&lt;&gt;"",Table1[[#This Row],[ChgOrderPart1]],Table1[[#This Row],[ChgOrderPart2]])</f>
        <v/>
      </c>
      <c r="G3344" s="6" t="s">
        <v>1260</v>
      </c>
      <c r="H3344" s="8">
        <v>42235.435127314813</v>
      </c>
      <c r="I3344" s="6" t="s">
        <v>55</v>
      </c>
      <c r="J3344" s="8">
        <v>42235.435624999998</v>
      </c>
      <c r="K3344" s="6" t="s">
        <v>35</v>
      </c>
      <c r="L3344" s="6" t="s">
        <v>36</v>
      </c>
      <c r="M3344" s="6" t="s">
        <v>37</v>
      </c>
      <c r="O3344" s="6" t="s">
        <v>38</v>
      </c>
      <c r="P3344" s="6" t="s">
        <v>39</v>
      </c>
      <c r="Q3344" s="6" t="s">
        <v>319</v>
      </c>
      <c r="R3344" s="6" t="s">
        <v>57</v>
      </c>
      <c r="AL3344" s="6" t="s">
        <v>319</v>
      </c>
      <c r="AM3344" s="6" t="s">
        <v>43</v>
      </c>
    </row>
    <row r="3345" spans="1:39" x14ac:dyDescent="0.2">
      <c r="A33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5" s="7" t="str">
        <f>ExtractValues(Table1[[#This Row],[Agreement Name]],".{1}\d{4,5}")</f>
        <v>103369</v>
      </c>
      <c r="C3345" s="6" t="str">
        <f>ExtractValues(Table1[[#This Row],[Agreement Name]],".{1}\d{4,5}-.{1}\d{4,5}")</f>
        <v>103369-001003</v>
      </c>
      <c r="D3345" s="6" t="str">
        <f>ExtractValues(ExtractValues(Table1[[#This Row],[Agreement Name]],"(CO\d{1,3})"),"\d+")</f>
        <v/>
      </c>
      <c r="E3345" s="6" t="str">
        <f>ExtractValues(ExtractValues(Table1[[#This Row],[Agreement Name]],"(CO.\d{1,3})"),"\d+")</f>
        <v/>
      </c>
      <c r="F3345" s="6" t="str">
        <f>IF(Table1[[#This Row],[ChgOrderPart1]]&lt;&gt;"",Table1[[#This Row],[ChgOrderPart1]],Table1[[#This Row],[ChgOrderPart2]])</f>
        <v/>
      </c>
      <c r="G3345" s="6" t="s">
        <v>1173</v>
      </c>
      <c r="H3345" s="8">
        <v>42226.63721064815</v>
      </c>
      <c r="I3345" s="6" t="s">
        <v>34</v>
      </c>
      <c r="J3345" s="8">
        <v>42226.707731481481</v>
      </c>
      <c r="K3345" s="6" t="s">
        <v>35</v>
      </c>
      <c r="L3345" s="6" t="s">
        <v>36</v>
      </c>
      <c r="M3345" s="6" t="s">
        <v>37</v>
      </c>
      <c r="O3345" s="6" t="s">
        <v>38</v>
      </c>
      <c r="P3345" s="6" t="s">
        <v>39</v>
      </c>
      <c r="Q3345" s="6" t="s">
        <v>365</v>
      </c>
      <c r="R3345" s="6" t="s">
        <v>366</v>
      </c>
      <c r="W3345" s="6" t="s">
        <v>368</v>
      </c>
      <c r="X3345" s="6" t="s">
        <v>365</v>
      </c>
      <c r="Y3345" s="6" t="s">
        <v>43</v>
      </c>
      <c r="Z3345" s="8">
        <v>42226.643148148149</v>
      </c>
      <c r="AA3345" s="6" t="s">
        <v>1169</v>
      </c>
      <c r="AB3345" s="6" t="s">
        <v>559</v>
      </c>
      <c r="AC3345" s="6" t="s">
        <v>366</v>
      </c>
      <c r="AD3345" s="6" t="s">
        <v>43</v>
      </c>
      <c r="AE3345" s="8">
        <v>42226.707731481481</v>
      </c>
      <c r="AF3345" s="6" t="s">
        <v>71</v>
      </c>
    </row>
    <row r="3346" spans="1:39" x14ac:dyDescent="0.2">
      <c r="A33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6" s="7" t="str">
        <f>ExtractValues(Table1[[#This Row],[Agreement Name]],".{1}\d{4,5}")</f>
        <v>103369</v>
      </c>
      <c r="C3346" s="6" t="str">
        <f>ExtractValues(Table1[[#This Row],[Agreement Name]],".{1}\d{4,5}-.{1}\d{4,5}")</f>
        <v>103369-001003</v>
      </c>
      <c r="D3346" s="6" t="str">
        <f>ExtractValues(ExtractValues(Table1[[#This Row],[Agreement Name]],"(CO\d{1,3})"),"\d+")</f>
        <v/>
      </c>
      <c r="E3346" s="6" t="str">
        <f>ExtractValues(ExtractValues(Table1[[#This Row],[Agreement Name]],"(CO.\d{1,3})"),"\d+")</f>
        <v/>
      </c>
      <c r="F3346" s="6" t="str">
        <f>IF(Table1[[#This Row],[ChgOrderPart1]]&lt;&gt;"",Table1[[#This Row],[ChgOrderPart1]],Table1[[#This Row],[ChgOrderPart2]])</f>
        <v/>
      </c>
      <c r="G3346" s="6" t="s">
        <v>1148</v>
      </c>
      <c r="H3346" s="8">
        <v>42223.666631944441</v>
      </c>
      <c r="I3346" s="6" t="s">
        <v>55</v>
      </c>
      <c r="J3346" s="8">
        <v>42226.558923611112</v>
      </c>
      <c r="K3346" s="6" t="s">
        <v>35</v>
      </c>
      <c r="L3346" s="6" t="s">
        <v>36</v>
      </c>
      <c r="M3346" s="6" t="s">
        <v>37</v>
      </c>
      <c r="O3346" s="6" t="s">
        <v>38</v>
      </c>
      <c r="P3346" s="6" t="s">
        <v>39</v>
      </c>
      <c r="Q3346" s="6" t="s">
        <v>365</v>
      </c>
      <c r="R3346" s="6" t="s">
        <v>366</v>
      </c>
    </row>
    <row r="3347" spans="1:39" x14ac:dyDescent="0.2">
      <c r="A33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7" s="7" t="str">
        <f>ExtractValues(Table1[[#This Row],[Agreement Name]],".{1}\d{4,5}")</f>
        <v>103369</v>
      </c>
      <c r="C3347" s="6" t="str">
        <f>ExtractValues(Table1[[#This Row],[Agreement Name]],".{1}\d{4,5}-.{1}\d{4,5}")</f>
        <v>103369-001002</v>
      </c>
      <c r="D3347" s="6" t="str">
        <f>ExtractValues(ExtractValues(Table1[[#This Row],[Agreement Name]],"(CO\d{1,3})"),"\d+")</f>
        <v/>
      </c>
      <c r="E3347" s="6" t="str">
        <f>ExtractValues(ExtractValues(Table1[[#This Row],[Agreement Name]],"(CO.\d{1,3})"),"\d+")</f>
        <v/>
      </c>
      <c r="F3347" s="6" t="str">
        <f>IF(Table1[[#This Row],[ChgOrderPart1]]&lt;&gt;"",Table1[[#This Row],[ChgOrderPart1]],Table1[[#This Row],[ChgOrderPart2]])</f>
        <v/>
      </c>
      <c r="G3347" s="6" t="s">
        <v>1054</v>
      </c>
      <c r="H3347" s="8">
        <v>42216.399212962962</v>
      </c>
      <c r="I3347" s="6" t="s">
        <v>34</v>
      </c>
      <c r="J3347" s="8">
        <v>42219.549444444441</v>
      </c>
      <c r="K3347" s="6" t="s">
        <v>35</v>
      </c>
      <c r="L3347" s="6" t="s">
        <v>36</v>
      </c>
      <c r="M3347" s="6" t="s">
        <v>37</v>
      </c>
      <c r="O3347" s="6" t="s">
        <v>38</v>
      </c>
      <c r="P3347" s="6" t="s">
        <v>39</v>
      </c>
      <c r="Q3347" s="6" t="s">
        <v>673</v>
      </c>
      <c r="R3347" s="6" t="s">
        <v>366</v>
      </c>
      <c r="W3347" s="6" t="s">
        <v>314</v>
      </c>
      <c r="X3347" s="6" t="s">
        <v>673</v>
      </c>
      <c r="Y3347" s="6" t="s">
        <v>43</v>
      </c>
      <c r="Z3347" s="8">
        <v>42219.360092592593</v>
      </c>
      <c r="AA3347" s="6" t="s">
        <v>315</v>
      </c>
      <c r="AB3347" s="6" t="s">
        <v>559</v>
      </c>
      <c r="AC3347" s="6" t="s">
        <v>366</v>
      </c>
      <c r="AD3347" s="6" t="s">
        <v>43</v>
      </c>
      <c r="AE3347" s="8">
        <v>42219.549444444441</v>
      </c>
      <c r="AF3347" s="6" t="s">
        <v>46</v>
      </c>
    </row>
    <row r="3348" spans="1:39" x14ac:dyDescent="0.2">
      <c r="A33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8" s="7" t="str">
        <f>ExtractValues(Table1[[#This Row],[Agreement Name]],".{1}\d{4,5}")</f>
        <v>103369</v>
      </c>
      <c r="C3348" s="6" t="str">
        <f>ExtractValues(Table1[[#This Row],[Agreement Name]],".{1}\d{4,5}-.{1}\d{4,5}")</f>
        <v>103369-001002</v>
      </c>
      <c r="D3348" s="6" t="str">
        <f>ExtractValues(ExtractValues(Table1[[#This Row],[Agreement Name]],"(CO\d{1,3})"),"\d+")</f>
        <v/>
      </c>
      <c r="E3348" s="6" t="str">
        <f>ExtractValues(ExtractValues(Table1[[#This Row],[Agreement Name]],"(CO.\d{1,3})"),"\d+")</f>
        <v/>
      </c>
      <c r="F3348" s="6" t="str">
        <f>IF(Table1[[#This Row],[ChgOrderPart1]]&lt;&gt;"",Table1[[#This Row],[ChgOrderPart1]],Table1[[#This Row],[ChgOrderPart2]])</f>
        <v/>
      </c>
      <c r="G3348" s="6" t="s">
        <v>1000</v>
      </c>
      <c r="H3348" s="8">
        <v>42213.277349537035</v>
      </c>
      <c r="I3348" s="6" t="s">
        <v>55</v>
      </c>
      <c r="J3348" s="8">
        <v>42216.3981712963</v>
      </c>
      <c r="K3348" s="6" t="s">
        <v>35</v>
      </c>
      <c r="L3348" s="6" t="s">
        <v>36</v>
      </c>
      <c r="M3348" s="6" t="s">
        <v>37</v>
      </c>
      <c r="O3348" s="6" t="s">
        <v>38</v>
      </c>
      <c r="P3348" s="6" t="s">
        <v>39</v>
      </c>
      <c r="Q3348" s="6" t="s">
        <v>985</v>
      </c>
      <c r="R3348" s="6" t="s">
        <v>366</v>
      </c>
      <c r="W3348" s="6" t="s">
        <v>314</v>
      </c>
      <c r="X3348" s="6" t="s">
        <v>985</v>
      </c>
      <c r="Y3348" s="6" t="s">
        <v>43</v>
      </c>
      <c r="Z3348" s="8">
        <v>42215.579201388886</v>
      </c>
      <c r="AA3348" s="6" t="s">
        <v>315</v>
      </c>
      <c r="AL3348" s="6" t="s">
        <v>366</v>
      </c>
      <c r="AM3348" s="6" t="s">
        <v>43</v>
      </c>
    </row>
    <row r="3349" spans="1:39" x14ac:dyDescent="0.2">
      <c r="A33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49" s="7" t="str">
        <f>ExtractValues(Table1[[#This Row],[Agreement Name]],".{1}\d{4,5}")</f>
        <v>103369</v>
      </c>
      <c r="C3349" s="6" t="str">
        <f>ExtractValues(Table1[[#This Row],[Agreement Name]],".{1}\d{4,5}-.{1}\d{4,5}")</f>
        <v>103369-001001</v>
      </c>
      <c r="D3349" s="6" t="str">
        <f>ExtractValues(ExtractValues(Table1[[#This Row],[Agreement Name]],"(CO\d{1,3})"),"\d+")</f>
        <v/>
      </c>
      <c r="E3349" s="6" t="str">
        <f>ExtractValues(ExtractValues(Table1[[#This Row],[Agreement Name]],"(CO.\d{1,3})"),"\d+")</f>
        <v/>
      </c>
      <c r="F3349" s="6" t="str">
        <f>IF(Table1[[#This Row],[ChgOrderPart1]]&lt;&gt;"",Table1[[#This Row],[ChgOrderPart1]],Table1[[#This Row],[ChgOrderPart2]])</f>
        <v/>
      </c>
      <c r="G3349" s="6" t="s">
        <v>919</v>
      </c>
      <c r="H3349" s="8">
        <v>42200.311388888891</v>
      </c>
      <c r="I3349" s="6" t="s">
        <v>34</v>
      </c>
      <c r="J3349" s="8">
        <v>42200.665810185186</v>
      </c>
      <c r="K3349" s="6" t="s">
        <v>35</v>
      </c>
      <c r="L3349" s="6" t="s">
        <v>36</v>
      </c>
      <c r="M3349" s="6" t="s">
        <v>37</v>
      </c>
      <c r="O3349" s="6" t="s">
        <v>38</v>
      </c>
      <c r="P3349" s="6" t="s">
        <v>39</v>
      </c>
      <c r="Q3349" s="6" t="s">
        <v>920</v>
      </c>
      <c r="R3349" s="6" t="s">
        <v>921</v>
      </c>
      <c r="S3349" s="6" t="s">
        <v>366</v>
      </c>
      <c r="W3349" s="6" t="s">
        <v>922</v>
      </c>
      <c r="X3349" s="6" t="s">
        <v>921</v>
      </c>
      <c r="Y3349" s="6" t="s">
        <v>43</v>
      </c>
      <c r="Z3349" s="8">
        <v>42200.52071759259</v>
      </c>
      <c r="AA3349" s="6" t="s">
        <v>923</v>
      </c>
      <c r="AB3349" s="6" t="s">
        <v>370</v>
      </c>
      <c r="AC3349" s="6" t="s">
        <v>366</v>
      </c>
      <c r="AD3349" s="6" t="s">
        <v>43</v>
      </c>
      <c r="AE3349" s="8">
        <v>42200.665810185186</v>
      </c>
      <c r="AF3349" s="6" t="s">
        <v>71</v>
      </c>
    </row>
    <row r="3350" spans="1:39" x14ac:dyDescent="0.2">
      <c r="A33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0" s="7" t="str">
        <f>ExtractValues(Table1[[#This Row],[Agreement Name]],".{1}\d{4,5}")</f>
        <v>103368</v>
      </c>
      <c r="C3350" s="6" t="str">
        <f>ExtractValues(Table1[[#This Row],[Agreement Name]],".{1}\d{4,5}-.{1}\d{4,5}")</f>
        <v>103368-001001</v>
      </c>
      <c r="D3350" s="6" t="str">
        <f>ExtractValues(ExtractValues(Table1[[#This Row],[Agreement Name]],"(CO\d{1,3})"),"\d+")</f>
        <v/>
      </c>
      <c r="E3350" s="6" t="str">
        <f>ExtractValues(ExtractValues(Table1[[#This Row],[Agreement Name]],"(CO.\d{1,3})"),"\d+")</f>
        <v/>
      </c>
      <c r="F3350" s="6" t="str">
        <f>IF(Table1[[#This Row],[ChgOrderPart1]]&lt;&gt;"",Table1[[#This Row],[ChgOrderPart1]],Table1[[#This Row],[ChgOrderPart2]])</f>
        <v/>
      </c>
      <c r="G3350" s="6" t="s">
        <v>1026</v>
      </c>
      <c r="H3350" s="8">
        <v>42214.676585648151</v>
      </c>
      <c r="I3350" s="6" t="s">
        <v>34</v>
      </c>
      <c r="J3350" s="8">
        <v>42217.331145833334</v>
      </c>
      <c r="K3350" s="6" t="s">
        <v>35</v>
      </c>
      <c r="L3350" s="6" t="s">
        <v>36</v>
      </c>
      <c r="M3350" s="6" t="s">
        <v>37</v>
      </c>
      <c r="O3350" s="6" t="s">
        <v>38</v>
      </c>
      <c r="P3350" s="6" t="s">
        <v>39</v>
      </c>
      <c r="Q3350" s="6" t="s">
        <v>654</v>
      </c>
      <c r="R3350" s="6" t="s">
        <v>354</v>
      </c>
      <c r="W3350" s="6" t="s">
        <v>355</v>
      </c>
      <c r="X3350" s="6" t="s">
        <v>654</v>
      </c>
      <c r="Y3350" s="6" t="s">
        <v>43</v>
      </c>
      <c r="Z3350" s="8">
        <v>42215.609351851854</v>
      </c>
      <c r="AA3350" s="6" t="s">
        <v>356</v>
      </c>
      <c r="AB3350" s="6" t="s">
        <v>357</v>
      </c>
      <c r="AC3350" s="6" t="s">
        <v>354</v>
      </c>
      <c r="AD3350" s="6" t="s">
        <v>43</v>
      </c>
      <c r="AE3350" s="8">
        <v>42217.331145833334</v>
      </c>
      <c r="AF3350" s="6" t="s">
        <v>358</v>
      </c>
    </row>
    <row r="3351" spans="1:39" x14ac:dyDescent="0.2">
      <c r="A33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1" s="7" t="str">
        <f>ExtractValues(Table1[[#This Row],[Agreement Name]],".{1}\d{4,5}")</f>
        <v>103363</v>
      </c>
      <c r="C3351" s="6" t="str">
        <f>ExtractValues(Table1[[#This Row],[Agreement Name]],".{1}\d{4,5}-.{1}\d{4,5}")</f>
        <v>103363-001001</v>
      </c>
      <c r="D3351" s="6" t="str">
        <f>ExtractValues(ExtractValues(Table1[[#This Row],[Agreement Name]],"(CO\d{1,3})"),"\d+")</f>
        <v/>
      </c>
      <c r="E3351" s="6" t="str">
        <f>ExtractValues(ExtractValues(Table1[[#This Row],[Agreement Name]],"(CO.\d{1,3})"),"\d+")</f>
        <v/>
      </c>
      <c r="F3351" s="6" t="str">
        <f>IF(Table1[[#This Row],[ChgOrderPart1]]&lt;&gt;"",Table1[[#This Row],[ChgOrderPart1]],Table1[[#This Row],[ChgOrderPart2]])</f>
        <v/>
      </c>
      <c r="G3351" s="6" t="s">
        <v>872</v>
      </c>
      <c r="H3351" s="8">
        <v>42195.663888888892</v>
      </c>
      <c r="I3351" s="6" t="s">
        <v>34</v>
      </c>
      <c r="J3351" s="8">
        <v>42198.608993055554</v>
      </c>
      <c r="K3351" s="6" t="s">
        <v>35</v>
      </c>
      <c r="L3351" s="6" t="s">
        <v>36</v>
      </c>
      <c r="M3351" s="6" t="s">
        <v>37</v>
      </c>
      <c r="O3351" s="6" t="s">
        <v>38</v>
      </c>
      <c r="P3351" s="6" t="s">
        <v>39</v>
      </c>
      <c r="Q3351" s="6" t="s">
        <v>873</v>
      </c>
      <c r="R3351" s="6" t="s">
        <v>461</v>
      </c>
      <c r="W3351" s="6" t="s">
        <v>874</v>
      </c>
      <c r="X3351" s="6" t="s">
        <v>873</v>
      </c>
      <c r="Y3351" s="6" t="s">
        <v>43</v>
      </c>
      <c r="Z3351" s="8">
        <v>42198.585613425923</v>
      </c>
      <c r="AA3351" s="6" t="s">
        <v>875</v>
      </c>
      <c r="AB3351" s="6" t="s">
        <v>463</v>
      </c>
      <c r="AC3351" s="6" t="s">
        <v>461</v>
      </c>
      <c r="AD3351" s="6" t="s">
        <v>43</v>
      </c>
      <c r="AE3351" s="8">
        <v>42198.608993055554</v>
      </c>
      <c r="AF3351" s="6" t="s">
        <v>46</v>
      </c>
    </row>
    <row r="3352" spans="1:39" x14ac:dyDescent="0.2">
      <c r="A33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2" s="7" t="str">
        <f>ExtractValues(Table1[[#This Row],[Agreement Name]],".{1}\d{4,5}")</f>
        <v>103353</v>
      </c>
      <c r="C3352" s="6" t="str">
        <f>ExtractValues(Table1[[#This Row],[Agreement Name]],".{1}\d{4,5}-.{1}\d{4,5}")</f>
        <v>103353-001001</v>
      </c>
      <c r="D3352" s="6" t="str">
        <f>ExtractValues(ExtractValues(Table1[[#This Row],[Agreement Name]],"(CO\d{1,3})"),"\d+")</f>
        <v/>
      </c>
      <c r="E3352" s="6" t="str">
        <f>ExtractValues(ExtractValues(Table1[[#This Row],[Agreement Name]],"(CO.\d{1,3})"),"\d+")</f>
        <v/>
      </c>
      <c r="F3352" s="6" t="str">
        <f>IF(Table1[[#This Row],[ChgOrderPart1]]&lt;&gt;"",Table1[[#This Row],[ChgOrderPart1]],Table1[[#This Row],[ChgOrderPart2]])</f>
        <v/>
      </c>
      <c r="G3352" s="6" t="s">
        <v>1099</v>
      </c>
      <c r="H3352" s="8">
        <v>42221.296840277777</v>
      </c>
      <c r="I3352" s="6" t="s">
        <v>34</v>
      </c>
      <c r="J3352" s="8">
        <v>42221.540532407409</v>
      </c>
      <c r="K3352" s="6" t="s">
        <v>35</v>
      </c>
      <c r="L3352" s="6" t="s">
        <v>36</v>
      </c>
      <c r="M3352" s="6" t="s">
        <v>37</v>
      </c>
      <c r="O3352" s="6" t="s">
        <v>38</v>
      </c>
      <c r="P3352" s="6" t="s">
        <v>39</v>
      </c>
      <c r="Q3352" s="6" t="s">
        <v>353</v>
      </c>
      <c r="R3352" s="6" t="s">
        <v>354</v>
      </c>
      <c r="W3352" s="6" t="s">
        <v>355</v>
      </c>
      <c r="X3352" s="6" t="s">
        <v>353</v>
      </c>
      <c r="Y3352" s="6" t="s">
        <v>43</v>
      </c>
      <c r="Z3352" s="8">
        <v>42221.538842592592</v>
      </c>
      <c r="AA3352" s="6" t="s">
        <v>356</v>
      </c>
      <c r="AB3352" s="6" t="s">
        <v>357</v>
      </c>
      <c r="AC3352" s="6" t="s">
        <v>354</v>
      </c>
      <c r="AD3352" s="6" t="s">
        <v>43</v>
      </c>
      <c r="AE3352" s="8">
        <v>42221.540532407409</v>
      </c>
      <c r="AF3352" s="6" t="s">
        <v>358</v>
      </c>
    </row>
    <row r="3353" spans="1:39" x14ac:dyDescent="0.2">
      <c r="A33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3" s="7" t="str">
        <f>ExtractValues(Table1[[#This Row],[Agreement Name]],".{1}\d{4,5}")</f>
        <v>103322</v>
      </c>
      <c r="C3353" s="6" t="str">
        <f>ExtractValues(Table1[[#This Row],[Agreement Name]],".{1}\d{4,5}-.{1}\d{4,5}")</f>
        <v>103322-001002</v>
      </c>
      <c r="D3353" s="6" t="str">
        <f>ExtractValues(ExtractValues(Table1[[#This Row],[Agreement Name]],"(CO\d{1,3})"),"\d+")</f>
        <v/>
      </c>
      <c r="E3353" s="6" t="str">
        <f>ExtractValues(ExtractValues(Table1[[#This Row],[Agreement Name]],"(CO.\d{1,3})"),"\d+")</f>
        <v/>
      </c>
      <c r="F3353" s="6" t="str">
        <f>IF(Table1[[#This Row],[ChgOrderPart1]]&lt;&gt;"",Table1[[#This Row],[ChgOrderPart1]],Table1[[#This Row],[ChgOrderPart2]])</f>
        <v/>
      </c>
      <c r="G3353" s="6" t="s">
        <v>1029</v>
      </c>
      <c r="H3353" s="8">
        <v>42215.486990740741</v>
      </c>
      <c r="I3353" s="6" t="s">
        <v>34</v>
      </c>
      <c r="J3353" s="8">
        <v>42215.676111111112</v>
      </c>
      <c r="K3353" s="6" t="s">
        <v>35</v>
      </c>
      <c r="L3353" s="6" t="s">
        <v>36</v>
      </c>
      <c r="M3353" s="6" t="s">
        <v>37</v>
      </c>
      <c r="O3353" s="6" t="s">
        <v>38</v>
      </c>
      <c r="P3353" s="6" t="s">
        <v>39</v>
      </c>
      <c r="Q3353" s="6" t="s">
        <v>937</v>
      </c>
      <c r="R3353" s="6" t="s">
        <v>354</v>
      </c>
      <c r="W3353" s="6" t="s">
        <v>1030</v>
      </c>
      <c r="X3353" s="6" t="s">
        <v>937</v>
      </c>
      <c r="Y3353" s="6" t="s">
        <v>43</v>
      </c>
      <c r="Z3353" s="8">
        <v>42215.512858796297</v>
      </c>
      <c r="AA3353" s="6" t="s">
        <v>1031</v>
      </c>
      <c r="AB3353" s="6" t="s">
        <v>357</v>
      </c>
      <c r="AC3353" s="6" t="s">
        <v>354</v>
      </c>
      <c r="AD3353" s="6" t="s">
        <v>43</v>
      </c>
      <c r="AE3353" s="8">
        <v>42215.676111111112</v>
      </c>
      <c r="AF3353" s="6" t="s">
        <v>358</v>
      </c>
    </row>
    <row r="3354" spans="1:39" x14ac:dyDescent="0.2">
      <c r="A33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4" s="7" t="str">
        <f>ExtractValues(Table1[[#This Row],[Agreement Name]],".{1}\d{4,5}")</f>
        <v>103322</v>
      </c>
      <c r="C3354" s="6" t="str">
        <f>ExtractValues(Table1[[#This Row],[Agreement Name]],".{1}\d{4,5}-.{1}\d{4,5}")</f>
        <v>103322-001002</v>
      </c>
      <c r="D3354" s="6" t="str">
        <f>ExtractValues(ExtractValues(Table1[[#This Row],[Agreement Name]],"(CO\d{1,3})"),"\d+")</f>
        <v/>
      </c>
      <c r="E3354" s="6" t="str">
        <f>ExtractValues(ExtractValues(Table1[[#This Row],[Agreement Name]],"(CO.\d{1,3})"),"\d+")</f>
        <v/>
      </c>
      <c r="F3354" s="6" t="str">
        <f>IF(Table1[[#This Row],[ChgOrderPart1]]&lt;&gt;"",Table1[[#This Row],[ChgOrderPart1]],Table1[[#This Row],[ChgOrderPart2]])</f>
        <v/>
      </c>
      <c r="G3354" s="6" t="s">
        <v>936</v>
      </c>
      <c r="H3354" s="8">
        <v>42202.508553240739</v>
      </c>
      <c r="I3354" s="6" t="s">
        <v>55</v>
      </c>
      <c r="J3354" s="8">
        <v>42215.486111111109</v>
      </c>
      <c r="K3354" s="6" t="s">
        <v>35</v>
      </c>
      <c r="L3354" s="6" t="s">
        <v>36</v>
      </c>
      <c r="M3354" s="6" t="s">
        <v>37</v>
      </c>
      <c r="O3354" s="6" t="s">
        <v>38</v>
      </c>
      <c r="P3354" s="6" t="s">
        <v>39</v>
      </c>
      <c r="Q3354" s="6" t="s">
        <v>937</v>
      </c>
      <c r="R3354" s="6" t="s">
        <v>354</v>
      </c>
      <c r="AL3354" s="6" t="s">
        <v>937</v>
      </c>
      <c r="AM3354" s="6" t="s">
        <v>43</v>
      </c>
    </row>
    <row r="3355" spans="1:39" x14ac:dyDescent="0.2">
      <c r="A33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5" s="7" t="str">
        <f>ExtractValues(Table1[[#This Row],[Agreement Name]],".{1}\d{4,5}")</f>
        <v>103313</v>
      </c>
      <c r="C3355" s="6" t="str">
        <f>ExtractValues(Table1[[#This Row],[Agreement Name]],".{1}\d{4,5}-.{1}\d{4,5}")</f>
        <v>103313-001003</v>
      </c>
      <c r="D3355" s="6" t="str">
        <f>ExtractValues(ExtractValues(Table1[[#This Row],[Agreement Name]],"(CO\d{1,3})"),"\d+")</f>
        <v/>
      </c>
      <c r="E3355" s="6" t="str">
        <f>ExtractValues(ExtractValues(Table1[[#This Row],[Agreement Name]],"(CO.\d{1,3})"),"\d+")</f>
        <v/>
      </c>
      <c r="F3355" s="6" t="str">
        <f>IF(Table1[[#This Row],[ChgOrderPart1]]&lt;&gt;"",Table1[[#This Row],[ChgOrderPart1]],Table1[[#This Row],[ChgOrderPart2]])</f>
        <v/>
      </c>
      <c r="G3355" s="6" t="s">
        <v>1244</v>
      </c>
      <c r="H3355" s="8">
        <v>42234.656643518516</v>
      </c>
      <c r="I3355" s="6" t="s">
        <v>34</v>
      </c>
      <c r="J3355" s="8">
        <v>42236.277372685188</v>
      </c>
      <c r="K3355" s="6" t="s">
        <v>35</v>
      </c>
      <c r="L3355" s="6" t="s">
        <v>36</v>
      </c>
      <c r="M3355" s="6" t="s">
        <v>37</v>
      </c>
      <c r="O3355" s="6" t="s">
        <v>38</v>
      </c>
      <c r="P3355" s="6" t="s">
        <v>39</v>
      </c>
      <c r="Q3355" s="6" t="s">
        <v>319</v>
      </c>
      <c r="R3355" s="6" t="s">
        <v>320</v>
      </c>
      <c r="S3355" s="6" t="s">
        <v>57</v>
      </c>
      <c r="W3355" s="6" t="s">
        <v>321</v>
      </c>
      <c r="X3355" s="6" t="s">
        <v>320</v>
      </c>
      <c r="Y3355" s="6" t="s">
        <v>43</v>
      </c>
      <c r="Z3355" s="8">
        <v>42235.291296296295</v>
      </c>
      <c r="AA3355" s="6" t="s">
        <v>1214</v>
      </c>
      <c r="AB3355" s="6" t="s">
        <v>70</v>
      </c>
      <c r="AC3355" s="6" t="s">
        <v>57</v>
      </c>
      <c r="AD3355" s="6" t="s">
        <v>43</v>
      </c>
      <c r="AE3355" s="8">
        <v>42236.277372685188</v>
      </c>
      <c r="AF3355" s="6" t="s">
        <v>71</v>
      </c>
    </row>
    <row r="3356" spans="1:39" x14ac:dyDescent="0.2">
      <c r="A33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6" s="7" t="str">
        <f>ExtractValues(Table1[[#This Row],[Agreement Name]],".{1}\d{4,5}")</f>
        <v>103313</v>
      </c>
      <c r="C3356" s="6" t="str">
        <f>ExtractValues(Table1[[#This Row],[Agreement Name]],".{1}\d{4,5}-.{1}\d{4,5}")</f>
        <v>103313-001002</v>
      </c>
      <c r="D3356" s="6" t="str">
        <f>ExtractValues(ExtractValues(Table1[[#This Row],[Agreement Name]],"(CO\d{1,3})"),"\d+")</f>
        <v/>
      </c>
      <c r="E3356" s="6" t="str">
        <f>ExtractValues(ExtractValues(Table1[[#This Row],[Agreement Name]],"(CO.\d{1,3})"),"\d+")</f>
        <v/>
      </c>
      <c r="F3356" s="6" t="str">
        <f>IF(Table1[[#This Row],[ChgOrderPart1]]&lt;&gt;"",Table1[[#This Row],[ChgOrderPart1]],Table1[[#This Row],[ChgOrderPart2]])</f>
        <v/>
      </c>
      <c r="G3356" s="6" t="s">
        <v>1168</v>
      </c>
      <c r="H3356" s="8">
        <v>42226.624548611115</v>
      </c>
      <c r="I3356" s="6" t="s">
        <v>34</v>
      </c>
      <c r="J3356" s="8">
        <v>42226.707326388889</v>
      </c>
      <c r="K3356" s="6" t="s">
        <v>35</v>
      </c>
      <c r="L3356" s="6" t="s">
        <v>36</v>
      </c>
      <c r="M3356" s="6" t="s">
        <v>37</v>
      </c>
      <c r="O3356" s="6" t="s">
        <v>38</v>
      </c>
      <c r="P3356" s="6" t="s">
        <v>39</v>
      </c>
      <c r="Q3356" s="6" t="s">
        <v>365</v>
      </c>
      <c r="R3356" s="6" t="s">
        <v>366</v>
      </c>
      <c r="W3356" s="6" t="s">
        <v>368</v>
      </c>
      <c r="X3356" s="6" t="s">
        <v>365</v>
      </c>
      <c r="Y3356" s="6" t="s">
        <v>43</v>
      </c>
      <c r="Z3356" s="8">
        <v>42226.641284722224</v>
      </c>
      <c r="AA3356" s="6" t="s">
        <v>1169</v>
      </c>
      <c r="AB3356" s="6" t="s">
        <v>559</v>
      </c>
      <c r="AC3356" s="6" t="s">
        <v>366</v>
      </c>
      <c r="AD3356" s="6" t="s">
        <v>43</v>
      </c>
      <c r="AE3356" s="8">
        <v>42226.707326388889</v>
      </c>
      <c r="AF3356" s="6" t="s">
        <v>71</v>
      </c>
    </row>
    <row r="3357" spans="1:39" x14ac:dyDescent="0.2">
      <c r="A33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7" s="7" t="str">
        <f>ExtractValues(Table1[[#This Row],[Agreement Name]],".{1}\d{4,5}")</f>
        <v>103313</v>
      </c>
      <c r="C3357" s="6" t="str">
        <f>ExtractValues(Table1[[#This Row],[Agreement Name]],".{1}\d{4,5}-.{1}\d{4,5}")</f>
        <v>103313-001001</v>
      </c>
      <c r="D3357" s="6" t="str">
        <f>ExtractValues(ExtractValues(Table1[[#This Row],[Agreement Name]],"(CO\d{1,3})"),"\d+")</f>
        <v/>
      </c>
      <c r="E3357" s="6" t="str">
        <f>ExtractValues(ExtractValues(Table1[[#This Row],[Agreement Name]],"(CO.\d{1,3})"),"\d+")</f>
        <v/>
      </c>
      <c r="F3357" s="6" t="str">
        <f>IF(Table1[[#This Row],[ChgOrderPart1]]&lt;&gt;"",Table1[[#This Row],[ChgOrderPart1]],Table1[[#This Row],[ChgOrderPart2]])</f>
        <v/>
      </c>
      <c r="G3357" s="6" t="s">
        <v>1167</v>
      </c>
      <c r="H3357" s="8">
        <v>42226.623935185184</v>
      </c>
      <c r="I3357" s="6" t="s">
        <v>34</v>
      </c>
      <c r="J3357" s="8">
        <v>42226.706967592596</v>
      </c>
      <c r="K3357" s="6" t="s">
        <v>35</v>
      </c>
      <c r="L3357" s="6" t="s">
        <v>36</v>
      </c>
      <c r="M3357" s="6" t="s">
        <v>37</v>
      </c>
      <c r="O3357" s="6" t="s">
        <v>38</v>
      </c>
      <c r="P3357" s="6" t="s">
        <v>39</v>
      </c>
      <c r="Q3357" s="6" t="s">
        <v>482</v>
      </c>
      <c r="R3357" s="6" t="s">
        <v>366</v>
      </c>
      <c r="W3357" s="6" t="s">
        <v>483</v>
      </c>
      <c r="X3357" s="6" t="s">
        <v>482</v>
      </c>
      <c r="Y3357" s="6" t="s">
        <v>43</v>
      </c>
      <c r="Z3357" s="8">
        <v>42226.636018518519</v>
      </c>
      <c r="AA3357" s="6" t="s">
        <v>484</v>
      </c>
      <c r="AB3357" s="6" t="s">
        <v>559</v>
      </c>
      <c r="AC3357" s="6" t="s">
        <v>366</v>
      </c>
      <c r="AD3357" s="6" t="s">
        <v>43</v>
      </c>
      <c r="AE3357" s="8">
        <v>42226.706967592596</v>
      </c>
      <c r="AF3357" s="6" t="s">
        <v>71</v>
      </c>
    </row>
    <row r="3358" spans="1:39" x14ac:dyDescent="0.2">
      <c r="A33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8" s="7" t="str">
        <f>ExtractValues(Table1[[#This Row],[Agreement Name]],".{1}\d{4,5}")</f>
        <v>103307</v>
      </c>
      <c r="C3358" s="6" t="str">
        <f>ExtractValues(Table1[[#This Row],[Agreement Name]],".{1}\d{4,5}-.{1}\d{4,5}")</f>
        <v>103307-001001</v>
      </c>
      <c r="D3358" s="6" t="str">
        <f>ExtractValues(ExtractValues(Table1[[#This Row],[Agreement Name]],"(CO\d{1,3})"),"\d+")</f>
        <v/>
      </c>
      <c r="E3358" s="6" t="str">
        <f>ExtractValues(ExtractValues(Table1[[#This Row],[Agreement Name]],"(CO.\d{1,3})"),"\d+")</f>
        <v/>
      </c>
      <c r="F3358" s="6" t="str">
        <f>IF(Table1[[#This Row],[ChgOrderPart1]]&lt;&gt;"",Table1[[#This Row],[ChgOrderPart1]],Table1[[#This Row],[ChgOrderPart2]])</f>
        <v/>
      </c>
      <c r="G3358" s="6" t="s">
        <v>1170</v>
      </c>
      <c r="H3358" s="8">
        <v>42226.625590277778</v>
      </c>
      <c r="I3358" s="6" t="s">
        <v>34</v>
      </c>
      <c r="J3358" s="8">
        <v>42229.285868055558</v>
      </c>
      <c r="K3358" s="6" t="s">
        <v>35</v>
      </c>
      <c r="L3358" s="6" t="s">
        <v>36</v>
      </c>
      <c r="M3358" s="6" t="s">
        <v>37</v>
      </c>
      <c r="O3358" s="6" t="s">
        <v>38</v>
      </c>
      <c r="P3358" s="6" t="s">
        <v>39</v>
      </c>
      <c r="Q3358" s="6" t="s">
        <v>372</v>
      </c>
      <c r="R3358" s="6" t="s">
        <v>346</v>
      </c>
      <c r="W3358" s="6" t="s">
        <v>373</v>
      </c>
      <c r="X3358" s="6" t="s">
        <v>372</v>
      </c>
      <c r="Y3358" s="6" t="s">
        <v>43</v>
      </c>
      <c r="Z3358" s="8">
        <v>42228.682708333334</v>
      </c>
      <c r="AA3358" s="6" t="s">
        <v>374</v>
      </c>
      <c r="AB3358" s="6" t="s">
        <v>348</v>
      </c>
      <c r="AC3358" s="6" t="s">
        <v>346</v>
      </c>
      <c r="AD3358" s="6" t="s">
        <v>43</v>
      </c>
      <c r="AE3358" s="8">
        <v>42229.285868055558</v>
      </c>
      <c r="AF3358" s="6" t="s">
        <v>71</v>
      </c>
    </row>
    <row r="3359" spans="1:39" x14ac:dyDescent="0.2">
      <c r="A33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59" s="7" t="str">
        <f>ExtractValues(Table1[[#This Row],[Agreement Name]],".{1}\d{4,5}")</f>
        <v>103272</v>
      </c>
      <c r="C3359" s="6" t="str">
        <f>ExtractValues(Table1[[#This Row],[Agreement Name]],".{1}\d{4,5}-.{1}\d{4,5}")</f>
        <v>103272-001002</v>
      </c>
      <c r="D3359" s="6" t="str">
        <f>ExtractValues(ExtractValues(Table1[[#This Row],[Agreement Name]],"(CO\d{1,3})"),"\d+")</f>
        <v/>
      </c>
      <c r="E3359" s="6" t="str">
        <f>ExtractValues(ExtractValues(Table1[[#This Row],[Agreement Name]],"(CO.\d{1,3})"),"\d+")</f>
        <v/>
      </c>
      <c r="F3359" s="6" t="str">
        <f>IF(Table1[[#This Row],[ChgOrderPart1]]&lt;&gt;"",Table1[[#This Row],[ChgOrderPart1]],Table1[[#This Row],[ChgOrderPart2]])</f>
        <v/>
      </c>
      <c r="G3359" s="6" t="s">
        <v>738</v>
      </c>
      <c r="H3359" s="8">
        <v>42180.662187499998</v>
      </c>
      <c r="I3359" s="6" t="s">
        <v>34</v>
      </c>
      <c r="J3359" s="8">
        <v>42184.399305555555</v>
      </c>
      <c r="K3359" s="6" t="s">
        <v>35</v>
      </c>
      <c r="L3359" s="6" t="s">
        <v>36</v>
      </c>
      <c r="M3359" s="6" t="s">
        <v>37</v>
      </c>
      <c r="O3359" s="6" t="s">
        <v>38</v>
      </c>
      <c r="P3359" s="6" t="s">
        <v>39</v>
      </c>
      <c r="Q3359" s="6" t="s">
        <v>492</v>
      </c>
      <c r="R3359" s="6" t="s">
        <v>457</v>
      </c>
      <c r="S3359" s="6" t="s">
        <v>461</v>
      </c>
      <c r="W3359" s="6" t="s">
        <v>132</v>
      </c>
      <c r="X3359" s="6" t="s">
        <v>457</v>
      </c>
      <c r="Y3359" s="6" t="s">
        <v>43</v>
      </c>
      <c r="Z3359" s="8">
        <v>42180.665555555555</v>
      </c>
      <c r="AA3359" s="6" t="s">
        <v>133</v>
      </c>
      <c r="AB3359" s="6" t="s">
        <v>463</v>
      </c>
      <c r="AC3359" s="6" t="s">
        <v>461</v>
      </c>
      <c r="AD3359" s="6" t="s">
        <v>43</v>
      </c>
      <c r="AE3359" s="8">
        <v>42184.399305555555</v>
      </c>
      <c r="AF3359" s="6" t="s">
        <v>46</v>
      </c>
    </row>
    <row r="3360" spans="1:39" x14ac:dyDescent="0.2">
      <c r="A33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60" s="7" t="str">
        <f>ExtractValues(Table1[[#This Row],[Agreement Name]],".{1}\d{4,5}")</f>
        <v>103272</v>
      </c>
      <c r="C3360" s="6" t="str">
        <f>ExtractValues(Table1[[#This Row],[Agreement Name]],".{1}\d{4,5}-.{1}\d{4,5}")</f>
        <v>103272-001001</v>
      </c>
      <c r="D3360" s="6" t="str">
        <f>ExtractValues(ExtractValues(Table1[[#This Row],[Agreement Name]],"(CO\d{1,3})"),"\d+")</f>
        <v/>
      </c>
      <c r="E3360" s="6" t="str">
        <f>ExtractValues(ExtractValues(Table1[[#This Row],[Agreement Name]],"(CO.\d{1,3})"),"\d+")</f>
        <v/>
      </c>
      <c r="F3360" s="6" t="str">
        <f>IF(Table1[[#This Row],[ChgOrderPart1]]&lt;&gt;"",Table1[[#This Row],[ChgOrderPart1]],Table1[[#This Row],[ChgOrderPart2]])</f>
        <v/>
      </c>
      <c r="G3360" s="6" t="s">
        <v>736</v>
      </c>
      <c r="H3360" s="8">
        <v>42180.661273148151</v>
      </c>
      <c r="I3360" s="6" t="s">
        <v>34</v>
      </c>
      <c r="J3360" s="8">
        <v>42184.397824074076</v>
      </c>
      <c r="K3360" s="6" t="s">
        <v>35</v>
      </c>
      <c r="L3360" s="6" t="s">
        <v>36</v>
      </c>
      <c r="M3360" s="6" t="s">
        <v>37</v>
      </c>
      <c r="O3360" s="6" t="s">
        <v>38</v>
      </c>
      <c r="P3360" s="6" t="s">
        <v>39</v>
      </c>
      <c r="Q3360" s="6" t="s">
        <v>737</v>
      </c>
      <c r="R3360" s="6" t="s">
        <v>645</v>
      </c>
      <c r="S3360" s="6" t="s">
        <v>313</v>
      </c>
      <c r="T3360" s="6" t="s">
        <v>461</v>
      </c>
      <c r="W3360" s="6" t="s">
        <v>314</v>
      </c>
      <c r="X3360" s="6" t="s">
        <v>313</v>
      </c>
      <c r="Y3360" s="6" t="s">
        <v>43</v>
      </c>
      <c r="Z3360" s="8">
        <v>42184.381643518522</v>
      </c>
      <c r="AA3360" s="6" t="s">
        <v>315</v>
      </c>
      <c r="AB3360" s="6" t="s">
        <v>463</v>
      </c>
      <c r="AC3360" s="6" t="s">
        <v>461</v>
      </c>
      <c r="AD3360" s="6" t="s">
        <v>43</v>
      </c>
      <c r="AE3360" s="8">
        <v>42184.397824074076</v>
      </c>
      <c r="AF3360" s="6" t="s">
        <v>46</v>
      </c>
    </row>
    <row r="3361" spans="1:39" x14ac:dyDescent="0.2">
      <c r="A33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61" s="7" t="str">
        <f>ExtractValues(Table1[[#This Row],[Agreement Name]],".{1}\d{4,5}")</f>
        <v>103262</v>
      </c>
      <c r="C3361" s="6" t="str">
        <f>ExtractValues(Table1[[#This Row],[Agreement Name]],".{1}\d{4,5}-.{1}\d{4,5}")</f>
        <v>103262-001001</v>
      </c>
      <c r="D3361" s="6" t="str">
        <f>ExtractValues(ExtractValues(Table1[[#This Row],[Agreement Name]],"(CO\d{1,3})"),"\d+")</f>
        <v/>
      </c>
      <c r="E3361" s="6" t="str">
        <f>ExtractValues(ExtractValues(Table1[[#This Row],[Agreement Name]],"(CO.\d{1,3})"),"\d+")</f>
        <v/>
      </c>
      <c r="F3361" s="6" t="str">
        <f>IF(Table1[[#This Row],[ChgOrderPart1]]&lt;&gt;"",Table1[[#This Row],[ChgOrderPart1]],Table1[[#This Row],[ChgOrderPart2]])</f>
        <v/>
      </c>
      <c r="G3361" s="6" t="s">
        <v>1166</v>
      </c>
      <c r="H3361" s="8">
        <v>42226.62327546296</v>
      </c>
      <c r="I3361" s="6" t="s">
        <v>34</v>
      </c>
      <c r="J3361" s="8">
        <v>42227.429432870369</v>
      </c>
      <c r="K3361" s="6" t="s">
        <v>35</v>
      </c>
      <c r="L3361" s="6" t="s">
        <v>36</v>
      </c>
      <c r="M3361" s="6" t="s">
        <v>37</v>
      </c>
      <c r="O3361" s="6" t="s">
        <v>38</v>
      </c>
      <c r="P3361" s="6" t="s">
        <v>39</v>
      </c>
      <c r="Q3361" s="6" t="s">
        <v>319</v>
      </c>
      <c r="R3361" s="6" t="s">
        <v>320</v>
      </c>
      <c r="S3361" s="6" t="s">
        <v>366</v>
      </c>
      <c r="W3361" s="6" t="s">
        <v>321</v>
      </c>
      <c r="X3361" s="6" t="s">
        <v>320</v>
      </c>
      <c r="Y3361" s="6" t="s">
        <v>43</v>
      </c>
      <c r="Z3361" s="8">
        <v>42227.323819444442</v>
      </c>
      <c r="AA3361" s="6" t="s">
        <v>322</v>
      </c>
      <c r="AB3361" s="6" t="s">
        <v>559</v>
      </c>
      <c r="AC3361" s="6" t="s">
        <v>366</v>
      </c>
      <c r="AD3361" s="6" t="s">
        <v>43</v>
      </c>
      <c r="AE3361" s="8">
        <v>42227.429432870369</v>
      </c>
      <c r="AF3361" s="6" t="s">
        <v>71</v>
      </c>
    </row>
    <row r="3362" spans="1:39" x14ac:dyDescent="0.2">
      <c r="A33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62" s="7" t="str">
        <f>ExtractValues(Table1[[#This Row],[Agreement Name]],".{1}\d{4,5}")</f>
        <v>10326</v>
      </c>
      <c r="C3362" s="6" t="str">
        <f>ExtractValues(Table1[[#This Row],[Agreement Name]],".{1}\d{4,5}-.{1}\d{4,5}")</f>
        <v>10326-001002</v>
      </c>
      <c r="D3362" s="6" t="str">
        <f>ExtractValues(ExtractValues(Table1[[#This Row],[Agreement Name]],"(CO\d{1,3})"),"\d+")</f>
        <v>4</v>
      </c>
      <c r="E3362" s="6" t="str">
        <f>ExtractValues(ExtractValues(Table1[[#This Row],[Agreement Name]],"(CO.\d{1,3})"),"\d+")</f>
        <v/>
      </c>
      <c r="F3362" s="6" t="str">
        <f>IF(Table1[[#This Row],[ChgOrderPart1]]&lt;&gt;"",Table1[[#This Row],[ChgOrderPart1]],Table1[[#This Row],[ChgOrderPart2]])</f>
        <v>4</v>
      </c>
      <c r="G3362" s="6" t="s">
        <v>5927</v>
      </c>
      <c r="H3362" s="8">
        <v>42226.547314814816</v>
      </c>
      <c r="I3362" s="6" t="s">
        <v>34</v>
      </c>
      <c r="J3362" s="8">
        <v>42226.599953703706</v>
      </c>
      <c r="K3362" s="6" t="s">
        <v>5082</v>
      </c>
      <c r="L3362" s="6" t="s">
        <v>5083</v>
      </c>
      <c r="M3362" s="6" t="s">
        <v>37</v>
      </c>
      <c r="O3362" s="6" t="s">
        <v>38</v>
      </c>
      <c r="P3362" s="6" t="s">
        <v>39</v>
      </c>
      <c r="Q3362" s="6" t="s">
        <v>365</v>
      </c>
      <c r="R3362" s="6" t="s">
        <v>211</v>
      </c>
      <c r="W3362" s="6" t="s">
        <v>368</v>
      </c>
      <c r="X3362" s="6" t="s">
        <v>365</v>
      </c>
      <c r="Y3362" s="6" t="s">
        <v>43</v>
      </c>
      <c r="Z3362" s="8">
        <v>42226.560335648152</v>
      </c>
      <c r="AA3362" s="6" t="s">
        <v>1169</v>
      </c>
      <c r="AB3362" s="6" t="s">
        <v>212</v>
      </c>
      <c r="AC3362" s="6" t="s">
        <v>211</v>
      </c>
      <c r="AD3362" s="6" t="s">
        <v>43</v>
      </c>
      <c r="AE3362" s="8">
        <v>42226.599953703706</v>
      </c>
      <c r="AF3362" s="6" t="s">
        <v>71</v>
      </c>
    </row>
    <row r="3363" spans="1:39" x14ac:dyDescent="0.2">
      <c r="A33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63" s="7" t="str">
        <f>ExtractValues(Table1[[#This Row],[Agreement Name]],".{1}\d{4,5}")</f>
        <v>10326</v>
      </c>
      <c r="C3363" s="6" t="str">
        <f>ExtractValues(Table1[[#This Row],[Agreement Name]],".{1}\d{4,5}-.{1}\d{4,5}")</f>
        <v>10326-001002</v>
      </c>
      <c r="D3363" s="6" t="str">
        <f>ExtractValues(ExtractValues(Table1[[#This Row],[Agreement Name]],"(CO\d{1,3})"),"\d+")</f>
        <v>4</v>
      </c>
      <c r="E3363" s="6" t="str">
        <f>ExtractValues(ExtractValues(Table1[[#This Row],[Agreement Name]],"(CO.\d{1,3})"),"\d+")</f>
        <v/>
      </c>
      <c r="F3363" s="6" t="str">
        <f>IF(Table1[[#This Row],[ChgOrderPart1]]&lt;&gt;"",Table1[[#This Row],[ChgOrderPart1]],Table1[[#This Row],[ChgOrderPart2]])</f>
        <v>4</v>
      </c>
      <c r="G3363" s="6" t="s">
        <v>5927</v>
      </c>
      <c r="H3363" s="8">
        <v>42220.446550925924</v>
      </c>
      <c r="I3363" s="6" t="s">
        <v>34</v>
      </c>
      <c r="J3363" s="8">
        <v>42220.494733796295</v>
      </c>
      <c r="K3363" s="6" t="s">
        <v>5082</v>
      </c>
      <c r="L3363" s="6" t="s">
        <v>5083</v>
      </c>
      <c r="M3363" s="6" t="s">
        <v>37</v>
      </c>
      <c r="O3363" s="6" t="s">
        <v>38</v>
      </c>
      <c r="P3363" s="6" t="s">
        <v>39</v>
      </c>
      <c r="Q3363" s="6" t="s">
        <v>365</v>
      </c>
      <c r="R3363" s="6" t="s">
        <v>211</v>
      </c>
      <c r="W3363" s="6" t="s">
        <v>368</v>
      </c>
      <c r="X3363" s="6" t="s">
        <v>365</v>
      </c>
      <c r="Y3363" s="6" t="s">
        <v>43</v>
      </c>
      <c r="Z3363" s="8">
        <v>42220.457592592589</v>
      </c>
      <c r="AA3363" s="6" t="s">
        <v>989</v>
      </c>
      <c r="AB3363" s="6" t="s">
        <v>212</v>
      </c>
      <c r="AC3363" s="6" t="s">
        <v>211</v>
      </c>
      <c r="AD3363" s="6" t="s">
        <v>43</v>
      </c>
      <c r="AE3363" s="8">
        <v>42220.494733796295</v>
      </c>
      <c r="AF3363" s="6" t="s">
        <v>71</v>
      </c>
    </row>
    <row r="3364" spans="1:39" x14ac:dyDescent="0.2">
      <c r="A33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64" s="7" t="str">
        <f>ExtractValues(Table1[[#This Row],[Agreement Name]],".{1}\d{4,5}")</f>
        <v>10326</v>
      </c>
      <c r="C3364" s="6" t="str">
        <f>ExtractValues(Table1[[#This Row],[Agreement Name]],".{1}\d{4,5}-.{1}\d{4,5}")</f>
        <v>10326-001002</v>
      </c>
      <c r="D3364" s="6" t="str">
        <f>ExtractValues(ExtractValues(Table1[[#This Row],[Agreement Name]],"(CO\d{1,3})"),"\d+")</f>
        <v>3</v>
      </c>
      <c r="E3364" s="6" t="str">
        <f>ExtractValues(ExtractValues(Table1[[#This Row],[Agreement Name]],"(CO.\d{1,3})"),"\d+")</f>
        <v/>
      </c>
      <c r="F3364" s="6" t="str">
        <f>IF(Table1[[#This Row],[ChgOrderPart1]]&lt;&gt;"",Table1[[#This Row],[ChgOrderPart1]],Table1[[#This Row],[ChgOrderPart2]])</f>
        <v>3</v>
      </c>
      <c r="G3364" s="6" t="s">
        <v>6943</v>
      </c>
      <c r="H3364" s="8">
        <v>42111.537546296298</v>
      </c>
      <c r="I3364" s="6" t="s">
        <v>34</v>
      </c>
      <c r="J3364" s="8">
        <v>42114.536840277775</v>
      </c>
      <c r="K3364" s="6" t="s">
        <v>1284</v>
      </c>
      <c r="L3364" s="6" t="s">
        <v>1285</v>
      </c>
      <c r="M3364" s="6" t="s">
        <v>37</v>
      </c>
      <c r="O3364" s="6" t="s">
        <v>38</v>
      </c>
      <c r="P3364" s="6" t="s">
        <v>39</v>
      </c>
      <c r="Q3364" s="6" t="s">
        <v>365</v>
      </c>
      <c r="R3364" s="6" t="s">
        <v>211</v>
      </c>
      <c r="W3364" s="6" t="s">
        <v>368</v>
      </c>
      <c r="X3364" s="6" t="s">
        <v>365</v>
      </c>
      <c r="Y3364" s="6" t="s">
        <v>43</v>
      </c>
      <c r="Z3364" s="8">
        <v>42114.463263888887</v>
      </c>
      <c r="AA3364" s="6" t="s">
        <v>6944</v>
      </c>
      <c r="AB3364" s="6" t="s">
        <v>212</v>
      </c>
      <c r="AC3364" s="6" t="s">
        <v>211</v>
      </c>
      <c r="AD3364" s="6" t="s">
        <v>43</v>
      </c>
      <c r="AE3364" s="8">
        <v>42114.536840277775</v>
      </c>
      <c r="AF3364" s="6" t="s">
        <v>71</v>
      </c>
    </row>
    <row r="3365" spans="1:39" x14ac:dyDescent="0.2">
      <c r="A33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65" s="7" t="str">
        <f>ExtractValues(Table1[[#This Row],[Agreement Name]],".{1}\d{4,5}")</f>
        <v>10326</v>
      </c>
      <c r="C3365" s="6" t="str">
        <f>ExtractValues(Table1[[#This Row],[Agreement Name]],".{1}\d{4,5}-.{1}\d{4,5}")</f>
        <v>10326-001002</v>
      </c>
      <c r="D3365" s="6" t="str">
        <f>ExtractValues(ExtractValues(Table1[[#This Row],[Agreement Name]],"(CO\d{1,3})"),"\d+")</f>
        <v>2</v>
      </c>
      <c r="E3365" s="6" t="str">
        <f>ExtractValues(ExtractValues(Table1[[#This Row],[Agreement Name]],"(CO.\d{1,3})"),"\d+")</f>
        <v/>
      </c>
      <c r="F3365" s="6" t="str">
        <f>IF(Table1[[#This Row],[ChgOrderPart1]]&lt;&gt;"",Table1[[#This Row],[ChgOrderPart1]],Table1[[#This Row],[ChgOrderPart2]])</f>
        <v>2</v>
      </c>
      <c r="G3365" s="6" t="s">
        <v>6778</v>
      </c>
      <c r="H3365" s="8">
        <v>42094.542083333334</v>
      </c>
      <c r="I3365" s="6" t="s">
        <v>34</v>
      </c>
      <c r="J3365" s="8">
        <v>42097.032997685186</v>
      </c>
      <c r="K3365" s="6" t="s">
        <v>1284</v>
      </c>
      <c r="L3365" s="6" t="s">
        <v>1285</v>
      </c>
      <c r="M3365" s="6" t="s">
        <v>37</v>
      </c>
      <c r="O3365" s="6" t="s">
        <v>38</v>
      </c>
      <c r="P3365" s="6" t="s">
        <v>39</v>
      </c>
      <c r="Q3365" s="6" t="s">
        <v>365</v>
      </c>
      <c r="R3365" s="6" t="s">
        <v>211</v>
      </c>
      <c r="W3365" s="6" t="s">
        <v>368</v>
      </c>
      <c r="X3365" s="6" t="s">
        <v>365</v>
      </c>
      <c r="Y3365" s="6" t="s">
        <v>43</v>
      </c>
      <c r="Z3365" s="8">
        <v>42095.670266203706</v>
      </c>
      <c r="AA3365" s="6" t="s">
        <v>6779</v>
      </c>
      <c r="AB3365" s="6" t="s">
        <v>212</v>
      </c>
      <c r="AC3365" s="6" t="s">
        <v>211</v>
      </c>
      <c r="AD3365" s="6" t="s">
        <v>43</v>
      </c>
      <c r="AE3365" s="8">
        <v>42097.032997685186</v>
      </c>
      <c r="AF3365" s="6" t="s">
        <v>6780</v>
      </c>
    </row>
    <row r="3366" spans="1:39" x14ac:dyDescent="0.2">
      <c r="A33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66" s="7" t="str">
        <f>ExtractValues(Table1[[#This Row],[Agreement Name]],".{1}\d{4,5}")</f>
        <v>10326</v>
      </c>
      <c r="C3366" s="6" t="str">
        <f>ExtractValues(Table1[[#This Row],[Agreement Name]],".{1}\d{4,5}-.{1}\d{4,5}")</f>
        <v>10326-001002</v>
      </c>
      <c r="D3366" s="6" t="str">
        <f>ExtractValues(ExtractValues(Table1[[#This Row],[Agreement Name]],"(CO\d{1,3})"),"\d+")</f>
        <v>1</v>
      </c>
      <c r="E3366" s="6" t="str">
        <f>ExtractValues(ExtractValues(Table1[[#This Row],[Agreement Name]],"(CO.\d{1,3})"),"\d+")</f>
        <v/>
      </c>
      <c r="F3366" s="6" t="str">
        <f>IF(Table1[[#This Row],[ChgOrderPart1]]&lt;&gt;"",Table1[[#This Row],[ChgOrderPart1]],Table1[[#This Row],[ChgOrderPart2]])</f>
        <v>1</v>
      </c>
      <c r="G3366" s="6" t="s">
        <v>6348</v>
      </c>
      <c r="H3366" s="8">
        <v>42055.565625000003</v>
      </c>
      <c r="I3366" s="6" t="s">
        <v>34</v>
      </c>
      <c r="J3366" s="8">
        <v>42059.422696759262</v>
      </c>
      <c r="K3366" s="6" t="s">
        <v>1284</v>
      </c>
      <c r="L3366" s="6" t="s">
        <v>1285</v>
      </c>
      <c r="M3366" s="6" t="s">
        <v>37</v>
      </c>
      <c r="O3366" s="6" t="s">
        <v>38</v>
      </c>
      <c r="P3366" s="6" t="s">
        <v>39</v>
      </c>
      <c r="Q3366" s="6" t="s">
        <v>365</v>
      </c>
      <c r="R3366" s="6" t="s">
        <v>211</v>
      </c>
      <c r="W3366" s="6" t="s">
        <v>368</v>
      </c>
      <c r="X3366" s="6" t="s">
        <v>365</v>
      </c>
      <c r="Y3366" s="6" t="s">
        <v>43</v>
      </c>
      <c r="Z3366" s="8">
        <v>42059.371759259258</v>
      </c>
      <c r="AA3366" s="6" t="s">
        <v>6349</v>
      </c>
      <c r="AB3366" s="6" t="s">
        <v>212</v>
      </c>
      <c r="AC3366" s="6" t="s">
        <v>211</v>
      </c>
      <c r="AD3366" s="6" t="s">
        <v>43</v>
      </c>
      <c r="AE3366" s="8">
        <v>42059.422696759262</v>
      </c>
      <c r="AF3366" s="6" t="s">
        <v>71</v>
      </c>
    </row>
    <row r="3367" spans="1:39" x14ac:dyDescent="0.2">
      <c r="A33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67" s="7" t="str">
        <f>ExtractValues(Table1[[#This Row],[Agreement Name]],".{1}\d{4,5}")</f>
        <v>10326</v>
      </c>
      <c r="C3367" s="6" t="str">
        <f>ExtractValues(Table1[[#This Row],[Agreement Name]],".{1}\d{4,5}-.{1}\d{4,5}")</f>
        <v>10326-001002</v>
      </c>
      <c r="D3367" s="6" t="str">
        <f>ExtractValues(ExtractValues(Table1[[#This Row],[Agreement Name]],"(CO\d{1,3})"),"\d+")</f>
        <v/>
      </c>
      <c r="E3367" s="6" t="str">
        <f>ExtractValues(ExtractValues(Table1[[#This Row],[Agreement Name]],"(CO.\d{1,3})"),"\d+")</f>
        <v/>
      </c>
      <c r="F3367" s="6" t="str">
        <f>IF(Table1[[#This Row],[ChgOrderPart1]]&lt;&gt;"",Table1[[#This Row],[ChgOrderPart1]],Table1[[#This Row],[ChgOrderPart2]])</f>
        <v/>
      </c>
      <c r="G3367" s="6" t="s">
        <v>2814</v>
      </c>
      <c r="H3367" s="8">
        <v>41968.525497685187</v>
      </c>
      <c r="I3367" s="6" t="s">
        <v>34</v>
      </c>
      <c r="J3367" s="8">
        <v>41976.591828703706</v>
      </c>
      <c r="K3367" s="6" t="s">
        <v>1284</v>
      </c>
      <c r="L3367" s="6" t="s">
        <v>1285</v>
      </c>
      <c r="M3367" s="6" t="s">
        <v>37</v>
      </c>
      <c r="O3367" s="6" t="s">
        <v>38</v>
      </c>
      <c r="P3367" s="6" t="s">
        <v>39</v>
      </c>
      <c r="Q3367" s="6" t="s">
        <v>365</v>
      </c>
      <c r="R3367" s="6" t="s">
        <v>1371</v>
      </c>
      <c r="W3367" s="6" t="s">
        <v>368</v>
      </c>
      <c r="X3367" s="6" t="s">
        <v>365</v>
      </c>
      <c r="Y3367" s="6" t="s">
        <v>43</v>
      </c>
      <c r="Z3367" s="8">
        <v>41969.411111111112</v>
      </c>
      <c r="AA3367" s="6" t="s">
        <v>2693</v>
      </c>
      <c r="AB3367" s="6" t="s">
        <v>70</v>
      </c>
      <c r="AC3367" s="6" t="s">
        <v>1371</v>
      </c>
      <c r="AD3367" s="6" t="s">
        <v>43</v>
      </c>
      <c r="AE3367" s="8">
        <v>41976.591828703706</v>
      </c>
      <c r="AF3367" s="6" t="s">
        <v>71</v>
      </c>
    </row>
    <row r="3368" spans="1:39" x14ac:dyDescent="0.2">
      <c r="A33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68" s="7" t="str">
        <f>ExtractValues(Table1[[#This Row],[Agreement Name]],".{1}\d{4,5}")</f>
        <v>10326</v>
      </c>
      <c r="C3368" s="6" t="str">
        <f>ExtractValues(Table1[[#This Row],[Agreement Name]],".{1}\d{4,5}-.{1}\d{4,5}")</f>
        <v>10326-001001</v>
      </c>
      <c r="D3368" s="6" t="str">
        <f>ExtractValues(ExtractValues(Table1[[#This Row],[Agreement Name]],"(CO\d{1,3})"),"\d+")</f>
        <v/>
      </c>
      <c r="E3368" s="6" t="str">
        <f>ExtractValues(ExtractValues(Table1[[#This Row],[Agreement Name]],"(CO.\d{1,3})"),"\d+")</f>
        <v/>
      </c>
      <c r="F3368" s="6" t="str">
        <f>IF(Table1[[#This Row],[ChgOrderPart1]]&lt;&gt;"",Table1[[#This Row],[ChgOrderPart1]],Table1[[#This Row],[ChgOrderPart2]])</f>
        <v/>
      </c>
      <c r="G3368" s="6" t="s">
        <v>2737</v>
      </c>
      <c r="H3368" s="8">
        <v>41963.458275462966</v>
      </c>
      <c r="I3368" s="6" t="s">
        <v>34</v>
      </c>
      <c r="J3368" s="8">
        <v>42024.321643518517</v>
      </c>
      <c r="K3368" s="6" t="s">
        <v>1284</v>
      </c>
      <c r="L3368" s="6" t="s">
        <v>1285</v>
      </c>
      <c r="M3368" s="6" t="s">
        <v>37</v>
      </c>
      <c r="O3368" s="6" t="s">
        <v>38</v>
      </c>
      <c r="P3368" s="6" t="s">
        <v>39</v>
      </c>
      <c r="Q3368" s="6" t="s">
        <v>2738</v>
      </c>
      <c r="R3368" s="6" t="s">
        <v>1291</v>
      </c>
      <c r="S3368" s="6" t="s">
        <v>1371</v>
      </c>
      <c r="W3368" s="6" t="s">
        <v>1292</v>
      </c>
      <c r="X3368" s="6" t="s">
        <v>1291</v>
      </c>
      <c r="Y3368" s="6" t="s">
        <v>43</v>
      </c>
      <c r="Z3368" s="8">
        <v>42023.692685185182</v>
      </c>
      <c r="AA3368" s="6" t="s">
        <v>2739</v>
      </c>
      <c r="AB3368" s="6" t="s">
        <v>212</v>
      </c>
      <c r="AC3368" s="6" t="s">
        <v>1371</v>
      </c>
      <c r="AD3368" s="6" t="s">
        <v>43</v>
      </c>
      <c r="AE3368" s="8">
        <v>42024.321643518517</v>
      </c>
      <c r="AF3368" s="6" t="s">
        <v>71</v>
      </c>
    </row>
    <row r="3369" spans="1:39" x14ac:dyDescent="0.2">
      <c r="A33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69" s="7" t="str">
        <f>ExtractValues(Table1[[#This Row],[Agreement Name]],".{1}\d{4,5}")</f>
        <v>10326</v>
      </c>
      <c r="C3369" s="6" t="str">
        <f>ExtractValues(Table1[[#This Row],[Agreement Name]],".{1}\d{4,5}-.{1}\d{4,5}")</f>
        <v>10326-001001</v>
      </c>
      <c r="D3369" s="6" t="str">
        <f>ExtractValues(ExtractValues(Table1[[#This Row],[Agreement Name]],"(CO\d{1,3})"),"\d+")</f>
        <v/>
      </c>
      <c r="E3369" s="6" t="str">
        <f>ExtractValues(ExtractValues(Table1[[#This Row],[Agreement Name]],"(CO.\d{1,3})"),"\d+")</f>
        <v/>
      </c>
      <c r="F3369" s="6" t="str">
        <f>IF(Table1[[#This Row],[ChgOrderPart1]]&lt;&gt;"",Table1[[#This Row],[ChgOrderPart1]],Table1[[#This Row],[ChgOrderPart2]])</f>
        <v/>
      </c>
      <c r="G3369" s="6" t="s">
        <v>2737</v>
      </c>
      <c r="H3369" s="8">
        <v>41963.452372685184</v>
      </c>
      <c r="I3369" s="6" t="s">
        <v>55</v>
      </c>
      <c r="J3369" s="8">
        <v>41963.456990740742</v>
      </c>
      <c r="K3369" s="6" t="s">
        <v>1284</v>
      </c>
      <c r="L3369" s="6" t="s">
        <v>1285</v>
      </c>
      <c r="M3369" s="6" t="s">
        <v>37</v>
      </c>
      <c r="O3369" s="6" t="s">
        <v>38</v>
      </c>
      <c r="P3369" s="6" t="s">
        <v>39</v>
      </c>
      <c r="Q3369" s="6" t="s">
        <v>1291</v>
      </c>
      <c r="R3369" s="6" t="s">
        <v>1371</v>
      </c>
      <c r="AL3369" s="6" t="s">
        <v>1291</v>
      </c>
      <c r="AM3369" s="6" t="s">
        <v>43</v>
      </c>
    </row>
    <row r="3370" spans="1:39" x14ac:dyDescent="0.2">
      <c r="A33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0" s="7" t="str">
        <f>ExtractValues(Table1[[#This Row],[Agreement Name]],".{1}\d{4,5}")</f>
        <v>103235</v>
      </c>
      <c r="C3370" s="6" t="str">
        <f>ExtractValues(Table1[[#This Row],[Agreement Name]],".{1}\d{4,5}-.{1}\d{4,5}")</f>
        <v>103235-001003</v>
      </c>
      <c r="D3370" s="6" t="str">
        <f>ExtractValues(ExtractValues(Table1[[#This Row],[Agreement Name]],"(CO\d{1,3})"),"\d+")</f>
        <v/>
      </c>
      <c r="E3370" s="6" t="str">
        <f>ExtractValues(ExtractValues(Table1[[#This Row],[Agreement Name]],"(CO.\d{1,3})"),"\d+")</f>
        <v/>
      </c>
      <c r="F3370" s="6" t="str">
        <f>IF(Table1[[#This Row],[ChgOrderPart1]]&lt;&gt;"",Table1[[#This Row],[ChgOrderPart1]],Table1[[#This Row],[ChgOrderPart2]])</f>
        <v/>
      </c>
      <c r="G3370" s="6" t="s">
        <v>1088</v>
      </c>
      <c r="H3370" s="8">
        <v>42221.289155092592</v>
      </c>
      <c r="I3370" s="6" t="s">
        <v>34</v>
      </c>
      <c r="J3370" s="8">
        <v>42225.450208333335</v>
      </c>
      <c r="K3370" s="6" t="s">
        <v>35</v>
      </c>
      <c r="L3370" s="6" t="s">
        <v>36</v>
      </c>
      <c r="M3370" s="6" t="s">
        <v>37</v>
      </c>
      <c r="O3370" s="6" t="s">
        <v>38</v>
      </c>
      <c r="P3370" s="6" t="s">
        <v>39</v>
      </c>
      <c r="Q3370" s="6" t="s">
        <v>1089</v>
      </c>
      <c r="R3370" s="6" t="s">
        <v>354</v>
      </c>
      <c r="W3370" s="6" t="s">
        <v>1090</v>
      </c>
      <c r="X3370" s="6" t="s">
        <v>1089</v>
      </c>
      <c r="Y3370" s="6" t="s">
        <v>43</v>
      </c>
      <c r="Z3370" s="8">
        <v>42224.594930555555</v>
      </c>
      <c r="AA3370" s="6" t="s">
        <v>1091</v>
      </c>
      <c r="AB3370" s="6" t="s">
        <v>357</v>
      </c>
      <c r="AC3370" s="6" t="s">
        <v>354</v>
      </c>
      <c r="AD3370" s="6" t="s">
        <v>43</v>
      </c>
      <c r="AE3370" s="8">
        <v>42225.450208333335</v>
      </c>
      <c r="AF3370" s="6" t="s">
        <v>358</v>
      </c>
    </row>
    <row r="3371" spans="1:39" x14ac:dyDescent="0.2">
      <c r="A33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1" s="7" t="str">
        <f>ExtractValues(Table1[[#This Row],[Agreement Name]],".{1}\d{4,5}")</f>
        <v>103235</v>
      </c>
      <c r="C3371" s="6" t="str">
        <f>ExtractValues(Table1[[#This Row],[Agreement Name]],".{1}\d{4,5}-.{1}\d{4,5}")</f>
        <v>103235-001002</v>
      </c>
      <c r="D3371" s="6" t="str">
        <f>ExtractValues(ExtractValues(Table1[[#This Row],[Agreement Name]],"(CO\d{1,3})"),"\d+")</f>
        <v/>
      </c>
      <c r="E3371" s="6" t="str">
        <f>ExtractValues(ExtractValues(Table1[[#This Row],[Agreement Name]],"(CO.\d{1,3})"),"\d+")</f>
        <v/>
      </c>
      <c r="F3371" s="6" t="str">
        <f>IF(Table1[[#This Row],[ChgOrderPart1]]&lt;&gt;"",Table1[[#This Row],[ChgOrderPart1]],Table1[[#This Row],[ChgOrderPart2]])</f>
        <v/>
      </c>
      <c r="G3371" s="6" t="s">
        <v>764</v>
      </c>
      <c r="H3371" s="8">
        <v>42184.658553240741</v>
      </c>
      <c r="I3371" s="6" t="s">
        <v>34</v>
      </c>
      <c r="J3371" s="8">
        <v>42185.512233796297</v>
      </c>
      <c r="K3371" s="6" t="s">
        <v>35</v>
      </c>
      <c r="L3371" s="6" t="s">
        <v>36</v>
      </c>
      <c r="M3371" s="6" t="s">
        <v>37</v>
      </c>
      <c r="O3371" s="6" t="s">
        <v>38</v>
      </c>
      <c r="P3371" s="6" t="s">
        <v>39</v>
      </c>
      <c r="Q3371" s="6" t="s">
        <v>765</v>
      </c>
      <c r="R3371" s="6" t="s">
        <v>354</v>
      </c>
      <c r="W3371" s="6" t="s">
        <v>766</v>
      </c>
      <c r="X3371" s="6" t="s">
        <v>765</v>
      </c>
      <c r="Y3371" s="6" t="s">
        <v>43</v>
      </c>
      <c r="Z3371" s="8">
        <v>42185.466574074075</v>
      </c>
      <c r="AA3371" s="6" t="s">
        <v>767</v>
      </c>
      <c r="AB3371" s="6" t="s">
        <v>357</v>
      </c>
      <c r="AC3371" s="6" t="s">
        <v>354</v>
      </c>
      <c r="AD3371" s="6" t="s">
        <v>43</v>
      </c>
      <c r="AE3371" s="8">
        <v>42185.512233796297</v>
      </c>
      <c r="AF3371" s="6" t="s">
        <v>358</v>
      </c>
    </row>
    <row r="3372" spans="1:39" x14ac:dyDescent="0.2">
      <c r="A33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2" s="7" t="str">
        <f>ExtractValues(Table1[[#This Row],[Agreement Name]],".{1}\d{4,5}")</f>
        <v>103235</v>
      </c>
      <c r="C3372" s="6" t="str">
        <f>ExtractValues(Table1[[#This Row],[Agreement Name]],".{1}\d{4,5}-.{1}\d{4,5}")</f>
        <v>103235-001001</v>
      </c>
      <c r="D3372" s="6" t="str">
        <f>ExtractValues(ExtractValues(Table1[[#This Row],[Agreement Name]],"(CO\d{1,3})"),"\d+")</f>
        <v/>
      </c>
      <c r="E3372" s="6" t="str">
        <f>ExtractValues(ExtractValues(Table1[[#This Row],[Agreement Name]],"(CO.\d{1,3})"),"\d+")</f>
        <v/>
      </c>
      <c r="F3372" s="6" t="str">
        <f>IF(Table1[[#This Row],[ChgOrderPart1]]&lt;&gt;"",Table1[[#This Row],[ChgOrderPart1]],Table1[[#This Row],[ChgOrderPart2]])</f>
        <v/>
      </c>
      <c r="G3372" s="6" t="s">
        <v>760</v>
      </c>
      <c r="H3372" s="8">
        <v>42184.657384259262</v>
      </c>
      <c r="I3372" s="6" t="s">
        <v>34</v>
      </c>
      <c r="J3372" s="8">
        <v>42187.262766203705</v>
      </c>
      <c r="K3372" s="6" t="s">
        <v>35</v>
      </c>
      <c r="L3372" s="6" t="s">
        <v>36</v>
      </c>
      <c r="M3372" s="6" t="s">
        <v>37</v>
      </c>
      <c r="O3372" s="6" t="s">
        <v>38</v>
      </c>
      <c r="P3372" s="6" t="s">
        <v>39</v>
      </c>
      <c r="Q3372" s="6" t="s">
        <v>761</v>
      </c>
      <c r="R3372" s="6" t="s">
        <v>354</v>
      </c>
      <c r="W3372" s="6" t="s">
        <v>762</v>
      </c>
      <c r="X3372" s="6" t="s">
        <v>761</v>
      </c>
      <c r="Y3372" s="6" t="s">
        <v>43</v>
      </c>
      <c r="Z3372" s="8">
        <v>42186.611840277779</v>
      </c>
      <c r="AA3372" s="6" t="s">
        <v>763</v>
      </c>
      <c r="AB3372" s="6" t="s">
        <v>357</v>
      </c>
      <c r="AC3372" s="6" t="s">
        <v>354</v>
      </c>
      <c r="AD3372" s="6" t="s">
        <v>43</v>
      </c>
      <c r="AE3372" s="8">
        <v>42187.262766203705</v>
      </c>
      <c r="AF3372" s="6" t="s">
        <v>358</v>
      </c>
    </row>
    <row r="3373" spans="1:39" x14ac:dyDescent="0.2">
      <c r="A33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3" s="7" t="str">
        <f>ExtractValues(Table1[[#This Row],[Agreement Name]],".{1}\d{4,5}")</f>
        <v>103227</v>
      </c>
      <c r="C3373" s="6" t="str">
        <f>ExtractValues(Table1[[#This Row],[Agreement Name]],".{1}\d{4,5}-.{1}\d{4,5}")</f>
        <v>103227-001001</v>
      </c>
      <c r="D3373" s="6" t="str">
        <f>ExtractValues(ExtractValues(Table1[[#This Row],[Agreement Name]],"(CO\d{1,3})"),"\d+")</f>
        <v/>
      </c>
      <c r="E3373" s="6" t="str">
        <f>ExtractValues(ExtractValues(Table1[[#This Row],[Agreement Name]],"(CO.\d{1,3})"),"\d+")</f>
        <v/>
      </c>
      <c r="F3373" s="6" t="str">
        <f>IF(Table1[[#This Row],[ChgOrderPart1]]&lt;&gt;"",Table1[[#This Row],[ChgOrderPart1]],Table1[[#This Row],[ChgOrderPart2]])</f>
        <v/>
      </c>
      <c r="G3373" s="6" t="s">
        <v>869</v>
      </c>
      <c r="H3373" s="8">
        <v>42194.675486111111</v>
      </c>
      <c r="I3373" s="6" t="s">
        <v>34</v>
      </c>
      <c r="J3373" s="8">
        <v>42199.43577546296</v>
      </c>
      <c r="K3373" s="6" t="s">
        <v>35</v>
      </c>
      <c r="L3373" s="6" t="s">
        <v>36</v>
      </c>
      <c r="M3373" s="6" t="s">
        <v>37</v>
      </c>
      <c r="O3373" s="6" t="s">
        <v>38</v>
      </c>
      <c r="P3373" s="6" t="s">
        <v>39</v>
      </c>
      <c r="Q3373" s="6" t="s">
        <v>870</v>
      </c>
      <c r="R3373" s="6" t="s">
        <v>871</v>
      </c>
      <c r="S3373" s="6" t="s">
        <v>354</v>
      </c>
      <c r="W3373" s="6" t="s">
        <v>68</v>
      </c>
      <c r="X3373" s="6" t="s">
        <v>871</v>
      </c>
      <c r="Y3373" s="6" t="s">
        <v>43</v>
      </c>
      <c r="Z3373" s="8">
        <v>42199.37195601852</v>
      </c>
      <c r="AA3373" s="6" t="s">
        <v>395</v>
      </c>
      <c r="AB3373" s="6" t="s">
        <v>357</v>
      </c>
      <c r="AC3373" s="6" t="s">
        <v>354</v>
      </c>
      <c r="AD3373" s="6" t="s">
        <v>43</v>
      </c>
      <c r="AE3373" s="8">
        <v>42199.43577546296</v>
      </c>
      <c r="AF3373" s="6" t="s">
        <v>71</v>
      </c>
    </row>
    <row r="3374" spans="1:39" x14ac:dyDescent="0.2">
      <c r="A33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4" s="7" t="str">
        <f>ExtractValues(Table1[[#This Row],[Agreement Name]],".{1}\d{4,5}")</f>
        <v>103202</v>
      </c>
      <c r="C3374" s="6" t="str">
        <f>ExtractValues(Table1[[#This Row],[Agreement Name]],".{1}\d{4,5}-.{1}\d{4,5}")</f>
        <v>103202-001003</v>
      </c>
      <c r="D3374" s="6" t="str">
        <f>ExtractValues(ExtractValues(Table1[[#This Row],[Agreement Name]],"(CO\d{1,3})"),"\d+")</f>
        <v/>
      </c>
      <c r="E3374" s="6" t="str">
        <f>ExtractValues(ExtractValues(Table1[[#This Row],[Agreement Name]],"(CO.\d{1,3})"),"\d+")</f>
        <v/>
      </c>
      <c r="F3374" s="6" t="str">
        <f>IF(Table1[[#This Row],[ChgOrderPart1]]&lt;&gt;"",Table1[[#This Row],[ChgOrderPart1]],Table1[[#This Row],[ChgOrderPart2]])</f>
        <v/>
      </c>
      <c r="G3374" s="6" t="s">
        <v>1015</v>
      </c>
      <c r="H3374" s="8">
        <v>42214.672199074077</v>
      </c>
      <c r="I3374" s="6" t="s">
        <v>34</v>
      </c>
      <c r="J3374" s="8">
        <v>42222.549444444441</v>
      </c>
      <c r="K3374" s="6" t="s">
        <v>35</v>
      </c>
      <c r="L3374" s="6" t="s">
        <v>36</v>
      </c>
      <c r="M3374" s="6" t="s">
        <v>37</v>
      </c>
      <c r="O3374" s="6" t="s">
        <v>38</v>
      </c>
      <c r="P3374" s="6" t="s">
        <v>39</v>
      </c>
      <c r="Q3374" s="6" t="s">
        <v>967</v>
      </c>
      <c r="R3374" s="6" t="s">
        <v>968</v>
      </c>
      <c r="S3374" s="6" t="s">
        <v>196</v>
      </c>
      <c r="W3374" s="6" t="s">
        <v>969</v>
      </c>
      <c r="X3374" s="6" t="s">
        <v>968</v>
      </c>
      <c r="Y3374" s="6" t="s">
        <v>43</v>
      </c>
      <c r="Z3374" s="8">
        <v>42222.537777777776</v>
      </c>
      <c r="AA3374" s="6" t="s">
        <v>970</v>
      </c>
      <c r="AB3374" s="6" t="s">
        <v>198</v>
      </c>
      <c r="AC3374" s="6" t="s">
        <v>196</v>
      </c>
      <c r="AD3374" s="6" t="s">
        <v>43</v>
      </c>
      <c r="AE3374" s="8">
        <v>42222.549444444441</v>
      </c>
      <c r="AF3374" s="6" t="s">
        <v>71</v>
      </c>
    </row>
    <row r="3375" spans="1:39" x14ac:dyDescent="0.2">
      <c r="A33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5" s="7" t="str">
        <f>ExtractValues(Table1[[#This Row],[Agreement Name]],".{1}\d{4,5}")</f>
        <v>103202</v>
      </c>
      <c r="C3375" s="6" t="str">
        <f>ExtractValues(Table1[[#This Row],[Agreement Name]],".{1}\d{4,5}-.{1}\d{4,5}")</f>
        <v>103202-001002</v>
      </c>
      <c r="D3375" s="6" t="str">
        <f>ExtractValues(ExtractValues(Table1[[#This Row],[Agreement Name]],"(CO\d{1,3})"),"\d+")</f>
        <v/>
      </c>
      <c r="E3375" s="6" t="str">
        <f>ExtractValues(ExtractValues(Table1[[#This Row],[Agreement Name]],"(CO.\d{1,3})"),"\d+")</f>
        <v/>
      </c>
      <c r="F3375" s="6" t="str">
        <f>IF(Table1[[#This Row],[ChgOrderPart1]]&lt;&gt;"",Table1[[#This Row],[ChgOrderPart1]],Table1[[#This Row],[ChgOrderPart2]])</f>
        <v/>
      </c>
      <c r="G3375" s="6" t="s">
        <v>991</v>
      </c>
      <c r="H3375" s="8">
        <v>42208.429699074077</v>
      </c>
      <c r="I3375" s="6" t="s">
        <v>34</v>
      </c>
      <c r="J3375" s="8">
        <v>42208.602824074071</v>
      </c>
      <c r="K3375" s="6" t="s">
        <v>35</v>
      </c>
      <c r="L3375" s="6" t="s">
        <v>36</v>
      </c>
      <c r="M3375" s="6" t="s">
        <v>37</v>
      </c>
      <c r="O3375" s="6" t="s">
        <v>38</v>
      </c>
      <c r="P3375" s="6" t="s">
        <v>39</v>
      </c>
      <c r="Q3375" s="6" t="s">
        <v>492</v>
      </c>
      <c r="R3375" s="6" t="s">
        <v>457</v>
      </c>
      <c r="S3375" s="6" t="s">
        <v>196</v>
      </c>
      <c r="W3375" s="6" t="s">
        <v>132</v>
      </c>
      <c r="X3375" s="6" t="s">
        <v>457</v>
      </c>
      <c r="Y3375" s="6" t="s">
        <v>43</v>
      </c>
      <c r="Z3375" s="8">
        <v>42208.453032407408</v>
      </c>
      <c r="AA3375" s="6" t="s">
        <v>133</v>
      </c>
      <c r="AB3375" s="6" t="s">
        <v>198</v>
      </c>
      <c r="AC3375" s="6" t="s">
        <v>196</v>
      </c>
      <c r="AD3375" s="6" t="s">
        <v>43</v>
      </c>
      <c r="AE3375" s="8">
        <v>42208.602824074071</v>
      </c>
      <c r="AF3375" s="6" t="s">
        <v>71</v>
      </c>
    </row>
    <row r="3376" spans="1:39" x14ac:dyDescent="0.2">
      <c r="A33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76" s="7" t="str">
        <f>ExtractValues(Table1[[#This Row],[Agreement Name]],".{1}\d{4,5}")</f>
        <v>103202</v>
      </c>
      <c r="C3376" s="6" t="str">
        <f>ExtractValues(Table1[[#This Row],[Agreement Name]],".{1}\d{4,5}-.{1}\d{4,5}")</f>
        <v>103202-001001</v>
      </c>
      <c r="D3376" s="6" t="str">
        <f>ExtractValues(ExtractValues(Table1[[#This Row],[Agreement Name]],"(CO\d{1,3})"),"\d+")</f>
        <v>1</v>
      </c>
      <c r="E3376" s="6" t="str">
        <f>ExtractValues(ExtractValues(Table1[[#This Row],[Agreement Name]],"(CO.\d{1,3})"),"\d+")</f>
        <v/>
      </c>
      <c r="F3376" s="6" t="str">
        <f>IF(Table1[[#This Row],[ChgOrderPart1]]&lt;&gt;"",Table1[[#This Row],[ChgOrderPart1]],Table1[[#This Row],[ChgOrderPart2]])</f>
        <v>1</v>
      </c>
      <c r="G3376" s="6" t="s">
        <v>5758</v>
      </c>
      <c r="H3376" s="8">
        <v>42208.405312499999</v>
      </c>
      <c r="I3376" s="6" t="s">
        <v>34</v>
      </c>
      <c r="J3376" s="8">
        <v>42208.603587962964</v>
      </c>
      <c r="K3376" s="6" t="s">
        <v>5082</v>
      </c>
      <c r="L3376" s="6" t="s">
        <v>5083</v>
      </c>
      <c r="M3376" s="6" t="s">
        <v>37</v>
      </c>
      <c r="O3376" s="6" t="s">
        <v>38</v>
      </c>
      <c r="P3376" s="6" t="s">
        <v>39</v>
      </c>
      <c r="Q3376" s="6" t="s">
        <v>895</v>
      </c>
      <c r="R3376" s="6" t="s">
        <v>196</v>
      </c>
      <c r="W3376" s="6" t="s">
        <v>5759</v>
      </c>
      <c r="X3376" s="6" t="s">
        <v>895</v>
      </c>
      <c r="Y3376" s="6" t="s">
        <v>43</v>
      </c>
      <c r="Z3376" s="8">
        <v>42208.537800925929</v>
      </c>
      <c r="AA3376" s="6" t="s">
        <v>5760</v>
      </c>
      <c r="AB3376" s="6" t="s">
        <v>198</v>
      </c>
      <c r="AC3376" s="6" t="s">
        <v>196</v>
      </c>
      <c r="AD3376" s="6" t="s">
        <v>43</v>
      </c>
      <c r="AE3376" s="8">
        <v>42208.603587962964</v>
      </c>
      <c r="AF3376" s="6" t="s">
        <v>71</v>
      </c>
    </row>
    <row r="3377" spans="1:39" x14ac:dyDescent="0.2">
      <c r="A33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7" s="7" t="str">
        <f>ExtractValues(Table1[[#This Row],[Agreement Name]],".{1}\d{4,5}")</f>
        <v>103202</v>
      </c>
      <c r="C3377" s="6" t="str">
        <f>ExtractValues(Table1[[#This Row],[Agreement Name]],".{1}\d{4,5}-.{1}\d{4,5}")</f>
        <v>103202-001001</v>
      </c>
      <c r="D3377" s="6" t="str">
        <f>ExtractValues(ExtractValues(Table1[[#This Row],[Agreement Name]],"(CO\d{1,3})"),"\d+")</f>
        <v/>
      </c>
      <c r="E3377" s="6" t="str">
        <f>ExtractValues(ExtractValues(Table1[[#This Row],[Agreement Name]],"(CO.\d{1,3})"),"\d+")</f>
        <v/>
      </c>
      <c r="F3377" s="6" t="str">
        <f>IF(Table1[[#This Row],[ChgOrderPart1]]&lt;&gt;"",Table1[[#This Row],[ChgOrderPart1]],Table1[[#This Row],[ChgOrderPart2]])</f>
        <v/>
      </c>
      <c r="G3377" s="6" t="s">
        <v>894</v>
      </c>
      <c r="H3377" s="8">
        <v>42199.656631944446</v>
      </c>
      <c r="I3377" s="6" t="s">
        <v>34</v>
      </c>
      <c r="J3377" s="8">
        <v>42201.320972222224</v>
      </c>
      <c r="K3377" s="6" t="s">
        <v>35</v>
      </c>
      <c r="L3377" s="6" t="s">
        <v>36</v>
      </c>
      <c r="M3377" s="6" t="s">
        <v>37</v>
      </c>
      <c r="O3377" s="6" t="s">
        <v>38</v>
      </c>
      <c r="P3377" s="6" t="s">
        <v>39</v>
      </c>
      <c r="Q3377" s="6" t="s">
        <v>895</v>
      </c>
      <c r="R3377" s="6" t="s">
        <v>196</v>
      </c>
      <c r="W3377" s="6" t="s">
        <v>896</v>
      </c>
      <c r="X3377" s="6" t="s">
        <v>895</v>
      </c>
      <c r="Y3377" s="6" t="s">
        <v>43</v>
      </c>
      <c r="Z3377" s="8">
        <v>42200.681851851848</v>
      </c>
      <c r="AA3377" s="6" t="s">
        <v>897</v>
      </c>
      <c r="AB3377" s="6" t="s">
        <v>198</v>
      </c>
      <c r="AC3377" s="6" t="s">
        <v>196</v>
      </c>
      <c r="AD3377" s="6" t="s">
        <v>43</v>
      </c>
      <c r="AE3377" s="8">
        <v>42201.320972222224</v>
      </c>
      <c r="AF3377" s="6" t="s">
        <v>71</v>
      </c>
    </row>
    <row r="3378" spans="1:39" x14ac:dyDescent="0.2">
      <c r="A33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8" s="7" t="str">
        <f>ExtractValues(Table1[[#This Row],[Agreement Name]],".{1}\d{4,5}")</f>
        <v>103200</v>
      </c>
      <c r="C3378" s="6" t="str">
        <f>ExtractValues(Table1[[#This Row],[Agreement Name]],".{1}\d{4,5}-.{1}\d{4,5}")</f>
        <v>103200-001001</v>
      </c>
      <c r="D3378" s="6" t="str">
        <f>ExtractValues(ExtractValues(Table1[[#This Row],[Agreement Name]],"(CO\d{1,3})"),"\d+")</f>
        <v/>
      </c>
      <c r="E3378" s="6" t="str">
        <f>ExtractValues(ExtractValues(Table1[[#This Row],[Agreement Name]],"(CO.\d{1,3})"),"\d+")</f>
        <v/>
      </c>
      <c r="F3378" s="6" t="str">
        <f>IF(Table1[[#This Row],[ChgOrderPart1]]&lt;&gt;"",Table1[[#This Row],[ChgOrderPart1]],Table1[[#This Row],[ChgOrderPart2]])</f>
        <v/>
      </c>
      <c r="G3378" s="6" t="s">
        <v>703</v>
      </c>
      <c r="H3378" s="8">
        <v>42178.645208333335</v>
      </c>
      <c r="I3378" s="6" t="s">
        <v>34</v>
      </c>
      <c r="J3378" s="8">
        <v>42180.691979166666</v>
      </c>
      <c r="K3378" s="6" t="s">
        <v>35</v>
      </c>
      <c r="L3378" s="6" t="s">
        <v>36</v>
      </c>
      <c r="M3378" s="6" t="s">
        <v>37</v>
      </c>
      <c r="O3378" s="6" t="s">
        <v>38</v>
      </c>
      <c r="P3378" s="6" t="s">
        <v>39</v>
      </c>
      <c r="Q3378" s="6" t="s">
        <v>404</v>
      </c>
      <c r="R3378" s="6" t="s">
        <v>354</v>
      </c>
      <c r="W3378" s="6" t="s">
        <v>406</v>
      </c>
      <c r="X3378" s="6" t="s">
        <v>404</v>
      </c>
      <c r="Y3378" s="6" t="s">
        <v>43</v>
      </c>
      <c r="Z3378" s="8">
        <v>42180.462650462963</v>
      </c>
      <c r="AA3378" s="6" t="s">
        <v>407</v>
      </c>
      <c r="AB3378" s="6" t="s">
        <v>357</v>
      </c>
      <c r="AC3378" s="6" t="s">
        <v>354</v>
      </c>
      <c r="AD3378" s="6" t="s">
        <v>43</v>
      </c>
      <c r="AE3378" s="8">
        <v>42180.691979166666</v>
      </c>
      <c r="AF3378" s="6" t="s">
        <v>358</v>
      </c>
    </row>
    <row r="3379" spans="1:39" x14ac:dyDescent="0.2">
      <c r="A33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79" s="7" t="str">
        <f>ExtractValues(Table1[[#This Row],[Agreement Name]],".{1}\d{4,5}")</f>
        <v>10318</v>
      </c>
      <c r="C3379" s="6" t="str">
        <f>ExtractValues(Table1[[#This Row],[Agreement Name]],".{1}\d{4,5}-.{1}\d{4,5}")</f>
        <v>10318-001005</v>
      </c>
      <c r="D3379" s="6" t="str">
        <f>ExtractValues(ExtractValues(Table1[[#This Row],[Agreement Name]],"(CO\d{1,3})"),"\d+")</f>
        <v/>
      </c>
      <c r="E3379" s="6" t="str">
        <f>ExtractValues(ExtractValues(Table1[[#This Row],[Agreement Name]],"(CO.\d{1,3})"),"\d+")</f>
        <v/>
      </c>
      <c r="F3379" s="6" t="str">
        <f>IF(Table1[[#This Row],[ChgOrderPart1]]&lt;&gt;"",Table1[[#This Row],[ChgOrderPart1]],Table1[[#This Row],[ChgOrderPart2]])</f>
        <v/>
      </c>
      <c r="G3379" s="6" t="s">
        <v>419</v>
      </c>
      <c r="H3379" s="8">
        <v>42159.610520833332</v>
      </c>
      <c r="I3379" s="6" t="s">
        <v>34</v>
      </c>
      <c r="J3379" s="8">
        <v>42163.315000000002</v>
      </c>
      <c r="K3379" s="6" t="s">
        <v>35</v>
      </c>
      <c r="L3379" s="6" t="s">
        <v>36</v>
      </c>
      <c r="M3379" s="6" t="s">
        <v>37</v>
      </c>
      <c r="O3379" s="6" t="s">
        <v>38</v>
      </c>
      <c r="P3379" s="6" t="s">
        <v>39</v>
      </c>
      <c r="Q3379" s="6" t="s">
        <v>420</v>
      </c>
      <c r="R3379" s="6" t="s">
        <v>393</v>
      </c>
      <c r="W3379" s="6" t="s">
        <v>421</v>
      </c>
      <c r="X3379" s="6" t="s">
        <v>420</v>
      </c>
      <c r="Y3379" s="6" t="s">
        <v>43</v>
      </c>
      <c r="Z3379" s="8">
        <v>42160.355254629627</v>
      </c>
      <c r="AA3379" s="6" t="s">
        <v>422</v>
      </c>
      <c r="AB3379" s="6" t="s">
        <v>396</v>
      </c>
      <c r="AC3379" s="6" t="s">
        <v>393</v>
      </c>
      <c r="AD3379" s="6" t="s">
        <v>43</v>
      </c>
      <c r="AE3379" s="8">
        <v>42163.315000000002</v>
      </c>
      <c r="AF3379" s="6" t="s">
        <v>397</v>
      </c>
    </row>
    <row r="3380" spans="1:39" x14ac:dyDescent="0.2">
      <c r="A33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0" s="7" t="str">
        <f>ExtractValues(Table1[[#This Row],[Agreement Name]],".{1}\d{4,5}")</f>
        <v>10318</v>
      </c>
      <c r="C3380" s="6" t="str">
        <f>ExtractValues(Table1[[#This Row],[Agreement Name]],".{1}\d{4,5}-.{1}\d{4,5}")</f>
        <v>10318-001004</v>
      </c>
      <c r="D3380" s="6" t="str">
        <f>ExtractValues(ExtractValues(Table1[[#This Row],[Agreement Name]],"(CO\d{1,3})"),"\d+")</f>
        <v/>
      </c>
      <c r="E3380" s="6" t="str">
        <f>ExtractValues(ExtractValues(Table1[[#This Row],[Agreement Name]],"(CO.\d{1,3})"),"\d+")</f>
        <v/>
      </c>
      <c r="F3380" s="6" t="str">
        <f>IF(Table1[[#This Row],[ChgOrderPart1]]&lt;&gt;"",Table1[[#This Row],[ChgOrderPart1]],Table1[[#This Row],[ChgOrderPart2]])</f>
        <v/>
      </c>
      <c r="G3380" s="6" t="s">
        <v>1267</v>
      </c>
      <c r="H3380" s="8">
        <v>42235.671585648146</v>
      </c>
      <c r="I3380" s="6" t="s">
        <v>34</v>
      </c>
      <c r="J3380" s="8">
        <v>42236.589930555558</v>
      </c>
      <c r="K3380" s="6" t="s">
        <v>35</v>
      </c>
      <c r="L3380" s="6" t="s">
        <v>36</v>
      </c>
      <c r="M3380" s="6" t="s">
        <v>37</v>
      </c>
      <c r="O3380" s="6" t="s">
        <v>38</v>
      </c>
      <c r="P3380" s="6" t="s">
        <v>39</v>
      </c>
      <c r="Q3380" s="6" t="s">
        <v>1207</v>
      </c>
      <c r="R3380" s="6" t="s">
        <v>393</v>
      </c>
      <c r="W3380" s="6" t="s">
        <v>1208</v>
      </c>
      <c r="X3380" s="6" t="s">
        <v>1207</v>
      </c>
      <c r="Y3380" s="6" t="s">
        <v>43</v>
      </c>
      <c r="Z3380" s="8">
        <v>42236.576805555553</v>
      </c>
      <c r="AA3380" s="6" t="s">
        <v>1209</v>
      </c>
      <c r="AB3380" s="6" t="s">
        <v>396</v>
      </c>
      <c r="AC3380" s="6" t="s">
        <v>393</v>
      </c>
      <c r="AD3380" s="6" t="s">
        <v>43</v>
      </c>
      <c r="AE3380" s="8">
        <v>42236.589930555558</v>
      </c>
      <c r="AF3380" s="6" t="s">
        <v>397</v>
      </c>
    </row>
    <row r="3381" spans="1:39" x14ac:dyDescent="0.2">
      <c r="A33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1" s="7" t="str">
        <f>ExtractValues(Table1[[#This Row],[Agreement Name]],".{1}\d{4,5}")</f>
        <v>10318</v>
      </c>
      <c r="C3381" s="6" t="str">
        <f>ExtractValues(Table1[[#This Row],[Agreement Name]],".{1}\d{4,5}-.{1}\d{4,5}")</f>
        <v>10318-001004</v>
      </c>
      <c r="D3381" s="6" t="str">
        <f>ExtractValues(ExtractValues(Table1[[#This Row],[Agreement Name]],"(CO\d{1,3})"),"\d+")</f>
        <v/>
      </c>
      <c r="E3381" s="6" t="str">
        <f>ExtractValues(ExtractValues(Table1[[#This Row],[Agreement Name]],"(CO.\d{1,3})"),"\d+")</f>
        <v/>
      </c>
      <c r="F3381" s="6" t="str">
        <f>IF(Table1[[#This Row],[ChgOrderPart1]]&lt;&gt;"",Table1[[#This Row],[ChgOrderPart1]],Table1[[#This Row],[ChgOrderPart2]])</f>
        <v/>
      </c>
      <c r="G3381" s="6" t="s">
        <v>1267</v>
      </c>
      <c r="H3381" s="8">
        <v>42144.454189814816</v>
      </c>
      <c r="I3381" s="6" t="s">
        <v>55</v>
      </c>
      <c r="J3381" s="8">
        <v>42144.454872685186</v>
      </c>
      <c r="K3381" s="6" t="s">
        <v>3614</v>
      </c>
      <c r="L3381" s="6" t="s">
        <v>3615</v>
      </c>
      <c r="M3381" s="6" t="s">
        <v>37</v>
      </c>
      <c r="O3381" s="6" t="s">
        <v>38</v>
      </c>
      <c r="P3381" s="6" t="s">
        <v>39</v>
      </c>
      <c r="Q3381" s="6" t="s">
        <v>1207</v>
      </c>
      <c r="R3381" s="6" t="s">
        <v>393</v>
      </c>
      <c r="AL3381" s="6" t="s">
        <v>1207</v>
      </c>
      <c r="AM3381" s="6" t="s">
        <v>43</v>
      </c>
    </row>
    <row r="3382" spans="1:39" x14ac:dyDescent="0.2">
      <c r="A33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2" s="7" t="str">
        <f>ExtractValues(Table1[[#This Row],[Agreement Name]],".{1}\d{4,5}")</f>
        <v>10318</v>
      </c>
      <c r="C3382" s="6" t="str">
        <f>ExtractValues(Table1[[#This Row],[Agreement Name]],".{1}\d{4,5}-.{1}\d{4,5}")</f>
        <v>10318-001003</v>
      </c>
      <c r="D3382" s="6" t="str">
        <f>ExtractValues(ExtractValues(Table1[[#This Row],[Agreement Name]],"(CO\d{1,3})"),"\d+")</f>
        <v/>
      </c>
      <c r="E3382" s="6" t="str">
        <f>ExtractValues(ExtractValues(Table1[[#This Row],[Agreement Name]],"(CO.\d{1,3})"),"\d+")</f>
        <v/>
      </c>
      <c r="F3382" s="6" t="str">
        <f>IF(Table1[[#This Row],[ChgOrderPart1]]&lt;&gt;"",Table1[[#This Row],[ChgOrderPart1]],Table1[[#This Row],[ChgOrderPart2]])</f>
        <v/>
      </c>
      <c r="G3382" s="6" t="s">
        <v>4041</v>
      </c>
      <c r="H3382" s="8">
        <v>42142.396064814813</v>
      </c>
      <c r="I3382" s="6" t="s">
        <v>34</v>
      </c>
      <c r="J3382" s="8">
        <v>42145.428935185184</v>
      </c>
      <c r="K3382" s="6" t="s">
        <v>3614</v>
      </c>
      <c r="L3382" s="6" t="s">
        <v>3615</v>
      </c>
      <c r="M3382" s="6" t="s">
        <v>37</v>
      </c>
      <c r="O3382" s="6" t="s">
        <v>38</v>
      </c>
      <c r="P3382" s="6" t="s">
        <v>39</v>
      </c>
      <c r="Q3382" s="6" t="s">
        <v>366</v>
      </c>
      <c r="R3382" s="6" t="s">
        <v>393</v>
      </c>
      <c r="W3382" s="6" t="s">
        <v>370</v>
      </c>
      <c r="X3382" s="6" t="s">
        <v>366</v>
      </c>
      <c r="Y3382" s="6" t="s">
        <v>43</v>
      </c>
      <c r="Z3382" s="8">
        <v>42144.51290509259</v>
      </c>
      <c r="AA3382" s="6" t="s">
        <v>71</v>
      </c>
      <c r="AB3382" s="6" t="s">
        <v>396</v>
      </c>
      <c r="AC3382" s="6" t="s">
        <v>393</v>
      </c>
      <c r="AD3382" s="6" t="s">
        <v>43</v>
      </c>
      <c r="AE3382" s="8">
        <v>42145.428935185184</v>
      </c>
      <c r="AF3382" s="6" t="s">
        <v>397</v>
      </c>
    </row>
    <row r="3383" spans="1:39" x14ac:dyDescent="0.2">
      <c r="A33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3" s="7" t="str">
        <f>ExtractValues(Table1[[#This Row],[Agreement Name]],".{1}\d{4,5}")</f>
        <v>10318</v>
      </c>
      <c r="C3383" s="6" t="str">
        <f>ExtractValues(Table1[[#This Row],[Agreement Name]],".{1}\d{4,5}-.{1}\d{4,5}")</f>
        <v>10318-001002</v>
      </c>
      <c r="D3383" s="6" t="str">
        <f>ExtractValues(ExtractValues(Table1[[#This Row],[Agreement Name]],"(CO\d{1,3})"),"\d+")</f>
        <v/>
      </c>
      <c r="E3383" s="6" t="str">
        <f>ExtractValues(ExtractValues(Table1[[#This Row],[Agreement Name]],"(CO.\d{1,3})"),"\d+")</f>
        <v/>
      </c>
      <c r="F3383" s="6" t="str">
        <f>IF(Table1[[#This Row],[ChgOrderPart1]]&lt;&gt;"",Table1[[#This Row],[ChgOrderPart1]],Table1[[#This Row],[ChgOrderPart2]])</f>
        <v/>
      </c>
      <c r="G3383" s="6" t="s">
        <v>3989</v>
      </c>
      <c r="H3383" s="8">
        <v>42137.643171296295</v>
      </c>
      <c r="I3383" s="6" t="s">
        <v>34</v>
      </c>
      <c r="J3383" s="8">
        <v>42138.450601851851</v>
      </c>
      <c r="K3383" s="6" t="s">
        <v>3614</v>
      </c>
      <c r="L3383" s="6" t="s">
        <v>3615</v>
      </c>
      <c r="M3383" s="6" t="s">
        <v>37</v>
      </c>
      <c r="O3383" s="6" t="s">
        <v>38</v>
      </c>
      <c r="P3383" s="6" t="s">
        <v>39</v>
      </c>
      <c r="Q3383" s="6" t="s">
        <v>1291</v>
      </c>
      <c r="R3383" s="6" t="s">
        <v>320</v>
      </c>
      <c r="S3383" s="6" t="s">
        <v>393</v>
      </c>
      <c r="W3383" s="6" t="s">
        <v>321</v>
      </c>
      <c r="X3383" s="6" t="s">
        <v>320</v>
      </c>
      <c r="Y3383" s="6" t="s">
        <v>43</v>
      </c>
      <c r="Z3383" s="8">
        <v>42138.450266203705</v>
      </c>
      <c r="AA3383" s="6" t="s">
        <v>322</v>
      </c>
      <c r="AB3383" s="6" t="s">
        <v>396</v>
      </c>
      <c r="AC3383" s="6" t="s">
        <v>393</v>
      </c>
      <c r="AD3383" s="6" t="s">
        <v>43</v>
      </c>
      <c r="AE3383" s="8">
        <v>42138.450601851851</v>
      </c>
      <c r="AF3383" s="6" t="s">
        <v>397</v>
      </c>
    </row>
    <row r="3384" spans="1:39" x14ac:dyDescent="0.2">
      <c r="A33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4" s="7" t="str">
        <f>ExtractValues(Table1[[#This Row],[Agreement Name]],".{1}\d{4,5}")</f>
        <v>10318</v>
      </c>
      <c r="C3384" s="6" t="str">
        <f>ExtractValues(Table1[[#This Row],[Agreement Name]],".{1}\d{4,5}-.{1}\d{4,5}")</f>
        <v>10318-001001</v>
      </c>
      <c r="D3384" s="6" t="str">
        <f>ExtractValues(ExtractValues(Table1[[#This Row],[Agreement Name]],"(CO\d{1,3})"),"\d+")</f>
        <v/>
      </c>
      <c r="E3384" s="6" t="str">
        <f>ExtractValues(ExtractValues(Table1[[#This Row],[Agreement Name]],"(CO.\d{1,3})"),"\d+")</f>
        <v/>
      </c>
      <c r="F3384" s="6" t="str">
        <f>IF(Table1[[#This Row],[ChgOrderPart1]]&lt;&gt;"",Table1[[#This Row],[ChgOrderPart1]],Table1[[#This Row],[ChgOrderPart2]])</f>
        <v/>
      </c>
      <c r="G3384" s="6" t="s">
        <v>6879</v>
      </c>
      <c r="H3384" s="8">
        <v>42108.489421296297</v>
      </c>
      <c r="I3384" s="6" t="s">
        <v>34</v>
      </c>
      <c r="J3384" s="8">
        <v>42108.567800925928</v>
      </c>
      <c r="K3384" s="6" t="s">
        <v>1284</v>
      </c>
      <c r="L3384" s="6" t="s">
        <v>1285</v>
      </c>
      <c r="M3384" s="6" t="s">
        <v>37</v>
      </c>
      <c r="O3384" s="6" t="s">
        <v>38</v>
      </c>
      <c r="P3384" s="6" t="s">
        <v>39</v>
      </c>
      <c r="Q3384" s="6" t="s">
        <v>40</v>
      </c>
      <c r="R3384" s="6" t="s">
        <v>432</v>
      </c>
      <c r="S3384" s="6" t="s">
        <v>393</v>
      </c>
      <c r="W3384" s="6" t="s">
        <v>42</v>
      </c>
      <c r="X3384" s="6" t="s">
        <v>40</v>
      </c>
      <c r="Y3384" s="6" t="s">
        <v>43</v>
      </c>
      <c r="Z3384" s="8">
        <v>42108.506504629629</v>
      </c>
      <c r="AA3384" s="6" t="s">
        <v>6880</v>
      </c>
      <c r="AB3384" s="6" t="s">
        <v>396</v>
      </c>
      <c r="AC3384" s="6" t="s">
        <v>393</v>
      </c>
      <c r="AD3384" s="6" t="s">
        <v>43</v>
      </c>
      <c r="AE3384" s="8">
        <v>42108.567800925928</v>
      </c>
      <c r="AF3384" s="6" t="s">
        <v>397</v>
      </c>
    </row>
    <row r="3385" spans="1:39" x14ac:dyDescent="0.2">
      <c r="A33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5" s="7" t="str">
        <f>ExtractValues(Table1[[#This Row],[Agreement Name]],".{1}\d{4,5}")</f>
        <v>103164</v>
      </c>
      <c r="C3385" s="6" t="str">
        <f>ExtractValues(Table1[[#This Row],[Agreement Name]],".{1}\d{4,5}-.{1}\d{4,5}")</f>
        <v>103164-001002</v>
      </c>
      <c r="D3385" s="6" t="str">
        <f>ExtractValues(ExtractValues(Table1[[#This Row],[Agreement Name]],"(CO\d{1,3})"),"\d+")</f>
        <v/>
      </c>
      <c r="E3385" s="6" t="str">
        <f>ExtractValues(ExtractValues(Table1[[#This Row],[Agreement Name]],"(CO.\d{1,3})"),"\d+")</f>
        <v/>
      </c>
      <c r="F3385" s="6" t="str">
        <f>IF(Table1[[#This Row],[ChgOrderPart1]]&lt;&gt;"",Table1[[#This Row],[ChgOrderPart1]],Table1[[#This Row],[ChgOrderPart2]])</f>
        <v/>
      </c>
      <c r="G3385" s="6" t="s">
        <v>1195</v>
      </c>
      <c r="H3385" s="8">
        <v>42228.653032407405</v>
      </c>
      <c r="I3385" s="6" t="s">
        <v>48</v>
      </c>
      <c r="J3385" s="8">
        <v>42228.653032407405</v>
      </c>
      <c r="K3385" s="6" t="s">
        <v>35</v>
      </c>
      <c r="L3385" s="6" t="s">
        <v>36</v>
      </c>
      <c r="M3385" s="6" t="s">
        <v>37</v>
      </c>
      <c r="O3385" s="6" t="s">
        <v>38</v>
      </c>
      <c r="P3385" s="6" t="s">
        <v>39</v>
      </c>
      <c r="Q3385" s="6" t="s">
        <v>780</v>
      </c>
      <c r="R3385" s="6" t="s">
        <v>354</v>
      </c>
      <c r="AL3385" s="6" t="s">
        <v>780</v>
      </c>
      <c r="AM3385" s="6" t="s">
        <v>43</v>
      </c>
    </row>
    <row r="3386" spans="1:39" x14ac:dyDescent="0.2">
      <c r="A33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6" s="7" t="str">
        <f>ExtractValues(Table1[[#This Row],[Agreement Name]],".{1}\d{4,5}")</f>
        <v>103164</v>
      </c>
      <c r="C3386" s="6" t="str">
        <f>ExtractValues(Table1[[#This Row],[Agreement Name]],".{1}\d{4,5}-.{1}\d{4,5}")</f>
        <v>103164-001001</v>
      </c>
      <c r="D3386" s="6" t="str">
        <f>ExtractValues(ExtractValues(Table1[[#This Row],[Agreement Name]],"(CO\d{1,3})"),"\d+")</f>
        <v/>
      </c>
      <c r="E3386" s="6" t="str">
        <f>ExtractValues(ExtractValues(Table1[[#This Row],[Agreement Name]],"(CO.\d{1,3})"),"\d+")</f>
        <v/>
      </c>
      <c r="F3386" s="6" t="str">
        <f>IF(Table1[[#This Row],[ChgOrderPart1]]&lt;&gt;"",Table1[[#This Row],[ChgOrderPart1]],Table1[[#This Row],[ChgOrderPart2]])</f>
        <v/>
      </c>
      <c r="G3386" s="6" t="s">
        <v>814</v>
      </c>
      <c r="H3386" s="8">
        <v>42192.617893518516</v>
      </c>
      <c r="I3386" s="6" t="s">
        <v>34</v>
      </c>
      <c r="J3386" s="8">
        <v>42192.709143518521</v>
      </c>
      <c r="K3386" s="6" t="s">
        <v>35</v>
      </c>
      <c r="L3386" s="6" t="s">
        <v>36</v>
      </c>
      <c r="M3386" s="6" t="s">
        <v>37</v>
      </c>
      <c r="O3386" s="6" t="s">
        <v>38</v>
      </c>
      <c r="P3386" s="6" t="s">
        <v>39</v>
      </c>
      <c r="Q3386" s="6" t="s">
        <v>815</v>
      </c>
      <c r="R3386" s="6" t="s">
        <v>354</v>
      </c>
      <c r="W3386" s="6" t="s">
        <v>816</v>
      </c>
      <c r="X3386" s="6" t="s">
        <v>815</v>
      </c>
      <c r="Y3386" s="6" t="s">
        <v>43</v>
      </c>
      <c r="Z3386" s="8">
        <v>42192.678981481484</v>
      </c>
      <c r="AA3386" s="6" t="s">
        <v>817</v>
      </c>
      <c r="AB3386" s="6" t="s">
        <v>357</v>
      </c>
      <c r="AC3386" s="6" t="s">
        <v>354</v>
      </c>
      <c r="AD3386" s="6" t="s">
        <v>43</v>
      </c>
      <c r="AE3386" s="8">
        <v>42192.709143518521</v>
      </c>
      <c r="AF3386" s="6" t="s">
        <v>358</v>
      </c>
    </row>
    <row r="3387" spans="1:39" x14ac:dyDescent="0.2">
      <c r="A33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7" s="7" t="str">
        <f>ExtractValues(Table1[[#This Row],[Agreement Name]],".{1}\d{4,5}")</f>
        <v>103157</v>
      </c>
      <c r="C3387" s="6" t="str">
        <f>ExtractValues(Table1[[#This Row],[Agreement Name]],".{1}\d{4,5}-.{1}\d{4,5}")</f>
        <v>103157-001002</v>
      </c>
      <c r="D3387" s="6" t="str">
        <f>ExtractValues(ExtractValues(Table1[[#This Row],[Agreement Name]],"(CO\d{1,3})"),"\d+")</f>
        <v/>
      </c>
      <c r="E3387" s="6" t="str">
        <f>ExtractValues(ExtractValues(Table1[[#This Row],[Agreement Name]],"(CO.\d{1,3})"),"\d+")</f>
        <v/>
      </c>
      <c r="F3387" s="6" t="str">
        <f>IF(Table1[[#This Row],[ChgOrderPart1]]&lt;&gt;"",Table1[[#This Row],[ChgOrderPart1]],Table1[[#This Row],[ChgOrderPart2]])</f>
        <v/>
      </c>
      <c r="G3387" s="6" t="s">
        <v>1018</v>
      </c>
      <c r="H3387" s="8">
        <v>42214.674108796295</v>
      </c>
      <c r="I3387" s="6" t="s">
        <v>48</v>
      </c>
      <c r="J3387" s="8">
        <v>42214.674108796295</v>
      </c>
      <c r="K3387" s="6" t="s">
        <v>35</v>
      </c>
      <c r="L3387" s="6" t="s">
        <v>36</v>
      </c>
      <c r="M3387" s="6" t="s">
        <v>37</v>
      </c>
      <c r="O3387" s="6" t="s">
        <v>38</v>
      </c>
      <c r="P3387" s="6" t="s">
        <v>39</v>
      </c>
      <c r="Q3387" s="6" t="s">
        <v>968</v>
      </c>
      <c r="R3387" s="6" t="s">
        <v>196</v>
      </c>
      <c r="AL3387" s="6" t="s">
        <v>968</v>
      </c>
      <c r="AM3387" s="6" t="s">
        <v>43</v>
      </c>
    </row>
    <row r="3388" spans="1:39" x14ac:dyDescent="0.2">
      <c r="A33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8" s="7" t="str">
        <f>ExtractValues(Table1[[#This Row],[Agreement Name]],".{1}\d{4,5}")</f>
        <v>103157</v>
      </c>
      <c r="C3388" s="6" t="str">
        <f>ExtractValues(Table1[[#This Row],[Agreement Name]],".{1}\d{4,5}-.{1}\d{4,5}")</f>
        <v>103157-001001</v>
      </c>
      <c r="D3388" s="6" t="str">
        <f>ExtractValues(ExtractValues(Table1[[#This Row],[Agreement Name]],"(CO\d{1,3})"),"\d+")</f>
        <v/>
      </c>
      <c r="E3388" s="6" t="str">
        <f>ExtractValues(ExtractValues(Table1[[#This Row],[Agreement Name]],"(CO.\d{1,3})"),"\d+")</f>
        <v/>
      </c>
      <c r="F3388" s="6" t="str">
        <f>IF(Table1[[#This Row],[ChgOrderPart1]]&lt;&gt;"",Table1[[#This Row],[ChgOrderPart1]],Table1[[#This Row],[ChgOrderPart2]])</f>
        <v/>
      </c>
      <c r="G3388" s="6" t="s">
        <v>827</v>
      </c>
      <c r="H3388" s="8">
        <v>42192.623935185184</v>
      </c>
      <c r="I3388" s="6" t="s">
        <v>34</v>
      </c>
      <c r="J3388" s="8">
        <v>42192.661620370367</v>
      </c>
      <c r="K3388" s="6" t="s">
        <v>35</v>
      </c>
      <c r="L3388" s="6" t="s">
        <v>36</v>
      </c>
      <c r="M3388" s="6" t="s">
        <v>37</v>
      </c>
      <c r="O3388" s="6" t="s">
        <v>38</v>
      </c>
      <c r="P3388" s="6" t="s">
        <v>39</v>
      </c>
      <c r="Q3388" s="6" t="s">
        <v>492</v>
      </c>
      <c r="R3388" s="6" t="s">
        <v>457</v>
      </c>
      <c r="S3388" s="6" t="s">
        <v>196</v>
      </c>
      <c r="W3388" s="6" t="s">
        <v>132</v>
      </c>
      <c r="X3388" s="6" t="s">
        <v>457</v>
      </c>
      <c r="Y3388" s="6" t="s">
        <v>43</v>
      </c>
      <c r="Z3388" s="8">
        <v>42192.643877314818</v>
      </c>
      <c r="AA3388" s="6" t="s">
        <v>133</v>
      </c>
      <c r="AB3388" s="6" t="s">
        <v>198</v>
      </c>
      <c r="AC3388" s="6" t="s">
        <v>196</v>
      </c>
      <c r="AD3388" s="6" t="s">
        <v>43</v>
      </c>
      <c r="AE3388" s="8">
        <v>42192.661620370367</v>
      </c>
      <c r="AF3388" s="6" t="s">
        <v>71</v>
      </c>
    </row>
    <row r="3389" spans="1:39" x14ac:dyDescent="0.2">
      <c r="A33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89" s="7" t="str">
        <f>ExtractValues(Table1[[#This Row],[Agreement Name]],".{1}\d{4,5}")</f>
        <v>10314</v>
      </c>
      <c r="C3389" s="6" t="str">
        <f>ExtractValues(Table1[[#This Row],[Agreement Name]],".{1}\d{4,5}-.{1}\d{4,5}")</f>
        <v>10314-001004</v>
      </c>
      <c r="D3389" s="6" t="str">
        <f>ExtractValues(ExtractValues(Table1[[#This Row],[Agreement Name]],"(CO\d{1,3})"),"\d+")</f>
        <v/>
      </c>
      <c r="E3389" s="6" t="str">
        <f>ExtractValues(ExtractValues(Table1[[#This Row],[Agreement Name]],"(CO.\d{1,3})"),"\d+")</f>
        <v/>
      </c>
      <c r="F3389" s="6" t="str">
        <f>IF(Table1[[#This Row],[ChgOrderPart1]]&lt;&gt;"",Table1[[#This Row],[ChgOrderPart1]],Table1[[#This Row],[ChgOrderPart2]])</f>
        <v/>
      </c>
      <c r="G3389" s="6" t="s">
        <v>6391</v>
      </c>
      <c r="H3389" s="8">
        <v>42060.437210648146</v>
      </c>
      <c r="I3389" s="6" t="s">
        <v>34</v>
      </c>
      <c r="J3389" s="8">
        <v>42060.712581018517</v>
      </c>
      <c r="K3389" s="6" t="s">
        <v>1284</v>
      </c>
      <c r="L3389" s="6" t="s">
        <v>1285</v>
      </c>
      <c r="M3389" s="6" t="s">
        <v>37</v>
      </c>
      <c r="O3389" s="6" t="s">
        <v>38</v>
      </c>
      <c r="P3389" s="6" t="s">
        <v>39</v>
      </c>
      <c r="Q3389" s="6" t="s">
        <v>616</v>
      </c>
      <c r="R3389" s="6" t="s">
        <v>393</v>
      </c>
      <c r="W3389" s="6" t="s">
        <v>617</v>
      </c>
      <c r="X3389" s="6" t="s">
        <v>616</v>
      </c>
      <c r="Y3389" s="6" t="s">
        <v>43</v>
      </c>
      <c r="Z3389" s="8">
        <v>42060.517118055555</v>
      </c>
      <c r="AA3389" s="6" t="s">
        <v>3432</v>
      </c>
      <c r="AB3389" s="6" t="s">
        <v>396</v>
      </c>
      <c r="AC3389" s="6" t="s">
        <v>393</v>
      </c>
      <c r="AD3389" s="6" t="s">
        <v>43</v>
      </c>
      <c r="AE3389" s="8">
        <v>42060.712581018517</v>
      </c>
      <c r="AF3389" s="6" t="s">
        <v>397</v>
      </c>
    </row>
    <row r="3390" spans="1:39" x14ac:dyDescent="0.2">
      <c r="A33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90" s="7" t="str">
        <f>ExtractValues(Table1[[#This Row],[Agreement Name]],".{1}\d{4,5}")</f>
        <v>10314</v>
      </c>
      <c r="C3390" s="6" t="str">
        <f>ExtractValues(Table1[[#This Row],[Agreement Name]],".{1}\d{4,5}-.{1}\d{4,5}")</f>
        <v>10314-001003</v>
      </c>
      <c r="D3390" s="6" t="str">
        <f>ExtractValues(ExtractValues(Table1[[#This Row],[Agreement Name]],"(CO\d{1,3})"),"\d+")</f>
        <v/>
      </c>
      <c r="E3390" s="6" t="str">
        <f>ExtractValues(ExtractValues(Table1[[#This Row],[Agreement Name]],"(CO.\d{1,3})"),"\d+")</f>
        <v/>
      </c>
      <c r="F3390" s="6" t="str">
        <f>IF(Table1[[#This Row],[ChgOrderPart1]]&lt;&gt;"",Table1[[#This Row],[ChgOrderPart1]],Table1[[#This Row],[ChgOrderPart2]])</f>
        <v/>
      </c>
      <c r="G3390" s="6" t="s">
        <v>3038</v>
      </c>
      <c r="H3390" s="8">
        <v>41989.543217592596</v>
      </c>
      <c r="I3390" s="6" t="s">
        <v>34</v>
      </c>
      <c r="J3390" s="8">
        <v>41990.408136574071</v>
      </c>
      <c r="K3390" s="6" t="s">
        <v>1284</v>
      </c>
      <c r="L3390" s="6" t="s">
        <v>1285</v>
      </c>
      <c r="M3390" s="6" t="s">
        <v>37</v>
      </c>
      <c r="O3390" s="6" t="s">
        <v>38</v>
      </c>
      <c r="P3390" s="6" t="s">
        <v>39</v>
      </c>
      <c r="Q3390" s="6" t="s">
        <v>3039</v>
      </c>
      <c r="R3390" s="6" t="s">
        <v>393</v>
      </c>
      <c r="W3390" s="6" t="s">
        <v>3040</v>
      </c>
      <c r="X3390" s="6" t="s">
        <v>3039</v>
      </c>
      <c r="Y3390" s="6" t="s">
        <v>43</v>
      </c>
      <c r="Z3390" s="8">
        <v>41990.395856481482</v>
      </c>
      <c r="AA3390" s="6" t="s">
        <v>3041</v>
      </c>
      <c r="AB3390" s="6" t="s">
        <v>396</v>
      </c>
      <c r="AC3390" s="6" t="s">
        <v>393</v>
      </c>
      <c r="AD3390" s="6" t="s">
        <v>43</v>
      </c>
      <c r="AE3390" s="8">
        <v>41990.408136574071</v>
      </c>
      <c r="AF3390" s="6" t="s">
        <v>397</v>
      </c>
    </row>
    <row r="3391" spans="1:39" x14ac:dyDescent="0.2">
      <c r="A33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91" s="7" t="str">
        <f>ExtractValues(Table1[[#This Row],[Agreement Name]],".{1}\d{4,5}")</f>
        <v>10314</v>
      </c>
      <c r="C3391" s="6" t="str">
        <f>ExtractValues(Table1[[#This Row],[Agreement Name]],".{1}\d{4,5}-.{1}\d{4,5}")</f>
        <v>10314-001002</v>
      </c>
      <c r="D3391" s="6" t="str">
        <f>ExtractValues(ExtractValues(Table1[[#This Row],[Agreement Name]],"(CO\d{1,3})"),"\d+")</f>
        <v>1</v>
      </c>
      <c r="E3391" s="6" t="str">
        <f>ExtractValues(ExtractValues(Table1[[#This Row],[Agreement Name]],"(CO.\d{1,3})"),"\d+")</f>
        <v/>
      </c>
      <c r="F3391" s="6" t="str">
        <f>IF(Table1[[#This Row],[ChgOrderPart1]]&lt;&gt;"",Table1[[#This Row],[ChgOrderPart1]],Table1[[#This Row],[ChgOrderPart2]])</f>
        <v>1</v>
      </c>
      <c r="G3391" s="6" t="s">
        <v>6183</v>
      </c>
      <c r="H3391" s="8">
        <v>42044.428495370368</v>
      </c>
      <c r="I3391" s="6" t="s">
        <v>34</v>
      </c>
      <c r="J3391" s="8">
        <v>42045.28020833333</v>
      </c>
      <c r="K3391" s="6" t="s">
        <v>1284</v>
      </c>
      <c r="L3391" s="6" t="s">
        <v>1285</v>
      </c>
      <c r="M3391" s="6" t="s">
        <v>37</v>
      </c>
      <c r="O3391" s="6" t="s">
        <v>38</v>
      </c>
      <c r="P3391" s="6" t="s">
        <v>39</v>
      </c>
      <c r="Q3391" s="6" t="s">
        <v>1228</v>
      </c>
      <c r="R3391" s="6" t="s">
        <v>393</v>
      </c>
      <c r="W3391" s="6" t="s">
        <v>1229</v>
      </c>
      <c r="X3391" s="6" t="s">
        <v>1228</v>
      </c>
      <c r="Y3391" s="6" t="s">
        <v>43</v>
      </c>
      <c r="Z3391" s="8">
        <v>42045.277662037035</v>
      </c>
      <c r="AA3391" s="6" t="s">
        <v>1230</v>
      </c>
      <c r="AB3391" s="6" t="s">
        <v>396</v>
      </c>
      <c r="AC3391" s="6" t="s">
        <v>393</v>
      </c>
      <c r="AD3391" s="6" t="s">
        <v>43</v>
      </c>
      <c r="AE3391" s="8">
        <v>42045.28020833333</v>
      </c>
      <c r="AF3391" s="6" t="s">
        <v>397</v>
      </c>
    </row>
    <row r="3392" spans="1:39" x14ac:dyDescent="0.2">
      <c r="A33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92" s="7" t="str">
        <f>ExtractValues(Table1[[#This Row],[Agreement Name]],".{1}\d{4,5}")</f>
        <v>10314</v>
      </c>
      <c r="C3392" s="6" t="str">
        <f>ExtractValues(Table1[[#This Row],[Agreement Name]],".{1}\d{4,5}-.{1}\d{4,5}")</f>
        <v>10314-001002</v>
      </c>
      <c r="D3392" s="6" t="str">
        <f>ExtractValues(ExtractValues(Table1[[#This Row],[Agreement Name]],"(CO\d{1,3})"),"\d+")</f>
        <v/>
      </c>
      <c r="E3392" s="6" t="str">
        <f>ExtractValues(ExtractValues(Table1[[#This Row],[Agreement Name]],"(CO.\d{1,3})"),"\d+")</f>
        <v/>
      </c>
      <c r="F3392" s="6" t="str">
        <f>IF(Table1[[#This Row],[ChgOrderPart1]]&lt;&gt;"",Table1[[#This Row],[ChgOrderPart1]],Table1[[#This Row],[ChgOrderPart2]])</f>
        <v/>
      </c>
      <c r="G3392" s="6" t="s">
        <v>3037</v>
      </c>
      <c r="H3392" s="8">
        <v>41989.542164351849</v>
      </c>
      <c r="I3392" s="6" t="s">
        <v>34</v>
      </c>
      <c r="J3392" s="8">
        <v>41995.379872685182</v>
      </c>
      <c r="K3392" s="6" t="s">
        <v>1284</v>
      </c>
      <c r="L3392" s="6" t="s">
        <v>1285</v>
      </c>
      <c r="M3392" s="6" t="s">
        <v>37</v>
      </c>
      <c r="O3392" s="6" t="s">
        <v>38</v>
      </c>
      <c r="P3392" s="6" t="s">
        <v>39</v>
      </c>
      <c r="Q3392" s="6" t="s">
        <v>1228</v>
      </c>
      <c r="R3392" s="6" t="s">
        <v>393</v>
      </c>
      <c r="W3392" s="6" t="s">
        <v>1229</v>
      </c>
      <c r="X3392" s="6" t="s">
        <v>1228</v>
      </c>
      <c r="Y3392" s="6" t="s">
        <v>43</v>
      </c>
      <c r="Z3392" s="8">
        <v>41992.732372685183</v>
      </c>
      <c r="AA3392" s="6" t="s">
        <v>1230</v>
      </c>
      <c r="AB3392" s="6" t="s">
        <v>396</v>
      </c>
      <c r="AC3392" s="6" t="s">
        <v>393</v>
      </c>
      <c r="AD3392" s="6" t="s">
        <v>43</v>
      </c>
      <c r="AE3392" s="8">
        <v>41995.379872685182</v>
      </c>
      <c r="AF3392" s="6" t="s">
        <v>46</v>
      </c>
    </row>
    <row r="3393" spans="1:39" x14ac:dyDescent="0.2">
      <c r="A33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93" s="7" t="str">
        <f>ExtractValues(Table1[[#This Row],[Agreement Name]],".{1}\d{4,5}")</f>
        <v>10314</v>
      </c>
      <c r="C3393" s="6" t="str">
        <f>ExtractValues(Table1[[#This Row],[Agreement Name]],".{1}\d{4,5}-.{1}\d{4,5}")</f>
        <v>10314-001002</v>
      </c>
      <c r="D3393" s="6" t="str">
        <f>ExtractValues(ExtractValues(Table1[[#This Row],[Agreement Name]],"(CO\d{1,3})"),"\d+")</f>
        <v/>
      </c>
      <c r="E3393" s="6" t="str">
        <f>ExtractValues(ExtractValues(Table1[[#This Row],[Agreement Name]],"(CO.\d{1,3})"),"\d+")</f>
        <v/>
      </c>
      <c r="F3393" s="6" t="str">
        <f>IF(Table1[[#This Row],[ChgOrderPart1]]&lt;&gt;"",Table1[[#This Row],[ChgOrderPart1]],Table1[[#This Row],[ChgOrderPart2]])</f>
        <v/>
      </c>
      <c r="G3393" s="6" t="s">
        <v>3037</v>
      </c>
      <c r="H3393" s="8">
        <v>41989.538287037038</v>
      </c>
      <c r="I3393" s="6" t="s">
        <v>55</v>
      </c>
      <c r="J3393" s="8">
        <v>41989.539305555554</v>
      </c>
      <c r="K3393" s="6" t="s">
        <v>1284</v>
      </c>
      <c r="L3393" s="6" t="s">
        <v>1285</v>
      </c>
      <c r="M3393" s="6" t="s">
        <v>37</v>
      </c>
      <c r="O3393" s="6" t="s">
        <v>38</v>
      </c>
      <c r="P3393" s="6" t="s">
        <v>39</v>
      </c>
      <c r="Q3393" s="6" t="s">
        <v>1228</v>
      </c>
      <c r="R3393" s="6" t="s">
        <v>393</v>
      </c>
      <c r="AL3393" s="6" t="s">
        <v>1228</v>
      </c>
      <c r="AM3393" s="6" t="s">
        <v>43</v>
      </c>
    </row>
    <row r="3394" spans="1:39" x14ac:dyDescent="0.2">
      <c r="A33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94" s="7" t="str">
        <f>ExtractValues(Table1[[#This Row],[Agreement Name]],".{1}\d{4,5}")</f>
        <v>10314</v>
      </c>
      <c r="C3394" s="6" t="str">
        <f>ExtractValues(Table1[[#This Row],[Agreement Name]],".{1}\d{4,5}-.{1}\d{4,5}")</f>
        <v>10314-001001</v>
      </c>
      <c r="D3394" s="6" t="str">
        <f>ExtractValues(ExtractValues(Table1[[#This Row],[Agreement Name]],"(CO\d{1,3})"),"\d+")</f>
        <v/>
      </c>
      <c r="E3394" s="6" t="str">
        <f>ExtractValues(ExtractValues(Table1[[#This Row],[Agreement Name]],"(CO.\d{1,3})"),"\d+")</f>
        <v/>
      </c>
      <c r="F3394" s="6" t="str">
        <f>IF(Table1[[#This Row],[ChgOrderPart1]]&lt;&gt;"",Table1[[#This Row],[ChgOrderPart1]],Table1[[#This Row],[ChgOrderPart2]])</f>
        <v/>
      </c>
      <c r="G3394" s="6" t="s">
        <v>2976</v>
      </c>
      <c r="H3394" s="8">
        <v>42033.362384259257</v>
      </c>
      <c r="I3394" s="6" t="s">
        <v>34</v>
      </c>
      <c r="J3394" s="8">
        <v>42039.356365740743</v>
      </c>
      <c r="K3394" s="6" t="s">
        <v>1284</v>
      </c>
      <c r="L3394" s="6" t="s">
        <v>1285</v>
      </c>
      <c r="M3394" s="6" t="s">
        <v>37</v>
      </c>
      <c r="O3394" s="6" t="s">
        <v>38</v>
      </c>
      <c r="P3394" s="6" t="s">
        <v>39</v>
      </c>
      <c r="Q3394" s="6" t="s">
        <v>3558</v>
      </c>
      <c r="R3394" s="6" t="s">
        <v>393</v>
      </c>
      <c r="W3394" s="6" t="s">
        <v>3559</v>
      </c>
      <c r="X3394" s="6" t="s">
        <v>3558</v>
      </c>
      <c r="Y3394" s="6" t="s">
        <v>43</v>
      </c>
      <c r="Z3394" s="8">
        <v>42033.399733796294</v>
      </c>
      <c r="AA3394" s="6" t="s">
        <v>169</v>
      </c>
      <c r="AB3394" s="6" t="s">
        <v>396</v>
      </c>
      <c r="AC3394" s="6" t="s">
        <v>393</v>
      </c>
      <c r="AD3394" s="6" t="s">
        <v>43</v>
      </c>
      <c r="AE3394" s="8">
        <v>42039.356365740743</v>
      </c>
      <c r="AF3394" s="6" t="s">
        <v>397</v>
      </c>
    </row>
    <row r="3395" spans="1:39" x14ac:dyDescent="0.2">
      <c r="A33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95" s="7" t="str">
        <f>ExtractValues(Table1[[#This Row],[Agreement Name]],".{1}\d{4,5}")</f>
        <v>10314</v>
      </c>
      <c r="C3395" s="6" t="str">
        <f>ExtractValues(Table1[[#This Row],[Agreement Name]],".{1}\d{4,5}-.{1}\d{4,5}")</f>
        <v>10314-001001</v>
      </c>
      <c r="D3395" s="6" t="str">
        <f>ExtractValues(ExtractValues(Table1[[#This Row],[Agreement Name]],"(CO\d{1,3})"),"\d+")</f>
        <v/>
      </c>
      <c r="E3395" s="6" t="str">
        <f>ExtractValues(ExtractValues(Table1[[#This Row],[Agreement Name]],"(CO.\d{1,3})"),"\d+")</f>
        <v/>
      </c>
      <c r="F3395" s="6" t="str">
        <f>IF(Table1[[#This Row],[ChgOrderPart1]]&lt;&gt;"",Table1[[#This Row],[ChgOrderPart1]],Table1[[#This Row],[ChgOrderPart2]])</f>
        <v/>
      </c>
      <c r="G3395" s="6" t="s">
        <v>2976</v>
      </c>
      <c r="H3395" s="8">
        <v>41984.35601851852</v>
      </c>
      <c r="I3395" s="6" t="s">
        <v>55</v>
      </c>
      <c r="J3395" s="8">
        <v>42033.360960648148</v>
      </c>
      <c r="K3395" s="6" t="s">
        <v>1284</v>
      </c>
      <c r="L3395" s="6" t="s">
        <v>1285</v>
      </c>
      <c r="M3395" s="6" t="s">
        <v>37</v>
      </c>
      <c r="O3395" s="6" t="s">
        <v>38</v>
      </c>
      <c r="P3395" s="6" t="s">
        <v>39</v>
      </c>
      <c r="Q3395" s="6" t="s">
        <v>2977</v>
      </c>
      <c r="R3395" s="6" t="s">
        <v>393</v>
      </c>
      <c r="AL3395" s="6" t="s">
        <v>2977</v>
      </c>
      <c r="AM3395" s="6" t="s">
        <v>43</v>
      </c>
    </row>
    <row r="3396" spans="1:39" x14ac:dyDescent="0.2">
      <c r="A33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96" s="7" t="str">
        <f>ExtractValues(Table1[[#This Row],[Agreement Name]],".{1}\d{4,5}")</f>
        <v>103137</v>
      </c>
      <c r="C3396" s="6" t="str">
        <f>ExtractValues(Table1[[#This Row],[Agreement Name]],".{1}\d{4,5}-.{1}\d{4,5}")</f>
        <v>103137-001001</v>
      </c>
      <c r="D3396" s="6" t="str">
        <f>ExtractValues(ExtractValues(Table1[[#This Row],[Agreement Name]],"(CO\d{1,3})"),"\d+")</f>
        <v/>
      </c>
      <c r="E3396" s="6" t="str">
        <f>ExtractValues(ExtractValues(Table1[[#This Row],[Agreement Name]],"(CO.\d{1,3})"),"\d+")</f>
        <v/>
      </c>
      <c r="F3396" s="6" t="str">
        <f>IF(Table1[[#This Row],[ChgOrderPart1]]&lt;&gt;"",Table1[[#This Row],[ChgOrderPart1]],Table1[[#This Row],[ChgOrderPart2]])</f>
        <v/>
      </c>
      <c r="G3396" s="6" t="s">
        <v>1205</v>
      </c>
      <c r="H3396" s="8">
        <v>42229.639861111114</v>
      </c>
      <c r="I3396" s="6" t="s">
        <v>34</v>
      </c>
      <c r="J3396" s="8">
        <v>42233.448020833333</v>
      </c>
      <c r="K3396" s="6" t="s">
        <v>35</v>
      </c>
      <c r="L3396" s="6" t="s">
        <v>36</v>
      </c>
      <c r="M3396" s="6" t="s">
        <v>37</v>
      </c>
      <c r="O3396" s="6" t="s">
        <v>38</v>
      </c>
      <c r="P3396" s="6" t="s">
        <v>39</v>
      </c>
      <c r="Q3396" s="6" t="s">
        <v>492</v>
      </c>
      <c r="R3396" s="6" t="s">
        <v>457</v>
      </c>
      <c r="S3396" s="6" t="s">
        <v>461</v>
      </c>
      <c r="W3396" s="6" t="s">
        <v>132</v>
      </c>
      <c r="X3396" s="6" t="s">
        <v>457</v>
      </c>
      <c r="Y3396" s="6" t="s">
        <v>43</v>
      </c>
      <c r="Z3396" s="8">
        <v>42229.663414351853</v>
      </c>
      <c r="AA3396" s="6" t="s">
        <v>133</v>
      </c>
      <c r="AB3396" s="6" t="s">
        <v>463</v>
      </c>
      <c r="AC3396" s="6" t="s">
        <v>461</v>
      </c>
      <c r="AD3396" s="6" t="s">
        <v>43</v>
      </c>
      <c r="AE3396" s="8">
        <v>42233.448020833333</v>
      </c>
      <c r="AF3396" s="6" t="s">
        <v>46</v>
      </c>
    </row>
    <row r="3397" spans="1:39" x14ac:dyDescent="0.2">
      <c r="A33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397" s="7" t="str">
        <f>ExtractValues(Table1[[#This Row],[Agreement Name]],".{1}\d{4,5}")</f>
        <v>103119</v>
      </c>
      <c r="C3397" s="6" t="str">
        <f>ExtractValues(Table1[[#This Row],[Agreement Name]],".{1}\d{4,5}-.{1}\d{4,5}")</f>
        <v>103119-001002</v>
      </c>
      <c r="D3397" s="6" t="str">
        <f>ExtractValues(ExtractValues(Table1[[#This Row],[Agreement Name]],"(CO\d{1,3})"),"\d+")</f>
        <v/>
      </c>
      <c r="E3397" s="6" t="str">
        <f>ExtractValues(ExtractValues(Table1[[#This Row],[Agreement Name]],"(CO.\d{1,3})"),"\d+")</f>
        <v/>
      </c>
      <c r="F3397" s="6" t="str">
        <f>IF(Table1[[#This Row],[ChgOrderPart1]]&lt;&gt;"",Table1[[#This Row],[ChgOrderPart1]],Table1[[#This Row],[ChgOrderPart2]])</f>
        <v/>
      </c>
      <c r="G3397" s="6" t="s">
        <v>1108</v>
      </c>
      <c r="H3397" s="8">
        <v>42222.571226851855</v>
      </c>
      <c r="I3397" s="6" t="s">
        <v>34</v>
      </c>
      <c r="J3397" s="8">
        <v>42222.669305555559</v>
      </c>
      <c r="K3397" s="6" t="s">
        <v>35</v>
      </c>
      <c r="L3397" s="6" t="s">
        <v>36</v>
      </c>
      <c r="M3397" s="6" t="s">
        <v>37</v>
      </c>
      <c r="O3397" s="6" t="s">
        <v>38</v>
      </c>
      <c r="P3397" s="6" t="s">
        <v>39</v>
      </c>
      <c r="Q3397" s="6" t="s">
        <v>353</v>
      </c>
      <c r="R3397" s="6" t="s">
        <v>354</v>
      </c>
      <c r="W3397" s="6" t="s">
        <v>355</v>
      </c>
      <c r="X3397" s="6" t="s">
        <v>353</v>
      </c>
      <c r="Y3397" s="6" t="s">
        <v>43</v>
      </c>
      <c r="Z3397" s="8">
        <v>42222.651921296296</v>
      </c>
      <c r="AA3397" s="6" t="s">
        <v>356</v>
      </c>
      <c r="AB3397" s="6" t="s">
        <v>357</v>
      </c>
      <c r="AC3397" s="6" t="s">
        <v>354</v>
      </c>
      <c r="AD3397" s="6" t="s">
        <v>43</v>
      </c>
      <c r="AE3397" s="8">
        <v>42222.669305555559</v>
      </c>
      <c r="AF3397" s="6" t="s">
        <v>358</v>
      </c>
    </row>
    <row r="3398" spans="1:39" x14ac:dyDescent="0.2">
      <c r="A33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98" s="7" t="str">
        <f>ExtractValues(Table1[[#This Row],[Agreement Name]],".{1}\d{4,5}")</f>
        <v>103119</v>
      </c>
      <c r="C3398" s="6" t="str">
        <f>ExtractValues(Table1[[#This Row],[Agreement Name]],".{1}\d{4,5}-.{1}\d{4,5}")</f>
        <v>103119-001001</v>
      </c>
      <c r="D3398" s="6" t="str">
        <f>ExtractValues(ExtractValues(Table1[[#This Row],[Agreement Name]],"(CO\d{1,3})"),"\d+")</f>
        <v>1</v>
      </c>
      <c r="E3398" s="6" t="str">
        <f>ExtractValues(ExtractValues(Table1[[#This Row],[Agreement Name]],"(CO.\d{1,3})"),"\d+")</f>
        <v/>
      </c>
      <c r="F3398" s="6" t="str">
        <f>IF(Table1[[#This Row],[ChgOrderPart1]]&lt;&gt;"",Table1[[#This Row],[ChgOrderPart1]],Table1[[#This Row],[ChgOrderPart2]])</f>
        <v>1</v>
      </c>
      <c r="G3398" s="6" t="s">
        <v>5089</v>
      </c>
      <c r="H3398" s="8">
        <v>42223.425011574072</v>
      </c>
      <c r="I3398" s="6" t="s">
        <v>34</v>
      </c>
      <c r="J3398" s="8">
        <v>42230.229699074072</v>
      </c>
      <c r="K3398" s="6" t="s">
        <v>5082</v>
      </c>
      <c r="L3398" s="6" t="s">
        <v>5083</v>
      </c>
      <c r="M3398" s="6" t="s">
        <v>37</v>
      </c>
      <c r="O3398" s="6" t="s">
        <v>38</v>
      </c>
      <c r="P3398" s="6" t="s">
        <v>39</v>
      </c>
      <c r="Q3398" s="6" t="s">
        <v>699</v>
      </c>
      <c r="R3398" s="6" t="s">
        <v>354</v>
      </c>
      <c r="W3398" s="6" t="s">
        <v>5987</v>
      </c>
      <c r="X3398" s="6" t="s">
        <v>699</v>
      </c>
      <c r="Y3398" s="6" t="s">
        <v>43</v>
      </c>
      <c r="Z3398" s="8">
        <v>42228.858078703706</v>
      </c>
      <c r="AA3398" s="6" t="s">
        <v>701</v>
      </c>
      <c r="AB3398" s="6" t="s">
        <v>357</v>
      </c>
      <c r="AC3398" s="6" t="s">
        <v>354</v>
      </c>
      <c r="AD3398" s="6" t="s">
        <v>43</v>
      </c>
      <c r="AE3398" s="8">
        <v>42230.229699074072</v>
      </c>
      <c r="AF3398" s="6" t="s">
        <v>358</v>
      </c>
    </row>
    <row r="3399" spans="1:39" x14ac:dyDescent="0.2">
      <c r="A33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399" s="7" t="str">
        <f>ExtractValues(Table1[[#This Row],[Agreement Name]],".{1}\d{4,5}")</f>
        <v>103119</v>
      </c>
      <c r="C3399" s="6" t="str">
        <f>ExtractValues(Table1[[#This Row],[Agreement Name]],".{1}\d{4,5}-.{1}\d{4,5}")</f>
        <v>103119-001001</v>
      </c>
      <c r="D3399" s="6" t="str">
        <f>ExtractValues(ExtractValues(Table1[[#This Row],[Agreement Name]],"(CO\d{1,3})"),"\d+")</f>
        <v>1</v>
      </c>
      <c r="E3399" s="6" t="str">
        <f>ExtractValues(ExtractValues(Table1[[#This Row],[Agreement Name]],"(CO.\d{1,3})"),"\d+")</f>
        <v/>
      </c>
      <c r="F3399" s="6" t="str">
        <f>IF(Table1[[#This Row],[ChgOrderPart1]]&lt;&gt;"",Table1[[#This Row],[ChgOrderPart1]],Table1[[#This Row],[ChgOrderPart2]])</f>
        <v>1</v>
      </c>
      <c r="G3399" s="6" t="s">
        <v>5089</v>
      </c>
      <c r="H3399" s="8">
        <v>42223.422071759262</v>
      </c>
      <c r="I3399" s="6" t="s">
        <v>55</v>
      </c>
      <c r="J3399" s="8">
        <v>42227.334374999999</v>
      </c>
      <c r="K3399" s="6" t="s">
        <v>5082</v>
      </c>
      <c r="L3399" s="6" t="s">
        <v>5083</v>
      </c>
      <c r="M3399" s="6" t="s">
        <v>37</v>
      </c>
      <c r="O3399" s="6" t="s">
        <v>38</v>
      </c>
      <c r="P3399" s="6" t="s">
        <v>39</v>
      </c>
      <c r="Q3399" s="6" t="s">
        <v>699</v>
      </c>
      <c r="R3399" s="6" t="s">
        <v>354</v>
      </c>
    </row>
    <row r="3400" spans="1:39" x14ac:dyDescent="0.2">
      <c r="A34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0" s="7" t="str">
        <f>ExtractValues(Table1[[#This Row],[Agreement Name]],".{1}\d{4,5}")</f>
        <v>103119</v>
      </c>
      <c r="C3400" s="6" t="str">
        <f>ExtractValues(Table1[[#This Row],[Agreement Name]],".{1}\d{4,5}-.{1}\d{4,5}")</f>
        <v>103119-001001</v>
      </c>
      <c r="D3400" s="6" t="str">
        <f>ExtractValues(ExtractValues(Table1[[#This Row],[Agreement Name]],"(CO\d{1,3})"),"\d+")</f>
        <v/>
      </c>
      <c r="E3400" s="6" t="str">
        <f>ExtractValues(ExtractValues(Table1[[#This Row],[Agreement Name]],"(CO.\d{1,3})"),"\d+")</f>
        <v/>
      </c>
      <c r="F3400" s="6" t="str">
        <f>IF(Table1[[#This Row],[ChgOrderPart1]]&lt;&gt;"",Table1[[#This Row],[ChgOrderPart1]],Table1[[#This Row],[ChgOrderPart2]])</f>
        <v/>
      </c>
      <c r="G3400" s="6" t="s">
        <v>813</v>
      </c>
      <c r="H3400" s="8">
        <v>42192.617094907408</v>
      </c>
      <c r="I3400" s="6" t="s">
        <v>34</v>
      </c>
      <c r="J3400" s="8">
        <v>42194.353622685187</v>
      </c>
      <c r="K3400" s="6" t="s">
        <v>35</v>
      </c>
      <c r="L3400" s="6" t="s">
        <v>36</v>
      </c>
      <c r="M3400" s="6" t="s">
        <v>37</v>
      </c>
      <c r="O3400" s="6" t="s">
        <v>38</v>
      </c>
      <c r="P3400" s="6" t="s">
        <v>39</v>
      </c>
      <c r="Q3400" s="6" t="s">
        <v>699</v>
      </c>
      <c r="R3400" s="6" t="s">
        <v>354</v>
      </c>
      <c r="W3400" s="6" t="s">
        <v>700</v>
      </c>
      <c r="X3400" s="6" t="s">
        <v>699</v>
      </c>
      <c r="Y3400" s="6" t="s">
        <v>43</v>
      </c>
      <c r="Z3400" s="8">
        <v>42193.945879629631</v>
      </c>
      <c r="AA3400" s="6" t="s">
        <v>701</v>
      </c>
      <c r="AB3400" s="6" t="s">
        <v>357</v>
      </c>
      <c r="AC3400" s="6" t="s">
        <v>354</v>
      </c>
      <c r="AD3400" s="6" t="s">
        <v>43</v>
      </c>
      <c r="AE3400" s="8">
        <v>42194.353622685187</v>
      </c>
      <c r="AF3400" s="6" t="s">
        <v>358</v>
      </c>
    </row>
    <row r="3401" spans="1:39" x14ac:dyDescent="0.2">
      <c r="A34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1" s="7" t="str">
        <f>ExtractValues(Table1[[#This Row],[Agreement Name]],".{1}\d{4,5}")</f>
        <v>103118</v>
      </c>
      <c r="C3401" s="6" t="str">
        <f>ExtractValues(Table1[[#This Row],[Agreement Name]],".{1}\d{4,5}-.{1}\d{4,5}")</f>
        <v>103118-001001</v>
      </c>
      <c r="D3401" s="6" t="str">
        <f>ExtractValues(ExtractValues(Table1[[#This Row],[Agreement Name]],"(CO\d{1,3})"),"\d+")</f>
        <v/>
      </c>
      <c r="E3401" s="6" t="str">
        <f>ExtractValues(ExtractValues(Table1[[#This Row],[Agreement Name]],"(CO.\d{1,3})"),"\d+")</f>
        <v/>
      </c>
      <c r="F3401" s="6" t="str">
        <f>IF(Table1[[#This Row],[ChgOrderPart1]]&lt;&gt;"",Table1[[#This Row],[ChgOrderPart1]],Table1[[#This Row],[ChgOrderPart2]])</f>
        <v/>
      </c>
      <c r="G3401" s="6" t="s">
        <v>785</v>
      </c>
      <c r="H3401" s="8">
        <v>42186.646249999998</v>
      </c>
      <c r="I3401" s="6" t="s">
        <v>34</v>
      </c>
      <c r="J3401" s="8">
        <v>42201.481400462966</v>
      </c>
      <c r="K3401" s="6" t="s">
        <v>35</v>
      </c>
      <c r="L3401" s="6" t="s">
        <v>36</v>
      </c>
      <c r="M3401" s="6" t="s">
        <v>37</v>
      </c>
      <c r="O3401" s="6" t="s">
        <v>38</v>
      </c>
      <c r="P3401" s="6" t="s">
        <v>39</v>
      </c>
      <c r="Q3401" s="6" t="s">
        <v>786</v>
      </c>
      <c r="R3401" s="6" t="s">
        <v>392</v>
      </c>
      <c r="S3401" s="6" t="s">
        <v>366</v>
      </c>
      <c r="W3401" s="6" t="s">
        <v>394</v>
      </c>
      <c r="X3401" s="6" t="s">
        <v>392</v>
      </c>
      <c r="Y3401" s="6" t="s">
        <v>43</v>
      </c>
      <c r="Z3401" s="8">
        <v>42200.563576388886</v>
      </c>
      <c r="AA3401" s="6" t="s">
        <v>787</v>
      </c>
      <c r="AB3401" s="6" t="s">
        <v>370</v>
      </c>
      <c r="AC3401" s="6" t="s">
        <v>366</v>
      </c>
      <c r="AD3401" s="6" t="s">
        <v>43</v>
      </c>
      <c r="AE3401" s="8">
        <v>42201.481400462966</v>
      </c>
      <c r="AF3401" s="6" t="s">
        <v>71</v>
      </c>
    </row>
    <row r="3402" spans="1:39" x14ac:dyDescent="0.2">
      <c r="A34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2" s="7" t="str">
        <f>ExtractValues(Table1[[#This Row],[Agreement Name]],".{1}\d{4,5}")</f>
        <v>103112</v>
      </c>
      <c r="C3402" s="6" t="str">
        <f>ExtractValues(Table1[[#This Row],[Agreement Name]],".{1}\d{4,5}-.{1}\d{4,5}")</f>
        <v>103112-001001</v>
      </c>
      <c r="D3402" s="6" t="str">
        <f>ExtractValues(ExtractValues(Table1[[#This Row],[Agreement Name]],"(CO\d{1,3})"),"\d+")</f>
        <v/>
      </c>
      <c r="E3402" s="6" t="str">
        <f>ExtractValues(ExtractValues(Table1[[#This Row],[Agreement Name]],"(CO.\d{1,3})"),"\d+")</f>
        <v/>
      </c>
      <c r="F3402" s="6" t="str">
        <f>IF(Table1[[#This Row],[ChgOrderPart1]]&lt;&gt;"",Table1[[#This Row],[ChgOrderPart1]],Table1[[#This Row],[ChgOrderPart2]])</f>
        <v/>
      </c>
      <c r="G3402" s="6" t="s">
        <v>661</v>
      </c>
      <c r="H3402" s="8">
        <v>42174.649398148147</v>
      </c>
      <c r="I3402" s="6" t="s">
        <v>34</v>
      </c>
      <c r="J3402" s="8">
        <v>42177.309259259258</v>
      </c>
      <c r="K3402" s="6" t="s">
        <v>35</v>
      </c>
      <c r="L3402" s="6" t="s">
        <v>36</v>
      </c>
      <c r="M3402" s="6" t="s">
        <v>37</v>
      </c>
      <c r="O3402" s="6" t="s">
        <v>38</v>
      </c>
      <c r="P3402" s="6" t="s">
        <v>39</v>
      </c>
      <c r="Q3402" s="6" t="s">
        <v>662</v>
      </c>
      <c r="R3402" s="6" t="s">
        <v>101</v>
      </c>
      <c r="W3402" s="6" t="s">
        <v>663</v>
      </c>
      <c r="X3402" s="6" t="s">
        <v>662</v>
      </c>
      <c r="Y3402" s="6" t="s">
        <v>43</v>
      </c>
      <c r="Z3402" s="8">
        <v>42175.342013888891</v>
      </c>
      <c r="AA3402" s="6" t="s">
        <v>664</v>
      </c>
      <c r="AB3402" s="6" t="s">
        <v>104</v>
      </c>
      <c r="AC3402" s="6" t="s">
        <v>101</v>
      </c>
      <c r="AD3402" s="6" t="s">
        <v>43</v>
      </c>
      <c r="AE3402" s="8">
        <v>42177.309259259258</v>
      </c>
      <c r="AF3402" s="6" t="s">
        <v>71</v>
      </c>
    </row>
    <row r="3403" spans="1:39" x14ac:dyDescent="0.2">
      <c r="A34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3" s="7" t="str">
        <f>ExtractValues(Table1[[#This Row],[Agreement Name]],".{1}\d{4,5}")</f>
        <v>103110</v>
      </c>
      <c r="C3403" s="6" t="str">
        <f>ExtractValues(Table1[[#This Row],[Agreement Name]],".{1}\d{4,5}-.{1}\d{4,5}")</f>
        <v>103110-001002</v>
      </c>
      <c r="D3403" s="6" t="str">
        <f>ExtractValues(ExtractValues(Table1[[#This Row],[Agreement Name]],"(CO\d{1,3})"),"\d+")</f>
        <v/>
      </c>
      <c r="E3403" s="6" t="str">
        <f>ExtractValues(ExtractValues(Table1[[#This Row],[Agreement Name]],"(CO.\d{1,3})"),"\d+")</f>
        <v/>
      </c>
      <c r="F3403" s="6" t="str">
        <f>IF(Table1[[#This Row],[ChgOrderPart1]]&lt;&gt;"",Table1[[#This Row],[ChgOrderPart1]],Table1[[#This Row],[ChgOrderPart2]])</f>
        <v/>
      </c>
      <c r="G3403" s="6" t="s">
        <v>1110</v>
      </c>
      <c r="H3403" s="8">
        <v>42222.573599537034</v>
      </c>
      <c r="I3403" s="6" t="s">
        <v>34</v>
      </c>
      <c r="J3403" s="8">
        <v>42222.65048611111</v>
      </c>
      <c r="K3403" s="6" t="s">
        <v>35</v>
      </c>
      <c r="L3403" s="6" t="s">
        <v>36</v>
      </c>
      <c r="M3403" s="6" t="s">
        <v>37</v>
      </c>
      <c r="O3403" s="6" t="s">
        <v>38</v>
      </c>
      <c r="P3403" s="6" t="s">
        <v>39</v>
      </c>
      <c r="Q3403" s="6" t="s">
        <v>319</v>
      </c>
      <c r="R3403" s="6" t="s">
        <v>320</v>
      </c>
      <c r="S3403" s="6" t="s">
        <v>196</v>
      </c>
      <c r="W3403" s="6" t="s">
        <v>321</v>
      </c>
      <c r="X3403" s="6" t="s">
        <v>320</v>
      </c>
      <c r="Y3403" s="6" t="s">
        <v>43</v>
      </c>
      <c r="Z3403" s="8">
        <v>42222.647604166668</v>
      </c>
      <c r="AA3403" s="6" t="s">
        <v>322</v>
      </c>
      <c r="AB3403" s="6" t="s">
        <v>198</v>
      </c>
      <c r="AC3403" s="6" t="s">
        <v>196</v>
      </c>
      <c r="AD3403" s="6" t="s">
        <v>43</v>
      </c>
      <c r="AE3403" s="8">
        <v>42222.65048611111</v>
      </c>
      <c r="AF3403" s="6" t="s">
        <v>71</v>
      </c>
    </row>
    <row r="3404" spans="1:39" x14ac:dyDescent="0.2">
      <c r="A34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4" s="7" t="str">
        <f>ExtractValues(Table1[[#This Row],[Agreement Name]],".{1}\d{4,5}")</f>
        <v>103110</v>
      </c>
      <c r="C3404" s="6" t="str">
        <f>ExtractValues(Table1[[#This Row],[Agreement Name]],".{1}\d{4,5}-.{1}\d{4,5}")</f>
        <v>103110-001001</v>
      </c>
      <c r="D3404" s="6" t="str">
        <f>ExtractValues(ExtractValues(Table1[[#This Row],[Agreement Name]],"(CO\d{1,3})"),"\d+")</f>
        <v/>
      </c>
      <c r="E3404" s="6" t="str">
        <f>ExtractValues(ExtractValues(Table1[[#This Row],[Agreement Name]],"(CO.\d{1,3})"),"\d+")</f>
        <v/>
      </c>
      <c r="F3404" s="6" t="str">
        <f>IF(Table1[[#This Row],[ChgOrderPart1]]&lt;&gt;"",Table1[[#This Row],[ChgOrderPart1]],Table1[[#This Row],[ChgOrderPart2]])</f>
        <v/>
      </c>
      <c r="G3404" s="6" t="s">
        <v>990</v>
      </c>
      <c r="H3404" s="8">
        <v>42208.428761574076</v>
      </c>
      <c r="I3404" s="6" t="s">
        <v>34</v>
      </c>
      <c r="J3404" s="8">
        <v>42212.440474537034</v>
      </c>
      <c r="K3404" s="6" t="s">
        <v>35</v>
      </c>
      <c r="L3404" s="6" t="s">
        <v>36</v>
      </c>
      <c r="M3404" s="6" t="s">
        <v>37</v>
      </c>
      <c r="O3404" s="6" t="s">
        <v>38</v>
      </c>
      <c r="P3404" s="6" t="s">
        <v>39</v>
      </c>
      <c r="Q3404" s="6" t="s">
        <v>895</v>
      </c>
      <c r="R3404" s="6" t="s">
        <v>196</v>
      </c>
      <c r="W3404" s="6" t="s">
        <v>896</v>
      </c>
      <c r="X3404" s="6" t="s">
        <v>895</v>
      </c>
      <c r="Y3404" s="6" t="s">
        <v>43</v>
      </c>
      <c r="Z3404" s="8">
        <v>42212.421620370369</v>
      </c>
      <c r="AA3404" s="6" t="s">
        <v>897</v>
      </c>
      <c r="AB3404" s="6" t="s">
        <v>198</v>
      </c>
      <c r="AC3404" s="6" t="s">
        <v>196</v>
      </c>
      <c r="AD3404" s="6" t="s">
        <v>43</v>
      </c>
      <c r="AE3404" s="8">
        <v>42212.440474537034</v>
      </c>
      <c r="AF3404" s="6" t="s">
        <v>71</v>
      </c>
    </row>
    <row r="3405" spans="1:39" x14ac:dyDescent="0.2">
      <c r="A34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5" s="7" t="str">
        <f>ExtractValues(Table1[[#This Row],[Agreement Name]],".{1}\d{4,5}")</f>
        <v>103103</v>
      </c>
      <c r="C3405" s="6" t="str">
        <f>ExtractValues(Table1[[#This Row],[Agreement Name]],".{1}\d{4,5}-.{1}\d{4,5}")</f>
        <v>103103-001001</v>
      </c>
      <c r="D3405" s="6" t="str">
        <f>ExtractValues(ExtractValues(Table1[[#This Row],[Agreement Name]],"(CO\d{1,3})"),"\d+")</f>
        <v/>
      </c>
      <c r="E3405" s="6" t="str">
        <f>ExtractValues(ExtractValues(Table1[[#This Row],[Agreement Name]],"(CO.\d{1,3})"),"\d+")</f>
        <v/>
      </c>
      <c r="F3405" s="6" t="str">
        <f>IF(Table1[[#This Row],[ChgOrderPart1]]&lt;&gt;"",Table1[[#This Row],[ChgOrderPart1]],Table1[[#This Row],[ChgOrderPart2]])</f>
        <v/>
      </c>
      <c r="G3405" s="6" t="s">
        <v>727</v>
      </c>
      <c r="H3405" s="8">
        <v>42180.651886574073</v>
      </c>
      <c r="I3405" s="6" t="s">
        <v>48</v>
      </c>
      <c r="J3405" s="8">
        <v>42191.703344907408</v>
      </c>
      <c r="K3405" s="6" t="s">
        <v>35</v>
      </c>
      <c r="L3405" s="6" t="s">
        <v>36</v>
      </c>
      <c r="M3405" s="6" t="s">
        <v>37</v>
      </c>
      <c r="O3405" s="6" t="s">
        <v>38</v>
      </c>
      <c r="P3405" s="6" t="s">
        <v>39</v>
      </c>
      <c r="Q3405" s="6" t="s">
        <v>728</v>
      </c>
      <c r="R3405" s="6" t="s">
        <v>366</v>
      </c>
      <c r="W3405" s="6" t="s">
        <v>729</v>
      </c>
      <c r="X3405" s="6" t="s">
        <v>728</v>
      </c>
      <c r="Y3405" s="6" t="s">
        <v>43</v>
      </c>
      <c r="Z3405" s="8">
        <v>42191.703344907408</v>
      </c>
      <c r="AA3405" s="6" t="s">
        <v>730</v>
      </c>
      <c r="AL3405" s="6" t="s">
        <v>366</v>
      </c>
      <c r="AM3405" s="6" t="s">
        <v>43</v>
      </c>
    </row>
    <row r="3406" spans="1:39" x14ac:dyDescent="0.2">
      <c r="A34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6" s="7" t="str">
        <f>ExtractValues(Table1[[#This Row],[Agreement Name]],".{1}\d{4,5}")</f>
        <v>10310</v>
      </c>
      <c r="C3406" s="6" t="str">
        <f>ExtractValues(Table1[[#This Row],[Agreement Name]],".{1}\d{4,5}-.{1}\d{4,5}")</f>
        <v>10310-001001</v>
      </c>
      <c r="D3406" s="6" t="str">
        <f>ExtractValues(ExtractValues(Table1[[#This Row],[Agreement Name]],"(CO\d{1,3})"),"\d+")</f>
        <v/>
      </c>
      <c r="E3406" s="6" t="str">
        <f>ExtractValues(ExtractValues(Table1[[#This Row],[Agreement Name]],"(CO.\d{1,3})"),"\d+")</f>
        <v/>
      </c>
      <c r="F3406" s="6" t="str">
        <f>IF(Table1[[#This Row],[ChgOrderPart1]]&lt;&gt;"",Table1[[#This Row],[ChgOrderPart1]],Table1[[#This Row],[ChgOrderPart2]])</f>
        <v/>
      </c>
      <c r="G3406" s="6" t="s">
        <v>1083</v>
      </c>
      <c r="H3406" s="8">
        <v>42221.287442129629</v>
      </c>
      <c r="I3406" s="6" t="s">
        <v>34</v>
      </c>
      <c r="J3406" s="8">
        <v>42223.369016203702</v>
      </c>
      <c r="K3406" s="6" t="s">
        <v>35</v>
      </c>
      <c r="L3406" s="6" t="s">
        <v>36</v>
      </c>
      <c r="M3406" s="6" t="s">
        <v>37</v>
      </c>
      <c r="O3406" s="6" t="s">
        <v>38</v>
      </c>
      <c r="P3406" s="6" t="s">
        <v>39</v>
      </c>
      <c r="Q3406" s="6" t="s">
        <v>1084</v>
      </c>
      <c r="R3406" s="6" t="s">
        <v>393</v>
      </c>
      <c r="W3406" s="6" t="s">
        <v>1085</v>
      </c>
      <c r="X3406" s="6" t="s">
        <v>1084</v>
      </c>
      <c r="Y3406" s="6" t="s">
        <v>43</v>
      </c>
      <c r="Z3406" s="8">
        <v>42222.787847222222</v>
      </c>
      <c r="AA3406" s="6" t="s">
        <v>1086</v>
      </c>
      <c r="AB3406" s="6" t="s">
        <v>396</v>
      </c>
      <c r="AC3406" s="6" t="s">
        <v>393</v>
      </c>
      <c r="AD3406" s="6" t="s">
        <v>43</v>
      </c>
      <c r="AE3406" s="8">
        <v>42223.369016203702</v>
      </c>
      <c r="AF3406" s="6" t="s">
        <v>46</v>
      </c>
    </row>
    <row r="3407" spans="1:39" x14ac:dyDescent="0.2">
      <c r="A34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7" s="7" t="str">
        <f>ExtractValues(Table1[[#This Row],[Agreement Name]],".{1}\d{4,5}")</f>
        <v>103091</v>
      </c>
      <c r="C3407" s="6" t="str">
        <f>ExtractValues(Table1[[#This Row],[Agreement Name]],".{1}\d{4,5}-.{1}\d{4,5}")</f>
        <v>103091-002001</v>
      </c>
      <c r="D3407" s="6" t="str">
        <f>ExtractValues(ExtractValues(Table1[[#This Row],[Agreement Name]],"(CO\d{1,3})"),"\d+")</f>
        <v/>
      </c>
      <c r="E3407" s="6" t="str">
        <f>ExtractValues(ExtractValues(Table1[[#This Row],[Agreement Name]],"(CO.\d{1,3})"),"\d+")</f>
        <v/>
      </c>
      <c r="F3407" s="6" t="str">
        <f>IF(Table1[[#This Row],[ChgOrderPart1]]&lt;&gt;"",Table1[[#This Row],[ChgOrderPart1]],Table1[[#This Row],[ChgOrderPart2]])</f>
        <v/>
      </c>
      <c r="G3407" s="6" t="s">
        <v>1233</v>
      </c>
      <c r="H3407" s="8">
        <v>42234.644525462965</v>
      </c>
      <c r="I3407" s="6" t="s">
        <v>48</v>
      </c>
      <c r="J3407" s="8">
        <v>42234.644525462965</v>
      </c>
      <c r="K3407" s="6" t="s">
        <v>35</v>
      </c>
      <c r="L3407" s="6" t="s">
        <v>36</v>
      </c>
      <c r="M3407" s="6" t="s">
        <v>37</v>
      </c>
      <c r="O3407" s="6" t="s">
        <v>38</v>
      </c>
      <c r="P3407" s="6" t="s">
        <v>39</v>
      </c>
      <c r="Q3407" s="6" t="s">
        <v>1234</v>
      </c>
      <c r="R3407" s="6" t="s">
        <v>393</v>
      </c>
      <c r="AL3407" s="6" t="s">
        <v>1234</v>
      </c>
      <c r="AM3407" s="6" t="s">
        <v>43</v>
      </c>
    </row>
    <row r="3408" spans="1:39" x14ac:dyDescent="0.2">
      <c r="A34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8" s="7" t="str">
        <f>ExtractValues(Table1[[#This Row],[Agreement Name]],".{1}\d{4,5}")</f>
        <v>10309</v>
      </c>
      <c r="C3408" s="6" t="str">
        <f>ExtractValues(Table1[[#This Row],[Agreement Name]],".{1}\d{4,5}-.{1}\d{4,5}")</f>
        <v>10309-001004</v>
      </c>
      <c r="D3408" s="6" t="str">
        <f>ExtractValues(ExtractValues(Table1[[#This Row],[Agreement Name]],"(CO\d{1,3})"),"\d+")</f>
        <v/>
      </c>
      <c r="E3408" s="6" t="str">
        <f>ExtractValues(ExtractValues(Table1[[#This Row],[Agreement Name]],"(CO.\d{1,3})"),"\d+")</f>
        <v/>
      </c>
      <c r="F3408" s="6" t="str">
        <f>IF(Table1[[#This Row],[ChgOrderPart1]]&lt;&gt;"",Table1[[#This Row],[ChgOrderPart1]],Table1[[#This Row],[ChgOrderPart2]])</f>
        <v/>
      </c>
      <c r="G3408" s="6" t="s">
        <v>6194</v>
      </c>
      <c r="H3408" s="8">
        <v>42044.583923611113</v>
      </c>
      <c r="I3408" s="6" t="s">
        <v>34</v>
      </c>
      <c r="J3408" s="8">
        <v>42045.350902777776</v>
      </c>
      <c r="K3408" s="6" t="s">
        <v>1284</v>
      </c>
      <c r="L3408" s="6" t="s">
        <v>1285</v>
      </c>
      <c r="M3408" s="6" t="s">
        <v>37</v>
      </c>
      <c r="O3408" s="6" t="s">
        <v>38</v>
      </c>
      <c r="P3408" s="6" t="s">
        <v>39</v>
      </c>
      <c r="Q3408" s="6" t="s">
        <v>1228</v>
      </c>
      <c r="R3408" s="6" t="s">
        <v>393</v>
      </c>
      <c r="W3408" s="6" t="s">
        <v>1229</v>
      </c>
      <c r="X3408" s="6" t="s">
        <v>1228</v>
      </c>
      <c r="Y3408" s="6" t="s">
        <v>43</v>
      </c>
      <c r="Z3408" s="8">
        <v>42045.275868055556</v>
      </c>
      <c r="AA3408" s="6" t="s">
        <v>1230</v>
      </c>
      <c r="AB3408" s="6" t="s">
        <v>396</v>
      </c>
      <c r="AC3408" s="6" t="s">
        <v>393</v>
      </c>
      <c r="AD3408" s="6" t="s">
        <v>43</v>
      </c>
      <c r="AE3408" s="8">
        <v>42045.350902777776</v>
      </c>
      <c r="AF3408" s="6" t="s">
        <v>397</v>
      </c>
    </row>
    <row r="3409" spans="1:39" x14ac:dyDescent="0.2">
      <c r="A34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09" s="7" t="str">
        <f>ExtractValues(Table1[[#This Row],[Agreement Name]],".{1}\d{4,5}")</f>
        <v>10309</v>
      </c>
      <c r="C3409" s="6" t="str">
        <f>ExtractValues(Table1[[#This Row],[Agreement Name]],".{1}\d{4,5}-.{1}\d{4,5}")</f>
        <v>10309-001003</v>
      </c>
      <c r="D3409" s="6" t="str">
        <f>ExtractValues(ExtractValues(Table1[[#This Row],[Agreement Name]],"(CO\d{1,3})"),"\d+")</f>
        <v/>
      </c>
      <c r="E3409" s="6" t="str">
        <f>ExtractValues(ExtractValues(Table1[[#This Row],[Agreement Name]],"(CO.\d{1,3})"),"\d+")</f>
        <v/>
      </c>
      <c r="F3409" s="6" t="str">
        <f>IF(Table1[[#This Row],[ChgOrderPart1]]&lt;&gt;"",Table1[[#This Row],[ChgOrderPart1]],Table1[[#This Row],[ChgOrderPart2]])</f>
        <v/>
      </c>
      <c r="G3409" s="6" t="s">
        <v>6175</v>
      </c>
      <c r="H3409" s="8">
        <v>42044.325856481482</v>
      </c>
      <c r="I3409" s="6" t="s">
        <v>34</v>
      </c>
      <c r="J3409" s="8">
        <v>42045.443136574075</v>
      </c>
      <c r="K3409" s="6" t="s">
        <v>1284</v>
      </c>
      <c r="L3409" s="6" t="s">
        <v>1285</v>
      </c>
      <c r="M3409" s="6" t="s">
        <v>37</v>
      </c>
      <c r="O3409" s="6" t="s">
        <v>38</v>
      </c>
      <c r="P3409" s="6" t="s">
        <v>39</v>
      </c>
      <c r="Q3409" s="6" t="s">
        <v>6176</v>
      </c>
      <c r="R3409" s="6" t="s">
        <v>393</v>
      </c>
      <c r="W3409" s="6" t="s">
        <v>6177</v>
      </c>
      <c r="X3409" s="6" t="s">
        <v>6176</v>
      </c>
      <c r="Y3409" s="6" t="s">
        <v>43</v>
      </c>
      <c r="Z3409" s="8">
        <v>42045.371493055558</v>
      </c>
      <c r="AA3409" s="6" t="s">
        <v>6178</v>
      </c>
      <c r="AB3409" s="6" t="s">
        <v>396</v>
      </c>
      <c r="AC3409" s="6" t="s">
        <v>393</v>
      </c>
      <c r="AD3409" s="6" t="s">
        <v>43</v>
      </c>
      <c r="AE3409" s="8">
        <v>42045.443136574075</v>
      </c>
      <c r="AF3409" s="6" t="s">
        <v>397</v>
      </c>
    </row>
    <row r="3410" spans="1:39" x14ac:dyDescent="0.2">
      <c r="A34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0" s="7" t="str">
        <f>ExtractValues(Table1[[#This Row],[Agreement Name]],".{1}\d{4,5}")</f>
        <v>10309</v>
      </c>
      <c r="C3410" s="6" t="str">
        <f>ExtractValues(Table1[[#This Row],[Agreement Name]],".{1}\d{4,5}-.{1}\d{4,5}")</f>
        <v>10309-001002</v>
      </c>
      <c r="D3410" s="6" t="str">
        <f>ExtractValues(ExtractValues(Table1[[#This Row],[Agreement Name]],"(CO\d{1,3})"),"\d+")</f>
        <v/>
      </c>
      <c r="E3410" s="6" t="str">
        <f>ExtractValues(ExtractValues(Table1[[#This Row],[Agreement Name]],"(CO.\d{1,3})"),"\d+")</f>
        <v/>
      </c>
      <c r="F3410" s="6" t="str">
        <f>IF(Table1[[#This Row],[ChgOrderPart1]]&lt;&gt;"",Table1[[#This Row],[ChgOrderPart1]],Table1[[#This Row],[ChgOrderPart2]])</f>
        <v/>
      </c>
      <c r="G3410" s="6" t="s">
        <v>3265</v>
      </c>
      <c r="H3410" s="8">
        <v>42016.563923611109</v>
      </c>
      <c r="I3410" s="6" t="s">
        <v>34</v>
      </c>
      <c r="J3410" s="8">
        <v>42016.796331018515</v>
      </c>
      <c r="K3410" s="6" t="s">
        <v>1284</v>
      </c>
      <c r="L3410" s="6" t="s">
        <v>1285</v>
      </c>
      <c r="M3410" s="6" t="s">
        <v>37</v>
      </c>
      <c r="O3410" s="6" t="s">
        <v>38</v>
      </c>
      <c r="P3410" s="6" t="s">
        <v>39</v>
      </c>
      <c r="Q3410" s="6" t="s">
        <v>420</v>
      </c>
      <c r="R3410" s="6" t="s">
        <v>393</v>
      </c>
      <c r="W3410" s="6" t="s">
        <v>421</v>
      </c>
      <c r="X3410" s="6" t="s">
        <v>420</v>
      </c>
      <c r="Y3410" s="6" t="s">
        <v>43</v>
      </c>
      <c r="Z3410" s="8">
        <v>42016.744479166664</v>
      </c>
      <c r="AA3410" s="6" t="s">
        <v>3266</v>
      </c>
      <c r="AB3410" s="6" t="s">
        <v>396</v>
      </c>
      <c r="AC3410" s="6" t="s">
        <v>393</v>
      </c>
      <c r="AD3410" s="6" t="s">
        <v>43</v>
      </c>
      <c r="AE3410" s="8">
        <v>42016.796331018515</v>
      </c>
      <c r="AF3410" s="6" t="s">
        <v>1622</v>
      </c>
    </row>
    <row r="3411" spans="1:39" x14ac:dyDescent="0.2">
      <c r="A34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1" s="7" t="str">
        <f>ExtractValues(Table1[[#This Row],[Agreement Name]],".{1}\d{4,5}")</f>
        <v>10309</v>
      </c>
      <c r="C3411" s="6" t="str">
        <f>ExtractValues(Table1[[#This Row],[Agreement Name]],".{1}\d{4,5}-.{1}\d{4,5}")</f>
        <v>10309-001000</v>
      </c>
      <c r="D3411" s="6" t="str">
        <f>ExtractValues(ExtractValues(Table1[[#This Row],[Agreement Name]],"(CO\d{1,3})"),"\d+")</f>
        <v/>
      </c>
      <c r="E3411" s="6" t="str">
        <f>ExtractValues(ExtractValues(Table1[[#This Row],[Agreement Name]],"(CO.\d{1,3})"),"\d+")</f>
        <v/>
      </c>
      <c r="F3411" s="6" t="str">
        <f>IF(Table1[[#This Row],[ChgOrderPart1]]&lt;&gt;"",Table1[[#This Row],[ChgOrderPart1]],Table1[[#This Row],[ChgOrderPart2]])</f>
        <v/>
      </c>
      <c r="G3411" s="6" t="s">
        <v>3327</v>
      </c>
      <c r="H3411" s="8">
        <v>42019.372650462959</v>
      </c>
      <c r="I3411" s="6" t="s">
        <v>34</v>
      </c>
      <c r="J3411" s="8">
        <v>42020.498622685183</v>
      </c>
      <c r="K3411" s="6" t="s">
        <v>1284</v>
      </c>
      <c r="L3411" s="6" t="s">
        <v>1285</v>
      </c>
      <c r="M3411" s="6" t="s">
        <v>37</v>
      </c>
      <c r="O3411" s="6" t="s">
        <v>38</v>
      </c>
      <c r="P3411" s="6" t="s">
        <v>39</v>
      </c>
      <c r="Q3411" s="6" t="s">
        <v>2764</v>
      </c>
      <c r="R3411" s="6" t="s">
        <v>393</v>
      </c>
      <c r="W3411" s="6" t="s">
        <v>3328</v>
      </c>
      <c r="X3411" s="6" t="s">
        <v>2764</v>
      </c>
      <c r="Y3411" s="6" t="s">
        <v>43</v>
      </c>
      <c r="Z3411" s="8">
        <v>42020.471180555556</v>
      </c>
      <c r="AA3411" s="6" t="s">
        <v>164</v>
      </c>
      <c r="AB3411" s="6" t="s">
        <v>396</v>
      </c>
      <c r="AC3411" s="6" t="s">
        <v>393</v>
      </c>
      <c r="AD3411" s="6" t="s">
        <v>43</v>
      </c>
      <c r="AE3411" s="8">
        <v>42020.498622685183</v>
      </c>
      <c r="AF3411" s="6" t="s">
        <v>397</v>
      </c>
    </row>
    <row r="3412" spans="1:39" x14ac:dyDescent="0.2">
      <c r="A34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2" s="7" t="str">
        <f>ExtractValues(Table1[[#This Row],[Agreement Name]],".{1}\d{4,5}")</f>
        <v>103034</v>
      </c>
      <c r="C3412" s="6" t="str">
        <f>ExtractValues(Table1[[#This Row],[Agreement Name]],".{1}\d{4,5}-.{1}\d{4,5}")</f>
        <v>103034-001001</v>
      </c>
      <c r="D3412" s="6" t="str">
        <f>ExtractValues(ExtractValues(Table1[[#This Row],[Agreement Name]],"(CO\d{1,3})"),"\d+")</f>
        <v/>
      </c>
      <c r="E3412" s="6" t="str">
        <f>ExtractValues(ExtractValues(Table1[[#This Row],[Agreement Name]],"(CO.\d{1,3})"),"\d+")</f>
        <v/>
      </c>
      <c r="F3412" s="6" t="str">
        <f>IF(Table1[[#This Row],[ChgOrderPart1]]&lt;&gt;"",Table1[[#This Row],[ChgOrderPart1]],Table1[[#This Row],[ChgOrderPart2]])</f>
        <v/>
      </c>
      <c r="G3412" s="6" t="s">
        <v>1047</v>
      </c>
      <c r="H3412" s="8">
        <v>42216.308935185189</v>
      </c>
      <c r="I3412" s="6" t="s">
        <v>34</v>
      </c>
      <c r="J3412" s="8">
        <v>42220.673356481479</v>
      </c>
      <c r="K3412" s="6" t="s">
        <v>35</v>
      </c>
      <c r="L3412" s="6" t="s">
        <v>36</v>
      </c>
      <c r="M3412" s="6" t="s">
        <v>37</v>
      </c>
      <c r="O3412" s="6" t="s">
        <v>38</v>
      </c>
      <c r="P3412" s="6" t="s">
        <v>39</v>
      </c>
      <c r="Q3412" s="6" t="s">
        <v>440</v>
      </c>
      <c r="R3412" s="6" t="s">
        <v>837</v>
      </c>
      <c r="W3412" s="6" t="s">
        <v>812</v>
      </c>
      <c r="X3412" s="6" t="s">
        <v>440</v>
      </c>
      <c r="Y3412" s="6" t="s">
        <v>43</v>
      </c>
      <c r="Z3412" s="8">
        <v>42220.629756944443</v>
      </c>
      <c r="AA3412" s="6" t="s">
        <v>442</v>
      </c>
      <c r="AB3412" s="6" t="s">
        <v>840</v>
      </c>
      <c r="AC3412" s="6" t="s">
        <v>837</v>
      </c>
      <c r="AD3412" s="6" t="s">
        <v>43</v>
      </c>
      <c r="AE3412" s="8">
        <v>42220.673356481479</v>
      </c>
      <c r="AF3412" s="6" t="s">
        <v>71</v>
      </c>
    </row>
    <row r="3413" spans="1:39" x14ac:dyDescent="0.2">
      <c r="A34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3" s="7" t="str">
        <f>ExtractValues(Table1[[#This Row],[Agreement Name]],".{1}\d{4,5}")</f>
        <v>103033</v>
      </c>
      <c r="C3413" s="6" t="str">
        <f>ExtractValues(Table1[[#This Row],[Agreement Name]],".{1}\d{4,5}-.{1}\d{4,5}")</f>
        <v>103033-001002</v>
      </c>
      <c r="D3413" s="6" t="str">
        <f>ExtractValues(ExtractValues(Table1[[#This Row],[Agreement Name]],"(CO\d{1,3})"),"\d+")</f>
        <v/>
      </c>
      <c r="E3413" s="6" t="str">
        <f>ExtractValues(ExtractValues(Table1[[#This Row],[Agreement Name]],"(CO.\d{1,3})"),"\d+")</f>
        <v/>
      </c>
      <c r="F3413" s="6" t="str">
        <f>IF(Table1[[#This Row],[ChgOrderPart1]]&lt;&gt;"",Table1[[#This Row],[ChgOrderPart1]],Table1[[#This Row],[ChgOrderPart2]])</f>
        <v/>
      </c>
      <c r="G3413" s="6" t="s">
        <v>832</v>
      </c>
      <c r="H3413" s="8">
        <v>42193.451412037037</v>
      </c>
      <c r="I3413" s="6" t="s">
        <v>48</v>
      </c>
      <c r="J3413" s="8">
        <v>42193.451412037037</v>
      </c>
      <c r="K3413" s="6" t="s">
        <v>35</v>
      </c>
      <c r="L3413" s="6" t="s">
        <v>36</v>
      </c>
      <c r="M3413" s="6" t="s">
        <v>37</v>
      </c>
      <c r="O3413" s="6" t="s">
        <v>38</v>
      </c>
      <c r="P3413" s="6" t="s">
        <v>39</v>
      </c>
      <c r="Q3413" s="6" t="s">
        <v>833</v>
      </c>
      <c r="R3413" s="6" t="s">
        <v>834</v>
      </c>
      <c r="S3413" s="6" t="s">
        <v>354</v>
      </c>
      <c r="AL3413" s="6" t="s">
        <v>834</v>
      </c>
      <c r="AM3413" s="6" t="s">
        <v>43</v>
      </c>
    </row>
    <row r="3414" spans="1:39" x14ac:dyDescent="0.2">
      <c r="A34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4" s="7" t="str">
        <f>ExtractValues(Table1[[#This Row],[Agreement Name]],".{1}\d{4,5}")</f>
        <v>103033</v>
      </c>
      <c r="C3414" s="6" t="str">
        <f>ExtractValues(Table1[[#This Row],[Agreement Name]],".{1}\d{4,5}-.{1}\d{4,5}")</f>
        <v>103033-001001</v>
      </c>
      <c r="D3414" s="6" t="str">
        <f>ExtractValues(ExtractValues(Table1[[#This Row],[Agreement Name]],"(CO\d{1,3})"),"\d+")</f>
        <v/>
      </c>
      <c r="E3414" s="6" t="str">
        <f>ExtractValues(ExtractValues(Table1[[#This Row],[Agreement Name]],"(CO.\d{1,3})"),"\d+")</f>
        <v/>
      </c>
      <c r="F3414" s="6" t="str">
        <f>IF(Table1[[#This Row],[ChgOrderPart1]]&lt;&gt;"",Table1[[#This Row],[ChgOrderPart1]],Table1[[#This Row],[ChgOrderPart2]])</f>
        <v/>
      </c>
      <c r="G3414" s="6" t="s">
        <v>929</v>
      </c>
      <c r="H3414" s="8">
        <v>42200.423819444448</v>
      </c>
      <c r="I3414" s="6" t="s">
        <v>34</v>
      </c>
      <c r="J3414" s="8">
        <v>42205.664224537039</v>
      </c>
      <c r="K3414" s="6" t="s">
        <v>35</v>
      </c>
      <c r="L3414" s="6" t="s">
        <v>36</v>
      </c>
      <c r="M3414" s="6" t="s">
        <v>37</v>
      </c>
      <c r="O3414" s="6" t="s">
        <v>38</v>
      </c>
      <c r="P3414" s="6" t="s">
        <v>39</v>
      </c>
      <c r="Q3414" s="6" t="s">
        <v>930</v>
      </c>
      <c r="R3414" s="6" t="s">
        <v>931</v>
      </c>
      <c r="S3414" s="6" t="s">
        <v>354</v>
      </c>
      <c r="W3414" s="6" t="s">
        <v>932</v>
      </c>
      <c r="X3414" s="6" t="s">
        <v>931</v>
      </c>
      <c r="Y3414" s="6" t="s">
        <v>43</v>
      </c>
      <c r="Z3414" s="8">
        <v>42205.610520833332</v>
      </c>
      <c r="AA3414" s="6" t="s">
        <v>933</v>
      </c>
      <c r="AB3414" s="6" t="s">
        <v>357</v>
      </c>
      <c r="AC3414" s="6" t="s">
        <v>354</v>
      </c>
      <c r="AD3414" s="6" t="s">
        <v>43</v>
      </c>
      <c r="AE3414" s="8">
        <v>42205.664224537039</v>
      </c>
      <c r="AF3414" s="6" t="s">
        <v>358</v>
      </c>
    </row>
    <row r="3415" spans="1:39" x14ac:dyDescent="0.2">
      <c r="A34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5" s="7" t="str">
        <f>ExtractValues(Table1[[#This Row],[Agreement Name]],".{1}\d{4,5}")</f>
        <v>103033</v>
      </c>
      <c r="C3415" s="6" t="str">
        <f>ExtractValues(Table1[[#This Row],[Agreement Name]],".{1}\d{4,5}-.{1}\d{4,5}")</f>
        <v>103033-001001</v>
      </c>
      <c r="D3415" s="6" t="str">
        <f>ExtractValues(ExtractValues(Table1[[#This Row],[Agreement Name]],"(CO\d{1,3})"),"\d+")</f>
        <v/>
      </c>
      <c r="E3415" s="6" t="str">
        <f>ExtractValues(ExtractValues(Table1[[#This Row],[Agreement Name]],"(CO.\d{1,3})"),"\d+")</f>
        <v/>
      </c>
      <c r="F3415" s="6" t="str">
        <f>IF(Table1[[#This Row],[ChgOrderPart1]]&lt;&gt;"",Table1[[#This Row],[ChgOrderPart1]],Table1[[#This Row],[ChgOrderPart2]])</f>
        <v/>
      </c>
      <c r="G3415" s="6" t="s">
        <v>830</v>
      </c>
      <c r="H3415" s="8">
        <v>42193.450578703705</v>
      </c>
      <c r="I3415" s="6" t="s">
        <v>55</v>
      </c>
      <c r="J3415" s="8">
        <v>42200.388437499998</v>
      </c>
      <c r="K3415" s="6" t="s">
        <v>35</v>
      </c>
      <c r="L3415" s="6" t="s">
        <v>36</v>
      </c>
      <c r="M3415" s="6" t="s">
        <v>37</v>
      </c>
      <c r="O3415" s="6" t="s">
        <v>38</v>
      </c>
      <c r="P3415" s="6" t="s">
        <v>39</v>
      </c>
      <c r="Q3415" s="6" t="s">
        <v>831</v>
      </c>
      <c r="R3415" s="6" t="s">
        <v>354</v>
      </c>
      <c r="AL3415" s="6" t="s">
        <v>831</v>
      </c>
      <c r="AM3415" s="6" t="s">
        <v>43</v>
      </c>
    </row>
    <row r="3416" spans="1:39" x14ac:dyDescent="0.2">
      <c r="A34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6" s="7" t="str">
        <f>ExtractValues(Table1[[#This Row],[Agreement Name]],".{1}\d{4,5}")</f>
        <v>103032</v>
      </c>
      <c r="C3416" s="6" t="str">
        <f>ExtractValues(Table1[[#This Row],[Agreement Name]],".{1}\d{4,5}-.{1}\d{4,5}")</f>
        <v>103032-001002</v>
      </c>
      <c r="D3416" s="6" t="str">
        <f>ExtractValues(ExtractValues(Table1[[#This Row],[Agreement Name]],"(CO\d{1,3})"),"\d+")</f>
        <v/>
      </c>
      <c r="E3416" s="6" t="str">
        <f>ExtractValues(ExtractValues(Table1[[#This Row],[Agreement Name]],"(CO.\d{1,3})"),"\d+")</f>
        <v/>
      </c>
      <c r="F3416" s="6" t="str">
        <f>IF(Table1[[#This Row],[ChgOrderPart1]]&lt;&gt;"",Table1[[#This Row],[ChgOrderPart1]],Table1[[#This Row],[ChgOrderPart2]])</f>
        <v/>
      </c>
      <c r="G3416" s="6" t="s">
        <v>1037</v>
      </c>
      <c r="H3416" s="8">
        <v>42216.304965277777</v>
      </c>
      <c r="I3416" s="6" t="s">
        <v>34</v>
      </c>
      <c r="J3416" s="8">
        <v>42216.42800925926</v>
      </c>
      <c r="K3416" s="6" t="s">
        <v>35</v>
      </c>
      <c r="L3416" s="6" t="s">
        <v>36</v>
      </c>
      <c r="M3416" s="6" t="s">
        <v>37</v>
      </c>
      <c r="O3416" s="6" t="s">
        <v>38</v>
      </c>
      <c r="P3416" s="6" t="s">
        <v>39</v>
      </c>
      <c r="Q3416" s="6" t="s">
        <v>204</v>
      </c>
      <c r="R3416" s="6" t="s">
        <v>196</v>
      </c>
      <c r="W3416" s="6" t="s">
        <v>205</v>
      </c>
      <c r="X3416" s="6" t="s">
        <v>204</v>
      </c>
      <c r="Y3416" s="6" t="s">
        <v>43</v>
      </c>
      <c r="Z3416" s="8">
        <v>42216.329131944447</v>
      </c>
      <c r="AA3416" s="6" t="s">
        <v>206</v>
      </c>
      <c r="AB3416" s="6" t="s">
        <v>198</v>
      </c>
      <c r="AC3416" s="6" t="s">
        <v>196</v>
      </c>
      <c r="AD3416" s="6" t="s">
        <v>43</v>
      </c>
      <c r="AE3416" s="8">
        <v>42216.42800925926</v>
      </c>
      <c r="AF3416" s="6" t="s">
        <v>1038</v>
      </c>
    </row>
    <row r="3417" spans="1:39" x14ac:dyDescent="0.2">
      <c r="A34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7" s="7" t="str">
        <f>ExtractValues(Table1[[#This Row],[Agreement Name]],".{1}\d{4,5}")</f>
        <v>103027</v>
      </c>
      <c r="C3417" s="6" t="str">
        <f>ExtractValues(Table1[[#This Row],[Agreement Name]],".{1}\d{4,5}-.{1}\d{4,5}")</f>
        <v>103027-002001</v>
      </c>
      <c r="D3417" s="6" t="str">
        <f>ExtractValues(ExtractValues(Table1[[#This Row],[Agreement Name]],"(CO\d{1,3})"),"\d+")</f>
        <v/>
      </c>
      <c r="E3417" s="6" t="str">
        <f>ExtractValues(ExtractValues(Table1[[#This Row],[Agreement Name]],"(CO.\d{1,3})"),"\d+")</f>
        <v/>
      </c>
      <c r="F3417" s="6" t="str">
        <f>IF(Table1[[#This Row],[ChgOrderPart1]]&lt;&gt;"",Table1[[#This Row],[ChgOrderPart1]],Table1[[#This Row],[ChgOrderPart2]])</f>
        <v/>
      </c>
      <c r="G3417" s="6" t="s">
        <v>1270</v>
      </c>
      <c r="H3417" s="8">
        <v>42236.652557870373</v>
      </c>
      <c r="I3417" s="6" t="s">
        <v>48</v>
      </c>
      <c r="J3417" s="8">
        <v>42236.655324074076</v>
      </c>
      <c r="K3417" s="6" t="s">
        <v>35</v>
      </c>
      <c r="L3417" s="6" t="s">
        <v>36</v>
      </c>
      <c r="M3417" s="6" t="s">
        <v>37</v>
      </c>
      <c r="O3417" s="6" t="s">
        <v>38</v>
      </c>
      <c r="P3417" s="6" t="s">
        <v>39</v>
      </c>
      <c r="Q3417" s="6" t="s">
        <v>1271</v>
      </c>
      <c r="R3417" s="6" t="s">
        <v>1057</v>
      </c>
      <c r="W3417" s="6" t="s">
        <v>1272</v>
      </c>
      <c r="X3417" s="6" t="s">
        <v>1271</v>
      </c>
      <c r="Y3417" s="6" t="s">
        <v>43</v>
      </c>
      <c r="Z3417" s="8">
        <v>42236.655324074076</v>
      </c>
      <c r="AA3417" s="6" t="s">
        <v>1273</v>
      </c>
      <c r="AL3417" s="6" t="s">
        <v>1057</v>
      </c>
      <c r="AM3417" s="6" t="s">
        <v>43</v>
      </c>
    </row>
    <row r="3418" spans="1:39" x14ac:dyDescent="0.2">
      <c r="A34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18" s="7" t="str">
        <f>ExtractValues(Table1[[#This Row],[Agreement Name]],".{1}\d{4,5}")</f>
        <v>10302</v>
      </c>
      <c r="C3418" s="6" t="str">
        <f>ExtractValues(Table1[[#This Row],[Agreement Name]],".{1}\d{4,5}-.{1}\d{4,5}")</f>
        <v>10302-002004</v>
      </c>
      <c r="D3418" s="6" t="str">
        <f>ExtractValues(ExtractValues(Table1[[#This Row],[Agreement Name]],"(CO\d{1,3})"),"\d+")</f>
        <v/>
      </c>
      <c r="E3418" s="6" t="str">
        <f>ExtractValues(ExtractValues(Table1[[#This Row],[Agreement Name]],"(CO.\d{1,3})"),"\d+")</f>
        <v/>
      </c>
      <c r="F3418" s="6" t="str">
        <f>IF(Table1[[#This Row],[ChgOrderPart1]]&lt;&gt;"",Table1[[#This Row],[ChgOrderPart1]],Table1[[#This Row],[ChgOrderPart2]])</f>
        <v/>
      </c>
      <c r="G3418" s="6" t="s">
        <v>6807</v>
      </c>
      <c r="H3418" s="8">
        <v>42096.314456018517</v>
      </c>
      <c r="I3418" s="6" t="s">
        <v>34</v>
      </c>
      <c r="J3418" s="8">
        <v>42096.467812499999</v>
      </c>
      <c r="K3418" s="6" t="s">
        <v>1284</v>
      </c>
      <c r="L3418" s="6" t="s">
        <v>1285</v>
      </c>
      <c r="M3418" s="6" t="s">
        <v>37</v>
      </c>
      <c r="O3418" s="6" t="s">
        <v>38</v>
      </c>
      <c r="P3418" s="6" t="s">
        <v>39</v>
      </c>
      <c r="Q3418" s="6" t="s">
        <v>1197</v>
      </c>
      <c r="R3418" s="6" t="s">
        <v>1410</v>
      </c>
      <c r="W3418" s="6" t="s">
        <v>1600</v>
      </c>
      <c r="X3418" s="6" t="s">
        <v>1197</v>
      </c>
      <c r="Y3418" s="6" t="s">
        <v>43</v>
      </c>
      <c r="Z3418" s="8">
        <v>42096.466874999998</v>
      </c>
      <c r="AA3418" s="6" t="s">
        <v>1199</v>
      </c>
      <c r="AB3418" s="6" t="s">
        <v>1412</v>
      </c>
      <c r="AC3418" s="6" t="s">
        <v>1410</v>
      </c>
      <c r="AD3418" s="6" t="s">
        <v>43</v>
      </c>
      <c r="AE3418" s="8">
        <v>42096.467812499999</v>
      </c>
      <c r="AF3418" s="6" t="s">
        <v>358</v>
      </c>
    </row>
    <row r="3419" spans="1:39" x14ac:dyDescent="0.2">
      <c r="A34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19" s="7" t="str">
        <f>ExtractValues(Table1[[#This Row],[Agreement Name]],".{1}\d{4,5}")</f>
        <v>10302</v>
      </c>
      <c r="C3419" s="6" t="str">
        <f>ExtractValues(Table1[[#This Row],[Agreement Name]],".{1}\d{4,5}-.{1}\d{4,5}")</f>
        <v>10302-002003</v>
      </c>
      <c r="D3419" s="6" t="str">
        <f>ExtractValues(ExtractValues(Table1[[#This Row],[Agreement Name]],"(CO\d{1,3})"),"\d+")</f>
        <v>2</v>
      </c>
      <c r="E3419" s="6" t="str">
        <f>ExtractValues(ExtractValues(Table1[[#This Row],[Agreement Name]],"(CO.\d{1,3})"),"\d+")</f>
        <v/>
      </c>
      <c r="F3419" s="6" t="str">
        <f>IF(Table1[[#This Row],[ChgOrderPart1]]&lt;&gt;"",Table1[[#This Row],[ChgOrderPart1]],Table1[[#This Row],[ChgOrderPart2]])</f>
        <v>2</v>
      </c>
      <c r="G3419" s="6" t="s">
        <v>5291</v>
      </c>
      <c r="H3419" s="8">
        <v>42170.39434027778</v>
      </c>
      <c r="I3419" s="6" t="s">
        <v>55</v>
      </c>
      <c r="J3419" s="8">
        <v>42171.579351851855</v>
      </c>
      <c r="K3419" s="6" t="s">
        <v>5082</v>
      </c>
      <c r="L3419" s="6" t="s">
        <v>5083</v>
      </c>
      <c r="M3419" s="6" t="s">
        <v>37</v>
      </c>
      <c r="O3419" s="6" t="s">
        <v>38</v>
      </c>
      <c r="P3419" s="6" t="s">
        <v>39</v>
      </c>
      <c r="Q3419" s="6" t="s">
        <v>5292</v>
      </c>
      <c r="R3419" s="6" t="s">
        <v>432</v>
      </c>
      <c r="AL3419" s="6" t="s">
        <v>5292</v>
      </c>
      <c r="AM3419" s="6" t="s">
        <v>43</v>
      </c>
    </row>
    <row r="3420" spans="1:39" x14ac:dyDescent="0.2">
      <c r="A34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0" s="7" t="str">
        <f>ExtractValues(Table1[[#This Row],[Agreement Name]],".{1}\d{4,5}")</f>
        <v>10302</v>
      </c>
      <c r="C3420" s="6" t="str">
        <f>ExtractValues(Table1[[#This Row],[Agreement Name]],".{1}\d{4,5}-.{1}\d{4,5}")</f>
        <v>10302-002003</v>
      </c>
      <c r="D3420" s="6" t="str">
        <f>ExtractValues(ExtractValues(Table1[[#This Row],[Agreement Name]],"(CO\d{1,3})"),"\d+")</f>
        <v>2</v>
      </c>
      <c r="E3420" s="6" t="str">
        <f>ExtractValues(ExtractValues(Table1[[#This Row],[Agreement Name]],"(CO.\d{1,3})"),"\d+")</f>
        <v/>
      </c>
      <c r="F3420" s="6" t="str">
        <f>IF(Table1[[#This Row],[ChgOrderPart1]]&lt;&gt;"",Table1[[#This Row],[ChgOrderPart1]],Table1[[#This Row],[ChgOrderPart2]])</f>
        <v>2</v>
      </c>
      <c r="G3420" s="6" t="s">
        <v>5291</v>
      </c>
      <c r="H3420" s="8">
        <v>42170.361886574072</v>
      </c>
      <c r="I3420" s="6" t="s">
        <v>55</v>
      </c>
      <c r="J3420" s="8">
        <v>42170.370104166665</v>
      </c>
      <c r="K3420" s="6" t="s">
        <v>5082</v>
      </c>
      <c r="L3420" s="6" t="s">
        <v>5083</v>
      </c>
      <c r="M3420" s="6" t="s">
        <v>37</v>
      </c>
      <c r="O3420" s="6" t="s">
        <v>38</v>
      </c>
      <c r="P3420" s="6" t="s">
        <v>39</v>
      </c>
      <c r="Q3420" s="6" t="s">
        <v>5292</v>
      </c>
      <c r="R3420" s="6" t="s">
        <v>5293</v>
      </c>
      <c r="S3420" s="6" t="s">
        <v>432</v>
      </c>
      <c r="AL3420" s="6" t="s">
        <v>5293</v>
      </c>
      <c r="AM3420" s="6" t="s">
        <v>43</v>
      </c>
    </row>
    <row r="3421" spans="1:39" x14ac:dyDescent="0.2">
      <c r="A34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21" s="7" t="str">
        <f>ExtractValues(Table1[[#This Row],[Agreement Name]],".{1}\d{4,5}")</f>
        <v>10302</v>
      </c>
      <c r="C3421" s="6" t="str">
        <f>ExtractValues(Table1[[#This Row],[Agreement Name]],".{1}\d{4,5}-.{1}\d{4,5}")</f>
        <v>10302-002003</v>
      </c>
      <c r="D3421" s="6" t="str">
        <f>ExtractValues(ExtractValues(Table1[[#This Row],[Agreement Name]],"(CO\d{1,3})"),"\d+")</f>
        <v/>
      </c>
      <c r="E3421" s="6" t="str">
        <f>ExtractValues(ExtractValues(Table1[[#This Row],[Agreement Name]],"(CO.\d{1,3})"),"\d+")</f>
        <v/>
      </c>
      <c r="F3421" s="6" t="str">
        <f>IF(Table1[[#This Row],[ChgOrderPart1]]&lt;&gt;"",Table1[[#This Row],[ChgOrderPart1]],Table1[[#This Row],[ChgOrderPart2]])</f>
        <v/>
      </c>
      <c r="G3421" s="6" t="s">
        <v>6588</v>
      </c>
      <c r="H3421" s="8">
        <v>42080.440613425926</v>
      </c>
      <c r="I3421" s="6" t="s">
        <v>34</v>
      </c>
      <c r="J3421" s="8">
        <v>42082.419050925928</v>
      </c>
      <c r="K3421" s="6" t="s">
        <v>1284</v>
      </c>
      <c r="L3421" s="6" t="s">
        <v>1285</v>
      </c>
      <c r="M3421" s="6" t="s">
        <v>37</v>
      </c>
      <c r="O3421" s="6" t="s">
        <v>38</v>
      </c>
      <c r="P3421" s="6" t="s">
        <v>39</v>
      </c>
      <c r="Q3421" s="6" t="s">
        <v>5292</v>
      </c>
      <c r="R3421" s="6" t="s">
        <v>1410</v>
      </c>
      <c r="W3421" s="6" t="s">
        <v>6589</v>
      </c>
      <c r="X3421" s="6" t="s">
        <v>5292</v>
      </c>
      <c r="Y3421" s="6" t="s">
        <v>43</v>
      </c>
      <c r="Z3421" s="8">
        <v>42082.409467592595</v>
      </c>
      <c r="AA3421" s="6" t="s">
        <v>6590</v>
      </c>
      <c r="AB3421" s="6" t="s">
        <v>1412</v>
      </c>
      <c r="AC3421" s="6" t="s">
        <v>1410</v>
      </c>
      <c r="AD3421" s="6" t="s">
        <v>43</v>
      </c>
      <c r="AE3421" s="8">
        <v>42082.419050925928</v>
      </c>
      <c r="AF3421" s="6" t="s">
        <v>46</v>
      </c>
    </row>
    <row r="3422" spans="1:39" x14ac:dyDescent="0.2">
      <c r="A34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22" s="7" t="str">
        <f>ExtractValues(Table1[[#This Row],[Agreement Name]],".{1}\d{4,5}")</f>
        <v>10302</v>
      </c>
      <c r="C3422" s="6" t="str">
        <f>ExtractValues(Table1[[#This Row],[Agreement Name]],".{1}\d{4,5}-.{1}\d{4,5}")</f>
        <v>10302-002003</v>
      </c>
      <c r="D3422" s="6" t="str">
        <f>ExtractValues(ExtractValues(Table1[[#This Row],[Agreement Name]],"(CO\d{1,3})"),"\d+")</f>
        <v/>
      </c>
      <c r="E3422" s="6" t="str">
        <f>ExtractValues(ExtractValues(Table1[[#This Row],[Agreement Name]],"(CO.\d{1,3})"),"\d+")</f>
        <v/>
      </c>
      <c r="F3422" s="6" t="str">
        <f>IF(Table1[[#This Row],[ChgOrderPart1]]&lt;&gt;"",Table1[[#This Row],[ChgOrderPart1]],Table1[[#This Row],[ChgOrderPart2]])</f>
        <v/>
      </c>
      <c r="G3422" s="6" t="s">
        <v>6460</v>
      </c>
      <c r="H3422" s="8">
        <v>42068.452974537038</v>
      </c>
      <c r="I3422" s="6" t="s">
        <v>55</v>
      </c>
      <c r="J3422" s="8">
        <v>42080.414050925923</v>
      </c>
      <c r="K3422" s="6" t="s">
        <v>1284</v>
      </c>
      <c r="L3422" s="6" t="s">
        <v>1285</v>
      </c>
      <c r="M3422" s="6" t="s">
        <v>37</v>
      </c>
      <c r="O3422" s="6" t="s">
        <v>38</v>
      </c>
      <c r="P3422" s="6" t="s">
        <v>39</v>
      </c>
      <c r="Q3422" s="6" t="s">
        <v>5293</v>
      </c>
      <c r="R3422" s="6" t="s">
        <v>5292</v>
      </c>
      <c r="S3422" s="6" t="s">
        <v>1410</v>
      </c>
      <c r="AL3422" s="6" t="s">
        <v>5293</v>
      </c>
      <c r="AM3422" s="6" t="s">
        <v>43</v>
      </c>
    </row>
    <row r="3423" spans="1:39" x14ac:dyDescent="0.2">
      <c r="A34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3" s="7" t="str">
        <f>ExtractValues(Table1[[#This Row],[Agreement Name]],".{1}\d{4,5}")</f>
        <v>10302</v>
      </c>
      <c r="C3423" s="6" t="str">
        <f>ExtractValues(Table1[[#This Row],[Agreement Name]],".{1}\d{4,5}-.{1}\d{4,5}")</f>
        <v>10302-002002</v>
      </c>
      <c r="D3423" s="6" t="str">
        <f>ExtractValues(ExtractValues(Table1[[#This Row],[Agreement Name]],"(CO\d{1,3})"),"\d+")</f>
        <v>2</v>
      </c>
      <c r="E3423" s="6" t="str">
        <f>ExtractValues(ExtractValues(Table1[[#This Row],[Agreement Name]],"(CO.\d{1,3})"),"\d+")</f>
        <v/>
      </c>
      <c r="F3423" s="6" t="str">
        <f>IF(Table1[[#This Row],[ChgOrderPart1]]&lt;&gt;"",Table1[[#This Row],[ChgOrderPart1]],Table1[[#This Row],[ChgOrderPart2]])</f>
        <v>2</v>
      </c>
      <c r="G3423" s="6" t="s">
        <v>5966</v>
      </c>
      <c r="H3423" s="8">
        <v>42222.344050925924</v>
      </c>
      <c r="I3423" s="6" t="s">
        <v>34</v>
      </c>
      <c r="J3423" s="8">
        <v>42223.384791666664</v>
      </c>
      <c r="K3423" s="6" t="s">
        <v>5082</v>
      </c>
      <c r="L3423" s="6" t="s">
        <v>5083</v>
      </c>
      <c r="M3423" s="6" t="s">
        <v>37</v>
      </c>
      <c r="O3423" s="6" t="s">
        <v>38</v>
      </c>
      <c r="P3423" s="6" t="s">
        <v>39</v>
      </c>
      <c r="Q3423" s="6" t="s">
        <v>5963</v>
      </c>
      <c r="R3423" s="6" t="s">
        <v>393</v>
      </c>
      <c r="W3423" s="6" t="s">
        <v>5964</v>
      </c>
      <c r="X3423" s="6" t="s">
        <v>5963</v>
      </c>
      <c r="Y3423" s="6" t="s">
        <v>43</v>
      </c>
      <c r="Z3423" s="8">
        <v>42222.351863425924</v>
      </c>
      <c r="AA3423" s="6" t="s">
        <v>169</v>
      </c>
      <c r="AB3423" s="6" t="s">
        <v>396</v>
      </c>
      <c r="AC3423" s="6" t="s">
        <v>393</v>
      </c>
      <c r="AD3423" s="6" t="s">
        <v>43</v>
      </c>
      <c r="AE3423" s="8">
        <v>42223.384791666664</v>
      </c>
      <c r="AF3423" s="6" t="s">
        <v>46</v>
      </c>
    </row>
    <row r="3424" spans="1:39" x14ac:dyDescent="0.2">
      <c r="A34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4" s="7" t="str">
        <f>ExtractValues(Table1[[#This Row],[Agreement Name]],".{1}\d{4,5}")</f>
        <v>10302</v>
      </c>
      <c r="C3424" s="6" t="str">
        <f>ExtractValues(Table1[[#This Row],[Agreement Name]],".{1}\d{4,5}-.{1}\d{4,5}")</f>
        <v>10302-002002</v>
      </c>
      <c r="D3424" s="6" t="str">
        <f>ExtractValues(ExtractValues(Table1[[#This Row],[Agreement Name]],"(CO\d{1,3})"),"\d+")</f>
        <v>1</v>
      </c>
      <c r="E3424" s="6" t="str">
        <f>ExtractValues(ExtractValues(Table1[[#This Row],[Agreement Name]],"(CO.\d{1,3})"),"\d+")</f>
        <v/>
      </c>
      <c r="F3424" s="6" t="str">
        <f>IF(Table1[[#This Row],[ChgOrderPart1]]&lt;&gt;"",Table1[[#This Row],[ChgOrderPart1]],Table1[[#This Row],[ChgOrderPart2]])</f>
        <v>1</v>
      </c>
      <c r="G3424" s="6" t="s">
        <v>5962</v>
      </c>
      <c r="H3424" s="8">
        <v>42222.340497685182</v>
      </c>
      <c r="I3424" s="6" t="s">
        <v>34</v>
      </c>
      <c r="J3424" s="8">
        <v>42222.592719907407</v>
      </c>
      <c r="K3424" s="6" t="s">
        <v>5082</v>
      </c>
      <c r="L3424" s="6" t="s">
        <v>5083</v>
      </c>
      <c r="M3424" s="6" t="s">
        <v>37</v>
      </c>
      <c r="O3424" s="6" t="s">
        <v>38</v>
      </c>
      <c r="P3424" s="6" t="s">
        <v>39</v>
      </c>
      <c r="Q3424" s="6" t="s">
        <v>5963</v>
      </c>
      <c r="R3424" s="6" t="s">
        <v>393</v>
      </c>
      <c r="W3424" s="6" t="s">
        <v>5964</v>
      </c>
      <c r="X3424" s="6" t="s">
        <v>5963</v>
      </c>
      <c r="Y3424" s="6" t="s">
        <v>43</v>
      </c>
      <c r="Z3424" s="8">
        <v>42222.351018518515</v>
      </c>
      <c r="AA3424" s="6" t="s">
        <v>169</v>
      </c>
      <c r="AB3424" s="6" t="s">
        <v>396</v>
      </c>
      <c r="AC3424" s="6" t="s">
        <v>393</v>
      </c>
      <c r="AD3424" s="6" t="s">
        <v>43</v>
      </c>
      <c r="AE3424" s="8">
        <v>42222.592719907407</v>
      </c>
      <c r="AF3424" s="6" t="s">
        <v>5965</v>
      </c>
    </row>
    <row r="3425" spans="1:39" x14ac:dyDescent="0.2">
      <c r="A34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25" s="7" t="str">
        <f>ExtractValues(Table1[[#This Row],[Agreement Name]],".{1}\d{4,5}")</f>
        <v>10302</v>
      </c>
      <c r="C3425" s="6" t="str">
        <f>ExtractValues(Table1[[#This Row],[Agreement Name]],".{1}\d{4,5}-.{1}\d{4,5}")</f>
        <v>10302-002002</v>
      </c>
      <c r="D3425" s="6" t="str">
        <f>ExtractValues(ExtractValues(Table1[[#This Row],[Agreement Name]],"(CO\d{1,3})"),"\d+")</f>
        <v/>
      </c>
      <c r="E3425" s="6" t="str">
        <f>ExtractValues(ExtractValues(Table1[[#This Row],[Agreement Name]],"(CO.\d{1,3})"),"\d+")</f>
        <v/>
      </c>
      <c r="F3425" s="6" t="str">
        <f>IF(Table1[[#This Row],[ChgOrderPart1]]&lt;&gt;"",Table1[[#This Row],[ChgOrderPart1]],Table1[[#This Row],[ChgOrderPart2]])</f>
        <v/>
      </c>
      <c r="G3425" s="6" t="s">
        <v>6326</v>
      </c>
      <c r="H3425" s="8">
        <v>42054.301620370374</v>
      </c>
      <c r="I3425" s="6" t="s">
        <v>34</v>
      </c>
      <c r="J3425" s="8">
        <v>42067.445613425924</v>
      </c>
      <c r="K3425" s="6" t="s">
        <v>1284</v>
      </c>
      <c r="L3425" s="6" t="s">
        <v>1285</v>
      </c>
      <c r="M3425" s="6" t="s">
        <v>37</v>
      </c>
      <c r="O3425" s="6" t="s">
        <v>38</v>
      </c>
      <c r="P3425" s="6" t="s">
        <v>39</v>
      </c>
      <c r="Q3425" s="6" t="s">
        <v>5963</v>
      </c>
      <c r="R3425" s="6" t="s">
        <v>1328</v>
      </c>
      <c r="S3425" s="6" t="s">
        <v>1410</v>
      </c>
      <c r="W3425" s="6" t="s">
        <v>5964</v>
      </c>
      <c r="X3425" s="6" t="s">
        <v>5963</v>
      </c>
      <c r="Y3425" s="6" t="s">
        <v>43</v>
      </c>
      <c r="Z3425" s="8">
        <v>42066.334826388891</v>
      </c>
      <c r="AA3425" s="6" t="s">
        <v>169</v>
      </c>
      <c r="AB3425" s="6" t="s">
        <v>1412</v>
      </c>
      <c r="AC3425" s="6" t="s">
        <v>1410</v>
      </c>
      <c r="AD3425" s="6" t="s">
        <v>43</v>
      </c>
      <c r="AE3425" s="8">
        <v>42067.445613425924</v>
      </c>
      <c r="AF3425" s="6" t="s">
        <v>358</v>
      </c>
    </row>
    <row r="3426" spans="1:39" x14ac:dyDescent="0.2">
      <c r="A34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6" s="7" t="str">
        <f>ExtractValues(Table1[[#This Row],[Agreement Name]],".{1}\d{4,5}")</f>
        <v>10302</v>
      </c>
      <c r="C3426" s="6" t="str">
        <f>ExtractValues(Table1[[#This Row],[Agreement Name]],".{1}\d{4,5}-.{1}\d{4,5}")</f>
        <v>10302-002001</v>
      </c>
      <c r="D3426" s="6" t="str">
        <f>ExtractValues(ExtractValues(Table1[[#This Row],[Agreement Name]],"(CO\d{1,3})"),"\d+")</f>
        <v>7</v>
      </c>
      <c r="E3426" s="6" t="str">
        <f>ExtractValues(ExtractValues(Table1[[#This Row],[Agreement Name]],"(CO.\d{1,3})"),"\d+")</f>
        <v/>
      </c>
      <c r="F3426" s="6" t="str">
        <f>IF(Table1[[#This Row],[ChgOrderPart1]]&lt;&gt;"",Table1[[#This Row],[ChgOrderPart1]],Table1[[#This Row],[ChgOrderPart2]])</f>
        <v>7</v>
      </c>
      <c r="G3426" s="6" t="s">
        <v>5589</v>
      </c>
      <c r="H3426" s="8">
        <v>42193.322951388887</v>
      </c>
      <c r="I3426" s="6" t="s">
        <v>34</v>
      </c>
      <c r="J3426" s="8">
        <v>42198.313020833331</v>
      </c>
      <c r="K3426" s="6" t="s">
        <v>5082</v>
      </c>
      <c r="L3426" s="6" t="s">
        <v>5083</v>
      </c>
      <c r="M3426" s="6" t="s">
        <v>37</v>
      </c>
      <c r="O3426" s="6" t="s">
        <v>38</v>
      </c>
      <c r="P3426" s="6" t="s">
        <v>39</v>
      </c>
      <c r="Q3426" s="6" t="s">
        <v>386</v>
      </c>
      <c r="R3426" s="6" t="s">
        <v>393</v>
      </c>
      <c r="W3426" s="6" t="s">
        <v>4048</v>
      </c>
      <c r="X3426" s="6" t="s">
        <v>386</v>
      </c>
      <c r="Y3426" s="6" t="s">
        <v>43</v>
      </c>
      <c r="Z3426" s="8">
        <v>42195.379374999997</v>
      </c>
      <c r="AA3426" s="6" t="s">
        <v>388</v>
      </c>
      <c r="AB3426" s="6" t="s">
        <v>396</v>
      </c>
      <c r="AC3426" s="6" t="s">
        <v>393</v>
      </c>
      <c r="AD3426" s="6" t="s">
        <v>43</v>
      </c>
      <c r="AE3426" s="8">
        <v>42198.313020833331</v>
      </c>
      <c r="AF3426" s="6" t="s">
        <v>397</v>
      </c>
    </row>
    <row r="3427" spans="1:39" x14ac:dyDescent="0.2">
      <c r="A34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7" s="7" t="str">
        <f>ExtractValues(Table1[[#This Row],[Agreement Name]],".{1}\d{4,5}")</f>
        <v>10302</v>
      </c>
      <c r="C3427" s="6" t="str">
        <f>ExtractValues(Table1[[#This Row],[Agreement Name]],".{1}\d{4,5}-.{1}\d{4,5}")</f>
        <v>10302-002001</v>
      </c>
      <c r="D3427" s="6" t="str">
        <f>ExtractValues(ExtractValues(Table1[[#This Row],[Agreement Name]],"(CO\d{1,3})"),"\d+")</f>
        <v>1</v>
      </c>
      <c r="E3427" s="6" t="str">
        <f>ExtractValues(ExtractValues(Table1[[#This Row],[Agreement Name]],"(CO.\d{1,3})"),"\d+")</f>
        <v/>
      </c>
      <c r="F3427" s="6" t="str">
        <f>IF(Table1[[#This Row],[ChgOrderPart1]]&lt;&gt;"",Table1[[#This Row],[ChgOrderPart1]],Table1[[#This Row],[ChgOrderPart2]])</f>
        <v>1</v>
      </c>
      <c r="G3427" s="6" t="s">
        <v>5253</v>
      </c>
      <c r="H3427" s="8">
        <v>42166.579710648148</v>
      </c>
      <c r="I3427" s="6" t="s">
        <v>34</v>
      </c>
      <c r="J3427" s="8">
        <v>42185.558923611112</v>
      </c>
      <c r="K3427" s="6" t="s">
        <v>5082</v>
      </c>
      <c r="L3427" s="6" t="s">
        <v>5083</v>
      </c>
      <c r="M3427" s="6" t="s">
        <v>37</v>
      </c>
      <c r="O3427" s="6" t="s">
        <v>38</v>
      </c>
      <c r="P3427" s="6" t="s">
        <v>39</v>
      </c>
      <c r="Q3427" s="6" t="s">
        <v>386</v>
      </c>
      <c r="R3427" s="6" t="s">
        <v>393</v>
      </c>
      <c r="W3427" s="6" t="s">
        <v>5254</v>
      </c>
      <c r="X3427" s="6" t="s">
        <v>386</v>
      </c>
      <c r="Y3427" s="6" t="s">
        <v>43</v>
      </c>
      <c r="Z3427" s="8">
        <v>42180.514930555553</v>
      </c>
      <c r="AA3427" s="6" t="s">
        <v>388</v>
      </c>
      <c r="AB3427" s="6" t="s">
        <v>396</v>
      </c>
      <c r="AC3427" s="6" t="s">
        <v>393</v>
      </c>
      <c r="AD3427" s="6" t="s">
        <v>43</v>
      </c>
      <c r="AE3427" s="8">
        <v>42185.558923611112</v>
      </c>
      <c r="AF3427" s="6" t="s">
        <v>5255</v>
      </c>
    </row>
    <row r="3428" spans="1:39" x14ac:dyDescent="0.2">
      <c r="A34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8" s="7" t="str">
        <f>ExtractValues(Table1[[#This Row],[Agreement Name]],".{1}\d{4,5}")</f>
        <v>10302</v>
      </c>
      <c r="C3428" s="6" t="str">
        <f>ExtractValues(Table1[[#This Row],[Agreement Name]],".{1}\d{4,5}-.{1}\d{4,5}")</f>
        <v>10302-002001</v>
      </c>
      <c r="D3428" s="6" t="str">
        <f>ExtractValues(ExtractValues(Table1[[#This Row],[Agreement Name]],"(CO\d{1,3})"),"\d+")</f>
        <v>6</v>
      </c>
      <c r="E3428" s="6" t="str">
        <f>ExtractValues(ExtractValues(Table1[[#This Row],[Agreement Name]],"(CO.\d{1,3})"),"\d+")</f>
        <v/>
      </c>
      <c r="F3428" s="6" t="str">
        <f>IF(Table1[[#This Row],[ChgOrderPart1]]&lt;&gt;"",Table1[[#This Row],[ChgOrderPart1]],Table1[[#This Row],[ChgOrderPart2]])</f>
        <v>6</v>
      </c>
      <c r="G3428" s="6" t="s">
        <v>5479</v>
      </c>
      <c r="H3428" s="8">
        <v>42181.470138888886</v>
      </c>
      <c r="I3428" s="6" t="s">
        <v>34</v>
      </c>
      <c r="J3428" s="8">
        <v>42185.321446759262</v>
      </c>
      <c r="K3428" s="6" t="s">
        <v>5082</v>
      </c>
      <c r="L3428" s="6" t="s">
        <v>5083</v>
      </c>
      <c r="M3428" s="6" t="s">
        <v>37</v>
      </c>
      <c r="O3428" s="6" t="s">
        <v>38</v>
      </c>
      <c r="P3428" s="6" t="s">
        <v>39</v>
      </c>
      <c r="Q3428" s="6" t="s">
        <v>386</v>
      </c>
      <c r="R3428" s="6" t="s">
        <v>393</v>
      </c>
      <c r="W3428" s="6" t="s">
        <v>4373</v>
      </c>
      <c r="X3428" s="6" t="s">
        <v>386</v>
      </c>
      <c r="Y3428" s="6" t="s">
        <v>43</v>
      </c>
      <c r="Z3428" s="8">
        <v>42181.523287037038</v>
      </c>
      <c r="AA3428" s="6" t="s">
        <v>388</v>
      </c>
      <c r="AB3428" s="6" t="s">
        <v>396</v>
      </c>
      <c r="AC3428" s="6" t="s">
        <v>393</v>
      </c>
      <c r="AD3428" s="6" t="s">
        <v>43</v>
      </c>
      <c r="AE3428" s="8">
        <v>42185.321446759262</v>
      </c>
      <c r="AF3428" s="6" t="s">
        <v>46</v>
      </c>
    </row>
    <row r="3429" spans="1:39" x14ac:dyDescent="0.2">
      <c r="A34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29" s="7" t="str">
        <f>ExtractValues(Table1[[#This Row],[Agreement Name]],".{1}\d{4,5}")</f>
        <v>10302</v>
      </c>
      <c r="C3429" s="6" t="str">
        <f>ExtractValues(Table1[[#This Row],[Agreement Name]],".{1}\d{4,5}-.{1}\d{4,5}")</f>
        <v>10302-002001</v>
      </c>
      <c r="D3429" s="6" t="str">
        <f>ExtractValues(ExtractValues(Table1[[#This Row],[Agreement Name]],"(CO\d{1,3})"),"\d+")</f>
        <v>6</v>
      </c>
      <c r="E3429" s="6" t="str">
        <f>ExtractValues(ExtractValues(Table1[[#This Row],[Agreement Name]],"(CO.\d{1,3})"),"\d+")</f>
        <v/>
      </c>
      <c r="F3429" s="6" t="str">
        <f>IF(Table1[[#This Row],[ChgOrderPart1]]&lt;&gt;"",Table1[[#This Row],[ChgOrderPart1]],Table1[[#This Row],[ChgOrderPart2]])</f>
        <v>6</v>
      </c>
      <c r="G3429" s="6" t="s">
        <v>5479</v>
      </c>
      <c r="H3429" s="8">
        <v>42181.365381944444</v>
      </c>
      <c r="I3429" s="6" t="s">
        <v>55</v>
      </c>
      <c r="J3429" s="8">
        <v>42181.468935185185</v>
      </c>
      <c r="K3429" s="6" t="s">
        <v>5082</v>
      </c>
      <c r="L3429" s="6" t="s">
        <v>5083</v>
      </c>
      <c r="M3429" s="6" t="s">
        <v>37</v>
      </c>
      <c r="O3429" s="6" t="s">
        <v>38</v>
      </c>
      <c r="P3429" s="6" t="s">
        <v>39</v>
      </c>
      <c r="Q3429" s="6" t="s">
        <v>386</v>
      </c>
      <c r="R3429" s="6" t="s">
        <v>393</v>
      </c>
      <c r="AL3429" s="6" t="s">
        <v>386</v>
      </c>
      <c r="AM3429" s="6" t="s">
        <v>43</v>
      </c>
    </row>
    <row r="3430" spans="1:39" x14ac:dyDescent="0.2">
      <c r="A34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0" s="7" t="str">
        <f>ExtractValues(Table1[[#This Row],[Agreement Name]],".{1}\d{4,5}")</f>
        <v>10302</v>
      </c>
      <c r="C3430" s="6" t="str">
        <f>ExtractValues(Table1[[#This Row],[Agreement Name]],".{1}\d{4,5}-.{1}\d{4,5}")</f>
        <v>10302-002001</v>
      </c>
      <c r="D3430" s="6" t="str">
        <f>ExtractValues(ExtractValues(Table1[[#This Row],[Agreement Name]],"(CO\d{1,3})"),"\d+")</f>
        <v>1</v>
      </c>
      <c r="E3430" s="6" t="str">
        <f>ExtractValues(ExtractValues(Table1[[#This Row],[Agreement Name]],"(CO.\d{1,3})"),"\d+")</f>
        <v/>
      </c>
      <c r="F3430" s="6" t="str">
        <f>IF(Table1[[#This Row],[ChgOrderPart1]]&lt;&gt;"",Table1[[#This Row],[ChgOrderPart1]],Table1[[#This Row],[ChgOrderPart2]])</f>
        <v>1</v>
      </c>
      <c r="G3430" s="6" t="s">
        <v>6862</v>
      </c>
      <c r="H3430" s="8">
        <v>42107.48841435185</v>
      </c>
      <c r="I3430" s="6" t="s">
        <v>55</v>
      </c>
      <c r="J3430" s="8">
        <v>42166.572500000002</v>
      </c>
      <c r="K3430" s="6" t="s">
        <v>1284</v>
      </c>
      <c r="L3430" s="6" t="s">
        <v>1285</v>
      </c>
      <c r="M3430" s="6" t="s">
        <v>37</v>
      </c>
      <c r="O3430" s="6" t="s">
        <v>38</v>
      </c>
      <c r="P3430" s="6" t="s">
        <v>39</v>
      </c>
      <c r="Q3430" s="6" t="s">
        <v>386</v>
      </c>
      <c r="R3430" s="6" t="s">
        <v>6548</v>
      </c>
      <c r="S3430" s="6" t="s">
        <v>6863</v>
      </c>
      <c r="T3430" s="6" t="s">
        <v>1410</v>
      </c>
      <c r="AL3430" s="6" t="s">
        <v>6548</v>
      </c>
      <c r="AM3430" s="6" t="s">
        <v>43</v>
      </c>
    </row>
    <row r="3431" spans="1:39" x14ac:dyDescent="0.2">
      <c r="A34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1" s="7" t="str">
        <f>ExtractValues(Table1[[#This Row],[Agreement Name]],".{1}\d{4,5}")</f>
        <v>10302</v>
      </c>
      <c r="C3431" s="6" t="str">
        <f>ExtractValues(Table1[[#This Row],[Agreement Name]],".{1}\d{4,5}-.{1}\d{4,5}")</f>
        <v>10302-002001</v>
      </c>
      <c r="D3431" s="6" t="str">
        <f>ExtractValues(ExtractValues(Table1[[#This Row],[Agreement Name]],"(CO\d{1,3})"),"\d+")</f>
        <v>2</v>
      </c>
      <c r="E3431" s="6" t="str">
        <f>ExtractValues(ExtractValues(Table1[[#This Row],[Agreement Name]],"(CO.\d{1,3})"),"\d+")</f>
        <v/>
      </c>
      <c r="F3431" s="6" t="str">
        <f>IF(Table1[[#This Row],[ChgOrderPart1]]&lt;&gt;"",Table1[[#This Row],[ChgOrderPart1]],Table1[[#This Row],[ChgOrderPart2]])</f>
        <v>2</v>
      </c>
      <c r="G3431" s="6" t="s">
        <v>4372</v>
      </c>
      <c r="H3431" s="8">
        <v>42153.517928240741</v>
      </c>
      <c r="I3431" s="6" t="s">
        <v>34</v>
      </c>
      <c r="J3431" s="8">
        <v>42160.527256944442</v>
      </c>
      <c r="K3431" s="6" t="s">
        <v>3614</v>
      </c>
      <c r="L3431" s="6" t="s">
        <v>3615</v>
      </c>
      <c r="M3431" s="6" t="s">
        <v>37</v>
      </c>
      <c r="O3431" s="6" t="s">
        <v>38</v>
      </c>
      <c r="P3431" s="6" t="s">
        <v>39</v>
      </c>
      <c r="Q3431" s="6" t="s">
        <v>386</v>
      </c>
      <c r="R3431" s="6" t="s">
        <v>393</v>
      </c>
      <c r="W3431" s="6" t="s">
        <v>4373</v>
      </c>
      <c r="X3431" s="6" t="s">
        <v>386</v>
      </c>
      <c r="Y3431" s="6" t="s">
        <v>43</v>
      </c>
      <c r="Z3431" s="8">
        <v>42153.545960648145</v>
      </c>
      <c r="AA3431" s="6" t="s">
        <v>388</v>
      </c>
      <c r="AB3431" s="6" t="s">
        <v>396</v>
      </c>
      <c r="AC3431" s="6" t="s">
        <v>393</v>
      </c>
      <c r="AD3431" s="6" t="s">
        <v>43</v>
      </c>
      <c r="AE3431" s="8">
        <v>42160.527256944442</v>
      </c>
      <c r="AF3431" s="6" t="s">
        <v>397</v>
      </c>
    </row>
    <row r="3432" spans="1:39" x14ac:dyDescent="0.2">
      <c r="A34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2" s="7" t="str">
        <f>ExtractValues(Table1[[#This Row],[Agreement Name]],".{1}\d{4,5}")</f>
        <v>10302</v>
      </c>
      <c r="C3432" s="6" t="str">
        <f>ExtractValues(Table1[[#This Row],[Agreement Name]],".{1}\d{4,5}-.{1}\d{4,5}")</f>
        <v>10302-002001</v>
      </c>
      <c r="D3432" s="6" t="str">
        <f>ExtractValues(ExtractValues(Table1[[#This Row],[Agreement Name]],"(CO\d{1,3})"),"\d+")</f>
        <v>4</v>
      </c>
      <c r="E3432" s="6" t="str">
        <f>ExtractValues(ExtractValues(Table1[[#This Row],[Agreement Name]],"(CO.\d{1,3})"),"\d+")</f>
        <v/>
      </c>
      <c r="F3432" s="6" t="str">
        <f>IF(Table1[[#This Row],[ChgOrderPart1]]&lt;&gt;"",Table1[[#This Row],[ChgOrderPart1]],Table1[[#This Row],[ChgOrderPart2]])</f>
        <v>4</v>
      </c>
      <c r="G3432" s="6" t="s">
        <v>4047</v>
      </c>
      <c r="H3432" s="8">
        <v>42142.399421296293</v>
      </c>
      <c r="I3432" s="6" t="s">
        <v>34</v>
      </c>
      <c r="J3432" s="8">
        <v>42143.452210648145</v>
      </c>
      <c r="K3432" s="6" t="s">
        <v>3614</v>
      </c>
      <c r="L3432" s="6" t="s">
        <v>3615</v>
      </c>
      <c r="M3432" s="6" t="s">
        <v>37</v>
      </c>
      <c r="O3432" s="6" t="s">
        <v>38</v>
      </c>
      <c r="P3432" s="6" t="s">
        <v>39</v>
      </c>
      <c r="Q3432" s="6" t="s">
        <v>386</v>
      </c>
      <c r="R3432" s="6" t="s">
        <v>393</v>
      </c>
      <c r="W3432" s="6" t="s">
        <v>4048</v>
      </c>
      <c r="X3432" s="6" t="s">
        <v>386</v>
      </c>
      <c r="Y3432" s="6" t="s">
        <v>43</v>
      </c>
      <c r="Z3432" s="8">
        <v>42143.45140046296</v>
      </c>
      <c r="AA3432" s="6" t="s">
        <v>388</v>
      </c>
      <c r="AB3432" s="6" t="s">
        <v>396</v>
      </c>
      <c r="AC3432" s="6" t="s">
        <v>393</v>
      </c>
      <c r="AD3432" s="6" t="s">
        <v>43</v>
      </c>
      <c r="AE3432" s="8">
        <v>42143.452210648145</v>
      </c>
      <c r="AF3432" s="6" t="s">
        <v>397</v>
      </c>
    </row>
    <row r="3433" spans="1:39" x14ac:dyDescent="0.2">
      <c r="A34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3" s="7" t="str">
        <f>ExtractValues(Table1[[#This Row],[Agreement Name]],".{1}\d{4,5}")</f>
        <v>10302</v>
      </c>
      <c r="C3433" s="6" t="str">
        <f>ExtractValues(Table1[[#This Row],[Agreement Name]],".{1}\d{4,5}-.{1}\d{4,5}")</f>
        <v>10302-002001</v>
      </c>
      <c r="D3433" s="6" t="str">
        <f>ExtractValues(ExtractValues(Table1[[#This Row],[Agreement Name]],"(CO\d{1,3})"),"\d+")</f>
        <v>5</v>
      </c>
      <c r="E3433" s="6" t="str">
        <f>ExtractValues(ExtractValues(Table1[[#This Row],[Agreement Name]],"(CO.\d{1,3})"),"\d+")</f>
        <v/>
      </c>
      <c r="F3433" s="6" t="str">
        <f>IF(Table1[[#This Row],[ChgOrderPart1]]&lt;&gt;"",Table1[[#This Row],[ChgOrderPart1]],Table1[[#This Row],[ChgOrderPart2]])</f>
        <v>5</v>
      </c>
      <c r="G3433" s="6" t="s">
        <v>4049</v>
      </c>
      <c r="H3433" s="8">
        <v>42142.400358796294</v>
      </c>
      <c r="I3433" s="6" t="s">
        <v>34</v>
      </c>
      <c r="J3433" s="8">
        <v>42143.44667824074</v>
      </c>
      <c r="K3433" s="6" t="s">
        <v>3614</v>
      </c>
      <c r="L3433" s="6" t="s">
        <v>3615</v>
      </c>
      <c r="M3433" s="6" t="s">
        <v>37</v>
      </c>
      <c r="O3433" s="6" t="s">
        <v>38</v>
      </c>
      <c r="P3433" s="6" t="s">
        <v>39</v>
      </c>
      <c r="Q3433" s="6" t="s">
        <v>386</v>
      </c>
      <c r="R3433" s="6" t="s">
        <v>393</v>
      </c>
      <c r="W3433" s="6" t="s">
        <v>4048</v>
      </c>
      <c r="X3433" s="6" t="s">
        <v>386</v>
      </c>
      <c r="Y3433" s="6" t="s">
        <v>43</v>
      </c>
      <c r="Z3433" s="8">
        <v>42143.444178240738</v>
      </c>
      <c r="AA3433" s="6" t="s">
        <v>388</v>
      </c>
      <c r="AB3433" s="6" t="s">
        <v>396</v>
      </c>
      <c r="AC3433" s="6" t="s">
        <v>393</v>
      </c>
      <c r="AD3433" s="6" t="s">
        <v>43</v>
      </c>
      <c r="AE3433" s="8">
        <v>42143.44667824074</v>
      </c>
      <c r="AF3433" s="6" t="s">
        <v>397</v>
      </c>
    </row>
    <row r="3434" spans="1:39" x14ac:dyDescent="0.2">
      <c r="A34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34" s="7" t="str">
        <f>ExtractValues(Table1[[#This Row],[Agreement Name]],".{1}\d{4,5}")</f>
        <v>10302</v>
      </c>
      <c r="C3434" s="6" t="str">
        <f>ExtractValues(Table1[[#This Row],[Agreement Name]],".{1}\d{4,5}-.{1}\d{4,5}")</f>
        <v>10302-002001</v>
      </c>
      <c r="D3434" s="6" t="str">
        <f>ExtractValues(ExtractValues(Table1[[#This Row],[Agreement Name]],"(CO\d{1,3})"),"\d+")</f>
        <v/>
      </c>
      <c r="E3434" s="6" t="str">
        <f>ExtractValues(ExtractValues(Table1[[#This Row],[Agreement Name]],"(CO.\d{1,3})"),"\d+")</f>
        <v/>
      </c>
      <c r="F3434" s="6" t="str">
        <f>IF(Table1[[#This Row],[ChgOrderPart1]]&lt;&gt;"",Table1[[#This Row],[ChgOrderPart1]],Table1[[#This Row],[ChgOrderPart2]])</f>
        <v/>
      </c>
      <c r="G3434" s="6" t="s">
        <v>6547</v>
      </c>
      <c r="H3434" s="8">
        <v>42075.593368055554</v>
      </c>
      <c r="I3434" s="6" t="s">
        <v>34</v>
      </c>
      <c r="J3434" s="8">
        <v>42086.560555555552</v>
      </c>
      <c r="K3434" s="6" t="s">
        <v>1284</v>
      </c>
      <c r="L3434" s="6" t="s">
        <v>1285</v>
      </c>
      <c r="M3434" s="6" t="s">
        <v>37</v>
      </c>
      <c r="O3434" s="6" t="s">
        <v>38</v>
      </c>
      <c r="P3434" s="6" t="s">
        <v>39</v>
      </c>
      <c r="Q3434" s="6" t="s">
        <v>6548</v>
      </c>
      <c r="R3434" s="6" t="s">
        <v>386</v>
      </c>
      <c r="S3434" s="6" t="s">
        <v>1410</v>
      </c>
      <c r="W3434" s="6" t="s">
        <v>4048</v>
      </c>
      <c r="X3434" s="6" t="s">
        <v>386</v>
      </c>
      <c r="Y3434" s="6" t="s">
        <v>43</v>
      </c>
      <c r="Z3434" s="8">
        <v>42082.637199074074</v>
      </c>
      <c r="AA3434" s="6" t="s">
        <v>382</v>
      </c>
      <c r="AB3434" s="6" t="s">
        <v>1412</v>
      </c>
      <c r="AC3434" s="6" t="s">
        <v>1410</v>
      </c>
      <c r="AD3434" s="6" t="s">
        <v>43</v>
      </c>
      <c r="AE3434" s="8">
        <v>42086.560555555552</v>
      </c>
      <c r="AF3434" s="6" t="s">
        <v>358</v>
      </c>
    </row>
    <row r="3435" spans="1:39" x14ac:dyDescent="0.2">
      <c r="A34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35" s="7" t="str">
        <f>ExtractValues(Table1[[#This Row],[Agreement Name]],".{1}\d{4,5}")</f>
        <v>10302</v>
      </c>
      <c r="C3435" s="6" t="str">
        <f>ExtractValues(Table1[[#This Row],[Agreement Name]],".{1}\d{4,5}-.{1}\d{4,5}")</f>
        <v>10302-001009</v>
      </c>
      <c r="D3435" s="6" t="str">
        <f>ExtractValues(ExtractValues(Table1[[#This Row],[Agreement Name]],"(CO\d{1,3})"),"\d+")</f>
        <v/>
      </c>
      <c r="E3435" s="6" t="str">
        <f>ExtractValues(ExtractValues(Table1[[#This Row],[Agreement Name]],"(CO.\d{1,3})"),"\d+")</f>
        <v/>
      </c>
      <c r="F3435" s="6" t="str">
        <f>IF(Table1[[#This Row],[ChgOrderPart1]]&lt;&gt;"",Table1[[#This Row],[ChgOrderPart1]],Table1[[#This Row],[ChgOrderPart2]])</f>
        <v/>
      </c>
      <c r="G3435" s="6" t="s">
        <v>389</v>
      </c>
      <c r="H3435" s="8">
        <v>42157.52107638889</v>
      </c>
      <c r="I3435" s="6" t="s">
        <v>34</v>
      </c>
      <c r="J3435" s="8">
        <v>42180.695381944446</v>
      </c>
      <c r="K3435" s="6" t="s">
        <v>35</v>
      </c>
      <c r="L3435" s="6" t="s">
        <v>36</v>
      </c>
      <c r="M3435" s="6" t="s">
        <v>37</v>
      </c>
      <c r="O3435" s="6" t="s">
        <v>38</v>
      </c>
      <c r="P3435" s="6" t="s">
        <v>39</v>
      </c>
      <c r="Q3435" s="6" t="s">
        <v>390</v>
      </c>
      <c r="R3435" s="6" t="s">
        <v>391</v>
      </c>
      <c r="S3435" s="6" t="s">
        <v>392</v>
      </c>
      <c r="T3435" s="6" t="s">
        <v>393</v>
      </c>
      <c r="W3435" s="6" t="s">
        <v>394</v>
      </c>
      <c r="X3435" s="6" t="s">
        <v>392</v>
      </c>
      <c r="Y3435" s="6" t="s">
        <v>43</v>
      </c>
      <c r="Z3435" s="8">
        <v>42180.600358796299</v>
      </c>
      <c r="AA3435" s="6" t="s">
        <v>395</v>
      </c>
      <c r="AB3435" s="6" t="s">
        <v>396</v>
      </c>
      <c r="AC3435" s="6" t="s">
        <v>393</v>
      </c>
      <c r="AD3435" s="6" t="s">
        <v>43</v>
      </c>
      <c r="AE3435" s="8">
        <v>42180.695381944446</v>
      </c>
      <c r="AF3435" s="6" t="s">
        <v>397</v>
      </c>
    </row>
    <row r="3436" spans="1:39" x14ac:dyDescent="0.2">
      <c r="A34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6" s="7" t="str">
        <f>ExtractValues(Table1[[#This Row],[Agreement Name]],".{1}\d{4,5}")</f>
        <v>10302</v>
      </c>
      <c r="C3436" s="6" t="str">
        <f>ExtractValues(Table1[[#This Row],[Agreement Name]],".{1}\d{4,5}-.{1}\d{4,5}")</f>
        <v>10302-001009</v>
      </c>
      <c r="D3436" s="6" t="str">
        <f>ExtractValues(ExtractValues(Table1[[#This Row],[Agreement Name]],"(CO\d{1,3})"),"\d+")</f>
        <v>1</v>
      </c>
      <c r="E3436" s="6" t="str">
        <f>ExtractValues(ExtractValues(Table1[[#This Row],[Agreement Name]],"(CO.\d{1,3})"),"\d+")</f>
        <v/>
      </c>
      <c r="F3436" s="6" t="str">
        <f>IF(Table1[[#This Row],[ChgOrderPart1]]&lt;&gt;"",Table1[[#This Row],[ChgOrderPart1]],Table1[[#This Row],[ChgOrderPart2]])</f>
        <v>1</v>
      </c>
      <c r="G3436" s="6" t="s">
        <v>5398</v>
      </c>
      <c r="H3436" s="8">
        <v>42174.468356481484</v>
      </c>
      <c r="I3436" s="6" t="s">
        <v>55</v>
      </c>
      <c r="J3436" s="8">
        <v>42177.427662037036</v>
      </c>
      <c r="K3436" s="6" t="s">
        <v>5082</v>
      </c>
      <c r="L3436" s="6" t="s">
        <v>5083</v>
      </c>
      <c r="M3436" s="6" t="s">
        <v>37</v>
      </c>
      <c r="O3436" s="6" t="s">
        <v>38</v>
      </c>
      <c r="P3436" s="6" t="s">
        <v>39</v>
      </c>
      <c r="Q3436" s="6" t="s">
        <v>391</v>
      </c>
      <c r="R3436" s="6" t="s">
        <v>393</v>
      </c>
      <c r="AL3436" s="6" t="s">
        <v>391</v>
      </c>
      <c r="AM3436" s="6" t="s">
        <v>43</v>
      </c>
    </row>
    <row r="3437" spans="1:39" x14ac:dyDescent="0.2">
      <c r="A34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7" s="7" t="str">
        <f>ExtractValues(Table1[[#This Row],[Agreement Name]],".{1}\d{4,5}")</f>
        <v>10302</v>
      </c>
      <c r="C3437" s="6" t="str">
        <f>ExtractValues(Table1[[#This Row],[Agreement Name]],".{1}\d{4,5}-.{1}\d{4,5}")</f>
        <v>10302-001008</v>
      </c>
      <c r="D3437" s="6" t="str">
        <f>ExtractValues(ExtractValues(Table1[[#This Row],[Agreement Name]],"(CO\d{1,3})"),"\d+")</f>
        <v>1</v>
      </c>
      <c r="E3437" s="6" t="str">
        <f>ExtractValues(ExtractValues(Table1[[#This Row],[Agreement Name]],"(CO.\d{1,3})"),"\d+")</f>
        <v/>
      </c>
      <c r="F3437" s="6" t="str">
        <f>IF(Table1[[#This Row],[ChgOrderPart1]]&lt;&gt;"",Table1[[#This Row],[ChgOrderPart1]],Table1[[#This Row],[ChgOrderPart2]])</f>
        <v>1</v>
      </c>
      <c r="G3437" s="6" t="s">
        <v>5099</v>
      </c>
      <c r="H3437" s="8">
        <v>42156.315462962964</v>
      </c>
      <c r="I3437" s="6" t="s">
        <v>34</v>
      </c>
      <c r="J3437" s="8">
        <v>42156.639502314814</v>
      </c>
      <c r="K3437" s="6" t="s">
        <v>5082</v>
      </c>
      <c r="L3437" s="6" t="s">
        <v>5083</v>
      </c>
      <c r="M3437" s="6" t="s">
        <v>37</v>
      </c>
      <c r="O3437" s="6" t="s">
        <v>38</v>
      </c>
      <c r="P3437" s="6" t="s">
        <v>39</v>
      </c>
      <c r="Q3437" s="6" t="s">
        <v>420</v>
      </c>
      <c r="R3437" s="6" t="s">
        <v>393</v>
      </c>
      <c r="W3437" s="6" t="s">
        <v>421</v>
      </c>
      <c r="X3437" s="6" t="s">
        <v>420</v>
      </c>
      <c r="Y3437" s="6" t="s">
        <v>43</v>
      </c>
      <c r="Z3437" s="8">
        <v>42156.410578703704</v>
      </c>
      <c r="AA3437" s="6" t="s">
        <v>422</v>
      </c>
      <c r="AB3437" s="6" t="s">
        <v>396</v>
      </c>
      <c r="AC3437" s="6" t="s">
        <v>393</v>
      </c>
      <c r="AD3437" s="6" t="s">
        <v>43</v>
      </c>
      <c r="AE3437" s="8">
        <v>42156.639502314814</v>
      </c>
      <c r="AF3437" s="6" t="s">
        <v>397</v>
      </c>
    </row>
    <row r="3438" spans="1:39" x14ac:dyDescent="0.2">
      <c r="A34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38" s="7" t="str">
        <f>ExtractValues(Table1[[#This Row],[Agreement Name]],".{1}\d{4,5}")</f>
        <v>10302</v>
      </c>
      <c r="C3438" s="6" t="str">
        <f>ExtractValues(Table1[[#This Row],[Agreement Name]],".{1}\d{4,5}-.{1}\d{4,5}")</f>
        <v>10302-001008</v>
      </c>
      <c r="D3438" s="6" t="str">
        <f>ExtractValues(ExtractValues(Table1[[#This Row],[Agreement Name]],"(CO\d{1,3})"),"\d+")</f>
        <v>1</v>
      </c>
      <c r="E3438" s="6" t="str">
        <f>ExtractValues(ExtractValues(Table1[[#This Row],[Agreement Name]],"(CO.\d{1,3})"),"\d+")</f>
        <v/>
      </c>
      <c r="F3438" s="6" t="str">
        <f>IF(Table1[[#This Row],[ChgOrderPart1]]&lt;&gt;"",Table1[[#This Row],[ChgOrderPart1]],Table1[[#This Row],[ChgOrderPart2]])</f>
        <v>1</v>
      </c>
      <c r="G3438" s="6" t="s">
        <v>5099</v>
      </c>
      <c r="H3438" s="8">
        <v>42153.551111111112</v>
      </c>
      <c r="I3438" s="6" t="s">
        <v>55</v>
      </c>
      <c r="J3438" s="8">
        <v>42153.639849537038</v>
      </c>
      <c r="K3438" s="6" t="s">
        <v>5082</v>
      </c>
      <c r="L3438" s="6" t="s">
        <v>5083</v>
      </c>
      <c r="M3438" s="6" t="s">
        <v>37</v>
      </c>
      <c r="O3438" s="6" t="s">
        <v>38</v>
      </c>
      <c r="P3438" s="6" t="s">
        <v>39</v>
      </c>
      <c r="Q3438" s="6" t="s">
        <v>420</v>
      </c>
      <c r="R3438" s="6" t="s">
        <v>393</v>
      </c>
      <c r="AL3438" s="6" t="s">
        <v>420</v>
      </c>
      <c r="AM3438" s="6" t="s">
        <v>43</v>
      </c>
    </row>
    <row r="3439" spans="1:39" x14ac:dyDescent="0.2">
      <c r="A34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39" s="7" t="str">
        <f>ExtractValues(Table1[[#This Row],[Agreement Name]],".{1}\d{4,5}")</f>
        <v>10302</v>
      </c>
      <c r="C3439" s="6" t="str">
        <f>ExtractValues(Table1[[#This Row],[Agreement Name]],".{1}\d{4,5}-.{1}\d{4,5}")</f>
        <v>10302-001008</v>
      </c>
      <c r="D3439" s="6" t="str">
        <f>ExtractValues(ExtractValues(Table1[[#This Row],[Agreement Name]],"(CO\d{1,3})"),"\d+")</f>
        <v/>
      </c>
      <c r="E3439" s="6" t="str">
        <f>ExtractValues(ExtractValues(Table1[[#This Row],[Agreement Name]],"(CO.\d{1,3})"),"\d+")</f>
        <v/>
      </c>
      <c r="F3439" s="6" t="str">
        <f>IF(Table1[[#This Row],[ChgOrderPart1]]&lt;&gt;"",Table1[[#This Row],[ChgOrderPart1]],Table1[[#This Row],[ChgOrderPart2]])</f>
        <v/>
      </c>
      <c r="G3439" s="6" t="s">
        <v>4020</v>
      </c>
      <c r="H3439" s="8">
        <v>42139.477314814816</v>
      </c>
      <c r="I3439" s="6" t="s">
        <v>34</v>
      </c>
      <c r="J3439" s="8">
        <v>42142.311145833337</v>
      </c>
      <c r="K3439" s="6" t="s">
        <v>3614</v>
      </c>
      <c r="L3439" s="6" t="s">
        <v>3615</v>
      </c>
      <c r="M3439" s="6" t="s">
        <v>37</v>
      </c>
      <c r="O3439" s="6" t="s">
        <v>38</v>
      </c>
      <c r="P3439" s="6" t="s">
        <v>39</v>
      </c>
      <c r="Q3439" s="6" t="s">
        <v>420</v>
      </c>
      <c r="R3439" s="6" t="s">
        <v>393</v>
      </c>
      <c r="W3439" s="6" t="s">
        <v>421</v>
      </c>
      <c r="X3439" s="6" t="s">
        <v>420</v>
      </c>
      <c r="Y3439" s="6" t="s">
        <v>43</v>
      </c>
      <c r="Z3439" s="8">
        <v>42140.489259259259</v>
      </c>
      <c r="AA3439" s="6" t="s">
        <v>4021</v>
      </c>
      <c r="AB3439" s="6" t="s">
        <v>396</v>
      </c>
      <c r="AC3439" s="6" t="s">
        <v>393</v>
      </c>
      <c r="AD3439" s="6" t="s">
        <v>43</v>
      </c>
      <c r="AE3439" s="8">
        <v>42142.311145833337</v>
      </c>
      <c r="AF3439" s="6" t="s">
        <v>397</v>
      </c>
    </row>
    <row r="3440" spans="1:39" x14ac:dyDescent="0.2">
      <c r="A34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40" s="7" t="str">
        <f>ExtractValues(Table1[[#This Row],[Agreement Name]],".{1}\d{4,5}")</f>
        <v>10302</v>
      </c>
      <c r="C3440" s="6" t="str">
        <f>ExtractValues(Table1[[#This Row],[Agreement Name]],".{1}\d{4,5}-.{1}\d{4,5}")</f>
        <v>10302-001007</v>
      </c>
      <c r="D3440" s="6" t="str">
        <f>ExtractValues(ExtractValues(Table1[[#This Row],[Agreement Name]],"(CO\d{1,3})"),"\d+")</f>
        <v/>
      </c>
      <c r="E3440" s="6" t="str">
        <f>ExtractValues(ExtractValues(Table1[[#This Row],[Agreement Name]],"(CO.\d{1,3})"),"\d+")</f>
        <v/>
      </c>
      <c r="F3440" s="6" t="str">
        <f>IF(Table1[[#This Row],[ChgOrderPart1]]&lt;&gt;"",Table1[[#This Row],[ChgOrderPart1]],Table1[[#This Row],[ChgOrderPart2]])</f>
        <v/>
      </c>
      <c r="G3440" s="6" t="s">
        <v>3893</v>
      </c>
      <c r="H3440" s="8">
        <v>42130.574467592596</v>
      </c>
      <c r="I3440" s="6" t="s">
        <v>34</v>
      </c>
      <c r="J3440" s="8">
        <v>42130.604525462964</v>
      </c>
      <c r="K3440" s="6" t="s">
        <v>3614</v>
      </c>
      <c r="L3440" s="6" t="s">
        <v>3615</v>
      </c>
      <c r="M3440" s="6" t="s">
        <v>37</v>
      </c>
      <c r="O3440" s="6" t="s">
        <v>38</v>
      </c>
      <c r="P3440" s="6" t="s">
        <v>39</v>
      </c>
      <c r="Q3440" s="6" t="s">
        <v>431</v>
      </c>
      <c r="R3440" s="6" t="s">
        <v>393</v>
      </c>
      <c r="W3440" s="6" t="s">
        <v>433</v>
      </c>
      <c r="X3440" s="6" t="s">
        <v>431</v>
      </c>
      <c r="Y3440" s="6" t="s">
        <v>43</v>
      </c>
      <c r="Z3440" s="8">
        <v>42130.587557870371</v>
      </c>
      <c r="AA3440" s="6" t="s">
        <v>2893</v>
      </c>
      <c r="AB3440" s="6" t="s">
        <v>396</v>
      </c>
      <c r="AC3440" s="6" t="s">
        <v>393</v>
      </c>
      <c r="AD3440" s="6" t="s">
        <v>43</v>
      </c>
      <c r="AE3440" s="8">
        <v>42130.604525462964</v>
      </c>
      <c r="AF3440" s="6" t="s">
        <v>71</v>
      </c>
    </row>
    <row r="3441" spans="1:39" x14ac:dyDescent="0.2">
      <c r="A34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41" s="7" t="str">
        <f>ExtractValues(Table1[[#This Row],[Agreement Name]],".{1}\d{4,5}")</f>
        <v>10302</v>
      </c>
      <c r="C3441" s="6" t="str">
        <f>ExtractValues(Table1[[#This Row],[Agreement Name]],".{1}\d{4,5}-.{1}\d{4,5}")</f>
        <v>10302-001006</v>
      </c>
      <c r="D3441" s="6" t="str">
        <f>ExtractValues(ExtractValues(Table1[[#This Row],[Agreement Name]],"(CO\d{1,3})"),"\d+")</f>
        <v>2</v>
      </c>
      <c r="E3441" s="6" t="str">
        <f>ExtractValues(ExtractValues(Table1[[#This Row],[Agreement Name]],"(CO.\d{1,3})"),"\d+")</f>
        <v/>
      </c>
      <c r="F3441" s="6" t="str">
        <f>IF(Table1[[#This Row],[ChgOrderPart1]]&lt;&gt;"",Table1[[#This Row],[ChgOrderPart1]],Table1[[#This Row],[ChgOrderPart2]])</f>
        <v>2</v>
      </c>
      <c r="G3441" s="6" t="s">
        <v>5910</v>
      </c>
      <c r="H3441" s="8">
        <v>42219.591180555559</v>
      </c>
      <c r="I3441" s="6" t="s">
        <v>34</v>
      </c>
      <c r="J3441" s="8">
        <v>42219.625775462962</v>
      </c>
      <c r="K3441" s="6" t="s">
        <v>5082</v>
      </c>
      <c r="L3441" s="6" t="s">
        <v>5083</v>
      </c>
      <c r="M3441" s="6" t="s">
        <v>37</v>
      </c>
      <c r="O3441" s="6" t="s">
        <v>38</v>
      </c>
      <c r="P3441" s="6" t="s">
        <v>39</v>
      </c>
      <c r="Q3441" s="6" t="s">
        <v>616</v>
      </c>
      <c r="R3441" s="6" t="s">
        <v>393</v>
      </c>
      <c r="W3441" s="6" t="s">
        <v>617</v>
      </c>
      <c r="X3441" s="6" t="s">
        <v>616</v>
      </c>
      <c r="Y3441" s="6" t="s">
        <v>43</v>
      </c>
      <c r="Z3441" s="8">
        <v>42219.601053240738</v>
      </c>
      <c r="AA3441" s="6" t="s">
        <v>618</v>
      </c>
      <c r="AB3441" s="6" t="s">
        <v>396</v>
      </c>
      <c r="AC3441" s="6" t="s">
        <v>393</v>
      </c>
      <c r="AD3441" s="6" t="s">
        <v>43</v>
      </c>
      <c r="AE3441" s="8">
        <v>42219.625775462962</v>
      </c>
      <c r="AF3441" s="6" t="s">
        <v>397</v>
      </c>
    </row>
    <row r="3442" spans="1:39" x14ac:dyDescent="0.2">
      <c r="A344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42" s="7" t="str">
        <f>ExtractValues(Table1[[#This Row],[Agreement Name]],".{1}\d{4,5}")</f>
        <v>10302</v>
      </c>
      <c r="C3442" s="6" t="str">
        <f>ExtractValues(Table1[[#This Row],[Agreement Name]],".{1}\d{4,5}-.{1}\d{4,5}")</f>
        <v>10302-001006</v>
      </c>
      <c r="D3442" s="6" t="str">
        <f>ExtractValues(ExtractValues(Table1[[#This Row],[Agreement Name]],"(CO\d{1,3})"),"\d+")</f>
        <v>1</v>
      </c>
      <c r="E3442" s="6" t="str">
        <f>ExtractValues(ExtractValues(Table1[[#This Row],[Agreement Name]],"(CO.\d{1,3})"),"\d+")</f>
        <v/>
      </c>
      <c r="F3442" s="6" t="str">
        <f>IF(Table1[[#This Row],[ChgOrderPart1]]&lt;&gt;"",Table1[[#This Row],[ChgOrderPart1]],Table1[[#This Row],[ChgOrderPart2]])</f>
        <v>1</v>
      </c>
      <c r="G3442" s="6" t="s">
        <v>5909</v>
      </c>
      <c r="H3442" s="8">
        <v>42219.588310185187</v>
      </c>
      <c r="I3442" s="6" t="s">
        <v>34</v>
      </c>
      <c r="J3442" s="8">
        <v>42219.625416666669</v>
      </c>
      <c r="K3442" s="6" t="s">
        <v>5082</v>
      </c>
      <c r="L3442" s="6" t="s">
        <v>5083</v>
      </c>
      <c r="M3442" s="6" t="s">
        <v>37</v>
      </c>
      <c r="O3442" s="6" t="s">
        <v>38</v>
      </c>
      <c r="P3442" s="6" t="s">
        <v>39</v>
      </c>
      <c r="Q3442" s="6" t="s">
        <v>616</v>
      </c>
      <c r="R3442" s="6" t="s">
        <v>393</v>
      </c>
      <c r="W3442" s="6" t="s">
        <v>617</v>
      </c>
      <c r="X3442" s="6" t="s">
        <v>616</v>
      </c>
      <c r="Y3442" s="6" t="s">
        <v>43</v>
      </c>
      <c r="Z3442" s="8">
        <v>42219.607986111114</v>
      </c>
      <c r="AA3442" s="6" t="s">
        <v>618</v>
      </c>
      <c r="AB3442" s="6" t="s">
        <v>396</v>
      </c>
      <c r="AC3442" s="6" t="s">
        <v>393</v>
      </c>
      <c r="AD3442" s="6" t="s">
        <v>43</v>
      </c>
      <c r="AE3442" s="8">
        <v>42219.625416666669</v>
      </c>
      <c r="AF3442" s="6" t="s">
        <v>397</v>
      </c>
    </row>
    <row r="3443" spans="1:39" x14ac:dyDescent="0.2">
      <c r="A34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43" s="7" t="str">
        <f>ExtractValues(Table1[[#This Row],[Agreement Name]],".{1}\d{4,5}")</f>
        <v>10302</v>
      </c>
      <c r="C3443" s="6" t="str">
        <f>ExtractValues(Table1[[#This Row],[Agreement Name]],".{1}\d{4,5}-.{1}\d{4,5}")</f>
        <v>10302-001006</v>
      </c>
      <c r="D3443" s="6" t="str">
        <f>ExtractValues(ExtractValues(Table1[[#This Row],[Agreement Name]],"(CO\d{1,3})"),"\d+")</f>
        <v>1</v>
      </c>
      <c r="E3443" s="6" t="str">
        <f>ExtractValues(ExtractValues(Table1[[#This Row],[Agreement Name]],"(CO.\d{1,3})"),"\d+")</f>
        <v/>
      </c>
      <c r="F3443" s="6" t="str">
        <f>IF(Table1[[#This Row],[ChgOrderPart1]]&lt;&gt;"",Table1[[#This Row],[ChgOrderPart1]],Table1[[#This Row],[ChgOrderPart2]])</f>
        <v>1</v>
      </c>
      <c r="G3443" s="6" t="s">
        <v>5908</v>
      </c>
      <c r="H3443" s="8">
        <v>42219.585231481484</v>
      </c>
      <c r="I3443" s="6" t="s">
        <v>55</v>
      </c>
      <c r="J3443" s="8">
        <v>42219.586527777778</v>
      </c>
      <c r="K3443" s="6" t="s">
        <v>5082</v>
      </c>
      <c r="L3443" s="6" t="s">
        <v>5083</v>
      </c>
      <c r="M3443" s="6" t="s">
        <v>37</v>
      </c>
      <c r="O3443" s="6" t="s">
        <v>38</v>
      </c>
      <c r="P3443" s="6" t="s">
        <v>39</v>
      </c>
      <c r="Q3443" s="6" t="s">
        <v>616</v>
      </c>
      <c r="R3443" s="6" t="s">
        <v>393</v>
      </c>
      <c r="AL3443" s="6" t="s">
        <v>616</v>
      </c>
      <c r="AM3443" s="6" t="s">
        <v>43</v>
      </c>
    </row>
    <row r="3444" spans="1:39" x14ac:dyDescent="0.2">
      <c r="A34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44" s="7" t="str">
        <f>ExtractValues(Table1[[#This Row],[Agreement Name]],".{1}\d{4,5}")</f>
        <v>10302</v>
      </c>
      <c r="C3444" s="6" t="str">
        <f>ExtractValues(Table1[[#This Row],[Agreement Name]],".{1}\d{4,5}-.{1}\d{4,5}")</f>
        <v>10302-001006</v>
      </c>
      <c r="D3444" s="6" t="str">
        <f>ExtractValues(ExtractValues(Table1[[#This Row],[Agreement Name]],"(CO\d{1,3})"),"\d+")</f>
        <v/>
      </c>
      <c r="E3444" s="6" t="str">
        <f>ExtractValues(ExtractValues(Table1[[#This Row],[Agreement Name]],"(CO.\d{1,3})"),"\d+")</f>
        <v/>
      </c>
      <c r="F3444" s="6" t="str">
        <f>IF(Table1[[#This Row],[ChgOrderPart1]]&lt;&gt;"",Table1[[#This Row],[ChgOrderPart1]],Table1[[#This Row],[ChgOrderPart2]])</f>
        <v/>
      </c>
      <c r="G3444" s="6" t="s">
        <v>3853</v>
      </c>
      <c r="H3444" s="8">
        <v>42124.469282407408</v>
      </c>
      <c r="I3444" s="6" t="s">
        <v>34</v>
      </c>
      <c r="J3444" s="8">
        <v>42124.488425925927</v>
      </c>
      <c r="K3444" s="6" t="s">
        <v>3614</v>
      </c>
      <c r="L3444" s="6" t="s">
        <v>3615</v>
      </c>
      <c r="M3444" s="6" t="s">
        <v>37</v>
      </c>
      <c r="O3444" s="6" t="s">
        <v>38</v>
      </c>
      <c r="P3444" s="6" t="s">
        <v>39</v>
      </c>
      <c r="Q3444" s="6" t="s">
        <v>616</v>
      </c>
      <c r="R3444" s="6" t="s">
        <v>393</v>
      </c>
      <c r="W3444" s="6" t="s">
        <v>617</v>
      </c>
      <c r="X3444" s="6" t="s">
        <v>616</v>
      </c>
      <c r="Y3444" s="6" t="s">
        <v>43</v>
      </c>
      <c r="Z3444" s="8">
        <v>42124.483090277776</v>
      </c>
      <c r="AA3444" s="6" t="s">
        <v>3854</v>
      </c>
      <c r="AB3444" s="6" t="s">
        <v>396</v>
      </c>
      <c r="AC3444" s="6" t="s">
        <v>393</v>
      </c>
      <c r="AD3444" s="6" t="s">
        <v>43</v>
      </c>
      <c r="AE3444" s="8">
        <v>42124.488425925927</v>
      </c>
      <c r="AF3444" s="6" t="s">
        <v>397</v>
      </c>
    </row>
    <row r="3445" spans="1:39" x14ac:dyDescent="0.2">
      <c r="A34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45" s="7" t="str">
        <f>ExtractValues(Table1[[#This Row],[Agreement Name]],".{1}\d{4,5}")</f>
        <v>10302</v>
      </c>
      <c r="C3445" s="6" t="str">
        <f>ExtractValues(Table1[[#This Row],[Agreement Name]],".{1}\d{4,5}-.{1}\d{4,5}")</f>
        <v>10302-001005</v>
      </c>
      <c r="D3445" s="6" t="str">
        <f>ExtractValues(ExtractValues(Table1[[#This Row],[Agreement Name]],"(CO\d{1,3})"),"\d+")</f>
        <v/>
      </c>
      <c r="E3445" s="6" t="str">
        <f>ExtractValues(ExtractValues(Table1[[#This Row],[Agreement Name]],"(CO.\d{1,3})"),"\d+")</f>
        <v/>
      </c>
      <c r="F3445" s="6" t="str">
        <f>IF(Table1[[#This Row],[ChgOrderPart1]]&lt;&gt;"",Table1[[#This Row],[ChgOrderPart1]],Table1[[#This Row],[ChgOrderPart2]])</f>
        <v/>
      </c>
      <c r="G3445" s="6" t="s">
        <v>3533</v>
      </c>
      <c r="H3445" s="8">
        <v>42032.333472222221</v>
      </c>
      <c r="I3445" s="6" t="s">
        <v>34</v>
      </c>
      <c r="J3445" s="8">
        <v>42034.665208333332</v>
      </c>
      <c r="K3445" s="6" t="s">
        <v>1284</v>
      </c>
      <c r="L3445" s="6" t="s">
        <v>1285</v>
      </c>
      <c r="M3445" s="6" t="s">
        <v>37</v>
      </c>
      <c r="O3445" s="6" t="s">
        <v>38</v>
      </c>
      <c r="P3445" s="6" t="s">
        <v>39</v>
      </c>
      <c r="Q3445" s="6" t="s">
        <v>1291</v>
      </c>
      <c r="R3445" s="6" t="s">
        <v>432</v>
      </c>
      <c r="W3445" s="6" t="s">
        <v>1292</v>
      </c>
      <c r="X3445" s="6" t="s">
        <v>1291</v>
      </c>
      <c r="Y3445" s="6" t="s">
        <v>43</v>
      </c>
      <c r="Z3445" s="8">
        <v>42032.370439814818</v>
      </c>
      <c r="AA3445" s="6" t="s">
        <v>322</v>
      </c>
      <c r="AB3445" s="6" t="s">
        <v>396</v>
      </c>
      <c r="AC3445" s="6" t="s">
        <v>432</v>
      </c>
      <c r="AD3445" s="6" t="s">
        <v>43</v>
      </c>
      <c r="AE3445" s="8">
        <v>42034.665208333332</v>
      </c>
      <c r="AF3445" s="6" t="s">
        <v>397</v>
      </c>
    </row>
    <row r="3446" spans="1:39" x14ac:dyDescent="0.2">
      <c r="A34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46" s="7" t="str">
        <f>ExtractValues(Table1[[#This Row],[Agreement Name]],".{1}\d{4,5}")</f>
        <v>10302</v>
      </c>
      <c r="C3446" s="6" t="str">
        <f>ExtractValues(Table1[[#This Row],[Agreement Name]],".{1}\d{4,5}-.{1}\d{4,5}")</f>
        <v>10302-001004</v>
      </c>
      <c r="D3446" s="6" t="str">
        <f>ExtractValues(ExtractValues(Table1[[#This Row],[Agreement Name]],"(CO\d{1,3})"),"\d+")</f>
        <v/>
      </c>
      <c r="E3446" s="6" t="str">
        <f>ExtractValues(ExtractValues(Table1[[#This Row],[Agreement Name]],"(CO.\d{1,3})"),"\d+")</f>
        <v/>
      </c>
      <c r="F3446" s="6" t="str">
        <f>IF(Table1[[#This Row],[ChgOrderPart1]]&lt;&gt;"",Table1[[#This Row],[ChgOrderPart1]],Table1[[#This Row],[ChgOrderPart2]])</f>
        <v/>
      </c>
      <c r="G3446" s="6" t="s">
        <v>3433</v>
      </c>
      <c r="H3446" s="8">
        <v>42038.330208333333</v>
      </c>
      <c r="I3446" s="6" t="s">
        <v>34</v>
      </c>
      <c r="J3446" s="8">
        <v>42167.316018518519</v>
      </c>
      <c r="K3446" s="6" t="s">
        <v>1284</v>
      </c>
      <c r="L3446" s="6" t="s">
        <v>1285</v>
      </c>
      <c r="M3446" s="6" t="s">
        <v>37</v>
      </c>
      <c r="O3446" s="6" t="s">
        <v>38</v>
      </c>
      <c r="P3446" s="6" t="s">
        <v>39</v>
      </c>
      <c r="Q3446" s="6" t="s">
        <v>3589</v>
      </c>
      <c r="R3446" s="6" t="s">
        <v>2050</v>
      </c>
      <c r="S3446" s="6" t="s">
        <v>3590</v>
      </c>
      <c r="T3446" s="6" t="s">
        <v>392</v>
      </c>
      <c r="U3446" s="6" t="s">
        <v>432</v>
      </c>
      <c r="V3446" s="6" t="s">
        <v>393</v>
      </c>
      <c r="W3446" s="6" t="s">
        <v>394</v>
      </c>
      <c r="X3446" s="6" t="s">
        <v>392</v>
      </c>
      <c r="Y3446" s="6" t="s">
        <v>43</v>
      </c>
      <c r="Z3446" s="8">
        <v>42065.369259259256</v>
      </c>
      <c r="AA3446" s="6" t="s">
        <v>69</v>
      </c>
      <c r="AB3446" s="6" t="s">
        <v>396</v>
      </c>
      <c r="AC3446" s="6" t="s">
        <v>393</v>
      </c>
      <c r="AD3446" s="6" t="s">
        <v>43</v>
      </c>
      <c r="AE3446" s="8">
        <v>42167.316018518519</v>
      </c>
      <c r="AF3446" s="6" t="s">
        <v>397</v>
      </c>
    </row>
    <row r="3447" spans="1:39" x14ac:dyDescent="0.2">
      <c r="A34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47" s="7" t="str">
        <f>ExtractValues(Table1[[#This Row],[Agreement Name]],".{1}\d{4,5}")</f>
        <v>10302</v>
      </c>
      <c r="C3447" s="6" t="str">
        <f>ExtractValues(Table1[[#This Row],[Agreement Name]],".{1}\d{4,5}-.{1}\d{4,5}")</f>
        <v>10302-001004</v>
      </c>
      <c r="D3447" s="6" t="str">
        <f>ExtractValues(ExtractValues(Table1[[#This Row],[Agreement Name]],"(CO\d{1,3})"),"\d+")</f>
        <v/>
      </c>
      <c r="E3447" s="6" t="str">
        <f>ExtractValues(ExtractValues(Table1[[#This Row],[Agreement Name]],"(CO.\d{1,3})"),"\d+")</f>
        <v/>
      </c>
      <c r="F3447" s="6" t="str">
        <f>IF(Table1[[#This Row],[ChgOrderPart1]]&lt;&gt;"",Table1[[#This Row],[ChgOrderPart1]],Table1[[#This Row],[ChgOrderPart2]])</f>
        <v/>
      </c>
      <c r="G3447" s="6" t="s">
        <v>3433</v>
      </c>
      <c r="H3447" s="8">
        <v>42026.284918981481</v>
      </c>
      <c r="I3447" s="6" t="s">
        <v>55</v>
      </c>
      <c r="J3447" s="8">
        <v>42027.377824074072</v>
      </c>
      <c r="K3447" s="6" t="s">
        <v>1284</v>
      </c>
      <c r="L3447" s="6" t="s">
        <v>1285</v>
      </c>
      <c r="M3447" s="6" t="s">
        <v>37</v>
      </c>
      <c r="O3447" s="6" t="s">
        <v>38</v>
      </c>
      <c r="P3447" s="6" t="s">
        <v>39</v>
      </c>
      <c r="Q3447" s="6" t="s">
        <v>56</v>
      </c>
      <c r="R3447" s="6" t="s">
        <v>366</v>
      </c>
      <c r="AL3447" s="6" t="s">
        <v>56</v>
      </c>
      <c r="AM3447" s="6" t="s">
        <v>43</v>
      </c>
    </row>
    <row r="3448" spans="1:39" x14ac:dyDescent="0.2">
      <c r="A34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48" s="7" t="str">
        <f>ExtractValues(Table1[[#This Row],[Agreement Name]],".{1}\d{4,5}")</f>
        <v>10302</v>
      </c>
      <c r="C3448" s="6" t="str">
        <f>ExtractValues(Table1[[#This Row],[Agreement Name]],".{1}\d{4,5}-.{1}\d{4,5}")</f>
        <v>10302-001003</v>
      </c>
      <c r="D3448" s="6" t="str">
        <f>ExtractValues(ExtractValues(Table1[[#This Row],[Agreement Name]],"(CO\d{1,3})"),"\d+")</f>
        <v>2</v>
      </c>
      <c r="E3448" s="6" t="str">
        <f>ExtractValues(ExtractValues(Table1[[#This Row],[Agreement Name]],"(CO.\d{1,3})"),"\d+")</f>
        <v/>
      </c>
      <c r="F3448" s="6" t="str">
        <f>IF(Table1[[#This Row],[ChgOrderPart1]]&lt;&gt;"",Table1[[#This Row],[ChgOrderPart1]],Table1[[#This Row],[ChgOrderPart2]])</f>
        <v>2</v>
      </c>
      <c r="G3448" s="6" t="s">
        <v>4133</v>
      </c>
      <c r="H3448" s="8">
        <v>42143.562384259261</v>
      </c>
      <c r="I3448" s="6" t="s">
        <v>34</v>
      </c>
      <c r="J3448" s="8">
        <v>42144.395150462966</v>
      </c>
      <c r="K3448" s="6" t="s">
        <v>3614</v>
      </c>
      <c r="L3448" s="6" t="s">
        <v>3615</v>
      </c>
      <c r="M3448" s="6" t="s">
        <v>37</v>
      </c>
      <c r="O3448" s="6" t="s">
        <v>38</v>
      </c>
      <c r="P3448" s="6" t="s">
        <v>39</v>
      </c>
      <c r="Q3448" s="6" t="s">
        <v>3308</v>
      </c>
      <c r="R3448" s="6" t="s">
        <v>393</v>
      </c>
      <c r="W3448" s="6" t="s">
        <v>3309</v>
      </c>
      <c r="X3448" s="6" t="s">
        <v>3308</v>
      </c>
      <c r="Y3448" s="6" t="s">
        <v>43</v>
      </c>
      <c r="Z3448" s="8">
        <v>42143.585312499999</v>
      </c>
      <c r="AA3448" s="6" t="s">
        <v>3310</v>
      </c>
      <c r="AB3448" s="6" t="s">
        <v>396</v>
      </c>
      <c r="AC3448" s="6" t="s">
        <v>393</v>
      </c>
      <c r="AD3448" s="6" t="s">
        <v>43</v>
      </c>
      <c r="AE3448" s="8">
        <v>42144.395150462966</v>
      </c>
      <c r="AF3448" s="6" t="s">
        <v>397</v>
      </c>
    </row>
    <row r="3449" spans="1:39" x14ac:dyDescent="0.2">
      <c r="A344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49" s="7" t="str">
        <f>ExtractValues(Table1[[#This Row],[Agreement Name]],".{1}\d{4,5}")</f>
        <v>10302</v>
      </c>
      <c r="C3449" s="6" t="str">
        <f>ExtractValues(Table1[[#This Row],[Agreement Name]],".{1}\d{4,5}-.{1}\d{4,5}")</f>
        <v>10302-001003</v>
      </c>
      <c r="D3449" s="6" t="str">
        <f>ExtractValues(ExtractValues(Table1[[#This Row],[Agreement Name]],"(CO\d{1,3})"),"\d+")</f>
        <v>1</v>
      </c>
      <c r="E3449" s="6" t="str">
        <f>ExtractValues(ExtractValues(Table1[[#This Row],[Agreement Name]],"(CO.\d{1,3})"),"\d+")</f>
        <v/>
      </c>
      <c r="F3449" s="6" t="str">
        <f>IF(Table1[[#This Row],[ChgOrderPart1]]&lt;&gt;"",Table1[[#This Row],[ChgOrderPart1]],Table1[[#This Row],[ChgOrderPart2]])</f>
        <v>1</v>
      </c>
      <c r="G3449" s="6" t="s">
        <v>3575</v>
      </c>
      <c r="H3449" s="8">
        <v>42034.453900462962</v>
      </c>
      <c r="I3449" s="6" t="s">
        <v>34</v>
      </c>
      <c r="J3449" s="8">
        <v>42132.473587962966</v>
      </c>
      <c r="K3449" s="6" t="s">
        <v>1284</v>
      </c>
      <c r="L3449" s="6" t="s">
        <v>1285</v>
      </c>
      <c r="M3449" s="6" t="s">
        <v>37</v>
      </c>
      <c r="O3449" s="6" t="s">
        <v>38</v>
      </c>
      <c r="P3449" s="6" t="s">
        <v>39</v>
      </c>
      <c r="Q3449" s="6" t="s">
        <v>3308</v>
      </c>
      <c r="R3449" s="6" t="s">
        <v>393</v>
      </c>
      <c r="W3449" s="6" t="s">
        <v>3309</v>
      </c>
      <c r="X3449" s="6" t="s">
        <v>3308</v>
      </c>
      <c r="Y3449" s="6" t="s">
        <v>43</v>
      </c>
      <c r="Z3449" s="8">
        <v>42131.695115740738</v>
      </c>
      <c r="AA3449" s="6" t="s">
        <v>3310</v>
      </c>
      <c r="AB3449" s="6" t="s">
        <v>396</v>
      </c>
      <c r="AC3449" s="6" t="s">
        <v>393</v>
      </c>
      <c r="AD3449" s="6" t="s">
        <v>43</v>
      </c>
      <c r="AE3449" s="8">
        <v>42132.473587962966</v>
      </c>
      <c r="AF3449" s="6" t="s">
        <v>71</v>
      </c>
    </row>
    <row r="3450" spans="1:39" x14ac:dyDescent="0.2">
      <c r="A34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0" s="7" t="str">
        <f>ExtractValues(Table1[[#This Row],[Agreement Name]],".{1}\d{4,5}")</f>
        <v>10302</v>
      </c>
      <c r="C3450" s="6" t="str">
        <f>ExtractValues(Table1[[#This Row],[Agreement Name]],".{1}\d{4,5}-.{1}\d{4,5}")</f>
        <v>10302-001003</v>
      </c>
      <c r="D3450" s="6" t="str">
        <f>ExtractValues(ExtractValues(Table1[[#This Row],[Agreement Name]],"(CO\d{1,3})"),"\d+")</f>
        <v/>
      </c>
      <c r="E3450" s="6" t="str">
        <f>ExtractValues(ExtractValues(Table1[[#This Row],[Agreement Name]],"(CO.\d{1,3})"),"\d+")</f>
        <v/>
      </c>
      <c r="F3450" s="6" t="str">
        <f>IF(Table1[[#This Row],[ChgOrderPart1]]&lt;&gt;"",Table1[[#This Row],[ChgOrderPart1]],Table1[[#This Row],[ChgOrderPart2]])</f>
        <v/>
      </c>
      <c r="G3450" s="6" t="s">
        <v>3307</v>
      </c>
      <c r="H3450" s="8">
        <v>42018.29614583333</v>
      </c>
      <c r="I3450" s="6" t="s">
        <v>34</v>
      </c>
      <c r="J3450" s="8">
        <v>42025.626400462963</v>
      </c>
      <c r="K3450" s="6" t="s">
        <v>1284</v>
      </c>
      <c r="L3450" s="6" t="s">
        <v>1285</v>
      </c>
      <c r="M3450" s="6" t="s">
        <v>37</v>
      </c>
      <c r="O3450" s="6" t="s">
        <v>38</v>
      </c>
      <c r="P3450" s="6" t="s">
        <v>39</v>
      </c>
      <c r="Q3450" s="6" t="s">
        <v>3308</v>
      </c>
      <c r="R3450" s="6" t="s">
        <v>393</v>
      </c>
      <c r="W3450" s="6" t="s">
        <v>3309</v>
      </c>
      <c r="X3450" s="6" t="s">
        <v>3308</v>
      </c>
      <c r="Y3450" s="6" t="s">
        <v>43</v>
      </c>
      <c r="Z3450" s="8">
        <v>42025.623611111114</v>
      </c>
      <c r="AA3450" s="6" t="s">
        <v>3310</v>
      </c>
      <c r="AB3450" s="6" t="s">
        <v>396</v>
      </c>
      <c r="AC3450" s="6" t="s">
        <v>393</v>
      </c>
      <c r="AD3450" s="6" t="s">
        <v>43</v>
      </c>
      <c r="AE3450" s="8">
        <v>42025.626400462963</v>
      </c>
      <c r="AF3450" s="6" t="s">
        <v>397</v>
      </c>
    </row>
    <row r="3451" spans="1:39" x14ac:dyDescent="0.2">
      <c r="A34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51" s="7" t="str">
        <f>ExtractValues(Table1[[#This Row],[Agreement Name]],".{1}\d{4,5}")</f>
        <v>10302</v>
      </c>
      <c r="C3451" s="6" t="str">
        <f>ExtractValues(Table1[[#This Row],[Agreement Name]],".{1}\d{4,5}-.{1}\d{4,5}")</f>
        <v>10302-001002</v>
      </c>
      <c r="D3451" s="6" t="str">
        <f>ExtractValues(ExtractValues(Table1[[#This Row],[Agreement Name]],"(CO\d{1,3})"),"\d+")</f>
        <v>1</v>
      </c>
      <c r="E3451" s="6" t="str">
        <f>ExtractValues(ExtractValues(Table1[[#This Row],[Agreement Name]],"(CO.\d{1,3})"),"\d+")</f>
        <v/>
      </c>
      <c r="F3451" s="6" t="str">
        <f>IF(Table1[[#This Row],[ChgOrderPart1]]&lt;&gt;"",Table1[[#This Row],[ChgOrderPart1]],Table1[[#This Row],[ChgOrderPart2]])</f>
        <v>1</v>
      </c>
      <c r="G3451" s="6" t="s">
        <v>5232</v>
      </c>
      <c r="H3451" s="8">
        <v>42165.582615740743</v>
      </c>
      <c r="I3451" s="6" t="s">
        <v>34</v>
      </c>
      <c r="J3451" s="8">
        <v>42171.341597222221</v>
      </c>
      <c r="K3451" s="6" t="s">
        <v>5082</v>
      </c>
      <c r="L3451" s="6" t="s">
        <v>5083</v>
      </c>
      <c r="M3451" s="6" t="s">
        <v>37</v>
      </c>
      <c r="O3451" s="6" t="s">
        <v>38</v>
      </c>
      <c r="P3451" s="6" t="s">
        <v>39</v>
      </c>
      <c r="Q3451" s="6" t="s">
        <v>2778</v>
      </c>
      <c r="R3451" s="6" t="s">
        <v>393</v>
      </c>
      <c r="W3451" s="6" t="s">
        <v>2780</v>
      </c>
      <c r="X3451" s="6" t="s">
        <v>2778</v>
      </c>
      <c r="Y3451" s="6" t="s">
        <v>43</v>
      </c>
      <c r="Z3451" s="8">
        <v>42170.728518518517</v>
      </c>
      <c r="AA3451" s="6" t="s">
        <v>2781</v>
      </c>
      <c r="AB3451" s="6" t="s">
        <v>396</v>
      </c>
      <c r="AC3451" s="6" t="s">
        <v>393</v>
      </c>
      <c r="AD3451" s="6" t="s">
        <v>43</v>
      </c>
      <c r="AE3451" s="8">
        <v>42171.341597222221</v>
      </c>
      <c r="AF3451" s="6" t="s">
        <v>397</v>
      </c>
    </row>
    <row r="3452" spans="1:39" x14ac:dyDescent="0.2">
      <c r="A34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2" s="7" t="str">
        <f>ExtractValues(Table1[[#This Row],[Agreement Name]],".{1}\d{4,5}")</f>
        <v>10302</v>
      </c>
      <c r="C3452" s="6" t="str">
        <f>ExtractValues(Table1[[#This Row],[Agreement Name]],".{1}\d{4,5}-.{1}\d{4,5}")</f>
        <v>10302-001002</v>
      </c>
      <c r="D3452" s="6" t="str">
        <f>ExtractValues(ExtractValues(Table1[[#This Row],[Agreement Name]],"(CO\d{1,3})"),"\d+")</f>
        <v/>
      </c>
      <c r="E3452" s="6" t="str">
        <f>ExtractValues(ExtractValues(Table1[[#This Row],[Agreement Name]],"(CO.\d{1,3})"),"\d+")</f>
        <v/>
      </c>
      <c r="F3452" s="6" t="str">
        <f>IF(Table1[[#This Row],[ChgOrderPart1]]&lt;&gt;"",Table1[[#This Row],[ChgOrderPart1]],Table1[[#This Row],[ChgOrderPart2]])</f>
        <v/>
      </c>
      <c r="G3452" s="6" t="s">
        <v>2957</v>
      </c>
      <c r="H3452" s="8">
        <v>41983.359780092593</v>
      </c>
      <c r="I3452" s="6" t="s">
        <v>34</v>
      </c>
      <c r="J3452" s="8">
        <v>41992.417002314818</v>
      </c>
      <c r="K3452" s="6" t="s">
        <v>1284</v>
      </c>
      <c r="L3452" s="6" t="s">
        <v>1285</v>
      </c>
      <c r="M3452" s="6" t="s">
        <v>37</v>
      </c>
      <c r="O3452" s="6" t="s">
        <v>38</v>
      </c>
      <c r="P3452" s="6" t="s">
        <v>39</v>
      </c>
      <c r="Q3452" s="6" t="s">
        <v>2958</v>
      </c>
      <c r="R3452" s="6" t="s">
        <v>393</v>
      </c>
      <c r="W3452" s="6" t="s">
        <v>2780</v>
      </c>
      <c r="X3452" s="6" t="s">
        <v>2958</v>
      </c>
      <c r="Y3452" s="6" t="s">
        <v>43</v>
      </c>
      <c r="Z3452" s="8">
        <v>41992.325474537036</v>
      </c>
      <c r="AA3452" s="6" t="s">
        <v>2781</v>
      </c>
      <c r="AB3452" s="6" t="s">
        <v>396</v>
      </c>
      <c r="AC3452" s="6" t="s">
        <v>393</v>
      </c>
      <c r="AD3452" s="6" t="s">
        <v>43</v>
      </c>
      <c r="AE3452" s="8">
        <v>41992.417002314818</v>
      </c>
      <c r="AF3452" s="6" t="s">
        <v>397</v>
      </c>
    </row>
    <row r="3453" spans="1:39" x14ac:dyDescent="0.2">
      <c r="A34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3" s="7" t="str">
        <f>ExtractValues(Table1[[#This Row],[Agreement Name]],".{1}\d{4,5}")</f>
        <v>10302</v>
      </c>
      <c r="C3453" s="6" t="str">
        <f>ExtractValues(Table1[[#This Row],[Agreement Name]],".{1}\d{4,5}-.{1}\d{4,5}")</f>
        <v>10302-001001</v>
      </c>
      <c r="D3453" s="6" t="str">
        <f>ExtractValues(ExtractValues(Table1[[#This Row],[Agreement Name]],"(CO\d{1,3})"),"\d+")</f>
        <v/>
      </c>
      <c r="E3453" s="6" t="str">
        <f>ExtractValues(ExtractValues(Table1[[#This Row],[Agreement Name]],"(CO.\d{1,3})"),"\d+")</f>
        <v/>
      </c>
      <c r="F3453" s="6" t="str">
        <f>IF(Table1[[#This Row],[ChgOrderPart1]]&lt;&gt;"",Table1[[#This Row],[ChgOrderPart1]],Table1[[#This Row],[ChgOrderPart2]])</f>
        <v/>
      </c>
      <c r="G3453" s="6" t="s">
        <v>1351</v>
      </c>
      <c r="H3453" s="8">
        <v>41957.495671296296</v>
      </c>
      <c r="I3453" s="6" t="s">
        <v>55</v>
      </c>
      <c r="J3453" s="8">
        <v>41961.500925925924</v>
      </c>
      <c r="K3453" s="6" t="s">
        <v>1284</v>
      </c>
      <c r="L3453" s="6" t="s">
        <v>1285</v>
      </c>
      <c r="M3453" s="6" t="s">
        <v>37</v>
      </c>
      <c r="O3453" s="6" t="s">
        <v>38</v>
      </c>
      <c r="P3453" s="6" t="s">
        <v>39</v>
      </c>
      <c r="Q3453" s="6" t="s">
        <v>1352</v>
      </c>
      <c r="R3453" s="6" t="s">
        <v>393</v>
      </c>
      <c r="AL3453" s="6" t="s">
        <v>1352</v>
      </c>
      <c r="AM3453" s="6" t="s">
        <v>43</v>
      </c>
    </row>
    <row r="3454" spans="1:39" x14ac:dyDescent="0.2">
      <c r="A34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4" s="7" t="str">
        <f>ExtractValues(Table1[[#This Row],[Agreement Name]],".{1}\d{4,5}")</f>
        <v>10302</v>
      </c>
      <c r="C3454" s="6" t="str">
        <f>ExtractValues(Table1[[#This Row],[Agreement Name]],".{1}\d{4,5}-.{1}\d{4,5}")</f>
        <v>10302-000200</v>
      </c>
      <c r="D3454" s="6" t="str">
        <f>ExtractValues(ExtractValues(Table1[[#This Row],[Agreement Name]],"(CO\d{1,3})"),"\d+")</f>
        <v/>
      </c>
      <c r="E3454" s="6" t="str">
        <f>ExtractValues(ExtractValues(Table1[[#This Row],[Agreement Name]],"(CO.\d{1,3})"),"\d+")</f>
        <v/>
      </c>
      <c r="F3454" s="6" t="str">
        <f>IF(Table1[[#This Row],[ChgOrderPart1]]&lt;&gt;"",Table1[[#This Row],[ChgOrderPart1]],Table1[[#This Row],[ChgOrderPart2]])</f>
        <v/>
      </c>
      <c r="G3454" s="6" t="s">
        <v>4040</v>
      </c>
      <c r="H3454" s="8">
        <v>42142.39508101852</v>
      </c>
      <c r="I3454" s="6" t="s">
        <v>34</v>
      </c>
      <c r="J3454" s="8">
        <v>42143.351527777777</v>
      </c>
      <c r="K3454" s="6" t="s">
        <v>3614</v>
      </c>
      <c r="L3454" s="6" t="s">
        <v>3615</v>
      </c>
      <c r="M3454" s="6" t="s">
        <v>37</v>
      </c>
      <c r="O3454" s="6" t="s">
        <v>38</v>
      </c>
      <c r="P3454" s="6" t="s">
        <v>39</v>
      </c>
      <c r="Q3454" s="6" t="s">
        <v>411</v>
      </c>
      <c r="R3454" s="6" t="s">
        <v>1297</v>
      </c>
      <c r="S3454" s="6" t="s">
        <v>354</v>
      </c>
      <c r="W3454" s="6" t="s">
        <v>412</v>
      </c>
      <c r="X3454" s="6" t="s">
        <v>1297</v>
      </c>
      <c r="Y3454" s="6" t="s">
        <v>43</v>
      </c>
      <c r="Z3454" s="8">
        <v>42143.339560185188</v>
      </c>
      <c r="AA3454" s="6" t="s">
        <v>413</v>
      </c>
      <c r="AB3454" s="6" t="s">
        <v>357</v>
      </c>
      <c r="AC3454" s="6" t="s">
        <v>354</v>
      </c>
      <c r="AD3454" s="6" t="s">
        <v>43</v>
      </c>
      <c r="AE3454" s="8">
        <v>42143.351527777777</v>
      </c>
      <c r="AF3454" s="6" t="s">
        <v>358</v>
      </c>
    </row>
    <row r="3455" spans="1:39" x14ac:dyDescent="0.2">
      <c r="A34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5" s="7" t="str">
        <f>ExtractValues(Table1[[#This Row],[Agreement Name]],".{1}\d{4,5}")</f>
        <v>10301</v>
      </c>
      <c r="C3455" s="6" t="str">
        <f>ExtractValues(Table1[[#This Row],[Agreement Name]],".{1}\d{4,5}-.{1}\d{4,5}")</f>
        <v>10301-001006</v>
      </c>
      <c r="D3455" s="6" t="str">
        <f>ExtractValues(ExtractValues(Table1[[#This Row],[Agreement Name]],"(CO\d{1,3})"),"\d+")</f>
        <v/>
      </c>
      <c r="E3455" s="6" t="str">
        <f>ExtractValues(ExtractValues(Table1[[#This Row],[Agreement Name]],"(CO.\d{1,3})"),"\d+")</f>
        <v/>
      </c>
      <c r="F3455" s="6" t="str">
        <f>IF(Table1[[#This Row],[ChgOrderPart1]]&lt;&gt;"",Table1[[#This Row],[ChgOrderPart1]],Table1[[#This Row],[ChgOrderPart2]])</f>
        <v/>
      </c>
      <c r="G3455" s="6" t="s">
        <v>3899</v>
      </c>
      <c r="H3455" s="8">
        <v>42131.462037037039</v>
      </c>
      <c r="I3455" s="6" t="s">
        <v>34</v>
      </c>
      <c r="J3455" s="8">
        <v>42132.471944444442</v>
      </c>
      <c r="K3455" s="6" t="s">
        <v>3614</v>
      </c>
      <c r="L3455" s="6" t="s">
        <v>3615</v>
      </c>
      <c r="M3455" s="6" t="s">
        <v>37</v>
      </c>
      <c r="O3455" s="6" t="s">
        <v>38</v>
      </c>
      <c r="P3455" s="6" t="s">
        <v>39</v>
      </c>
      <c r="Q3455" s="6" t="s">
        <v>40</v>
      </c>
      <c r="R3455" s="6" t="s">
        <v>393</v>
      </c>
      <c r="W3455" s="6" t="s">
        <v>42</v>
      </c>
      <c r="X3455" s="6" t="s">
        <v>40</v>
      </c>
      <c r="Y3455" s="6" t="s">
        <v>43</v>
      </c>
      <c r="Z3455" s="8">
        <v>42131.738749999997</v>
      </c>
      <c r="AA3455" s="6" t="s">
        <v>3900</v>
      </c>
      <c r="AB3455" s="6" t="s">
        <v>396</v>
      </c>
      <c r="AC3455" s="6" t="s">
        <v>393</v>
      </c>
      <c r="AD3455" s="6" t="s">
        <v>43</v>
      </c>
      <c r="AE3455" s="8">
        <v>42132.471944444442</v>
      </c>
      <c r="AF3455" s="6" t="s">
        <v>71</v>
      </c>
    </row>
    <row r="3456" spans="1:39" x14ac:dyDescent="0.2">
      <c r="A34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6" s="7" t="str">
        <f>ExtractValues(Table1[[#This Row],[Agreement Name]],".{1}\d{4,5}")</f>
        <v>10301</v>
      </c>
      <c r="C3456" s="6" t="str">
        <f>ExtractValues(Table1[[#This Row],[Agreement Name]],".{1}\d{4,5}-.{1}\d{4,5}")</f>
        <v>10301-001005</v>
      </c>
      <c r="D3456" s="6" t="str">
        <f>ExtractValues(ExtractValues(Table1[[#This Row],[Agreement Name]],"(CO\d{1,3})"),"\d+")</f>
        <v/>
      </c>
      <c r="E3456" s="6" t="str">
        <f>ExtractValues(ExtractValues(Table1[[#This Row],[Agreement Name]],"(CO.\d{1,3})"),"\d+")</f>
        <v/>
      </c>
      <c r="F3456" s="6" t="str">
        <f>IF(Table1[[#This Row],[ChgOrderPart1]]&lt;&gt;"",Table1[[#This Row],[ChgOrderPart1]],Table1[[#This Row],[ChgOrderPart2]])</f>
        <v/>
      </c>
      <c r="G3456" s="6" t="s">
        <v>6697</v>
      </c>
      <c r="H3456" s="8">
        <v>42088.431631944448</v>
      </c>
      <c r="I3456" s="6" t="s">
        <v>34</v>
      </c>
      <c r="J3456" s="8">
        <v>42088.688483796293</v>
      </c>
      <c r="K3456" s="6" t="s">
        <v>1284</v>
      </c>
      <c r="L3456" s="6" t="s">
        <v>1285</v>
      </c>
      <c r="M3456" s="6" t="s">
        <v>37</v>
      </c>
      <c r="O3456" s="6" t="s">
        <v>38</v>
      </c>
      <c r="P3456" s="6" t="s">
        <v>39</v>
      </c>
      <c r="Q3456" s="6" t="s">
        <v>420</v>
      </c>
      <c r="R3456" s="6" t="s">
        <v>393</v>
      </c>
      <c r="W3456" s="6" t="s">
        <v>421</v>
      </c>
      <c r="X3456" s="6" t="s">
        <v>420</v>
      </c>
      <c r="Y3456" s="6" t="s">
        <v>43</v>
      </c>
      <c r="Z3456" s="8">
        <v>42088.663182870368</v>
      </c>
      <c r="AA3456" s="6" t="s">
        <v>6698</v>
      </c>
      <c r="AB3456" s="6" t="s">
        <v>396</v>
      </c>
      <c r="AC3456" s="6" t="s">
        <v>393</v>
      </c>
      <c r="AD3456" s="6" t="s">
        <v>43</v>
      </c>
      <c r="AE3456" s="8">
        <v>42088.688483796293</v>
      </c>
      <c r="AF3456" s="6" t="s">
        <v>397</v>
      </c>
    </row>
    <row r="3457" spans="1:39" x14ac:dyDescent="0.2">
      <c r="A34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7" s="7" t="str">
        <f>ExtractValues(Table1[[#This Row],[Agreement Name]],".{1}\d{4,5}")</f>
        <v>10301</v>
      </c>
      <c r="C3457" s="6" t="str">
        <f>ExtractValues(Table1[[#This Row],[Agreement Name]],".{1}\d{4,5}-.{1}\d{4,5}")</f>
        <v>10301-001004</v>
      </c>
      <c r="D3457" s="6" t="str">
        <f>ExtractValues(ExtractValues(Table1[[#This Row],[Agreement Name]],"(CO\d{1,3})"),"\d+")</f>
        <v/>
      </c>
      <c r="E3457" s="6" t="str">
        <f>ExtractValues(ExtractValues(Table1[[#This Row],[Agreement Name]],"(CO.\d{1,3})"),"\d+")</f>
        <v/>
      </c>
      <c r="F3457" s="6" t="str">
        <f>IF(Table1[[#This Row],[ChgOrderPart1]]&lt;&gt;"",Table1[[#This Row],[ChgOrderPart1]],Table1[[#This Row],[ChgOrderPart2]])</f>
        <v/>
      </c>
      <c r="G3457" s="6" t="s">
        <v>1227</v>
      </c>
      <c r="H3457" s="8">
        <v>42233.532037037039</v>
      </c>
      <c r="I3457" s="6" t="s">
        <v>34</v>
      </c>
      <c r="J3457" s="8">
        <v>42236.360717592594</v>
      </c>
      <c r="K3457" s="6" t="s">
        <v>35</v>
      </c>
      <c r="L3457" s="6" t="s">
        <v>36</v>
      </c>
      <c r="M3457" s="6" t="s">
        <v>37</v>
      </c>
      <c r="O3457" s="6" t="s">
        <v>38</v>
      </c>
      <c r="P3457" s="6" t="s">
        <v>39</v>
      </c>
      <c r="Q3457" s="6" t="s">
        <v>1228</v>
      </c>
      <c r="R3457" s="6" t="s">
        <v>393</v>
      </c>
      <c r="W3457" s="6" t="s">
        <v>1229</v>
      </c>
      <c r="X3457" s="6" t="s">
        <v>1228</v>
      </c>
      <c r="Y3457" s="6" t="s">
        <v>43</v>
      </c>
      <c r="Z3457" s="8">
        <v>42236.25917824074</v>
      </c>
      <c r="AA3457" s="6" t="s">
        <v>1230</v>
      </c>
      <c r="AB3457" s="6" t="s">
        <v>396</v>
      </c>
      <c r="AC3457" s="6" t="s">
        <v>393</v>
      </c>
      <c r="AD3457" s="6" t="s">
        <v>43</v>
      </c>
      <c r="AE3457" s="8">
        <v>42236.360717592594</v>
      </c>
      <c r="AF3457" s="6" t="s">
        <v>397</v>
      </c>
    </row>
    <row r="3458" spans="1:39" x14ac:dyDescent="0.2">
      <c r="A34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8" s="7" t="str">
        <f>ExtractValues(Table1[[#This Row],[Agreement Name]],".{1}\d{4,5}")</f>
        <v>10301</v>
      </c>
      <c r="C3458" s="6" t="str">
        <f>ExtractValues(Table1[[#This Row],[Agreement Name]],".{1}\d{4,5}-.{1}\d{4,5}")</f>
        <v>10301-001003</v>
      </c>
      <c r="D3458" s="6" t="str">
        <f>ExtractValues(ExtractValues(Table1[[#This Row],[Agreement Name]],"(CO\d{1,3})"),"\d+")</f>
        <v/>
      </c>
      <c r="E3458" s="6" t="str">
        <f>ExtractValues(ExtractValues(Table1[[#This Row],[Agreement Name]],"(CO.\d{1,3})"),"\d+")</f>
        <v/>
      </c>
      <c r="F3458" s="6" t="str">
        <f>IF(Table1[[#This Row],[ChgOrderPart1]]&lt;&gt;"",Table1[[#This Row],[ChgOrderPart1]],Table1[[#This Row],[ChgOrderPart2]])</f>
        <v/>
      </c>
      <c r="G3458" s="6" t="s">
        <v>6165</v>
      </c>
      <c r="H3458" s="8">
        <v>42039.558668981481</v>
      </c>
      <c r="I3458" s="6" t="s">
        <v>34</v>
      </c>
      <c r="J3458" s="8">
        <v>42167.562939814816</v>
      </c>
      <c r="K3458" s="6" t="s">
        <v>1284</v>
      </c>
      <c r="L3458" s="6" t="s">
        <v>1285</v>
      </c>
      <c r="M3458" s="6" t="s">
        <v>37</v>
      </c>
      <c r="O3458" s="6" t="s">
        <v>38</v>
      </c>
      <c r="P3458" s="6" t="s">
        <v>39</v>
      </c>
      <c r="Q3458" s="6" t="s">
        <v>2793</v>
      </c>
      <c r="R3458" s="6" t="s">
        <v>431</v>
      </c>
      <c r="S3458" s="6" t="s">
        <v>393</v>
      </c>
      <c r="W3458" s="6" t="s">
        <v>433</v>
      </c>
      <c r="X3458" s="6" t="s">
        <v>431</v>
      </c>
      <c r="Y3458" s="6" t="s">
        <v>43</v>
      </c>
      <c r="Z3458" s="8">
        <v>42151.585775462961</v>
      </c>
      <c r="AA3458" s="6" t="s">
        <v>434</v>
      </c>
      <c r="AB3458" s="6" t="s">
        <v>396</v>
      </c>
      <c r="AC3458" s="6" t="s">
        <v>393</v>
      </c>
      <c r="AD3458" s="6" t="s">
        <v>43</v>
      </c>
      <c r="AE3458" s="8">
        <v>42167.562939814816</v>
      </c>
      <c r="AF3458" s="6" t="s">
        <v>397</v>
      </c>
    </row>
    <row r="3459" spans="1:39" x14ac:dyDescent="0.2">
      <c r="A34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59" s="7" t="str">
        <f>ExtractValues(Table1[[#This Row],[Agreement Name]],".{1}\d{4,5}")</f>
        <v>10301</v>
      </c>
      <c r="C3459" s="6" t="str">
        <f>ExtractValues(Table1[[#This Row],[Agreement Name]],".{1}\d{4,5}-.{1}\d{4,5}")</f>
        <v>10301-001002</v>
      </c>
      <c r="D3459" s="6" t="str">
        <f>ExtractValues(ExtractValues(Table1[[#This Row],[Agreement Name]],"(CO\d{1,3})"),"\d+")</f>
        <v/>
      </c>
      <c r="E3459" s="6" t="str">
        <f>ExtractValues(ExtractValues(Table1[[#This Row],[Agreement Name]],"(CO.\d{1,3})"),"\d+")</f>
        <v/>
      </c>
      <c r="F3459" s="6" t="str">
        <f>IF(Table1[[#This Row],[ChgOrderPart1]]&lt;&gt;"",Table1[[#This Row],[ChgOrderPart1]],Table1[[#This Row],[ChgOrderPart2]])</f>
        <v/>
      </c>
      <c r="G3459" s="6" t="s">
        <v>3431</v>
      </c>
      <c r="H3459" s="8">
        <v>42026.282175925924</v>
      </c>
      <c r="I3459" s="6" t="s">
        <v>34</v>
      </c>
      <c r="J3459" s="8">
        <v>42026.404618055552</v>
      </c>
      <c r="K3459" s="6" t="s">
        <v>1284</v>
      </c>
      <c r="L3459" s="6" t="s">
        <v>1285</v>
      </c>
      <c r="M3459" s="6" t="s">
        <v>37</v>
      </c>
      <c r="O3459" s="6" t="s">
        <v>38</v>
      </c>
      <c r="P3459" s="6" t="s">
        <v>39</v>
      </c>
      <c r="Q3459" s="6" t="s">
        <v>616</v>
      </c>
      <c r="R3459" s="6" t="s">
        <v>393</v>
      </c>
      <c r="W3459" s="6" t="s">
        <v>617</v>
      </c>
      <c r="X3459" s="6" t="s">
        <v>616</v>
      </c>
      <c r="Y3459" s="6" t="s">
        <v>43</v>
      </c>
      <c r="Z3459" s="8">
        <v>42026.337916666664</v>
      </c>
      <c r="AA3459" s="6" t="s">
        <v>3432</v>
      </c>
      <c r="AB3459" s="6" t="s">
        <v>396</v>
      </c>
      <c r="AC3459" s="6" t="s">
        <v>393</v>
      </c>
      <c r="AD3459" s="6" t="s">
        <v>43</v>
      </c>
      <c r="AE3459" s="8">
        <v>42026.404618055552</v>
      </c>
      <c r="AF3459" s="6" t="s">
        <v>397</v>
      </c>
    </row>
    <row r="3460" spans="1:39" x14ac:dyDescent="0.2">
      <c r="A34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0" s="7" t="str">
        <f>ExtractValues(Table1[[#This Row],[Agreement Name]],".{1}\d{4,5}")</f>
        <v>102991</v>
      </c>
      <c r="C3460" s="6" t="str">
        <f>ExtractValues(Table1[[#This Row],[Agreement Name]],".{1}\d{4,5}-.{1}\d{4,5}")</f>
        <v>102991-001001</v>
      </c>
      <c r="D3460" s="6" t="str">
        <f>ExtractValues(ExtractValues(Table1[[#This Row],[Agreement Name]],"(CO\d{1,3})"),"\d+")</f>
        <v/>
      </c>
      <c r="E3460" s="6" t="str">
        <f>ExtractValues(ExtractValues(Table1[[#This Row],[Agreement Name]],"(CO.\d{1,3})"),"\d+")</f>
        <v/>
      </c>
      <c r="F3460" s="6" t="str">
        <f>IF(Table1[[#This Row],[ChgOrderPart1]]&lt;&gt;"",Table1[[#This Row],[ChgOrderPart1]],Table1[[#This Row],[ChgOrderPart2]])</f>
        <v/>
      </c>
      <c r="G3460" s="6" t="s">
        <v>1178</v>
      </c>
      <c r="H3460" s="8">
        <v>42226.662233796298</v>
      </c>
      <c r="I3460" s="6" t="s">
        <v>34</v>
      </c>
      <c r="J3460" s="8">
        <v>42227.428912037038</v>
      </c>
      <c r="K3460" s="6" t="s">
        <v>35</v>
      </c>
      <c r="L3460" s="6" t="s">
        <v>36</v>
      </c>
      <c r="M3460" s="6" t="s">
        <v>37</v>
      </c>
      <c r="O3460" s="6" t="s">
        <v>38</v>
      </c>
      <c r="P3460" s="6" t="s">
        <v>39</v>
      </c>
      <c r="Q3460" s="6" t="s">
        <v>1179</v>
      </c>
      <c r="R3460" s="6" t="s">
        <v>393</v>
      </c>
      <c r="W3460" s="6" t="s">
        <v>1180</v>
      </c>
      <c r="X3460" s="6" t="s">
        <v>1179</v>
      </c>
      <c r="Y3460" s="6" t="s">
        <v>43</v>
      </c>
      <c r="Z3460" s="8">
        <v>42227.328796296293</v>
      </c>
      <c r="AA3460" s="6" t="s">
        <v>1181</v>
      </c>
      <c r="AB3460" s="6" t="s">
        <v>396</v>
      </c>
      <c r="AC3460" s="6" t="s">
        <v>393</v>
      </c>
      <c r="AD3460" s="6" t="s">
        <v>43</v>
      </c>
      <c r="AE3460" s="8">
        <v>42227.428912037038</v>
      </c>
      <c r="AF3460" s="6" t="s">
        <v>397</v>
      </c>
    </row>
    <row r="3461" spans="1:39" x14ac:dyDescent="0.2">
      <c r="A34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1" s="7" t="str">
        <f>ExtractValues(Table1[[#This Row],[Agreement Name]],".{1}\d{4,5}")</f>
        <v>102982</v>
      </c>
      <c r="C3461" s="6" t="str">
        <f>ExtractValues(Table1[[#This Row],[Agreement Name]],".{1}\d{4,5}-.{1}\d{4,5}")</f>
        <v>102982-001001</v>
      </c>
      <c r="D3461" s="6" t="str">
        <f>ExtractValues(ExtractValues(Table1[[#This Row],[Agreement Name]],"(CO\d{1,3})"),"\d+")</f>
        <v/>
      </c>
      <c r="E3461" s="6" t="str">
        <f>ExtractValues(ExtractValues(Table1[[#This Row],[Agreement Name]],"(CO.\d{1,3})"),"\d+")</f>
        <v/>
      </c>
      <c r="F3461" s="6" t="str">
        <f>IF(Table1[[#This Row],[ChgOrderPart1]]&lt;&gt;"",Table1[[#This Row],[ChgOrderPart1]],Table1[[#This Row],[ChgOrderPart2]])</f>
        <v/>
      </c>
      <c r="G3461" s="6" t="s">
        <v>646</v>
      </c>
      <c r="H3461" s="8">
        <v>42173.671990740739</v>
      </c>
      <c r="I3461" s="6" t="s">
        <v>48</v>
      </c>
      <c r="J3461" s="8">
        <v>42173.671990740739</v>
      </c>
      <c r="K3461" s="6" t="s">
        <v>35</v>
      </c>
      <c r="L3461" s="6" t="s">
        <v>36</v>
      </c>
      <c r="M3461" s="6" t="s">
        <v>37</v>
      </c>
      <c r="O3461" s="6" t="s">
        <v>38</v>
      </c>
      <c r="P3461" s="6" t="s">
        <v>39</v>
      </c>
      <c r="Q3461" s="6" t="s">
        <v>647</v>
      </c>
      <c r="R3461" s="6" t="s">
        <v>648</v>
      </c>
      <c r="S3461" s="6" t="s">
        <v>461</v>
      </c>
      <c r="AL3461" s="6" t="s">
        <v>647</v>
      </c>
      <c r="AM3461" s="6" t="s">
        <v>43</v>
      </c>
    </row>
    <row r="3462" spans="1:39" x14ac:dyDescent="0.2">
      <c r="A34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2" s="7" t="str">
        <f>ExtractValues(Table1[[#This Row],[Agreement Name]],".{1}\d{4,5}")</f>
        <v>10298</v>
      </c>
      <c r="C3462" s="6" t="str">
        <f>ExtractValues(Table1[[#This Row],[Agreement Name]],".{1}\d{4,5}-.{1}\d{4,5}")</f>
        <v>10298-001001</v>
      </c>
      <c r="D3462" s="6" t="str">
        <f>ExtractValues(ExtractValues(Table1[[#This Row],[Agreement Name]],"(CO\d{1,3})"),"\d+")</f>
        <v/>
      </c>
      <c r="E3462" s="6" t="str">
        <f>ExtractValues(ExtractValues(Table1[[#This Row],[Agreement Name]],"(CO.\d{1,3})"),"\d+")</f>
        <v/>
      </c>
      <c r="F3462" s="6" t="str">
        <f>IF(Table1[[#This Row],[ChgOrderPart1]]&lt;&gt;"",Table1[[#This Row],[ChgOrderPart1]],Table1[[#This Row],[ChgOrderPart2]])</f>
        <v/>
      </c>
      <c r="G3462" s="6" t="s">
        <v>2749</v>
      </c>
      <c r="H3462" s="8">
        <v>41964.296875</v>
      </c>
      <c r="I3462" s="6" t="s">
        <v>34</v>
      </c>
      <c r="J3462" s="8">
        <v>41967.406099537038</v>
      </c>
      <c r="K3462" s="6" t="s">
        <v>1284</v>
      </c>
      <c r="L3462" s="6" t="s">
        <v>1285</v>
      </c>
      <c r="M3462" s="6" t="s">
        <v>37</v>
      </c>
      <c r="O3462" s="6" t="s">
        <v>38</v>
      </c>
      <c r="P3462" s="6" t="s">
        <v>39</v>
      </c>
      <c r="Q3462" s="6" t="s">
        <v>172</v>
      </c>
      <c r="R3462" s="6" t="s">
        <v>393</v>
      </c>
      <c r="W3462" s="6" t="s">
        <v>173</v>
      </c>
      <c r="X3462" s="6" t="s">
        <v>172</v>
      </c>
      <c r="Y3462" s="6" t="s">
        <v>43</v>
      </c>
      <c r="Z3462" s="8">
        <v>41964.301493055558</v>
      </c>
      <c r="AA3462" s="6" t="s">
        <v>174</v>
      </c>
      <c r="AB3462" s="6" t="s">
        <v>396</v>
      </c>
      <c r="AC3462" s="6" t="s">
        <v>393</v>
      </c>
      <c r="AD3462" s="6" t="s">
        <v>43</v>
      </c>
      <c r="AE3462" s="8">
        <v>41967.406099537038</v>
      </c>
      <c r="AF3462" s="6" t="s">
        <v>46</v>
      </c>
    </row>
    <row r="3463" spans="1:39" x14ac:dyDescent="0.2">
      <c r="A34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3" s="7" t="str">
        <f>ExtractValues(Table1[[#This Row],[Agreement Name]],".{1}\d{4,5}")</f>
        <v>102976</v>
      </c>
      <c r="C3463" s="6" t="str">
        <f>ExtractValues(Table1[[#This Row],[Agreement Name]],".{1}\d{4,5}-.{1}\d{4,5}")</f>
        <v>102976-001001</v>
      </c>
      <c r="D3463" s="6" t="str">
        <f>ExtractValues(ExtractValues(Table1[[#This Row],[Agreement Name]],"(CO\d{1,3})"),"\d+")</f>
        <v/>
      </c>
      <c r="E3463" s="6" t="str">
        <f>ExtractValues(ExtractValues(Table1[[#This Row],[Agreement Name]],"(CO.\d{1,3})"),"\d+")</f>
        <v/>
      </c>
      <c r="F3463" s="6" t="str">
        <f>IF(Table1[[#This Row],[ChgOrderPart1]]&lt;&gt;"",Table1[[#This Row],[ChgOrderPart1]],Table1[[#This Row],[ChgOrderPart2]])</f>
        <v/>
      </c>
      <c r="G3463" s="6" t="s">
        <v>509</v>
      </c>
      <c r="H3463" s="8">
        <v>42165.528877314813</v>
      </c>
      <c r="I3463" s="6" t="s">
        <v>34</v>
      </c>
      <c r="J3463" s="8">
        <v>42166.315891203703</v>
      </c>
      <c r="K3463" s="6" t="s">
        <v>35</v>
      </c>
      <c r="L3463" s="6" t="s">
        <v>36</v>
      </c>
      <c r="M3463" s="6" t="s">
        <v>37</v>
      </c>
      <c r="O3463" s="6" t="s">
        <v>38</v>
      </c>
      <c r="P3463" s="6" t="s">
        <v>39</v>
      </c>
      <c r="Q3463" s="6" t="s">
        <v>449</v>
      </c>
      <c r="R3463" s="6" t="s">
        <v>211</v>
      </c>
      <c r="W3463" s="6" t="s">
        <v>450</v>
      </c>
      <c r="X3463" s="6" t="s">
        <v>449</v>
      </c>
      <c r="Y3463" s="6" t="s">
        <v>43</v>
      </c>
      <c r="Z3463" s="8">
        <v>42165.530775462961</v>
      </c>
      <c r="AA3463" s="6" t="s">
        <v>451</v>
      </c>
      <c r="AB3463" s="6" t="s">
        <v>212</v>
      </c>
      <c r="AC3463" s="6" t="s">
        <v>211</v>
      </c>
      <c r="AD3463" s="6" t="s">
        <v>43</v>
      </c>
      <c r="AE3463" s="8">
        <v>42166.315891203703</v>
      </c>
      <c r="AF3463" s="6" t="s">
        <v>71</v>
      </c>
    </row>
    <row r="3464" spans="1:39" x14ac:dyDescent="0.2">
      <c r="A34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4" s="7" t="str">
        <f>ExtractValues(Table1[[#This Row],[Agreement Name]],".{1}\d{4,5}")</f>
        <v>102971</v>
      </c>
      <c r="C3464" s="6" t="str">
        <f>ExtractValues(Table1[[#This Row],[Agreement Name]],".{1}\d{4,5}-.{1}\d{4,5}")</f>
        <v>102971-001001</v>
      </c>
      <c r="D3464" s="6" t="str">
        <f>ExtractValues(ExtractValues(Table1[[#This Row],[Agreement Name]],"(CO\d{1,3})"),"\d+")</f>
        <v/>
      </c>
      <c r="E3464" s="6" t="str">
        <f>ExtractValues(ExtractValues(Table1[[#This Row],[Agreement Name]],"(CO.\d{1,3})"),"\d+")</f>
        <v/>
      </c>
      <c r="F3464" s="6" t="str">
        <f>IF(Table1[[#This Row],[ChgOrderPart1]]&lt;&gt;"",Table1[[#This Row],[ChgOrderPart1]],Table1[[#This Row],[ChgOrderPart2]])</f>
        <v/>
      </c>
      <c r="G3464" s="6" t="s">
        <v>594</v>
      </c>
      <c r="H3464" s="8">
        <v>42172.601666666669</v>
      </c>
      <c r="I3464" s="6" t="s">
        <v>34</v>
      </c>
      <c r="J3464" s="8">
        <v>42174.484560185185</v>
      </c>
      <c r="K3464" s="6" t="s">
        <v>35</v>
      </c>
      <c r="L3464" s="6" t="s">
        <v>36</v>
      </c>
      <c r="M3464" s="6" t="s">
        <v>37</v>
      </c>
      <c r="O3464" s="6" t="s">
        <v>38</v>
      </c>
      <c r="P3464" s="6" t="s">
        <v>39</v>
      </c>
      <c r="Q3464" s="6" t="s">
        <v>595</v>
      </c>
      <c r="R3464" s="6" t="s">
        <v>461</v>
      </c>
      <c r="W3464" s="6" t="s">
        <v>596</v>
      </c>
      <c r="X3464" s="6" t="s">
        <v>595</v>
      </c>
      <c r="Y3464" s="6" t="s">
        <v>43</v>
      </c>
      <c r="Z3464" s="8">
        <v>42172.648148148146</v>
      </c>
      <c r="AA3464" s="6" t="s">
        <v>597</v>
      </c>
      <c r="AB3464" s="6" t="s">
        <v>463</v>
      </c>
      <c r="AC3464" s="6" t="s">
        <v>461</v>
      </c>
      <c r="AD3464" s="6" t="s">
        <v>43</v>
      </c>
      <c r="AE3464" s="8">
        <v>42174.484560185185</v>
      </c>
      <c r="AF3464" s="6" t="s">
        <v>46</v>
      </c>
    </row>
    <row r="3465" spans="1:39" x14ac:dyDescent="0.2">
      <c r="A34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5" s="7" t="str">
        <f>ExtractValues(Table1[[#This Row],[Agreement Name]],".{1}\d{4,5}")</f>
        <v>102969</v>
      </c>
      <c r="C3465" s="6" t="str">
        <f>ExtractValues(Table1[[#This Row],[Agreement Name]],".{1}\d{4,5}-.{1}\d{4,5}")</f>
        <v>102969-001001</v>
      </c>
      <c r="D3465" s="6" t="str">
        <f>ExtractValues(ExtractValues(Table1[[#This Row],[Agreement Name]],"(CO\d{1,3})"),"\d+")</f>
        <v/>
      </c>
      <c r="E3465" s="6" t="str">
        <f>ExtractValues(ExtractValues(Table1[[#This Row],[Agreement Name]],"(CO.\d{1,3})"),"\d+")</f>
        <v/>
      </c>
      <c r="F3465" s="6" t="str">
        <f>IF(Table1[[#This Row],[ChgOrderPart1]]&lt;&gt;"",Table1[[#This Row],[ChgOrderPart1]],Table1[[#This Row],[ChgOrderPart2]])</f>
        <v/>
      </c>
      <c r="G3465" s="6" t="s">
        <v>1096</v>
      </c>
      <c r="H3465" s="8">
        <v>42221.295787037037</v>
      </c>
      <c r="I3465" s="6" t="s">
        <v>34</v>
      </c>
      <c r="J3465" s="8">
        <v>42222.532534722224</v>
      </c>
      <c r="K3465" s="6" t="s">
        <v>35</v>
      </c>
      <c r="L3465" s="6" t="s">
        <v>36</v>
      </c>
      <c r="M3465" s="6" t="s">
        <v>37</v>
      </c>
      <c r="O3465" s="6" t="s">
        <v>38</v>
      </c>
      <c r="P3465" s="6" t="s">
        <v>39</v>
      </c>
      <c r="Q3465" s="6" t="s">
        <v>1097</v>
      </c>
      <c r="R3465" s="6" t="s">
        <v>354</v>
      </c>
      <c r="W3465" s="6" t="s">
        <v>1098</v>
      </c>
      <c r="X3465" s="6" t="s">
        <v>1097</v>
      </c>
      <c r="Y3465" s="6" t="s">
        <v>43</v>
      </c>
      <c r="Z3465" s="8">
        <v>42222.428611111114</v>
      </c>
      <c r="AA3465" s="6" t="s">
        <v>382</v>
      </c>
      <c r="AB3465" s="6" t="s">
        <v>357</v>
      </c>
      <c r="AC3465" s="6" t="s">
        <v>354</v>
      </c>
      <c r="AD3465" s="6" t="s">
        <v>43</v>
      </c>
      <c r="AE3465" s="8">
        <v>42222.532534722224</v>
      </c>
      <c r="AF3465" s="6" t="s">
        <v>358</v>
      </c>
    </row>
    <row r="3466" spans="1:39" x14ac:dyDescent="0.2">
      <c r="A34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6" s="7" t="str">
        <f>ExtractValues(Table1[[#This Row],[Agreement Name]],".{1}\d{4,5}")</f>
        <v>102967</v>
      </c>
      <c r="C3466" s="6" t="str">
        <f>ExtractValues(Table1[[#This Row],[Agreement Name]],".{1}\d{4,5}-.{1}\d{4,5}")</f>
        <v>102967-001001</v>
      </c>
      <c r="D3466" s="6" t="str">
        <f>ExtractValues(ExtractValues(Table1[[#This Row],[Agreement Name]],"(CO\d{1,3})"),"\d+")</f>
        <v/>
      </c>
      <c r="E3466" s="6" t="str">
        <f>ExtractValues(ExtractValues(Table1[[#This Row],[Agreement Name]],"(CO.\d{1,3})"),"\d+")</f>
        <v/>
      </c>
      <c r="F3466" s="6" t="str">
        <f>IF(Table1[[#This Row],[ChgOrderPart1]]&lt;&gt;"",Table1[[#This Row],[ChgOrderPart1]],Table1[[#This Row],[ChgOrderPart2]])</f>
        <v/>
      </c>
      <c r="G3466" s="6" t="s">
        <v>811</v>
      </c>
      <c r="H3466" s="8">
        <v>42191.639386574076</v>
      </c>
      <c r="I3466" s="6" t="s">
        <v>34</v>
      </c>
      <c r="J3466" s="8">
        <v>42195.520925925928</v>
      </c>
      <c r="K3466" s="6" t="s">
        <v>35</v>
      </c>
      <c r="L3466" s="6" t="s">
        <v>36</v>
      </c>
      <c r="M3466" s="6" t="s">
        <v>37</v>
      </c>
      <c r="O3466" s="6" t="s">
        <v>38</v>
      </c>
      <c r="P3466" s="6" t="s">
        <v>39</v>
      </c>
      <c r="Q3466" s="6" t="s">
        <v>440</v>
      </c>
      <c r="R3466" s="6" t="s">
        <v>196</v>
      </c>
      <c r="W3466" s="6" t="s">
        <v>812</v>
      </c>
      <c r="X3466" s="6" t="s">
        <v>440</v>
      </c>
      <c r="Y3466" s="6" t="s">
        <v>43</v>
      </c>
      <c r="Z3466" s="8">
        <v>42195.425370370373</v>
      </c>
      <c r="AA3466" s="6" t="s">
        <v>442</v>
      </c>
      <c r="AB3466" s="6" t="s">
        <v>198</v>
      </c>
      <c r="AC3466" s="6" t="s">
        <v>196</v>
      </c>
      <c r="AD3466" s="6" t="s">
        <v>43</v>
      </c>
      <c r="AE3466" s="8">
        <v>42195.520925925928</v>
      </c>
      <c r="AF3466" s="6" t="s">
        <v>71</v>
      </c>
    </row>
    <row r="3467" spans="1:39" x14ac:dyDescent="0.2">
      <c r="A34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7" s="7" t="str">
        <f>ExtractValues(Table1[[#This Row],[Agreement Name]],".{1}\d{4,5}")</f>
        <v>102957</v>
      </c>
      <c r="C3467" s="6" t="str">
        <f>ExtractValues(Table1[[#This Row],[Agreement Name]],".{1}\d{4,5}-.{1}\d{4,5}")</f>
        <v>102957-001002</v>
      </c>
      <c r="D3467" s="6" t="str">
        <f>ExtractValues(ExtractValues(Table1[[#This Row],[Agreement Name]],"(CO\d{1,3})"),"\d+")</f>
        <v/>
      </c>
      <c r="E3467" s="6" t="str">
        <f>ExtractValues(ExtractValues(Table1[[#This Row],[Agreement Name]],"(CO.\d{1,3})"),"\d+")</f>
        <v/>
      </c>
      <c r="F3467" s="6" t="str">
        <f>IF(Table1[[#This Row],[ChgOrderPart1]]&lt;&gt;"",Table1[[#This Row],[ChgOrderPart1]],Table1[[#This Row],[ChgOrderPart2]])</f>
        <v/>
      </c>
      <c r="G3467" s="6" t="s">
        <v>606</v>
      </c>
      <c r="H3467" s="8">
        <v>42172.607754629629</v>
      </c>
      <c r="I3467" s="6" t="s">
        <v>34</v>
      </c>
      <c r="J3467" s="8">
        <v>42184.743009259262</v>
      </c>
      <c r="K3467" s="6" t="s">
        <v>35</v>
      </c>
      <c r="L3467" s="6" t="s">
        <v>36</v>
      </c>
      <c r="M3467" s="6" t="s">
        <v>37</v>
      </c>
      <c r="O3467" s="6" t="s">
        <v>38</v>
      </c>
      <c r="P3467" s="6" t="s">
        <v>39</v>
      </c>
      <c r="Q3467" s="6" t="s">
        <v>607</v>
      </c>
      <c r="R3467" s="6" t="s">
        <v>196</v>
      </c>
      <c r="W3467" s="6" t="s">
        <v>608</v>
      </c>
      <c r="X3467" s="6" t="s">
        <v>607</v>
      </c>
      <c r="Y3467" s="6" t="s">
        <v>43</v>
      </c>
      <c r="Z3467" s="8">
        <v>42184.671122685184</v>
      </c>
      <c r="AA3467" s="6" t="s">
        <v>609</v>
      </c>
      <c r="AB3467" s="6" t="s">
        <v>198</v>
      </c>
      <c r="AC3467" s="6" t="s">
        <v>196</v>
      </c>
      <c r="AD3467" s="6" t="s">
        <v>43</v>
      </c>
      <c r="AE3467" s="8">
        <v>42184.743009259262</v>
      </c>
      <c r="AF3467" s="6" t="s">
        <v>610</v>
      </c>
    </row>
    <row r="3468" spans="1:39" x14ac:dyDescent="0.2">
      <c r="A34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8" s="7" t="str">
        <f>ExtractValues(Table1[[#This Row],[Agreement Name]],".{1}\d{4,5}")</f>
        <v>102957</v>
      </c>
      <c r="C3468" s="6" t="str">
        <f>ExtractValues(Table1[[#This Row],[Agreement Name]],".{1}\d{4,5}-.{1}\d{4,5}")</f>
        <v>102957-001001</v>
      </c>
      <c r="D3468" s="6" t="str">
        <f>ExtractValues(ExtractValues(Table1[[#This Row],[Agreement Name]],"(CO\d{1,3})"),"\d+")</f>
        <v/>
      </c>
      <c r="E3468" s="6" t="str">
        <f>ExtractValues(ExtractValues(Table1[[#This Row],[Agreement Name]],"(CO.\d{1,3})"),"\d+")</f>
        <v/>
      </c>
      <c r="F3468" s="6" t="str">
        <f>IF(Table1[[#This Row],[ChgOrderPart1]]&lt;&gt;"",Table1[[#This Row],[ChgOrderPart1]],Table1[[#This Row],[ChgOrderPart2]])</f>
        <v/>
      </c>
      <c r="G3468" s="6" t="s">
        <v>649</v>
      </c>
      <c r="H3468" s="8">
        <v>42174.589282407411</v>
      </c>
      <c r="I3468" s="6" t="s">
        <v>34</v>
      </c>
      <c r="J3468" s="8">
        <v>42177.495555555557</v>
      </c>
      <c r="K3468" s="6" t="s">
        <v>35</v>
      </c>
      <c r="L3468" s="6" t="s">
        <v>36</v>
      </c>
      <c r="M3468" s="6" t="s">
        <v>37</v>
      </c>
      <c r="O3468" s="6" t="s">
        <v>38</v>
      </c>
      <c r="P3468" s="6" t="s">
        <v>39</v>
      </c>
      <c r="Q3468" s="6" t="s">
        <v>650</v>
      </c>
      <c r="R3468" s="6" t="s">
        <v>196</v>
      </c>
      <c r="W3468" s="6" t="s">
        <v>651</v>
      </c>
      <c r="X3468" s="6" t="s">
        <v>650</v>
      </c>
      <c r="Y3468" s="6" t="s">
        <v>43</v>
      </c>
      <c r="Z3468" s="8">
        <v>42177.318668981483</v>
      </c>
      <c r="AA3468" s="6" t="s">
        <v>652</v>
      </c>
      <c r="AB3468" s="6" t="s">
        <v>198</v>
      </c>
      <c r="AC3468" s="6" t="s">
        <v>196</v>
      </c>
      <c r="AD3468" s="6" t="s">
        <v>43</v>
      </c>
      <c r="AE3468" s="8">
        <v>42177.495555555557</v>
      </c>
      <c r="AF3468" s="6" t="s">
        <v>71</v>
      </c>
    </row>
    <row r="3469" spans="1:39" x14ac:dyDescent="0.2">
      <c r="A34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69" s="7" t="str">
        <f>ExtractValues(Table1[[#This Row],[Agreement Name]],".{1}\d{4,5}")</f>
        <v>102957</v>
      </c>
      <c r="C3469" s="6" t="str">
        <f>ExtractValues(Table1[[#This Row],[Agreement Name]],".{1}\d{4,5}-.{1}\d{4,5}")</f>
        <v>102957-001001</v>
      </c>
      <c r="D3469" s="6" t="str">
        <f>ExtractValues(ExtractValues(Table1[[#This Row],[Agreement Name]],"(CO\d{1,3})"),"\d+")</f>
        <v/>
      </c>
      <c r="E3469" s="6" t="str">
        <f>ExtractValues(ExtractValues(Table1[[#This Row],[Agreement Name]],"(CO.\d{1,3})"),"\d+")</f>
        <v/>
      </c>
      <c r="F3469" s="6" t="str">
        <f>IF(Table1[[#This Row],[ChgOrderPart1]]&lt;&gt;"",Table1[[#This Row],[ChgOrderPart1]],Table1[[#This Row],[ChgOrderPart2]])</f>
        <v/>
      </c>
      <c r="G3469" s="6" t="s">
        <v>604</v>
      </c>
      <c r="H3469" s="8">
        <v>42172.607164351852</v>
      </c>
      <c r="I3469" s="6" t="s">
        <v>55</v>
      </c>
      <c r="J3469" s="8">
        <v>42174.574502314812</v>
      </c>
      <c r="K3469" s="6" t="s">
        <v>35</v>
      </c>
      <c r="L3469" s="6" t="s">
        <v>36</v>
      </c>
      <c r="M3469" s="6" t="s">
        <v>37</v>
      </c>
      <c r="O3469" s="6" t="s">
        <v>38</v>
      </c>
      <c r="P3469" s="6" t="s">
        <v>39</v>
      </c>
      <c r="Q3469" s="6" t="s">
        <v>605</v>
      </c>
      <c r="R3469" s="6" t="s">
        <v>196</v>
      </c>
      <c r="AL3469" s="6" t="s">
        <v>605</v>
      </c>
      <c r="AM3469" s="6" t="s">
        <v>43</v>
      </c>
    </row>
    <row r="3470" spans="1:39" x14ac:dyDescent="0.2">
      <c r="A34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0" s="7" t="str">
        <f>ExtractValues(Table1[[#This Row],[Agreement Name]],".{1}\d{4,5}")</f>
        <v>10294</v>
      </c>
      <c r="C3470" s="6" t="str">
        <f>ExtractValues(Table1[[#This Row],[Agreement Name]],".{1}\d{4,5}-.{1}\d{4,5}")</f>
        <v>10294-002001</v>
      </c>
      <c r="D3470" s="6" t="str">
        <f>ExtractValues(ExtractValues(Table1[[#This Row],[Agreement Name]],"(CO\d{1,3})"),"\d+")</f>
        <v/>
      </c>
      <c r="E3470" s="6" t="str">
        <f>ExtractValues(ExtractValues(Table1[[#This Row],[Agreement Name]],"(CO.\d{1,3})"),"\d+")</f>
        <v/>
      </c>
      <c r="F3470" s="6" t="str">
        <f>IF(Table1[[#This Row],[ChgOrderPart1]]&lt;&gt;"",Table1[[#This Row],[ChgOrderPart1]],Table1[[#This Row],[ChgOrderPart2]])</f>
        <v/>
      </c>
      <c r="G3470" s="6" t="s">
        <v>777</v>
      </c>
      <c r="H3470" s="8">
        <v>42185.705150462964</v>
      </c>
      <c r="I3470" s="6" t="s">
        <v>34</v>
      </c>
      <c r="J3470" s="8">
        <v>42186.544004629628</v>
      </c>
      <c r="K3470" s="6" t="s">
        <v>35</v>
      </c>
      <c r="L3470" s="6" t="s">
        <v>36</v>
      </c>
      <c r="M3470" s="6" t="s">
        <v>37</v>
      </c>
      <c r="O3470" s="6" t="s">
        <v>38</v>
      </c>
      <c r="P3470" s="6" t="s">
        <v>39</v>
      </c>
      <c r="Q3470" s="6" t="s">
        <v>172</v>
      </c>
      <c r="R3470" s="6" t="s">
        <v>393</v>
      </c>
      <c r="W3470" s="6" t="s">
        <v>173</v>
      </c>
      <c r="X3470" s="6" t="s">
        <v>172</v>
      </c>
      <c r="Y3470" s="6" t="s">
        <v>43</v>
      </c>
      <c r="Z3470" s="8">
        <v>42186.324374999997</v>
      </c>
      <c r="AA3470" s="6" t="s">
        <v>174</v>
      </c>
      <c r="AB3470" s="6" t="s">
        <v>396</v>
      </c>
      <c r="AC3470" s="6" t="s">
        <v>393</v>
      </c>
      <c r="AD3470" s="6" t="s">
        <v>43</v>
      </c>
      <c r="AE3470" s="8">
        <v>42186.544004629628</v>
      </c>
      <c r="AF3470" s="6" t="s">
        <v>778</v>
      </c>
    </row>
    <row r="3471" spans="1:39" x14ac:dyDescent="0.2">
      <c r="A34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1" s="7" t="str">
        <f>ExtractValues(Table1[[#This Row],[Agreement Name]],".{1}\d{4,5}")</f>
        <v>102939</v>
      </c>
      <c r="C3471" s="6" t="str">
        <f>ExtractValues(Table1[[#This Row],[Agreement Name]],".{1}\d{4,5}-.{1}\d{4,5}")</f>
        <v>102939-001001</v>
      </c>
      <c r="D3471" s="6" t="str">
        <f>ExtractValues(ExtractValues(Table1[[#This Row],[Agreement Name]],"(CO\d{1,3})"),"\d+")</f>
        <v/>
      </c>
      <c r="E3471" s="6" t="str">
        <f>ExtractValues(ExtractValues(Table1[[#This Row],[Agreement Name]],"(CO.\d{1,3})"),"\d+")</f>
        <v/>
      </c>
      <c r="F3471" s="6" t="str">
        <f>IF(Table1[[#This Row],[ChgOrderPart1]]&lt;&gt;"",Table1[[#This Row],[ChgOrderPart1]],Table1[[#This Row],[ChgOrderPart2]])</f>
        <v/>
      </c>
      <c r="G3471" s="6" t="s">
        <v>684</v>
      </c>
      <c r="H3471" s="8">
        <v>42177.657500000001</v>
      </c>
      <c r="I3471" s="6" t="s">
        <v>34</v>
      </c>
      <c r="J3471" s="8">
        <v>42180.692349537036</v>
      </c>
      <c r="K3471" s="6" t="s">
        <v>35</v>
      </c>
      <c r="L3471" s="6" t="s">
        <v>36</v>
      </c>
      <c r="M3471" s="6" t="s">
        <v>37</v>
      </c>
      <c r="O3471" s="6" t="s">
        <v>38</v>
      </c>
      <c r="P3471" s="6" t="s">
        <v>39</v>
      </c>
      <c r="Q3471" s="6" t="s">
        <v>404</v>
      </c>
      <c r="R3471" s="6" t="s">
        <v>354</v>
      </c>
      <c r="W3471" s="6" t="s">
        <v>406</v>
      </c>
      <c r="X3471" s="6" t="s">
        <v>404</v>
      </c>
      <c r="Y3471" s="6" t="s">
        <v>43</v>
      </c>
      <c r="Z3471" s="8">
        <v>42180.461377314816</v>
      </c>
      <c r="AA3471" s="6" t="s">
        <v>407</v>
      </c>
      <c r="AB3471" s="6" t="s">
        <v>357</v>
      </c>
      <c r="AC3471" s="6" t="s">
        <v>354</v>
      </c>
      <c r="AD3471" s="6" t="s">
        <v>43</v>
      </c>
      <c r="AE3471" s="8">
        <v>42180.692349537036</v>
      </c>
      <c r="AF3471" s="6" t="s">
        <v>358</v>
      </c>
    </row>
    <row r="3472" spans="1:39" x14ac:dyDescent="0.2">
      <c r="A34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2" s="7" t="str">
        <f>ExtractValues(Table1[[#This Row],[Agreement Name]],".{1}\d{4,5}")</f>
        <v>102934</v>
      </c>
      <c r="C3472" s="6" t="str">
        <f>ExtractValues(Table1[[#This Row],[Agreement Name]],".{1}\d{4,5}-.{1}\d{4,5}")</f>
        <v>102934-001002</v>
      </c>
      <c r="D3472" s="6" t="str">
        <f>ExtractValues(ExtractValues(Table1[[#This Row],[Agreement Name]],"(CO\d{1,3})"),"\d+")</f>
        <v/>
      </c>
      <c r="E3472" s="6" t="str">
        <f>ExtractValues(ExtractValues(Table1[[#This Row],[Agreement Name]],"(CO.\d{1,3})"),"\d+")</f>
        <v/>
      </c>
      <c r="F3472" s="6" t="str">
        <f>IF(Table1[[#This Row],[ChgOrderPart1]]&lt;&gt;"",Table1[[#This Row],[ChgOrderPart1]],Table1[[#This Row],[ChgOrderPart2]])</f>
        <v/>
      </c>
      <c r="G3472" s="6" t="s">
        <v>1040</v>
      </c>
      <c r="H3472" s="8">
        <v>42216.306550925925</v>
      </c>
      <c r="I3472" s="6" t="s">
        <v>34</v>
      </c>
      <c r="J3472" s="8">
        <v>42216.313078703701</v>
      </c>
      <c r="K3472" s="6" t="s">
        <v>35</v>
      </c>
      <c r="L3472" s="6" t="s">
        <v>36</v>
      </c>
      <c r="M3472" s="6" t="s">
        <v>37</v>
      </c>
      <c r="O3472" s="6" t="s">
        <v>38</v>
      </c>
      <c r="P3472" s="6" t="s">
        <v>39</v>
      </c>
      <c r="Q3472" s="6" t="s">
        <v>860</v>
      </c>
      <c r="R3472" s="6" t="s">
        <v>354</v>
      </c>
      <c r="W3472" s="6" t="s">
        <v>132</v>
      </c>
      <c r="X3472" s="6" t="s">
        <v>860</v>
      </c>
      <c r="Y3472" s="6" t="s">
        <v>43</v>
      </c>
      <c r="Z3472" s="8">
        <v>42216.309155092589</v>
      </c>
      <c r="AA3472" s="6" t="s">
        <v>133</v>
      </c>
      <c r="AB3472" s="6" t="s">
        <v>357</v>
      </c>
      <c r="AC3472" s="6" t="s">
        <v>354</v>
      </c>
      <c r="AD3472" s="6" t="s">
        <v>43</v>
      </c>
      <c r="AE3472" s="8">
        <v>42216.313078703701</v>
      </c>
      <c r="AF3472" s="6" t="s">
        <v>358</v>
      </c>
    </row>
    <row r="3473" spans="1:32" x14ac:dyDescent="0.2">
      <c r="A34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3" s="7" t="str">
        <f>ExtractValues(Table1[[#This Row],[Agreement Name]],".{1}\d{4,5}")</f>
        <v>102934</v>
      </c>
      <c r="C3473" s="6" t="str">
        <f>ExtractValues(Table1[[#This Row],[Agreement Name]],".{1}\d{4,5}-.{1}\d{4,5}")</f>
        <v>102934-001001</v>
      </c>
      <c r="D3473" s="6" t="str">
        <f>ExtractValues(ExtractValues(Table1[[#This Row],[Agreement Name]],"(CO\d{1,3})"),"\d+")</f>
        <v/>
      </c>
      <c r="E3473" s="6" t="str">
        <f>ExtractValues(ExtractValues(Table1[[#This Row],[Agreement Name]],"(CO.\d{1,3})"),"\d+")</f>
        <v/>
      </c>
      <c r="F3473" s="6" t="str">
        <f>IF(Table1[[#This Row],[ChgOrderPart1]]&lt;&gt;"",Table1[[#This Row],[ChgOrderPart1]],Table1[[#This Row],[ChgOrderPart2]])</f>
        <v/>
      </c>
      <c r="G3473" s="6" t="s">
        <v>1039</v>
      </c>
      <c r="H3473" s="8">
        <v>42216.305775462963</v>
      </c>
      <c r="I3473" s="6" t="s">
        <v>34</v>
      </c>
      <c r="J3473" s="8">
        <v>42216.367418981485</v>
      </c>
      <c r="K3473" s="6" t="s">
        <v>35</v>
      </c>
      <c r="L3473" s="6" t="s">
        <v>36</v>
      </c>
      <c r="M3473" s="6" t="s">
        <v>37</v>
      </c>
      <c r="O3473" s="6" t="s">
        <v>38</v>
      </c>
      <c r="P3473" s="6" t="s">
        <v>39</v>
      </c>
      <c r="Q3473" s="6" t="s">
        <v>699</v>
      </c>
      <c r="R3473" s="6" t="s">
        <v>354</v>
      </c>
      <c r="W3473" s="6" t="s">
        <v>700</v>
      </c>
      <c r="X3473" s="6" t="s">
        <v>699</v>
      </c>
      <c r="Y3473" s="6" t="s">
        <v>43</v>
      </c>
      <c r="Z3473" s="8">
        <v>42216.340636574074</v>
      </c>
      <c r="AA3473" s="6" t="s">
        <v>701</v>
      </c>
      <c r="AB3473" s="6" t="s">
        <v>357</v>
      </c>
      <c r="AC3473" s="6" t="s">
        <v>354</v>
      </c>
      <c r="AD3473" s="6" t="s">
        <v>43</v>
      </c>
      <c r="AE3473" s="8">
        <v>42216.367418981485</v>
      </c>
      <c r="AF3473" s="6" t="s">
        <v>358</v>
      </c>
    </row>
    <row r="3474" spans="1:32" x14ac:dyDescent="0.2">
      <c r="A34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4" s="7" t="str">
        <f>ExtractValues(Table1[[#This Row],[Agreement Name]],".{1}\d{4,5}")</f>
        <v>10292</v>
      </c>
      <c r="C3474" s="6" t="str">
        <f>ExtractValues(Table1[[#This Row],[Agreement Name]],".{1}\d{4,5}-.{1}\d{4,5}")</f>
        <v>10292-002001</v>
      </c>
      <c r="D3474" s="6" t="str">
        <f>ExtractValues(ExtractValues(Table1[[#This Row],[Agreement Name]],"(CO\d{1,3})"),"\d+")</f>
        <v/>
      </c>
      <c r="E3474" s="6" t="str">
        <f>ExtractValues(ExtractValues(Table1[[#This Row],[Agreement Name]],"(CO.\d{1,3})"),"\d+")</f>
        <v/>
      </c>
      <c r="F3474" s="6" t="str">
        <f>IF(Table1[[#This Row],[ChgOrderPart1]]&lt;&gt;"",Table1[[#This Row],[ChgOrderPart1]],Table1[[#This Row],[ChgOrderPart2]])</f>
        <v/>
      </c>
      <c r="G3474" s="6" t="s">
        <v>6218</v>
      </c>
      <c r="H3474" s="8">
        <v>42046.281435185185</v>
      </c>
      <c r="I3474" s="6" t="s">
        <v>34</v>
      </c>
      <c r="J3474" s="8">
        <v>42051.320601851854</v>
      </c>
      <c r="K3474" s="6" t="s">
        <v>1284</v>
      </c>
      <c r="L3474" s="6" t="s">
        <v>1285</v>
      </c>
      <c r="M3474" s="6" t="s">
        <v>37</v>
      </c>
      <c r="O3474" s="6" t="s">
        <v>38</v>
      </c>
      <c r="P3474" s="6" t="s">
        <v>39</v>
      </c>
      <c r="Q3474" s="6" t="s">
        <v>1291</v>
      </c>
      <c r="R3474" s="6" t="s">
        <v>432</v>
      </c>
      <c r="S3474" s="6" t="s">
        <v>393</v>
      </c>
      <c r="W3474" s="6" t="s">
        <v>1292</v>
      </c>
      <c r="X3474" s="6" t="s">
        <v>1291</v>
      </c>
      <c r="Y3474" s="6" t="s">
        <v>43</v>
      </c>
      <c r="Z3474" s="8">
        <v>42046.452638888892</v>
      </c>
      <c r="AA3474" s="6" t="s">
        <v>322</v>
      </c>
      <c r="AB3474" s="6" t="s">
        <v>396</v>
      </c>
      <c r="AC3474" s="6" t="s">
        <v>393</v>
      </c>
      <c r="AD3474" s="6" t="s">
        <v>43</v>
      </c>
      <c r="AE3474" s="8">
        <v>42051.320601851854</v>
      </c>
      <c r="AF3474" s="6" t="s">
        <v>397</v>
      </c>
    </row>
    <row r="3475" spans="1:32" x14ac:dyDescent="0.2">
      <c r="A34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5" s="7" t="str">
        <f>ExtractValues(Table1[[#This Row],[Agreement Name]],".{1}\d{4,5}")</f>
        <v>102920</v>
      </c>
      <c r="C3475" s="6" t="str">
        <f>ExtractValues(Table1[[#This Row],[Agreement Name]],".{1}\d{4,5}-.{1}\d{4,5}")</f>
        <v>102920-001001</v>
      </c>
      <c r="D3475" s="6" t="str">
        <f>ExtractValues(ExtractValues(Table1[[#This Row],[Agreement Name]],"(CO\d{1,3})"),"\d+")</f>
        <v/>
      </c>
      <c r="E3475" s="6" t="str">
        <f>ExtractValues(ExtractValues(Table1[[#This Row],[Agreement Name]],"(CO.\d{1,3})"),"\d+")</f>
        <v/>
      </c>
      <c r="F3475" s="6" t="str">
        <f>IF(Table1[[#This Row],[ChgOrderPart1]]&lt;&gt;"",Table1[[#This Row],[ChgOrderPart1]],Table1[[#This Row],[ChgOrderPart2]])</f>
        <v/>
      </c>
      <c r="G3475" s="6" t="s">
        <v>525</v>
      </c>
      <c r="H3475" s="8">
        <v>42166.564699074072</v>
      </c>
      <c r="I3475" s="6" t="s">
        <v>34</v>
      </c>
      <c r="J3475" s="8">
        <v>42170.699803240743</v>
      </c>
      <c r="K3475" s="6" t="s">
        <v>35</v>
      </c>
      <c r="L3475" s="6" t="s">
        <v>36</v>
      </c>
      <c r="M3475" s="6" t="s">
        <v>37</v>
      </c>
      <c r="O3475" s="6" t="s">
        <v>38</v>
      </c>
      <c r="P3475" s="6" t="s">
        <v>39</v>
      </c>
      <c r="Q3475" s="6" t="s">
        <v>526</v>
      </c>
      <c r="R3475" s="6" t="s">
        <v>346</v>
      </c>
      <c r="W3475" s="6" t="s">
        <v>527</v>
      </c>
      <c r="X3475" s="6" t="s">
        <v>526</v>
      </c>
      <c r="Y3475" s="6" t="s">
        <v>43</v>
      </c>
      <c r="Z3475" s="8">
        <v>42170.635231481479</v>
      </c>
      <c r="AA3475" s="6" t="s">
        <v>528</v>
      </c>
      <c r="AB3475" s="6" t="s">
        <v>348</v>
      </c>
      <c r="AC3475" s="6" t="s">
        <v>346</v>
      </c>
      <c r="AD3475" s="6" t="s">
        <v>43</v>
      </c>
      <c r="AE3475" s="8">
        <v>42170.699803240743</v>
      </c>
      <c r="AF3475" s="6" t="s">
        <v>71</v>
      </c>
    </row>
    <row r="3476" spans="1:32" x14ac:dyDescent="0.2">
      <c r="A34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6" s="7" t="str">
        <f>ExtractValues(Table1[[#This Row],[Agreement Name]],".{1}\d{4,5}")</f>
        <v>102906</v>
      </c>
      <c r="C3476" s="6" t="str">
        <f>ExtractValues(Table1[[#This Row],[Agreement Name]],".{1}\d{4,5}-.{1}\d{4,5}")</f>
        <v>102906-001001</v>
      </c>
      <c r="D3476" s="6" t="str">
        <f>ExtractValues(ExtractValues(Table1[[#This Row],[Agreement Name]],"(CO\d{1,3})"),"\d+")</f>
        <v/>
      </c>
      <c r="E3476" s="6" t="str">
        <f>ExtractValues(ExtractValues(Table1[[#This Row],[Agreement Name]],"(CO.\d{1,3})"),"\d+")</f>
        <v/>
      </c>
      <c r="F3476" s="6" t="str">
        <f>IF(Table1[[#This Row],[ChgOrderPart1]]&lt;&gt;"",Table1[[#This Row],[ChgOrderPart1]],Table1[[#This Row],[ChgOrderPart2]])</f>
        <v/>
      </c>
      <c r="G3476" s="6" t="s">
        <v>468</v>
      </c>
      <c r="H3476" s="8">
        <v>42163.303842592592</v>
      </c>
      <c r="I3476" s="6" t="s">
        <v>34</v>
      </c>
      <c r="J3476" s="8">
        <v>42166.598182870373</v>
      </c>
      <c r="K3476" s="6" t="s">
        <v>35</v>
      </c>
      <c r="L3476" s="6" t="s">
        <v>36</v>
      </c>
      <c r="M3476" s="6" t="s">
        <v>37</v>
      </c>
      <c r="O3476" s="6" t="s">
        <v>38</v>
      </c>
      <c r="P3476" s="6" t="s">
        <v>39</v>
      </c>
      <c r="Q3476" s="6" t="s">
        <v>460</v>
      </c>
      <c r="R3476" s="6" t="s">
        <v>461</v>
      </c>
      <c r="W3476" s="6" t="s">
        <v>462</v>
      </c>
      <c r="X3476" s="6" t="s">
        <v>460</v>
      </c>
      <c r="Y3476" s="6" t="s">
        <v>43</v>
      </c>
      <c r="Z3476" s="8">
        <v>42165.557118055556</v>
      </c>
      <c r="AA3476" s="6" t="s">
        <v>46</v>
      </c>
      <c r="AB3476" s="6" t="s">
        <v>463</v>
      </c>
      <c r="AC3476" s="6" t="s">
        <v>461</v>
      </c>
      <c r="AD3476" s="6" t="s">
        <v>43</v>
      </c>
      <c r="AE3476" s="8">
        <v>42166.598182870373</v>
      </c>
      <c r="AF3476" s="6" t="s">
        <v>46</v>
      </c>
    </row>
    <row r="3477" spans="1:32" x14ac:dyDescent="0.2">
      <c r="A34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7" s="7" t="str">
        <f>ExtractValues(Table1[[#This Row],[Agreement Name]],".{1}\d{4,5}")</f>
        <v>102902</v>
      </c>
      <c r="C3477" s="6" t="str">
        <f>ExtractValues(Table1[[#This Row],[Agreement Name]],".{1}\d{4,5}-.{1}\d{4,5}")</f>
        <v>102902-001001</v>
      </c>
      <c r="D3477" s="6" t="str">
        <f>ExtractValues(ExtractValues(Table1[[#This Row],[Agreement Name]],"(CO\d{1,3})"),"\d+")</f>
        <v/>
      </c>
      <c r="E3477" s="6" t="str">
        <f>ExtractValues(ExtractValues(Table1[[#This Row],[Agreement Name]],"(CO.\d{1,3})"),"\d+")</f>
        <v/>
      </c>
      <c r="F3477" s="6" t="str">
        <f>IF(Table1[[#This Row],[ChgOrderPart1]]&lt;&gt;"",Table1[[#This Row],[ChgOrderPart1]],Table1[[#This Row],[ChgOrderPart2]])</f>
        <v/>
      </c>
      <c r="G3477" s="6" t="s">
        <v>467</v>
      </c>
      <c r="H3477" s="8">
        <v>42163.303055555552</v>
      </c>
      <c r="I3477" s="6" t="s">
        <v>34</v>
      </c>
      <c r="J3477" s="8">
        <v>42164.749166666668</v>
      </c>
      <c r="K3477" s="6" t="s">
        <v>35</v>
      </c>
      <c r="L3477" s="6" t="s">
        <v>36</v>
      </c>
      <c r="M3477" s="6" t="s">
        <v>37</v>
      </c>
      <c r="O3477" s="6" t="s">
        <v>38</v>
      </c>
      <c r="P3477" s="6" t="s">
        <v>39</v>
      </c>
      <c r="Q3477" s="6" t="s">
        <v>460</v>
      </c>
      <c r="R3477" s="6" t="s">
        <v>461</v>
      </c>
      <c r="W3477" s="6" t="s">
        <v>462</v>
      </c>
      <c r="X3477" s="6" t="s">
        <v>460</v>
      </c>
      <c r="Y3477" s="6" t="s">
        <v>43</v>
      </c>
      <c r="Z3477" s="8">
        <v>42163.755937499998</v>
      </c>
      <c r="AA3477" s="6" t="s">
        <v>71</v>
      </c>
      <c r="AB3477" s="6" t="s">
        <v>463</v>
      </c>
      <c r="AC3477" s="6" t="s">
        <v>461</v>
      </c>
      <c r="AD3477" s="6" t="s">
        <v>43</v>
      </c>
      <c r="AE3477" s="8">
        <v>42164.749166666668</v>
      </c>
      <c r="AF3477" s="6" t="s">
        <v>46</v>
      </c>
    </row>
    <row r="3478" spans="1:32" x14ac:dyDescent="0.2">
      <c r="A34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8" s="7" t="str">
        <f>ExtractValues(Table1[[#This Row],[Agreement Name]],".{1}\d{4,5}")</f>
        <v>102900</v>
      </c>
      <c r="C3478" s="6" t="str">
        <f>ExtractValues(Table1[[#This Row],[Agreement Name]],".{1}\d{4,5}-.{1}\d{4,5}")</f>
        <v>102900-001001</v>
      </c>
      <c r="D3478" s="6" t="str">
        <f>ExtractValues(ExtractValues(Table1[[#This Row],[Agreement Name]],"(CO\d{1,3})"),"\d+")</f>
        <v/>
      </c>
      <c r="E3478" s="6" t="str">
        <f>ExtractValues(ExtractValues(Table1[[#This Row],[Agreement Name]],"(CO.\d{1,3})"),"\d+")</f>
        <v/>
      </c>
      <c r="F3478" s="6" t="str">
        <f>IF(Table1[[#This Row],[ChgOrderPart1]]&lt;&gt;"",Table1[[#This Row],[ChgOrderPart1]],Table1[[#This Row],[ChgOrderPart2]])</f>
        <v/>
      </c>
      <c r="G3478" s="6" t="s">
        <v>466</v>
      </c>
      <c r="H3478" s="8">
        <v>42163.30228009259</v>
      </c>
      <c r="I3478" s="6" t="s">
        <v>34</v>
      </c>
      <c r="J3478" s="8">
        <v>42164.752303240741</v>
      </c>
      <c r="K3478" s="6" t="s">
        <v>35</v>
      </c>
      <c r="L3478" s="6" t="s">
        <v>36</v>
      </c>
      <c r="M3478" s="6" t="s">
        <v>37</v>
      </c>
      <c r="O3478" s="6" t="s">
        <v>38</v>
      </c>
      <c r="P3478" s="6" t="s">
        <v>39</v>
      </c>
      <c r="Q3478" s="6" t="s">
        <v>460</v>
      </c>
      <c r="R3478" s="6" t="s">
        <v>461</v>
      </c>
      <c r="W3478" s="6" t="s">
        <v>462</v>
      </c>
      <c r="X3478" s="6" t="s">
        <v>460</v>
      </c>
      <c r="Y3478" s="6" t="s">
        <v>43</v>
      </c>
      <c r="Z3478" s="8">
        <v>42163.754837962966</v>
      </c>
      <c r="AA3478" s="6" t="s">
        <v>71</v>
      </c>
      <c r="AB3478" s="6" t="s">
        <v>463</v>
      </c>
      <c r="AC3478" s="6" t="s">
        <v>461</v>
      </c>
      <c r="AD3478" s="6" t="s">
        <v>43</v>
      </c>
      <c r="AE3478" s="8">
        <v>42164.752303240741</v>
      </c>
      <c r="AF3478" s="6" t="s">
        <v>46</v>
      </c>
    </row>
    <row r="3479" spans="1:32" x14ac:dyDescent="0.2">
      <c r="A34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79" s="7" t="str">
        <f>ExtractValues(Table1[[#This Row],[Agreement Name]],".{1}\d{4,5}")</f>
        <v>102897</v>
      </c>
      <c r="C3479" s="6" t="str">
        <f>ExtractValues(Table1[[#This Row],[Agreement Name]],".{1}\d{4,5}-.{1}\d{4,5}")</f>
        <v>102897-001001</v>
      </c>
      <c r="D3479" s="6" t="str">
        <f>ExtractValues(ExtractValues(Table1[[#This Row],[Agreement Name]],"(CO\d{1,3})"),"\d+")</f>
        <v/>
      </c>
      <c r="E3479" s="6" t="str">
        <f>ExtractValues(ExtractValues(Table1[[#This Row],[Agreement Name]],"(CO.\d{1,3})"),"\d+")</f>
        <v/>
      </c>
      <c r="F3479" s="6" t="str">
        <f>IF(Table1[[#This Row],[ChgOrderPart1]]&lt;&gt;"",Table1[[#This Row],[ChgOrderPart1]],Table1[[#This Row],[ChgOrderPart2]])</f>
        <v/>
      </c>
      <c r="G3479" s="6" t="s">
        <v>465</v>
      </c>
      <c r="H3479" s="8">
        <v>42163.301655092589</v>
      </c>
      <c r="I3479" s="6" t="s">
        <v>34</v>
      </c>
      <c r="J3479" s="8">
        <v>42164.749965277777</v>
      </c>
      <c r="K3479" s="6" t="s">
        <v>35</v>
      </c>
      <c r="L3479" s="6" t="s">
        <v>36</v>
      </c>
      <c r="M3479" s="6" t="s">
        <v>37</v>
      </c>
      <c r="O3479" s="6" t="s">
        <v>38</v>
      </c>
      <c r="P3479" s="6" t="s">
        <v>39</v>
      </c>
      <c r="Q3479" s="6" t="s">
        <v>460</v>
      </c>
      <c r="R3479" s="6" t="s">
        <v>461</v>
      </c>
      <c r="W3479" s="6" t="s">
        <v>462</v>
      </c>
      <c r="X3479" s="6" t="s">
        <v>460</v>
      </c>
      <c r="Y3479" s="6" t="s">
        <v>43</v>
      </c>
      <c r="Z3479" s="8">
        <v>42163.753310185188</v>
      </c>
      <c r="AA3479" s="6" t="s">
        <v>71</v>
      </c>
      <c r="AB3479" s="6" t="s">
        <v>463</v>
      </c>
      <c r="AC3479" s="6" t="s">
        <v>461</v>
      </c>
      <c r="AD3479" s="6" t="s">
        <v>43</v>
      </c>
      <c r="AE3479" s="8">
        <v>42164.749965277777</v>
      </c>
      <c r="AF3479" s="6" t="s">
        <v>46</v>
      </c>
    </row>
    <row r="3480" spans="1:32" x14ac:dyDescent="0.2">
      <c r="A34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0" s="7" t="str">
        <f>ExtractValues(Table1[[#This Row],[Agreement Name]],".{1}\d{4,5}")</f>
        <v>102896</v>
      </c>
      <c r="C3480" s="6" t="str">
        <f>ExtractValues(Table1[[#This Row],[Agreement Name]],".{1}\d{4,5}-.{1}\d{4,5}")</f>
        <v>102896-001001</v>
      </c>
      <c r="D3480" s="6" t="str">
        <f>ExtractValues(ExtractValues(Table1[[#This Row],[Agreement Name]],"(CO\d{1,3})"),"\d+")</f>
        <v/>
      </c>
      <c r="E3480" s="6" t="str">
        <f>ExtractValues(ExtractValues(Table1[[#This Row],[Agreement Name]],"(CO.\d{1,3})"),"\d+")</f>
        <v/>
      </c>
      <c r="F3480" s="6" t="str">
        <f>IF(Table1[[#This Row],[ChgOrderPart1]]&lt;&gt;"",Table1[[#This Row],[ChgOrderPart1]],Table1[[#This Row],[ChgOrderPart2]])</f>
        <v/>
      </c>
      <c r="G3480" s="6" t="s">
        <v>464</v>
      </c>
      <c r="H3480" s="8">
        <v>42163.300983796296</v>
      </c>
      <c r="I3480" s="6" t="s">
        <v>34</v>
      </c>
      <c r="J3480" s="8">
        <v>42164.751168981478</v>
      </c>
      <c r="K3480" s="6" t="s">
        <v>35</v>
      </c>
      <c r="L3480" s="6" t="s">
        <v>36</v>
      </c>
      <c r="M3480" s="6" t="s">
        <v>37</v>
      </c>
      <c r="O3480" s="6" t="s">
        <v>38</v>
      </c>
      <c r="P3480" s="6" t="s">
        <v>39</v>
      </c>
      <c r="Q3480" s="6" t="s">
        <v>460</v>
      </c>
      <c r="R3480" s="6" t="s">
        <v>461</v>
      </c>
      <c r="W3480" s="6" t="s">
        <v>462</v>
      </c>
      <c r="X3480" s="6" t="s">
        <v>460</v>
      </c>
      <c r="Y3480" s="6" t="s">
        <v>43</v>
      </c>
      <c r="Z3480" s="8">
        <v>42163.752199074072</v>
      </c>
      <c r="AA3480" s="6" t="s">
        <v>71</v>
      </c>
      <c r="AB3480" s="6" t="s">
        <v>463</v>
      </c>
      <c r="AC3480" s="6" t="s">
        <v>461</v>
      </c>
      <c r="AD3480" s="6" t="s">
        <v>43</v>
      </c>
      <c r="AE3480" s="8">
        <v>42164.751168981478</v>
      </c>
      <c r="AF3480" s="6" t="s">
        <v>46</v>
      </c>
    </row>
    <row r="3481" spans="1:32" x14ac:dyDescent="0.2">
      <c r="A34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1" s="7" t="str">
        <f>ExtractValues(Table1[[#This Row],[Agreement Name]],".{1}\d{4,5}")</f>
        <v>102895</v>
      </c>
      <c r="C3481" s="6" t="str">
        <f>ExtractValues(Table1[[#This Row],[Agreement Name]],".{1}\d{4,5}-.{1}\d{4,5}")</f>
        <v>102895-001001</v>
      </c>
      <c r="D3481" s="6" t="str">
        <f>ExtractValues(ExtractValues(Table1[[#This Row],[Agreement Name]],"(CO\d{1,3})"),"\d+")</f>
        <v/>
      </c>
      <c r="E3481" s="6" t="str">
        <f>ExtractValues(ExtractValues(Table1[[#This Row],[Agreement Name]],"(CO.\d{1,3})"),"\d+")</f>
        <v/>
      </c>
      <c r="F3481" s="6" t="str">
        <f>IF(Table1[[#This Row],[ChgOrderPart1]]&lt;&gt;"",Table1[[#This Row],[ChgOrderPart1]],Table1[[#This Row],[ChgOrderPart2]])</f>
        <v/>
      </c>
      <c r="G3481" s="6" t="s">
        <v>459</v>
      </c>
      <c r="H3481" s="8">
        <v>42163.300173611111</v>
      </c>
      <c r="I3481" s="6" t="s">
        <v>34</v>
      </c>
      <c r="J3481" s="8">
        <v>42164.751840277779</v>
      </c>
      <c r="K3481" s="6" t="s">
        <v>35</v>
      </c>
      <c r="L3481" s="6" t="s">
        <v>36</v>
      </c>
      <c r="M3481" s="6" t="s">
        <v>37</v>
      </c>
      <c r="O3481" s="6" t="s">
        <v>38</v>
      </c>
      <c r="P3481" s="6" t="s">
        <v>39</v>
      </c>
      <c r="Q3481" s="6" t="s">
        <v>460</v>
      </c>
      <c r="R3481" s="6" t="s">
        <v>461</v>
      </c>
      <c r="W3481" s="6" t="s">
        <v>462</v>
      </c>
      <c r="X3481" s="6" t="s">
        <v>460</v>
      </c>
      <c r="Y3481" s="6" t="s">
        <v>43</v>
      </c>
      <c r="Z3481" s="8">
        <v>42163.749965277777</v>
      </c>
      <c r="AA3481" s="6" t="s">
        <v>71</v>
      </c>
      <c r="AB3481" s="6" t="s">
        <v>463</v>
      </c>
      <c r="AC3481" s="6" t="s">
        <v>461</v>
      </c>
      <c r="AD3481" s="6" t="s">
        <v>43</v>
      </c>
      <c r="AE3481" s="8">
        <v>42164.751840277779</v>
      </c>
      <c r="AF3481" s="6" t="s">
        <v>46</v>
      </c>
    </row>
    <row r="3482" spans="1:32" x14ac:dyDescent="0.2">
      <c r="A34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2" s="7" t="str">
        <f>ExtractValues(Table1[[#This Row],[Agreement Name]],".{1}\d{4,5}")</f>
        <v>102888</v>
      </c>
      <c r="C3482" s="6" t="str">
        <f>ExtractValues(Table1[[#This Row],[Agreement Name]],".{1}\d{4,5}-.{1}\d{4,5}")</f>
        <v>102888-001001</v>
      </c>
      <c r="D3482" s="6" t="str">
        <f>ExtractValues(ExtractValues(Table1[[#This Row],[Agreement Name]],"(CO\d{1,3})"),"\d+")</f>
        <v/>
      </c>
      <c r="E3482" s="6" t="str">
        <f>ExtractValues(ExtractValues(Table1[[#This Row],[Agreement Name]],"(CO.\d{1,3})"),"\d+")</f>
        <v/>
      </c>
      <c r="F3482" s="6" t="str">
        <f>IF(Table1[[#This Row],[ChgOrderPart1]]&lt;&gt;"",Table1[[#This Row],[ChgOrderPart1]],Table1[[#This Row],[ChgOrderPart2]])</f>
        <v/>
      </c>
      <c r="G3482" s="6" t="s">
        <v>485</v>
      </c>
      <c r="H3482" s="8">
        <v>42163.57917824074</v>
      </c>
      <c r="I3482" s="6" t="s">
        <v>34</v>
      </c>
      <c r="J3482" s="8">
        <v>42163.706006944441</v>
      </c>
      <c r="K3482" s="6" t="s">
        <v>35</v>
      </c>
      <c r="L3482" s="6" t="s">
        <v>36</v>
      </c>
      <c r="M3482" s="6" t="s">
        <v>37</v>
      </c>
      <c r="O3482" s="6" t="s">
        <v>38</v>
      </c>
      <c r="P3482" s="6" t="s">
        <v>39</v>
      </c>
      <c r="Q3482" s="6" t="s">
        <v>486</v>
      </c>
      <c r="R3482" s="6" t="s">
        <v>196</v>
      </c>
      <c r="W3482" s="6" t="s">
        <v>487</v>
      </c>
      <c r="X3482" s="6" t="s">
        <v>486</v>
      </c>
      <c r="Y3482" s="6" t="s">
        <v>43</v>
      </c>
      <c r="Z3482" s="8">
        <v>42163.654166666667</v>
      </c>
      <c r="AA3482" s="6" t="s">
        <v>488</v>
      </c>
      <c r="AB3482" s="6" t="s">
        <v>198</v>
      </c>
      <c r="AC3482" s="6" t="s">
        <v>196</v>
      </c>
      <c r="AD3482" s="6" t="s">
        <v>43</v>
      </c>
      <c r="AE3482" s="8">
        <v>42163.706006944441</v>
      </c>
      <c r="AF3482" s="6" t="s">
        <v>46</v>
      </c>
    </row>
    <row r="3483" spans="1:32" x14ac:dyDescent="0.2">
      <c r="A34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3" s="7" t="str">
        <f>ExtractValues(Table1[[#This Row],[Agreement Name]],".{1}\d{4,5}")</f>
        <v>10288</v>
      </c>
      <c r="C3483" s="6" t="str">
        <f>ExtractValues(Table1[[#This Row],[Agreement Name]],".{1}\d{4,5}-.{1}\d{4,5}")</f>
        <v>10288-001002</v>
      </c>
      <c r="D3483" s="6" t="str">
        <f>ExtractValues(ExtractValues(Table1[[#This Row],[Agreement Name]],"(CO\d{1,3})"),"\d+")</f>
        <v/>
      </c>
      <c r="E3483" s="6" t="str">
        <f>ExtractValues(ExtractValues(Table1[[#This Row],[Agreement Name]],"(CO.\d{1,3})"),"\d+")</f>
        <v/>
      </c>
      <c r="F3483" s="6" t="str">
        <f>IF(Table1[[#This Row],[ChgOrderPart1]]&lt;&gt;"",Table1[[#This Row],[ChgOrderPart1]],Table1[[#This Row],[ChgOrderPart2]])</f>
        <v/>
      </c>
      <c r="G3483" s="6" t="s">
        <v>6184</v>
      </c>
      <c r="H3483" s="8">
        <v>42044.553946759261</v>
      </c>
      <c r="I3483" s="6" t="s">
        <v>34</v>
      </c>
      <c r="J3483" s="8">
        <v>42045.287962962961</v>
      </c>
      <c r="K3483" s="6" t="s">
        <v>1284</v>
      </c>
      <c r="L3483" s="6" t="s">
        <v>1285</v>
      </c>
      <c r="M3483" s="6" t="s">
        <v>37</v>
      </c>
      <c r="O3483" s="6" t="s">
        <v>38</v>
      </c>
      <c r="P3483" s="6" t="s">
        <v>39</v>
      </c>
      <c r="Q3483" s="6" t="s">
        <v>40</v>
      </c>
      <c r="R3483" s="6" t="s">
        <v>432</v>
      </c>
      <c r="W3483" s="6" t="s">
        <v>42</v>
      </c>
      <c r="X3483" s="6" t="s">
        <v>40</v>
      </c>
      <c r="Y3483" s="6" t="s">
        <v>43</v>
      </c>
      <c r="Z3483" s="8">
        <v>42044.693368055552</v>
      </c>
      <c r="AA3483" s="6" t="s">
        <v>6185</v>
      </c>
      <c r="AB3483" s="6" t="s">
        <v>1381</v>
      </c>
      <c r="AC3483" s="6" t="s">
        <v>432</v>
      </c>
      <c r="AD3483" s="6" t="s">
        <v>43</v>
      </c>
      <c r="AE3483" s="8">
        <v>42045.287962962961</v>
      </c>
      <c r="AF3483" s="6" t="s">
        <v>1461</v>
      </c>
    </row>
    <row r="3484" spans="1:32" x14ac:dyDescent="0.2">
      <c r="A34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4" s="7" t="str">
        <f>ExtractValues(Table1[[#This Row],[Agreement Name]],".{1}\d{4,5}")</f>
        <v>10288</v>
      </c>
      <c r="C3484" s="6" t="str">
        <f>ExtractValues(Table1[[#This Row],[Agreement Name]],".{1}\d{4,5}-.{1}\d{4,5}")</f>
        <v>10288-001001</v>
      </c>
      <c r="D3484" s="6" t="str">
        <f>ExtractValues(ExtractValues(Table1[[#This Row],[Agreement Name]],"(CO\d{1,3})"),"\d+")</f>
        <v/>
      </c>
      <c r="E3484" s="6" t="str">
        <f>ExtractValues(ExtractValues(Table1[[#This Row],[Agreement Name]],"(CO.\d{1,3})"),"\d+")</f>
        <v/>
      </c>
      <c r="F3484" s="6" t="str">
        <f>IF(Table1[[#This Row],[ChgOrderPart1]]&lt;&gt;"",Table1[[#This Row],[ChgOrderPart1]],Table1[[#This Row],[ChgOrderPart2]])</f>
        <v/>
      </c>
      <c r="G3484" s="6" t="s">
        <v>3360</v>
      </c>
      <c r="H3484" s="8">
        <v>42023.540208333332</v>
      </c>
      <c r="I3484" s="6" t="s">
        <v>34</v>
      </c>
      <c r="J3484" s="8">
        <v>42024.278993055559</v>
      </c>
      <c r="K3484" s="6" t="s">
        <v>1284</v>
      </c>
      <c r="L3484" s="6" t="s">
        <v>1285</v>
      </c>
      <c r="M3484" s="6" t="s">
        <v>37</v>
      </c>
      <c r="O3484" s="6" t="s">
        <v>38</v>
      </c>
      <c r="P3484" s="6" t="s">
        <v>39</v>
      </c>
      <c r="Q3484" s="6" t="s">
        <v>1228</v>
      </c>
      <c r="R3484" s="6" t="s">
        <v>393</v>
      </c>
      <c r="W3484" s="6" t="s">
        <v>1229</v>
      </c>
      <c r="X3484" s="6" t="s">
        <v>1228</v>
      </c>
      <c r="Y3484" s="6" t="s">
        <v>43</v>
      </c>
      <c r="Z3484" s="8">
        <v>42023.706724537034</v>
      </c>
      <c r="AA3484" s="6" t="s">
        <v>1230</v>
      </c>
      <c r="AB3484" s="6" t="s">
        <v>396</v>
      </c>
      <c r="AC3484" s="6" t="s">
        <v>393</v>
      </c>
      <c r="AD3484" s="6" t="s">
        <v>43</v>
      </c>
      <c r="AE3484" s="8">
        <v>42024.278993055559</v>
      </c>
      <c r="AF3484" s="6" t="s">
        <v>397</v>
      </c>
    </row>
    <row r="3485" spans="1:32" x14ac:dyDescent="0.2">
      <c r="A34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5" s="7" t="str">
        <f>ExtractValues(Table1[[#This Row],[Agreement Name]],".{1}\d{4,5}")</f>
        <v>102876</v>
      </c>
      <c r="C3485" s="6" t="str">
        <f>ExtractValues(Table1[[#This Row],[Agreement Name]],".{1}\d{4,5}-.{1}\d{4,5}")</f>
        <v>102876-001001</v>
      </c>
      <c r="D3485" s="6" t="str">
        <f>ExtractValues(ExtractValues(Table1[[#This Row],[Agreement Name]],"(CO\d{1,3})"),"\d+")</f>
        <v/>
      </c>
      <c r="E3485" s="6" t="str">
        <f>ExtractValues(ExtractValues(Table1[[#This Row],[Agreement Name]],"(CO.\d{1,3})"),"\d+")</f>
        <v/>
      </c>
      <c r="F3485" s="6" t="str">
        <f>IF(Table1[[#This Row],[ChgOrderPart1]]&lt;&gt;"",Table1[[#This Row],[ChgOrderPart1]],Table1[[#This Row],[ChgOrderPart2]])</f>
        <v/>
      </c>
      <c r="G3485" s="6" t="s">
        <v>403</v>
      </c>
      <c r="H3485" s="8">
        <v>42159.397465277776</v>
      </c>
      <c r="I3485" s="6" t="s">
        <v>34</v>
      </c>
      <c r="J3485" s="8">
        <v>42164.758993055555</v>
      </c>
      <c r="K3485" s="6" t="s">
        <v>35</v>
      </c>
      <c r="L3485" s="6" t="s">
        <v>36</v>
      </c>
      <c r="M3485" s="6" t="s">
        <v>37</v>
      </c>
      <c r="O3485" s="6" t="s">
        <v>38</v>
      </c>
      <c r="P3485" s="6" t="s">
        <v>39</v>
      </c>
      <c r="Q3485" s="6" t="s">
        <v>404</v>
      </c>
      <c r="R3485" s="6" t="s">
        <v>405</v>
      </c>
      <c r="S3485" s="6" t="s">
        <v>354</v>
      </c>
      <c r="W3485" s="6" t="s">
        <v>406</v>
      </c>
      <c r="X3485" s="6" t="s">
        <v>405</v>
      </c>
      <c r="Y3485" s="6" t="s">
        <v>43</v>
      </c>
      <c r="Z3485" s="8">
        <v>42163.525578703702</v>
      </c>
      <c r="AA3485" s="6" t="s">
        <v>407</v>
      </c>
      <c r="AB3485" s="6" t="s">
        <v>357</v>
      </c>
      <c r="AC3485" s="6" t="s">
        <v>354</v>
      </c>
      <c r="AD3485" s="6" t="s">
        <v>43</v>
      </c>
      <c r="AE3485" s="8">
        <v>42164.758993055555</v>
      </c>
      <c r="AF3485" s="6" t="s">
        <v>358</v>
      </c>
    </row>
    <row r="3486" spans="1:32" x14ac:dyDescent="0.2">
      <c r="A34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6" s="7" t="str">
        <f>ExtractValues(Table1[[#This Row],[Agreement Name]],".{1}\d{4,5}")</f>
        <v>102871</v>
      </c>
      <c r="C3486" s="6" t="str">
        <f>ExtractValues(Table1[[#This Row],[Agreement Name]],".{1}\d{4,5}-.{1}\d{4,5}")</f>
        <v>102871-001001</v>
      </c>
      <c r="D3486" s="6" t="str">
        <f>ExtractValues(ExtractValues(Table1[[#This Row],[Agreement Name]],"(CO\d{1,3})"),"\d+")</f>
        <v/>
      </c>
      <c r="E3486" s="6" t="str">
        <f>ExtractValues(ExtractValues(Table1[[#This Row],[Agreement Name]],"(CO.\d{1,3})"),"\d+")</f>
        <v/>
      </c>
      <c r="F3486" s="6" t="str">
        <f>IF(Table1[[#This Row],[ChgOrderPart1]]&lt;&gt;"",Table1[[#This Row],[ChgOrderPart1]],Table1[[#This Row],[ChgOrderPart2]])</f>
        <v/>
      </c>
      <c r="G3486" s="6" t="s">
        <v>781</v>
      </c>
      <c r="H3486" s="8">
        <v>42185.707557870373</v>
      </c>
      <c r="I3486" s="6" t="s">
        <v>34</v>
      </c>
      <c r="J3486" s="8">
        <v>42186.384583333333</v>
      </c>
      <c r="K3486" s="6" t="s">
        <v>35</v>
      </c>
      <c r="L3486" s="6" t="s">
        <v>36</v>
      </c>
      <c r="M3486" s="6" t="s">
        <v>37</v>
      </c>
      <c r="O3486" s="6" t="s">
        <v>38</v>
      </c>
      <c r="P3486" s="6" t="s">
        <v>39</v>
      </c>
      <c r="Q3486" s="6" t="s">
        <v>319</v>
      </c>
      <c r="R3486" s="6" t="s">
        <v>320</v>
      </c>
      <c r="S3486" s="6" t="s">
        <v>366</v>
      </c>
      <c r="W3486" s="6" t="s">
        <v>321</v>
      </c>
      <c r="X3486" s="6" t="s">
        <v>320</v>
      </c>
      <c r="Y3486" s="6" t="s">
        <v>43</v>
      </c>
      <c r="Z3486" s="8">
        <v>42186.347418981481</v>
      </c>
      <c r="AA3486" s="6" t="s">
        <v>322</v>
      </c>
      <c r="AB3486" s="6" t="s">
        <v>370</v>
      </c>
      <c r="AC3486" s="6" t="s">
        <v>366</v>
      </c>
      <c r="AD3486" s="6" t="s">
        <v>43</v>
      </c>
      <c r="AE3486" s="8">
        <v>42186.384583333333</v>
      </c>
      <c r="AF3486" s="6" t="s">
        <v>71</v>
      </c>
    </row>
    <row r="3487" spans="1:32" x14ac:dyDescent="0.2">
      <c r="A34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7" s="7" t="str">
        <f>ExtractValues(Table1[[#This Row],[Agreement Name]],".{1}\d{4,5}")</f>
        <v>10286</v>
      </c>
      <c r="C3487" s="6" t="str">
        <f>ExtractValues(Table1[[#This Row],[Agreement Name]],".{1}\d{4,5}-.{1}\d{4,5}")</f>
        <v>10286-001001</v>
      </c>
      <c r="D3487" s="6" t="str">
        <f>ExtractValues(ExtractValues(Table1[[#This Row],[Agreement Name]],"(CO\d{1,3})"),"\d+")</f>
        <v/>
      </c>
      <c r="E3487" s="6" t="str">
        <f>ExtractValues(ExtractValues(Table1[[#This Row],[Agreement Name]],"(CO.\d{1,3})"),"\d+")</f>
        <v/>
      </c>
      <c r="F3487" s="6" t="str">
        <f>IF(Table1[[#This Row],[ChgOrderPart1]]&lt;&gt;"",Table1[[#This Row],[ChgOrderPart1]],Table1[[#This Row],[ChgOrderPart2]])</f>
        <v/>
      </c>
      <c r="G3487" s="6" t="s">
        <v>532</v>
      </c>
      <c r="H3487" s="8">
        <v>42167.575891203705</v>
      </c>
      <c r="I3487" s="6" t="s">
        <v>34</v>
      </c>
      <c r="J3487" s="8">
        <v>42167.611481481479</v>
      </c>
      <c r="K3487" s="6" t="s">
        <v>35</v>
      </c>
      <c r="L3487" s="6" t="s">
        <v>36</v>
      </c>
      <c r="M3487" s="6" t="s">
        <v>37</v>
      </c>
      <c r="O3487" s="6" t="s">
        <v>38</v>
      </c>
      <c r="P3487" s="6" t="s">
        <v>39</v>
      </c>
      <c r="Q3487" s="6" t="s">
        <v>533</v>
      </c>
      <c r="R3487" s="6" t="s">
        <v>393</v>
      </c>
      <c r="W3487" s="6" t="s">
        <v>534</v>
      </c>
      <c r="X3487" s="6" t="s">
        <v>533</v>
      </c>
      <c r="Y3487" s="6" t="s">
        <v>43</v>
      </c>
      <c r="Z3487" s="8">
        <v>42167.593587962961</v>
      </c>
      <c r="AA3487" s="6" t="s">
        <v>169</v>
      </c>
      <c r="AB3487" s="6" t="s">
        <v>396</v>
      </c>
      <c r="AC3487" s="6" t="s">
        <v>393</v>
      </c>
      <c r="AD3487" s="6" t="s">
        <v>43</v>
      </c>
      <c r="AE3487" s="8">
        <v>42167.611481481479</v>
      </c>
      <c r="AF3487" s="6" t="s">
        <v>397</v>
      </c>
    </row>
    <row r="3488" spans="1:32" x14ac:dyDescent="0.2">
      <c r="A34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8" s="7" t="str">
        <f>ExtractValues(Table1[[#This Row],[Agreement Name]],".{1}\d{4,5}")</f>
        <v>102852</v>
      </c>
      <c r="C3488" s="6" t="str">
        <f>ExtractValues(Table1[[#This Row],[Agreement Name]],".{1}\d{4,5}-.{1}\d{4,5}")</f>
        <v>102852-001001</v>
      </c>
      <c r="D3488" s="6" t="str">
        <f>ExtractValues(ExtractValues(Table1[[#This Row],[Agreement Name]],"(CO\d{1,3})"),"\d+")</f>
        <v/>
      </c>
      <c r="E3488" s="6" t="str">
        <f>ExtractValues(ExtractValues(Table1[[#This Row],[Agreement Name]],"(CO.\d{1,3})"),"\d+")</f>
        <v/>
      </c>
      <c r="F3488" s="6" t="str">
        <f>IF(Table1[[#This Row],[ChgOrderPart1]]&lt;&gt;"",Table1[[#This Row],[ChgOrderPart1]],Table1[[#This Row],[ChgOrderPart2]])</f>
        <v/>
      </c>
      <c r="G3488" s="6" t="s">
        <v>414</v>
      </c>
      <c r="H3488" s="8">
        <v>42159.595347222225</v>
      </c>
      <c r="I3488" s="6" t="s">
        <v>34</v>
      </c>
      <c r="J3488" s="8">
        <v>42163.32234953704</v>
      </c>
      <c r="K3488" s="6" t="s">
        <v>35</v>
      </c>
      <c r="L3488" s="6" t="s">
        <v>36</v>
      </c>
      <c r="M3488" s="6" t="s">
        <v>37</v>
      </c>
      <c r="O3488" s="6" t="s">
        <v>38</v>
      </c>
      <c r="P3488" s="6" t="s">
        <v>39</v>
      </c>
      <c r="Q3488" s="6" t="s">
        <v>415</v>
      </c>
      <c r="R3488" s="6" t="s">
        <v>416</v>
      </c>
      <c r="S3488" s="6" t="s">
        <v>346</v>
      </c>
      <c r="W3488" s="6" t="s">
        <v>417</v>
      </c>
      <c r="X3488" s="6" t="s">
        <v>416</v>
      </c>
      <c r="Y3488" s="6" t="s">
        <v>43</v>
      </c>
      <c r="Z3488" s="8">
        <v>42160.450277777774</v>
      </c>
      <c r="AA3488" s="6" t="s">
        <v>418</v>
      </c>
      <c r="AB3488" s="6" t="s">
        <v>348</v>
      </c>
      <c r="AC3488" s="6" t="s">
        <v>346</v>
      </c>
      <c r="AD3488" s="6" t="s">
        <v>43</v>
      </c>
      <c r="AE3488" s="8">
        <v>42163.32234953704</v>
      </c>
      <c r="AF3488" s="6" t="s">
        <v>46</v>
      </c>
    </row>
    <row r="3489" spans="1:39" x14ac:dyDescent="0.2">
      <c r="A34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89" s="7" t="str">
        <f>ExtractValues(Table1[[#This Row],[Agreement Name]],".{1}\d{4,5}")</f>
        <v>102851</v>
      </c>
      <c r="C3489" s="6" t="str">
        <f>ExtractValues(Table1[[#This Row],[Agreement Name]],".{1}\d{4,5}-.{1}\d{4,5}")</f>
        <v>102851-001003</v>
      </c>
      <c r="D3489" s="6" t="str">
        <f>ExtractValues(ExtractValues(Table1[[#This Row],[Agreement Name]],"(CO\d{1,3})"),"\d+")</f>
        <v/>
      </c>
      <c r="E3489" s="6" t="str">
        <f>ExtractValues(ExtractValues(Table1[[#This Row],[Agreement Name]],"(CO.\d{1,3})"),"\d+")</f>
        <v/>
      </c>
      <c r="F3489" s="6" t="str">
        <f>IF(Table1[[#This Row],[ChgOrderPart1]]&lt;&gt;"",Table1[[#This Row],[ChgOrderPart1]],Table1[[#This Row],[ChgOrderPart2]])</f>
        <v/>
      </c>
      <c r="G3489" s="6" t="s">
        <v>735</v>
      </c>
      <c r="H3489" s="8">
        <v>42180.660208333335</v>
      </c>
      <c r="I3489" s="6" t="s">
        <v>34</v>
      </c>
      <c r="J3489" s="8">
        <v>42181.268518518518</v>
      </c>
      <c r="K3489" s="6" t="s">
        <v>35</v>
      </c>
      <c r="L3489" s="6" t="s">
        <v>36</v>
      </c>
      <c r="M3489" s="6" t="s">
        <v>37</v>
      </c>
      <c r="O3489" s="6" t="s">
        <v>38</v>
      </c>
      <c r="P3489" s="6" t="s">
        <v>39</v>
      </c>
      <c r="Q3489" s="6" t="s">
        <v>249</v>
      </c>
      <c r="R3489" s="6" t="s">
        <v>354</v>
      </c>
      <c r="W3489" s="6" t="s">
        <v>250</v>
      </c>
      <c r="X3489" s="6" t="s">
        <v>249</v>
      </c>
      <c r="Y3489" s="6" t="s">
        <v>43</v>
      </c>
      <c r="Z3489" s="8">
        <v>42181.203194444446</v>
      </c>
      <c r="AA3489" s="6" t="s">
        <v>251</v>
      </c>
      <c r="AB3489" s="6" t="s">
        <v>357</v>
      </c>
      <c r="AC3489" s="6" t="s">
        <v>354</v>
      </c>
      <c r="AD3489" s="6" t="s">
        <v>43</v>
      </c>
      <c r="AE3489" s="8">
        <v>42181.268518518518</v>
      </c>
      <c r="AF3489" s="6" t="s">
        <v>358</v>
      </c>
    </row>
    <row r="3490" spans="1:39" x14ac:dyDescent="0.2">
      <c r="A34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90" s="7" t="str">
        <f>ExtractValues(Table1[[#This Row],[Agreement Name]],".{1}\d{4,5}")</f>
        <v>102851</v>
      </c>
      <c r="C3490" s="6" t="str">
        <f>ExtractValues(Table1[[#This Row],[Agreement Name]],".{1}\d{4,5}-.{1}\d{4,5}")</f>
        <v>102851-001002</v>
      </c>
      <c r="D3490" s="6" t="str">
        <f>ExtractValues(ExtractValues(Table1[[#This Row],[Agreement Name]],"(CO\d{1,3})"),"\d+")</f>
        <v/>
      </c>
      <c r="E3490" s="6" t="str">
        <f>ExtractValues(ExtractValues(Table1[[#This Row],[Agreement Name]],"(CO.\d{1,3})"),"\d+")</f>
        <v/>
      </c>
      <c r="F3490" s="6" t="str">
        <f>IF(Table1[[#This Row],[ChgOrderPart1]]&lt;&gt;"",Table1[[#This Row],[ChgOrderPart1]],Table1[[#This Row],[ChgOrderPart2]])</f>
        <v/>
      </c>
      <c r="G3490" s="6" t="s">
        <v>734</v>
      </c>
      <c r="H3490" s="8">
        <v>42180.659409722219</v>
      </c>
      <c r="I3490" s="6" t="s">
        <v>34</v>
      </c>
      <c r="J3490" s="8">
        <v>42181.473715277774</v>
      </c>
      <c r="K3490" s="6" t="s">
        <v>35</v>
      </c>
      <c r="L3490" s="6" t="s">
        <v>36</v>
      </c>
      <c r="M3490" s="6" t="s">
        <v>37</v>
      </c>
      <c r="O3490" s="6" t="s">
        <v>38</v>
      </c>
      <c r="P3490" s="6" t="s">
        <v>39</v>
      </c>
      <c r="Q3490" s="6" t="s">
        <v>353</v>
      </c>
      <c r="R3490" s="6" t="s">
        <v>354</v>
      </c>
      <c r="W3490" s="6" t="s">
        <v>355</v>
      </c>
      <c r="X3490" s="6" t="s">
        <v>353</v>
      </c>
      <c r="Y3490" s="6" t="s">
        <v>43</v>
      </c>
      <c r="Z3490" s="8">
        <v>42181.421747685185</v>
      </c>
      <c r="AA3490" s="6" t="s">
        <v>356</v>
      </c>
      <c r="AB3490" s="6" t="s">
        <v>357</v>
      </c>
      <c r="AC3490" s="6" t="s">
        <v>354</v>
      </c>
      <c r="AD3490" s="6" t="s">
        <v>43</v>
      </c>
      <c r="AE3490" s="8">
        <v>42181.473715277774</v>
      </c>
      <c r="AF3490" s="6" t="s">
        <v>358</v>
      </c>
    </row>
    <row r="3491" spans="1:39" x14ac:dyDescent="0.2">
      <c r="A34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91" s="7" t="str">
        <f>ExtractValues(Table1[[#This Row],[Agreement Name]],".{1}\d{4,5}")</f>
        <v>102851</v>
      </c>
      <c r="C3491" s="6" t="str">
        <f>ExtractValues(Table1[[#This Row],[Agreement Name]],".{1}\d{4,5}-.{1}\d{4,5}")</f>
        <v>102851-001001</v>
      </c>
      <c r="D3491" s="6" t="str">
        <f>ExtractValues(ExtractValues(Table1[[#This Row],[Agreement Name]],"(CO\d{1,3})"),"\d+")</f>
        <v/>
      </c>
      <c r="E3491" s="6" t="str">
        <f>ExtractValues(ExtractValues(Table1[[#This Row],[Agreement Name]],"(CO.\d{1,3})"),"\d+")</f>
        <v/>
      </c>
      <c r="F3491" s="6" t="str">
        <f>IF(Table1[[#This Row],[ChgOrderPart1]]&lt;&gt;"",Table1[[#This Row],[ChgOrderPart1]],Table1[[#This Row],[ChgOrderPart2]])</f>
        <v/>
      </c>
      <c r="G3491" s="6" t="s">
        <v>698</v>
      </c>
      <c r="H3491" s="8">
        <v>42178.64340277778</v>
      </c>
      <c r="I3491" s="6" t="s">
        <v>34</v>
      </c>
      <c r="J3491" s="8">
        <v>42180.449259259258</v>
      </c>
      <c r="K3491" s="6" t="s">
        <v>35</v>
      </c>
      <c r="L3491" s="6" t="s">
        <v>36</v>
      </c>
      <c r="M3491" s="6" t="s">
        <v>37</v>
      </c>
      <c r="O3491" s="6" t="s">
        <v>38</v>
      </c>
      <c r="P3491" s="6" t="s">
        <v>39</v>
      </c>
      <c r="Q3491" s="6" t="s">
        <v>699</v>
      </c>
      <c r="R3491" s="6" t="s">
        <v>354</v>
      </c>
      <c r="W3491" s="6" t="s">
        <v>700</v>
      </c>
      <c r="X3491" s="6" t="s">
        <v>699</v>
      </c>
      <c r="Y3491" s="6" t="s">
        <v>43</v>
      </c>
      <c r="Z3491" s="8">
        <v>42180.402974537035</v>
      </c>
      <c r="AA3491" s="6" t="s">
        <v>701</v>
      </c>
      <c r="AB3491" s="6" t="s">
        <v>357</v>
      </c>
      <c r="AC3491" s="6" t="s">
        <v>354</v>
      </c>
      <c r="AD3491" s="6" t="s">
        <v>43</v>
      </c>
      <c r="AE3491" s="8">
        <v>42180.449259259258</v>
      </c>
      <c r="AF3491" s="6" t="s">
        <v>358</v>
      </c>
    </row>
    <row r="3492" spans="1:39" x14ac:dyDescent="0.2">
      <c r="A34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92" s="7" t="str">
        <f>ExtractValues(Table1[[#This Row],[Agreement Name]],".{1}\d{4,5}")</f>
        <v>102793</v>
      </c>
      <c r="C3492" s="6" t="str">
        <f>ExtractValues(Table1[[#This Row],[Agreement Name]],".{1}\d{4,5}-.{1}\d{4,5}")</f>
        <v>102793-001001</v>
      </c>
      <c r="D3492" s="6" t="str">
        <f>ExtractValues(ExtractValues(Table1[[#This Row],[Agreement Name]],"(CO\d{1,3})"),"\d+")</f>
        <v/>
      </c>
      <c r="E3492" s="6" t="str">
        <f>ExtractValues(ExtractValues(Table1[[#This Row],[Agreement Name]],"(CO.\d{1,3})"),"\d+")</f>
        <v/>
      </c>
      <c r="F3492" s="6" t="str">
        <f>IF(Table1[[#This Row],[ChgOrderPart1]]&lt;&gt;"",Table1[[#This Row],[ChgOrderPart1]],Table1[[#This Row],[ChgOrderPart2]])</f>
        <v/>
      </c>
      <c r="G3492" s="6" t="s">
        <v>697</v>
      </c>
      <c r="H3492" s="8">
        <v>42178.642835648148</v>
      </c>
      <c r="I3492" s="6" t="s">
        <v>34</v>
      </c>
      <c r="J3492" s="8">
        <v>42233.53025462963</v>
      </c>
      <c r="K3492" s="6" t="s">
        <v>35</v>
      </c>
      <c r="L3492" s="6" t="s">
        <v>36</v>
      </c>
      <c r="M3492" s="6" t="s">
        <v>37</v>
      </c>
      <c r="O3492" s="6" t="s">
        <v>38</v>
      </c>
      <c r="P3492" s="6" t="s">
        <v>39</v>
      </c>
      <c r="Q3492" s="6" t="s">
        <v>505</v>
      </c>
      <c r="R3492" s="6" t="s">
        <v>504</v>
      </c>
      <c r="S3492" s="6" t="s">
        <v>354</v>
      </c>
      <c r="W3492" s="6" t="s">
        <v>506</v>
      </c>
      <c r="X3492" s="6" t="s">
        <v>504</v>
      </c>
      <c r="Y3492" s="6" t="s">
        <v>43</v>
      </c>
      <c r="Z3492" s="8">
        <v>42233.483622685184</v>
      </c>
      <c r="AA3492" s="6" t="s">
        <v>507</v>
      </c>
      <c r="AB3492" s="6" t="s">
        <v>357</v>
      </c>
      <c r="AC3492" s="6" t="s">
        <v>354</v>
      </c>
      <c r="AD3492" s="6" t="s">
        <v>43</v>
      </c>
      <c r="AE3492" s="8">
        <v>42233.53025462963</v>
      </c>
      <c r="AF3492" s="6" t="s">
        <v>358</v>
      </c>
    </row>
    <row r="3493" spans="1:39" x14ac:dyDescent="0.2">
      <c r="A34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93" s="7" t="str">
        <f>ExtractValues(Table1[[#This Row],[Agreement Name]],".{1}\d{4,5}")</f>
        <v>102751</v>
      </c>
      <c r="C3493" s="6" t="str">
        <f>ExtractValues(Table1[[#This Row],[Agreement Name]],".{1}\d{4,5}-.{1}\d{4,5}")</f>
        <v>102751-001002</v>
      </c>
      <c r="D3493" s="6" t="str">
        <f>ExtractValues(ExtractValues(Table1[[#This Row],[Agreement Name]],"(CO\d{1,3})"),"\d+")</f>
        <v/>
      </c>
      <c r="E3493" s="6" t="str">
        <f>ExtractValues(ExtractValues(Table1[[#This Row],[Agreement Name]],"(CO.\d{1,3})"),"\d+")</f>
        <v/>
      </c>
      <c r="F3493" s="6" t="str">
        <f>IF(Table1[[#This Row],[ChgOrderPart1]]&lt;&gt;"",Table1[[#This Row],[ChgOrderPart1]],Table1[[#This Row],[ChgOrderPart2]])</f>
        <v/>
      </c>
      <c r="G3493" s="6" t="s">
        <v>1123</v>
      </c>
      <c r="H3493" s="8">
        <v>42223.310115740744</v>
      </c>
      <c r="I3493" s="6" t="s">
        <v>34</v>
      </c>
      <c r="J3493" s="8">
        <v>42224.641435185185</v>
      </c>
      <c r="K3493" s="6" t="s">
        <v>35</v>
      </c>
      <c r="L3493" s="6" t="s">
        <v>36</v>
      </c>
      <c r="M3493" s="6" t="s">
        <v>37</v>
      </c>
      <c r="O3493" s="6" t="s">
        <v>38</v>
      </c>
      <c r="P3493" s="6" t="s">
        <v>39</v>
      </c>
      <c r="Q3493" s="6" t="s">
        <v>365</v>
      </c>
      <c r="R3493" s="6" t="s">
        <v>366</v>
      </c>
      <c r="W3493" s="6" t="s">
        <v>368</v>
      </c>
      <c r="X3493" s="6" t="s">
        <v>365</v>
      </c>
      <c r="Y3493" s="6" t="s">
        <v>43</v>
      </c>
      <c r="Z3493" s="8">
        <v>42223.480196759258</v>
      </c>
      <c r="AA3493" s="6" t="s">
        <v>989</v>
      </c>
      <c r="AB3493" s="6" t="s">
        <v>559</v>
      </c>
      <c r="AC3493" s="6" t="s">
        <v>366</v>
      </c>
      <c r="AD3493" s="6" t="s">
        <v>43</v>
      </c>
      <c r="AE3493" s="8">
        <v>42224.641435185185</v>
      </c>
      <c r="AF3493" s="6" t="s">
        <v>46</v>
      </c>
    </row>
    <row r="3494" spans="1:39" x14ac:dyDescent="0.2">
      <c r="A34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94" s="7" t="str">
        <f>ExtractValues(Table1[[#This Row],[Agreement Name]],".{1}\d{4,5}")</f>
        <v>102751</v>
      </c>
      <c r="C3494" s="6" t="str">
        <f>ExtractValues(Table1[[#This Row],[Agreement Name]],".{1}\d{4,5}-.{1}\d{4,5}")</f>
        <v>102751-001001</v>
      </c>
      <c r="D3494" s="6" t="str">
        <f>ExtractValues(ExtractValues(Table1[[#This Row],[Agreement Name]],"(CO\d{1,3})"),"\d+")</f>
        <v/>
      </c>
      <c r="E3494" s="6" t="str">
        <f>ExtractValues(ExtractValues(Table1[[#This Row],[Agreement Name]],"(CO.\d{1,3})"),"\d+")</f>
        <v/>
      </c>
      <c r="F3494" s="6" t="str">
        <f>IF(Table1[[#This Row],[ChgOrderPart1]]&lt;&gt;"",Table1[[#This Row],[ChgOrderPart1]],Table1[[#This Row],[ChgOrderPart2]])</f>
        <v/>
      </c>
      <c r="G3494" s="6" t="s">
        <v>1132</v>
      </c>
      <c r="H3494" s="8">
        <v>42223.351967592593</v>
      </c>
      <c r="I3494" s="6" t="s">
        <v>34</v>
      </c>
      <c r="J3494" s="8">
        <v>42226.311342592591</v>
      </c>
      <c r="K3494" s="6" t="s">
        <v>35</v>
      </c>
      <c r="L3494" s="6" t="s">
        <v>36</v>
      </c>
      <c r="M3494" s="6" t="s">
        <v>37</v>
      </c>
      <c r="O3494" s="6" t="s">
        <v>38</v>
      </c>
      <c r="P3494" s="6" t="s">
        <v>39</v>
      </c>
      <c r="Q3494" s="6" t="s">
        <v>1120</v>
      </c>
      <c r="R3494" s="6" t="s">
        <v>366</v>
      </c>
      <c r="W3494" s="6" t="s">
        <v>651</v>
      </c>
      <c r="X3494" s="6" t="s">
        <v>1120</v>
      </c>
      <c r="Y3494" s="6" t="s">
        <v>43</v>
      </c>
      <c r="Z3494" s="8">
        <v>42226.307974537034</v>
      </c>
      <c r="AA3494" s="6" t="s">
        <v>652</v>
      </c>
      <c r="AB3494" s="6" t="s">
        <v>370</v>
      </c>
      <c r="AC3494" s="6" t="s">
        <v>366</v>
      </c>
      <c r="AD3494" s="6" t="s">
        <v>43</v>
      </c>
      <c r="AE3494" s="8">
        <v>42226.311342592591</v>
      </c>
      <c r="AF3494" s="6" t="s">
        <v>71</v>
      </c>
    </row>
    <row r="3495" spans="1:39" x14ac:dyDescent="0.2">
      <c r="A34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95" s="7" t="str">
        <f>ExtractValues(Table1[[#This Row],[Agreement Name]],".{1}\d{4,5}")</f>
        <v>10275</v>
      </c>
      <c r="C3495" s="6" t="str">
        <f>ExtractValues(Table1[[#This Row],[Agreement Name]],".{1}\d{4,5}-.{1}\d{4,5}")</f>
        <v>10275-002003</v>
      </c>
      <c r="D3495" s="6" t="str">
        <f>ExtractValues(ExtractValues(Table1[[#This Row],[Agreement Name]],"(CO\d{1,3})"),"\d+")</f>
        <v>2</v>
      </c>
      <c r="E3495" s="6" t="str">
        <f>ExtractValues(ExtractValues(Table1[[#This Row],[Agreement Name]],"(CO.\d{1,3})"),"\d+")</f>
        <v/>
      </c>
      <c r="F3495" s="6" t="str">
        <f>IF(Table1[[#This Row],[ChgOrderPart1]]&lt;&gt;"",Table1[[#This Row],[ChgOrderPart1]],Table1[[#This Row],[ChgOrderPart2]])</f>
        <v>2</v>
      </c>
      <c r="G3495" s="6" t="s">
        <v>5985</v>
      </c>
      <c r="H3495" s="8">
        <v>42223.393391203703</v>
      </c>
      <c r="I3495" s="6" t="s">
        <v>34</v>
      </c>
      <c r="J3495" s="8">
        <v>42223.559953703705</v>
      </c>
      <c r="K3495" s="6" t="s">
        <v>5082</v>
      </c>
      <c r="L3495" s="6" t="s">
        <v>5083</v>
      </c>
      <c r="M3495" s="6" t="s">
        <v>37</v>
      </c>
      <c r="O3495" s="6" t="s">
        <v>38</v>
      </c>
      <c r="P3495" s="6" t="s">
        <v>39</v>
      </c>
      <c r="Q3495" s="6" t="s">
        <v>1207</v>
      </c>
      <c r="R3495" s="6" t="s">
        <v>393</v>
      </c>
      <c r="W3495" s="6" t="s">
        <v>1208</v>
      </c>
      <c r="X3495" s="6" t="s">
        <v>1207</v>
      </c>
      <c r="Y3495" s="6" t="s">
        <v>43</v>
      </c>
      <c r="Z3495" s="8">
        <v>42223.559953703705</v>
      </c>
      <c r="AA3495" s="6" t="s">
        <v>1209</v>
      </c>
      <c r="AB3495" s="6" t="s">
        <v>396</v>
      </c>
      <c r="AC3495" s="6" t="s">
        <v>393</v>
      </c>
      <c r="AD3495" s="6" t="s">
        <v>43</v>
      </c>
      <c r="AE3495" s="8">
        <v>42223.401585648149</v>
      </c>
      <c r="AF3495" s="6" t="s">
        <v>46</v>
      </c>
    </row>
    <row r="3496" spans="1:39" x14ac:dyDescent="0.2">
      <c r="A34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96" s="7" t="str">
        <f>ExtractValues(Table1[[#This Row],[Agreement Name]],".{1}\d{4,5}")</f>
        <v>10275</v>
      </c>
      <c r="C3496" s="6" t="str">
        <f>ExtractValues(Table1[[#This Row],[Agreement Name]],".{1}\d{4,5}-.{1}\d{4,5}")</f>
        <v>10275-002003</v>
      </c>
      <c r="D3496" s="6" t="str">
        <f>ExtractValues(ExtractValues(Table1[[#This Row],[Agreement Name]],"(CO\d{1,3})"),"\d+")</f>
        <v>1</v>
      </c>
      <c r="E3496" s="6" t="str">
        <f>ExtractValues(ExtractValues(Table1[[#This Row],[Agreement Name]],"(CO.\d{1,3})"),"\d+")</f>
        <v/>
      </c>
      <c r="F3496" s="6" t="str">
        <f>IF(Table1[[#This Row],[ChgOrderPart1]]&lt;&gt;"",Table1[[#This Row],[ChgOrderPart1]],Table1[[#This Row],[ChgOrderPart2]])</f>
        <v>1</v>
      </c>
      <c r="G3496" s="6" t="s">
        <v>5564</v>
      </c>
      <c r="H3496" s="8">
        <v>42192.341574074075</v>
      </c>
      <c r="I3496" s="6" t="s">
        <v>34</v>
      </c>
      <c r="J3496" s="8">
        <v>42193.518437500003</v>
      </c>
      <c r="K3496" s="6" t="s">
        <v>5082</v>
      </c>
      <c r="L3496" s="6" t="s">
        <v>5083</v>
      </c>
      <c r="M3496" s="6" t="s">
        <v>37</v>
      </c>
      <c r="O3496" s="6" t="s">
        <v>38</v>
      </c>
      <c r="P3496" s="6" t="s">
        <v>39</v>
      </c>
      <c r="Q3496" s="6" t="s">
        <v>1207</v>
      </c>
      <c r="R3496" s="6" t="s">
        <v>393</v>
      </c>
      <c r="W3496" s="6" t="s">
        <v>1208</v>
      </c>
      <c r="X3496" s="6" t="s">
        <v>1207</v>
      </c>
      <c r="Y3496" s="6" t="s">
        <v>43</v>
      </c>
      <c r="Z3496" s="8">
        <v>42192.359467592592</v>
      </c>
      <c r="AA3496" s="6" t="s">
        <v>1209</v>
      </c>
      <c r="AB3496" s="6" t="s">
        <v>396</v>
      </c>
      <c r="AC3496" s="6" t="s">
        <v>393</v>
      </c>
      <c r="AD3496" s="6" t="s">
        <v>43</v>
      </c>
      <c r="AE3496" s="8">
        <v>42193.518437500003</v>
      </c>
      <c r="AF3496" s="6" t="s">
        <v>845</v>
      </c>
    </row>
    <row r="3497" spans="1:39" x14ac:dyDescent="0.2">
      <c r="A34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97" s="7" t="str">
        <f>ExtractValues(Table1[[#This Row],[Agreement Name]],".{1}\d{4,5}")</f>
        <v>10275</v>
      </c>
      <c r="C3497" s="6" t="str">
        <f>ExtractValues(Table1[[#This Row],[Agreement Name]],".{1}\d{4,5}-.{1}\d{4,5}")</f>
        <v>10275-002003</v>
      </c>
      <c r="D3497" s="6" t="str">
        <f>ExtractValues(ExtractValues(Table1[[#This Row],[Agreement Name]],"(CO\d{1,3})"),"\d+")</f>
        <v/>
      </c>
      <c r="E3497" s="6" t="str">
        <f>ExtractValues(ExtractValues(Table1[[#This Row],[Agreement Name]],"(CO.\d{1,3})"),"\d+")</f>
        <v/>
      </c>
      <c r="F3497" s="6" t="str">
        <f>IF(Table1[[#This Row],[ChgOrderPart1]]&lt;&gt;"",Table1[[#This Row],[ChgOrderPart1]],Table1[[#This Row],[ChgOrderPart2]])</f>
        <v/>
      </c>
      <c r="G3497" s="6" t="s">
        <v>6874</v>
      </c>
      <c r="H3497" s="8">
        <v>42108.414930555555</v>
      </c>
      <c r="I3497" s="6" t="s">
        <v>34</v>
      </c>
      <c r="J3497" s="8">
        <v>42114.545925925922</v>
      </c>
      <c r="K3497" s="6" t="s">
        <v>1284</v>
      </c>
      <c r="L3497" s="6" t="s">
        <v>1285</v>
      </c>
      <c r="M3497" s="6" t="s">
        <v>37</v>
      </c>
      <c r="O3497" s="6" t="s">
        <v>38</v>
      </c>
      <c r="P3497" s="6" t="s">
        <v>39</v>
      </c>
      <c r="Q3497" s="6" t="s">
        <v>1207</v>
      </c>
      <c r="R3497" s="6" t="s">
        <v>393</v>
      </c>
      <c r="W3497" s="6" t="s">
        <v>1208</v>
      </c>
      <c r="X3497" s="6" t="s">
        <v>1207</v>
      </c>
      <c r="Y3497" s="6" t="s">
        <v>43</v>
      </c>
      <c r="Z3497" s="8">
        <v>42114.539722222224</v>
      </c>
      <c r="AA3497" s="6" t="s">
        <v>1209</v>
      </c>
      <c r="AB3497" s="6" t="s">
        <v>396</v>
      </c>
      <c r="AC3497" s="6" t="s">
        <v>393</v>
      </c>
      <c r="AD3497" s="6" t="s">
        <v>43</v>
      </c>
      <c r="AE3497" s="8">
        <v>42114.545925925922</v>
      </c>
      <c r="AF3497" s="6" t="s">
        <v>397</v>
      </c>
    </row>
    <row r="3498" spans="1:39" x14ac:dyDescent="0.2">
      <c r="A34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498" s="7" t="str">
        <f>ExtractValues(Table1[[#This Row],[Agreement Name]],".{1}\d{4,5}")</f>
        <v>10275</v>
      </c>
      <c r="C3498" s="6" t="str">
        <f>ExtractValues(Table1[[#This Row],[Agreement Name]],".{1}\d{4,5}-.{1}\d{4,5}")</f>
        <v>10275-002002</v>
      </c>
      <c r="D3498" s="6" t="str">
        <f>ExtractValues(ExtractValues(Table1[[#This Row],[Agreement Name]],"(CO\d{1,3})"),"\d+")</f>
        <v>1</v>
      </c>
      <c r="E3498" s="6" t="str">
        <f>ExtractValues(ExtractValues(Table1[[#This Row],[Agreement Name]],"(CO.\d{1,3})"),"\d+")</f>
        <v/>
      </c>
      <c r="F3498" s="6" t="str">
        <f>IF(Table1[[#This Row],[ChgOrderPart1]]&lt;&gt;"",Table1[[#This Row],[ChgOrderPart1]],Table1[[#This Row],[ChgOrderPart2]])</f>
        <v>1</v>
      </c>
      <c r="G3498" s="6" t="s">
        <v>3875</v>
      </c>
      <c r="H3498" s="8">
        <v>42125.592789351853</v>
      </c>
      <c r="I3498" s="6" t="s">
        <v>34</v>
      </c>
      <c r="J3498" s="8">
        <v>42125.642199074071</v>
      </c>
      <c r="K3498" s="6" t="s">
        <v>3614</v>
      </c>
      <c r="L3498" s="6" t="s">
        <v>3615</v>
      </c>
      <c r="M3498" s="6" t="s">
        <v>37</v>
      </c>
      <c r="O3498" s="6" t="s">
        <v>38</v>
      </c>
      <c r="P3498" s="6" t="s">
        <v>39</v>
      </c>
      <c r="Q3498" s="6" t="s">
        <v>420</v>
      </c>
      <c r="R3498" s="6" t="s">
        <v>393</v>
      </c>
      <c r="W3498" s="6" t="s">
        <v>421</v>
      </c>
      <c r="X3498" s="6" t="s">
        <v>420</v>
      </c>
      <c r="Y3498" s="6" t="s">
        <v>43</v>
      </c>
      <c r="Z3498" s="8">
        <v>42125.595462962963</v>
      </c>
      <c r="AA3498" s="6" t="s">
        <v>3876</v>
      </c>
      <c r="AB3498" s="6" t="s">
        <v>396</v>
      </c>
      <c r="AC3498" s="6" t="s">
        <v>393</v>
      </c>
      <c r="AD3498" s="6" t="s">
        <v>43</v>
      </c>
      <c r="AE3498" s="8">
        <v>42125.642199074071</v>
      </c>
      <c r="AF3498" s="6" t="s">
        <v>397</v>
      </c>
    </row>
    <row r="3499" spans="1:39" x14ac:dyDescent="0.2">
      <c r="A34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499" s="7" t="str">
        <f>ExtractValues(Table1[[#This Row],[Agreement Name]],".{1}\d{4,5}")</f>
        <v>10275</v>
      </c>
      <c r="C3499" s="6" t="str">
        <f>ExtractValues(Table1[[#This Row],[Agreement Name]],".{1}\d{4,5}-.{1}\d{4,5}")</f>
        <v>10275-002002</v>
      </c>
      <c r="D3499" s="6" t="str">
        <f>ExtractValues(ExtractValues(Table1[[#This Row],[Agreement Name]],"(CO\d{1,3})"),"\d+")</f>
        <v/>
      </c>
      <c r="E3499" s="6" t="str">
        <f>ExtractValues(ExtractValues(Table1[[#This Row],[Agreement Name]],"(CO.\d{1,3})"),"\d+")</f>
        <v/>
      </c>
      <c r="F3499" s="6" t="str">
        <f>IF(Table1[[#This Row],[ChgOrderPart1]]&lt;&gt;"",Table1[[#This Row],[ChgOrderPart1]],Table1[[#This Row],[ChgOrderPart2]])</f>
        <v/>
      </c>
      <c r="G3499" s="6" t="s">
        <v>6835</v>
      </c>
      <c r="H3499" s="8">
        <v>42100.576736111114</v>
      </c>
      <c r="I3499" s="6" t="s">
        <v>34</v>
      </c>
      <c r="J3499" s="8">
        <v>42101.702303240738</v>
      </c>
      <c r="K3499" s="6" t="s">
        <v>1284</v>
      </c>
      <c r="L3499" s="6" t="s">
        <v>1285</v>
      </c>
      <c r="M3499" s="6" t="s">
        <v>37</v>
      </c>
      <c r="O3499" s="6" t="s">
        <v>38</v>
      </c>
      <c r="P3499" s="6" t="s">
        <v>39</v>
      </c>
      <c r="Q3499" s="6" t="s">
        <v>420</v>
      </c>
      <c r="R3499" s="6" t="s">
        <v>393</v>
      </c>
      <c r="W3499" s="6" t="s">
        <v>421</v>
      </c>
      <c r="X3499" s="6" t="s">
        <v>420</v>
      </c>
      <c r="Y3499" s="6" t="s">
        <v>43</v>
      </c>
      <c r="Z3499" s="8">
        <v>42101.604409722226</v>
      </c>
      <c r="AA3499" s="6" t="s">
        <v>3668</v>
      </c>
      <c r="AB3499" s="6" t="s">
        <v>396</v>
      </c>
      <c r="AC3499" s="6" t="s">
        <v>393</v>
      </c>
      <c r="AD3499" s="6" t="s">
        <v>43</v>
      </c>
      <c r="AE3499" s="8">
        <v>42101.702303240738</v>
      </c>
      <c r="AF3499" s="6" t="s">
        <v>397</v>
      </c>
    </row>
    <row r="3500" spans="1:39" x14ac:dyDescent="0.2">
      <c r="A35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00" s="7" t="str">
        <f>ExtractValues(Table1[[#This Row],[Agreement Name]],".{1}\d{4,5}")</f>
        <v>10275</v>
      </c>
      <c r="C3500" s="6" t="str">
        <f>ExtractValues(Table1[[#This Row],[Agreement Name]],".{1}\d{4,5}-.{1}\d{4,5}")</f>
        <v>10275-002001</v>
      </c>
      <c r="D3500" s="6" t="str">
        <f>ExtractValues(ExtractValues(Table1[[#This Row],[Agreement Name]],"(CO\d{1,3})"),"\d+")</f>
        <v>2</v>
      </c>
      <c r="E3500" s="6" t="str">
        <f>ExtractValues(ExtractValues(Table1[[#This Row],[Agreement Name]],"(CO.\d{1,3})"),"\d+")</f>
        <v/>
      </c>
      <c r="F3500" s="6" t="str">
        <f>IF(Table1[[#This Row],[ChgOrderPart1]]&lt;&gt;"",Table1[[#This Row],[ChgOrderPart1]],Table1[[#This Row],[ChgOrderPart2]])</f>
        <v>2</v>
      </c>
      <c r="G3500" s="6" t="s">
        <v>5983</v>
      </c>
      <c r="H3500" s="8">
        <v>42223.38958333333</v>
      </c>
      <c r="I3500" s="6" t="s">
        <v>34</v>
      </c>
      <c r="J3500" s="8">
        <v>42226.294502314813</v>
      </c>
      <c r="K3500" s="6" t="s">
        <v>5082</v>
      </c>
      <c r="L3500" s="6" t="s">
        <v>5083</v>
      </c>
      <c r="M3500" s="6" t="s">
        <v>37</v>
      </c>
      <c r="O3500" s="6" t="s">
        <v>38</v>
      </c>
      <c r="P3500" s="6" t="s">
        <v>39</v>
      </c>
      <c r="Q3500" s="6" t="s">
        <v>2751</v>
      </c>
      <c r="R3500" s="6" t="s">
        <v>393</v>
      </c>
      <c r="W3500" s="6" t="s">
        <v>2752</v>
      </c>
      <c r="X3500" s="6" t="s">
        <v>2751</v>
      </c>
      <c r="Y3500" s="6" t="s">
        <v>43</v>
      </c>
      <c r="Z3500" s="8">
        <v>42223.493148148147</v>
      </c>
      <c r="AA3500" s="6" t="s">
        <v>5984</v>
      </c>
      <c r="AB3500" s="6" t="s">
        <v>396</v>
      </c>
      <c r="AC3500" s="6" t="s">
        <v>393</v>
      </c>
      <c r="AD3500" s="6" t="s">
        <v>43</v>
      </c>
      <c r="AE3500" s="8">
        <v>42226.294502314813</v>
      </c>
      <c r="AF3500" s="6" t="s">
        <v>397</v>
      </c>
    </row>
    <row r="3501" spans="1:39" x14ac:dyDescent="0.2">
      <c r="A35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01" s="7" t="str">
        <f>ExtractValues(Table1[[#This Row],[Agreement Name]],".{1}\d{4,5}")</f>
        <v>10275</v>
      </c>
      <c r="C3501" s="6" t="str">
        <f>ExtractValues(Table1[[#This Row],[Agreement Name]],".{1}\d{4,5}-.{1}\d{4,5}")</f>
        <v>10275-002001</v>
      </c>
      <c r="D3501" s="6" t="str">
        <f>ExtractValues(ExtractValues(Table1[[#This Row],[Agreement Name]],"(CO\d{1,3})"),"\d+")</f>
        <v>1</v>
      </c>
      <c r="E3501" s="6" t="str">
        <f>ExtractValues(ExtractValues(Table1[[#This Row],[Agreement Name]],"(CO.\d{1,3})"),"\d+")</f>
        <v/>
      </c>
      <c r="F3501" s="6" t="str">
        <f>IF(Table1[[#This Row],[ChgOrderPart1]]&lt;&gt;"",Table1[[#This Row],[ChgOrderPart1]],Table1[[#This Row],[ChgOrderPart2]])</f>
        <v>1</v>
      </c>
      <c r="G3501" s="6" t="s">
        <v>5570</v>
      </c>
      <c r="H3501" s="8">
        <v>42192.43577546296</v>
      </c>
      <c r="I3501" s="6" t="s">
        <v>34</v>
      </c>
      <c r="J3501" s="8">
        <v>42198.659803240742</v>
      </c>
      <c r="K3501" s="6" t="s">
        <v>5082</v>
      </c>
      <c r="L3501" s="6" t="s">
        <v>5083</v>
      </c>
      <c r="M3501" s="6" t="s">
        <v>37</v>
      </c>
      <c r="O3501" s="6" t="s">
        <v>38</v>
      </c>
      <c r="P3501" s="6" t="s">
        <v>39</v>
      </c>
      <c r="Q3501" s="6" t="s">
        <v>2751</v>
      </c>
      <c r="R3501" s="6" t="s">
        <v>393</v>
      </c>
      <c r="W3501" s="6" t="s">
        <v>2752</v>
      </c>
      <c r="X3501" s="6" t="s">
        <v>2751</v>
      </c>
      <c r="Y3501" s="6" t="s">
        <v>43</v>
      </c>
      <c r="Z3501" s="8">
        <v>42198.633923611109</v>
      </c>
      <c r="AA3501" s="6" t="s">
        <v>5571</v>
      </c>
      <c r="AB3501" s="6" t="s">
        <v>396</v>
      </c>
      <c r="AC3501" s="6" t="s">
        <v>393</v>
      </c>
      <c r="AD3501" s="6" t="s">
        <v>43</v>
      </c>
      <c r="AE3501" s="8">
        <v>42198.659803240742</v>
      </c>
      <c r="AF3501" s="6" t="s">
        <v>397</v>
      </c>
    </row>
    <row r="3502" spans="1:39" x14ac:dyDescent="0.2">
      <c r="A35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02" s="7" t="str">
        <f>ExtractValues(Table1[[#This Row],[Agreement Name]],".{1}\d{4,5}")</f>
        <v>10275</v>
      </c>
      <c r="C3502" s="6" t="str">
        <f>ExtractValues(Table1[[#This Row],[Agreement Name]],".{1}\d{4,5}-.{1}\d{4,5}")</f>
        <v>10275-002001</v>
      </c>
      <c r="D3502" s="6" t="str">
        <f>ExtractValues(ExtractValues(Table1[[#This Row],[Agreement Name]],"(CO\d{1,3})"),"\d+")</f>
        <v/>
      </c>
      <c r="E3502" s="6" t="str">
        <f>ExtractValues(ExtractValues(Table1[[#This Row],[Agreement Name]],"(CO.\d{1,3})"),"\d+")</f>
        <v/>
      </c>
      <c r="F3502" s="6" t="str">
        <f>IF(Table1[[#This Row],[ChgOrderPart1]]&lt;&gt;"",Table1[[#This Row],[ChgOrderPart1]],Table1[[#This Row],[ChgOrderPart2]])</f>
        <v/>
      </c>
      <c r="G3502" s="6" t="s">
        <v>6834</v>
      </c>
      <c r="H3502" s="8">
        <v>42107.472222222219</v>
      </c>
      <c r="I3502" s="6" t="s">
        <v>34</v>
      </c>
      <c r="J3502" s="8">
        <v>42107.566076388888</v>
      </c>
      <c r="K3502" s="6" t="s">
        <v>1284</v>
      </c>
      <c r="L3502" s="6" t="s">
        <v>1285</v>
      </c>
      <c r="M3502" s="6" t="s">
        <v>37</v>
      </c>
      <c r="O3502" s="6" t="s">
        <v>38</v>
      </c>
      <c r="P3502" s="6" t="s">
        <v>39</v>
      </c>
      <c r="Q3502" s="6" t="s">
        <v>2751</v>
      </c>
      <c r="R3502" s="6" t="s">
        <v>393</v>
      </c>
      <c r="W3502" s="6" t="s">
        <v>2752</v>
      </c>
      <c r="X3502" s="6" t="s">
        <v>2751</v>
      </c>
      <c r="Y3502" s="6" t="s">
        <v>43</v>
      </c>
      <c r="Z3502" s="8">
        <v>42107.545428240737</v>
      </c>
      <c r="AA3502" s="6" t="s">
        <v>6860</v>
      </c>
      <c r="AB3502" s="6" t="s">
        <v>396</v>
      </c>
      <c r="AC3502" s="6" t="s">
        <v>393</v>
      </c>
      <c r="AD3502" s="6" t="s">
        <v>43</v>
      </c>
      <c r="AE3502" s="8">
        <v>42107.566076388888</v>
      </c>
      <c r="AF3502" s="6" t="s">
        <v>397</v>
      </c>
    </row>
    <row r="3503" spans="1:39" x14ac:dyDescent="0.2">
      <c r="A35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03" s="7" t="str">
        <f>ExtractValues(Table1[[#This Row],[Agreement Name]],".{1}\d{4,5}")</f>
        <v>10275</v>
      </c>
      <c r="C3503" s="6" t="str">
        <f>ExtractValues(Table1[[#This Row],[Agreement Name]],".{1}\d{4,5}-.{1}\d{4,5}")</f>
        <v>10275-002001</v>
      </c>
      <c r="D3503" s="6" t="str">
        <f>ExtractValues(ExtractValues(Table1[[#This Row],[Agreement Name]],"(CO\d{1,3})"),"\d+")</f>
        <v/>
      </c>
      <c r="E3503" s="6" t="str">
        <f>ExtractValues(ExtractValues(Table1[[#This Row],[Agreement Name]],"(CO.\d{1,3})"),"\d+")</f>
        <v/>
      </c>
      <c r="F3503" s="6" t="str">
        <f>IF(Table1[[#This Row],[ChgOrderPart1]]&lt;&gt;"",Table1[[#This Row],[ChgOrderPart1]],Table1[[#This Row],[ChgOrderPart2]])</f>
        <v/>
      </c>
      <c r="G3503" s="6" t="s">
        <v>6834</v>
      </c>
      <c r="H3503" s="8">
        <v>42100.559074074074</v>
      </c>
      <c r="I3503" s="6" t="s">
        <v>55</v>
      </c>
      <c r="J3503" s="8">
        <v>42107.468078703707</v>
      </c>
      <c r="K3503" s="6" t="s">
        <v>1284</v>
      </c>
      <c r="L3503" s="6" t="s">
        <v>1285</v>
      </c>
      <c r="M3503" s="6" t="s">
        <v>37</v>
      </c>
      <c r="O3503" s="6" t="s">
        <v>38</v>
      </c>
      <c r="P3503" s="6" t="s">
        <v>39</v>
      </c>
      <c r="Q3503" s="6" t="s">
        <v>2751</v>
      </c>
      <c r="R3503" s="6" t="s">
        <v>393</v>
      </c>
      <c r="AL3503" s="6" t="s">
        <v>2751</v>
      </c>
      <c r="AM3503" s="6" t="s">
        <v>43</v>
      </c>
    </row>
    <row r="3504" spans="1:39" x14ac:dyDescent="0.2">
      <c r="A35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04" s="7" t="str">
        <f>ExtractValues(Table1[[#This Row],[Agreement Name]],".{1}\d{4,5}")</f>
        <v>10275</v>
      </c>
      <c r="C3504" s="6" t="str">
        <f>ExtractValues(Table1[[#This Row],[Agreement Name]],".{1}\d{4,5}-.{1}\d{4,5}")</f>
        <v>10275-001004</v>
      </c>
      <c r="D3504" s="6" t="str">
        <f>ExtractValues(ExtractValues(Table1[[#This Row],[Agreement Name]],"(CO\d{1,3})"),"\d+")</f>
        <v/>
      </c>
      <c r="E3504" s="6" t="str">
        <f>ExtractValues(ExtractValues(Table1[[#This Row],[Agreement Name]],"(CO.\d{1,3})"),"\d+")</f>
        <v/>
      </c>
      <c r="F3504" s="6" t="str">
        <f>IF(Table1[[#This Row],[ChgOrderPart1]]&lt;&gt;"",Table1[[#This Row],[ChgOrderPart1]],Table1[[#This Row],[ChgOrderPart2]])</f>
        <v/>
      </c>
      <c r="G3504" s="6" t="s">
        <v>3829</v>
      </c>
      <c r="H3504" s="8">
        <v>42122.620868055557</v>
      </c>
      <c r="I3504" s="6" t="s">
        <v>34</v>
      </c>
      <c r="J3504" s="8">
        <v>42122.718275462961</v>
      </c>
      <c r="K3504" s="6" t="s">
        <v>3614</v>
      </c>
      <c r="L3504" s="6" t="s">
        <v>3615</v>
      </c>
      <c r="M3504" s="6" t="s">
        <v>37</v>
      </c>
      <c r="O3504" s="6" t="s">
        <v>38</v>
      </c>
      <c r="P3504" s="6" t="s">
        <v>39</v>
      </c>
      <c r="Q3504" s="6" t="s">
        <v>416</v>
      </c>
      <c r="R3504" s="6" t="s">
        <v>393</v>
      </c>
      <c r="W3504" s="6" t="s">
        <v>417</v>
      </c>
      <c r="X3504" s="6" t="s">
        <v>416</v>
      </c>
      <c r="Y3504" s="6" t="s">
        <v>43</v>
      </c>
      <c r="Z3504" s="8">
        <v>42122.647511574076</v>
      </c>
      <c r="AA3504" s="6" t="s">
        <v>418</v>
      </c>
      <c r="AB3504" s="6" t="s">
        <v>396</v>
      </c>
      <c r="AC3504" s="6" t="s">
        <v>393</v>
      </c>
      <c r="AD3504" s="6" t="s">
        <v>43</v>
      </c>
      <c r="AE3504" s="8">
        <v>42122.718275462961</v>
      </c>
      <c r="AF3504" s="6" t="s">
        <v>46</v>
      </c>
    </row>
    <row r="3505" spans="1:39" x14ac:dyDescent="0.2">
      <c r="A35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05" s="7" t="str">
        <f>ExtractValues(Table1[[#This Row],[Agreement Name]],".{1}\d{4,5}")</f>
        <v>10275</v>
      </c>
      <c r="C3505" s="6" t="str">
        <f>ExtractValues(Table1[[#This Row],[Agreement Name]],".{1}\d{4,5}-.{1}\d{4,5}")</f>
        <v>10275-001004</v>
      </c>
      <c r="D3505" s="6" t="str">
        <f>ExtractValues(ExtractValues(Table1[[#This Row],[Agreement Name]],"(CO\d{1,3})"),"\d+")</f>
        <v/>
      </c>
      <c r="E3505" s="6" t="str">
        <f>ExtractValues(ExtractValues(Table1[[#This Row],[Agreement Name]],"(CO.\d{1,3})"),"\d+")</f>
        <v/>
      </c>
      <c r="F3505" s="6" t="str">
        <f>IF(Table1[[#This Row],[ChgOrderPart1]]&lt;&gt;"",Table1[[#This Row],[ChgOrderPart1]],Table1[[#This Row],[ChgOrderPart2]])</f>
        <v/>
      </c>
      <c r="G3505" s="6" t="s">
        <v>3829</v>
      </c>
      <c r="H3505" s="8">
        <v>42122.593541666669</v>
      </c>
      <c r="I3505" s="6" t="s">
        <v>55</v>
      </c>
      <c r="J3505" s="8">
        <v>42122.619745370372</v>
      </c>
      <c r="K3505" s="6" t="s">
        <v>3614</v>
      </c>
      <c r="L3505" s="6" t="s">
        <v>3615</v>
      </c>
      <c r="M3505" s="6" t="s">
        <v>37</v>
      </c>
      <c r="O3505" s="6" t="s">
        <v>38</v>
      </c>
      <c r="P3505" s="6" t="s">
        <v>39</v>
      </c>
      <c r="Q3505" s="6" t="s">
        <v>3290</v>
      </c>
      <c r="R3505" s="6" t="s">
        <v>393</v>
      </c>
      <c r="AL3505" s="6" t="s">
        <v>3290</v>
      </c>
      <c r="AM3505" s="6" t="s">
        <v>43</v>
      </c>
    </row>
    <row r="3506" spans="1:39" x14ac:dyDescent="0.2">
      <c r="A35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06" s="7" t="str">
        <f>ExtractValues(Table1[[#This Row],[Agreement Name]],".{1}\d{4,5}")</f>
        <v>10275</v>
      </c>
      <c r="C3506" s="6" t="str">
        <f>ExtractValues(Table1[[#This Row],[Agreement Name]],".{1}\d{4,5}-.{1}\d{4,5}")</f>
        <v>10275-001003</v>
      </c>
      <c r="D3506" s="6" t="str">
        <f>ExtractValues(ExtractValues(Table1[[#This Row],[Agreement Name]],"(CO\d{1,3})"),"\d+")</f>
        <v/>
      </c>
      <c r="E3506" s="6" t="str">
        <f>ExtractValues(ExtractValues(Table1[[#This Row],[Agreement Name]],"(CO.\d{1,3})"),"\d+")</f>
        <v/>
      </c>
      <c r="F3506" s="6" t="str">
        <f>IF(Table1[[#This Row],[ChgOrderPart1]]&lt;&gt;"",Table1[[#This Row],[ChgOrderPart1]],Table1[[#This Row],[ChgOrderPart2]])</f>
        <v/>
      </c>
      <c r="G3506" s="6" t="s">
        <v>3284</v>
      </c>
      <c r="H3506" s="8">
        <v>42017.443460648145</v>
      </c>
      <c r="I3506" s="6" t="s">
        <v>34</v>
      </c>
      <c r="J3506" s="8">
        <v>42020.309270833335</v>
      </c>
      <c r="K3506" s="6" t="s">
        <v>1284</v>
      </c>
      <c r="L3506" s="6" t="s">
        <v>1285</v>
      </c>
      <c r="M3506" s="6" t="s">
        <v>37</v>
      </c>
      <c r="O3506" s="6" t="s">
        <v>38</v>
      </c>
      <c r="P3506" s="6" t="s">
        <v>39</v>
      </c>
      <c r="Q3506" s="6" t="s">
        <v>420</v>
      </c>
      <c r="R3506" s="6" t="s">
        <v>393</v>
      </c>
      <c r="W3506" s="6" t="s">
        <v>421</v>
      </c>
      <c r="X3506" s="6" t="s">
        <v>420</v>
      </c>
      <c r="Y3506" s="6" t="s">
        <v>43</v>
      </c>
      <c r="Z3506" s="8">
        <v>42018.634710648148</v>
      </c>
      <c r="AA3506" s="6" t="s">
        <v>3283</v>
      </c>
      <c r="AB3506" s="6" t="s">
        <v>396</v>
      </c>
      <c r="AC3506" s="6" t="s">
        <v>393</v>
      </c>
      <c r="AD3506" s="6" t="s">
        <v>43</v>
      </c>
      <c r="AE3506" s="8">
        <v>42020.309270833335</v>
      </c>
      <c r="AF3506" s="6" t="s">
        <v>397</v>
      </c>
    </row>
    <row r="3507" spans="1:39" x14ac:dyDescent="0.2">
      <c r="A35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07" s="7" t="str">
        <f>ExtractValues(Table1[[#This Row],[Agreement Name]],".{1}\d{4,5}")</f>
        <v>10275</v>
      </c>
      <c r="C3507" s="6" t="str">
        <f>ExtractValues(Table1[[#This Row],[Agreement Name]],".{1}\d{4,5}-.{1}\d{4,5}")</f>
        <v>10275-001002</v>
      </c>
      <c r="D3507" s="6" t="str">
        <f>ExtractValues(ExtractValues(Table1[[#This Row],[Agreement Name]],"(CO\d{1,3})"),"\d+")</f>
        <v/>
      </c>
      <c r="E3507" s="6" t="str">
        <f>ExtractValues(ExtractValues(Table1[[#This Row],[Agreement Name]],"(CO.\d{1,3})"),"\d+")</f>
        <v/>
      </c>
      <c r="F3507" s="6" t="str">
        <f>IF(Table1[[#This Row],[ChgOrderPart1]]&lt;&gt;"",Table1[[#This Row],[ChgOrderPart1]],Table1[[#This Row],[ChgOrderPart2]])</f>
        <v/>
      </c>
      <c r="G3507" s="6" t="s">
        <v>7079</v>
      </c>
      <c r="H3507" s="8">
        <v>41956.631874999999</v>
      </c>
      <c r="I3507" s="6" t="s">
        <v>34</v>
      </c>
      <c r="J3507" s="8">
        <v>41976.286111111112</v>
      </c>
      <c r="K3507" s="6" t="s">
        <v>1376</v>
      </c>
      <c r="L3507" s="6" t="s">
        <v>1377</v>
      </c>
      <c r="M3507" s="6" t="s">
        <v>37</v>
      </c>
      <c r="O3507" s="6" t="s">
        <v>38</v>
      </c>
      <c r="P3507" s="6" t="s">
        <v>39</v>
      </c>
      <c r="Q3507" s="6" t="s">
        <v>1228</v>
      </c>
      <c r="R3507" s="6" t="s">
        <v>393</v>
      </c>
      <c r="W3507" s="6" t="s">
        <v>1229</v>
      </c>
      <c r="X3507" s="6" t="s">
        <v>1228</v>
      </c>
      <c r="Y3507" s="6" t="s">
        <v>43</v>
      </c>
      <c r="Z3507" s="8">
        <v>41975.679409722223</v>
      </c>
      <c r="AA3507" s="6" t="s">
        <v>1230</v>
      </c>
      <c r="AB3507" s="6" t="s">
        <v>396</v>
      </c>
      <c r="AC3507" s="6" t="s">
        <v>393</v>
      </c>
      <c r="AD3507" s="6" t="s">
        <v>43</v>
      </c>
      <c r="AE3507" s="8">
        <v>41976.286111111112</v>
      </c>
      <c r="AF3507" s="6" t="s">
        <v>1636</v>
      </c>
    </row>
    <row r="3508" spans="1:39" x14ac:dyDescent="0.2">
      <c r="A35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08" s="7" t="str">
        <f>ExtractValues(Table1[[#This Row],[Agreement Name]],".{1}\d{4,5}")</f>
        <v>10275</v>
      </c>
      <c r="C3508" s="6" t="str">
        <f>ExtractValues(Table1[[#This Row],[Agreement Name]],".{1}\d{4,5}-.{1}\d{4,5}")</f>
        <v>10275-001001</v>
      </c>
      <c r="D3508" s="6" t="str">
        <f>ExtractValues(ExtractValues(Table1[[#This Row],[Agreement Name]],"(CO\d{1,3})"),"\d+")</f>
        <v>1</v>
      </c>
      <c r="E3508" s="6" t="str">
        <f>ExtractValues(ExtractValues(Table1[[#This Row],[Agreement Name]],"(CO.\d{1,3})"),"\d+")</f>
        <v/>
      </c>
      <c r="F3508" s="6" t="str">
        <f>IF(Table1[[#This Row],[ChgOrderPart1]]&lt;&gt;"",Table1[[#This Row],[ChgOrderPart1]],Table1[[#This Row],[ChgOrderPart2]])</f>
        <v>1</v>
      </c>
      <c r="G3508" s="6" t="s">
        <v>3224</v>
      </c>
      <c r="H3508" s="8">
        <v>42013.436585648145</v>
      </c>
      <c r="I3508" s="6" t="s">
        <v>34</v>
      </c>
      <c r="J3508" s="8">
        <v>42013.545358796298</v>
      </c>
      <c r="K3508" s="6" t="s">
        <v>1284</v>
      </c>
      <c r="L3508" s="6" t="s">
        <v>1285</v>
      </c>
      <c r="M3508" s="6" t="s">
        <v>37</v>
      </c>
      <c r="O3508" s="6" t="s">
        <v>38</v>
      </c>
      <c r="P3508" s="6" t="s">
        <v>39</v>
      </c>
      <c r="Q3508" s="6" t="s">
        <v>3084</v>
      </c>
      <c r="R3508" s="6" t="s">
        <v>393</v>
      </c>
      <c r="W3508" s="6" t="s">
        <v>3085</v>
      </c>
      <c r="X3508" s="6" t="s">
        <v>3084</v>
      </c>
      <c r="Y3508" s="6" t="s">
        <v>43</v>
      </c>
      <c r="Z3508" s="8">
        <v>42013.473275462966</v>
      </c>
      <c r="AA3508" s="6" t="s">
        <v>3086</v>
      </c>
      <c r="AB3508" s="6" t="s">
        <v>396</v>
      </c>
      <c r="AC3508" s="6" t="s">
        <v>393</v>
      </c>
      <c r="AD3508" s="6" t="s">
        <v>43</v>
      </c>
      <c r="AE3508" s="8">
        <v>42013.545358796298</v>
      </c>
      <c r="AF3508" s="6" t="s">
        <v>397</v>
      </c>
    </row>
    <row r="3509" spans="1:39" x14ac:dyDescent="0.2">
      <c r="A35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09" s="7" t="str">
        <f>ExtractValues(Table1[[#This Row],[Agreement Name]],".{1}\d{4,5}")</f>
        <v>10275</v>
      </c>
      <c r="C3509" s="6" t="str">
        <f>ExtractValues(Table1[[#This Row],[Agreement Name]],".{1}\d{4,5}-.{1}\d{4,5}")</f>
        <v>10275-001001</v>
      </c>
      <c r="D3509" s="6" t="str">
        <f>ExtractValues(ExtractValues(Table1[[#This Row],[Agreement Name]],"(CO\d{1,3})"),"\d+")</f>
        <v/>
      </c>
      <c r="E3509" s="6" t="str">
        <f>ExtractValues(ExtractValues(Table1[[#This Row],[Agreement Name]],"(CO.\d{1,3})"),"\d+")</f>
        <v/>
      </c>
      <c r="F3509" s="6" t="str">
        <f>IF(Table1[[#This Row],[ChgOrderPart1]]&lt;&gt;"",Table1[[#This Row],[ChgOrderPart1]],Table1[[#This Row],[ChgOrderPart2]])</f>
        <v/>
      </c>
      <c r="G3509" s="6" t="s">
        <v>3083</v>
      </c>
      <c r="H3509" s="8">
        <v>41990.490428240744</v>
      </c>
      <c r="I3509" s="6" t="s">
        <v>34</v>
      </c>
      <c r="J3509" s="8">
        <v>41995.417256944442</v>
      </c>
      <c r="K3509" s="6" t="s">
        <v>1284</v>
      </c>
      <c r="L3509" s="6" t="s">
        <v>1285</v>
      </c>
      <c r="M3509" s="6" t="s">
        <v>37</v>
      </c>
      <c r="O3509" s="6" t="s">
        <v>38</v>
      </c>
      <c r="P3509" s="6" t="s">
        <v>39</v>
      </c>
      <c r="Q3509" s="6" t="s">
        <v>3084</v>
      </c>
      <c r="R3509" s="6" t="s">
        <v>393</v>
      </c>
      <c r="W3509" s="6" t="s">
        <v>3085</v>
      </c>
      <c r="X3509" s="6" t="s">
        <v>3084</v>
      </c>
      <c r="Y3509" s="6" t="s">
        <v>43</v>
      </c>
      <c r="Z3509" s="8">
        <v>41995.416886574072</v>
      </c>
      <c r="AA3509" s="6" t="s">
        <v>3086</v>
      </c>
      <c r="AB3509" s="6" t="s">
        <v>396</v>
      </c>
      <c r="AC3509" s="6" t="s">
        <v>393</v>
      </c>
      <c r="AD3509" s="6" t="s">
        <v>43</v>
      </c>
      <c r="AE3509" s="8">
        <v>41995.417256944442</v>
      </c>
      <c r="AF3509" s="6" t="s">
        <v>46</v>
      </c>
    </row>
    <row r="3510" spans="1:39" x14ac:dyDescent="0.2">
      <c r="A35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0" s="7" t="str">
        <f>ExtractValues(Table1[[#This Row],[Agreement Name]],".{1}\d{4,5}")</f>
        <v>102750</v>
      </c>
      <c r="C3510" s="6" t="str">
        <f>ExtractValues(Table1[[#This Row],[Agreement Name]],".{1}\d{4,5}-.{1}\d{4,5}")</f>
        <v>102750-001001</v>
      </c>
      <c r="D3510" s="6" t="str">
        <f>ExtractValues(ExtractValues(Table1[[#This Row],[Agreement Name]],"(CO\d{1,3})"),"\d+")</f>
        <v/>
      </c>
      <c r="E3510" s="6" t="str">
        <f>ExtractValues(ExtractValues(Table1[[#This Row],[Agreement Name]],"(CO.\d{1,3})"),"\d+")</f>
        <v/>
      </c>
      <c r="F3510" s="6" t="str">
        <f>IF(Table1[[#This Row],[ChgOrderPart1]]&lt;&gt;"",Table1[[#This Row],[ChgOrderPart1]],Table1[[#This Row],[ChgOrderPart2]])</f>
        <v/>
      </c>
      <c r="G3510" s="6" t="s">
        <v>577</v>
      </c>
      <c r="H3510" s="8">
        <v>42171.646539351852</v>
      </c>
      <c r="I3510" s="6" t="s">
        <v>48</v>
      </c>
      <c r="J3510" s="8">
        <v>42171.646539351852</v>
      </c>
      <c r="K3510" s="6" t="s">
        <v>35</v>
      </c>
      <c r="L3510" s="6" t="s">
        <v>36</v>
      </c>
      <c r="M3510" s="6" t="s">
        <v>37</v>
      </c>
      <c r="O3510" s="6" t="s">
        <v>38</v>
      </c>
      <c r="P3510" s="6" t="s">
        <v>39</v>
      </c>
      <c r="Q3510" s="6" t="s">
        <v>578</v>
      </c>
      <c r="R3510" s="6" t="s">
        <v>211</v>
      </c>
      <c r="AL3510" s="6" t="s">
        <v>578</v>
      </c>
      <c r="AM3510" s="6" t="s">
        <v>43</v>
      </c>
    </row>
    <row r="3511" spans="1:39" x14ac:dyDescent="0.2">
      <c r="A35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11" s="7" t="str">
        <f>ExtractValues(Table1[[#This Row],[Agreement Name]],".{1}\d{4,5}")</f>
        <v>102746</v>
      </c>
      <c r="C3511" s="6" t="str">
        <f>ExtractValues(Table1[[#This Row],[Agreement Name]],".{1}\d{4,5}-.{1}\d{4,5}")</f>
        <v>102746-001001</v>
      </c>
      <c r="D3511" s="6" t="str">
        <f>ExtractValues(ExtractValues(Table1[[#This Row],[Agreement Name]],"(CO\d{1,3})"),"\d+")</f>
        <v>1</v>
      </c>
      <c r="E3511" s="6" t="str">
        <f>ExtractValues(ExtractValues(Table1[[#This Row],[Agreement Name]],"(CO.\d{1,3})"),"\d+")</f>
        <v/>
      </c>
      <c r="F3511" s="6" t="str">
        <f>IF(Table1[[#This Row],[ChgOrderPart1]]&lt;&gt;"",Table1[[#This Row],[ChgOrderPart1]],Table1[[#This Row],[ChgOrderPart2]])</f>
        <v>1</v>
      </c>
      <c r="G3511" s="6" t="s">
        <v>5978</v>
      </c>
      <c r="H3511" s="8">
        <v>42222.559976851851</v>
      </c>
      <c r="I3511" s="6" t="s">
        <v>34</v>
      </c>
      <c r="J3511" s="8">
        <v>42223.268020833333</v>
      </c>
      <c r="K3511" s="6" t="s">
        <v>5082</v>
      </c>
      <c r="L3511" s="6" t="s">
        <v>5083</v>
      </c>
      <c r="M3511" s="6" t="s">
        <v>37</v>
      </c>
      <c r="O3511" s="6" t="s">
        <v>38</v>
      </c>
      <c r="P3511" s="6" t="s">
        <v>39</v>
      </c>
      <c r="Q3511" s="6" t="s">
        <v>536</v>
      </c>
      <c r="R3511" s="6" t="s">
        <v>379</v>
      </c>
      <c r="S3511" s="6" t="s">
        <v>346</v>
      </c>
      <c r="W3511" s="6" t="s">
        <v>381</v>
      </c>
      <c r="X3511" s="6" t="s">
        <v>379</v>
      </c>
      <c r="Y3511" s="6" t="s">
        <v>43</v>
      </c>
      <c r="Z3511" s="8">
        <v>42222.692488425928</v>
      </c>
      <c r="AA3511" s="6" t="s">
        <v>382</v>
      </c>
      <c r="AB3511" s="6" t="s">
        <v>348</v>
      </c>
      <c r="AC3511" s="6" t="s">
        <v>346</v>
      </c>
      <c r="AD3511" s="6" t="s">
        <v>43</v>
      </c>
      <c r="AE3511" s="8">
        <v>42223.268020833333</v>
      </c>
      <c r="AF3511" s="6" t="s">
        <v>71</v>
      </c>
    </row>
    <row r="3512" spans="1:39" x14ac:dyDescent="0.2">
      <c r="A35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2" s="7" t="str">
        <f>ExtractValues(Table1[[#This Row],[Agreement Name]],".{1}\d{4,5}")</f>
        <v>102746</v>
      </c>
      <c r="C3512" s="6" t="str">
        <f>ExtractValues(Table1[[#This Row],[Agreement Name]],".{1}\d{4,5}-.{1}\d{4,5}")</f>
        <v>102746-001001</v>
      </c>
      <c r="D3512" s="6" t="str">
        <f>ExtractValues(ExtractValues(Table1[[#This Row],[Agreement Name]],"(CO\d{1,3})"),"\d+")</f>
        <v/>
      </c>
      <c r="E3512" s="6" t="str">
        <f>ExtractValues(ExtractValues(Table1[[#This Row],[Agreement Name]],"(CO.\d{1,3})"),"\d+")</f>
        <v/>
      </c>
      <c r="F3512" s="6" t="str">
        <f>IF(Table1[[#This Row],[ChgOrderPart1]]&lt;&gt;"",Table1[[#This Row],[ChgOrderPart1]],Table1[[#This Row],[ChgOrderPart2]])</f>
        <v/>
      </c>
      <c r="G3512" s="6" t="s">
        <v>535</v>
      </c>
      <c r="H3512" s="8">
        <v>42167.57744212963</v>
      </c>
      <c r="I3512" s="6" t="s">
        <v>34</v>
      </c>
      <c r="J3512" s="8">
        <v>42177.365324074075</v>
      </c>
      <c r="K3512" s="6" t="s">
        <v>35</v>
      </c>
      <c r="L3512" s="6" t="s">
        <v>36</v>
      </c>
      <c r="M3512" s="6" t="s">
        <v>37</v>
      </c>
      <c r="O3512" s="6" t="s">
        <v>38</v>
      </c>
      <c r="P3512" s="6" t="s">
        <v>39</v>
      </c>
      <c r="Q3512" s="6" t="s">
        <v>536</v>
      </c>
      <c r="R3512" s="6" t="s">
        <v>379</v>
      </c>
      <c r="S3512" s="6" t="s">
        <v>346</v>
      </c>
      <c r="W3512" s="6" t="s">
        <v>381</v>
      </c>
      <c r="X3512" s="6" t="s">
        <v>379</v>
      </c>
      <c r="Y3512" s="6" t="s">
        <v>43</v>
      </c>
      <c r="Z3512" s="8">
        <v>42174.488819444443</v>
      </c>
      <c r="AA3512" s="6" t="s">
        <v>382</v>
      </c>
      <c r="AB3512" s="6" t="s">
        <v>348</v>
      </c>
      <c r="AC3512" s="6" t="s">
        <v>346</v>
      </c>
      <c r="AD3512" s="6" t="s">
        <v>43</v>
      </c>
      <c r="AE3512" s="8">
        <v>42177.365324074075</v>
      </c>
      <c r="AF3512" s="6" t="s">
        <v>46</v>
      </c>
    </row>
    <row r="3513" spans="1:39" x14ac:dyDescent="0.2">
      <c r="A35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3" s="7" t="str">
        <f>ExtractValues(Table1[[#This Row],[Agreement Name]],".{1}\d{4,5}")</f>
        <v>102729</v>
      </c>
      <c r="C3513" s="6" t="str">
        <f>ExtractValues(Table1[[#This Row],[Agreement Name]],".{1}\d{4,5}-.{1}\d{4,5}")</f>
        <v>102729-001001</v>
      </c>
      <c r="D3513" s="6" t="str">
        <f>ExtractValues(ExtractValues(Table1[[#This Row],[Agreement Name]],"(CO\d{1,3})"),"\d+")</f>
        <v/>
      </c>
      <c r="E3513" s="6" t="str">
        <f>ExtractValues(ExtractValues(Table1[[#This Row],[Agreement Name]],"(CO.\d{1,3})"),"\d+")</f>
        <v/>
      </c>
      <c r="F3513" s="6" t="str">
        <f>IF(Table1[[#This Row],[ChgOrderPart1]]&lt;&gt;"",Table1[[#This Row],[ChgOrderPart1]],Table1[[#This Row],[ChgOrderPart2]])</f>
        <v/>
      </c>
      <c r="G3513" s="6" t="s">
        <v>4326</v>
      </c>
      <c r="H3513" s="8">
        <v>42150.632453703707</v>
      </c>
      <c r="I3513" s="6" t="s">
        <v>34</v>
      </c>
      <c r="J3513" s="8">
        <v>42153.66915509259</v>
      </c>
      <c r="K3513" s="6" t="s">
        <v>3614</v>
      </c>
      <c r="L3513" s="6" t="s">
        <v>3615</v>
      </c>
      <c r="M3513" s="6" t="s">
        <v>37</v>
      </c>
      <c r="O3513" s="6" t="s">
        <v>38</v>
      </c>
      <c r="P3513" s="6" t="s">
        <v>39</v>
      </c>
      <c r="Q3513" s="6" t="s">
        <v>492</v>
      </c>
      <c r="R3513" s="6" t="s">
        <v>457</v>
      </c>
      <c r="S3513" s="6" t="s">
        <v>461</v>
      </c>
      <c r="W3513" s="6" t="s">
        <v>4327</v>
      </c>
      <c r="X3513" s="6" t="s">
        <v>457</v>
      </c>
      <c r="Y3513" s="6" t="s">
        <v>43</v>
      </c>
      <c r="Z3513" s="8">
        <v>42151.274699074071</v>
      </c>
      <c r="AA3513" s="6" t="s">
        <v>133</v>
      </c>
      <c r="AB3513" s="6" t="s">
        <v>463</v>
      </c>
      <c r="AC3513" s="6" t="s">
        <v>461</v>
      </c>
      <c r="AD3513" s="6" t="s">
        <v>43</v>
      </c>
      <c r="AE3513" s="8">
        <v>42153.66915509259</v>
      </c>
      <c r="AF3513" s="6" t="s">
        <v>46</v>
      </c>
    </row>
    <row r="3514" spans="1:39" x14ac:dyDescent="0.2">
      <c r="A35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4" s="7" t="str">
        <f>ExtractValues(Table1[[#This Row],[Agreement Name]],".{1}\d{4,5}")</f>
        <v>102728</v>
      </c>
      <c r="C3514" s="6" t="str">
        <f>ExtractValues(Table1[[#This Row],[Agreement Name]],".{1}\d{4,5}-.{1}\d{4,5}")</f>
        <v>102728-001002</v>
      </c>
      <c r="D3514" s="6" t="str">
        <f>ExtractValues(ExtractValues(Table1[[#This Row],[Agreement Name]],"(CO\d{1,3})"),"\d+")</f>
        <v/>
      </c>
      <c r="E3514" s="6" t="str">
        <f>ExtractValues(ExtractValues(Table1[[#This Row],[Agreement Name]],"(CO.\d{1,3})"),"\d+")</f>
        <v/>
      </c>
      <c r="F3514" s="6" t="str">
        <f>IF(Table1[[#This Row],[ChgOrderPart1]]&lt;&gt;"",Table1[[#This Row],[ChgOrderPart1]],Table1[[#This Row],[ChgOrderPart2]])</f>
        <v/>
      </c>
      <c r="G3514" s="6" t="s">
        <v>963</v>
      </c>
      <c r="H3514" s="8">
        <v>42206.641273148147</v>
      </c>
      <c r="I3514" s="6" t="s">
        <v>34</v>
      </c>
      <c r="J3514" s="8">
        <v>42207.396932870368</v>
      </c>
      <c r="K3514" s="6" t="s">
        <v>35</v>
      </c>
      <c r="L3514" s="6" t="s">
        <v>36</v>
      </c>
      <c r="M3514" s="6" t="s">
        <v>37</v>
      </c>
      <c r="O3514" s="6" t="s">
        <v>38</v>
      </c>
      <c r="P3514" s="6" t="s">
        <v>39</v>
      </c>
      <c r="Q3514" s="6" t="s">
        <v>496</v>
      </c>
      <c r="R3514" s="6" t="s">
        <v>354</v>
      </c>
      <c r="W3514" s="6" t="s">
        <v>964</v>
      </c>
      <c r="X3514" s="6" t="s">
        <v>496</v>
      </c>
      <c r="Y3514" s="6" t="s">
        <v>43</v>
      </c>
      <c r="Z3514" s="8">
        <v>42207.28628472222</v>
      </c>
      <c r="AA3514" s="6" t="s">
        <v>498</v>
      </c>
      <c r="AB3514" s="6" t="s">
        <v>357</v>
      </c>
      <c r="AC3514" s="6" t="s">
        <v>354</v>
      </c>
      <c r="AD3514" s="6" t="s">
        <v>43</v>
      </c>
      <c r="AE3514" s="8">
        <v>42207.396932870368</v>
      </c>
      <c r="AF3514" s="6" t="s">
        <v>358</v>
      </c>
    </row>
    <row r="3515" spans="1:39" x14ac:dyDescent="0.2">
      <c r="A35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15" s="7" t="str">
        <f>ExtractValues(Table1[[#This Row],[Agreement Name]],".{1}\d{4,5}")</f>
        <v>102728</v>
      </c>
      <c r="C3515" s="6" t="str">
        <f>ExtractValues(Table1[[#This Row],[Agreement Name]],".{1}\d{4,5}-.{1}\d{4,5}")</f>
        <v>102728-001001</v>
      </c>
      <c r="D3515" s="6" t="str">
        <f>ExtractValues(ExtractValues(Table1[[#This Row],[Agreement Name]],"(CO\d{1,3})"),"\d+")</f>
        <v>1</v>
      </c>
      <c r="E3515" s="6" t="str">
        <f>ExtractValues(ExtractValues(Table1[[#This Row],[Agreement Name]],"(CO.\d{1,3})"),"\d+")</f>
        <v/>
      </c>
      <c r="F3515" s="6" t="str">
        <f>IF(Table1[[#This Row],[ChgOrderPart1]]&lt;&gt;"",Table1[[#This Row],[ChgOrderPart1]],Table1[[#This Row],[ChgOrderPart2]])</f>
        <v>1</v>
      </c>
      <c r="G3515" s="6" t="s">
        <v>5339</v>
      </c>
      <c r="H3515" s="8">
        <v>42172.334907407407</v>
      </c>
      <c r="I3515" s="6" t="s">
        <v>34</v>
      </c>
      <c r="J3515" s="8">
        <v>42172.445543981485</v>
      </c>
      <c r="K3515" s="6" t="s">
        <v>5082</v>
      </c>
      <c r="L3515" s="6" t="s">
        <v>5083</v>
      </c>
      <c r="M3515" s="6" t="s">
        <v>37</v>
      </c>
      <c r="O3515" s="6" t="s">
        <v>38</v>
      </c>
      <c r="P3515" s="6" t="s">
        <v>39</v>
      </c>
      <c r="Q3515" s="6" t="s">
        <v>353</v>
      </c>
      <c r="R3515" s="6" t="s">
        <v>354</v>
      </c>
      <c r="W3515" s="6" t="s">
        <v>355</v>
      </c>
      <c r="X3515" s="6" t="s">
        <v>353</v>
      </c>
      <c r="Y3515" s="6" t="s">
        <v>43</v>
      </c>
      <c r="Z3515" s="8">
        <v>42172.367592592593</v>
      </c>
      <c r="AA3515" s="6" t="s">
        <v>356</v>
      </c>
      <c r="AB3515" s="6" t="s">
        <v>357</v>
      </c>
      <c r="AC3515" s="6" t="s">
        <v>354</v>
      </c>
      <c r="AD3515" s="6" t="s">
        <v>43</v>
      </c>
      <c r="AE3515" s="8">
        <v>42172.445543981485</v>
      </c>
      <c r="AF3515" s="6" t="s">
        <v>358</v>
      </c>
    </row>
    <row r="3516" spans="1:39" x14ac:dyDescent="0.2">
      <c r="A35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6" s="7" t="str">
        <f>ExtractValues(Table1[[#This Row],[Agreement Name]],".{1}\d{4,5}")</f>
        <v>102728</v>
      </c>
      <c r="C3516" s="6" t="str">
        <f>ExtractValues(Table1[[#This Row],[Agreement Name]],".{1}\d{4,5}-.{1}\d{4,5}")</f>
        <v>102728-001001</v>
      </c>
      <c r="D3516" s="6" t="str">
        <f>ExtractValues(ExtractValues(Table1[[#This Row],[Agreement Name]],"(CO\d{1,3})"),"\d+")</f>
        <v/>
      </c>
      <c r="E3516" s="6" t="str">
        <f>ExtractValues(ExtractValues(Table1[[#This Row],[Agreement Name]],"(CO.\d{1,3})"),"\d+")</f>
        <v/>
      </c>
      <c r="F3516" s="6" t="str">
        <f>IF(Table1[[#This Row],[ChgOrderPart1]]&lt;&gt;"",Table1[[#This Row],[ChgOrderPart1]],Table1[[#This Row],[ChgOrderPart2]])</f>
        <v/>
      </c>
      <c r="G3516" s="6" t="s">
        <v>489</v>
      </c>
      <c r="H3516" s="8">
        <v>42163.580370370371</v>
      </c>
      <c r="I3516" s="6" t="s">
        <v>34</v>
      </c>
      <c r="J3516" s="8">
        <v>42164.295543981483</v>
      </c>
      <c r="K3516" s="6" t="s">
        <v>35</v>
      </c>
      <c r="L3516" s="6" t="s">
        <v>36</v>
      </c>
      <c r="M3516" s="6" t="s">
        <v>37</v>
      </c>
      <c r="O3516" s="6" t="s">
        <v>38</v>
      </c>
      <c r="P3516" s="6" t="s">
        <v>39</v>
      </c>
      <c r="Q3516" s="6" t="s">
        <v>353</v>
      </c>
      <c r="R3516" s="6" t="s">
        <v>354</v>
      </c>
      <c r="W3516" s="6" t="s">
        <v>355</v>
      </c>
      <c r="X3516" s="6" t="s">
        <v>353</v>
      </c>
      <c r="Y3516" s="6" t="s">
        <v>43</v>
      </c>
      <c r="Z3516" s="8">
        <v>42163.598263888889</v>
      </c>
      <c r="AA3516" s="6" t="s">
        <v>356</v>
      </c>
      <c r="AB3516" s="6" t="s">
        <v>357</v>
      </c>
      <c r="AC3516" s="6" t="s">
        <v>354</v>
      </c>
      <c r="AD3516" s="6" t="s">
        <v>43</v>
      </c>
      <c r="AE3516" s="8">
        <v>42164.295543981483</v>
      </c>
      <c r="AF3516" s="6" t="s">
        <v>358</v>
      </c>
    </row>
    <row r="3517" spans="1:39" x14ac:dyDescent="0.2">
      <c r="A35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7" s="7" t="str">
        <f>ExtractValues(Table1[[#This Row],[Agreement Name]],".{1}\d{4,5}")</f>
        <v>102707</v>
      </c>
      <c r="C3517" s="6" t="str">
        <f>ExtractValues(Table1[[#This Row],[Agreement Name]],".{1}\d{4,5}-.{1}\d{4,5}")</f>
        <v>102707-001001</v>
      </c>
      <c r="D3517" s="6" t="str">
        <f>ExtractValues(ExtractValues(Table1[[#This Row],[Agreement Name]],"(CO\d{1,3})"),"\d+")</f>
        <v/>
      </c>
      <c r="E3517" s="6" t="str">
        <f>ExtractValues(ExtractValues(Table1[[#This Row],[Agreement Name]],"(CO.\d{1,3})"),"\d+")</f>
        <v/>
      </c>
      <c r="F3517" s="6" t="str">
        <f>IF(Table1[[#This Row],[ChgOrderPart1]]&lt;&gt;"",Table1[[#This Row],[ChgOrderPart1]],Table1[[#This Row],[ChgOrderPart2]])</f>
        <v/>
      </c>
      <c r="G3517" s="6" t="s">
        <v>753</v>
      </c>
      <c r="H3517" s="8">
        <v>42184.636967592596</v>
      </c>
      <c r="I3517" s="6" t="s">
        <v>34</v>
      </c>
      <c r="J3517" s="8">
        <v>42187.607488425929</v>
      </c>
      <c r="K3517" s="6" t="s">
        <v>35</v>
      </c>
      <c r="L3517" s="6" t="s">
        <v>36</v>
      </c>
      <c r="M3517" s="6" t="s">
        <v>37</v>
      </c>
      <c r="O3517" s="6" t="s">
        <v>38</v>
      </c>
      <c r="P3517" s="6" t="s">
        <v>39</v>
      </c>
      <c r="Q3517" s="6" t="s">
        <v>754</v>
      </c>
      <c r="R3517" s="6" t="s">
        <v>461</v>
      </c>
      <c r="W3517" s="6" t="s">
        <v>755</v>
      </c>
      <c r="X3517" s="6" t="s">
        <v>754</v>
      </c>
      <c r="Y3517" s="6" t="s">
        <v>43</v>
      </c>
      <c r="Z3517" s="8">
        <v>42184.644629629627</v>
      </c>
      <c r="AA3517" s="6" t="s">
        <v>46</v>
      </c>
      <c r="AB3517" s="6" t="s">
        <v>463</v>
      </c>
      <c r="AC3517" s="6" t="s">
        <v>461</v>
      </c>
      <c r="AD3517" s="6" t="s">
        <v>43</v>
      </c>
      <c r="AE3517" s="8">
        <v>42187.607488425929</v>
      </c>
      <c r="AF3517" s="6" t="s">
        <v>46</v>
      </c>
    </row>
    <row r="3518" spans="1:39" x14ac:dyDescent="0.2">
      <c r="A35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8" s="7" t="str">
        <f>ExtractValues(Table1[[#This Row],[Agreement Name]],".{1}\d{4,5}")</f>
        <v>102707</v>
      </c>
      <c r="C3518" s="6" t="str">
        <f>ExtractValues(Table1[[#This Row],[Agreement Name]],".{1}\d{4,5}-.{1}\d{4,5}")</f>
        <v>102707-001001</v>
      </c>
      <c r="D3518" s="6" t="str">
        <f>ExtractValues(ExtractValues(Table1[[#This Row],[Agreement Name]],"(CO\d{1,3})"),"\d+")</f>
        <v/>
      </c>
      <c r="E3518" s="6" t="str">
        <f>ExtractValues(ExtractValues(Table1[[#This Row],[Agreement Name]],"(CO.\d{1,3})"),"\d+")</f>
        <v/>
      </c>
      <c r="F3518" s="6" t="str">
        <f>IF(Table1[[#This Row],[ChgOrderPart1]]&lt;&gt;"",Table1[[#This Row],[ChgOrderPart1]],Table1[[#This Row],[ChgOrderPart2]])</f>
        <v/>
      </c>
      <c r="G3518" s="6" t="s">
        <v>4251</v>
      </c>
      <c r="H3518" s="8">
        <v>42146.587789351855</v>
      </c>
      <c r="I3518" s="6" t="s">
        <v>34</v>
      </c>
      <c r="J3518" s="8">
        <v>42178.698611111111</v>
      </c>
      <c r="K3518" s="6" t="s">
        <v>3614</v>
      </c>
      <c r="L3518" s="6" t="s">
        <v>3615</v>
      </c>
      <c r="M3518" s="6" t="s">
        <v>37</v>
      </c>
      <c r="O3518" s="6" t="s">
        <v>38</v>
      </c>
      <c r="P3518" s="6" t="s">
        <v>39</v>
      </c>
      <c r="Q3518" s="6" t="s">
        <v>1384</v>
      </c>
      <c r="R3518" s="6" t="s">
        <v>460</v>
      </c>
      <c r="S3518" s="6" t="s">
        <v>461</v>
      </c>
      <c r="W3518" s="6" t="s">
        <v>462</v>
      </c>
      <c r="X3518" s="6" t="s">
        <v>460</v>
      </c>
      <c r="Y3518" s="6" t="s">
        <v>43</v>
      </c>
      <c r="Z3518" s="8">
        <v>42157.421273148146</v>
      </c>
      <c r="AA3518" s="6" t="s">
        <v>46</v>
      </c>
      <c r="AB3518" s="6" t="s">
        <v>463</v>
      </c>
      <c r="AC3518" s="6" t="s">
        <v>461</v>
      </c>
      <c r="AD3518" s="6" t="s">
        <v>43</v>
      </c>
      <c r="AE3518" s="8">
        <v>42178.698611111111</v>
      </c>
      <c r="AF3518" s="6" t="s">
        <v>46</v>
      </c>
    </row>
    <row r="3519" spans="1:39" x14ac:dyDescent="0.2">
      <c r="A35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19" s="7" t="str">
        <f>ExtractValues(Table1[[#This Row],[Agreement Name]],".{1}\d{4,5}")</f>
        <v>102705</v>
      </c>
      <c r="C3519" s="6" t="str">
        <f>ExtractValues(Table1[[#This Row],[Agreement Name]],".{1}\d{4,5}-.{1}\d{4,5}")</f>
        <v>102705-001001</v>
      </c>
      <c r="D3519" s="6" t="str">
        <f>ExtractValues(ExtractValues(Table1[[#This Row],[Agreement Name]],"(CO\d{1,3})"),"\d+")</f>
        <v/>
      </c>
      <c r="E3519" s="6" t="str">
        <f>ExtractValues(ExtractValues(Table1[[#This Row],[Agreement Name]],"(CO.\d{1,3})"),"\d+")</f>
        <v/>
      </c>
      <c r="F3519" s="6" t="str">
        <f>IF(Table1[[#This Row],[ChgOrderPart1]]&lt;&gt;"",Table1[[#This Row],[ChgOrderPart1]],Table1[[#This Row],[ChgOrderPart2]])</f>
        <v/>
      </c>
      <c r="G3519" s="6" t="s">
        <v>360</v>
      </c>
      <c r="H3519" s="8">
        <v>42152.665798611109</v>
      </c>
      <c r="I3519" s="6" t="s">
        <v>34</v>
      </c>
      <c r="J3519" s="8">
        <v>42157.482627314814</v>
      </c>
      <c r="K3519" s="6" t="s">
        <v>35</v>
      </c>
      <c r="L3519" s="6" t="s">
        <v>36</v>
      </c>
      <c r="M3519" s="6" t="s">
        <v>37</v>
      </c>
      <c r="O3519" s="6" t="s">
        <v>38</v>
      </c>
      <c r="P3519" s="6" t="s">
        <v>39</v>
      </c>
      <c r="Q3519" s="6" t="s">
        <v>361</v>
      </c>
      <c r="R3519" s="6" t="s">
        <v>346</v>
      </c>
      <c r="W3519" s="6" t="s">
        <v>362</v>
      </c>
      <c r="X3519" s="6" t="s">
        <v>361</v>
      </c>
      <c r="Y3519" s="6" t="s">
        <v>43</v>
      </c>
      <c r="Z3519" s="8">
        <v>42156.3046875</v>
      </c>
      <c r="AA3519" s="6" t="s">
        <v>363</v>
      </c>
      <c r="AB3519" s="6" t="s">
        <v>348</v>
      </c>
      <c r="AC3519" s="6" t="s">
        <v>346</v>
      </c>
      <c r="AD3519" s="6" t="s">
        <v>43</v>
      </c>
      <c r="AE3519" s="8">
        <v>42157.482627314814</v>
      </c>
      <c r="AF3519" s="6" t="s">
        <v>46</v>
      </c>
    </row>
    <row r="3520" spans="1:39" x14ac:dyDescent="0.2">
      <c r="A35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0" s="7" t="str">
        <f>ExtractValues(Table1[[#This Row],[Agreement Name]],".{1}\d{4,5}")</f>
        <v>102701</v>
      </c>
      <c r="C3520" s="6" t="str">
        <f>ExtractValues(Table1[[#This Row],[Agreement Name]],".{1}\d{4,5}-.{1}\d{4,5}")</f>
        <v>102701-001001</v>
      </c>
      <c r="D3520" s="6" t="str">
        <f>ExtractValues(ExtractValues(Table1[[#This Row],[Agreement Name]],"(CO\d{1,3})"),"\d+")</f>
        <v/>
      </c>
      <c r="E3520" s="6" t="str">
        <f>ExtractValues(ExtractValues(Table1[[#This Row],[Agreement Name]],"(CO.\d{1,3})"),"\d+")</f>
        <v/>
      </c>
      <c r="F3520" s="6" t="str">
        <f>IF(Table1[[#This Row],[ChgOrderPart1]]&lt;&gt;"",Table1[[#This Row],[ChgOrderPart1]],Table1[[#This Row],[ChgOrderPart2]])</f>
        <v/>
      </c>
      <c r="G3520" s="6" t="s">
        <v>992</v>
      </c>
      <c r="H3520" s="8">
        <v>42208.43041666667</v>
      </c>
      <c r="I3520" s="6" t="s">
        <v>34</v>
      </c>
      <c r="J3520" s="8">
        <v>42208.613078703704</v>
      </c>
      <c r="K3520" s="6" t="s">
        <v>35</v>
      </c>
      <c r="L3520" s="6" t="s">
        <v>36</v>
      </c>
      <c r="M3520" s="6" t="s">
        <v>37</v>
      </c>
      <c r="O3520" s="6" t="s">
        <v>38</v>
      </c>
      <c r="P3520" s="6" t="s">
        <v>39</v>
      </c>
      <c r="Q3520" s="6" t="s">
        <v>699</v>
      </c>
      <c r="R3520" s="6" t="s">
        <v>354</v>
      </c>
      <c r="W3520" s="6" t="s">
        <v>700</v>
      </c>
      <c r="X3520" s="6" t="s">
        <v>699</v>
      </c>
      <c r="Y3520" s="6" t="s">
        <v>43</v>
      </c>
      <c r="Z3520" s="8">
        <v>42208.604328703703</v>
      </c>
      <c r="AA3520" s="6" t="s">
        <v>701</v>
      </c>
      <c r="AB3520" s="6" t="s">
        <v>357</v>
      </c>
      <c r="AC3520" s="6" t="s">
        <v>354</v>
      </c>
      <c r="AD3520" s="6" t="s">
        <v>43</v>
      </c>
      <c r="AE3520" s="8">
        <v>42208.613078703704</v>
      </c>
      <c r="AF3520" s="6" t="s">
        <v>358</v>
      </c>
    </row>
    <row r="3521" spans="1:32" x14ac:dyDescent="0.2">
      <c r="A35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1" s="7" t="str">
        <f>ExtractValues(Table1[[#This Row],[Agreement Name]],".{1}\d{4,5}")</f>
        <v>102680</v>
      </c>
      <c r="C3521" s="6" t="str">
        <f>ExtractValues(Table1[[#This Row],[Agreement Name]],".{1}\d{4,5}-.{1}\d{4,5}")</f>
        <v>102680-001001</v>
      </c>
      <c r="D3521" s="6" t="str">
        <f>ExtractValues(ExtractValues(Table1[[#This Row],[Agreement Name]],"(CO\d{1,3})"),"\d+")</f>
        <v/>
      </c>
      <c r="E3521" s="6" t="str">
        <f>ExtractValues(ExtractValues(Table1[[#This Row],[Agreement Name]],"(CO.\d{1,3})"),"\d+")</f>
        <v/>
      </c>
      <c r="F3521" s="6" t="str">
        <f>IF(Table1[[#This Row],[ChgOrderPart1]]&lt;&gt;"",Table1[[#This Row],[ChgOrderPart1]],Table1[[#This Row],[ChgOrderPart2]])</f>
        <v/>
      </c>
      <c r="G3521" s="6" t="s">
        <v>4134</v>
      </c>
      <c r="H3521" s="8">
        <v>42143.56449074074</v>
      </c>
      <c r="I3521" s="6" t="s">
        <v>34</v>
      </c>
      <c r="J3521" s="8">
        <v>42144.572847222225</v>
      </c>
      <c r="K3521" s="6" t="s">
        <v>3614</v>
      </c>
      <c r="L3521" s="6" t="s">
        <v>3615</v>
      </c>
      <c r="M3521" s="6" t="s">
        <v>37</v>
      </c>
      <c r="O3521" s="6" t="s">
        <v>38</v>
      </c>
      <c r="P3521" s="6" t="s">
        <v>39</v>
      </c>
      <c r="Q3521" s="6" t="s">
        <v>440</v>
      </c>
      <c r="R3521" s="6" t="s">
        <v>366</v>
      </c>
      <c r="W3521" s="6" t="s">
        <v>812</v>
      </c>
      <c r="X3521" s="6" t="s">
        <v>440</v>
      </c>
      <c r="Y3521" s="6" t="s">
        <v>43</v>
      </c>
      <c r="Z3521" s="8">
        <v>42144.374594907407</v>
      </c>
      <c r="AA3521" s="6" t="s">
        <v>442</v>
      </c>
      <c r="AB3521" s="6" t="s">
        <v>370</v>
      </c>
      <c r="AC3521" s="6" t="s">
        <v>366</v>
      </c>
      <c r="AD3521" s="6" t="s">
        <v>43</v>
      </c>
      <c r="AE3521" s="8">
        <v>42144.572847222225</v>
      </c>
      <c r="AF3521" s="6" t="s">
        <v>71</v>
      </c>
    </row>
    <row r="3522" spans="1:32" x14ac:dyDescent="0.2">
      <c r="A35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2" s="7" t="str">
        <f>ExtractValues(Table1[[#This Row],[Agreement Name]],".{1}\d{4,5}")</f>
        <v>102671</v>
      </c>
      <c r="C3522" s="6" t="str">
        <f>ExtractValues(Table1[[#This Row],[Agreement Name]],".{1}\d{4,5}-.{1}\d{4,5}")</f>
        <v>102671-001001</v>
      </c>
      <c r="D3522" s="6" t="str">
        <f>ExtractValues(ExtractValues(Table1[[#This Row],[Agreement Name]],"(CO\d{1,3})"),"\d+")</f>
        <v/>
      </c>
      <c r="E3522" s="6" t="str">
        <f>ExtractValues(ExtractValues(Table1[[#This Row],[Agreement Name]],"(CO.\d{1,3})"),"\d+")</f>
        <v/>
      </c>
      <c r="F3522" s="6" t="str">
        <f>IF(Table1[[#This Row],[ChgOrderPart1]]&lt;&gt;"",Table1[[#This Row],[ChgOrderPart1]],Table1[[#This Row],[ChgOrderPart2]])</f>
        <v/>
      </c>
      <c r="G3522" s="6" t="s">
        <v>4315</v>
      </c>
      <c r="H3522" s="8">
        <v>42150.625578703701</v>
      </c>
      <c r="I3522" s="6" t="s">
        <v>34</v>
      </c>
      <c r="J3522" s="8">
        <v>42205.578344907408</v>
      </c>
      <c r="K3522" s="6" t="s">
        <v>3614</v>
      </c>
      <c r="L3522" s="6" t="s">
        <v>3615</v>
      </c>
      <c r="M3522" s="6" t="s">
        <v>37</v>
      </c>
      <c r="O3522" s="6" t="s">
        <v>38</v>
      </c>
      <c r="P3522" s="6" t="s">
        <v>39</v>
      </c>
      <c r="Q3522" s="6" t="s">
        <v>786</v>
      </c>
      <c r="R3522" s="6" t="s">
        <v>392</v>
      </c>
      <c r="S3522" s="6" t="s">
        <v>366</v>
      </c>
      <c r="W3522" s="6" t="s">
        <v>394</v>
      </c>
      <c r="X3522" s="6" t="s">
        <v>392</v>
      </c>
      <c r="Y3522" s="6" t="s">
        <v>43</v>
      </c>
      <c r="Z3522" s="8">
        <v>42205.56045138889</v>
      </c>
      <c r="AA3522" s="6" t="s">
        <v>4316</v>
      </c>
      <c r="AB3522" s="6" t="s">
        <v>370</v>
      </c>
      <c r="AC3522" s="6" t="s">
        <v>366</v>
      </c>
      <c r="AD3522" s="6" t="s">
        <v>43</v>
      </c>
      <c r="AE3522" s="8">
        <v>42205.578344907408</v>
      </c>
      <c r="AF3522" s="6" t="s">
        <v>71</v>
      </c>
    </row>
    <row r="3523" spans="1:32" x14ac:dyDescent="0.2">
      <c r="A35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3" s="7" t="str">
        <f>ExtractValues(Table1[[#This Row],[Agreement Name]],".{1}\d{4,5}")</f>
        <v>102665</v>
      </c>
      <c r="C3523" s="6" t="str">
        <f>ExtractValues(Table1[[#This Row],[Agreement Name]],".{1}\d{4,5}-.{1}\d{4,5}")</f>
        <v>102665-001001</v>
      </c>
      <c r="D3523" s="6" t="str">
        <f>ExtractValues(ExtractValues(Table1[[#This Row],[Agreement Name]],"(CO\d{1,3})"),"\d+")</f>
        <v/>
      </c>
      <c r="E3523" s="6" t="str">
        <f>ExtractValues(ExtractValues(Table1[[#This Row],[Agreement Name]],"(CO.\d{1,3})"),"\d+")</f>
        <v/>
      </c>
      <c r="F3523" s="6" t="str">
        <f>IF(Table1[[#This Row],[ChgOrderPart1]]&lt;&gt;"",Table1[[#This Row],[ChgOrderPart1]],Table1[[#This Row],[ChgOrderPart2]])</f>
        <v/>
      </c>
      <c r="G3523" s="6" t="s">
        <v>4123</v>
      </c>
      <c r="H3523" s="8">
        <v>42143.556226851855</v>
      </c>
      <c r="I3523" s="6" t="s">
        <v>34</v>
      </c>
      <c r="J3523" s="8">
        <v>42143.574976851851</v>
      </c>
      <c r="K3523" s="6" t="s">
        <v>3614</v>
      </c>
      <c r="L3523" s="6" t="s">
        <v>3615</v>
      </c>
      <c r="M3523" s="6" t="s">
        <v>37</v>
      </c>
      <c r="O3523" s="6" t="s">
        <v>38</v>
      </c>
      <c r="P3523" s="6" t="s">
        <v>39</v>
      </c>
      <c r="Q3523" s="6" t="s">
        <v>4124</v>
      </c>
      <c r="R3523" s="6" t="s">
        <v>354</v>
      </c>
      <c r="W3523" s="6" t="s">
        <v>132</v>
      </c>
      <c r="X3523" s="6" t="s">
        <v>4124</v>
      </c>
      <c r="Y3523" s="6" t="s">
        <v>43</v>
      </c>
      <c r="Z3523" s="8">
        <v>42143.567106481481</v>
      </c>
      <c r="AA3523" s="6" t="s">
        <v>458</v>
      </c>
      <c r="AB3523" s="6" t="s">
        <v>357</v>
      </c>
      <c r="AC3523" s="6" t="s">
        <v>354</v>
      </c>
      <c r="AD3523" s="6" t="s">
        <v>43</v>
      </c>
      <c r="AE3523" s="8">
        <v>42143.574976851851</v>
      </c>
      <c r="AF3523" s="6" t="s">
        <v>358</v>
      </c>
    </row>
    <row r="3524" spans="1:32" x14ac:dyDescent="0.2">
      <c r="A35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4" s="7" t="str">
        <f>ExtractValues(Table1[[#This Row],[Agreement Name]],".{1}\d{4,5}")</f>
        <v>102660</v>
      </c>
      <c r="C3524" s="6" t="str">
        <f>ExtractValues(Table1[[#This Row],[Agreement Name]],".{1}\d{4,5}-.{1}\d{4,5}")</f>
        <v>102660-001002</v>
      </c>
      <c r="D3524" s="6" t="str">
        <f>ExtractValues(ExtractValues(Table1[[#This Row],[Agreement Name]],"(CO\d{1,3})"),"\d+")</f>
        <v/>
      </c>
      <c r="E3524" s="6" t="str">
        <f>ExtractValues(ExtractValues(Table1[[#This Row],[Agreement Name]],"(CO.\d{1,3})"),"\d+")</f>
        <v/>
      </c>
      <c r="F3524" s="6" t="str">
        <f>IF(Table1[[#This Row],[ChgOrderPart1]]&lt;&gt;"",Table1[[#This Row],[ChgOrderPart1]],Table1[[#This Row],[ChgOrderPart2]])</f>
        <v/>
      </c>
      <c r="G3524" s="6" t="s">
        <v>1028</v>
      </c>
      <c r="H3524" s="8">
        <v>42214.680671296293</v>
      </c>
      <c r="I3524" s="6" t="s">
        <v>34</v>
      </c>
      <c r="J3524" s="8">
        <v>42214.726053240738</v>
      </c>
      <c r="K3524" s="6" t="s">
        <v>35</v>
      </c>
      <c r="L3524" s="6" t="s">
        <v>36</v>
      </c>
      <c r="M3524" s="6" t="s">
        <v>37</v>
      </c>
      <c r="O3524" s="6" t="s">
        <v>38</v>
      </c>
      <c r="P3524" s="6" t="s">
        <v>39</v>
      </c>
      <c r="Q3524" s="6" t="s">
        <v>353</v>
      </c>
      <c r="R3524" s="6" t="s">
        <v>354</v>
      </c>
      <c r="W3524" s="6" t="s">
        <v>355</v>
      </c>
      <c r="X3524" s="6" t="s">
        <v>353</v>
      </c>
      <c r="Y3524" s="6" t="s">
        <v>43</v>
      </c>
      <c r="Z3524" s="8">
        <v>42214.694513888891</v>
      </c>
      <c r="AA3524" s="6" t="s">
        <v>356</v>
      </c>
      <c r="AB3524" s="6" t="s">
        <v>357</v>
      </c>
      <c r="AC3524" s="6" t="s">
        <v>354</v>
      </c>
      <c r="AD3524" s="6" t="s">
        <v>43</v>
      </c>
      <c r="AE3524" s="8">
        <v>42214.726053240738</v>
      </c>
      <c r="AF3524" s="6" t="s">
        <v>358</v>
      </c>
    </row>
    <row r="3525" spans="1:32" x14ac:dyDescent="0.2">
      <c r="A35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5" s="7" t="str">
        <f>ExtractValues(Table1[[#This Row],[Agreement Name]],".{1}\d{4,5}")</f>
        <v>102660</v>
      </c>
      <c r="C3525" s="6" t="str">
        <f>ExtractValues(Table1[[#This Row],[Agreement Name]],".{1}\d{4,5}-.{1}\d{4,5}")</f>
        <v>102660-001001</v>
      </c>
      <c r="D3525" s="6" t="str">
        <f>ExtractValues(ExtractValues(Table1[[#This Row],[Agreement Name]],"(CO\d{1,3})"),"\d+")</f>
        <v/>
      </c>
      <c r="E3525" s="6" t="str">
        <f>ExtractValues(ExtractValues(Table1[[#This Row],[Agreement Name]],"(CO.\d{1,3})"),"\d+")</f>
        <v/>
      </c>
      <c r="F3525" s="6" t="str">
        <f>IF(Table1[[#This Row],[ChgOrderPart1]]&lt;&gt;"",Table1[[#This Row],[ChgOrderPart1]],Table1[[#This Row],[ChgOrderPart2]])</f>
        <v/>
      </c>
      <c r="G3525" s="6" t="s">
        <v>1006</v>
      </c>
      <c r="H3525" s="8">
        <v>42213.279814814814</v>
      </c>
      <c r="I3525" s="6" t="s">
        <v>34</v>
      </c>
      <c r="J3525" s="8">
        <v>42213.431180555555</v>
      </c>
      <c r="K3525" s="6" t="s">
        <v>35</v>
      </c>
      <c r="L3525" s="6" t="s">
        <v>36</v>
      </c>
      <c r="M3525" s="6" t="s">
        <v>37</v>
      </c>
      <c r="O3525" s="6" t="s">
        <v>38</v>
      </c>
      <c r="P3525" s="6" t="s">
        <v>39</v>
      </c>
      <c r="Q3525" s="6" t="s">
        <v>1007</v>
      </c>
      <c r="R3525" s="6" t="s">
        <v>354</v>
      </c>
      <c r="W3525" s="6" t="s">
        <v>1008</v>
      </c>
      <c r="X3525" s="6" t="s">
        <v>1007</v>
      </c>
      <c r="Y3525" s="6" t="s">
        <v>43</v>
      </c>
      <c r="Z3525" s="8">
        <v>42213.419907407406</v>
      </c>
      <c r="AA3525" s="6" t="s">
        <v>1009</v>
      </c>
      <c r="AB3525" s="6" t="s">
        <v>357</v>
      </c>
      <c r="AC3525" s="6" t="s">
        <v>354</v>
      </c>
      <c r="AD3525" s="6" t="s">
        <v>43</v>
      </c>
      <c r="AE3525" s="8">
        <v>42213.431180555555</v>
      </c>
      <c r="AF3525" s="6" t="s">
        <v>358</v>
      </c>
    </row>
    <row r="3526" spans="1:32" x14ac:dyDescent="0.2">
      <c r="A35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6" s="7" t="str">
        <f>ExtractValues(Table1[[#This Row],[Agreement Name]],".{1}\d{4,5}")</f>
        <v>102651</v>
      </c>
      <c r="C3526" s="6" t="str">
        <f>ExtractValues(Table1[[#This Row],[Agreement Name]],".{1}\d{4,5}-.{1}\d{4,5}")</f>
        <v>102651-001003</v>
      </c>
      <c r="D3526" s="6" t="str">
        <f>ExtractValues(ExtractValues(Table1[[#This Row],[Agreement Name]],"(CO\d{1,3})"),"\d+")</f>
        <v/>
      </c>
      <c r="E3526" s="6" t="str">
        <f>ExtractValues(ExtractValues(Table1[[#This Row],[Agreement Name]],"(CO.\d{1,3})"),"\d+")</f>
        <v/>
      </c>
      <c r="F3526" s="6" t="str">
        <f>IF(Table1[[#This Row],[ChgOrderPart1]]&lt;&gt;"",Table1[[#This Row],[ChgOrderPart1]],Table1[[#This Row],[ChgOrderPart2]])</f>
        <v/>
      </c>
      <c r="G3526" s="6" t="s">
        <v>861</v>
      </c>
      <c r="H3526" s="8">
        <v>42194.67287037037</v>
      </c>
      <c r="I3526" s="6" t="s">
        <v>34</v>
      </c>
      <c r="J3526" s="8">
        <v>42194.922418981485</v>
      </c>
      <c r="K3526" s="6" t="s">
        <v>35</v>
      </c>
      <c r="L3526" s="6" t="s">
        <v>36</v>
      </c>
      <c r="M3526" s="6" t="s">
        <v>37</v>
      </c>
      <c r="O3526" s="6" t="s">
        <v>38</v>
      </c>
      <c r="P3526" s="6" t="s">
        <v>39</v>
      </c>
      <c r="Q3526" s="6" t="s">
        <v>862</v>
      </c>
      <c r="R3526" s="6" t="s">
        <v>515</v>
      </c>
      <c r="W3526" s="6" t="s">
        <v>863</v>
      </c>
      <c r="X3526" s="6" t="s">
        <v>862</v>
      </c>
      <c r="Y3526" s="6" t="s">
        <v>43</v>
      </c>
      <c r="Z3526" s="8">
        <v>42194.866527777776</v>
      </c>
      <c r="AA3526" s="6" t="s">
        <v>864</v>
      </c>
      <c r="AB3526" s="6" t="s">
        <v>518</v>
      </c>
      <c r="AC3526" s="6" t="s">
        <v>515</v>
      </c>
      <c r="AD3526" s="6" t="s">
        <v>43</v>
      </c>
      <c r="AE3526" s="8">
        <v>42194.922418981485</v>
      </c>
      <c r="AF3526" s="6" t="s">
        <v>741</v>
      </c>
    </row>
    <row r="3527" spans="1:32" x14ac:dyDescent="0.2">
      <c r="A35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27" s="7" t="str">
        <f>ExtractValues(Table1[[#This Row],[Agreement Name]],".{1}\d{4,5}")</f>
        <v>102651</v>
      </c>
      <c r="C3527" s="6" t="str">
        <f>ExtractValues(Table1[[#This Row],[Agreement Name]],".{1}\d{4,5}-.{1}\d{4,5}")</f>
        <v>102651-001002</v>
      </c>
      <c r="D3527" s="6" t="str">
        <f>ExtractValues(ExtractValues(Table1[[#This Row],[Agreement Name]],"(CO\d{1,3})"),"\d+")</f>
        <v/>
      </c>
      <c r="E3527" s="6" t="str">
        <f>ExtractValues(ExtractValues(Table1[[#This Row],[Agreement Name]],"(CO.\d{1,3})"),"\d+")</f>
        <v/>
      </c>
      <c r="F3527" s="6" t="str">
        <f>IF(Table1[[#This Row],[ChgOrderPart1]]&lt;&gt;"",Table1[[#This Row],[ChgOrderPart1]],Table1[[#This Row],[ChgOrderPart2]])</f>
        <v/>
      </c>
      <c r="G3527" s="6" t="s">
        <v>789</v>
      </c>
      <c r="H3527" s="8">
        <v>42187.652048611111</v>
      </c>
      <c r="I3527" s="6" t="s">
        <v>34</v>
      </c>
      <c r="J3527" s="8">
        <v>42189.510925925926</v>
      </c>
      <c r="K3527" s="6" t="s">
        <v>35</v>
      </c>
      <c r="L3527" s="6" t="s">
        <v>36</v>
      </c>
      <c r="M3527" s="6" t="s">
        <v>37</v>
      </c>
      <c r="O3527" s="6" t="s">
        <v>38</v>
      </c>
      <c r="P3527" s="6" t="s">
        <v>39</v>
      </c>
      <c r="Q3527" s="6" t="s">
        <v>790</v>
      </c>
      <c r="R3527" s="6" t="s">
        <v>515</v>
      </c>
      <c r="W3527" s="6" t="s">
        <v>791</v>
      </c>
      <c r="X3527" s="6" t="s">
        <v>790</v>
      </c>
      <c r="Y3527" s="6" t="s">
        <v>43</v>
      </c>
      <c r="Z3527" s="8">
        <v>42187.706562500003</v>
      </c>
      <c r="AA3527" s="6" t="s">
        <v>792</v>
      </c>
      <c r="AB3527" s="6" t="s">
        <v>518</v>
      </c>
      <c r="AC3527" s="6" t="s">
        <v>515</v>
      </c>
      <c r="AD3527" s="6" t="s">
        <v>43</v>
      </c>
      <c r="AE3527" s="8">
        <v>42189.510925925926</v>
      </c>
      <c r="AF3527" s="6" t="s">
        <v>741</v>
      </c>
    </row>
    <row r="3528" spans="1:32" x14ac:dyDescent="0.2">
      <c r="A35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28" s="7" t="str">
        <f>ExtractValues(Table1[[#This Row],[Agreement Name]],".{1}\d{4,5}")</f>
        <v>102651</v>
      </c>
      <c r="C3528" s="6" t="str">
        <f>ExtractValues(Table1[[#This Row],[Agreement Name]],".{1}\d{4,5}-.{1}\d{4,5}")</f>
        <v>102651-001001</v>
      </c>
      <c r="D3528" s="6" t="str">
        <f>ExtractValues(ExtractValues(Table1[[#This Row],[Agreement Name]],"(CO\d{1,3})"),"\d+")</f>
        <v>2</v>
      </c>
      <c r="E3528" s="6" t="str">
        <f>ExtractValues(ExtractValues(Table1[[#This Row],[Agreement Name]],"(CO.\d{1,3})"),"\d+")</f>
        <v/>
      </c>
      <c r="F3528" s="6" t="str">
        <f>IF(Table1[[#This Row],[ChgOrderPart1]]&lt;&gt;"",Table1[[#This Row],[ChgOrderPart1]],Table1[[#This Row],[ChgOrderPart2]])</f>
        <v>2</v>
      </c>
      <c r="G3528" s="6" t="s">
        <v>5690</v>
      </c>
      <c r="H3528" s="8">
        <v>42202.337696759256</v>
      </c>
      <c r="I3528" s="6" t="s">
        <v>34</v>
      </c>
      <c r="J3528" s="8">
        <v>42205.37222222222</v>
      </c>
      <c r="K3528" s="6" t="s">
        <v>5082</v>
      </c>
      <c r="L3528" s="6" t="s">
        <v>5083</v>
      </c>
      <c r="M3528" s="6" t="s">
        <v>37</v>
      </c>
      <c r="O3528" s="6" t="s">
        <v>38</v>
      </c>
      <c r="P3528" s="6" t="s">
        <v>39</v>
      </c>
      <c r="Q3528" s="6" t="s">
        <v>106</v>
      </c>
      <c r="R3528" s="6" t="s">
        <v>515</v>
      </c>
      <c r="W3528" s="6" t="s">
        <v>107</v>
      </c>
      <c r="X3528" s="6" t="s">
        <v>106</v>
      </c>
      <c r="Y3528" s="6" t="s">
        <v>43</v>
      </c>
      <c r="Z3528" s="8">
        <v>42202.391828703701</v>
      </c>
      <c r="AA3528" s="6" t="s">
        <v>5691</v>
      </c>
      <c r="AB3528" s="6" t="s">
        <v>518</v>
      </c>
      <c r="AC3528" s="6" t="s">
        <v>515</v>
      </c>
      <c r="AD3528" s="6" t="s">
        <v>43</v>
      </c>
      <c r="AE3528" s="8">
        <v>42205.37222222222</v>
      </c>
      <c r="AF3528" s="6" t="s">
        <v>71</v>
      </c>
    </row>
    <row r="3529" spans="1:32" x14ac:dyDescent="0.2">
      <c r="A35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29" s="7" t="str">
        <f>ExtractValues(Table1[[#This Row],[Agreement Name]],".{1}\d{4,5}")</f>
        <v>102651</v>
      </c>
      <c r="C3529" s="6" t="str">
        <f>ExtractValues(Table1[[#This Row],[Agreement Name]],".{1}\d{4,5}-.{1}\d{4,5}")</f>
        <v>102651-001001</v>
      </c>
      <c r="D3529" s="6" t="str">
        <f>ExtractValues(ExtractValues(Table1[[#This Row],[Agreement Name]],"(CO\d{1,3})"),"\d+")</f>
        <v>1</v>
      </c>
      <c r="E3529" s="6" t="str">
        <f>ExtractValues(ExtractValues(Table1[[#This Row],[Agreement Name]],"(CO.\d{1,3})"),"\d+")</f>
        <v/>
      </c>
      <c r="F3529" s="6" t="str">
        <f>IF(Table1[[#This Row],[ChgOrderPart1]]&lt;&gt;"",Table1[[#This Row],[ChgOrderPart1]],Table1[[#This Row],[ChgOrderPart2]])</f>
        <v>1</v>
      </c>
      <c r="G3529" s="6" t="s">
        <v>5136</v>
      </c>
      <c r="H3529" s="8">
        <v>42158.472013888888</v>
      </c>
      <c r="I3529" s="6" t="s">
        <v>34</v>
      </c>
      <c r="J3529" s="8">
        <v>42158.532395833332</v>
      </c>
      <c r="K3529" s="6" t="s">
        <v>5082</v>
      </c>
      <c r="L3529" s="6" t="s">
        <v>5083</v>
      </c>
      <c r="M3529" s="6" t="s">
        <v>37</v>
      </c>
      <c r="O3529" s="6" t="s">
        <v>38</v>
      </c>
      <c r="P3529" s="6" t="s">
        <v>39</v>
      </c>
      <c r="Q3529" s="6" t="s">
        <v>106</v>
      </c>
      <c r="R3529" s="6" t="s">
        <v>515</v>
      </c>
      <c r="W3529" s="6" t="s">
        <v>107</v>
      </c>
      <c r="X3529" s="6" t="s">
        <v>106</v>
      </c>
      <c r="Y3529" s="6" t="s">
        <v>43</v>
      </c>
      <c r="Z3529" s="8">
        <v>42158.477222222224</v>
      </c>
      <c r="AA3529" s="6" t="s">
        <v>4342</v>
      </c>
      <c r="AB3529" s="6" t="s">
        <v>518</v>
      </c>
      <c r="AC3529" s="6" t="s">
        <v>515</v>
      </c>
      <c r="AD3529" s="6" t="s">
        <v>43</v>
      </c>
      <c r="AE3529" s="8">
        <v>42158.532395833332</v>
      </c>
      <c r="AF3529" s="6" t="s">
        <v>46</v>
      </c>
    </row>
    <row r="3530" spans="1:32" x14ac:dyDescent="0.2">
      <c r="A35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0" s="7" t="str">
        <f>ExtractValues(Table1[[#This Row],[Agreement Name]],".{1}\d{4,5}")</f>
        <v>102651</v>
      </c>
      <c r="C3530" s="6" t="str">
        <f>ExtractValues(Table1[[#This Row],[Agreement Name]],".{1}\d{4,5}-.{1}\d{4,5}")</f>
        <v>102651-001001</v>
      </c>
      <c r="D3530" s="6" t="str">
        <f>ExtractValues(ExtractValues(Table1[[#This Row],[Agreement Name]],"(CO\d{1,3})"),"\d+")</f>
        <v/>
      </c>
      <c r="E3530" s="6" t="str">
        <f>ExtractValues(ExtractValues(Table1[[#This Row],[Agreement Name]],"(CO.\d{1,3})"),"\d+")</f>
        <v/>
      </c>
      <c r="F3530" s="6" t="str">
        <f>IF(Table1[[#This Row],[ChgOrderPart1]]&lt;&gt;"",Table1[[#This Row],[ChgOrderPart1]],Table1[[#This Row],[ChgOrderPart2]])</f>
        <v/>
      </c>
      <c r="G3530" s="6" t="s">
        <v>4341</v>
      </c>
      <c r="H3530" s="8">
        <v>42153.362916666665</v>
      </c>
      <c r="I3530" s="6" t="s">
        <v>34</v>
      </c>
      <c r="J3530" s="8">
        <v>42153.664479166669</v>
      </c>
      <c r="K3530" s="6" t="s">
        <v>3614</v>
      </c>
      <c r="L3530" s="6" t="s">
        <v>3615</v>
      </c>
      <c r="M3530" s="6" t="s">
        <v>37</v>
      </c>
      <c r="O3530" s="6" t="s">
        <v>38</v>
      </c>
      <c r="P3530" s="6" t="s">
        <v>39</v>
      </c>
      <c r="Q3530" s="6" t="s">
        <v>106</v>
      </c>
      <c r="R3530" s="6" t="s">
        <v>848</v>
      </c>
      <c r="W3530" s="6" t="s">
        <v>107</v>
      </c>
      <c r="X3530" s="6" t="s">
        <v>106</v>
      </c>
      <c r="Y3530" s="6" t="s">
        <v>43</v>
      </c>
      <c r="Z3530" s="8">
        <v>42153.425636574073</v>
      </c>
      <c r="AA3530" s="6" t="s">
        <v>4342</v>
      </c>
      <c r="AB3530" s="6" t="s">
        <v>851</v>
      </c>
      <c r="AC3530" s="6" t="s">
        <v>848</v>
      </c>
      <c r="AD3530" s="6" t="s">
        <v>43</v>
      </c>
      <c r="AE3530" s="8">
        <v>42153.664479166669</v>
      </c>
      <c r="AF3530" s="6" t="s">
        <v>46</v>
      </c>
    </row>
    <row r="3531" spans="1:32" x14ac:dyDescent="0.2">
      <c r="A35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31" s="7" t="str">
        <f>ExtractValues(Table1[[#This Row],[Agreement Name]],".{1}\d{4,5}")</f>
        <v>102645</v>
      </c>
      <c r="C3531" s="6" t="str">
        <f>ExtractValues(Table1[[#This Row],[Agreement Name]],".{1}\d{4,5}-.{1}\d{4,5}")</f>
        <v>102645-001001</v>
      </c>
      <c r="D3531" s="6" t="str">
        <f>ExtractValues(ExtractValues(Table1[[#This Row],[Agreement Name]],"(CO\d{1,3})"),"\d+")</f>
        <v>1</v>
      </c>
      <c r="E3531" s="6" t="str">
        <f>ExtractValues(ExtractValues(Table1[[#This Row],[Agreement Name]],"(CO.\d{1,3})"),"\d+")</f>
        <v/>
      </c>
      <c r="F3531" s="6" t="str">
        <f>IF(Table1[[#This Row],[ChgOrderPart1]]&lt;&gt;"",Table1[[#This Row],[ChgOrderPart1]],Table1[[#This Row],[ChgOrderPart2]])</f>
        <v>1</v>
      </c>
      <c r="G3531" s="6" t="s">
        <v>5757</v>
      </c>
      <c r="H3531" s="8">
        <v>42208.401122685187</v>
      </c>
      <c r="I3531" s="6" t="s">
        <v>34</v>
      </c>
      <c r="J3531" s="8">
        <v>42208.633263888885</v>
      </c>
      <c r="K3531" s="6" t="s">
        <v>5082</v>
      </c>
      <c r="L3531" s="6" t="s">
        <v>5083</v>
      </c>
      <c r="M3531" s="6" t="s">
        <v>37</v>
      </c>
      <c r="O3531" s="6" t="s">
        <v>38</v>
      </c>
      <c r="P3531" s="6" t="s">
        <v>39</v>
      </c>
      <c r="Q3531" s="6" t="s">
        <v>570</v>
      </c>
      <c r="R3531" s="6" t="s">
        <v>101</v>
      </c>
      <c r="W3531" s="6" t="s">
        <v>571</v>
      </c>
      <c r="X3531" s="6" t="s">
        <v>570</v>
      </c>
      <c r="Y3531" s="6" t="s">
        <v>43</v>
      </c>
      <c r="Z3531" s="8">
        <v>42208.580590277779</v>
      </c>
      <c r="AA3531" s="6" t="s">
        <v>572</v>
      </c>
      <c r="AB3531" s="6" t="s">
        <v>104</v>
      </c>
      <c r="AC3531" s="6" t="s">
        <v>101</v>
      </c>
      <c r="AD3531" s="6" t="s">
        <v>43</v>
      </c>
      <c r="AE3531" s="8">
        <v>42208.633263888885</v>
      </c>
      <c r="AF3531" s="6" t="s">
        <v>71</v>
      </c>
    </row>
    <row r="3532" spans="1:32" x14ac:dyDescent="0.2">
      <c r="A35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2" s="7" t="str">
        <f>ExtractValues(Table1[[#This Row],[Agreement Name]],".{1}\d{4,5}")</f>
        <v>102645</v>
      </c>
      <c r="C3532" s="6" t="str">
        <f>ExtractValues(Table1[[#This Row],[Agreement Name]],".{1}\d{4,5}-.{1}\d{4,5}")</f>
        <v>102645-001001</v>
      </c>
      <c r="D3532" s="6" t="str">
        <f>ExtractValues(ExtractValues(Table1[[#This Row],[Agreement Name]],"(CO\d{1,3})"),"\d+")</f>
        <v/>
      </c>
      <c r="E3532" s="6" t="str">
        <f>ExtractValues(ExtractValues(Table1[[#This Row],[Agreement Name]],"(CO.\d{1,3})"),"\d+")</f>
        <v/>
      </c>
      <c r="F3532" s="6" t="str">
        <f>IF(Table1[[#This Row],[ChgOrderPart1]]&lt;&gt;"",Table1[[#This Row],[ChgOrderPart1]],Table1[[#This Row],[ChgOrderPart2]])</f>
        <v/>
      </c>
      <c r="G3532" s="6" t="s">
        <v>569</v>
      </c>
      <c r="H3532" s="8">
        <v>42171.64366898148</v>
      </c>
      <c r="I3532" s="6" t="s">
        <v>34</v>
      </c>
      <c r="J3532" s="8">
        <v>42177.364907407406</v>
      </c>
      <c r="K3532" s="6" t="s">
        <v>35</v>
      </c>
      <c r="L3532" s="6" t="s">
        <v>36</v>
      </c>
      <c r="M3532" s="6" t="s">
        <v>37</v>
      </c>
      <c r="O3532" s="6" t="s">
        <v>38</v>
      </c>
      <c r="P3532" s="6" t="s">
        <v>39</v>
      </c>
      <c r="Q3532" s="6" t="s">
        <v>570</v>
      </c>
      <c r="R3532" s="6" t="s">
        <v>346</v>
      </c>
      <c r="W3532" s="6" t="s">
        <v>571</v>
      </c>
      <c r="X3532" s="6" t="s">
        <v>570</v>
      </c>
      <c r="Y3532" s="6" t="s">
        <v>43</v>
      </c>
      <c r="Z3532" s="8">
        <v>42174.464224537034</v>
      </c>
      <c r="AA3532" s="6" t="s">
        <v>572</v>
      </c>
      <c r="AB3532" s="6" t="s">
        <v>348</v>
      </c>
      <c r="AC3532" s="6" t="s">
        <v>346</v>
      </c>
      <c r="AD3532" s="6" t="s">
        <v>43</v>
      </c>
      <c r="AE3532" s="8">
        <v>42177.364907407406</v>
      </c>
      <c r="AF3532" s="6" t="s">
        <v>46</v>
      </c>
    </row>
    <row r="3533" spans="1:32" x14ac:dyDescent="0.2">
      <c r="A35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3" s="7" t="str">
        <f>ExtractValues(Table1[[#This Row],[Agreement Name]],".{1}\d{4,5}")</f>
        <v>102643</v>
      </c>
      <c r="C3533" s="6" t="str">
        <f>ExtractValues(Table1[[#This Row],[Agreement Name]],".{1}\d{4,5}-.{1}\d{4,5}")</f>
        <v>102643-001001</v>
      </c>
      <c r="D3533" s="6" t="str">
        <f>ExtractValues(ExtractValues(Table1[[#This Row],[Agreement Name]],"(CO\d{1,3})"),"\d+")</f>
        <v/>
      </c>
      <c r="E3533" s="6" t="str">
        <f>ExtractValues(ExtractValues(Table1[[#This Row],[Agreement Name]],"(CO.\d{1,3})"),"\d+")</f>
        <v/>
      </c>
      <c r="F3533" s="6" t="str">
        <f>IF(Table1[[#This Row],[ChgOrderPart1]]&lt;&gt;"",Table1[[#This Row],[ChgOrderPart1]],Table1[[#This Row],[ChgOrderPart2]])</f>
        <v/>
      </c>
      <c r="G3533" s="6" t="s">
        <v>4094</v>
      </c>
      <c r="H3533" s="8">
        <v>42143.536597222221</v>
      </c>
      <c r="I3533" s="6" t="s">
        <v>34</v>
      </c>
      <c r="J3533" s="8">
        <v>42143.603148148148</v>
      </c>
      <c r="K3533" s="6" t="s">
        <v>3614</v>
      </c>
      <c r="L3533" s="6" t="s">
        <v>3615</v>
      </c>
      <c r="M3533" s="6" t="s">
        <v>37</v>
      </c>
      <c r="O3533" s="6" t="s">
        <v>38</v>
      </c>
      <c r="P3533" s="6" t="s">
        <v>39</v>
      </c>
      <c r="Q3533" s="6" t="s">
        <v>4095</v>
      </c>
      <c r="R3533" s="6" t="s">
        <v>211</v>
      </c>
      <c r="W3533" s="6" t="s">
        <v>4096</v>
      </c>
      <c r="X3533" s="6" t="s">
        <v>4095</v>
      </c>
      <c r="Y3533" s="6" t="s">
        <v>43</v>
      </c>
      <c r="Z3533" s="8">
        <v>42143.562835648147</v>
      </c>
      <c r="AA3533" s="6" t="s">
        <v>4097</v>
      </c>
      <c r="AB3533" s="6" t="s">
        <v>212</v>
      </c>
      <c r="AC3533" s="6" t="s">
        <v>211</v>
      </c>
      <c r="AD3533" s="6" t="s">
        <v>43</v>
      </c>
      <c r="AE3533" s="8">
        <v>42143.603148148148</v>
      </c>
      <c r="AF3533" s="6" t="s">
        <v>71</v>
      </c>
    </row>
    <row r="3534" spans="1:32" x14ac:dyDescent="0.2">
      <c r="A35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4" s="7" t="str">
        <f>ExtractValues(Table1[[#This Row],[Agreement Name]],".{1}\d{4,5}")</f>
        <v>102622</v>
      </c>
      <c r="C3534" s="6" t="str">
        <f>ExtractValues(Table1[[#This Row],[Agreement Name]],".{1}\d{4,5}-.{1}\d{4,5}")</f>
        <v>102622-001001</v>
      </c>
      <c r="D3534" s="6" t="str">
        <f>ExtractValues(ExtractValues(Table1[[#This Row],[Agreement Name]],"(CO\d{1,3})"),"\d+")</f>
        <v/>
      </c>
      <c r="E3534" s="6" t="str">
        <f>ExtractValues(ExtractValues(Table1[[#This Row],[Agreement Name]],"(CO.\d{1,3})"),"\d+")</f>
        <v/>
      </c>
      <c r="F3534" s="6" t="str">
        <f>IF(Table1[[#This Row],[ChgOrderPart1]]&lt;&gt;"",Table1[[#This Row],[ChgOrderPart1]],Table1[[#This Row],[ChgOrderPart2]])</f>
        <v/>
      </c>
      <c r="G3534" s="6" t="s">
        <v>1196</v>
      </c>
      <c r="H3534" s="8">
        <v>42229.341296296298</v>
      </c>
      <c r="I3534" s="6" t="s">
        <v>34</v>
      </c>
      <c r="J3534" s="8">
        <v>42229.430231481485</v>
      </c>
      <c r="K3534" s="6" t="s">
        <v>35</v>
      </c>
      <c r="L3534" s="6" t="s">
        <v>36</v>
      </c>
      <c r="M3534" s="6" t="s">
        <v>37</v>
      </c>
      <c r="O3534" s="6" t="s">
        <v>38</v>
      </c>
      <c r="P3534" s="6" t="s">
        <v>39</v>
      </c>
      <c r="Q3534" s="6" t="s">
        <v>1197</v>
      </c>
      <c r="R3534" s="6" t="s">
        <v>101</v>
      </c>
      <c r="W3534" s="6" t="s">
        <v>1198</v>
      </c>
      <c r="X3534" s="6" t="s">
        <v>1197</v>
      </c>
      <c r="Y3534" s="6" t="s">
        <v>43</v>
      </c>
      <c r="Z3534" s="8">
        <v>42229.420925925922</v>
      </c>
      <c r="AA3534" s="6" t="s">
        <v>1199</v>
      </c>
      <c r="AB3534" s="6" t="s">
        <v>104</v>
      </c>
      <c r="AC3534" s="6" t="s">
        <v>101</v>
      </c>
      <c r="AD3534" s="6" t="s">
        <v>43</v>
      </c>
      <c r="AE3534" s="8">
        <v>42229.430231481485</v>
      </c>
      <c r="AF3534" s="6" t="s">
        <v>71</v>
      </c>
    </row>
    <row r="3535" spans="1:32" x14ac:dyDescent="0.2">
      <c r="A35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5" s="7" t="str">
        <f>ExtractValues(Table1[[#This Row],[Agreement Name]],".{1}\d{4,5}")</f>
        <v>102614</v>
      </c>
      <c r="C3535" s="6" t="str">
        <f>ExtractValues(Table1[[#This Row],[Agreement Name]],".{1}\d{4,5}-.{1}\d{4,5}")</f>
        <v>102614-001001</v>
      </c>
      <c r="D3535" s="6" t="str">
        <f>ExtractValues(ExtractValues(Table1[[#This Row],[Agreement Name]],"(CO\d{1,3})"),"\d+")</f>
        <v/>
      </c>
      <c r="E3535" s="6" t="str">
        <f>ExtractValues(ExtractValues(Table1[[#This Row],[Agreement Name]],"(CO.\d{1,3})"),"\d+")</f>
        <v/>
      </c>
      <c r="F3535" s="6" t="str">
        <f>IF(Table1[[#This Row],[ChgOrderPart1]]&lt;&gt;"",Table1[[#This Row],[ChgOrderPart1]],Table1[[#This Row],[ChgOrderPart2]])</f>
        <v/>
      </c>
      <c r="G3535" s="6" t="s">
        <v>3960</v>
      </c>
      <c r="H3535" s="8">
        <v>42136.571956018517</v>
      </c>
      <c r="I3535" s="6" t="s">
        <v>34</v>
      </c>
      <c r="J3535" s="8">
        <v>42142.354502314818</v>
      </c>
      <c r="K3535" s="6" t="s">
        <v>3614</v>
      </c>
      <c r="L3535" s="6" t="s">
        <v>3615</v>
      </c>
      <c r="M3535" s="6" t="s">
        <v>37</v>
      </c>
      <c r="O3535" s="6" t="s">
        <v>38</v>
      </c>
      <c r="P3535" s="6" t="s">
        <v>39</v>
      </c>
      <c r="Q3535" s="6" t="s">
        <v>2618</v>
      </c>
      <c r="R3535" s="6" t="s">
        <v>2617</v>
      </c>
      <c r="S3535" s="6" t="s">
        <v>461</v>
      </c>
      <c r="W3535" s="6" t="s">
        <v>3961</v>
      </c>
      <c r="X3535" s="6" t="s">
        <v>2617</v>
      </c>
      <c r="Y3535" s="6" t="s">
        <v>43</v>
      </c>
      <c r="Z3535" s="8">
        <v>42136.620694444442</v>
      </c>
      <c r="AA3535" s="6" t="s">
        <v>3962</v>
      </c>
      <c r="AB3535" s="6" t="s">
        <v>463</v>
      </c>
      <c r="AC3535" s="6" t="s">
        <v>461</v>
      </c>
      <c r="AD3535" s="6" t="s">
        <v>43</v>
      </c>
      <c r="AE3535" s="8">
        <v>42142.354502314818</v>
      </c>
      <c r="AF3535" s="6" t="s">
        <v>46</v>
      </c>
    </row>
    <row r="3536" spans="1:32" x14ac:dyDescent="0.2">
      <c r="A35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6" s="7" t="str">
        <f>ExtractValues(Table1[[#This Row],[Agreement Name]],".{1}\d{4,5}")</f>
        <v>102609</v>
      </c>
      <c r="C3536" s="6" t="str">
        <f>ExtractValues(Table1[[#This Row],[Agreement Name]],".{1}\d{4,5}-.{1}\d{4,5}")</f>
        <v>102609-001001</v>
      </c>
      <c r="D3536" s="6" t="str">
        <f>ExtractValues(ExtractValues(Table1[[#This Row],[Agreement Name]],"(CO\d{1,3})"),"\d+")</f>
        <v/>
      </c>
      <c r="E3536" s="6" t="str">
        <f>ExtractValues(ExtractValues(Table1[[#This Row],[Agreement Name]],"(CO.\d{1,3})"),"\d+")</f>
        <v/>
      </c>
      <c r="F3536" s="6" t="str">
        <f>IF(Table1[[#This Row],[ChgOrderPart1]]&lt;&gt;"",Table1[[#This Row],[ChgOrderPart1]],Table1[[#This Row],[ChgOrderPart2]])</f>
        <v/>
      </c>
      <c r="G3536" s="6" t="s">
        <v>3958</v>
      </c>
      <c r="H3536" s="8">
        <v>42136.562569444446</v>
      </c>
      <c r="I3536" s="6" t="s">
        <v>34</v>
      </c>
      <c r="J3536" s="8">
        <v>42142.386770833335</v>
      </c>
      <c r="K3536" s="6" t="s">
        <v>3614</v>
      </c>
      <c r="L3536" s="6" t="s">
        <v>3615</v>
      </c>
      <c r="M3536" s="6" t="s">
        <v>37</v>
      </c>
      <c r="O3536" s="6" t="s">
        <v>38</v>
      </c>
      <c r="P3536" s="6" t="s">
        <v>39</v>
      </c>
      <c r="Q3536" s="6" t="s">
        <v>492</v>
      </c>
      <c r="R3536" s="6" t="s">
        <v>457</v>
      </c>
      <c r="S3536" s="6" t="s">
        <v>461</v>
      </c>
      <c r="W3536" s="6" t="s">
        <v>132</v>
      </c>
      <c r="X3536" s="6" t="s">
        <v>457</v>
      </c>
      <c r="Y3536" s="6" t="s">
        <v>43</v>
      </c>
      <c r="Z3536" s="8">
        <v>42137.253113425926</v>
      </c>
      <c r="AA3536" s="6" t="s">
        <v>458</v>
      </c>
      <c r="AB3536" s="6" t="s">
        <v>463</v>
      </c>
      <c r="AC3536" s="6" t="s">
        <v>461</v>
      </c>
      <c r="AD3536" s="6" t="s">
        <v>43</v>
      </c>
      <c r="AE3536" s="8">
        <v>42142.386770833335</v>
      </c>
      <c r="AF3536" s="6" t="s">
        <v>46</v>
      </c>
    </row>
    <row r="3537" spans="1:32" x14ac:dyDescent="0.2">
      <c r="A35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7" s="7" t="str">
        <f>ExtractValues(Table1[[#This Row],[Agreement Name]],".{1}\d{4,5}")</f>
        <v>102606</v>
      </c>
      <c r="C3537" s="6" t="str">
        <f>ExtractValues(Table1[[#This Row],[Agreement Name]],".{1}\d{4,5}-.{1}\d{4,5}")</f>
        <v>102606-001001</v>
      </c>
      <c r="D3537" s="6" t="str">
        <f>ExtractValues(ExtractValues(Table1[[#This Row],[Agreement Name]],"(CO\d{1,3})"),"\d+")</f>
        <v/>
      </c>
      <c r="E3537" s="6" t="str">
        <f>ExtractValues(ExtractValues(Table1[[#This Row],[Agreement Name]],"(CO.\d{1,3})"),"\d+")</f>
        <v/>
      </c>
      <c r="F3537" s="6" t="str">
        <f>IF(Table1[[#This Row],[ChgOrderPart1]]&lt;&gt;"",Table1[[#This Row],[ChgOrderPart1]],Table1[[#This Row],[ChgOrderPart2]])</f>
        <v/>
      </c>
      <c r="G3537" s="6" t="s">
        <v>3956</v>
      </c>
      <c r="H3537" s="8">
        <v>42136.495775462965</v>
      </c>
      <c r="I3537" s="6" t="s">
        <v>34</v>
      </c>
      <c r="J3537" s="8">
        <v>42137.27925925926</v>
      </c>
      <c r="K3537" s="6" t="s">
        <v>3614</v>
      </c>
      <c r="L3537" s="6" t="s">
        <v>3615</v>
      </c>
      <c r="M3537" s="6" t="s">
        <v>37</v>
      </c>
      <c r="O3537" s="6" t="s">
        <v>38</v>
      </c>
      <c r="P3537" s="6" t="s">
        <v>39</v>
      </c>
      <c r="Q3537" s="6" t="s">
        <v>1116</v>
      </c>
      <c r="R3537" s="6" t="s">
        <v>354</v>
      </c>
      <c r="W3537" s="6" t="s">
        <v>1117</v>
      </c>
      <c r="X3537" s="6" t="s">
        <v>1116</v>
      </c>
      <c r="Y3537" s="6" t="s">
        <v>43</v>
      </c>
      <c r="Z3537" s="8">
        <v>42136.601701388892</v>
      </c>
      <c r="AA3537" s="6" t="s">
        <v>1118</v>
      </c>
      <c r="AB3537" s="6" t="s">
        <v>357</v>
      </c>
      <c r="AC3537" s="6" t="s">
        <v>354</v>
      </c>
      <c r="AD3537" s="6" t="s">
        <v>43</v>
      </c>
      <c r="AE3537" s="8">
        <v>42137.27925925926</v>
      </c>
      <c r="AF3537" s="6" t="s">
        <v>71</v>
      </c>
    </row>
    <row r="3538" spans="1:32" x14ac:dyDescent="0.2">
      <c r="A35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8" s="7" t="str">
        <f>ExtractValues(Table1[[#This Row],[Agreement Name]],".{1}\d{4,5}")</f>
        <v>102605</v>
      </c>
      <c r="C3538" s="6" t="str">
        <f>ExtractValues(Table1[[#This Row],[Agreement Name]],".{1}\d{4,5}-.{1}\d{4,5}")</f>
        <v>102605-001002</v>
      </c>
      <c r="D3538" s="6" t="str">
        <f>ExtractValues(ExtractValues(Table1[[#This Row],[Agreement Name]],"(CO\d{1,3})"),"\d+")</f>
        <v/>
      </c>
      <c r="E3538" s="6" t="str">
        <f>ExtractValues(ExtractValues(Table1[[#This Row],[Agreement Name]],"(CO.\d{1,3})"),"\d+")</f>
        <v/>
      </c>
      <c r="F3538" s="6" t="str">
        <f>IF(Table1[[#This Row],[ChgOrderPart1]]&lt;&gt;"",Table1[[#This Row],[ChgOrderPart1]],Table1[[#This Row],[ChgOrderPart2]])</f>
        <v/>
      </c>
      <c r="G3538" s="6" t="s">
        <v>982</v>
      </c>
      <c r="H3538" s="8">
        <v>42208.318993055553</v>
      </c>
      <c r="I3538" s="6" t="s">
        <v>34</v>
      </c>
      <c r="J3538" s="8">
        <v>42208.608981481484</v>
      </c>
      <c r="K3538" s="6" t="s">
        <v>35</v>
      </c>
      <c r="L3538" s="6" t="s">
        <v>36</v>
      </c>
      <c r="M3538" s="6" t="s">
        <v>37</v>
      </c>
      <c r="O3538" s="6" t="s">
        <v>38</v>
      </c>
      <c r="P3538" s="6" t="s">
        <v>39</v>
      </c>
      <c r="Q3538" s="6" t="s">
        <v>983</v>
      </c>
      <c r="R3538" s="6" t="s">
        <v>196</v>
      </c>
      <c r="W3538" s="6" t="s">
        <v>314</v>
      </c>
      <c r="X3538" s="6" t="s">
        <v>983</v>
      </c>
      <c r="Y3538" s="6" t="s">
        <v>43</v>
      </c>
      <c r="Z3538" s="8">
        <v>42208.600335648145</v>
      </c>
      <c r="AA3538" s="6" t="s">
        <v>315</v>
      </c>
      <c r="AB3538" s="6" t="s">
        <v>198</v>
      </c>
      <c r="AC3538" s="6" t="s">
        <v>196</v>
      </c>
      <c r="AD3538" s="6" t="s">
        <v>43</v>
      </c>
      <c r="AE3538" s="8">
        <v>42208.608981481484</v>
      </c>
      <c r="AF3538" s="6" t="s">
        <v>71</v>
      </c>
    </row>
    <row r="3539" spans="1:32" x14ac:dyDescent="0.2">
      <c r="A35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39" s="7" t="str">
        <f>ExtractValues(Table1[[#This Row],[Agreement Name]],".{1}\d{4,5}")</f>
        <v>102605</v>
      </c>
      <c r="C3539" s="6" t="str">
        <f>ExtractValues(Table1[[#This Row],[Agreement Name]],".{1}\d{4,5}-.{1}\d{4,5}")</f>
        <v>102605-001001</v>
      </c>
      <c r="D3539" s="6" t="str">
        <f>ExtractValues(ExtractValues(Table1[[#This Row],[Agreement Name]],"(CO\d{1,3})"),"\d+")</f>
        <v/>
      </c>
      <c r="E3539" s="6" t="str">
        <f>ExtractValues(ExtractValues(Table1[[#This Row],[Agreement Name]],"(CO.\d{1,3})"),"\d+")</f>
        <v/>
      </c>
      <c r="F3539" s="6" t="str">
        <f>IF(Table1[[#This Row],[ChgOrderPart1]]&lt;&gt;"",Table1[[#This Row],[ChgOrderPart1]],Table1[[#This Row],[ChgOrderPart2]])</f>
        <v/>
      </c>
      <c r="G3539" s="6" t="s">
        <v>981</v>
      </c>
      <c r="H3539" s="8">
        <v>42208.31827546296</v>
      </c>
      <c r="I3539" s="6" t="s">
        <v>34</v>
      </c>
      <c r="J3539" s="8">
        <v>42208.600439814814</v>
      </c>
      <c r="K3539" s="6" t="s">
        <v>35</v>
      </c>
      <c r="L3539" s="6" t="s">
        <v>36</v>
      </c>
      <c r="M3539" s="6" t="s">
        <v>37</v>
      </c>
      <c r="O3539" s="6" t="s">
        <v>38</v>
      </c>
      <c r="P3539" s="6" t="s">
        <v>39</v>
      </c>
      <c r="Q3539" s="6" t="s">
        <v>319</v>
      </c>
      <c r="R3539" s="6" t="s">
        <v>320</v>
      </c>
      <c r="S3539" s="6" t="s">
        <v>196</v>
      </c>
      <c r="W3539" s="6" t="s">
        <v>321</v>
      </c>
      <c r="X3539" s="6" t="s">
        <v>320</v>
      </c>
      <c r="Y3539" s="6" t="s">
        <v>43</v>
      </c>
      <c r="Z3539" s="8">
        <v>42208.351712962962</v>
      </c>
      <c r="AA3539" s="6" t="s">
        <v>322</v>
      </c>
      <c r="AB3539" s="6" t="s">
        <v>198</v>
      </c>
      <c r="AC3539" s="6" t="s">
        <v>196</v>
      </c>
      <c r="AD3539" s="6" t="s">
        <v>43</v>
      </c>
      <c r="AE3539" s="8">
        <v>42208.600439814814</v>
      </c>
      <c r="AF3539" s="6" t="s">
        <v>71</v>
      </c>
    </row>
    <row r="3540" spans="1:32" x14ac:dyDescent="0.2">
      <c r="A35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0" s="7" t="str">
        <f>ExtractValues(Table1[[#This Row],[Agreement Name]],".{1}\d{4,5}")</f>
        <v>102597</v>
      </c>
      <c r="C3540" s="6" t="str">
        <f>ExtractValues(Table1[[#This Row],[Agreement Name]],".{1}\d{4,5}-.{1}\d{4,5}")</f>
        <v>102597-001001</v>
      </c>
      <c r="D3540" s="6" t="str">
        <f>ExtractValues(ExtractValues(Table1[[#This Row],[Agreement Name]],"(CO\d{1,3})"),"\d+")</f>
        <v/>
      </c>
      <c r="E3540" s="6" t="str">
        <f>ExtractValues(ExtractValues(Table1[[#This Row],[Agreement Name]],"(CO.\d{1,3})"),"\d+")</f>
        <v/>
      </c>
      <c r="F3540" s="6" t="str">
        <f>IF(Table1[[#This Row],[ChgOrderPart1]]&lt;&gt;"",Table1[[#This Row],[ChgOrderPart1]],Table1[[#This Row],[ChgOrderPart2]])</f>
        <v/>
      </c>
      <c r="G3540" s="6" t="s">
        <v>1001</v>
      </c>
      <c r="H3540" s="8">
        <v>42213.278171296297</v>
      </c>
      <c r="I3540" s="6" t="s">
        <v>34</v>
      </c>
      <c r="J3540" s="8">
        <v>42213.418668981481</v>
      </c>
      <c r="K3540" s="6" t="s">
        <v>35</v>
      </c>
      <c r="L3540" s="6" t="s">
        <v>36</v>
      </c>
      <c r="M3540" s="6" t="s">
        <v>37</v>
      </c>
      <c r="O3540" s="6" t="s">
        <v>38</v>
      </c>
      <c r="P3540" s="6" t="s">
        <v>39</v>
      </c>
      <c r="Q3540" s="6" t="s">
        <v>319</v>
      </c>
      <c r="R3540" s="6" t="s">
        <v>320</v>
      </c>
      <c r="S3540" s="6" t="s">
        <v>366</v>
      </c>
      <c r="W3540" s="6" t="s">
        <v>321</v>
      </c>
      <c r="X3540" s="6" t="s">
        <v>320</v>
      </c>
      <c r="Y3540" s="6" t="s">
        <v>43</v>
      </c>
      <c r="Z3540" s="8">
        <v>42213.374837962961</v>
      </c>
      <c r="AA3540" s="6" t="s">
        <v>322</v>
      </c>
      <c r="AB3540" s="6" t="s">
        <v>559</v>
      </c>
      <c r="AC3540" s="6" t="s">
        <v>366</v>
      </c>
      <c r="AD3540" s="6" t="s">
        <v>43</v>
      </c>
      <c r="AE3540" s="8">
        <v>42213.418668981481</v>
      </c>
      <c r="AF3540" s="6" t="s">
        <v>71</v>
      </c>
    </row>
    <row r="3541" spans="1:32" x14ac:dyDescent="0.2">
      <c r="A35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1" s="7" t="str">
        <f>ExtractValues(Table1[[#This Row],[Agreement Name]],".{1}\d{4,5}")</f>
        <v>102593</v>
      </c>
      <c r="C3541" s="6" t="str">
        <f>ExtractValues(Table1[[#This Row],[Agreement Name]],".{1}\d{4,5}-.{1}\d{4,5}")</f>
        <v>102593-001001</v>
      </c>
      <c r="D3541" s="6" t="str">
        <f>ExtractValues(ExtractValues(Table1[[#This Row],[Agreement Name]],"(CO\d{1,3})"),"\d+")</f>
        <v/>
      </c>
      <c r="E3541" s="6" t="str">
        <f>ExtractValues(ExtractValues(Table1[[#This Row],[Agreement Name]],"(CO.\d{1,3})"),"\d+")</f>
        <v/>
      </c>
      <c r="F3541" s="6" t="str">
        <f>IF(Table1[[#This Row],[ChgOrderPart1]]&lt;&gt;"",Table1[[#This Row],[ChgOrderPart1]],Table1[[#This Row],[ChgOrderPart2]])</f>
        <v/>
      </c>
      <c r="G3541" s="6" t="s">
        <v>3925</v>
      </c>
      <c r="H3541" s="8">
        <v>42135.419351851851</v>
      </c>
      <c r="I3541" s="6" t="s">
        <v>34</v>
      </c>
      <c r="J3541" s="8">
        <v>42137.288738425923</v>
      </c>
      <c r="K3541" s="6" t="s">
        <v>3614</v>
      </c>
      <c r="L3541" s="6" t="s">
        <v>3615</v>
      </c>
      <c r="M3541" s="6" t="s">
        <v>37</v>
      </c>
      <c r="O3541" s="6" t="s">
        <v>38</v>
      </c>
      <c r="P3541" s="6" t="s">
        <v>39</v>
      </c>
      <c r="Q3541" s="6" t="s">
        <v>968</v>
      </c>
      <c r="R3541" s="6" t="s">
        <v>2829</v>
      </c>
      <c r="S3541" s="6" t="s">
        <v>101</v>
      </c>
      <c r="W3541" s="6" t="s">
        <v>969</v>
      </c>
      <c r="X3541" s="6" t="s">
        <v>2829</v>
      </c>
      <c r="Y3541" s="6" t="s">
        <v>43</v>
      </c>
      <c r="Z3541" s="8">
        <v>42136.801064814812</v>
      </c>
      <c r="AA3541" s="6" t="s">
        <v>2710</v>
      </c>
      <c r="AB3541" s="6" t="s">
        <v>104</v>
      </c>
      <c r="AC3541" s="6" t="s">
        <v>101</v>
      </c>
      <c r="AD3541" s="6" t="s">
        <v>43</v>
      </c>
      <c r="AE3541" s="8">
        <v>42137.288738425923</v>
      </c>
      <c r="AF3541" s="6" t="s">
        <v>46</v>
      </c>
    </row>
    <row r="3542" spans="1:32" x14ac:dyDescent="0.2">
      <c r="A35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2" s="7" t="str">
        <f>ExtractValues(Table1[[#This Row],[Agreement Name]],".{1}\d{4,5}")</f>
        <v>102592</v>
      </c>
      <c r="C3542" s="6" t="str">
        <f>ExtractValues(Table1[[#This Row],[Agreement Name]],".{1}\d{4,5}-.{1}\d{4,5}")</f>
        <v>102592-001002</v>
      </c>
      <c r="D3542" s="6" t="str">
        <f>ExtractValues(ExtractValues(Table1[[#This Row],[Agreement Name]],"(CO\d{1,3})"),"\d+")</f>
        <v/>
      </c>
      <c r="E3542" s="6" t="str">
        <f>ExtractValues(ExtractValues(Table1[[#This Row],[Agreement Name]],"(CO.\d{1,3})"),"\d+")</f>
        <v/>
      </c>
      <c r="F3542" s="6" t="str">
        <f>IF(Table1[[#This Row],[ChgOrderPart1]]&lt;&gt;"",Table1[[#This Row],[ChgOrderPart1]],Table1[[#This Row],[ChgOrderPart2]])</f>
        <v/>
      </c>
      <c r="G3542" s="6" t="s">
        <v>1101</v>
      </c>
      <c r="H3542" s="8">
        <v>42222.566863425927</v>
      </c>
      <c r="I3542" s="6" t="s">
        <v>34</v>
      </c>
      <c r="J3542" s="8">
        <v>42222.647303240738</v>
      </c>
      <c r="K3542" s="6" t="s">
        <v>35</v>
      </c>
      <c r="L3542" s="6" t="s">
        <v>36</v>
      </c>
      <c r="M3542" s="6" t="s">
        <v>37</v>
      </c>
      <c r="O3542" s="6" t="s">
        <v>38</v>
      </c>
      <c r="P3542" s="6" t="s">
        <v>39</v>
      </c>
      <c r="Q3542" s="6" t="s">
        <v>319</v>
      </c>
      <c r="R3542" s="6" t="s">
        <v>320</v>
      </c>
      <c r="S3542" s="6" t="s">
        <v>196</v>
      </c>
      <c r="W3542" s="6" t="s">
        <v>321</v>
      </c>
      <c r="X3542" s="6" t="s">
        <v>320</v>
      </c>
      <c r="Y3542" s="6" t="s">
        <v>43</v>
      </c>
      <c r="Z3542" s="8">
        <v>42222.634872685187</v>
      </c>
      <c r="AA3542" s="6" t="s">
        <v>322</v>
      </c>
      <c r="AB3542" s="6" t="s">
        <v>198</v>
      </c>
      <c r="AC3542" s="6" t="s">
        <v>196</v>
      </c>
      <c r="AD3542" s="6" t="s">
        <v>43</v>
      </c>
      <c r="AE3542" s="8">
        <v>42222.647303240738</v>
      </c>
      <c r="AF3542" s="6" t="s">
        <v>71</v>
      </c>
    </row>
    <row r="3543" spans="1:32" x14ac:dyDescent="0.2">
      <c r="A35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3" s="7" t="str">
        <f>ExtractValues(Table1[[#This Row],[Agreement Name]],".{1}\d{4,5}")</f>
        <v>102585</v>
      </c>
      <c r="C3543" s="6" t="str">
        <f>ExtractValues(Table1[[#This Row],[Agreement Name]],".{1}\d{4,5}-.{1}\d{4,5}")</f>
        <v>102585-001002</v>
      </c>
      <c r="D3543" s="6" t="str">
        <f>ExtractValues(ExtractValues(Table1[[#This Row],[Agreement Name]],"(CO\d{1,3})"),"\d+")</f>
        <v/>
      </c>
      <c r="E3543" s="6" t="str">
        <f>ExtractValues(ExtractValues(Table1[[#This Row],[Agreement Name]],"(CO.\d{1,3})"),"\d+")</f>
        <v/>
      </c>
      <c r="F3543" s="6" t="str">
        <f>IF(Table1[[#This Row],[ChgOrderPart1]]&lt;&gt;"",Table1[[#This Row],[ChgOrderPart1]],Table1[[#This Row],[ChgOrderPart2]])</f>
        <v/>
      </c>
      <c r="G3543" s="6" t="s">
        <v>1049</v>
      </c>
      <c r="H3543" s="8">
        <v>42216.318090277775</v>
      </c>
      <c r="I3543" s="6" t="s">
        <v>34</v>
      </c>
      <c r="J3543" s="8">
        <v>42219.45207175926</v>
      </c>
      <c r="K3543" s="6" t="s">
        <v>35</v>
      </c>
      <c r="L3543" s="6" t="s">
        <v>36</v>
      </c>
      <c r="M3543" s="6" t="s">
        <v>37</v>
      </c>
      <c r="O3543" s="6" t="s">
        <v>38</v>
      </c>
      <c r="P3543" s="6" t="s">
        <v>39</v>
      </c>
      <c r="Q3543" s="6" t="s">
        <v>1050</v>
      </c>
      <c r="R3543" s="6" t="s">
        <v>515</v>
      </c>
      <c r="W3543" s="6" t="s">
        <v>1051</v>
      </c>
      <c r="X3543" s="6" t="s">
        <v>1050</v>
      </c>
      <c r="Y3543" s="6" t="s">
        <v>43</v>
      </c>
      <c r="Z3543" s="8">
        <v>42219.37877314815</v>
      </c>
      <c r="AA3543" s="6" t="s">
        <v>1052</v>
      </c>
      <c r="AB3543" s="6" t="s">
        <v>518</v>
      </c>
      <c r="AC3543" s="6" t="s">
        <v>515</v>
      </c>
      <c r="AD3543" s="6" t="s">
        <v>43</v>
      </c>
      <c r="AE3543" s="8">
        <v>42219.45207175926</v>
      </c>
      <c r="AF3543" s="6" t="s">
        <v>71</v>
      </c>
    </row>
    <row r="3544" spans="1:32" x14ac:dyDescent="0.2">
      <c r="A35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4" s="7" t="str">
        <f>ExtractValues(Table1[[#This Row],[Agreement Name]],".{1}\d{4,5}")</f>
        <v>102585</v>
      </c>
      <c r="C3544" s="6" t="str">
        <f>ExtractValues(Table1[[#This Row],[Agreement Name]],".{1}\d{4,5}-.{1}\d{4,5}")</f>
        <v>102585-001001</v>
      </c>
      <c r="D3544" s="6" t="str">
        <f>ExtractValues(ExtractValues(Table1[[#This Row],[Agreement Name]],"(CO\d{1,3})"),"\d+")</f>
        <v/>
      </c>
      <c r="E3544" s="6" t="str">
        <f>ExtractValues(ExtractValues(Table1[[#This Row],[Agreement Name]],"(CO.\d{1,3})"),"\d+")</f>
        <v/>
      </c>
      <c r="F3544" s="6" t="str">
        <f>IF(Table1[[#This Row],[ChgOrderPart1]]&lt;&gt;"",Table1[[#This Row],[ChgOrderPart1]],Table1[[#This Row],[ChgOrderPart2]])</f>
        <v/>
      </c>
      <c r="G3544" s="6" t="s">
        <v>965</v>
      </c>
      <c r="H3544" s="8">
        <v>42206.64234953704</v>
      </c>
      <c r="I3544" s="6" t="s">
        <v>34</v>
      </c>
      <c r="J3544" s="8">
        <v>42209.668078703704</v>
      </c>
      <c r="K3544" s="6" t="s">
        <v>35</v>
      </c>
      <c r="L3544" s="6" t="s">
        <v>36</v>
      </c>
      <c r="M3544" s="6" t="s">
        <v>37</v>
      </c>
      <c r="O3544" s="6" t="s">
        <v>38</v>
      </c>
      <c r="P3544" s="6" t="s">
        <v>39</v>
      </c>
      <c r="Q3544" s="6" t="s">
        <v>51</v>
      </c>
      <c r="R3544" s="6" t="s">
        <v>515</v>
      </c>
      <c r="W3544" s="6" t="s">
        <v>52</v>
      </c>
      <c r="X3544" s="6" t="s">
        <v>51</v>
      </c>
      <c r="Y3544" s="6" t="s">
        <v>43</v>
      </c>
      <c r="Z3544" s="8">
        <v>42206.705925925926</v>
      </c>
      <c r="AA3544" s="6" t="s">
        <v>53</v>
      </c>
      <c r="AB3544" s="6" t="s">
        <v>518</v>
      </c>
      <c r="AC3544" s="6" t="s">
        <v>515</v>
      </c>
      <c r="AD3544" s="6" t="s">
        <v>43</v>
      </c>
      <c r="AE3544" s="8">
        <v>42209.668078703704</v>
      </c>
      <c r="AF3544" s="6" t="s">
        <v>71</v>
      </c>
    </row>
    <row r="3545" spans="1:32" x14ac:dyDescent="0.2">
      <c r="A35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5" s="7" t="str">
        <f>ExtractValues(Table1[[#This Row],[Agreement Name]],".{1}\d{4,5}")</f>
        <v>102534</v>
      </c>
      <c r="C3545" s="6" t="str">
        <f>ExtractValues(Table1[[#This Row],[Agreement Name]],".{1}\d{4,5}-.{1}\d{4,5}")</f>
        <v>102534-001001</v>
      </c>
      <c r="D3545" s="6" t="str">
        <f>ExtractValues(ExtractValues(Table1[[#This Row],[Agreement Name]],"(CO\d{1,3})"),"\d+")</f>
        <v/>
      </c>
      <c r="E3545" s="6" t="str">
        <f>ExtractValues(ExtractValues(Table1[[#This Row],[Agreement Name]],"(CO.\d{1,3})"),"\d+")</f>
        <v/>
      </c>
      <c r="F3545" s="6" t="str">
        <f>IF(Table1[[#This Row],[ChgOrderPart1]]&lt;&gt;"",Table1[[#This Row],[ChgOrderPart1]],Table1[[#This Row],[ChgOrderPart2]])</f>
        <v/>
      </c>
      <c r="G3545" s="6" t="s">
        <v>8616</v>
      </c>
      <c r="H3545" s="8">
        <v>42128.583287037036</v>
      </c>
      <c r="I3545" s="6" t="s">
        <v>34</v>
      </c>
      <c r="J3545" s="8">
        <v>42129.593206018515</v>
      </c>
      <c r="K3545" s="6" t="s">
        <v>1376</v>
      </c>
      <c r="L3545" s="6" t="s">
        <v>1377</v>
      </c>
      <c r="M3545" s="6" t="s">
        <v>37</v>
      </c>
      <c r="O3545" s="6" t="s">
        <v>38</v>
      </c>
      <c r="P3545" s="6" t="s">
        <v>39</v>
      </c>
      <c r="Q3545" s="6" t="s">
        <v>1070</v>
      </c>
      <c r="R3545" s="6" t="s">
        <v>366</v>
      </c>
      <c r="W3545" s="6" t="s">
        <v>3587</v>
      </c>
      <c r="X3545" s="6" t="s">
        <v>1070</v>
      </c>
      <c r="Y3545" s="6" t="s">
        <v>43</v>
      </c>
      <c r="Z3545" s="8">
        <v>42128.625810185185</v>
      </c>
      <c r="AA3545" s="6" t="s">
        <v>2710</v>
      </c>
      <c r="AB3545" s="6" t="s">
        <v>370</v>
      </c>
      <c r="AC3545" s="6" t="s">
        <v>366</v>
      </c>
      <c r="AD3545" s="6" t="s">
        <v>43</v>
      </c>
      <c r="AE3545" s="8">
        <v>42129.593206018515</v>
      </c>
      <c r="AF3545" s="6" t="s">
        <v>71</v>
      </c>
    </row>
    <row r="3546" spans="1:32" x14ac:dyDescent="0.2">
      <c r="A35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46" s="7" t="str">
        <f>ExtractValues(Table1[[#This Row],[Agreement Name]],".{1}\d{4,5}")</f>
        <v>102529</v>
      </c>
      <c r="C3546" s="6" t="str">
        <f>ExtractValues(Table1[[#This Row],[Agreement Name]],".{1}\d{4,5}-.{1}\d{4,5}")</f>
        <v>102529-001002</v>
      </c>
      <c r="D3546" s="6" t="str">
        <f>ExtractValues(ExtractValues(Table1[[#This Row],[Agreement Name]],"(CO\d{1,3})"),"\d+")</f>
        <v>1</v>
      </c>
      <c r="E3546" s="6" t="str">
        <f>ExtractValues(ExtractValues(Table1[[#This Row],[Agreement Name]],"(CO.\d{1,3})"),"\d+")</f>
        <v/>
      </c>
      <c r="F3546" s="6" t="str">
        <f>IF(Table1[[#This Row],[ChgOrderPart1]]&lt;&gt;"",Table1[[#This Row],[ChgOrderPart1]],Table1[[#This Row],[ChgOrderPart2]])</f>
        <v>1</v>
      </c>
      <c r="G3546" s="6" t="s">
        <v>5786</v>
      </c>
      <c r="H3546" s="8">
        <v>42209.332754629628</v>
      </c>
      <c r="I3546" s="6" t="s">
        <v>34</v>
      </c>
      <c r="J3546" s="8">
        <v>42211.437523148146</v>
      </c>
      <c r="K3546" s="6" t="s">
        <v>5082</v>
      </c>
      <c r="L3546" s="6" t="s">
        <v>5083</v>
      </c>
      <c r="M3546" s="6" t="s">
        <v>37</v>
      </c>
      <c r="O3546" s="6" t="s">
        <v>38</v>
      </c>
      <c r="P3546" s="6" t="s">
        <v>39</v>
      </c>
      <c r="Q3546" s="6" t="s">
        <v>492</v>
      </c>
      <c r="R3546" s="6" t="s">
        <v>457</v>
      </c>
      <c r="S3546" s="6" t="s">
        <v>366</v>
      </c>
      <c r="W3546" s="6" t="s">
        <v>132</v>
      </c>
      <c r="X3546" s="6" t="s">
        <v>457</v>
      </c>
      <c r="Y3546" s="6" t="s">
        <v>43</v>
      </c>
      <c r="Z3546" s="8">
        <v>42209.50099537037</v>
      </c>
      <c r="AA3546" s="6" t="s">
        <v>133</v>
      </c>
      <c r="AB3546" s="6" t="s">
        <v>559</v>
      </c>
      <c r="AC3546" s="6" t="s">
        <v>366</v>
      </c>
      <c r="AD3546" s="6" t="s">
        <v>43</v>
      </c>
      <c r="AE3546" s="8">
        <v>42211.437523148146</v>
      </c>
      <c r="AF3546" s="6" t="s">
        <v>71</v>
      </c>
    </row>
    <row r="3547" spans="1:32" x14ac:dyDescent="0.2">
      <c r="A35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7" s="7" t="str">
        <f>ExtractValues(Table1[[#This Row],[Agreement Name]],".{1}\d{4,5}")</f>
        <v>102529</v>
      </c>
      <c r="C3547" s="6" t="str">
        <f>ExtractValues(Table1[[#This Row],[Agreement Name]],".{1}\d{4,5}-.{1}\d{4,5}")</f>
        <v>102529-001002</v>
      </c>
      <c r="D3547" s="6" t="str">
        <f>ExtractValues(ExtractValues(Table1[[#This Row],[Agreement Name]],"(CO\d{1,3})"),"\d+")</f>
        <v/>
      </c>
      <c r="E3547" s="6" t="str">
        <f>ExtractValues(ExtractValues(Table1[[#This Row],[Agreement Name]],"(CO.\d{1,3})"),"\d+")</f>
        <v/>
      </c>
      <c r="F3547" s="6" t="str">
        <f>IF(Table1[[#This Row],[ChgOrderPart1]]&lt;&gt;"",Table1[[#This Row],[ChgOrderPart1]],Table1[[#This Row],[ChgOrderPart2]])</f>
        <v/>
      </c>
      <c r="G3547" s="6" t="s">
        <v>877</v>
      </c>
      <c r="H3547" s="8">
        <v>42195.666550925926</v>
      </c>
      <c r="I3547" s="6" t="s">
        <v>34</v>
      </c>
      <c r="J3547" s="8">
        <v>42197.944467592592</v>
      </c>
      <c r="K3547" s="6" t="s">
        <v>35</v>
      </c>
      <c r="L3547" s="6" t="s">
        <v>36</v>
      </c>
      <c r="M3547" s="6" t="s">
        <v>37</v>
      </c>
      <c r="O3547" s="6" t="s">
        <v>38</v>
      </c>
      <c r="P3547" s="6" t="s">
        <v>39</v>
      </c>
      <c r="Q3547" s="6" t="s">
        <v>492</v>
      </c>
      <c r="R3547" s="6" t="s">
        <v>457</v>
      </c>
      <c r="S3547" s="6" t="s">
        <v>366</v>
      </c>
      <c r="W3547" s="6" t="s">
        <v>132</v>
      </c>
      <c r="X3547" s="6" t="s">
        <v>457</v>
      </c>
      <c r="Y3547" s="6" t="s">
        <v>43</v>
      </c>
      <c r="Z3547" s="8">
        <v>42195.696712962963</v>
      </c>
      <c r="AA3547" s="6" t="s">
        <v>878</v>
      </c>
      <c r="AB3547" s="6" t="s">
        <v>370</v>
      </c>
      <c r="AC3547" s="6" t="s">
        <v>366</v>
      </c>
      <c r="AD3547" s="6" t="s">
        <v>43</v>
      </c>
      <c r="AE3547" s="8">
        <v>42197.944467592592</v>
      </c>
      <c r="AF3547" s="6" t="s">
        <v>829</v>
      </c>
    </row>
    <row r="3548" spans="1:32" x14ac:dyDescent="0.2">
      <c r="A35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8" s="7" t="str">
        <f>ExtractValues(Table1[[#This Row],[Agreement Name]],".{1}\d{4,5}")</f>
        <v>102529</v>
      </c>
      <c r="C3548" s="6" t="str">
        <f>ExtractValues(Table1[[#This Row],[Agreement Name]],".{1}\d{4,5}-.{1}\d{4,5}")</f>
        <v>102529-001001</v>
      </c>
      <c r="D3548" s="6" t="str">
        <f>ExtractValues(ExtractValues(Table1[[#This Row],[Agreement Name]],"(CO\d{1,3})"),"\d+")</f>
        <v/>
      </c>
      <c r="E3548" s="6" t="str">
        <f>ExtractValues(ExtractValues(Table1[[#This Row],[Agreement Name]],"(CO.\d{1,3})"),"\d+")</f>
        <v/>
      </c>
      <c r="F3548" s="6" t="str">
        <f>IF(Table1[[#This Row],[ChgOrderPart1]]&lt;&gt;"",Table1[[#This Row],[ChgOrderPart1]],Table1[[#This Row],[ChgOrderPart2]])</f>
        <v/>
      </c>
      <c r="G3548" s="6" t="s">
        <v>553</v>
      </c>
      <c r="H3548" s="8">
        <v>42170.671701388892</v>
      </c>
      <c r="I3548" s="6" t="s">
        <v>34</v>
      </c>
      <c r="J3548" s="8">
        <v>42211.437060185184</v>
      </c>
      <c r="K3548" s="6" t="s">
        <v>35</v>
      </c>
      <c r="L3548" s="6" t="s">
        <v>36</v>
      </c>
      <c r="M3548" s="6" t="s">
        <v>37</v>
      </c>
      <c r="O3548" s="6" t="s">
        <v>38</v>
      </c>
      <c r="P3548" s="6" t="s">
        <v>39</v>
      </c>
      <c r="Q3548" s="6" t="s">
        <v>554</v>
      </c>
      <c r="R3548" s="6" t="s">
        <v>555</v>
      </c>
      <c r="S3548" s="6" t="s">
        <v>556</v>
      </c>
      <c r="T3548" s="6" t="s">
        <v>366</v>
      </c>
      <c r="W3548" s="6" t="s">
        <v>557</v>
      </c>
      <c r="X3548" s="6" t="s">
        <v>556</v>
      </c>
      <c r="Z3548" s="8">
        <v>42209.424710648149</v>
      </c>
      <c r="AA3548" s="6" t="s">
        <v>558</v>
      </c>
      <c r="AB3548" s="6" t="s">
        <v>559</v>
      </c>
      <c r="AC3548" s="6" t="s">
        <v>366</v>
      </c>
      <c r="AD3548" s="6" t="s">
        <v>43</v>
      </c>
      <c r="AE3548" s="8">
        <v>42211.437060185184</v>
      </c>
      <c r="AF3548" s="6" t="s">
        <v>71</v>
      </c>
    </row>
    <row r="3549" spans="1:32" x14ac:dyDescent="0.2">
      <c r="A35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49" s="7" t="str">
        <f>ExtractValues(Table1[[#This Row],[Agreement Name]],".{1}\d{4,5}")</f>
        <v>102523</v>
      </c>
      <c r="C3549" s="6" t="str">
        <f>ExtractValues(Table1[[#This Row],[Agreement Name]],".{1}\d{4,5}-.{1}\d{4,5}")</f>
        <v>102523-001003</v>
      </c>
      <c r="D3549" s="6" t="str">
        <f>ExtractValues(ExtractValues(Table1[[#This Row],[Agreement Name]],"(CO\d{1,3})"),"\d+")</f>
        <v/>
      </c>
      <c r="E3549" s="6" t="str">
        <f>ExtractValues(ExtractValues(Table1[[#This Row],[Agreement Name]],"(CO.\d{1,3})"),"\d+")</f>
        <v/>
      </c>
      <c r="F3549" s="6" t="str">
        <f>IF(Table1[[#This Row],[ChgOrderPart1]]&lt;&gt;"",Table1[[#This Row],[ChgOrderPart1]],Table1[[#This Row],[ChgOrderPart2]])</f>
        <v/>
      </c>
      <c r="G3549" s="6" t="s">
        <v>823</v>
      </c>
      <c r="H3549" s="8">
        <v>42192.623124999998</v>
      </c>
      <c r="I3549" s="6" t="s">
        <v>34</v>
      </c>
      <c r="J3549" s="8">
        <v>42192.74423611111</v>
      </c>
      <c r="K3549" s="6" t="s">
        <v>35</v>
      </c>
      <c r="L3549" s="6" t="s">
        <v>36</v>
      </c>
      <c r="M3549" s="6" t="s">
        <v>37</v>
      </c>
      <c r="O3549" s="6" t="s">
        <v>38</v>
      </c>
      <c r="P3549" s="6" t="s">
        <v>39</v>
      </c>
      <c r="Q3549" s="6" t="s">
        <v>824</v>
      </c>
      <c r="R3549" s="6" t="s">
        <v>461</v>
      </c>
      <c r="W3549" s="6" t="s">
        <v>825</v>
      </c>
      <c r="X3549" s="6" t="s">
        <v>824</v>
      </c>
      <c r="Y3549" s="6" t="s">
        <v>43</v>
      </c>
      <c r="Z3549" s="8">
        <v>42192.657106481478</v>
      </c>
      <c r="AA3549" s="6" t="s">
        <v>826</v>
      </c>
      <c r="AB3549" s="6" t="s">
        <v>463</v>
      </c>
      <c r="AC3549" s="6" t="s">
        <v>461</v>
      </c>
      <c r="AD3549" s="6" t="s">
        <v>43</v>
      </c>
      <c r="AE3549" s="8">
        <v>42192.74423611111</v>
      </c>
      <c r="AF3549" s="6" t="s">
        <v>46</v>
      </c>
    </row>
    <row r="3550" spans="1:32" x14ac:dyDescent="0.2">
      <c r="A35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50" s="7" t="str">
        <f>ExtractValues(Table1[[#This Row],[Agreement Name]],".{1}\d{4,5}")</f>
        <v>102523</v>
      </c>
      <c r="C3550" s="6" t="str">
        <f>ExtractValues(Table1[[#This Row],[Agreement Name]],".{1}\d{4,5}-.{1}\d{4,5}")</f>
        <v>102523-001002</v>
      </c>
      <c r="D3550" s="6" t="str">
        <f>ExtractValues(ExtractValues(Table1[[#This Row],[Agreement Name]],"(CO\d{1,3})"),"\d+")</f>
        <v>1</v>
      </c>
      <c r="E3550" s="6" t="str">
        <f>ExtractValues(ExtractValues(Table1[[#This Row],[Agreement Name]],"(CO.\d{1,3})"),"\d+")</f>
        <v/>
      </c>
      <c r="F3550" s="6" t="str">
        <f>IF(Table1[[#This Row],[ChgOrderPart1]]&lt;&gt;"",Table1[[#This Row],[ChgOrderPart1]],Table1[[#This Row],[ChgOrderPart2]])</f>
        <v>1</v>
      </c>
      <c r="G3550" s="6" t="s">
        <v>5126</v>
      </c>
      <c r="H3550" s="8">
        <v>42157.628819444442</v>
      </c>
      <c r="I3550" s="6" t="s">
        <v>34</v>
      </c>
      <c r="J3550" s="8">
        <v>42157.770451388889</v>
      </c>
      <c r="K3550" s="6" t="s">
        <v>5082</v>
      </c>
      <c r="L3550" s="6" t="s">
        <v>5083</v>
      </c>
      <c r="M3550" s="6" t="s">
        <v>37</v>
      </c>
      <c r="O3550" s="6" t="s">
        <v>38</v>
      </c>
      <c r="P3550" s="6" t="s">
        <v>39</v>
      </c>
      <c r="Q3550" s="6" t="s">
        <v>4277</v>
      </c>
      <c r="R3550" s="6" t="s">
        <v>461</v>
      </c>
      <c r="W3550" s="6" t="s">
        <v>4279</v>
      </c>
      <c r="X3550" s="6" t="s">
        <v>4277</v>
      </c>
      <c r="Y3550" s="6" t="s">
        <v>43</v>
      </c>
      <c r="Z3550" s="8">
        <v>42157.656400462962</v>
      </c>
      <c r="AA3550" s="6" t="s">
        <v>4280</v>
      </c>
      <c r="AB3550" s="6" t="s">
        <v>463</v>
      </c>
      <c r="AC3550" s="6" t="s">
        <v>461</v>
      </c>
      <c r="AD3550" s="6" t="s">
        <v>43</v>
      </c>
      <c r="AE3550" s="8">
        <v>42157.770451388889</v>
      </c>
      <c r="AF3550" s="6" t="s">
        <v>46</v>
      </c>
    </row>
    <row r="3551" spans="1:32" x14ac:dyDescent="0.2">
      <c r="A35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1" s="7" t="str">
        <f>ExtractValues(Table1[[#This Row],[Agreement Name]],".{1}\d{4,5}")</f>
        <v>102523</v>
      </c>
      <c r="C3551" s="6" t="str">
        <f>ExtractValues(Table1[[#This Row],[Agreement Name]],".{1}\d{4,5}-.{1}\d{4,5}")</f>
        <v>102523-001002</v>
      </c>
      <c r="D3551" s="6" t="str">
        <f>ExtractValues(ExtractValues(Table1[[#This Row],[Agreement Name]],"(CO\d{1,3})"),"\d+")</f>
        <v/>
      </c>
      <c r="E3551" s="6" t="str">
        <f>ExtractValues(ExtractValues(Table1[[#This Row],[Agreement Name]],"(CO.\d{1,3})"),"\d+")</f>
        <v/>
      </c>
      <c r="F3551" s="6" t="str">
        <f>IF(Table1[[#This Row],[ChgOrderPart1]]&lt;&gt;"",Table1[[#This Row],[ChgOrderPart1]],Table1[[#This Row],[ChgOrderPart2]])</f>
        <v/>
      </c>
      <c r="G3551" s="6" t="s">
        <v>4276</v>
      </c>
      <c r="H3551" s="8">
        <v>42146.619259259256</v>
      </c>
      <c r="I3551" s="6" t="s">
        <v>34</v>
      </c>
      <c r="J3551" s="8">
        <v>42152.732222222221</v>
      </c>
      <c r="K3551" s="6" t="s">
        <v>3614</v>
      </c>
      <c r="L3551" s="6" t="s">
        <v>3615</v>
      </c>
      <c r="M3551" s="6" t="s">
        <v>37</v>
      </c>
      <c r="O3551" s="6" t="s">
        <v>38</v>
      </c>
      <c r="P3551" s="6" t="s">
        <v>39</v>
      </c>
      <c r="Q3551" s="6" t="s">
        <v>4277</v>
      </c>
      <c r="R3551" s="6" t="s">
        <v>4278</v>
      </c>
      <c r="S3551" s="6" t="s">
        <v>354</v>
      </c>
      <c r="W3551" s="6" t="s">
        <v>4279</v>
      </c>
      <c r="X3551" s="6" t="s">
        <v>4278</v>
      </c>
      <c r="Y3551" s="6" t="s">
        <v>43</v>
      </c>
      <c r="Z3551" s="8">
        <v>42152.556990740741</v>
      </c>
      <c r="AA3551" s="6" t="s">
        <v>4280</v>
      </c>
      <c r="AB3551" s="6" t="s">
        <v>357</v>
      </c>
      <c r="AC3551" s="6" t="s">
        <v>354</v>
      </c>
      <c r="AD3551" s="6" t="s">
        <v>43</v>
      </c>
      <c r="AE3551" s="8">
        <v>42152.732222222221</v>
      </c>
      <c r="AF3551" s="6" t="s">
        <v>358</v>
      </c>
    </row>
    <row r="3552" spans="1:32" x14ac:dyDescent="0.2">
      <c r="A35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2" s="7" t="str">
        <f>ExtractValues(Table1[[#This Row],[Agreement Name]],".{1}\d{4,5}")</f>
        <v>102523</v>
      </c>
      <c r="C3552" s="6" t="str">
        <f>ExtractValues(Table1[[#This Row],[Agreement Name]],".{1}\d{4,5}-.{1}\d{4,5}")</f>
        <v>102523-001001</v>
      </c>
      <c r="D3552" s="6" t="str">
        <f>ExtractValues(ExtractValues(Table1[[#This Row],[Agreement Name]],"(CO\d{1,3})"),"\d+")</f>
        <v/>
      </c>
      <c r="E3552" s="6" t="str">
        <f>ExtractValues(ExtractValues(Table1[[#This Row],[Agreement Name]],"(CO.\d{1,3})"),"\d+")</f>
        <v/>
      </c>
      <c r="F3552" s="6" t="str">
        <f>IF(Table1[[#This Row],[ChgOrderPart1]]&lt;&gt;"",Table1[[#This Row],[ChgOrderPart1]],Table1[[#This Row],[ChgOrderPart2]])</f>
        <v/>
      </c>
      <c r="G3552" s="6" t="s">
        <v>3974</v>
      </c>
      <c r="H3552" s="8">
        <v>42137.390428240738</v>
      </c>
      <c r="I3552" s="6" t="s">
        <v>34</v>
      </c>
      <c r="J3552" s="8">
        <v>42138.344050925924</v>
      </c>
      <c r="K3552" s="6" t="s">
        <v>3614</v>
      </c>
      <c r="L3552" s="6" t="s">
        <v>3615</v>
      </c>
      <c r="M3552" s="6" t="s">
        <v>37</v>
      </c>
      <c r="O3552" s="6" t="s">
        <v>38</v>
      </c>
      <c r="P3552" s="6" t="s">
        <v>39</v>
      </c>
      <c r="Q3552" s="6" t="s">
        <v>1089</v>
      </c>
      <c r="R3552" s="6" t="s">
        <v>354</v>
      </c>
      <c r="W3552" s="6" t="s">
        <v>1090</v>
      </c>
      <c r="X3552" s="6" t="s">
        <v>1089</v>
      </c>
      <c r="Y3552" s="6" t="s">
        <v>43</v>
      </c>
      <c r="Z3552" s="8">
        <v>42138.322685185187</v>
      </c>
      <c r="AA3552" s="6" t="s">
        <v>1091</v>
      </c>
      <c r="AB3552" s="6" t="s">
        <v>357</v>
      </c>
      <c r="AC3552" s="6" t="s">
        <v>354</v>
      </c>
      <c r="AD3552" s="6" t="s">
        <v>43</v>
      </c>
      <c r="AE3552" s="8">
        <v>42138.344050925924</v>
      </c>
      <c r="AF3552" s="6" t="s">
        <v>71</v>
      </c>
    </row>
    <row r="3553" spans="1:39" x14ac:dyDescent="0.2">
      <c r="A35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3" s="7" t="str">
        <f>ExtractValues(Table1[[#This Row],[Agreement Name]],".{1}\d{4,5}")</f>
        <v>102521</v>
      </c>
      <c r="C3553" s="6" t="str">
        <f>ExtractValues(Table1[[#This Row],[Agreement Name]],".{1}\d{4,5}-.{1}\d{4,5}")</f>
        <v>102521-001001</v>
      </c>
      <c r="D3553" s="6" t="str">
        <f>ExtractValues(ExtractValues(Table1[[#This Row],[Agreement Name]],"(CO\d{1,3})"),"\d+")</f>
        <v/>
      </c>
      <c r="E3553" s="6" t="str">
        <f>ExtractValues(ExtractValues(Table1[[#This Row],[Agreement Name]],"(CO.\d{1,3})"),"\d+")</f>
        <v/>
      </c>
      <c r="F3553" s="6" t="str">
        <f>IF(Table1[[#This Row],[ChgOrderPart1]]&lt;&gt;"",Table1[[#This Row],[ChgOrderPart1]],Table1[[#This Row],[ChgOrderPart2]])</f>
        <v/>
      </c>
      <c r="G3553" s="6" t="s">
        <v>4042</v>
      </c>
      <c r="H3553" s="8">
        <v>42142.396979166668</v>
      </c>
      <c r="I3553" s="6" t="s">
        <v>34</v>
      </c>
      <c r="J3553" s="8">
        <v>42150.33452546296</v>
      </c>
      <c r="K3553" s="6" t="s">
        <v>3614</v>
      </c>
      <c r="L3553" s="6" t="s">
        <v>3615</v>
      </c>
      <c r="M3553" s="6" t="s">
        <v>37</v>
      </c>
      <c r="O3553" s="6" t="s">
        <v>38</v>
      </c>
      <c r="P3553" s="6" t="s">
        <v>39</v>
      </c>
      <c r="Q3553" s="6" t="s">
        <v>4043</v>
      </c>
      <c r="R3553" s="6" t="s">
        <v>461</v>
      </c>
      <c r="W3553" s="6" t="s">
        <v>4044</v>
      </c>
      <c r="X3553" s="6" t="s">
        <v>4043</v>
      </c>
      <c r="Y3553" s="6" t="s">
        <v>43</v>
      </c>
      <c r="Z3553" s="8">
        <v>42146.43</v>
      </c>
      <c r="AA3553" s="6" t="s">
        <v>4045</v>
      </c>
      <c r="AB3553" s="6" t="s">
        <v>463</v>
      </c>
      <c r="AC3553" s="6" t="s">
        <v>461</v>
      </c>
      <c r="AD3553" s="6" t="s">
        <v>43</v>
      </c>
      <c r="AE3553" s="8">
        <v>42150.33452546296</v>
      </c>
      <c r="AF3553" s="6" t="s">
        <v>46</v>
      </c>
    </row>
    <row r="3554" spans="1:39" x14ac:dyDescent="0.2">
      <c r="A35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4" s="7" t="str">
        <f>ExtractValues(Table1[[#This Row],[Agreement Name]],".{1}\d{4,5}")</f>
        <v>102521</v>
      </c>
      <c r="C3554" s="6" t="str">
        <f>ExtractValues(Table1[[#This Row],[Agreement Name]],".{1}\d{4,5}-.{1}\d{4,5}")</f>
        <v>102521-001001</v>
      </c>
      <c r="D3554" s="6" t="str">
        <f>ExtractValues(ExtractValues(Table1[[#This Row],[Agreement Name]],"(CO\d{1,3})"),"\d+")</f>
        <v/>
      </c>
      <c r="E3554" s="6" t="str">
        <f>ExtractValues(ExtractValues(Table1[[#This Row],[Agreement Name]],"(CO.\d{1,3})"),"\d+")</f>
        <v/>
      </c>
      <c r="F3554" s="6" t="str">
        <f>IF(Table1[[#This Row],[ChgOrderPart1]]&lt;&gt;"",Table1[[#This Row],[ChgOrderPart1]],Table1[[#This Row],[ChgOrderPart2]])</f>
        <v/>
      </c>
      <c r="G3554" s="6" t="s">
        <v>3904</v>
      </c>
      <c r="H3554" s="8">
        <v>42131.467581018522</v>
      </c>
      <c r="I3554" s="6" t="s">
        <v>55</v>
      </c>
      <c r="J3554" s="8">
        <v>42135.681273148148</v>
      </c>
      <c r="K3554" s="6" t="s">
        <v>3614</v>
      </c>
      <c r="L3554" s="6" t="s">
        <v>3615</v>
      </c>
      <c r="M3554" s="6" t="s">
        <v>37</v>
      </c>
      <c r="O3554" s="6" t="s">
        <v>38</v>
      </c>
      <c r="P3554" s="6" t="s">
        <v>39</v>
      </c>
      <c r="Q3554" s="6" t="s">
        <v>3905</v>
      </c>
      <c r="R3554" s="6" t="s">
        <v>461</v>
      </c>
      <c r="AL3554" s="6" t="s">
        <v>3905</v>
      </c>
      <c r="AM3554" s="6" t="s">
        <v>43</v>
      </c>
    </row>
    <row r="3555" spans="1:39" x14ac:dyDescent="0.2">
      <c r="A35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5" s="7" t="str">
        <f>ExtractValues(Table1[[#This Row],[Agreement Name]],".{1}\d{4,5}")</f>
        <v>102521</v>
      </c>
      <c r="C3555" s="6" t="str">
        <f>ExtractValues(Table1[[#This Row],[Agreement Name]],".{1}\d{4,5}-.{1}\d{4,5}")</f>
        <v>102521-001001</v>
      </c>
      <c r="D3555" s="6" t="str">
        <f>ExtractValues(ExtractValues(Table1[[#This Row],[Agreement Name]],"(CO\d{1,3})"),"\d+")</f>
        <v/>
      </c>
      <c r="E3555" s="6" t="str">
        <f>ExtractValues(ExtractValues(Table1[[#This Row],[Agreement Name]],"(CO.\d{1,3})"),"\d+")</f>
        <v/>
      </c>
      <c r="F3555" s="6" t="str">
        <f>IF(Table1[[#This Row],[ChgOrderPart1]]&lt;&gt;"",Table1[[#This Row],[ChgOrderPart1]],Table1[[#This Row],[ChgOrderPart2]])</f>
        <v/>
      </c>
      <c r="G3555" s="6" t="s">
        <v>3904</v>
      </c>
      <c r="H3555" s="8">
        <v>42129.682662037034</v>
      </c>
      <c r="I3555" s="6" t="s">
        <v>55</v>
      </c>
      <c r="J3555" s="8">
        <v>42130.482488425929</v>
      </c>
      <c r="K3555" s="6" t="s">
        <v>1284</v>
      </c>
      <c r="L3555" s="6" t="s">
        <v>1285</v>
      </c>
      <c r="M3555" s="6" t="s">
        <v>37</v>
      </c>
      <c r="O3555" s="6" t="s">
        <v>38</v>
      </c>
      <c r="P3555" s="6" t="s">
        <v>39</v>
      </c>
      <c r="Q3555" s="6" t="s">
        <v>3905</v>
      </c>
      <c r="R3555" s="6" t="s">
        <v>461</v>
      </c>
      <c r="AL3555" s="6" t="s">
        <v>3905</v>
      </c>
      <c r="AM3555" s="6" t="s">
        <v>43</v>
      </c>
    </row>
    <row r="3556" spans="1:39" x14ac:dyDescent="0.2">
      <c r="A35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6" s="7" t="str">
        <f>ExtractValues(Table1[[#This Row],[Agreement Name]],".{1}\d{4,5}")</f>
        <v>102496</v>
      </c>
      <c r="C3556" s="6" t="str">
        <f>ExtractValues(Table1[[#This Row],[Agreement Name]],".{1}\d{4,5}-.{1}\d{4,5}")</f>
        <v>102496-001001</v>
      </c>
      <c r="D3556" s="6" t="str">
        <f>ExtractValues(ExtractValues(Table1[[#This Row],[Agreement Name]],"(CO\d{1,3})"),"\d+")</f>
        <v/>
      </c>
      <c r="E3556" s="6" t="str">
        <f>ExtractValues(ExtractValues(Table1[[#This Row],[Agreement Name]],"(CO.\d{1,3})"),"\d+")</f>
        <v/>
      </c>
      <c r="F3556" s="6" t="str">
        <f>IF(Table1[[#This Row],[ChgOrderPart1]]&lt;&gt;"",Table1[[#This Row],[ChgOrderPart1]],Table1[[#This Row],[ChgOrderPart2]])</f>
        <v/>
      </c>
      <c r="G3556" s="6" t="s">
        <v>510</v>
      </c>
      <c r="H3556" s="8">
        <v>42165.529918981483</v>
      </c>
      <c r="I3556" s="6" t="s">
        <v>34</v>
      </c>
      <c r="J3556" s="8">
        <v>42166.317002314812</v>
      </c>
      <c r="K3556" s="6" t="s">
        <v>35</v>
      </c>
      <c r="L3556" s="6" t="s">
        <v>36</v>
      </c>
      <c r="M3556" s="6" t="s">
        <v>37</v>
      </c>
      <c r="O3556" s="6" t="s">
        <v>38</v>
      </c>
      <c r="P3556" s="6" t="s">
        <v>39</v>
      </c>
      <c r="Q3556" s="6" t="s">
        <v>449</v>
      </c>
      <c r="R3556" s="6" t="s">
        <v>211</v>
      </c>
      <c r="W3556" s="6" t="s">
        <v>450</v>
      </c>
      <c r="X3556" s="6" t="s">
        <v>449</v>
      </c>
      <c r="Y3556" s="6" t="s">
        <v>43</v>
      </c>
      <c r="Z3556" s="8">
        <v>42165.532048611109</v>
      </c>
      <c r="AA3556" s="6" t="s">
        <v>451</v>
      </c>
      <c r="AB3556" s="6" t="s">
        <v>212</v>
      </c>
      <c r="AC3556" s="6" t="s">
        <v>211</v>
      </c>
      <c r="AD3556" s="6" t="s">
        <v>43</v>
      </c>
      <c r="AE3556" s="8">
        <v>42166.317002314812</v>
      </c>
      <c r="AF3556" s="6" t="s">
        <v>71</v>
      </c>
    </row>
    <row r="3557" spans="1:39" x14ac:dyDescent="0.2">
      <c r="A35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7" s="7" t="str">
        <f>ExtractValues(Table1[[#This Row],[Agreement Name]],".{1}\d{4,5}")</f>
        <v>102490</v>
      </c>
      <c r="C3557" s="6" t="str">
        <f>ExtractValues(Table1[[#This Row],[Agreement Name]],".{1}\d{4,5}-.{1}\d{4,5}")</f>
        <v>102490-001001</v>
      </c>
      <c r="D3557" s="6" t="str">
        <f>ExtractValues(ExtractValues(Table1[[#This Row],[Agreement Name]],"(CO\d{1,3})"),"\d+")</f>
        <v/>
      </c>
      <c r="E3557" s="6" t="str">
        <f>ExtractValues(ExtractValues(Table1[[#This Row],[Agreement Name]],"(CO.\d{1,3})"),"\d+")</f>
        <v/>
      </c>
      <c r="F3557" s="6" t="str">
        <f>IF(Table1[[#This Row],[ChgOrderPart1]]&lt;&gt;"",Table1[[#This Row],[ChgOrderPart1]],Table1[[#This Row],[ChgOrderPart2]])</f>
        <v/>
      </c>
      <c r="G3557" s="6" t="s">
        <v>3823</v>
      </c>
      <c r="H3557" s="8">
        <v>42122.446053240739</v>
      </c>
      <c r="I3557" s="6" t="s">
        <v>34</v>
      </c>
      <c r="J3557" s="8">
        <v>42123.527488425927</v>
      </c>
      <c r="K3557" s="6" t="s">
        <v>3614</v>
      </c>
      <c r="L3557" s="6" t="s">
        <v>3615</v>
      </c>
      <c r="M3557" s="6" t="s">
        <v>37</v>
      </c>
      <c r="O3557" s="6" t="s">
        <v>38</v>
      </c>
      <c r="P3557" s="6" t="s">
        <v>39</v>
      </c>
      <c r="Q3557" s="6" t="s">
        <v>654</v>
      </c>
      <c r="R3557" s="6" t="s">
        <v>354</v>
      </c>
      <c r="W3557" s="6" t="s">
        <v>355</v>
      </c>
      <c r="X3557" s="6" t="s">
        <v>654</v>
      </c>
      <c r="Y3557" s="6" t="s">
        <v>43</v>
      </c>
      <c r="Z3557" s="8">
        <v>42123.521701388891</v>
      </c>
      <c r="AA3557" s="6" t="s">
        <v>356</v>
      </c>
      <c r="AB3557" s="6" t="s">
        <v>357</v>
      </c>
      <c r="AC3557" s="6" t="s">
        <v>354</v>
      </c>
      <c r="AD3557" s="6" t="s">
        <v>43</v>
      </c>
      <c r="AE3557" s="8">
        <v>42123.527488425927</v>
      </c>
      <c r="AF3557" s="6" t="s">
        <v>358</v>
      </c>
    </row>
    <row r="3558" spans="1:39" x14ac:dyDescent="0.2">
      <c r="A35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8" s="7" t="str">
        <f>ExtractValues(Table1[[#This Row],[Agreement Name]],".{1}\d{4,5}")</f>
        <v>102482</v>
      </c>
      <c r="C3558" s="6" t="str">
        <f>ExtractValues(Table1[[#This Row],[Agreement Name]],".{1}\d{4,5}-.{1}\d{4,5}")</f>
        <v>102482-001001</v>
      </c>
      <c r="D3558" s="6" t="str">
        <f>ExtractValues(ExtractValues(Table1[[#This Row],[Agreement Name]],"(CO\d{1,3})"),"\d+")</f>
        <v/>
      </c>
      <c r="E3558" s="6" t="str">
        <f>ExtractValues(ExtractValues(Table1[[#This Row],[Agreement Name]],"(CO.\d{1,3})"),"\d+")</f>
        <v/>
      </c>
      <c r="F3558" s="6" t="str">
        <f>IF(Table1[[#This Row],[ChgOrderPart1]]&lt;&gt;"",Table1[[#This Row],[ChgOrderPart1]],Table1[[#This Row],[ChgOrderPart2]])</f>
        <v/>
      </c>
      <c r="G3558" s="6" t="s">
        <v>689</v>
      </c>
      <c r="H3558" s="8">
        <v>42178.640717592592</v>
      </c>
      <c r="I3558" s="6" t="s">
        <v>34</v>
      </c>
      <c r="J3558" s="8">
        <v>42179.428310185183</v>
      </c>
      <c r="K3558" s="6" t="s">
        <v>35</v>
      </c>
      <c r="L3558" s="6" t="s">
        <v>36</v>
      </c>
      <c r="M3558" s="6" t="s">
        <v>37</v>
      </c>
      <c r="O3558" s="6" t="s">
        <v>38</v>
      </c>
      <c r="P3558" s="6" t="s">
        <v>39</v>
      </c>
      <c r="Q3558" s="6" t="s">
        <v>690</v>
      </c>
      <c r="R3558" s="6" t="s">
        <v>461</v>
      </c>
      <c r="W3558" s="6" t="s">
        <v>691</v>
      </c>
      <c r="X3558" s="6" t="s">
        <v>690</v>
      </c>
      <c r="Y3558" s="6" t="s">
        <v>43</v>
      </c>
      <c r="Z3558" s="8">
        <v>42179.331099537034</v>
      </c>
      <c r="AA3558" s="6" t="s">
        <v>692</v>
      </c>
      <c r="AB3558" s="6" t="s">
        <v>463</v>
      </c>
      <c r="AC3558" s="6" t="s">
        <v>461</v>
      </c>
      <c r="AD3558" s="6" t="s">
        <v>43</v>
      </c>
      <c r="AE3558" s="8">
        <v>42179.428310185183</v>
      </c>
      <c r="AF3558" s="6" t="s">
        <v>46</v>
      </c>
    </row>
    <row r="3559" spans="1:39" x14ac:dyDescent="0.2">
      <c r="A35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59" s="7" t="str">
        <f>ExtractValues(Table1[[#This Row],[Agreement Name]],".{1}\d{4,5}")</f>
        <v>102481</v>
      </c>
      <c r="C3559" s="6" t="str">
        <f>ExtractValues(Table1[[#This Row],[Agreement Name]],".{1}\d{4,5}-.{1}\d{4,5}")</f>
        <v>102481-001001</v>
      </c>
      <c r="D3559" s="6" t="str">
        <f>ExtractValues(ExtractValues(Table1[[#This Row],[Agreement Name]],"(CO\d{1,3})"),"\d+")</f>
        <v/>
      </c>
      <c r="E3559" s="6" t="str">
        <f>ExtractValues(ExtractValues(Table1[[#This Row],[Agreement Name]],"(CO.\d{1,3})"),"\d+")</f>
        <v/>
      </c>
      <c r="F3559" s="6" t="str">
        <f>IF(Table1[[#This Row],[ChgOrderPart1]]&lt;&gt;"",Table1[[#This Row],[ChgOrderPart1]],Table1[[#This Row],[ChgOrderPart2]])</f>
        <v/>
      </c>
      <c r="G3559" s="6" t="s">
        <v>1058</v>
      </c>
      <c r="H3559" s="8">
        <v>42216.415682870371</v>
      </c>
      <c r="I3559" s="6" t="s">
        <v>34</v>
      </c>
      <c r="J3559" s="8">
        <v>42219.306759259256</v>
      </c>
      <c r="K3559" s="6" t="s">
        <v>35</v>
      </c>
      <c r="L3559" s="6" t="s">
        <v>36</v>
      </c>
      <c r="M3559" s="6" t="s">
        <v>37</v>
      </c>
      <c r="O3559" s="6" t="s">
        <v>38</v>
      </c>
      <c r="P3559" s="6" t="s">
        <v>39</v>
      </c>
      <c r="Q3559" s="6" t="s">
        <v>379</v>
      </c>
      <c r="R3559" s="6" t="s">
        <v>101</v>
      </c>
      <c r="W3559" s="6" t="s">
        <v>381</v>
      </c>
      <c r="X3559" s="6" t="s">
        <v>379</v>
      </c>
      <c r="Y3559" s="6" t="s">
        <v>43</v>
      </c>
      <c r="Z3559" s="8">
        <v>42219.265196759261</v>
      </c>
      <c r="AA3559" s="6" t="s">
        <v>382</v>
      </c>
      <c r="AB3559" s="6" t="s">
        <v>104</v>
      </c>
      <c r="AC3559" s="6" t="s">
        <v>101</v>
      </c>
      <c r="AD3559" s="6" t="s">
        <v>43</v>
      </c>
      <c r="AE3559" s="8">
        <v>42219.306759259256</v>
      </c>
      <c r="AF3559" s="6" t="s">
        <v>71</v>
      </c>
    </row>
    <row r="3560" spans="1:39" x14ac:dyDescent="0.2">
      <c r="A35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0" s="7" t="str">
        <f>ExtractValues(Table1[[#This Row],[Agreement Name]],".{1}\d{4,5}")</f>
        <v>102478</v>
      </c>
      <c r="C3560" s="6" t="str">
        <f>ExtractValues(Table1[[#This Row],[Agreement Name]],".{1}\d{4,5}-.{1}\d{4,5}")</f>
        <v>102478-001004</v>
      </c>
      <c r="D3560" s="6" t="str">
        <f>ExtractValues(ExtractValues(Table1[[#This Row],[Agreement Name]],"(CO\d{1,3})"),"\d+")</f>
        <v/>
      </c>
      <c r="E3560" s="6" t="str">
        <f>ExtractValues(ExtractValues(Table1[[#This Row],[Agreement Name]],"(CO.\d{1,3})"),"\d+")</f>
        <v/>
      </c>
      <c r="F3560" s="6" t="str">
        <f>IF(Table1[[#This Row],[ChgOrderPart1]]&lt;&gt;"",Table1[[#This Row],[ChgOrderPart1]],Table1[[#This Row],[ChgOrderPart2]])</f>
        <v/>
      </c>
      <c r="G3560" s="6" t="s">
        <v>774</v>
      </c>
      <c r="H3560" s="8">
        <v>42184.669768518521</v>
      </c>
      <c r="I3560" s="6" t="s">
        <v>34</v>
      </c>
      <c r="J3560" s="8">
        <v>42185.246006944442</v>
      </c>
      <c r="K3560" s="6" t="s">
        <v>35</v>
      </c>
      <c r="L3560" s="6" t="s">
        <v>36</v>
      </c>
      <c r="M3560" s="6" t="s">
        <v>37</v>
      </c>
      <c r="O3560" s="6" t="s">
        <v>38</v>
      </c>
      <c r="P3560" s="6" t="s">
        <v>39</v>
      </c>
      <c r="Q3560" s="6" t="s">
        <v>699</v>
      </c>
      <c r="R3560" s="6" t="s">
        <v>354</v>
      </c>
      <c r="W3560" s="6" t="s">
        <v>700</v>
      </c>
      <c r="X3560" s="6" t="s">
        <v>699</v>
      </c>
      <c r="Y3560" s="6" t="s">
        <v>43</v>
      </c>
      <c r="Z3560" s="8">
        <v>42184.774664351855</v>
      </c>
      <c r="AA3560" s="6" t="s">
        <v>701</v>
      </c>
      <c r="AB3560" s="6" t="s">
        <v>357</v>
      </c>
      <c r="AC3560" s="6" t="s">
        <v>354</v>
      </c>
      <c r="AD3560" s="6" t="s">
        <v>43</v>
      </c>
      <c r="AE3560" s="8">
        <v>42185.246006944442</v>
      </c>
      <c r="AF3560" s="6" t="s">
        <v>358</v>
      </c>
    </row>
    <row r="3561" spans="1:39" x14ac:dyDescent="0.2">
      <c r="A35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1" s="7" t="str">
        <f>ExtractValues(Table1[[#This Row],[Agreement Name]],".{1}\d{4,5}")</f>
        <v>102478</v>
      </c>
      <c r="C3561" s="6" t="str">
        <f>ExtractValues(Table1[[#This Row],[Agreement Name]],".{1}\d{4,5}-.{1}\d{4,5}")</f>
        <v>102478-001003</v>
      </c>
      <c r="D3561" s="6" t="str">
        <f>ExtractValues(ExtractValues(Table1[[#This Row],[Agreement Name]],"(CO\d{1,3})"),"\d+")</f>
        <v/>
      </c>
      <c r="E3561" s="6" t="str">
        <f>ExtractValues(ExtractValues(Table1[[#This Row],[Agreement Name]],"(CO.\d{1,3})"),"\d+")</f>
        <v/>
      </c>
      <c r="F3561" s="6" t="str">
        <f>IF(Table1[[#This Row],[ChgOrderPart1]]&lt;&gt;"",Table1[[#This Row],[ChgOrderPart1]],Table1[[#This Row],[ChgOrderPart2]])</f>
        <v/>
      </c>
      <c r="G3561" s="6" t="s">
        <v>561</v>
      </c>
      <c r="H3561" s="8">
        <v>42171.640925925924</v>
      </c>
      <c r="I3561" s="6" t="s">
        <v>34</v>
      </c>
      <c r="J3561" s="8">
        <v>42173.271168981482</v>
      </c>
      <c r="K3561" s="6" t="s">
        <v>35</v>
      </c>
      <c r="L3561" s="6" t="s">
        <v>36</v>
      </c>
      <c r="M3561" s="6" t="s">
        <v>37</v>
      </c>
      <c r="O3561" s="6" t="s">
        <v>38</v>
      </c>
      <c r="P3561" s="6" t="s">
        <v>39</v>
      </c>
      <c r="Q3561" s="6" t="s">
        <v>562</v>
      </c>
      <c r="R3561" s="6" t="s">
        <v>354</v>
      </c>
      <c r="W3561" s="6" t="s">
        <v>563</v>
      </c>
      <c r="X3561" s="6" t="s">
        <v>562</v>
      </c>
      <c r="Y3561" s="6" t="s">
        <v>43</v>
      </c>
      <c r="Z3561" s="8">
        <v>42173.265856481485</v>
      </c>
      <c r="AA3561" s="6" t="s">
        <v>564</v>
      </c>
      <c r="AB3561" s="6" t="s">
        <v>357</v>
      </c>
      <c r="AC3561" s="6" t="s">
        <v>354</v>
      </c>
      <c r="AD3561" s="6" t="s">
        <v>43</v>
      </c>
      <c r="AE3561" s="8">
        <v>42173.271168981482</v>
      </c>
      <c r="AF3561" s="6" t="s">
        <v>358</v>
      </c>
    </row>
    <row r="3562" spans="1:39" x14ac:dyDescent="0.2">
      <c r="A35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2" s="7" t="str">
        <f>ExtractValues(Table1[[#This Row],[Agreement Name]],".{1}\d{4,5}")</f>
        <v>102478</v>
      </c>
      <c r="C3562" s="6" t="str">
        <f>ExtractValues(Table1[[#This Row],[Agreement Name]],".{1}\d{4,5}-.{1}\d{4,5}")</f>
        <v>102478-001002</v>
      </c>
      <c r="D3562" s="6" t="str">
        <f>ExtractValues(ExtractValues(Table1[[#This Row],[Agreement Name]],"(CO\d{1,3})"),"\d+")</f>
        <v/>
      </c>
      <c r="E3562" s="6" t="str">
        <f>ExtractValues(ExtractValues(Table1[[#This Row],[Agreement Name]],"(CO.\d{1,3})"),"\d+")</f>
        <v/>
      </c>
      <c r="F3562" s="6" t="str">
        <f>IF(Table1[[#This Row],[ChgOrderPart1]]&lt;&gt;"",Table1[[#This Row],[ChgOrderPart1]],Table1[[#This Row],[ChgOrderPart2]])</f>
        <v/>
      </c>
      <c r="G3562" s="6" t="s">
        <v>490</v>
      </c>
      <c r="H3562" s="8">
        <v>42163.581458333334</v>
      </c>
      <c r="I3562" s="6" t="s">
        <v>34</v>
      </c>
      <c r="J3562" s="8">
        <v>42164.294212962966</v>
      </c>
      <c r="K3562" s="6" t="s">
        <v>35</v>
      </c>
      <c r="L3562" s="6" t="s">
        <v>36</v>
      </c>
      <c r="M3562" s="6" t="s">
        <v>37</v>
      </c>
      <c r="O3562" s="6" t="s">
        <v>38</v>
      </c>
      <c r="P3562" s="6" t="s">
        <v>39</v>
      </c>
      <c r="Q3562" s="6" t="s">
        <v>249</v>
      </c>
      <c r="R3562" s="6" t="s">
        <v>354</v>
      </c>
      <c r="W3562" s="6" t="s">
        <v>250</v>
      </c>
      <c r="X3562" s="6" t="s">
        <v>249</v>
      </c>
      <c r="Y3562" s="6" t="s">
        <v>43</v>
      </c>
      <c r="Z3562" s="8">
        <v>42163.599722222221</v>
      </c>
      <c r="AA3562" s="6" t="s">
        <v>251</v>
      </c>
      <c r="AB3562" s="6" t="s">
        <v>357</v>
      </c>
      <c r="AC3562" s="6" t="s">
        <v>354</v>
      </c>
      <c r="AD3562" s="6" t="s">
        <v>43</v>
      </c>
      <c r="AE3562" s="8">
        <v>42164.294212962966</v>
      </c>
      <c r="AF3562" s="6" t="s">
        <v>358</v>
      </c>
    </row>
    <row r="3563" spans="1:39" x14ac:dyDescent="0.2">
      <c r="A35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3" s="7" t="str">
        <f>ExtractValues(Table1[[#This Row],[Agreement Name]],".{1}\d{4,5}")</f>
        <v>102478</v>
      </c>
      <c r="C3563" s="6" t="str">
        <f>ExtractValues(Table1[[#This Row],[Agreement Name]],".{1}\d{4,5}-.{1}\d{4,5}")</f>
        <v>102478-001001</v>
      </c>
      <c r="D3563" s="6" t="str">
        <f>ExtractValues(ExtractValues(Table1[[#This Row],[Agreement Name]],"(CO\d{1,3})"),"\d+")</f>
        <v/>
      </c>
      <c r="E3563" s="6" t="str">
        <f>ExtractValues(ExtractValues(Table1[[#This Row],[Agreement Name]],"(CO.\d{1,3})"),"\d+")</f>
        <v/>
      </c>
      <c r="F3563" s="6" t="str">
        <f>IF(Table1[[#This Row],[ChgOrderPart1]]&lt;&gt;"",Table1[[#This Row],[ChgOrderPart1]],Table1[[#This Row],[ChgOrderPart2]])</f>
        <v/>
      </c>
      <c r="G3563" s="6" t="s">
        <v>428</v>
      </c>
      <c r="H3563" s="8">
        <v>42160.573912037034</v>
      </c>
      <c r="I3563" s="6" t="s">
        <v>55</v>
      </c>
      <c r="J3563" s="8">
        <v>42194.606678240743</v>
      </c>
      <c r="K3563" s="6" t="s">
        <v>35</v>
      </c>
      <c r="L3563" s="6" t="s">
        <v>36</v>
      </c>
      <c r="M3563" s="6" t="s">
        <v>37</v>
      </c>
      <c r="O3563" s="6" t="s">
        <v>38</v>
      </c>
      <c r="P3563" s="6" t="s">
        <v>39</v>
      </c>
      <c r="Q3563" s="6" t="s">
        <v>429</v>
      </c>
      <c r="R3563" s="6" t="s">
        <v>354</v>
      </c>
      <c r="AL3563" s="6" t="s">
        <v>429</v>
      </c>
      <c r="AM3563" s="6" t="s">
        <v>43</v>
      </c>
    </row>
    <row r="3564" spans="1:39" x14ac:dyDescent="0.2">
      <c r="A35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4" s="7" t="str">
        <f>ExtractValues(Table1[[#This Row],[Agreement Name]],".{1}\d{4,5}")</f>
        <v>102478</v>
      </c>
      <c r="C3564" s="6" t="str">
        <f>ExtractValues(Table1[[#This Row],[Agreement Name]],".{1}\d{4,5}-.{1}\d{4,5}")</f>
        <v>102478-001001</v>
      </c>
      <c r="D3564" s="6" t="str">
        <f>ExtractValues(ExtractValues(Table1[[#This Row],[Agreement Name]],"(CO\d{1,3})"),"\d+")</f>
        <v/>
      </c>
      <c r="E3564" s="6" t="str">
        <f>ExtractValues(ExtractValues(Table1[[#This Row],[Agreement Name]],"(CO.\d{1,3})"),"\d+")</f>
        <v/>
      </c>
      <c r="F3564" s="6" t="str">
        <f>IF(Table1[[#This Row],[ChgOrderPart1]]&lt;&gt;"",Table1[[#This Row],[ChgOrderPart1]],Table1[[#This Row],[ChgOrderPart2]])</f>
        <v/>
      </c>
      <c r="G3564" s="6" t="s">
        <v>665</v>
      </c>
      <c r="H3564" s="8">
        <v>42174.650856481479</v>
      </c>
      <c r="I3564" s="6" t="s">
        <v>34</v>
      </c>
      <c r="J3564" s="8">
        <v>42174.690416666665</v>
      </c>
      <c r="K3564" s="6" t="s">
        <v>35</v>
      </c>
      <c r="L3564" s="6" t="s">
        <v>36</v>
      </c>
      <c r="M3564" s="6" t="s">
        <v>37</v>
      </c>
      <c r="O3564" s="6" t="s">
        <v>38</v>
      </c>
      <c r="P3564" s="6" t="s">
        <v>39</v>
      </c>
      <c r="Q3564" s="6" t="s">
        <v>429</v>
      </c>
      <c r="R3564" s="6" t="s">
        <v>354</v>
      </c>
      <c r="W3564" s="6" t="s">
        <v>666</v>
      </c>
      <c r="X3564" s="6" t="s">
        <v>429</v>
      </c>
      <c r="Y3564" s="6" t="s">
        <v>43</v>
      </c>
      <c r="Z3564" s="8">
        <v>42174.686435185184</v>
      </c>
      <c r="AA3564" s="6" t="s">
        <v>667</v>
      </c>
      <c r="AB3564" s="6" t="s">
        <v>357</v>
      </c>
      <c r="AC3564" s="6" t="s">
        <v>354</v>
      </c>
      <c r="AD3564" s="6" t="s">
        <v>43</v>
      </c>
      <c r="AE3564" s="8">
        <v>42174.690416666665</v>
      </c>
      <c r="AF3564" s="6" t="s">
        <v>358</v>
      </c>
    </row>
    <row r="3565" spans="1:39" x14ac:dyDescent="0.2">
      <c r="A35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5" s="7" t="str">
        <f>ExtractValues(Table1[[#This Row],[Agreement Name]],".{1}\d{4,5}")</f>
        <v>102472</v>
      </c>
      <c r="C3565" s="6" t="str">
        <f>ExtractValues(Table1[[#This Row],[Agreement Name]],".{1}\d{4,5}-.{1}\d{4,5}")</f>
        <v>102472-001004</v>
      </c>
      <c r="D3565" s="6" t="str">
        <f>ExtractValues(ExtractValues(Table1[[#This Row],[Agreement Name]],"(CO\d{1,3})"),"\d+")</f>
        <v/>
      </c>
      <c r="E3565" s="6" t="str">
        <f>ExtractValues(ExtractValues(Table1[[#This Row],[Agreement Name]],"(CO.\d{1,3})"),"\d+")</f>
        <v/>
      </c>
      <c r="F3565" s="6" t="str">
        <f>IF(Table1[[#This Row],[ChgOrderPart1]]&lt;&gt;"",Table1[[#This Row],[ChgOrderPart1]],Table1[[#This Row],[ChgOrderPart2]])</f>
        <v/>
      </c>
      <c r="G3565" s="6" t="s">
        <v>590</v>
      </c>
      <c r="H3565" s="8">
        <v>42172.597418981481</v>
      </c>
      <c r="I3565" s="6" t="s">
        <v>34</v>
      </c>
      <c r="J3565" s="8">
        <v>42177.314710648148</v>
      </c>
      <c r="K3565" s="6" t="s">
        <v>35</v>
      </c>
      <c r="L3565" s="6" t="s">
        <v>36</v>
      </c>
      <c r="M3565" s="6" t="s">
        <v>37</v>
      </c>
      <c r="O3565" s="6" t="s">
        <v>38</v>
      </c>
      <c r="P3565" s="6" t="s">
        <v>39</v>
      </c>
      <c r="Q3565" s="6" t="s">
        <v>591</v>
      </c>
      <c r="R3565" s="6" t="s">
        <v>393</v>
      </c>
      <c r="W3565" s="6" t="s">
        <v>592</v>
      </c>
      <c r="X3565" s="6" t="s">
        <v>591</v>
      </c>
      <c r="Y3565" s="6" t="s">
        <v>43</v>
      </c>
      <c r="Z3565" s="8">
        <v>42176.655624999999</v>
      </c>
      <c r="AA3565" s="6" t="s">
        <v>593</v>
      </c>
      <c r="AB3565" s="6" t="s">
        <v>396</v>
      </c>
      <c r="AC3565" s="6" t="s">
        <v>393</v>
      </c>
      <c r="AD3565" s="6" t="s">
        <v>43</v>
      </c>
      <c r="AE3565" s="8">
        <v>42177.314710648148</v>
      </c>
      <c r="AF3565" s="6" t="s">
        <v>397</v>
      </c>
    </row>
    <row r="3566" spans="1:39" x14ac:dyDescent="0.2">
      <c r="A35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66" s="7" t="str">
        <f>ExtractValues(Table1[[#This Row],[Agreement Name]],".{1}\d{4,5}")</f>
        <v>102472</v>
      </c>
      <c r="C3566" s="6" t="str">
        <f>ExtractValues(Table1[[#This Row],[Agreement Name]],".{1}\d{4,5}-.{1}\d{4,5}")</f>
        <v>102472-001003</v>
      </c>
      <c r="D3566" s="6" t="str">
        <f>ExtractValues(ExtractValues(Table1[[#This Row],[Agreement Name]],"(CO\d{1,3})"),"\d+")</f>
        <v>1</v>
      </c>
      <c r="E3566" s="6" t="str">
        <f>ExtractValues(ExtractValues(Table1[[#This Row],[Agreement Name]],"(CO.\d{1,3})"),"\d+")</f>
        <v/>
      </c>
      <c r="F3566" s="6" t="str">
        <f>IF(Table1[[#This Row],[ChgOrderPart1]]&lt;&gt;"",Table1[[#This Row],[ChgOrderPart1]],Table1[[#This Row],[ChgOrderPart2]])</f>
        <v>1</v>
      </c>
      <c r="G3566" s="6" t="s">
        <v>5750</v>
      </c>
      <c r="H3566" s="8">
        <v>42207.449236111112</v>
      </c>
      <c r="I3566" s="6" t="s">
        <v>34</v>
      </c>
      <c r="J3566" s="8">
        <v>42207.681666666664</v>
      </c>
      <c r="K3566" s="6" t="s">
        <v>5082</v>
      </c>
      <c r="L3566" s="6" t="s">
        <v>5083</v>
      </c>
      <c r="M3566" s="6" t="s">
        <v>37</v>
      </c>
      <c r="O3566" s="6" t="s">
        <v>38</v>
      </c>
      <c r="P3566" s="6" t="s">
        <v>39</v>
      </c>
      <c r="Q3566" s="6" t="s">
        <v>431</v>
      </c>
      <c r="R3566" s="6" t="s">
        <v>432</v>
      </c>
      <c r="W3566" s="6" t="s">
        <v>433</v>
      </c>
      <c r="X3566" s="6" t="s">
        <v>431</v>
      </c>
      <c r="Y3566" s="6" t="s">
        <v>43</v>
      </c>
      <c r="Z3566" s="8">
        <v>42207.535590277781</v>
      </c>
      <c r="AA3566" s="6" t="s">
        <v>434</v>
      </c>
      <c r="AB3566" s="6" t="s">
        <v>1381</v>
      </c>
      <c r="AC3566" s="6" t="s">
        <v>432</v>
      </c>
      <c r="AD3566" s="6" t="s">
        <v>43</v>
      </c>
      <c r="AE3566" s="8">
        <v>42207.681666666664</v>
      </c>
      <c r="AF3566" s="6" t="s">
        <v>2001</v>
      </c>
    </row>
    <row r="3567" spans="1:39" x14ac:dyDescent="0.2">
      <c r="A35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7" s="7" t="str">
        <f>ExtractValues(Table1[[#This Row],[Agreement Name]],".{1}\d{4,5}")</f>
        <v>102472</v>
      </c>
      <c r="C3567" s="6" t="str">
        <f>ExtractValues(Table1[[#This Row],[Agreement Name]],".{1}\d{4,5}-.{1}\d{4,5}")</f>
        <v>102472-001003</v>
      </c>
      <c r="D3567" s="6" t="str">
        <f>ExtractValues(ExtractValues(Table1[[#This Row],[Agreement Name]],"(CO\d{1,3})"),"\d+")</f>
        <v/>
      </c>
      <c r="E3567" s="6" t="str">
        <f>ExtractValues(ExtractValues(Table1[[#This Row],[Agreement Name]],"(CO.\d{1,3})"),"\d+")</f>
        <v/>
      </c>
      <c r="F3567" s="6" t="str">
        <f>IF(Table1[[#This Row],[ChgOrderPart1]]&lt;&gt;"",Table1[[#This Row],[ChgOrderPart1]],Table1[[#This Row],[ChgOrderPart2]])</f>
        <v/>
      </c>
      <c r="G3567" s="6" t="s">
        <v>430</v>
      </c>
      <c r="H3567" s="8">
        <v>42160.576180555552</v>
      </c>
      <c r="I3567" s="6" t="s">
        <v>34</v>
      </c>
      <c r="J3567" s="8">
        <v>42163.662199074075</v>
      </c>
      <c r="K3567" s="6" t="s">
        <v>35</v>
      </c>
      <c r="L3567" s="6" t="s">
        <v>36</v>
      </c>
      <c r="M3567" s="6" t="s">
        <v>37</v>
      </c>
      <c r="O3567" s="6" t="s">
        <v>38</v>
      </c>
      <c r="P3567" s="6" t="s">
        <v>39</v>
      </c>
      <c r="Q3567" s="6" t="s">
        <v>431</v>
      </c>
      <c r="R3567" s="6" t="s">
        <v>432</v>
      </c>
      <c r="S3567" s="6" t="s">
        <v>393</v>
      </c>
      <c r="W3567" s="6" t="s">
        <v>433</v>
      </c>
      <c r="X3567" s="6" t="s">
        <v>431</v>
      </c>
      <c r="Y3567" s="6" t="s">
        <v>43</v>
      </c>
      <c r="Z3567" s="8">
        <v>42163.515567129631</v>
      </c>
      <c r="AA3567" s="6" t="s">
        <v>434</v>
      </c>
      <c r="AB3567" s="6" t="s">
        <v>396</v>
      </c>
      <c r="AC3567" s="6" t="s">
        <v>393</v>
      </c>
      <c r="AD3567" s="6" t="s">
        <v>43</v>
      </c>
      <c r="AE3567" s="8">
        <v>42163.662199074075</v>
      </c>
      <c r="AF3567" s="6" t="s">
        <v>397</v>
      </c>
    </row>
    <row r="3568" spans="1:39" x14ac:dyDescent="0.2">
      <c r="A35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68" s="7" t="str">
        <f>ExtractValues(Table1[[#This Row],[Agreement Name]],".{1}\d{4,5}")</f>
        <v>102472</v>
      </c>
      <c r="C3568" s="6" t="str">
        <f>ExtractValues(Table1[[#This Row],[Agreement Name]],".{1}\d{4,5}-.{1}\d{4,5}")</f>
        <v>102472-001002</v>
      </c>
      <c r="D3568" s="6" t="str">
        <f>ExtractValues(ExtractValues(Table1[[#This Row],[Agreement Name]],"(CO\d{1,3})"),"\d+")</f>
        <v/>
      </c>
      <c r="E3568" s="6" t="str">
        <f>ExtractValues(ExtractValues(Table1[[#This Row],[Agreement Name]],"(CO.\d{1,3})"),"\d+")</f>
        <v/>
      </c>
      <c r="F3568" s="6" t="str">
        <f>IF(Table1[[#This Row],[ChgOrderPart1]]&lt;&gt;"",Table1[[#This Row],[ChgOrderPart1]],Table1[[#This Row],[ChgOrderPart2]])</f>
        <v/>
      </c>
      <c r="G3568" s="6" t="s">
        <v>4361</v>
      </c>
      <c r="H3568" s="8">
        <v>42153.375694444447</v>
      </c>
      <c r="I3568" s="6" t="s">
        <v>34</v>
      </c>
      <c r="J3568" s="8">
        <v>42156.50099537037</v>
      </c>
      <c r="K3568" s="6" t="s">
        <v>3614</v>
      </c>
      <c r="L3568" s="6" t="s">
        <v>3615</v>
      </c>
      <c r="M3568" s="6" t="s">
        <v>37</v>
      </c>
      <c r="O3568" s="6" t="s">
        <v>38</v>
      </c>
      <c r="P3568" s="6" t="s">
        <v>39</v>
      </c>
      <c r="Q3568" s="6" t="s">
        <v>4362</v>
      </c>
      <c r="R3568" s="6" t="s">
        <v>393</v>
      </c>
      <c r="W3568" s="6" t="s">
        <v>421</v>
      </c>
      <c r="X3568" s="6" t="s">
        <v>4362</v>
      </c>
      <c r="Y3568" s="6" t="s">
        <v>43</v>
      </c>
      <c r="Z3568" s="8">
        <v>42156.391226851854</v>
      </c>
      <c r="AA3568" s="6" t="s">
        <v>422</v>
      </c>
      <c r="AB3568" s="6" t="s">
        <v>396</v>
      </c>
      <c r="AC3568" s="6" t="s">
        <v>393</v>
      </c>
      <c r="AD3568" s="6" t="s">
        <v>43</v>
      </c>
      <c r="AE3568" s="8">
        <v>42156.50099537037</v>
      </c>
      <c r="AF3568" s="6" t="s">
        <v>397</v>
      </c>
    </row>
    <row r="3569" spans="1:39" x14ac:dyDescent="0.2">
      <c r="A35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69" s="7" t="str">
        <f>ExtractValues(Table1[[#This Row],[Agreement Name]],".{1}\d{4,5}")</f>
        <v>102472</v>
      </c>
      <c r="C3569" s="6" t="str">
        <f>ExtractValues(Table1[[#This Row],[Agreement Name]],".{1}\d{4,5}-.{1}\d{4,5}")</f>
        <v>102472-001001</v>
      </c>
      <c r="D3569" s="6" t="str">
        <f>ExtractValues(ExtractValues(Table1[[#This Row],[Agreement Name]],"(CO\d{1,3})"),"\d+")</f>
        <v>1</v>
      </c>
      <c r="E3569" s="6" t="str">
        <f>ExtractValues(ExtractValues(Table1[[#This Row],[Agreement Name]],"(CO.\d{1,3})"),"\d+")</f>
        <v/>
      </c>
      <c r="F3569" s="6" t="str">
        <f>IF(Table1[[#This Row],[ChgOrderPart1]]&lt;&gt;"",Table1[[#This Row],[ChgOrderPart1]],Table1[[#This Row],[ChgOrderPart2]])</f>
        <v>1</v>
      </c>
      <c r="G3569" s="6" t="s">
        <v>5751</v>
      </c>
      <c r="H3569" s="8">
        <v>42207.472870370373</v>
      </c>
      <c r="I3569" s="6" t="s">
        <v>34</v>
      </c>
      <c r="J3569" s="8">
        <v>42207.677314814813</v>
      </c>
      <c r="K3569" s="6" t="s">
        <v>5082</v>
      </c>
      <c r="L3569" s="6" t="s">
        <v>5083</v>
      </c>
      <c r="M3569" s="6" t="s">
        <v>37</v>
      </c>
      <c r="O3569" s="6" t="s">
        <v>38</v>
      </c>
      <c r="P3569" s="6" t="s">
        <v>39</v>
      </c>
      <c r="Q3569" s="6" t="s">
        <v>319</v>
      </c>
      <c r="R3569" s="6" t="s">
        <v>320</v>
      </c>
      <c r="S3569" s="6" t="s">
        <v>432</v>
      </c>
      <c r="W3569" s="6" t="s">
        <v>321</v>
      </c>
      <c r="X3569" s="6" t="s">
        <v>320</v>
      </c>
      <c r="Y3569" s="6" t="s">
        <v>43</v>
      </c>
      <c r="Z3569" s="8">
        <v>42207.481562499997</v>
      </c>
      <c r="AA3569" s="6" t="s">
        <v>322</v>
      </c>
      <c r="AB3569" s="6" t="s">
        <v>1381</v>
      </c>
      <c r="AC3569" s="6" t="s">
        <v>432</v>
      </c>
      <c r="AD3569" s="6" t="s">
        <v>43</v>
      </c>
      <c r="AE3569" s="8">
        <v>42207.677314814813</v>
      </c>
      <c r="AF3569" s="6" t="s">
        <v>2001</v>
      </c>
    </row>
    <row r="3570" spans="1:39" x14ac:dyDescent="0.2">
      <c r="A35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0" s="7" t="str">
        <f>ExtractValues(Table1[[#This Row],[Agreement Name]],".{1}\d{4,5}")</f>
        <v>102472</v>
      </c>
      <c r="C3570" s="6" t="str">
        <f>ExtractValues(Table1[[#This Row],[Agreement Name]],".{1}\d{4,5}-.{1}\d{4,5}")</f>
        <v>102472-001001</v>
      </c>
      <c r="D3570" s="6" t="str">
        <f>ExtractValues(ExtractValues(Table1[[#This Row],[Agreement Name]],"(CO\d{1,3})"),"\d+")</f>
        <v/>
      </c>
      <c r="E3570" s="6" t="str">
        <f>ExtractValues(ExtractValues(Table1[[#This Row],[Agreement Name]],"(CO.\d{1,3})"),"\d+")</f>
        <v/>
      </c>
      <c r="F3570" s="6" t="str">
        <f>IF(Table1[[#This Row],[ChgOrderPart1]]&lt;&gt;"",Table1[[#This Row],[ChgOrderPart1]],Table1[[#This Row],[ChgOrderPart2]])</f>
        <v/>
      </c>
      <c r="G3570" s="6" t="s">
        <v>3959</v>
      </c>
      <c r="H3570" s="8">
        <v>42136.570798611108</v>
      </c>
      <c r="I3570" s="6" t="s">
        <v>34</v>
      </c>
      <c r="J3570" s="8">
        <v>42137.546469907407</v>
      </c>
      <c r="K3570" s="6" t="s">
        <v>3614</v>
      </c>
      <c r="L3570" s="6" t="s">
        <v>3615</v>
      </c>
      <c r="M3570" s="6" t="s">
        <v>37</v>
      </c>
      <c r="O3570" s="6" t="s">
        <v>38</v>
      </c>
      <c r="P3570" s="6" t="s">
        <v>39</v>
      </c>
      <c r="Q3570" s="6" t="s">
        <v>1291</v>
      </c>
      <c r="R3570" s="6" t="s">
        <v>320</v>
      </c>
      <c r="S3570" s="6" t="s">
        <v>393</v>
      </c>
      <c r="W3570" s="6" t="s">
        <v>321</v>
      </c>
      <c r="X3570" s="6" t="s">
        <v>320</v>
      </c>
      <c r="Y3570" s="6" t="s">
        <v>43</v>
      </c>
      <c r="Z3570" s="8">
        <v>42137.542893518519</v>
      </c>
      <c r="AA3570" s="6" t="s">
        <v>322</v>
      </c>
      <c r="AB3570" s="6" t="s">
        <v>396</v>
      </c>
      <c r="AC3570" s="6" t="s">
        <v>393</v>
      </c>
      <c r="AD3570" s="6" t="s">
        <v>43</v>
      </c>
      <c r="AE3570" s="8">
        <v>42137.546469907407</v>
      </c>
      <c r="AF3570" s="6" t="s">
        <v>397</v>
      </c>
    </row>
    <row r="3571" spans="1:39" x14ac:dyDescent="0.2">
      <c r="A35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1" s="7" t="str">
        <f>ExtractValues(Table1[[#This Row],[Agreement Name]],".{1}\d{4,5}")</f>
        <v>102471</v>
      </c>
      <c r="C3571" s="6" t="str">
        <f>ExtractValues(Table1[[#This Row],[Agreement Name]],".{1}\d{4,5}-.{1}\d{4,5}")</f>
        <v>102471-001001</v>
      </c>
      <c r="D3571" s="6" t="str">
        <f>ExtractValues(ExtractValues(Table1[[#This Row],[Agreement Name]],"(CO\d{1,3})"),"\d+")</f>
        <v/>
      </c>
      <c r="E3571" s="6" t="str">
        <f>ExtractValues(ExtractValues(Table1[[#This Row],[Agreement Name]],"(CO.\d{1,3})"),"\d+")</f>
        <v/>
      </c>
      <c r="F3571" s="6" t="str">
        <f>IF(Table1[[#This Row],[ChgOrderPart1]]&lt;&gt;"",Table1[[#This Row],[ChgOrderPart1]],Table1[[#This Row],[ChgOrderPart2]])</f>
        <v/>
      </c>
      <c r="G3571" s="6" t="s">
        <v>1185</v>
      </c>
      <c r="H3571" s="8">
        <v>42227.667245370372</v>
      </c>
      <c r="I3571" s="6" t="s">
        <v>34</v>
      </c>
      <c r="J3571" s="8">
        <v>42235.4606712963</v>
      </c>
      <c r="K3571" s="6" t="s">
        <v>35</v>
      </c>
      <c r="L3571" s="6" t="s">
        <v>36</v>
      </c>
      <c r="M3571" s="6" t="s">
        <v>37</v>
      </c>
      <c r="O3571" s="6" t="s">
        <v>38</v>
      </c>
      <c r="P3571" s="6" t="s">
        <v>39</v>
      </c>
      <c r="Q3571" s="6" t="s">
        <v>1186</v>
      </c>
      <c r="R3571" s="6" t="s">
        <v>871</v>
      </c>
      <c r="S3571" s="6" t="s">
        <v>354</v>
      </c>
      <c r="W3571" s="6" t="s">
        <v>68</v>
      </c>
      <c r="X3571" s="6" t="s">
        <v>871</v>
      </c>
      <c r="Y3571" s="6" t="s">
        <v>43</v>
      </c>
      <c r="Z3571" s="8">
        <v>42235.351261574076</v>
      </c>
      <c r="AA3571" s="6" t="s">
        <v>1187</v>
      </c>
      <c r="AB3571" s="6" t="s">
        <v>357</v>
      </c>
      <c r="AC3571" s="6" t="s">
        <v>354</v>
      </c>
      <c r="AD3571" s="6" t="s">
        <v>43</v>
      </c>
      <c r="AE3571" s="8">
        <v>42235.4606712963</v>
      </c>
      <c r="AF3571" s="6" t="s">
        <v>358</v>
      </c>
    </row>
    <row r="3572" spans="1:39" x14ac:dyDescent="0.2">
      <c r="A35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2" s="7" t="str">
        <f>ExtractValues(Table1[[#This Row],[Agreement Name]],".{1}\d{4,5}")</f>
        <v>102448</v>
      </c>
      <c r="C3572" s="6" t="str">
        <f>ExtractValues(Table1[[#This Row],[Agreement Name]],".{1}\d{4,5}-.{1}\d{4,5}")</f>
        <v>102448-001001</v>
      </c>
      <c r="D3572" s="6" t="str">
        <f>ExtractValues(ExtractValues(Table1[[#This Row],[Agreement Name]],"(CO\d{1,3})"),"\d+")</f>
        <v/>
      </c>
      <c r="E3572" s="6" t="str">
        <f>ExtractValues(ExtractValues(Table1[[#This Row],[Agreement Name]],"(CO.\d{1,3})"),"\d+")</f>
        <v/>
      </c>
      <c r="F3572" s="6" t="str">
        <f>IF(Table1[[#This Row],[ChgOrderPart1]]&lt;&gt;"",Table1[[#This Row],[ChgOrderPart1]],Table1[[#This Row],[ChgOrderPart2]])</f>
        <v/>
      </c>
      <c r="G3572" s="6" t="s">
        <v>448</v>
      </c>
      <c r="H3572" s="8">
        <v>42160.583425925928</v>
      </c>
      <c r="I3572" s="6" t="s">
        <v>34</v>
      </c>
      <c r="J3572" s="8">
        <v>42160.712881944448</v>
      </c>
      <c r="K3572" s="6" t="s">
        <v>35</v>
      </c>
      <c r="L3572" s="6" t="s">
        <v>36</v>
      </c>
      <c r="M3572" s="6" t="s">
        <v>37</v>
      </c>
      <c r="O3572" s="6" t="s">
        <v>38</v>
      </c>
      <c r="P3572" s="6" t="s">
        <v>39</v>
      </c>
      <c r="Q3572" s="6" t="s">
        <v>449</v>
      </c>
      <c r="R3572" s="6" t="s">
        <v>211</v>
      </c>
      <c r="W3572" s="6" t="s">
        <v>450</v>
      </c>
      <c r="X3572" s="6" t="s">
        <v>449</v>
      </c>
      <c r="Y3572" s="6" t="s">
        <v>43</v>
      </c>
      <c r="Z3572" s="8">
        <v>42160.667673611111</v>
      </c>
      <c r="AA3572" s="6" t="s">
        <v>451</v>
      </c>
      <c r="AB3572" s="6" t="s">
        <v>212</v>
      </c>
      <c r="AC3572" s="6" t="s">
        <v>211</v>
      </c>
      <c r="AD3572" s="6" t="s">
        <v>43</v>
      </c>
      <c r="AE3572" s="8">
        <v>42160.712881944448</v>
      </c>
      <c r="AF3572" s="6" t="s">
        <v>71</v>
      </c>
    </row>
    <row r="3573" spans="1:39" x14ac:dyDescent="0.2">
      <c r="A35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3" s="7" t="str">
        <f>ExtractValues(Table1[[#This Row],[Agreement Name]],".{1}\d{4,5}")</f>
        <v>102430</v>
      </c>
      <c r="C3573" s="6" t="str">
        <f>ExtractValues(Table1[[#This Row],[Agreement Name]],".{1}\d{4,5}-.{1}\d{4,5}")</f>
        <v>102430-001003</v>
      </c>
      <c r="D3573" s="6" t="str">
        <f>ExtractValues(ExtractValues(Table1[[#This Row],[Agreement Name]],"(CO\d{1,3})"),"\d+")</f>
        <v/>
      </c>
      <c r="E3573" s="6" t="str">
        <f>ExtractValues(ExtractValues(Table1[[#This Row],[Agreement Name]],"(CO.\d{1,3})"),"\d+")</f>
        <v/>
      </c>
      <c r="F3573" s="6" t="str">
        <f>IF(Table1[[#This Row],[ChgOrderPart1]]&lt;&gt;"",Table1[[#This Row],[ChgOrderPart1]],Table1[[#This Row],[ChgOrderPart2]])</f>
        <v/>
      </c>
      <c r="G3573" s="6" t="s">
        <v>987</v>
      </c>
      <c r="H3573" s="8">
        <v>42208.322847222225</v>
      </c>
      <c r="I3573" s="6" t="s">
        <v>34</v>
      </c>
      <c r="J3573" s="8">
        <v>42210.290798611109</v>
      </c>
      <c r="K3573" s="6" t="s">
        <v>35</v>
      </c>
      <c r="L3573" s="6" t="s">
        <v>36</v>
      </c>
      <c r="M3573" s="6" t="s">
        <v>37</v>
      </c>
      <c r="O3573" s="6" t="s">
        <v>38</v>
      </c>
      <c r="P3573" s="6" t="s">
        <v>39</v>
      </c>
      <c r="Q3573" s="6" t="s">
        <v>654</v>
      </c>
      <c r="R3573" s="6" t="s">
        <v>354</v>
      </c>
      <c r="W3573" s="6" t="s">
        <v>355</v>
      </c>
      <c r="X3573" s="6" t="s">
        <v>654</v>
      </c>
      <c r="Y3573" s="6" t="s">
        <v>43</v>
      </c>
      <c r="Z3573" s="8">
        <v>42209.661539351851</v>
      </c>
      <c r="AA3573" s="6" t="s">
        <v>356</v>
      </c>
      <c r="AB3573" s="6" t="s">
        <v>357</v>
      </c>
      <c r="AC3573" s="6" t="s">
        <v>354</v>
      </c>
      <c r="AD3573" s="6" t="s">
        <v>43</v>
      </c>
      <c r="AE3573" s="8">
        <v>42210.290798611109</v>
      </c>
      <c r="AF3573" s="6" t="s">
        <v>358</v>
      </c>
    </row>
    <row r="3574" spans="1:39" x14ac:dyDescent="0.2">
      <c r="A35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4" s="7" t="str">
        <f>ExtractValues(Table1[[#This Row],[Agreement Name]],".{1}\d{4,5}")</f>
        <v>102430</v>
      </c>
      <c r="C3574" s="6" t="str">
        <f>ExtractValues(Table1[[#This Row],[Agreement Name]],".{1}\d{4,5}-.{1}\d{4,5}")</f>
        <v>102430-001002</v>
      </c>
      <c r="D3574" s="6" t="str">
        <f>ExtractValues(ExtractValues(Table1[[#This Row],[Agreement Name]],"(CO\d{1,3})"),"\d+")</f>
        <v/>
      </c>
      <c r="E3574" s="6" t="str">
        <f>ExtractValues(ExtractValues(Table1[[#This Row],[Agreement Name]],"(CO.\d{1,3})"),"\d+")</f>
        <v/>
      </c>
      <c r="F3574" s="6" t="str">
        <f>IF(Table1[[#This Row],[ChgOrderPart1]]&lt;&gt;"",Table1[[#This Row],[ChgOrderPart1]],Table1[[#This Row],[ChgOrderPart2]])</f>
        <v/>
      </c>
      <c r="G3574" s="6" t="s">
        <v>955</v>
      </c>
      <c r="H3574" s="8">
        <v>42205.667951388888</v>
      </c>
      <c r="I3574" s="6" t="s">
        <v>34</v>
      </c>
      <c r="J3574" s="8">
        <v>42206.461944444447</v>
      </c>
      <c r="K3574" s="6" t="s">
        <v>35</v>
      </c>
      <c r="L3574" s="6" t="s">
        <v>36</v>
      </c>
      <c r="M3574" s="6" t="s">
        <v>37</v>
      </c>
      <c r="O3574" s="6" t="s">
        <v>38</v>
      </c>
      <c r="P3574" s="6" t="s">
        <v>39</v>
      </c>
      <c r="Q3574" s="6" t="s">
        <v>699</v>
      </c>
      <c r="R3574" s="6" t="s">
        <v>354</v>
      </c>
      <c r="W3574" s="6" t="s">
        <v>700</v>
      </c>
      <c r="X3574" s="6" t="s">
        <v>699</v>
      </c>
      <c r="Y3574" s="6" t="s">
        <v>43</v>
      </c>
      <c r="Z3574" s="8">
        <v>42206.427442129629</v>
      </c>
      <c r="AA3574" s="6" t="s">
        <v>701</v>
      </c>
      <c r="AB3574" s="6" t="s">
        <v>357</v>
      </c>
      <c r="AC3574" s="6" t="s">
        <v>354</v>
      </c>
      <c r="AD3574" s="6" t="s">
        <v>43</v>
      </c>
      <c r="AE3574" s="8">
        <v>42206.461944444447</v>
      </c>
      <c r="AF3574" s="6" t="s">
        <v>358</v>
      </c>
    </row>
    <row r="3575" spans="1:39" x14ac:dyDescent="0.2">
      <c r="A35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5" s="7" t="str">
        <f>ExtractValues(Table1[[#This Row],[Agreement Name]],".{1}\d{4,5}")</f>
        <v>102430</v>
      </c>
      <c r="C3575" s="6" t="str">
        <f>ExtractValues(Table1[[#This Row],[Agreement Name]],".{1}\d{4,5}-.{1}\d{4,5}")</f>
        <v>102430-001001</v>
      </c>
      <c r="D3575" s="6" t="str">
        <f>ExtractValues(ExtractValues(Table1[[#This Row],[Agreement Name]],"(CO\d{1,3})"),"\d+")</f>
        <v/>
      </c>
      <c r="E3575" s="6" t="str">
        <f>ExtractValues(ExtractValues(Table1[[#This Row],[Agreement Name]],"(CO.\d{1,3})"),"\d+")</f>
        <v/>
      </c>
      <c r="F3575" s="6" t="str">
        <f>IF(Table1[[#This Row],[ChgOrderPart1]]&lt;&gt;"",Table1[[#This Row],[ChgOrderPart1]],Table1[[#This Row],[ChgOrderPart2]])</f>
        <v/>
      </c>
      <c r="G3575" s="6" t="s">
        <v>747</v>
      </c>
      <c r="H3575" s="8">
        <v>42181.656087962961</v>
      </c>
      <c r="I3575" s="6" t="s">
        <v>34</v>
      </c>
      <c r="J3575" s="8">
        <v>42186.563344907408</v>
      </c>
      <c r="K3575" s="6" t="s">
        <v>35</v>
      </c>
      <c r="L3575" s="6" t="s">
        <v>36</v>
      </c>
      <c r="M3575" s="6" t="s">
        <v>37</v>
      </c>
      <c r="O3575" s="6" t="s">
        <v>38</v>
      </c>
      <c r="P3575" s="6" t="s">
        <v>39</v>
      </c>
      <c r="Q3575" s="6" t="s">
        <v>471</v>
      </c>
      <c r="R3575" s="6" t="s">
        <v>354</v>
      </c>
      <c r="W3575" s="6" t="s">
        <v>748</v>
      </c>
      <c r="X3575" s="6" t="s">
        <v>471</v>
      </c>
      <c r="Y3575" s="6" t="s">
        <v>43</v>
      </c>
      <c r="Z3575" s="8">
        <v>42186.501828703702</v>
      </c>
      <c r="AA3575" s="6" t="s">
        <v>749</v>
      </c>
      <c r="AB3575" s="6" t="s">
        <v>357</v>
      </c>
      <c r="AC3575" s="6" t="s">
        <v>354</v>
      </c>
      <c r="AD3575" s="6" t="s">
        <v>43</v>
      </c>
      <c r="AE3575" s="8">
        <v>42186.563344907408</v>
      </c>
      <c r="AF3575" s="6" t="s">
        <v>358</v>
      </c>
    </row>
    <row r="3576" spans="1:39" x14ac:dyDescent="0.2">
      <c r="A35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6" s="7" t="str">
        <f>ExtractValues(Table1[[#This Row],[Agreement Name]],".{1}\d{4,5}")</f>
        <v>102430</v>
      </c>
      <c r="C3576" s="6" t="str">
        <f>ExtractValues(Table1[[#This Row],[Agreement Name]],".{1}\d{4,5}-.{1}\d{4,5}")</f>
        <v>102430-001001</v>
      </c>
      <c r="D3576" s="6" t="str">
        <f>ExtractValues(ExtractValues(Table1[[#This Row],[Agreement Name]],"(CO\d{1,3})"),"\d+")</f>
        <v/>
      </c>
      <c r="E3576" s="6" t="str">
        <f>ExtractValues(ExtractValues(Table1[[#This Row],[Agreement Name]],"(CO.\d{1,3})"),"\d+")</f>
        <v/>
      </c>
      <c r="F3576" s="6" t="str">
        <f>IF(Table1[[#This Row],[ChgOrderPart1]]&lt;&gt;"",Table1[[#This Row],[ChgOrderPart1]],Table1[[#This Row],[ChgOrderPart2]])</f>
        <v/>
      </c>
      <c r="G3576" s="6" t="s">
        <v>470</v>
      </c>
      <c r="H3576" s="8">
        <v>42163.571284722224</v>
      </c>
      <c r="I3576" s="6" t="s">
        <v>55</v>
      </c>
      <c r="J3576" s="8">
        <v>42186.41511574074</v>
      </c>
      <c r="K3576" s="6" t="s">
        <v>35</v>
      </c>
      <c r="L3576" s="6" t="s">
        <v>36</v>
      </c>
      <c r="M3576" s="6" t="s">
        <v>37</v>
      </c>
      <c r="O3576" s="6" t="s">
        <v>38</v>
      </c>
      <c r="P3576" s="6" t="s">
        <v>39</v>
      </c>
      <c r="Q3576" s="6" t="s">
        <v>471</v>
      </c>
      <c r="R3576" s="6" t="s">
        <v>354</v>
      </c>
      <c r="AL3576" s="6" t="s">
        <v>471</v>
      </c>
      <c r="AM3576" s="6" t="s">
        <v>43</v>
      </c>
    </row>
    <row r="3577" spans="1:39" x14ac:dyDescent="0.2">
      <c r="A35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7" s="7" t="str">
        <f>ExtractValues(Table1[[#This Row],[Agreement Name]],".{1}\d{4,5}")</f>
        <v>102427</v>
      </c>
      <c r="C3577" s="6" t="str">
        <f>ExtractValues(Table1[[#This Row],[Agreement Name]],".{1}\d{4,5}-.{1}\d{4,5}")</f>
        <v>102427-001005</v>
      </c>
      <c r="D3577" s="6" t="str">
        <f>ExtractValues(ExtractValues(Table1[[#This Row],[Agreement Name]],"(CO\d{1,3})"),"\d+")</f>
        <v/>
      </c>
      <c r="E3577" s="6" t="str">
        <f>ExtractValues(ExtractValues(Table1[[#This Row],[Agreement Name]],"(CO.\d{1,3})"),"\d+")</f>
        <v/>
      </c>
      <c r="F3577" s="6" t="str">
        <f>IF(Table1[[#This Row],[ChgOrderPart1]]&lt;&gt;"",Table1[[#This Row],[ChgOrderPart1]],Table1[[#This Row],[ChgOrderPart2]])</f>
        <v/>
      </c>
      <c r="G3577" s="6" t="s">
        <v>733</v>
      </c>
      <c r="H3577" s="8">
        <v>42180.658148148148</v>
      </c>
      <c r="I3577" s="6" t="s">
        <v>34</v>
      </c>
      <c r="J3577" s="8">
        <v>42184.742175925923</v>
      </c>
      <c r="K3577" s="6" t="s">
        <v>35</v>
      </c>
      <c r="L3577" s="6" t="s">
        <v>36</v>
      </c>
      <c r="M3577" s="6" t="s">
        <v>37</v>
      </c>
      <c r="O3577" s="6" t="s">
        <v>38</v>
      </c>
      <c r="P3577" s="6" t="s">
        <v>39</v>
      </c>
      <c r="Q3577" s="6" t="s">
        <v>319</v>
      </c>
      <c r="R3577" s="6" t="s">
        <v>320</v>
      </c>
      <c r="S3577" s="6" t="s">
        <v>196</v>
      </c>
      <c r="W3577" s="6" t="s">
        <v>321</v>
      </c>
      <c r="X3577" s="6" t="s">
        <v>320</v>
      </c>
      <c r="Y3577" s="6" t="s">
        <v>43</v>
      </c>
      <c r="Z3577" s="8">
        <v>42184.37127314815</v>
      </c>
      <c r="AA3577" s="6" t="s">
        <v>322</v>
      </c>
      <c r="AB3577" s="6" t="s">
        <v>198</v>
      </c>
      <c r="AC3577" s="6" t="s">
        <v>196</v>
      </c>
      <c r="AD3577" s="6" t="s">
        <v>43</v>
      </c>
      <c r="AE3577" s="8">
        <v>42184.742175925923</v>
      </c>
      <c r="AF3577" s="6" t="s">
        <v>610</v>
      </c>
    </row>
    <row r="3578" spans="1:39" x14ac:dyDescent="0.2">
      <c r="A35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8" s="7" t="str">
        <f>ExtractValues(Table1[[#This Row],[Agreement Name]],".{1}\d{4,5}")</f>
        <v>102427</v>
      </c>
      <c r="C3578" s="6" t="str">
        <f>ExtractValues(Table1[[#This Row],[Agreement Name]],".{1}\d{4,5}-.{1}\d{4,5}")</f>
        <v>102427-001004</v>
      </c>
      <c r="D3578" s="6" t="str">
        <f>ExtractValues(ExtractValues(Table1[[#This Row],[Agreement Name]],"(CO\d{1,3})"),"\d+")</f>
        <v/>
      </c>
      <c r="E3578" s="6" t="str">
        <f>ExtractValues(ExtractValues(Table1[[#This Row],[Agreement Name]],"(CO.\d{1,3})"),"\d+")</f>
        <v/>
      </c>
      <c r="F3578" s="6" t="str">
        <f>IF(Table1[[#This Row],[ChgOrderPart1]]&lt;&gt;"",Table1[[#This Row],[ChgOrderPart1]],Table1[[#This Row],[ChgOrderPart2]])</f>
        <v/>
      </c>
      <c r="G3578" s="6" t="s">
        <v>988</v>
      </c>
      <c r="H3578" s="8">
        <v>42208.324432870373</v>
      </c>
      <c r="I3578" s="6" t="s">
        <v>34</v>
      </c>
      <c r="J3578" s="8">
        <v>42209.526400462964</v>
      </c>
      <c r="K3578" s="6" t="s">
        <v>35</v>
      </c>
      <c r="L3578" s="6" t="s">
        <v>36</v>
      </c>
      <c r="M3578" s="6" t="s">
        <v>37</v>
      </c>
      <c r="O3578" s="6" t="s">
        <v>38</v>
      </c>
      <c r="P3578" s="6" t="s">
        <v>39</v>
      </c>
      <c r="Q3578" s="6" t="s">
        <v>365</v>
      </c>
      <c r="R3578" s="6" t="s">
        <v>196</v>
      </c>
      <c r="W3578" s="6" t="s">
        <v>368</v>
      </c>
      <c r="X3578" s="6" t="s">
        <v>365</v>
      </c>
      <c r="Y3578" s="6" t="s">
        <v>43</v>
      </c>
      <c r="Z3578" s="8">
        <v>42209.516689814816</v>
      </c>
      <c r="AA3578" s="6" t="s">
        <v>989</v>
      </c>
      <c r="AB3578" s="6" t="s">
        <v>198</v>
      </c>
      <c r="AC3578" s="6" t="s">
        <v>196</v>
      </c>
      <c r="AD3578" s="6" t="s">
        <v>43</v>
      </c>
      <c r="AE3578" s="8">
        <v>42209.526400462964</v>
      </c>
      <c r="AF3578" s="6" t="s">
        <v>71</v>
      </c>
    </row>
    <row r="3579" spans="1:39" x14ac:dyDescent="0.2">
      <c r="A35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79" s="7" t="str">
        <f>ExtractValues(Table1[[#This Row],[Agreement Name]],".{1}\d{4,5}")</f>
        <v>102427</v>
      </c>
      <c r="C3579" s="6" t="str">
        <f>ExtractValues(Table1[[#This Row],[Agreement Name]],".{1}\d{4,5}-.{1}\d{4,5}")</f>
        <v>102427-001003</v>
      </c>
      <c r="D3579" s="6" t="str">
        <f>ExtractValues(ExtractValues(Table1[[#This Row],[Agreement Name]],"(CO\d{1,3})"),"\d+")</f>
        <v/>
      </c>
      <c r="E3579" s="6" t="str">
        <f>ExtractValues(ExtractValues(Table1[[#This Row],[Agreement Name]],"(CO.\d{1,3})"),"\d+")</f>
        <v/>
      </c>
      <c r="F3579" s="6" t="str">
        <f>IF(Table1[[#This Row],[ChgOrderPart1]]&lt;&gt;"",Table1[[#This Row],[ChgOrderPart1]],Table1[[#This Row],[ChgOrderPart2]])</f>
        <v/>
      </c>
      <c r="G3579" s="6" t="s">
        <v>687</v>
      </c>
      <c r="H3579" s="8">
        <v>42178.613611111112</v>
      </c>
      <c r="I3579" s="6" t="s">
        <v>55</v>
      </c>
      <c r="J3579" s="8">
        <v>42191.368726851855</v>
      </c>
      <c r="K3579" s="6" t="s">
        <v>35</v>
      </c>
      <c r="L3579" s="6" t="s">
        <v>36</v>
      </c>
      <c r="M3579" s="6" t="s">
        <v>37</v>
      </c>
      <c r="O3579" s="6" t="s">
        <v>38</v>
      </c>
      <c r="P3579" s="6" t="s">
        <v>39</v>
      </c>
      <c r="Q3579" s="6" t="s">
        <v>688</v>
      </c>
      <c r="R3579" s="6" t="s">
        <v>196</v>
      </c>
      <c r="AL3579" s="6" t="s">
        <v>688</v>
      </c>
      <c r="AM3579" s="6" t="s">
        <v>43</v>
      </c>
    </row>
    <row r="3580" spans="1:39" x14ac:dyDescent="0.2">
      <c r="A35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0" s="7" t="str">
        <f>ExtractValues(Table1[[#This Row],[Agreement Name]],".{1}\d{4,5}")</f>
        <v>102427</v>
      </c>
      <c r="C3580" s="6" t="str">
        <f>ExtractValues(Table1[[#This Row],[Agreement Name]],".{1}\d{4,5}-.{1}\d{4,5}")</f>
        <v>102427-001003</v>
      </c>
      <c r="D3580" s="6" t="str">
        <f>ExtractValues(ExtractValues(Table1[[#This Row],[Agreement Name]],"(CO\d{1,3})"),"\d+")</f>
        <v/>
      </c>
      <c r="E3580" s="6" t="str">
        <f>ExtractValues(ExtractValues(Table1[[#This Row],[Agreement Name]],"(CO.\d{1,3})"),"\d+")</f>
        <v/>
      </c>
      <c r="F3580" s="6" t="str">
        <f>IF(Table1[[#This Row],[ChgOrderPart1]]&lt;&gt;"",Table1[[#This Row],[ChgOrderPart1]],Table1[[#This Row],[ChgOrderPart2]])</f>
        <v/>
      </c>
      <c r="G3580" s="6" t="s">
        <v>750</v>
      </c>
      <c r="H3580" s="8">
        <v>42181.667222222219</v>
      </c>
      <c r="I3580" s="6" t="s">
        <v>34</v>
      </c>
      <c r="J3580" s="8">
        <v>42181.704305555555</v>
      </c>
      <c r="K3580" s="6" t="s">
        <v>35</v>
      </c>
      <c r="L3580" s="6" t="s">
        <v>36</v>
      </c>
      <c r="M3580" s="6" t="s">
        <v>37</v>
      </c>
      <c r="O3580" s="6" t="s">
        <v>38</v>
      </c>
      <c r="P3580" s="6" t="s">
        <v>39</v>
      </c>
      <c r="Q3580" s="6" t="s">
        <v>688</v>
      </c>
      <c r="R3580" s="6" t="s">
        <v>196</v>
      </c>
      <c r="W3580" s="6" t="s">
        <v>751</v>
      </c>
      <c r="X3580" s="6" t="s">
        <v>688</v>
      </c>
      <c r="Y3580" s="6" t="s">
        <v>43</v>
      </c>
      <c r="Z3580" s="8">
        <v>42181.682638888888</v>
      </c>
      <c r="AA3580" s="6" t="s">
        <v>752</v>
      </c>
      <c r="AB3580" s="6" t="s">
        <v>198</v>
      </c>
      <c r="AC3580" s="6" t="s">
        <v>196</v>
      </c>
      <c r="AD3580" s="6" t="s">
        <v>43</v>
      </c>
      <c r="AE3580" s="8">
        <v>42181.704305555555</v>
      </c>
      <c r="AF3580" s="6" t="s">
        <v>71</v>
      </c>
    </row>
    <row r="3581" spans="1:39" x14ac:dyDescent="0.2">
      <c r="A35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1" s="7" t="str">
        <f>ExtractValues(Table1[[#This Row],[Agreement Name]],".{1}\d{4,5}")</f>
        <v>102427</v>
      </c>
      <c r="C3581" s="6" t="str">
        <f>ExtractValues(Table1[[#This Row],[Agreement Name]],".{1}\d{4,5}-.{1}\d{4,5}")</f>
        <v>102427-001002</v>
      </c>
      <c r="D3581" s="6" t="str">
        <f>ExtractValues(ExtractValues(Table1[[#This Row],[Agreement Name]],"(CO\d{1,3})"),"\d+")</f>
        <v/>
      </c>
      <c r="E3581" s="6" t="str">
        <f>ExtractValues(ExtractValues(Table1[[#This Row],[Agreement Name]],"(CO.\d{1,3})"),"\d+")</f>
        <v/>
      </c>
      <c r="F3581" s="6" t="str">
        <f>IF(Table1[[#This Row],[ChgOrderPart1]]&lt;&gt;"",Table1[[#This Row],[ChgOrderPart1]],Table1[[#This Row],[ChgOrderPart2]])</f>
        <v/>
      </c>
      <c r="G3581" s="6" t="s">
        <v>4268</v>
      </c>
      <c r="H3581" s="8">
        <v>42146.613877314812</v>
      </c>
      <c r="I3581" s="6" t="s">
        <v>34</v>
      </c>
      <c r="J3581" s="8">
        <v>42160.295983796299</v>
      </c>
      <c r="K3581" s="6" t="s">
        <v>3614</v>
      </c>
      <c r="L3581" s="6" t="s">
        <v>3615</v>
      </c>
      <c r="M3581" s="6" t="s">
        <v>37</v>
      </c>
      <c r="O3581" s="6" t="s">
        <v>38</v>
      </c>
      <c r="P3581" s="6" t="s">
        <v>39</v>
      </c>
      <c r="Q3581" s="6" t="s">
        <v>390</v>
      </c>
      <c r="R3581" s="6" t="s">
        <v>2234</v>
      </c>
      <c r="S3581" s="6" t="s">
        <v>392</v>
      </c>
      <c r="T3581" s="6" t="s">
        <v>196</v>
      </c>
      <c r="W3581" s="6" t="s">
        <v>394</v>
      </c>
      <c r="X3581" s="6" t="s">
        <v>392</v>
      </c>
      <c r="Z3581" s="8">
        <v>42159.741585648146</v>
      </c>
      <c r="AA3581" s="6" t="s">
        <v>1831</v>
      </c>
      <c r="AB3581" s="6" t="s">
        <v>198</v>
      </c>
      <c r="AC3581" s="6" t="s">
        <v>196</v>
      </c>
      <c r="AD3581" s="6" t="s">
        <v>43</v>
      </c>
      <c r="AE3581" s="8">
        <v>42160.295983796299</v>
      </c>
      <c r="AF3581" s="6" t="s">
        <v>46</v>
      </c>
    </row>
    <row r="3582" spans="1:39" x14ac:dyDescent="0.2">
      <c r="A35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2" s="7" t="str">
        <f>ExtractValues(Table1[[#This Row],[Agreement Name]],".{1}\d{4,5}")</f>
        <v>102427</v>
      </c>
      <c r="C3582" s="6" t="str">
        <f>ExtractValues(Table1[[#This Row],[Agreement Name]],".{1}\d{4,5}-.{1}\d{4,5}")</f>
        <v>102427-001001</v>
      </c>
      <c r="D3582" s="6" t="str">
        <f>ExtractValues(ExtractValues(Table1[[#This Row],[Agreement Name]],"(CO\d{1,3})"),"\d+")</f>
        <v/>
      </c>
      <c r="E3582" s="6" t="str">
        <f>ExtractValues(ExtractValues(Table1[[#This Row],[Agreement Name]],"(CO.\d{1,3})"),"\d+")</f>
        <v/>
      </c>
      <c r="F3582" s="6" t="str">
        <f>IF(Table1[[#This Row],[ChgOrderPart1]]&lt;&gt;"",Table1[[#This Row],[ChgOrderPart1]],Table1[[#This Row],[ChgOrderPart2]])</f>
        <v/>
      </c>
      <c r="G3582" s="6" t="s">
        <v>4213</v>
      </c>
      <c r="H3582" s="8">
        <v>42146.437962962962</v>
      </c>
      <c r="I3582" s="6" t="s">
        <v>34</v>
      </c>
      <c r="J3582" s="8">
        <v>42152.561574074076</v>
      </c>
      <c r="K3582" s="6" t="s">
        <v>3614</v>
      </c>
      <c r="L3582" s="6" t="s">
        <v>3615</v>
      </c>
      <c r="M3582" s="6" t="s">
        <v>37</v>
      </c>
      <c r="O3582" s="6" t="s">
        <v>38</v>
      </c>
      <c r="P3582" s="6" t="s">
        <v>39</v>
      </c>
      <c r="Q3582" s="6" t="s">
        <v>311</v>
      </c>
      <c r="R3582" s="6" t="s">
        <v>196</v>
      </c>
      <c r="W3582" s="6" t="s">
        <v>334</v>
      </c>
      <c r="X3582" s="6" t="s">
        <v>311</v>
      </c>
      <c r="Y3582" s="6" t="s">
        <v>43</v>
      </c>
      <c r="Z3582" s="8">
        <v>42152.464803240742</v>
      </c>
      <c r="AA3582" s="6" t="s">
        <v>335</v>
      </c>
      <c r="AB3582" s="6" t="s">
        <v>198</v>
      </c>
      <c r="AC3582" s="6" t="s">
        <v>196</v>
      </c>
      <c r="AD3582" s="6" t="s">
        <v>43</v>
      </c>
      <c r="AE3582" s="8">
        <v>42152.561574074076</v>
      </c>
      <c r="AF3582" s="6" t="s">
        <v>46</v>
      </c>
    </row>
    <row r="3583" spans="1:39" x14ac:dyDescent="0.2">
      <c r="A35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3" s="7" t="str">
        <f>ExtractValues(Table1[[#This Row],[Agreement Name]],".{1}\d{4,5}")</f>
        <v>102426</v>
      </c>
      <c r="C3583" s="6" t="str">
        <f>ExtractValues(Table1[[#This Row],[Agreement Name]],".{1}\d{4,5}-.{1}\d{4,5}")</f>
        <v>102426-001003</v>
      </c>
      <c r="D3583" s="6" t="str">
        <f>ExtractValues(ExtractValues(Table1[[#This Row],[Agreement Name]],"(CO\d{1,3})"),"\d+")</f>
        <v/>
      </c>
      <c r="E3583" s="6" t="str">
        <f>ExtractValues(ExtractValues(Table1[[#This Row],[Agreement Name]],"(CO.\d{1,3})"),"\d+")</f>
        <v/>
      </c>
      <c r="F3583" s="6" t="str">
        <f>IF(Table1[[#This Row],[ChgOrderPart1]]&lt;&gt;"",Table1[[#This Row],[ChgOrderPart1]],Table1[[#This Row],[ChgOrderPart2]])</f>
        <v/>
      </c>
      <c r="G3583" s="6" t="s">
        <v>1022</v>
      </c>
      <c r="H3583" s="8">
        <v>42214.675844907404</v>
      </c>
      <c r="I3583" s="6" t="s">
        <v>34</v>
      </c>
      <c r="J3583" s="8">
        <v>42215.462835648148</v>
      </c>
      <c r="K3583" s="6" t="s">
        <v>35</v>
      </c>
      <c r="L3583" s="6" t="s">
        <v>36</v>
      </c>
      <c r="M3583" s="6" t="s">
        <v>37</v>
      </c>
      <c r="O3583" s="6" t="s">
        <v>38</v>
      </c>
      <c r="P3583" s="6" t="s">
        <v>39</v>
      </c>
      <c r="Q3583" s="6" t="s">
        <v>1023</v>
      </c>
      <c r="R3583" s="6" t="s">
        <v>393</v>
      </c>
      <c r="W3583" s="6" t="s">
        <v>1024</v>
      </c>
      <c r="X3583" s="6" t="s">
        <v>1023</v>
      </c>
      <c r="Y3583" s="6" t="s">
        <v>43</v>
      </c>
      <c r="Z3583" s="8">
        <v>42215.440706018519</v>
      </c>
      <c r="AA3583" s="6" t="s">
        <v>1025</v>
      </c>
      <c r="AB3583" s="6" t="s">
        <v>396</v>
      </c>
      <c r="AC3583" s="6" t="s">
        <v>393</v>
      </c>
      <c r="AD3583" s="6" t="s">
        <v>43</v>
      </c>
      <c r="AE3583" s="8">
        <v>42215.462835648148</v>
      </c>
      <c r="AF3583" s="6" t="s">
        <v>397</v>
      </c>
    </row>
    <row r="3584" spans="1:39" x14ac:dyDescent="0.2">
      <c r="A35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4" s="7" t="str">
        <f>ExtractValues(Table1[[#This Row],[Agreement Name]],".{1}\d{4,5}")</f>
        <v>102426</v>
      </c>
      <c r="C3584" s="6" t="str">
        <f>ExtractValues(Table1[[#This Row],[Agreement Name]],".{1}\d{4,5}-.{1}\d{4,5}")</f>
        <v>102426-001002</v>
      </c>
      <c r="D3584" s="6" t="str">
        <f>ExtractValues(ExtractValues(Table1[[#This Row],[Agreement Name]],"(CO\d{1,3})"),"\d+")</f>
        <v/>
      </c>
      <c r="E3584" s="6" t="str">
        <f>ExtractValues(ExtractValues(Table1[[#This Row],[Agreement Name]],"(CO.\d{1,3})"),"\d+")</f>
        <v/>
      </c>
      <c r="F3584" s="6" t="str">
        <f>IF(Table1[[#This Row],[ChgOrderPart1]]&lt;&gt;"",Table1[[#This Row],[ChgOrderPart1]],Table1[[#This Row],[ChgOrderPart2]])</f>
        <v/>
      </c>
      <c r="G3584" s="6" t="s">
        <v>1182</v>
      </c>
      <c r="H3584" s="8">
        <v>42227.663194444445</v>
      </c>
      <c r="I3584" s="6" t="s">
        <v>34</v>
      </c>
      <c r="J3584" s="8">
        <v>42228.670983796299</v>
      </c>
      <c r="K3584" s="6" t="s">
        <v>35</v>
      </c>
      <c r="L3584" s="6" t="s">
        <v>36</v>
      </c>
      <c r="M3584" s="6" t="s">
        <v>37</v>
      </c>
      <c r="O3584" s="6" t="s">
        <v>38</v>
      </c>
      <c r="P3584" s="6" t="s">
        <v>39</v>
      </c>
      <c r="Q3584" s="6" t="s">
        <v>1020</v>
      </c>
      <c r="R3584" s="6" t="s">
        <v>393</v>
      </c>
      <c r="W3584" s="6" t="s">
        <v>1183</v>
      </c>
      <c r="X3584" s="6" t="s">
        <v>1020</v>
      </c>
      <c r="Y3584" s="6" t="s">
        <v>43</v>
      </c>
      <c r="Z3584" s="8">
        <v>42228.657418981478</v>
      </c>
      <c r="AA3584" s="6" t="s">
        <v>1184</v>
      </c>
      <c r="AB3584" s="6" t="s">
        <v>396</v>
      </c>
      <c r="AC3584" s="6" t="s">
        <v>393</v>
      </c>
      <c r="AD3584" s="6" t="s">
        <v>43</v>
      </c>
      <c r="AE3584" s="8">
        <v>42228.670983796299</v>
      </c>
      <c r="AF3584" s="6" t="s">
        <v>397</v>
      </c>
    </row>
    <row r="3585" spans="1:39" x14ac:dyDescent="0.2">
      <c r="A35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5" s="7" t="str">
        <f>ExtractValues(Table1[[#This Row],[Agreement Name]],".{1}\d{4,5}")</f>
        <v>102426</v>
      </c>
      <c r="C3585" s="6" t="str">
        <f>ExtractValues(Table1[[#This Row],[Agreement Name]],".{1}\d{4,5}-.{1}\d{4,5}")</f>
        <v>102426-001002</v>
      </c>
      <c r="D3585" s="6" t="str">
        <f>ExtractValues(ExtractValues(Table1[[#This Row],[Agreement Name]],"(CO\d{1,3})"),"\d+")</f>
        <v/>
      </c>
      <c r="E3585" s="6" t="str">
        <f>ExtractValues(ExtractValues(Table1[[#This Row],[Agreement Name]],"(CO.\d{1,3})"),"\d+")</f>
        <v/>
      </c>
      <c r="F3585" s="6" t="str">
        <f>IF(Table1[[#This Row],[ChgOrderPart1]]&lt;&gt;"",Table1[[#This Row],[ChgOrderPart1]],Table1[[#This Row],[ChgOrderPart2]])</f>
        <v/>
      </c>
      <c r="G3585" s="6" t="s">
        <v>1019</v>
      </c>
      <c r="H3585" s="8">
        <v>42214.67491898148</v>
      </c>
      <c r="I3585" s="6" t="s">
        <v>55</v>
      </c>
      <c r="J3585" s="8">
        <v>42227.660381944443</v>
      </c>
      <c r="K3585" s="6" t="s">
        <v>35</v>
      </c>
      <c r="L3585" s="6" t="s">
        <v>36</v>
      </c>
      <c r="M3585" s="6" t="s">
        <v>37</v>
      </c>
      <c r="O3585" s="6" t="s">
        <v>38</v>
      </c>
      <c r="P3585" s="6" t="s">
        <v>39</v>
      </c>
      <c r="Q3585" s="6" t="s">
        <v>1020</v>
      </c>
      <c r="R3585" s="6" t="s">
        <v>1021</v>
      </c>
      <c r="S3585" s="6" t="s">
        <v>393</v>
      </c>
      <c r="AL3585" s="6" t="s">
        <v>1021</v>
      </c>
      <c r="AM3585" s="6" t="s">
        <v>43</v>
      </c>
    </row>
    <row r="3586" spans="1:39" x14ac:dyDescent="0.2">
      <c r="A35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6" s="7" t="str">
        <f>ExtractValues(Table1[[#This Row],[Agreement Name]],".{1}\d{4,5}")</f>
        <v>102426</v>
      </c>
      <c r="C3586" s="6" t="str">
        <f>ExtractValues(Table1[[#This Row],[Agreement Name]],".{1}\d{4,5}-.{1}\d{4,5}")</f>
        <v>102426-001001</v>
      </c>
      <c r="D3586" s="6" t="str">
        <f>ExtractValues(ExtractValues(Table1[[#This Row],[Agreement Name]],"(CO\d{1,3})"),"\d+")</f>
        <v/>
      </c>
      <c r="E3586" s="6" t="str">
        <f>ExtractValues(ExtractValues(Table1[[#This Row],[Agreement Name]],"(CO.\d{1,3})"),"\d+")</f>
        <v/>
      </c>
      <c r="F3586" s="6" t="str">
        <f>IF(Table1[[#This Row],[ChgOrderPart1]]&lt;&gt;"",Table1[[#This Row],[ChgOrderPart1]],Table1[[#This Row],[ChgOrderPart2]])</f>
        <v/>
      </c>
      <c r="G3586" s="6" t="s">
        <v>611</v>
      </c>
      <c r="H3586" s="8">
        <v>42172.616898148146</v>
      </c>
      <c r="I3586" s="6" t="s">
        <v>34</v>
      </c>
      <c r="J3586" s="8">
        <v>42179.417233796295</v>
      </c>
      <c r="K3586" s="6" t="s">
        <v>35</v>
      </c>
      <c r="L3586" s="6" t="s">
        <v>36</v>
      </c>
      <c r="M3586" s="6" t="s">
        <v>37</v>
      </c>
      <c r="O3586" s="6" t="s">
        <v>38</v>
      </c>
      <c r="P3586" s="6" t="s">
        <v>39</v>
      </c>
      <c r="Q3586" s="6" t="s">
        <v>612</v>
      </c>
      <c r="R3586" s="6" t="s">
        <v>393</v>
      </c>
      <c r="W3586" s="6" t="s">
        <v>613</v>
      </c>
      <c r="X3586" s="6" t="s">
        <v>612</v>
      </c>
      <c r="Y3586" s="6" t="s">
        <v>43</v>
      </c>
      <c r="Z3586" s="8">
        <v>42179.382094907407</v>
      </c>
      <c r="AA3586" s="6" t="s">
        <v>614</v>
      </c>
      <c r="AB3586" s="6" t="s">
        <v>396</v>
      </c>
      <c r="AC3586" s="6" t="s">
        <v>393</v>
      </c>
      <c r="AD3586" s="6" t="s">
        <v>43</v>
      </c>
      <c r="AE3586" s="8">
        <v>42179.417233796295</v>
      </c>
      <c r="AF3586" s="6" t="s">
        <v>397</v>
      </c>
    </row>
    <row r="3587" spans="1:39" x14ac:dyDescent="0.2">
      <c r="A35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7" s="7" t="str">
        <f>ExtractValues(Table1[[#This Row],[Agreement Name]],".{1}\d{4,5}")</f>
        <v>102424</v>
      </c>
      <c r="C3587" s="6" t="str">
        <f>ExtractValues(Table1[[#This Row],[Agreement Name]],".{1}\d{4,5}-.{1}\d{4,5}")</f>
        <v>102424-001001</v>
      </c>
      <c r="D3587" s="6" t="str">
        <f>ExtractValues(ExtractValues(Table1[[#This Row],[Agreement Name]],"(CO\d{1,3})"),"\d+")</f>
        <v/>
      </c>
      <c r="E3587" s="6" t="str">
        <f>ExtractValues(ExtractValues(Table1[[#This Row],[Agreement Name]],"(CO.\d{1,3})"),"\d+")</f>
        <v/>
      </c>
      <c r="F3587" s="6" t="str">
        <f>IF(Table1[[#This Row],[ChgOrderPart1]]&lt;&gt;"",Table1[[#This Row],[ChgOrderPart1]],Table1[[#This Row],[ChgOrderPart2]])</f>
        <v/>
      </c>
      <c r="G3587" s="6" t="s">
        <v>565</v>
      </c>
      <c r="H3587" s="8">
        <v>42171.642523148148</v>
      </c>
      <c r="I3587" s="6" t="s">
        <v>34</v>
      </c>
      <c r="J3587" s="8">
        <v>42177.363958333335</v>
      </c>
      <c r="K3587" s="6" t="s">
        <v>35</v>
      </c>
      <c r="L3587" s="6" t="s">
        <v>36</v>
      </c>
      <c r="M3587" s="6" t="s">
        <v>37</v>
      </c>
      <c r="O3587" s="6" t="s">
        <v>38</v>
      </c>
      <c r="P3587" s="6" t="s">
        <v>39</v>
      </c>
      <c r="Q3587" s="6" t="s">
        <v>566</v>
      </c>
      <c r="R3587" s="6" t="s">
        <v>346</v>
      </c>
      <c r="W3587" s="6" t="s">
        <v>567</v>
      </c>
      <c r="X3587" s="6" t="s">
        <v>566</v>
      </c>
      <c r="Y3587" s="6" t="s">
        <v>43</v>
      </c>
      <c r="Z3587" s="8">
        <v>42172.353842592594</v>
      </c>
      <c r="AA3587" s="6" t="s">
        <v>568</v>
      </c>
      <c r="AB3587" s="6" t="s">
        <v>348</v>
      </c>
      <c r="AC3587" s="6" t="s">
        <v>346</v>
      </c>
      <c r="AD3587" s="6" t="s">
        <v>43</v>
      </c>
      <c r="AE3587" s="8">
        <v>42177.363958333335</v>
      </c>
      <c r="AF3587" s="6" t="s">
        <v>46</v>
      </c>
    </row>
    <row r="3588" spans="1:39" x14ac:dyDescent="0.2">
      <c r="A35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8" s="7" t="str">
        <f>ExtractValues(Table1[[#This Row],[Agreement Name]],".{1}\d{4,5}")</f>
        <v>102421</v>
      </c>
      <c r="C3588" s="6" t="str">
        <f>ExtractValues(Table1[[#This Row],[Agreement Name]],".{1}\d{4,5}-.{1}\d{4,5}")</f>
        <v>102421-001001</v>
      </c>
      <c r="D3588" s="6" t="str">
        <f>ExtractValues(ExtractValues(Table1[[#This Row],[Agreement Name]],"(CO\d{1,3})"),"\d+")</f>
        <v/>
      </c>
      <c r="E3588" s="6" t="str">
        <f>ExtractValues(ExtractValues(Table1[[#This Row],[Agreement Name]],"(CO.\d{1,3})"),"\d+")</f>
        <v/>
      </c>
      <c r="F3588" s="6" t="str">
        <f>IF(Table1[[#This Row],[ChgOrderPart1]]&lt;&gt;"",Table1[[#This Row],[ChgOrderPart1]],Table1[[#This Row],[ChgOrderPart2]])</f>
        <v/>
      </c>
      <c r="G3588" s="6" t="s">
        <v>3768</v>
      </c>
      <c r="H3588" s="8">
        <v>42121.369560185187</v>
      </c>
      <c r="I3588" s="6" t="s">
        <v>34</v>
      </c>
      <c r="J3588" s="8">
        <v>42121.60564814815</v>
      </c>
      <c r="K3588" s="6" t="s">
        <v>3614</v>
      </c>
      <c r="L3588" s="6" t="s">
        <v>3615</v>
      </c>
      <c r="M3588" s="6" t="s">
        <v>37</v>
      </c>
      <c r="O3588" s="6" t="s">
        <v>38</v>
      </c>
      <c r="P3588" s="6" t="s">
        <v>39</v>
      </c>
      <c r="Q3588" s="6" t="s">
        <v>353</v>
      </c>
      <c r="R3588" s="6" t="s">
        <v>354</v>
      </c>
      <c r="W3588" s="6" t="s">
        <v>355</v>
      </c>
      <c r="X3588" s="6" t="s">
        <v>353</v>
      </c>
      <c r="Y3588" s="6" t="s">
        <v>43</v>
      </c>
      <c r="Z3588" s="8">
        <v>42121.576365740744</v>
      </c>
      <c r="AA3588" s="6" t="s">
        <v>356</v>
      </c>
      <c r="AB3588" s="6" t="s">
        <v>357</v>
      </c>
      <c r="AC3588" s="6" t="s">
        <v>354</v>
      </c>
      <c r="AD3588" s="6" t="s">
        <v>43</v>
      </c>
      <c r="AE3588" s="8">
        <v>42121.60564814815</v>
      </c>
      <c r="AF3588" s="6" t="s">
        <v>358</v>
      </c>
    </row>
    <row r="3589" spans="1:39" x14ac:dyDescent="0.2">
      <c r="A35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89" s="7" t="str">
        <f>ExtractValues(Table1[[#This Row],[Agreement Name]],".{1}\d{4,5}")</f>
        <v>102417</v>
      </c>
      <c r="C3589" s="6" t="str">
        <f>ExtractValues(Table1[[#This Row],[Agreement Name]],".{1}\d{4,5}-.{1}\d{4,5}")</f>
        <v>102417-001002</v>
      </c>
      <c r="D3589" s="6" t="str">
        <f>ExtractValues(ExtractValues(Table1[[#This Row],[Agreement Name]],"(CO\d{1,3})"),"\d+")</f>
        <v/>
      </c>
      <c r="E3589" s="6" t="str">
        <f>ExtractValues(ExtractValues(Table1[[#This Row],[Agreement Name]],"(CO.\d{1,3})"),"\d+")</f>
        <v/>
      </c>
      <c r="F3589" s="6" t="str">
        <f>IF(Table1[[#This Row],[ChgOrderPart1]]&lt;&gt;"",Table1[[#This Row],[ChgOrderPart1]],Table1[[#This Row],[ChgOrderPart2]])</f>
        <v/>
      </c>
      <c r="G3589" s="6" t="s">
        <v>1111</v>
      </c>
      <c r="H3589" s="8">
        <v>42222.574421296296</v>
      </c>
      <c r="I3589" s="6" t="s">
        <v>34</v>
      </c>
      <c r="J3589" s="8">
        <v>42226.503425925926</v>
      </c>
      <c r="K3589" s="6" t="s">
        <v>35</v>
      </c>
      <c r="L3589" s="6" t="s">
        <v>36</v>
      </c>
      <c r="M3589" s="6" t="s">
        <v>37</v>
      </c>
      <c r="O3589" s="6" t="s">
        <v>38</v>
      </c>
      <c r="P3589" s="6" t="s">
        <v>39</v>
      </c>
      <c r="Q3589" s="6" t="s">
        <v>1112</v>
      </c>
      <c r="R3589" s="6" t="s">
        <v>354</v>
      </c>
      <c r="W3589" s="6" t="s">
        <v>1113</v>
      </c>
      <c r="X3589" s="6" t="s">
        <v>1112</v>
      </c>
      <c r="Y3589" s="6" t="s">
        <v>43</v>
      </c>
      <c r="Z3589" s="8">
        <v>42226.461261574077</v>
      </c>
      <c r="AA3589" s="6" t="s">
        <v>1114</v>
      </c>
      <c r="AB3589" s="6" t="s">
        <v>357</v>
      </c>
      <c r="AC3589" s="6" t="s">
        <v>354</v>
      </c>
      <c r="AD3589" s="6" t="s">
        <v>43</v>
      </c>
      <c r="AE3589" s="8">
        <v>42226.503425925926</v>
      </c>
      <c r="AF3589" s="6" t="s">
        <v>358</v>
      </c>
    </row>
    <row r="3590" spans="1:39" x14ac:dyDescent="0.2">
      <c r="A359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90" s="7" t="str">
        <f>ExtractValues(Table1[[#This Row],[Agreement Name]],".{1}\d{4,5}")</f>
        <v>102417</v>
      </c>
      <c r="C3590" s="6" t="str">
        <f>ExtractValues(Table1[[#This Row],[Agreement Name]],".{1}\d{4,5}-.{1}\d{4,5}")</f>
        <v>102417-001001</v>
      </c>
      <c r="D3590" s="6" t="str">
        <f>ExtractValues(ExtractValues(Table1[[#This Row],[Agreement Name]],"(CO\d{1,3})"),"\d+")</f>
        <v>1</v>
      </c>
      <c r="E3590" s="6" t="str">
        <f>ExtractValues(ExtractValues(Table1[[#This Row],[Agreement Name]],"(CO.\d{1,3})"),"\d+")</f>
        <v/>
      </c>
      <c r="F3590" s="6" t="str">
        <f>IF(Table1[[#This Row],[ChgOrderPart1]]&lt;&gt;"",Table1[[#This Row],[ChgOrderPart1]],Table1[[#This Row],[ChgOrderPart2]])</f>
        <v>1</v>
      </c>
      <c r="G3590" s="6" t="s">
        <v>4367</v>
      </c>
      <c r="H3590" s="8">
        <v>42153.514976851853</v>
      </c>
      <c r="I3590" s="6" t="s">
        <v>34</v>
      </c>
      <c r="J3590" s="8">
        <v>42154.309791666667</v>
      </c>
      <c r="K3590" s="6" t="s">
        <v>3614</v>
      </c>
      <c r="L3590" s="6" t="s">
        <v>3615</v>
      </c>
      <c r="M3590" s="6" t="s">
        <v>37</v>
      </c>
      <c r="O3590" s="6" t="s">
        <v>38</v>
      </c>
      <c r="P3590" s="6" t="s">
        <v>39</v>
      </c>
      <c r="Q3590" s="6" t="s">
        <v>3719</v>
      </c>
      <c r="R3590" s="6" t="s">
        <v>354</v>
      </c>
      <c r="W3590" s="6" t="s">
        <v>4368</v>
      </c>
      <c r="X3590" s="6" t="s">
        <v>3719</v>
      </c>
      <c r="Y3590" s="6" t="s">
        <v>43</v>
      </c>
      <c r="Z3590" s="8">
        <v>42153.681030092594</v>
      </c>
      <c r="AA3590" s="6" t="s">
        <v>3721</v>
      </c>
      <c r="AB3590" s="6" t="s">
        <v>357</v>
      </c>
      <c r="AC3590" s="6" t="s">
        <v>354</v>
      </c>
      <c r="AD3590" s="6" t="s">
        <v>43</v>
      </c>
      <c r="AE3590" s="8">
        <v>42154.309791666667</v>
      </c>
      <c r="AF3590" s="6" t="s">
        <v>358</v>
      </c>
    </row>
    <row r="3591" spans="1:39" x14ac:dyDescent="0.2">
      <c r="A35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91" s="7" t="str">
        <f>ExtractValues(Table1[[#This Row],[Agreement Name]],".{1}\d{4,5}")</f>
        <v>102417</v>
      </c>
      <c r="C3591" s="6" t="str">
        <f>ExtractValues(Table1[[#This Row],[Agreement Name]],".{1}\d{4,5}-.{1}\d{4,5}")</f>
        <v>102417-001001</v>
      </c>
      <c r="D3591" s="6" t="str">
        <f>ExtractValues(ExtractValues(Table1[[#This Row],[Agreement Name]],"(CO\d{1,3})"),"\d+")</f>
        <v/>
      </c>
      <c r="E3591" s="6" t="str">
        <f>ExtractValues(ExtractValues(Table1[[#This Row],[Agreement Name]],"(CO.\d{1,3})"),"\d+")</f>
        <v/>
      </c>
      <c r="F3591" s="6" t="str">
        <f>IF(Table1[[#This Row],[ChgOrderPart1]]&lt;&gt;"",Table1[[#This Row],[ChgOrderPart1]],Table1[[#This Row],[ChgOrderPart2]])</f>
        <v/>
      </c>
      <c r="G3591" s="6" t="s">
        <v>3718</v>
      </c>
      <c r="H3591" s="8">
        <v>42116.416076388887</v>
      </c>
      <c r="I3591" s="6" t="s">
        <v>34</v>
      </c>
      <c r="J3591" s="8">
        <v>42118.544444444444</v>
      </c>
      <c r="K3591" s="6" t="s">
        <v>3614</v>
      </c>
      <c r="L3591" s="6" t="s">
        <v>3615</v>
      </c>
      <c r="M3591" s="6" t="s">
        <v>37</v>
      </c>
      <c r="O3591" s="6" t="s">
        <v>38</v>
      </c>
      <c r="P3591" s="6" t="s">
        <v>39</v>
      </c>
      <c r="Q3591" s="6" t="s">
        <v>3719</v>
      </c>
      <c r="R3591" s="6" t="s">
        <v>354</v>
      </c>
      <c r="W3591" s="6" t="s">
        <v>3720</v>
      </c>
      <c r="X3591" s="6" t="s">
        <v>3719</v>
      </c>
      <c r="Y3591" s="6" t="s">
        <v>43</v>
      </c>
      <c r="Z3591" s="8">
        <v>42118.543761574074</v>
      </c>
      <c r="AA3591" s="6" t="s">
        <v>3721</v>
      </c>
      <c r="AB3591" s="6" t="s">
        <v>357</v>
      </c>
      <c r="AC3591" s="6" t="s">
        <v>354</v>
      </c>
      <c r="AD3591" s="6" t="s">
        <v>43</v>
      </c>
      <c r="AE3591" s="8">
        <v>42118.544444444444</v>
      </c>
      <c r="AF3591" s="6" t="s">
        <v>358</v>
      </c>
    </row>
    <row r="3592" spans="1:39" x14ac:dyDescent="0.2">
      <c r="A35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92" s="7" t="str">
        <f>ExtractValues(Table1[[#This Row],[Agreement Name]],".{1}\d{4,5}")</f>
        <v>102394</v>
      </c>
      <c r="C3592" s="6" t="str">
        <f>ExtractValues(Table1[[#This Row],[Agreement Name]],".{1}\d{4,5}-.{1}\d{4,5}")</f>
        <v>102394-001002</v>
      </c>
      <c r="D3592" s="6" t="str">
        <f>ExtractValues(ExtractValues(Table1[[#This Row],[Agreement Name]],"(CO\d{1,3})"),"\d+")</f>
        <v>1</v>
      </c>
      <c r="E3592" s="6" t="str">
        <f>ExtractValues(ExtractValues(Table1[[#This Row],[Agreement Name]],"(CO.\d{1,3})"),"\d+")</f>
        <v/>
      </c>
      <c r="F3592" s="6" t="str">
        <f>IF(Table1[[#This Row],[ChgOrderPart1]]&lt;&gt;"",Table1[[#This Row],[ChgOrderPart1]],Table1[[#This Row],[ChgOrderPart2]])</f>
        <v>1</v>
      </c>
      <c r="G3592" s="6" t="s">
        <v>5588</v>
      </c>
      <c r="H3592" s="8">
        <v>42192.646481481483</v>
      </c>
      <c r="I3592" s="6" t="s">
        <v>34</v>
      </c>
      <c r="J3592" s="8">
        <v>42193.250613425924</v>
      </c>
      <c r="K3592" s="6" t="s">
        <v>5082</v>
      </c>
      <c r="L3592" s="6" t="s">
        <v>5083</v>
      </c>
      <c r="M3592" s="6" t="s">
        <v>37</v>
      </c>
      <c r="O3592" s="6" t="s">
        <v>38</v>
      </c>
      <c r="P3592" s="6" t="s">
        <v>39</v>
      </c>
      <c r="Q3592" s="6" t="s">
        <v>319</v>
      </c>
      <c r="R3592" s="6" t="s">
        <v>320</v>
      </c>
      <c r="S3592" s="6" t="s">
        <v>196</v>
      </c>
      <c r="W3592" s="6" t="s">
        <v>321</v>
      </c>
      <c r="X3592" s="6" t="s">
        <v>320</v>
      </c>
      <c r="Y3592" s="6" t="s">
        <v>43</v>
      </c>
      <c r="Z3592" s="8">
        <v>42192.68608796296</v>
      </c>
      <c r="AA3592" s="6" t="s">
        <v>322</v>
      </c>
      <c r="AB3592" s="6" t="s">
        <v>198</v>
      </c>
      <c r="AC3592" s="6" t="s">
        <v>196</v>
      </c>
      <c r="AD3592" s="6" t="s">
        <v>43</v>
      </c>
      <c r="AE3592" s="8">
        <v>42193.250613425924</v>
      </c>
      <c r="AF3592" s="6" t="s">
        <v>71</v>
      </c>
    </row>
    <row r="3593" spans="1:39" x14ac:dyDescent="0.2">
      <c r="A35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93" s="7" t="str">
        <f>ExtractValues(Table1[[#This Row],[Agreement Name]],".{1}\d{4,5}")</f>
        <v>102394</v>
      </c>
      <c r="C3593" s="6" t="str">
        <f>ExtractValues(Table1[[#This Row],[Agreement Name]],".{1}\d{4,5}-.{1}\d{4,5}")</f>
        <v>102394-001002</v>
      </c>
      <c r="D3593" s="6" t="str">
        <f>ExtractValues(ExtractValues(Table1[[#This Row],[Agreement Name]],"(CO\d{1,3})"),"\d+")</f>
        <v/>
      </c>
      <c r="E3593" s="6" t="str">
        <f>ExtractValues(ExtractValues(Table1[[#This Row],[Agreement Name]],"(CO.\d{1,3})"),"\d+")</f>
        <v/>
      </c>
      <c r="F3593" s="6" t="str">
        <f>IF(Table1[[#This Row],[ChgOrderPart1]]&lt;&gt;"",Table1[[#This Row],[ChgOrderPart1]],Table1[[#This Row],[ChgOrderPart2]])</f>
        <v/>
      </c>
      <c r="G3593" s="6" t="s">
        <v>4305</v>
      </c>
      <c r="H3593" s="8">
        <v>42150.61451388889</v>
      </c>
      <c r="I3593" s="6" t="s">
        <v>34</v>
      </c>
      <c r="J3593" s="8">
        <v>42156.493402777778</v>
      </c>
      <c r="K3593" s="6" t="s">
        <v>3614</v>
      </c>
      <c r="L3593" s="6" t="s">
        <v>3615</v>
      </c>
      <c r="M3593" s="6" t="s">
        <v>37</v>
      </c>
      <c r="O3593" s="6" t="s">
        <v>38</v>
      </c>
      <c r="P3593" s="6" t="s">
        <v>39</v>
      </c>
      <c r="Q3593" s="6" t="s">
        <v>319</v>
      </c>
      <c r="R3593" s="6" t="s">
        <v>320</v>
      </c>
      <c r="S3593" s="6" t="s">
        <v>196</v>
      </c>
      <c r="W3593" s="6" t="s">
        <v>321</v>
      </c>
      <c r="X3593" s="6" t="s">
        <v>320</v>
      </c>
      <c r="Y3593" s="6" t="s">
        <v>43</v>
      </c>
      <c r="Z3593" s="8">
        <v>42156.469733796293</v>
      </c>
      <c r="AA3593" s="6" t="s">
        <v>322</v>
      </c>
      <c r="AB3593" s="6" t="s">
        <v>198</v>
      </c>
      <c r="AC3593" s="6" t="s">
        <v>196</v>
      </c>
      <c r="AD3593" s="6" t="s">
        <v>43</v>
      </c>
      <c r="AE3593" s="8">
        <v>42156.493402777778</v>
      </c>
      <c r="AF3593" s="6" t="s">
        <v>46</v>
      </c>
    </row>
    <row r="3594" spans="1:39" x14ac:dyDescent="0.2">
      <c r="A35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94" s="7" t="str">
        <f>ExtractValues(Table1[[#This Row],[Agreement Name]],".{1}\d{4,5}")</f>
        <v>102394</v>
      </c>
      <c r="C3594" s="6" t="str">
        <f>ExtractValues(Table1[[#This Row],[Agreement Name]],".{1}\d{4,5}-.{1}\d{4,5}")</f>
        <v>102394-001001</v>
      </c>
      <c r="D3594" s="6" t="str">
        <f>ExtractValues(ExtractValues(Table1[[#This Row],[Agreement Name]],"(CO\d{1,3})"),"\d+")</f>
        <v/>
      </c>
      <c r="E3594" s="6" t="str">
        <f>ExtractValues(ExtractValues(Table1[[#This Row],[Agreement Name]],"(CO.\d{1,3})"),"\d+")</f>
        <v/>
      </c>
      <c r="F3594" s="6" t="str">
        <f>IF(Table1[[#This Row],[ChgOrderPart1]]&lt;&gt;"",Table1[[#This Row],[ChgOrderPart1]],Table1[[#This Row],[ChgOrderPart2]])</f>
        <v/>
      </c>
      <c r="G3594" s="6" t="s">
        <v>4304</v>
      </c>
      <c r="H3594" s="8">
        <v>42150.61377314815</v>
      </c>
      <c r="I3594" s="6" t="s">
        <v>34</v>
      </c>
      <c r="J3594" s="8">
        <v>42152.558599537035</v>
      </c>
      <c r="K3594" s="6" t="s">
        <v>3614</v>
      </c>
      <c r="L3594" s="6" t="s">
        <v>3615</v>
      </c>
      <c r="M3594" s="6" t="s">
        <v>37</v>
      </c>
      <c r="O3594" s="6" t="s">
        <v>38</v>
      </c>
      <c r="P3594" s="6" t="s">
        <v>39</v>
      </c>
      <c r="Q3594" s="6" t="s">
        <v>204</v>
      </c>
      <c r="R3594" s="6" t="s">
        <v>178</v>
      </c>
      <c r="S3594" s="6" t="s">
        <v>177</v>
      </c>
      <c r="T3594" s="6" t="s">
        <v>196</v>
      </c>
      <c r="W3594" s="6" t="s">
        <v>179</v>
      </c>
      <c r="X3594" s="6" t="s">
        <v>177</v>
      </c>
      <c r="Z3594" s="8">
        <v>42152.547511574077</v>
      </c>
      <c r="AA3594" s="6" t="s">
        <v>180</v>
      </c>
      <c r="AB3594" s="6" t="s">
        <v>198</v>
      </c>
      <c r="AC3594" s="6" t="s">
        <v>196</v>
      </c>
      <c r="AD3594" s="6" t="s">
        <v>43</v>
      </c>
      <c r="AE3594" s="8">
        <v>42152.558599537035</v>
      </c>
      <c r="AF3594" s="6" t="s">
        <v>46</v>
      </c>
    </row>
    <row r="3595" spans="1:39" x14ac:dyDescent="0.2">
      <c r="A35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95" s="7" t="str">
        <f>ExtractValues(Table1[[#This Row],[Agreement Name]],".{1}\d{4,5}")</f>
        <v>102385</v>
      </c>
      <c r="C3595" s="6" t="str">
        <f>ExtractValues(Table1[[#This Row],[Agreement Name]],".{1}\d{4,5}-.{1}\d{4,5}")</f>
        <v>102385-001001</v>
      </c>
      <c r="D3595" s="6" t="str">
        <f>ExtractValues(ExtractValues(Table1[[#This Row],[Agreement Name]],"(CO\d{1,3})"),"\d+")</f>
        <v/>
      </c>
      <c r="E3595" s="6" t="str">
        <f>ExtractValues(ExtractValues(Table1[[#This Row],[Agreement Name]],"(CO.\d{1,3})"),"\d+")</f>
        <v/>
      </c>
      <c r="F3595" s="6" t="str">
        <f>IF(Table1[[#This Row],[ChgOrderPart1]]&lt;&gt;"",Table1[[#This Row],[ChgOrderPart1]],Table1[[#This Row],[ChgOrderPart2]])</f>
        <v/>
      </c>
      <c r="G3595" s="6" t="s">
        <v>371</v>
      </c>
      <c r="H3595" s="8">
        <v>42153.589583333334</v>
      </c>
      <c r="I3595" s="6" t="s">
        <v>34</v>
      </c>
      <c r="J3595" s="8">
        <v>42157.559965277775</v>
      </c>
      <c r="K3595" s="6" t="s">
        <v>35</v>
      </c>
      <c r="L3595" s="6" t="s">
        <v>36</v>
      </c>
      <c r="M3595" s="6" t="s">
        <v>37</v>
      </c>
      <c r="O3595" s="6" t="s">
        <v>38</v>
      </c>
      <c r="P3595" s="6" t="s">
        <v>39</v>
      </c>
      <c r="Q3595" s="6" t="s">
        <v>372</v>
      </c>
      <c r="R3595" s="6" t="s">
        <v>346</v>
      </c>
      <c r="W3595" s="6" t="s">
        <v>373</v>
      </c>
      <c r="X3595" s="6" t="s">
        <v>372</v>
      </c>
      <c r="Y3595" s="6" t="s">
        <v>43</v>
      </c>
      <c r="Z3595" s="8">
        <v>42153.746539351851</v>
      </c>
      <c r="AA3595" s="6" t="s">
        <v>374</v>
      </c>
      <c r="AB3595" s="6" t="s">
        <v>348</v>
      </c>
      <c r="AC3595" s="6" t="s">
        <v>346</v>
      </c>
      <c r="AD3595" s="6" t="s">
        <v>43</v>
      </c>
      <c r="AE3595" s="8">
        <v>42157.559965277775</v>
      </c>
      <c r="AF3595" s="6" t="s">
        <v>46</v>
      </c>
    </row>
    <row r="3596" spans="1:39" x14ac:dyDescent="0.2">
      <c r="A35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596" s="7" t="str">
        <f>ExtractValues(Table1[[#This Row],[Agreement Name]],".{1}\d{4,5}")</f>
        <v>102379</v>
      </c>
      <c r="C3596" s="6" t="str">
        <f>ExtractValues(Table1[[#This Row],[Agreement Name]],".{1}\d{4,5}-.{1}\d{4,5}")</f>
        <v>102379-001003</v>
      </c>
      <c r="D3596" s="6" t="str">
        <f>ExtractValues(ExtractValues(Table1[[#This Row],[Agreement Name]],"(CO\d{1,3})"),"\d+")</f>
        <v>1</v>
      </c>
      <c r="E3596" s="6" t="str">
        <f>ExtractValues(ExtractValues(Table1[[#This Row],[Agreement Name]],"(CO.\d{1,3})"),"\d+")</f>
        <v/>
      </c>
      <c r="F3596" s="6" t="str">
        <f>IF(Table1[[#This Row],[ChgOrderPart1]]&lt;&gt;"",Table1[[#This Row],[ChgOrderPart1]],Table1[[#This Row],[ChgOrderPart2]])</f>
        <v>1</v>
      </c>
      <c r="G3596" s="6" t="s">
        <v>5820</v>
      </c>
      <c r="H3596" s="8">
        <v>42212.659884259258</v>
      </c>
      <c r="I3596" s="6" t="s">
        <v>34</v>
      </c>
      <c r="J3596" s="8">
        <v>42213.382141203707</v>
      </c>
      <c r="K3596" s="6" t="s">
        <v>5082</v>
      </c>
      <c r="L3596" s="6" t="s">
        <v>5083</v>
      </c>
      <c r="M3596" s="6" t="s">
        <v>37</v>
      </c>
      <c r="O3596" s="6" t="s">
        <v>38</v>
      </c>
      <c r="P3596" s="6" t="s">
        <v>39</v>
      </c>
      <c r="Q3596" s="6" t="s">
        <v>473</v>
      </c>
      <c r="R3596" s="6" t="s">
        <v>196</v>
      </c>
      <c r="W3596" s="6" t="s">
        <v>5821</v>
      </c>
      <c r="X3596" s="6" t="s">
        <v>473</v>
      </c>
      <c r="Y3596" s="6" t="s">
        <v>43</v>
      </c>
      <c r="Z3596" s="8">
        <v>42213.37809027778</v>
      </c>
      <c r="AA3596" s="6" t="s">
        <v>475</v>
      </c>
      <c r="AB3596" s="6" t="s">
        <v>198</v>
      </c>
      <c r="AC3596" s="6" t="s">
        <v>196</v>
      </c>
      <c r="AD3596" s="6" t="s">
        <v>43</v>
      </c>
      <c r="AE3596" s="8">
        <v>42213.382141203707</v>
      </c>
      <c r="AF3596" s="6" t="s">
        <v>71</v>
      </c>
    </row>
    <row r="3597" spans="1:39" x14ac:dyDescent="0.2">
      <c r="A35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97" s="7" t="str">
        <f>ExtractValues(Table1[[#This Row],[Agreement Name]],".{1}\d{4,5}")</f>
        <v>102379</v>
      </c>
      <c r="C3597" s="6" t="str">
        <f>ExtractValues(Table1[[#This Row],[Agreement Name]],".{1}\d{4,5}-.{1}\d{4,5}")</f>
        <v>102379-001003</v>
      </c>
      <c r="D3597" s="6" t="str">
        <f>ExtractValues(ExtractValues(Table1[[#This Row],[Agreement Name]],"(CO\d{1,3})"),"\d+")</f>
        <v/>
      </c>
      <c r="E3597" s="6" t="str">
        <f>ExtractValues(ExtractValues(Table1[[#This Row],[Agreement Name]],"(CO.\d{1,3})"),"\d+")</f>
        <v/>
      </c>
      <c r="F3597" s="6" t="str">
        <f>IF(Table1[[#This Row],[ChgOrderPart1]]&lt;&gt;"",Table1[[#This Row],[ChgOrderPart1]],Table1[[#This Row],[ChgOrderPart2]])</f>
        <v/>
      </c>
      <c r="G3597" s="6" t="s">
        <v>472</v>
      </c>
      <c r="H3597" s="8">
        <v>42163.572256944448</v>
      </c>
      <c r="I3597" s="6" t="s">
        <v>34</v>
      </c>
      <c r="J3597" s="8">
        <v>42163.699629629627</v>
      </c>
      <c r="K3597" s="6" t="s">
        <v>35</v>
      </c>
      <c r="L3597" s="6" t="s">
        <v>36</v>
      </c>
      <c r="M3597" s="6" t="s">
        <v>37</v>
      </c>
      <c r="O3597" s="6" t="s">
        <v>38</v>
      </c>
      <c r="P3597" s="6" t="s">
        <v>39</v>
      </c>
      <c r="Q3597" s="6" t="s">
        <v>473</v>
      </c>
      <c r="R3597" s="6" t="s">
        <v>196</v>
      </c>
      <c r="W3597" s="6" t="s">
        <v>474</v>
      </c>
      <c r="X3597" s="6" t="s">
        <v>473</v>
      </c>
      <c r="Y3597" s="6" t="s">
        <v>43</v>
      </c>
      <c r="Z3597" s="8">
        <v>42163.575520833336</v>
      </c>
      <c r="AA3597" s="6" t="s">
        <v>475</v>
      </c>
      <c r="AB3597" s="6" t="s">
        <v>198</v>
      </c>
      <c r="AC3597" s="6" t="s">
        <v>196</v>
      </c>
      <c r="AD3597" s="6" t="s">
        <v>43</v>
      </c>
      <c r="AE3597" s="8">
        <v>42163.699629629627</v>
      </c>
      <c r="AF3597" s="6" t="s">
        <v>46</v>
      </c>
    </row>
    <row r="3598" spans="1:39" x14ac:dyDescent="0.2">
      <c r="A35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98" s="7" t="str">
        <f>ExtractValues(Table1[[#This Row],[Agreement Name]],".{1}\d{4,5}")</f>
        <v>102379</v>
      </c>
      <c r="C3598" s="6" t="str">
        <f>ExtractValues(Table1[[#This Row],[Agreement Name]],".{1}\d{4,5}-.{1}\d{4,5}")</f>
        <v>102379-001002</v>
      </c>
      <c r="D3598" s="6" t="str">
        <f>ExtractValues(ExtractValues(Table1[[#This Row],[Agreement Name]],"(CO\d{1,3})"),"\d+")</f>
        <v/>
      </c>
      <c r="E3598" s="6" t="str">
        <f>ExtractValues(ExtractValues(Table1[[#This Row],[Agreement Name]],"(CO.\d{1,3})"),"\d+")</f>
        <v/>
      </c>
      <c r="F3598" s="6" t="str">
        <f>IF(Table1[[#This Row],[ChgOrderPart1]]&lt;&gt;"",Table1[[#This Row],[ChgOrderPart1]],Table1[[#This Row],[ChgOrderPart2]])</f>
        <v/>
      </c>
      <c r="G3598" s="6" t="s">
        <v>3742</v>
      </c>
      <c r="H3598" s="8">
        <v>42118.398113425923</v>
      </c>
      <c r="I3598" s="6" t="s">
        <v>34</v>
      </c>
      <c r="J3598" s="8">
        <v>42122.280127314814</v>
      </c>
      <c r="K3598" s="6" t="s">
        <v>3614</v>
      </c>
      <c r="L3598" s="6" t="s">
        <v>3615</v>
      </c>
      <c r="M3598" s="6" t="s">
        <v>37</v>
      </c>
      <c r="O3598" s="6" t="s">
        <v>38</v>
      </c>
      <c r="P3598" s="6" t="s">
        <v>39</v>
      </c>
      <c r="Q3598" s="6" t="s">
        <v>1342</v>
      </c>
      <c r="R3598" s="6" t="s">
        <v>1343</v>
      </c>
      <c r="S3598" s="6" t="s">
        <v>196</v>
      </c>
      <c r="W3598" s="6" t="s">
        <v>2432</v>
      </c>
      <c r="X3598" s="6" t="s">
        <v>1343</v>
      </c>
      <c r="Y3598" s="6" t="s">
        <v>43</v>
      </c>
      <c r="Z3598" s="8">
        <v>42121.374201388891</v>
      </c>
      <c r="AA3598" s="6" t="s">
        <v>1114</v>
      </c>
      <c r="AB3598" s="6" t="s">
        <v>198</v>
      </c>
      <c r="AC3598" s="6" t="s">
        <v>196</v>
      </c>
      <c r="AD3598" s="6" t="s">
        <v>43</v>
      </c>
      <c r="AE3598" s="8">
        <v>42122.280127314814</v>
      </c>
      <c r="AF3598" s="6" t="s">
        <v>71</v>
      </c>
    </row>
    <row r="3599" spans="1:39" x14ac:dyDescent="0.2">
      <c r="A35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599" s="7" t="str">
        <f>ExtractValues(Table1[[#This Row],[Agreement Name]],".{1}\d{4,5}")</f>
        <v>102379</v>
      </c>
      <c r="C3599" s="6" t="str">
        <f>ExtractValues(Table1[[#This Row],[Agreement Name]],".{1}\d{4,5}-.{1}\d{4,5}")</f>
        <v>102379-001001</v>
      </c>
      <c r="D3599" s="6" t="str">
        <f>ExtractValues(ExtractValues(Table1[[#This Row],[Agreement Name]],"(CO\d{1,3})"),"\d+")</f>
        <v/>
      </c>
      <c r="E3599" s="6" t="str">
        <f>ExtractValues(ExtractValues(Table1[[#This Row],[Agreement Name]],"(CO.\d{1,3})"),"\d+")</f>
        <v/>
      </c>
      <c r="F3599" s="6" t="str">
        <f>IF(Table1[[#This Row],[ChgOrderPart1]]&lt;&gt;"",Table1[[#This Row],[ChgOrderPart1]],Table1[[#This Row],[ChgOrderPart2]])</f>
        <v/>
      </c>
      <c r="G3599" s="6" t="s">
        <v>3743</v>
      </c>
      <c r="H3599" s="8">
        <v>42118.399143518516</v>
      </c>
      <c r="I3599" s="6" t="s">
        <v>34</v>
      </c>
      <c r="J3599" s="8">
        <v>42124.411111111112</v>
      </c>
      <c r="K3599" s="6" t="s">
        <v>3614</v>
      </c>
      <c r="L3599" s="6" t="s">
        <v>3615</v>
      </c>
      <c r="M3599" s="6" t="s">
        <v>37</v>
      </c>
      <c r="O3599" s="6" t="s">
        <v>38</v>
      </c>
      <c r="P3599" s="6" t="s">
        <v>39</v>
      </c>
      <c r="Q3599" s="6" t="s">
        <v>492</v>
      </c>
      <c r="R3599" s="6" t="s">
        <v>196</v>
      </c>
      <c r="W3599" s="6" t="s">
        <v>132</v>
      </c>
      <c r="X3599" s="6" t="s">
        <v>492</v>
      </c>
      <c r="Y3599" s="6" t="s">
        <v>43</v>
      </c>
      <c r="Z3599" s="8">
        <v>42124.407812500001</v>
      </c>
      <c r="AA3599" s="6" t="s">
        <v>458</v>
      </c>
      <c r="AB3599" s="6" t="s">
        <v>198</v>
      </c>
      <c r="AC3599" s="6" t="s">
        <v>196</v>
      </c>
      <c r="AD3599" s="6" t="s">
        <v>43</v>
      </c>
      <c r="AE3599" s="8">
        <v>42124.411111111112</v>
      </c>
      <c r="AF3599" s="6" t="s">
        <v>71</v>
      </c>
    </row>
    <row r="3600" spans="1:39" x14ac:dyDescent="0.2">
      <c r="A36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0" s="7" t="str">
        <f>ExtractValues(Table1[[#This Row],[Agreement Name]],".{1}\d{4,5}")</f>
        <v>102286</v>
      </c>
      <c r="C3600" s="6" t="str">
        <f>ExtractValues(Table1[[#This Row],[Agreement Name]],".{1}\d{4,5}-.{1}\d{4,5}")</f>
        <v>102286-001003</v>
      </c>
      <c r="D3600" s="6" t="str">
        <f>ExtractValues(ExtractValues(Table1[[#This Row],[Agreement Name]],"(CO\d{1,3})"),"\d+")</f>
        <v/>
      </c>
      <c r="E3600" s="6" t="str">
        <f>ExtractValues(ExtractValues(Table1[[#This Row],[Agreement Name]],"(CO.\d{1,3})"),"\d+")</f>
        <v/>
      </c>
      <c r="F3600" s="6" t="str">
        <f>IF(Table1[[#This Row],[ChgOrderPart1]]&lt;&gt;"",Table1[[#This Row],[ChgOrderPart1]],Table1[[#This Row],[ChgOrderPart2]])</f>
        <v/>
      </c>
      <c r="G3600" s="6" t="s">
        <v>580</v>
      </c>
      <c r="H3600" s="8">
        <v>42171.651956018519</v>
      </c>
      <c r="I3600" s="6" t="s">
        <v>34</v>
      </c>
      <c r="J3600" s="8">
        <v>42172.359733796293</v>
      </c>
      <c r="K3600" s="6" t="s">
        <v>35</v>
      </c>
      <c r="L3600" s="6" t="s">
        <v>36</v>
      </c>
      <c r="M3600" s="6" t="s">
        <v>37</v>
      </c>
      <c r="O3600" s="6" t="s">
        <v>38</v>
      </c>
      <c r="P3600" s="6" t="s">
        <v>39</v>
      </c>
      <c r="Q3600" s="6" t="s">
        <v>365</v>
      </c>
      <c r="R3600" s="6" t="s">
        <v>366</v>
      </c>
      <c r="W3600" s="6" t="s">
        <v>368</v>
      </c>
      <c r="X3600" s="6" t="s">
        <v>365</v>
      </c>
      <c r="Y3600" s="6" t="s">
        <v>43</v>
      </c>
      <c r="Z3600" s="8">
        <v>42172.328344907408</v>
      </c>
      <c r="AA3600" s="6" t="s">
        <v>500</v>
      </c>
      <c r="AB3600" s="6" t="s">
        <v>370</v>
      </c>
      <c r="AC3600" s="6" t="s">
        <v>366</v>
      </c>
      <c r="AD3600" s="6" t="s">
        <v>43</v>
      </c>
      <c r="AE3600" s="8">
        <v>42172.359733796293</v>
      </c>
      <c r="AF3600" s="6" t="s">
        <v>71</v>
      </c>
    </row>
    <row r="3601" spans="1:39" x14ac:dyDescent="0.2">
      <c r="A36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1" s="7" t="str">
        <f>ExtractValues(Table1[[#This Row],[Agreement Name]],".{1}\d{4,5}")</f>
        <v>102286</v>
      </c>
      <c r="C3601" s="6" t="str">
        <f>ExtractValues(Table1[[#This Row],[Agreement Name]],".{1}\d{4,5}-.{1}\d{4,5}")</f>
        <v>102286-001002</v>
      </c>
      <c r="D3601" s="6" t="str">
        <f>ExtractValues(ExtractValues(Table1[[#This Row],[Agreement Name]],"(CO\d{1,3})"),"\d+")</f>
        <v/>
      </c>
      <c r="E3601" s="6" t="str">
        <f>ExtractValues(ExtractValues(Table1[[#This Row],[Agreement Name]],"(CO.\d{1,3})"),"\d+")</f>
        <v/>
      </c>
      <c r="F3601" s="6" t="str">
        <f>IF(Table1[[#This Row],[ChgOrderPart1]]&lt;&gt;"",Table1[[#This Row],[ChgOrderPart1]],Table1[[#This Row],[ChgOrderPart2]])</f>
        <v/>
      </c>
      <c r="G3601" s="6" t="s">
        <v>529</v>
      </c>
      <c r="H3601" s="8">
        <v>42167.416527777779</v>
      </c>
      <c r="I3601" s="6" t="s">
        <v>34</v>
      </c>
      <c r="J3601" s="8">
        <v>42170.428078703706</v>
      </c>
      <c r="K3601" s="6" t="s">
        <v>35</v>
      </c>
      <c r="L3601" s="6" t="s">
        <v>36</v>
      </c>
      <c r="M3601" s="6" t="s">
        <v>37</v>
      </c>
      <c r="O3601" s="6" t="s">
        <v>38</v>
      </c>
      <c r="P3601" s="6" t="s">
        <v>39</v>
      </c>
      <c r="Q3601" s="6" t="s">
        <v>384</v>
      </c>
      <c r="R3601" s="6" t="s">
        <v>366</v>
      </c>
      <c r="W3601" s="6" t="s">
        <v>530</v>
      </c>
      <c r="X3601" s="6" t="s">
        <v>384</v>
      </c>
      <c r="Y3601" s="6" t="s">
        <v>43</v>
      </c>
      <c r="Z3601" s="8">
        <v>42167.539004629631</v>
      </c>
      <c r="AA3601" s="6" t="s">
        <v>335</v>
      </c>
      <c r="AB3601" s="6" t="s">
        <v>370</v>
      </c>
      <c r="AC3601" s="6" t="s">
        <v>366</v>
      </c>
      <c r="AD3601" s="6" t="s">
        <v>43</v>
      </c>
      <c r="AE3601" s="8">
        <v>42170.428078703706</v>
      </c>
      <c r="AF3601" s="6" t="s">
        <v>71</v>
      </c>
    </row>
    <row r="3602" spans="1:39" x14ac:dyDescent="0.2">
      <c r="A36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2" s="7" t="str">
        <f>ExtractValues(Table1[[#This Row],[Agreement Name]],".{1}\d{4,5}")</f>
        <v>102286</v>
      </c>
      <c r="C3602" s="6" t="str">
        <f>ExtractValues(Table1[[#This Row],[Agreement Name]],".{1}\d{4,5}-.{1}\d{4,5}")</f>
        <v>102286-001002</v>
      </c>
      <c r="D3602" s="6" t="str">
        <f>ExtractValues(ExtractValues(Table1[[#This Row],[Agreement Name]],"(CO\d{1,3})"),"\d+")</f>
        <v/>
      </c>
      <c r="E3602" s="6" t="str">
        <f>ExtractValues(ExtractValues(Table1[[#This Row],[Agreement Name]],"(CO.\d{1,3})"),"\d+")</f>
        <v/>
      </c>
      <c r="F3602" s="6" t="str">
        <f>IF(Table1[[#This Row],[ChgOrderPart1]]&lt;&gt;"",Table1[[#This Row],[ChgOrderPart1]],Table1[[#This Row],[ChgOrderPart2]])</f>
        <v/>
      </c>
      <c r="G3602" s="6" t="s">
        <v>383</v>
      </c>
      <c r="H3602" s="8">
        <v>42157.508356481485</v>
      </c>
      <c r="I3602" s="6" t="s">
        <v>55</v>
      </c>
      <c r="J3602" s="8">
        <v>42167.412905092591</v>
      </c>
      <c r="K3602" s="6" t="s">
        <v>35</v>
      </c>
      <c r="L3602" s="6" t="s">
        <v>36</v>
      </c>
      <c r="M3602" s="6" t="s">
        <v>37</v>
      </c>
      <c r="O3602" s="6" t="s">
        <v>38</v>
      </c>
      <c r="P3602" s="6" t="s">
        <v>39</v>
      </c>
      <c r="Q3602" s="6" t="s">
        <v>384</v>
      </c>
      <c r="R3602" s="6" t="s">
        <v>366</v>
      </c>
      <c r="AL3602" s="6" t="s">
        <v>384</v>
      </c>
      <c r="AM3602" s="6" t="s">
        <v>43</v>
      </c>
    </row>
    <row r="3603" spans="1:39" x14ac:dyDescent="0.2">
      <c r="A36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3" s="7" t="str">
        <f>ExtractValues(Table1[[#This Row],[Agreement Name]],".{1}\d{4,5}")</f>
        <v>102286</v>
      </c>
      <c r="C3603" s="6" t="str">
        <f>ExtractValues(Table1[[#This Row],[Agreement Name]],".{1}\d{4,5}-.{1}\d{4,5}")</f>
        <v>102286-001001</v>
      </c>
      <c r="D3603" s="6" t="str">
        <f>ExtractValues(ExtractValues(Table1[[#This Row],[Agreement Name]],"(CO\d{1,3})"),"\d+")</f>
        <v/>
      </c>
      <c r="E3603" s="6" t="str">
        <f>ExtractValues(ExtractValues(Table1[[#This Row],[Agreement Name]],"(CO.\d{1,3})"),"\d+")</f>
        <v/>
      </c>
      <c r="F3603" s="6" t="str">
        <f>IF(Table1[[#This Row],[ChgOrderPart1]]&lt;&gt;"",Table1[[#This Row],[ChgOrderPart1]],Table1[[#This Row],[ChgOrderPart2]])</f>
        <v/>
      </c>
      <c r="G3603" s="6" t="s">
        <v>934</v>
      </c>
      <c r="H3603" s="8">
        <v>42200.494386574072</v>
      </c>
      <c r="I3603" s="6" t="s">
        <v>48</v>
      </c>
      <c r="J3603" s="8">
        <v>42235.657187500001</v>
      </c>
      <c r="K3603" s="6" t="s">
        <v>35</v>
      </c>
      <c r="L3603" s="6" t="s">
        <v>36</v>
      </c>
      <c r="M3603" s="6" t="s">
        <v>37</v>
      </c>
      <c r="O3603" s="6" t="s">
        <v>38</v>
      </c>
      <c r="P3603" s="6" t="s">
        <v>39</v>
      </c>
      <c r="Q3603" s="6" t="s">
        <v>935</v>
      </c>
      <c r="R3603" s="6" t="s">
        <v>366</v>
      </c>
      <c r="AL3603" s="6" t="s">
        <v>366</v>
      </c>
      <c r="AM3603" s="6" t="s">
        <v>43</v>
      </c>
    </row>
    <row r="3604" spans="1:39" x14ac:dyDescent="0.2">
      <c r="A36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4" s="7" t="str">
        <f>ExtractValues(Table1[[#This Row],[Agreement Name]],".{1}\d{4,5}")</f>
        <v>102286</v>
      </c>
      <c r="C3604" s="6" t="str">
        <f>ExtractValues(Table1[[#This Row],[Agreement Name]],".{1}\d{4,5}-.{1}\d{4,5}")</f>
        <v>102286-001001</v>
      </c>
      <c r="D3604" s="6" t="str">
        <f>ExtractValues(ExtractValues(Table1[[#This Row],[Agreement Name]],"(CO\d{1,3})"),"\d+")</f>
        <v/>
      </c>
      <c r="E3604" s="6" t="str">
        <f>ExtractValues(ExtractValues(Table1[[#This Row],[Agreement Name]],"(CO.\d{1,3})"),"\d+")</f>
        <v/>
      </c>
      <c r="F3604" s="6" t="str">
        <f>IF(Table1[[#This Row],[ChgOrderPart1]]&lt;&gt;"",Table1[[#This Row],[ChgOrderPart1]],Table1[[#This Row],[ChgOrderPart2]])</f>
        <v/>
      </c>
      <c r="G3604" s="6" t="s">
        <v>349</v>
      </c>
      <c r="H3604" s="8">
        <v>42152.418043981481</v>
      </c>
      <c r="I3604" s="6" t="s">
        <v>55</v>
      </c>
      <c r="J3604" s="8">
        <v>42202.635324074072</v>
      </c>
      <c r="K3604" s="6" t="s">
        <v>35</v>
      </c>
      <c r="L3604" s="6" t="s">
        <v>36</v>
      </c>
      <c r="M3604" s="6" t="s">
        <v>37</v>
      </c>
      <c r="O3604" s="6" t="s">
        <v>38</v>
      </c>
      <c r="P3604" s="6" t="s">
        <v>39</v>
      </c>
      <c r="Q3604" s="6" t="s">
        <v>350</v>
      </c>
      <c r="R3604" s="6" t="s">
        <v>351</v>
      </c>
      <c r="AL3604" s="6" t="s">
        <v>350</v>
      </c>
      <c r="AM3604" s="6" t="s">
        <v>43</v>
      </c>
    </row>
    <row r="3605" spans="1:39" x14ac:dyDescent="0.2">
      <c r="A36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5" s="7" t="str">
        <f>ExtractValues(Table1[[#This Row],[Agreement Name]],".{1}\d{4,5}")</f>
        <v>102279</v>
      </c>
      <c r="C3605" s="6" t="str">
        <f>ExtractValues(Table1[[#This Row],[Agreement Name]],".{1}\d{4,5}-.{1}\d{4,5}")</f>
        <v>102279-001002</v>
      </c>
      <c r="D3605" s="6" t="str">
        <f>ExtractValues(ExtractValues(Table1[[#This Row],[Agreement Name]],"(CO\d{1,3})"),"\d+")</f>
        <v/>
      </c>
      <c r="E3605" s="6" t="str">
        <f>ExtractValues(ExtractValues(Table1[[#This Row],[Agreement Name]],"(CO.\d{1,3})"),"\d+")</f>
        <v/>
      </c>
      <c r="F3605" s="6" t="str">
        <f>IF(Table1[[#This Row],[ChgOrderPart1]]&lt;&gt;"",Table1[[#This Row],[ChgOrderPart1]],Table1[[#This Row],[ChgOrderPart2]])</f>
        <v/>
      </c>
      <c r="G3605" s="6" t="s">
        <v>960</v>
      </c>
      <c r="H3605" s="8">
        <v>42205.675833333335</v>
      </c>
      <c r="I3605" s="6" t="s">
        <v>34</v>
      </c>
      <c r="J3605" s="8">
        <v>42206.337106481478</v>
      </c>
      <c r="K3605" s="6" t="s">
        <v>35</v>
      </c>
      <c r="L3605" s="6" t="s">
        <v>36</v>
      </c>
      <c r="M3605" s="6" t="s">
        <v>37</v>
      </c>
      <c r="O3605" s="6" t="s">
        <v>38</v>
      </c>
      <c r="P3605" s="6" t="s">
        <v>39</v>
      </c>
      <c r="Q3605" s="6" t="s">
        <v>319</v>
      </c>
      <c r="R3605" s="6" t="s">
        <v>320</v>
      </c>
      <c r="S3605" s="6" t="s">
        <v>366</v>
      </c>
      <c r="W3605" s="6" t="s">
        <v>321</v>
      </c>
      <c r="X3605" s="6" t="s">
        <v>320</v>
      </c>
      <c r="Y3605" s="6" t="s">
        <v>43</v>
      </c>
      <c r="Z3605" s="8">
        <v>42206.32403935185</v>
      </c>
      <c r="AA3605" s="6" t="s">
        <v>322</v>
      </c>
      <c r="AB3605" s="6" t="s">
        <v>370</v>
      </c>
      <c r="AC3605" s="6" t="s">
        <v>366</v>
      </c>
      <c r="AD3605" s="6" t="s">
        <v>43</v>
      </c>
      <c r="AE3605" s="8">
        <v>42206.337106481478</v>
      </c>
      <c r="AF3605" s="6" t="s">
        <v>71</v>
      </c>
    </row>
    <row r="3606" spans="1:39" x14ac:dyDescent="0.2">
      <c r="A36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6" s="7" t="str">
        <f>ExtractValues(Table1[[#This Row],[Agreement Name]],".{1}\d{4,5}")</f>
        <v>102279</v>
      </c>
      <c r="C3606" s="6" t="str">
        <f>ExtractValues(Table1[[#This Row],[Agreement Name]],".{1}\d{4,5}-.{1}\d{4,5}")</f>
        <v>102279-001001</v>
      </c>
      <c r="D3606" s="6" t="str">
        <f>ExtractValues(ExtractValues(Table1[[#This Row],[Agreement Name]],"(CO\d{1,3})"),"\d+")</f>
        <v/>
      </c>
      <c r="E3606" s="6" t="str">
        <f>ExtractValues(ExtractValues(Table1[[#This Row],[Agreement Name]],"(CO.\d{1,3})"),"\d+")</f>
        <v/>
      </c>
      <c r="F3606" s="6" t="str">
        <f>IF(Table1[[#This Row],[ChgOrderPart1]]&lt;&gt;"",Table1[[#This Row],[ChgOrderPart1]],Table1[[#This Row],[ChgOrderPart2]])</f>
        <v/>
      </c>
      <c r="G3606" s="6" t="s">
        <v>4248</v>
      </c>
      <c r="H3606" s="8">
        <v>42146.584189814814</v>
      </c>
      <c r="I3606" s="6" t="s">
        <v>34</v>
      </c>
      <c r="J3606" s="8">
        <v>42172.697893518518</v>
      </c>
      <c r="K3606" s="6" t="s">
        <v>3614</v>
      </c>
      <c r="L3606" s="6" t="s">
        <v>3615</v>
      </c>
      <c r="M3606" s="6" t="s">
        <v>37</v>
      </c>
      <c r="O3606" s="6" t="s">
        <v>38</v>
      </c>
      <c r="P3606" s="6" t="s">
        <v>39</v>
      </c>
      <c r="Q3606" s="6" t="s">
        <v>786</v>
      </c>
      <c r="R3606" s="6" t="s">
        <v>392</v>
      </c>
      <c r="S3606" s="6" t="s">
        <v>366</v>
      </c>
      <c r="W3606" s="6" t="s">
        <v>394</v>
      </c>
      <c r="X3606" s="6" t="s">
        <v>392</v>
      </c>
      <c r="Y3606" s="6" t="s">
        <v>43</v>
      </c>
      <c r="Z3606" s="8">
        <v>42159.742418981485</v>
      </c>
      <c r="AA3606" s="6" t="s">
        <v>1831</v>
      </c>
      <c r="AB3606" s="6" t="s">
        <v>370</v>
      </c>
      <c r="AC3606" s="6" t="s">
        <v>366</v>
      </c>
      <c r="AD3606" s="6" t="s">
        <v>43</v>
      </c>
      <c r="AE3606" s="8">
        <v>42172.697893518518</v>
      </c>
      <c r="AF3606" s="6" t="s">
        <v>71</v>
      </c>
    </row>
    <row r="3607" spans="1:39" x14ac:dyDescent="0.2">
      <c r="A36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7" s="7" t="str">
        <f>ExtractValues(Table1[[#This Row],[Agreement Name]],".{1}\d{4,5}")</f>
        <v>102278</v>
      </c>
      <c r="C3607" s="6" t="str">
        <f>ExtractValues(Table1[[#This Row],[Agreement Name]],".{1}\d{4,5}-.{1}\d{4,5}")</f>
        <v>102278-001001</v>
      </c>
      <c r="D3607" s="6" t="str">
        <f>ExtractValues(ExtractValues(Table1[[#This Row],[Agreement Name]],"(CO\d{1,3})"),"\d+")</f>
        <v/>
      </c>
      <c r="E3607" s="6" t="str">
        <f>ExtractValues(ExtractValues(Table1[[#This Row],[Agreement Name]],"(CO.\d{1,3})"),"\d+")</f>
        <v/>
      </c>
      <c r="F3607" s="6" t="str">
        <f>IF(Table1[[#This Row],[ChgOrderPart1]]&lt;&gt;"",Table1[[#This Row],[ChgOrderPart1]],Table1[[#This Row],[ChgOrderPart2]])</f>
        <v/>
      </c>
      <c r="G3607" s="6" t="s">
        <v>644</v>
      </c>
      <c r="H3607" s="8">
        <v>42173.670092592591</v>
      </c>
      <c r="I3607" s="6" t="s">
        <v>34</v>
      </c>
      <c r="J3607" s="8">
        <v>42177.436851851853</v>
      </c>
      <c r="K3607" s="6" t="s">
        <v>35</v>
      </c>
      <c r="L3607" s="6" t="s">
        <v>36</v>
      </c>
      <c r="M3607" s="6" t="s">
        <v>37</v>
      </c>
      <c r="O3607" s="6" t="s">
        <v>38</v>
      </c>
      <c r="P3607" s="6" t="s">
        <v>39</v>
      </c>
      <c r="Q3607" s="6" t="s">
        <v>645</v>
      </c>
      <c r="R3607" s="6" t="s">
        <v>313</v>
      </c>
      <c r="S3607" s="6" t="s">
        <v>366</v>
      </c>
      <c r="W3607" s="6" t="s">
        <v>314</v>
      </c>
      <c r="X3607" s="6" t="s">
        <v>313</v>
      </c>
      <c r="Y3607" s="6" t="s">
        <v>43</v>
      </c>
      <c r="Z3607" s="8">
        <v>42173.690555555557</v>
      </c>
      <c r="AA3607" s="6" t="s">
        <v>315</v>
      </c>
      <c r="AB3607" s="6" t="s">
        <v>370</v>
      </c>
      <c r="AC3607" s="6" t="s">
        <v>366</v>
      </c>
      <c r="AD3607" s="6" t="s">
        <v>43</v>
      </c>
      <c r="AE3607" s="8">
        <v>42177.436851851853</v>
      </c>
      <c r="AF3607" s="6" t="s">
        <v>71</v>
      </c>
    </row>
    <row r="3608" spans="1:39" x14ac:dyDescent="0.2">
      <c r="A36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08" s="7" t="str">
        <f>ExtractValues(Table1[[#This Row],[Agreement Name]],".{1}\d{4,5}")</f>
        <v>102275</v>
      </c>
      <c r="C3608" s="6" t="str">
        <f>ExtractValues(Table1[[#This Row],[Agreement Name]],".{1}\d{4,5}-.{1}\d{4,5}")</f>
        <v>102275-001003</v>
      </c>
      <c r="D3608" s="6" t="str">
        <f>ExtractValues(ExtractValues(Table1[[#This Row],[Agreement Name]],"(CO\d{1,3})"),"\d+")</f>
        <v>1</v>
      </c>
      <c r="E3608" s="6" t="str">
        <f>ExtractValues(ExtractValues(Table1[[#This Row],[Agreement Name]],"(CO.\d{1,3})"),"\d+")</f>
        <v/>
      </c>
      <c r="F3608" s="6" t="str">
        <f>IF(Table1[[#This Row],[ChgOrderPart1]]&lt;&gt;"",Table1[[#This Row],[ChgOrderPart1]],Table1[[#This Row],[ChgOrderPart2]])</f>
        <v>1</v>
      </c>
      <c r="G3608" s="6" t="s">
        <v>5526</v>
      </c>
      <c r="H3608" s="8">
        <v>42186.632395833331</v>
      </c>
      <c r="I3608" s="6" t="s">
        <v>34</v>
      </c>
      <c r="J3608" s="8">
        <v>42186.722766203704</v>
      </c>
      <c r="K3608" s="6" t="s">
        <v>5082</v>
      </c>
      <c r="L3608" s="6" t="s">
        <v>5083</v>
      </c>
      <c r="M3608" s="6" t="s">
        <v>37</v>
      </c>
      <c r="O3608" s="6" t="s">
        <v>38</v>
      </c>
      <c r="P3608" s="6" t="s">
        <v>39</v>
      </c>
      <c r="Q3608" s="6" t="s">
        <v>311</v>
      </c>
      <c r="R3608" s="6" t="s">
        <v>196</v>
      </c>
      <c r="W3608" s="6" t="s">
        <v>334</v>
      </c>
      <c r="X3608" s="6" t="s">
        <v>311</v>
      </c>
      <c r="Y3608" s="6" t="s">
        <v>43</v>
      </c>
      <c r="Z3608" s="8">
        <v>42186.638495370367</v>
      </c>
      <c r="AA3608" s="6" t="s">
        <v>335</v>
      </c>
      <c r="AB3608" s="6" t="s">
        <v>5267</v>
      </c>
      <c r="AC3608" s="6" t="s">
        <v>196</v>
      </c>
      <c r="AD3608" s="6" t="s">
        <v>43</v>
      </c>
      <c r="AE3608" s="8">
        <v>42186.722766203704</v>
      </c>
      <c r="AF3608" s="6" t="s">
        <v>746</v>
      </c>
    </row>
    <row r="3609" spans="1:39" x14ac:dyDescent="0.2">
      <c r="A36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09" s="7" t="str">
        <f>ExtractValues(Table1[[#This Row],[Agreement Name]],".{1}\d{4,5}")</f>
        <v>102275</v>
      </c>
      <c r="C3609" s="6" t="str">
        <f>ExtractValues(Table1[[#This Row],[Agreement Name]],".{1}\d{4,5}-.{1}\d{4,5}")</f>
        <v>102275-001003</v>
      </c>
      <c r="D3609" s="6" t="str">
        <f>ExtractValues(ExtractValues(Table1[[#This Row],[Agreement Name]],"(CO\d{1,3})"),"\d+")</f>
        <v/>
      </c>
      <c r="E3609" s="6" t="str">
        <f>ExtractValues(ExtractValues(Table1[[#This Row],[Agreement Name]],"(CO.\d{1,3})"),"\d+")</f>
        <v/>
      </c>
      <c r="F3609" s="6" t="str">
        <f>IF(Table1[[#This Row],[ChgOrderPart1]]&lt;&gt;"",Table1[[#This Row],[ChgOrderPart1]],Table1[[#This Row],[ChgOrderPart2]])</f>
        <v/>
      </c>
      <c r="G3609" s="6" t="s">
        <v>3914</v>
      </c>
      <c r="H3609" s="8">
        <v>42136.388043981482</v>
      </c>
      <c r="I3609" s="6" t="s">
        <v>34</v>
      </c>
      <c r="J3609" s="8">
        <v>42137.39644675926</v>
      </c>
      <c r="K3609" s="6" t="s">
        <v>3614</v>
      </c>
      <c r="L3609" s="6" t="s">
        <v>3615</v>
      </c>
      <c r="M3609" s="6" t="s">
        <v>37</v>
      </c>
      <c r="O3609" s="6" t="s">
        <v>38</v>
      </c>
      <c r="P3609" s="6" t="s">
        <v>39</v>
      </c>
      <c r="Q3609" s="6" t="s">
        <v>311</v>
      </c>
      <c r="R3609" s="6" t="s">
        <v>196</v>
      </c>
      <c r="W3609" s="6" t="s">
        <v>334</v>
      </c>
      <c r="X3609" s="6" t="s">
        <v>311</v>
      </c>
      <c r="Y3609" s="6" t="s">
        <v>43</v>
      </c>
      <c r="Z3609" s="8">
        <v>42137.377187500002</v>
      </c>
      <c r="AA3609" s="6" t="s">
        <v>335</v>
      </c>
      <c r="AB3609" s="6" t="s">
        <v>198</v>
      </c>
      <c r="AC3609" s="6" t="s">
        <v>196</v>
      </c>
      <c r="AD3609" s="6" t="s">
        <v>43</v>
      </c>
      <c r="AE3609" s="8">
        <v>42137.39644675926</v>
      </c>
      <c r="AF3609" s="6" t="s">
        <v>71</v>
      </c>
    </row>
    <row r="3610" spans="1:39" x14ac:dyDescent="0.2">
      <c r="A36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0" s="7" t="str">
        <f>ExtractValues(Table1[[#This Row],[Agreement Name]],".{1}\d{4,5}")</f>
        <v>102275</v>
      </c>
      <c r="C3610" s="6" t="str">
        <f>ExtractValues(Table1[[#This Row],[Agreement Name]],".{1}\d{4,5}-.{1}\d{4,5}")</f>
        <v>102275-001003</v>
      </c>
      <c r="D3610" s="6" t="str">
        <f>ExtractValues(ExtractValues(Table1[[#This Row],[Agreement Name]],"(CO\d{1,3})"),"\d+")</f>
        <v/>
      </c>
      <c r="E3610" s="6" t="str">
        <f>ExtractValues(ExtractValues(Table1[[#This Row],[Agreement Name]],"(CO.\d{1,3})"),"\d+")</f>
        <v/>
      </c>
      <c r="F3610" s="6" t="str">
        <f>IF(Table1[[#This Row],[ChgOrderPart1]]&lt;&gt;"",Table1[[#This Row],[ChgOrderPart1]],Table1[[#This Row],[ChgOrderPart2]])</f>
        <v/>
      </c>
      <c r="G3610" s="6" t="s">
        <v>3914</v>
      </c>
      <c r="H3610" s="8">
        <v>42135.388495370367</v>
      </c>
      <c r="I3610" s="6" t="s">
        <v>55</v>
      </c>
      <c r="J3610" s="8">
        <v>42136.354884259257</v>
      </c>
      <c r="K3610" s="6" t="s">
        <v>3614</v>
      </c>
      <c r="L3610" s="6" t="s">
        <v>3615</v>
      </c>
      <c r="M3610" s="6" t="s">
        <v>37</v>
      </c>
      <c r="O3610" s="6" t="s">
        <v>38</v>
      </c>
      <c r="P3610" s="6" t="s">
        <v>39</v>
      </c>
      <c r="Q3610" s="6" t="s">
        <v>311</v>
      </c>
      <c r="R3610" s="6" t="s">
        <v>196</v>
      </c>
      <c r="AL3610" s="6" t="s">
        <v>311</v>
      </c>
      <c r="AM3610" s="6" t="s">
        <v>43</v>
      </c>
    </row>
    <row r="3611" spans="1:39" x14ac:dyDescent="0.2">
      <c r="A36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1" s="7" t="str">
        <f>ExtractValues(Table1[[#This Row],[Agreement Name]],".{1}\d{4,5}")</f>
        <v>102275</v>
      </c>
      <c r="C3611" s="6" t="str">
        <f>ExtractValues(Table1[[#This Row],[Agreement Name]],".{1}\d{4,5}-.{1}\d{4,5}")</f>
        <v>102275-001002</v>
      </c>
      <c r="D3611" s="6" t="str">
        <f>ExtractValues(ExtractValues(Table1[[#This Row],[Agreement Name]],"(CO\d{1,3})"),"\d+")</f>
        <v/>
      </c>
      <c r="E3611" s="6" t="str">
        <f>ExtractValues(ExtractValues(Table1[[#This Row],[Agreement Name]],"(CO.\d{1,3})"),"\d+")</f>
        <v/>
      </c>
      <c r="F3611" s="6" t="str">
        <f>IF(Table1[[#This Row],[ChgOrderPart1]]&lt;&gt;"",Table1[[#This Row],[ChgOrderPart1]],Table1[[#This Row],[ChgOrderPart2]])</f>
        <v/>
      </c>
      <c r="G3611" s="6" t="s">
        <v>3908</v>
      </c>
      <c r="H3611" s="8">
        <v>42131.686365740738</v>
      </c>
      <c r="I3611" s="6" t="s">
        <v>34</v>
      </c>
      <c r="J3611" s="8">
        <v>42137.562245370369</v>
      </c>
      <c r="K3611" s="6" t="s">
        <v>3614</v>
      </c>
      <c r="L3611" s="6" t="s">
        <v>3615</v>
      </c>
      <c r="M3611" s="6" t="s">
        <v>37</v>
      </c>
      <c r="O3611" s="6" t="s">
        <v>38</v>
      </c>
      <c r="P3611" s="6" t="s">
        <v>39</v>
      </c>
      <c r="Q3611" s="6" t="s">
        <v>3909</v>
      </c>
      <c r="R3611" s="6" t="s">
        <v>320</v>
      </c>
      <c r="S3611" s="6" t="s">
        <v>196</v>
      </c>
      <c r="W3611" s="6" t="s">
        <v>321</v>
      </c>
      <c r="X3611" s="6" t="s">
        <v>320</v>
      </c>
      <c r="Y3611" s="6" t="s">
        <v>43</v>
      </c>
      <c r="Z3611" s="8">
        <v>42137.544756944444</v>
      </c>
      <c r="AA3611" s="6" t="s">
        <v>322</v>
      </c>
      <c r="AB3611" s="6" t="s">
        <v>198</v>
      </c>
      <c r="AC3611" s="6" t="s">
        <v>196</v>
      </c>
      <c r="AD3611" s="6" t="s">
        <v>43</v>
      </c>
      <c r="AE3611" s="8">
        <v>42137.562245370369</v>
      </c>
      <c r="AF3611" s="6" t="s">
        <v>71</v>
      </c>
    </row>
    <row r="3612" spans="1:39" x14ac:dyDescent="0.2">
      <c r="A36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2" s="7" t="str">
        <f>ExtractValues(Table1[[#This Row],[Agreement Name]],".{1}\d{4,5}")</f>
        <v>102275</v>
      </c>
      <c r="C3612" s="6" t="str">
        <f>ExtractValues(Table1[[#This Row],[Agreement Name]],".{1}\d{4,5}-.{1}\d{4,5}")</f>
        <v>102275-001001</v>
      </c>
      <c r="D3612" s="6" t="str">
        <f>ExtractValues(ExtractValues(Table1[[#This Row],[Agreement Name]],"(CO\d{1,3})"),"\d+")</f>
        <v/>
      </c>
      <c r="E3612" s="6" t="str">
        <f>ExtractValues(ExtractValues(Table1[[#This Row],[Agreement Name]],"(CO.\d{1,3})"),"\d+")</f>
        <v/>
      </c>
      <c r="F3612" s="6" t="str">
        <f>IF(Table1[[#This Row],[ChgOrderPart1]]&lt;&gt;"",Table1[[#This Row],[ChgOrderPart1]],Table1[[#This Row],[ChgOrderPart2]])</f>
        <v/>
      </c>
      <c r="G3612" s="6" t="s">
        <v>946</v>
      </c>
      <c r="H3612" s="8">
        <v>42202.667974537035</v>
      </c>
      <c r="I3612" s="6" t="s">
        <v>34</v>
      </c>
      <c r="J3612" s="8">
        <v>42235.732268518521</v>
      </c>
      <c r="K3612" s="6" t="s">
        <v>35</v>
      </c>
      <c r="L3612" s="6" t="s">
        <v>36</v>
      </c>
      <c r="M3612" s="6" t="s">
        <v>37</v>
      </c>
      <c r="O3612" s="6" t="s">
        <v>38</v>
      </c>
      <c r="P3612" s="6" t="s">
        <v>39</v>
      </c>
      <c r="Q3612" s="6" t="s">
        <v>935</v>
      </c>
      <c r="R3612" s="6" t="s">
        <v>196</v>
      </c>
      <c r="W3612" s="6" t="s">
        <v>198</v>
      </c>
      <c r="X3612" s="6" t="s">
        <v>196</v>
      </c>
      <c r="Y3612" s="6" t="s">
        <v>43</v>
      </c>
      <c r="Z3612" s="8">
        <v>42235.732268518521</v>
      </c>
      <c r="AA3612" s="6" t="s">
        <v>947</v>
      </c>
    </row>
    <row r="3613" spans="1:39" x14ac:dyDescent="0.2">
      <c r="A36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3" s="7" t="str">
        <f>ExtractValues(Table1[[#This Row],[Agreement Name]],".{1}\d{4,5}")</f>
        <v>102275</v>
      </c>
      <c r="C3613" s="6" t="str">
        <f>ExtractValues(Table1[[#This Row],[Agreement Name]],".{1}\d{4,5}-.{1}\d{4,5}")</f>
        <v>102275-001001</v>
      </c>
      <c r="D3613" s="6" t="str">
        <f>ExtractValues(ExtractValues(Table1[[#This Row],[Agreement Name]],"(CO\d{1,3})"),"\d+")</f>
        <v/>
      </c>
      <c r="E3613" s="6" t="str">
        <f>ExtractValues(ExtractValues(Table1[[#This Row],[Agreement Name]],"(CO.\d{1,3})"),"\d+")</f>
        <v/>
      </c>
      <c r="F3613" s="6" t="str">
        <f>IF(Table1[[#This Row],[ChgOrderPart1]]&lt;&gt;"",Table1[[#This Row],[ChgOrderPart1]],Table1[[#This Row],[ChgOrderPart2]])</f>
        <v/>
      </c>
      <c r="G3613" s="6" t="s">
        <v>3906</v>
      </c>
      <c r="H3613" s="8">
        <v>42131.685474537036</v>
      </c>
      <c r="I3613" s="6" t="s">
        <v>55</v>
      </c>
      <c r="J3613" s="8">
        <v>42205.3202662037</v>
      </c>
      <c r="K3613" s="6" t="s">
        <v>3614</v>
      </c>
      <c r="L3613" s="6" t="s">
        <v>3615</v>
      </c>
      <c r="M3613" s="6" t="s">
        <v>37</v>
      </c>
      <c r="O3613" s="6" t="s">
        <v>38</v>
      </c>
      <c r="P3613" s="6" t="s">
        <v>39</v>
      </c>
      <c r="Q3613" s="6" t="s">
        <v>935</v>
      </c>
      <c r="R3613" s="6" t="s">
        <v>3907</v>
      </c>
      <c r="AL3613" s="6" t="s">
        <v>3907</v>
      </c>
      <c r="AM3613" s="6" t="s">
        <v>43</v>
      </c>
    </row>
    <row r="3614" spans="1:39" x14ac:dyDescent="0.2">
      <c r="A36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4" s="7" t="str">
        <f>ExtractValues(Table1[[#This Row],[Agreement Name]],".{1}\d{4,5}")</f>
        <v>102274</v>
      </c>
      <c r="C3614" s="6" t="str">
        <f>ExtractValues(Table1[[#This Row],[Agreement Name]],".{1}\d{4,5}-.{1}\d{4,5}")</f>
        <v>102274-001001</v>
      </c>
      <c r="D3614" s="6" t="str">
        <f>ExtractValues(ExtractValues(Table1[[#This Row],[Agreement Name]],"(CO\d{1,3})"),"\d+")</f>
        <v/>
      </c>
      <c r="E3614" s="6" t="str">
        <f>ExtractValues(ExtractValues(Table1[[#This Row],[Agreement Name]],"(CO.\d{1,3})"),"\d+")</f>
        <v/>
      </c>
      <c r="F3614" s="6" t="str">
        <f>IF(Table1[[#This Row],[ChgOrderPart1]]&lt;&gt;"",Table1[[#This Row],[ChgOrderPart1]],Table1[[#This Row],[ChgOrderPart2]])</f>
        <v/>
      </c>
      <c r="G3614" s="6" t="s">
        <v>3985</v>
      </c>
      <c r="H3614" s="8">
        <v>42137.399074074077</v>
      </c>
      <c r="I3614" s="6" t="s">
        <v>34</v>
      </c>
      <c r="J3614" s="8">
        <v>42138.594756944447</v>
      </c>
      <c r="K3614" s="6" t="s">
        <v>3614</v>
      </c>
      <c r="L3614" s="6" t="s">
        <v>3615</v>
      </c>
      <c r="M3614" s="6" t="s">
        <v>37</v>
      </c>
      <c r="O3614" s="6" t="s">
        <v>38</v>
      </c>
      <c r="P3614" s="6" t="s">
        <v>39</v>
      </c>
      <c r="Q3614" s="6" t="s">
        <v>1062</v>
      </c>
      <c r="R3614" s="6" t="s">
        <v>101</v>
      </c>
      <c r="W3614" s="6" t="s">
        <v>1063</v>
      </c>
      <c r="X3614" s="6" t="s">
        <v>1062</v>
      </c>
      <c r="Y3614" s="6" t="s">
        <v>43</v>
      </c>
      <c r="Z3614" s="8">
        <v>42138.579282407409</v>
      </c>
      <c r="AA3614" s="6" t="s">
        <v>3986</v>
      </c>
      <c r="AB3614" s="6" t="s">
        <v>104</v>
      </c>
      <c r="AC3614" s="6" t="s">
        <v>101</v>
      </c>
      <c r="AD3614" s="6" t="s">
        <v>43</v>
      </c>
      <c r="AE3614" s="8">
        <v>42138.594756944447</v>
      </c>
      <c r="AF3614" s="6" t="s">
        <v>46</v>
      </c>
    </row>
    <row r="3615" spans="1:39" x14ac:dyDescent="0.2">
      <c r="A36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5" s="7" t="str">
        <f>ExtractValues(Table1[[#This Row],[Agreement Name]],".{1}\d{4,5}")</f>
        <v>102254</v>
      </c>
      <c r="C3615" s="6" t="str">
        <f>ExtractValues(Table1[[#This Row],[Agreement Name]],".{1}\d{4,5}-.{1}\d{4,5}")</f>
        <v>102254-001001</v>
      </c>
      <c r="D3615" s="6" t="str">
        <f>ExtractValues(ExtractValues(Table1[[#This Row],[Agreement Name]],"(CO\d{1,3})"),"\d+")</f>
        <v/>
      </c>
      <c r="E3615" s="6" t="str">
        <f>ExtractValues(ExtractValues(Table1[[#This Row],[Agreement Name]],"(CO.\d{1,3})"),"\d+")</f>
        <v/>
      </c>
      <c r="F3615" s="6" t="str">
        <f>IF(Table1[[#This Row],[ChgOrderPart1]]&lt;&gt;"",Table1[[#This Row],[ChgOrderPart1]],Table1[[#This Row],[ChgOrderPart2]])</f>
        <v/>
      </c>
      <c r="G3615" s="6" t="s">
        <v>912</v>
      </c>
      <c r="H3615" s="8">
        <v>42200.306967592594</v>
      </c>
      <c r="I3615" s="6" t="s">
        <v>34</v>
      </c>
      <c r="J3615" s="8">
        <v>42201.637650462966</v>
      </c>
      <c r="K3615" s="6" t="s">
        <v>35</v>
      </c>
      <c r="L3615" s="6" t="s">
        <v>36</v>
      </c>
      <c r="M3615" s="6" t="s">
        <v>37</v>
      </c>
      <c r="O3615" s="6" t="s">
        <v>38</v>
      </c>
      <c r="P3615" s="6" t="s">
        <v>39</v>
      </c>
      <c r="Q3615" s="6" t="s">
        <v>913</v>
      </c>
      <c r="R3615" s="6" t="s">
        <v>196</v>
      </c>
      <c r="W3615" s="6" t="s">
        <v>914</v>
      </c>
      <c r="X3615" s="6" t="s">
        <v>913</v>
      </c>
      <c r="Y3615" s="6" t="s">
        <v>43</v>
      </c>
      <c r="Z3615" s="8">
        <v>42201.635196759256</v>
      </c>
      <c r="AA3615" s="6" t="s">
        <v>915</v>
      </c>
      <c r="AB3615" s="6" t="s">
        <v>198</v>
      </c>
      <c r="AC3615" s="6" t="s">
        <v>196</v>
      </c>
      <c r="AD3615" s="6" t="s">
        <v>43</v>
      </c>
      <c r="AE3615" s="8">
        <v>42201.637650462966</v>
      </c>
      <c r="AF3615" s="6" t="s">
        <v>71</v>
      </c>
    </row>
    <row r="3616" spans="1:39" x14ac:dyDescent="0.2">
      <c r="A36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6" s="7" t="str">
        <f>ExtractValues(Table1[[#This Row],[Agreement Name]],".{1}\d{4,5}")</f>
        <v>10225</v>
      </c>
      <c r="C3616" s="6" t="str">
        <f>ExtractValues(Table1[[#This Row],[Agreement Name]],".{1}\d{4,5}-.{1}\d{4,5}")</f>
        <v>10225-001003</v>
      </c>
      <c r="D3616" s="6" t="str">
        <f>ExtractValues(ExtractValues(Table1[[#This Row],[Agreement Name]],"(CO\d{1,3})"),"\d+")</f>
        <v/>
      </c>
      <c r="E3616" s="6" t="str">
        <f>ExtractValues(ExtractValues(Table1[[#This Row],[Agreement Name]],"(CO.\d{1,3})"),"\d+")</f>
        <v/>
      </c>
      <c r="F3616" s="6" t="str">
        <f>IF(Table1[[#This Row],[ChgOrderPart1]]&lt;&gt;"",Table1[[#This Row],[ChgOrderPart1]],Table1[[#This Row],[ChgOrderPart2]])</f>
        <v/>
      </c>
      <c r="G3616" s="6" t="s">
        <v>3894</v>
      </c>
      <c r="H3616" s="8">
        <v>42131.457604166666</v>
      </c>
      <c r="I3616" s="6" t="s">
        <v>34</v>
      </c>
      <c r="J3616" s="8">
        <v>42132.217870370368</v>
      </c>
      <c r="K3616" s="6" t="s">
        <v>3614</v>
      </c>
      <c r="L3616" s="6" t="s">
        <v>3615</v>
      </c>
      <c r="M3616" s="6" t="s">
        <v>37</v>
      </c>
      <c r="O3616" s="6" t="s">
        <v>38</v>
      </c>
      <c r="P3616" s="6" t="s">
        <v>39</v>
      </c>
      <c r="Q3616" s="6" t="s">
        <v>3895</v>
      </c>
      <c r="R3616" s="6" t="s">
        <v>354</v>
      </c>
      <c r="W3616" s="6" t="s">
        <v>132</v>
      </c>
      <c r="X3616" s="6" t="s">
        <v>3895</v>
      </c>
      <c r="Y3616" s="6" t="s">
        <v>43</v>
      </c>
      <c r="Z3616" s="8">
        <v>42131.722905092596</v>
      </c>
      <c r="AA3616" s="6" t="s">
        <v>458</v>
      </c>
      <c r="AB3616" s="6" t="s">
        <v>357</v>
      </c>
      <c r="AC3616" s="6" t="s">
        <v>354</v>
      </c>
      <c r="AD3616" s="6" t="s">
        <v>43</v>
      </c>
      <c r="AE3616" s="8">
        <v>42132.217870370368</v>
      </c>
      <c r="AF3616" s="6" t="s">
        <v>358</v>
      </c>
    </row>
    <row r="3617" spans="1:39" x14ac:dyDescent="0.2">
      <c r="A36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7" s="7" t="str">
        <f>ExtractValues(Table1[[#This Row],[Agreement Name]],".{1}\d{4,5}")</f>
        <v>102248</v>
      </c>
      <c r="C3617" s="6" t="str">
        <f>ExtractValues(Table1[[#This Row],[Agreement Name]],".{1}\d{4,5}-.{1}\d{4,5}")</f>
        <v>102248-001001</v>
      </c>
      <c r="D3617" s="6" t="str">
        <f>ExtractValues(ExtractValues(Table1[[#This Row],[Agreement Name]],"(CO\d{1,3})"),"\d+")</f>
        <v/>
      </c>
      <c r="E3617" s="6" t="str">
        <f>ExtractValues(ExtractValues(Table1[[#This Row],[Agreement Name]],"(CO.\d{1,3})"),"\d+")</f>
        <v/>
      </c>
      <c r="F3617" s="6" t="str">
        <f>IF(Table1[[#This Row],[ChgOrderPart1]]&lt;&gt;"",Table1[[#This Row],[ChgOrderPart1]],Table1[[#This Row],[ChgOrderPart2]])</f>
        <v/>
      </c>
      <c r="G3617" s="6" t="s">
        <v>3885</v>
      </c>
      <c r="H3617" s="8">
        <v>42129.41511574074</v>
      </c>
      <c r="I3617" s="6" t="s">
        <v>34</v>
      </c>
      <c r="J3617" s="8">
        <v>42131.270902777775</v>
      </c>
      <c r="K3617" s="6" t="s">
        <v>3614</v>
      </c>
      <c r="L3617" s="6" t="s">
        <v>3615</v>
      </c>
      <c r="M3617" s="6" t="s">
        <v>37</v>
      </c>
      <c r="O3617" s="6" t="s">
        <v>38</v>
      </c>
      <c r="P3617" s="6" t="s">
        <v>39</v>
      </c>
      <c r="Q3617" s="6" t="s">
        <v>1155</v>
      </c>
      <c r="R3617" s="6" t="s">
        <v>101</v>
      </c>
      <c r="W3617" s="6" t="s">
        <v>1157</v>
      </c>
      <c r="X3617" s="6" t="s">
        <v>1155</v>
      </c>
      <c r="Y3617" s="6" t="s">
        <v>43</v>
      </c>
      <c r="Z3617" s="8">
        <v>42129.535787037035</v>
      </c>
      <c r="AA3617" s="6" t="s">
        <v>3886</v>
      </c>
      <c r="AB3617" s="6" t="s">
        <v>104</v>
      </c>
      <c r="AC3617" s="6" t="s">
        <v>101</v>
      </c>
      <c r="AD3617" s="6" t="s">
        <v>43</v>
      </c>
      <c r="AE3617" s="8">
        <v>42131.270902777775</v>
      </c>
      <c r="AF3617" s="6" t="s">
        <v>46</v>
      </c>
    </row>
    <row r="3618" spans="1:39" x14ac:dyDescent="0.2">
      <c r="A36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8" s="7" t="str">
        <f>ExtractValues(Table1[[#This Row],[Agreement Name]],".{1}\d{4,5}")</f>
        <v>102246</v>
      </c>
      <c r="C3618" s="6" t="str">
        <f>ExtractValues(Table1[[#This Row],[Agreement Name]],".{1}\d{4,5}-.{1}\d{4,5}")</f>
        <v>102246-001001</v>
      </c>
      <c r="D3618" s="6" t="str">
        <f>ExtractValues(ExtractValues(Table1[[#This Row],[Agreement Name]],"(CO\d{1,3})"),"\d+")</f>
        <v/>
      </c>
      <c r="E3618" s="6" t="str">
        <f>ExtractValues(ExtractValues(Table1[[#This Row],[Agreement Name]],"(CO.\d{1,3})"),"\d+")</f>
        <v/>
      </c>
      <c r="F3618" s="6" t="str">
        <f>IF(Table1[[#This Row],[ChgOrderPart1]]&lt;&gt;"",Table1[[#This Row],[ChgOrderPart1]],Table1[[#This Row],[ChgOrderPart2]])</f>
        <v/>
      </c>
      <c r="G3618" s="6" t="s">
        <v>4329</v>
      </c>
      <c r="H3618" s="8">
        <v>42150.63994212963</v>
      </c>
      <c r="I3618" s="6" t="s">
        <v>34</v>
      </c>
      <c r="J3618" s="8">
        <v>42152.616168981483</v>
      </c>
      <c r="K3618" s="6" t="s">
        <v>3614</v>
      </c>
      <c r="L3618" s="6" t="s">
        <v>3615</v>
      </c>
      <c r="M3618" s="6" t="s">
        <v>37</v>
      </c>
      <c r="O3618" s="6" t="s">
        <v>38</v>
      </c>
      <c r="P3618" s="6" t="s">
        <v>39</v>
      </c>
      <c r="Q3618" s="6" t="s">
        <v>4330</v>
      </c>
      <c r="R3618" s="6" t="s">
        <v>393</v>
      </c>
      <c r="W3618" s="6" t="s">
        <v>4334</v>
      </c>
      <c r="X3618" s="6" t="s">
        <v>4330</v>
      </c>
      <c r="Y3618" s="6" t="s">
        <v>43</v>
      </c>
      <c r="Z3618" s="8">
        <v>42150.691354166665</v>
      </c>
      <c r="AA3618" s="6" t="s">
        <v>288</v>
      </c>
      <c r="AB3618" s="6" t="s">
        <v>396</v>
      </c>
      <c r="AC3618" s="6" t="s">
        <v>393</v>
      </c>
      <c r="AD3618" s="6" t="s">
        <v>43</v>
      </c>
      <c r="AE3618" s="8">
        <v>42152.616168981483</v>
      </c>
      <c r="AF3618" s="6" t="s">
        <v>46</v>
      </c>
    </row>
    <row r="3619" spans="1:39" x14ac:dyDescent="0.2">
      <c r="A36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19" s="7" t="str">
        <f>ExtractValues(Table1[[#This Row],[Agreement Name]],".{1}\d{4,5}")</f>
        <v>102246</v>
      </c>
      <c r="C3619" s="6" t="str">
        <f>ExtractValues(Table1[[#This Row],[Agreement Name]],".{1}\d{4,5}-.{1}\d{4,5}")</f>
        <v>102246-001001</v>
      </c>
      <c r="D3619" s="6" t="str">
        <f>ExtractValues(ExtractValues(Table1[[#This Row],[Agreement Name]],"(CO\d{1,3})"),"\d+")</f>
        <v/>
      </c>
      <c r="E3619" s="6" t="str">
        <f>ExtractValues(ExtractValues(Table1[[#This Row],[Agreement Name]],"(CO.\d{1,3})"),"\d+")</f>
        <v/>
      </c>
      <c r="F3619" s="6" t="str">
        <f>IF(Table1[[#This Row],[ChgOrderPart1]]&lt;&gt;"",Table1[[#This Row],[ChgOrderPart1]],Table1[[#This Row],[ChgOrderPart2]])</f>
        <v/>
      </c>
      <c r="G3619" s="6" t="s">
        <v>4329</v>
      </c>
      <c r="H3619" s="8">
        <v>42150.635601851849</v>
      </c>
      <c r="I3619" s="6" t="s">
        <v>55</v>
      </c>
      <c r="J3619" s="8">
        <v>42150.638715277775</v>
      </c>
      <c r="K3619" s="6" t="s">
        <v>3614</v>
      </c>
      <c r="L3619" s="6" t="s">
        <v>3615</v>
      </c>
      <c r="M3619" s="6" t="s">
        <v>37</v>
      </c>
      <c r="O3619" s="6" t="s">
        <v>38</v>
      </c>
      <c r="P3619" s="6" t="s">
        <v>39</v>
      </c>
      <c r="Q3619" s="6" t="s">
        <v>4330</v>
      </c>
      <c r="R3619" s="6" t="s">
        <v>432</v>
      </c>
      <c r="AL3619" s="6" t="s">
        <v>4330</v>
      </c>
      <c r="AM3619" s="6" t="s">
        <v>43</v>
      </c>
    </row>
    <row r="3620" spans="1:39" x14ac:dyDescent="0.2">
      <c r="A36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20" s="7" t="str">
        <f>ExtractValues(Table1[[#This Row],[Agreement Name]],".{1}\d{4,5}")</f>
        <v>102243</v>
      </c>
      <c r="C3620" s="6" t="str">
        <f>ExtractValues(Table1[[#This Row],[Agreement Name]],".{1}\d{4,5}-.{1}\d{4,5}")</f>
        <v>102243-001004</v>
      </c>
      <c r="D3620" s="6" t="str">
        <f>ExtractValues(ExtractValues(Table1[[#This Row],[Agreement Name]],"(CO\d{1,3})"),"\d+")</f>
        <v/>
      </c>
      <c r="E3620" s="6" t="str">
        <f>ExtractValues(ExtractValues(Table1[[#This Row],[Agreement Name]],"(CO.\d{1,3})"),"\d+")</f>
        <v/>
      </c>
      <c r="F3620" s="6" t="str">
        <f>IF(Table1[[#This Row],[ChgOrderPart1]]&lt;&gt;"",Table1[[#This Row],[ChgOrderPart1]],Table1[[#This Row],[ChgOrderPart2]])</f>
        <v/>
      </c>
      <c r="G3620" s="6" t="s">
        <v>3859</v>
      </c>
      <c r="H3620" s="8">
        <v>42124.47550925926</v>
      </c>
      <c r="I3620" s="6" t="s">
        <v>55</v>
      </c>
      <c r="J3620" s="8">
        <v>42206.623842592591</v>
      </c>
      <c r="K3620" s="6" t="s">
        <v>3614</v>
      </c>
      <c r="L3620" s="6" t="s">
        <v>3615</v>
      </c>
      <c r="M3620" s="6" t="s">
        <v>37</v>
      </c>
      <c r="O3620" s="6" t="s">
        <v>38</v>
      </c>
      <c r="P3620" s="6" t="s">
        <v>39</v>
      </c>
      <c r="Q3620" s="6" t="s">
        <v>3860</v>
      </c>
      <c r="R3620" s="6" t="s">
        <v>354</v>
      </c>
      <c r="AL3620" s="6" t="s">
        <v>3860</v>
      </c>
      <c r="AM3620" s="6" t="s">
        <v>43</v>
      </c>
    </row>
    <row r="3621" spans="1:39" x14ac:dyDescent="0.2">
      <c r="A36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21" s="7" t="str">
        <f>ExtractValues(Table1[[#This Row],[Agreement Name]],".{1}\d{4,5}")</f>
        <v>102243</v>
      </c>
      <c r="C3621" s="6" t="str">
        <f>ExtractValues(Table1[[#This Row],[Agreement Name]],".{1}\d{4,5}-.{1}\d{4,5}")</f>
        <v>102243-001003</v>
      </c>
      <c r="D3621" s="6" t="str">
        <f>ExtractValues(ExtractValues(Table1[[#This Row],[Agreement Name]],"(CO\d{1,3})"),"\d+")</f>
        <v>1</v>
      </c>
      <c r="E3621" s="6" t="str">
        <f>ExtractValues(ExtractValues(Table1[[#This Row],[Agreement Name]],"(CO.\d{1,3})"),"\d+")</f>
        <v/>
      </c>
      <c r="F3621" s="6" t="str">
        <f>IF(Table1[[#This Row],[ChgOrderPart1]]&lt;&gt;"",Table1[[#This Row],[ChgOrderPart1]],Table1[[#This Row],[ChgOrderPart2]])</f>
        <v>1</v>
      </c>
      <c r="G3621" s="6" t="s">
        <v>5096</v>
      </c>
      <c r="H3621" s="8">
        <v>42153.520578703705</v>
      </c>
      <c r="I3621" s="6" t="s">
        <v>34</v>
      </c>
      <c r="J3621" s="8">
        <v>42154.477673611109</v>
      </c>
      <c r="K3621" s="6" t="s">
        <v>5082</v>
      </c>
      <c r="L3621" s="6" t="s">
        <v>5083</v>
      </c>
      <c r="M3621" s="6" t="s">
        <v>37</v>
      </c>
      <c r="O3621" s="6" t="s">
        <v>38</v>
      </c>
      <c r="P3621" s="6" t="s">
        <v>39</v>
      </c>
      <c r="Q3621" s="6" t="s">
        <v>699</v>
      </c>
      <c r="R3621" s="6" t="s">
        <v>1410</v>
      </c>
      <c r="W3621" s="6" t="s">
        <v>700</v>
      </c>
      <c r="X3621" s="6" t="s">
        <v>699</v>
      </c>
      <c r="Y3621" s="6" t="s">
        <v>43</v>
      </c>
      <c r="Z3621" s="8">
        <v>42153.542754629627</v>
      </c>
      <c r="AA3621" s="6" t="s">
        <v>3709</v>
      </c>
      <c r="AB3621" s="6" t="s">
        <v>1412</v>
      </c>
      <c r="AC3621" s="6" t="s">
        <v>1410</v>
      </c>
      <c r="AD3621" s="6" t="s">
        <v>43</v>
      </c>
      <c r="AE3621" s="8">
        <v>42154.477673611109</v>
      </c>
      <c r="AF3621" s="6" t="s">
        <v>358</v>
      </c>
    </row>
    <row r="3622" spans="1:39" x14ac:dyDescent="0.2">
      <c r="A36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22" s="7" t="str">
        <f>ExtractValues(Table1[[#This Row],[Agreement Name]],".{1}\d{4,5}")</f>
        <v>102243</v>
      </c>
      <c r="C3622" s="6" t="str">
        <f>ExtractValues(Table1[[#This Row],[Agreement Name]],".{1}\d{4,5}-.{1}\d{4,5}")</f>
        <v>102243-001003</v>
      </c>
      <c r="D3622" s="6" t="str">
        <f>ExtractValues(ExtractValues(Table1[[#This Row],[Agreement Name]],"(CO\d{1,3})"),"\d+")</f>
        <v/>
      </c>
      <c r="E3622" s="6" t="str">
        <f>ExtractValues(ExtractValues(Table1[[#This Row],[Agreement Name]],"(CO.\d{1,3})"),"\d+")</f>
        <v/>
      </c>
      <c r="F3622" s="6" t="str">
        <f>IF(Table1[[#This Row],[ChgOrderPart1]]&lt;&gt;"",Table1[[#This Row],[ChgOrderPart1]],Table1[[#This Row],[ChgOrderPart2]])</f>
        <v/>
      </c>
      <c r="G3622" s="6" t="s">
        <v>3745</v>
      </c>
      <c r="H3622" s="8">
        <v>42118.410162037035</v>
      </c>
      <c r="I3622" s="6" t="s">
        <v>34</v>
      </c>
      <c r="J3622" s="8">
        <v>42122.386053240742</v>
      </c>
      <c r="K3622" s="6" t="s">
        <v>3614</v>
      </c>
      <c r="L3622" s="6" t="s">
        <v>3615</v>
      </c>
      <c r="M3622" s="6" t="s">
        <v>37</v>
      </c>
      <c r="O3622" s="6" t="s">
        <v>38</v>
      </c>
      <c r="P3622" s="6" t="s">
        <v>39</v>
      </c>
      <c r="Q3622" s="6" t="s">
        <v>699</v>
      </c>
      <c r="R3622" s="6" t="s">
        <v>354</v>
      </c>
      <c r="W3622" s="6" t="s">
        <v>700</v>
      </c>
      <c r="X3622" s="6" t="s">
        <v>699</v>
      </c>
      <c r="Y3622" s="6" t="s">
        <v>43</v>
      </c>
      <c r="Z3622" s="8">
        <v>42122.381689814814</v>
      </c>
      <c r="AA3622" s="6" t="s">
        <v>3709</v>
      </c>
      <c r="AB3622" s="6" t="s">
        <v>357</v>
      </c>
      <c r="AC3622" s="6" t="s">
        <v>354</v>
      </c>
      <c r="AD3622" s="6" t="s">
        <v>43</v>
      </c>
      <c r="AE3622" s="8">
        <v>42122.386053240742</v>
      </c>
      <c r="AF3622" s="6" t="s">
        <v>358</v>
      </c>
    </row>
    <row r="3623" spans="1:39" x14ac:dyDescent="0.2">
      <c r="A36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23" s="7" t="str">
        <f>ExtractValues(Table1[[#This Row],[Agreement Name]],".{1}\d{4,5}")</f>
        <v>102243</v>
      </c>
      <c r="C3623" s="6" t="str">
        <f>ExtractValues(Table1[[#This Row],[Agreement Name]],".{1}\d{4,5}-.{1}\d{4,5}")</f>
        <v>102243-001002</v>
      </c>
      <c r="D3623" s="6" t="str">
        <f>ExtractValues(ExtractValues(Table1[[#This Row],[Agreement Name]],"(CO\d{1,3})"),"\d+")</f>
        <v/>
      </c>
      <c r="E3623" s="6" t="str">
        <f>ExtractValues(ExtractValues(Table1[[#This Row],[Agreement Name]],"(CO.\d{1,3})"),"\d+")</f>
        <v/>
      </c>
      <c r="F3623" s="6" t="str">
        <f>IF(Table1[[#This Row],[ChgOrderPart1]]&lt;&gt;"",Table1[[#This Row],[ChgOrderPart1]],Table1[[#This Row],[ChgOrderPart2]])</f>
        <v/>
      </c>
      <c r="G3623" s="6" t="s">
        <v>3736</v>
      </c>
      <c r="H3623" s="8">
        <v>42117.388043981482</v>
      </c>
      <c r="I3623" s="6" t="s">
        <v>34</v>
      </c>
      <c r="J3623" s="8">
        <v>42121.259571759256</v>
      </c>
      <c r="K3623" s="6" t="s">
        <v>3614</v>
      </c>
      <c r="L3623" s="6" t="s">
        <v>3615</v>
      </c>
      <c r="M3623" s="6" t="s">
        <v>37</v>
      </c>
      <c r="O3623" s="6" t="s">
        <v>38</v>
      </c>
      <c r="P3623" s="6" t="s">
        <v>39</v>
      </c>
      <c r="Q3623" s="6" t="s">
        <v>131</v>
      </c>
      <c r="R3623" s="6" t="s">
        <v>354</v>
      </c>
      <c r="W3623" s="6" t="s">
        <v>132</v>
      </c>
      <c r="X3623" s="6" t="s">
        <v>131</v>
      </c>
      <c r="Y3623" s="6" t="s">
        <v>43</v>
      </c>
      <c r="Z3623" s="8">
        <v>42121.25818287037</v>
      </c>
      <c r="AA3623" s="6" t="s">
        <v>458</v>
      </c>
      <c r="AB3623" s="6" t="s">
        <v>357</v>
      </c>
      <c r="AC3623" s="6" t="s">
        <v>354</v>
      </c>
      <c r="AD3623" s="6" t="s">
        <v>43</v>
      </c>
      <c r="AE3623" s="8">
        <v>42121.259571759256</v>
      </c>
      <c r="AF3623" s="6" t="s">
        <v>358</v>
      </c>
    </row>
    <row r="3624" spans="1:39" x14ac:dyDescent="0.2">
      <c r="A36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24" s="7" t="str">
        <f>ExtractValues(Table1[[#This Row],[Agreement Name]],".{1}\d{4,5}")</f>
        <v>102243</v>
      </c>
      <c r="C3624" s="6" t="str">
        <f>ExtractValues(Table1[[#This Row],[Agreement Name]],".{1}\d{4,5}-.{1}\d{4,5}")</f>
        <v>102243-001001</v>
      </c>
      <c r="D3624" s="6" t="str">
        <f>ExtractValues(ExtractValues(Table1[[#This Row],[Agreement Name]],"(CO\d{1,3})"),"\d+")</f>
        <v>2</v>
      </c>
      <c r="E3624" s="6" t="str">
        <f>ExtractValues(ExtractValues(Table1[[#This Row],[Agreement Name]],"(CO.\d{1,3})"),"\d+")</f>
        <v/>
      </c>
      <c r="F3624" s="6" t="str">
        <f>IF(Table1[[#This Row],[ChgOrderPart1]]&lt;&gt;"",Table1[[#This Row],[ChgOrderPart1]],Table1[[#This Row],[ChgOrderPart2]])</f>
        <v>2</v>
      </c>
      <c r="G3624" s="6" t="s">
        <v>5407</v>
      </c>
      <c r="H3624" s="8">
        <v>42177.379305555558</v>
      </c>
      <c r="I3624" s="6" t="s">
        <v>34</v>
      </c>
      <c r="J3624" s="8">
        <v>42177.417361111111</v>
      </c>
      <c r="K3624" s="6" t="s">
        <v>5082</v>
      </c>
      <c r="L3624" s="6" t="s">
        <v>5083</v>
      </c>
      <c r="M3624" s="6" t="s">
        <v>37</v>
      </c>
      <c r="O3624" s="6" t="s">
        <v>38</v>
      </c>
      <c r="P3624" s="6" t="s">
        <v>39</v>
      </c>
      <c r="Q3624" s="6" t="s">
        <v>496</v>
      </c>
      <c r="R3624" s="6" t="s">
        <v>354</v>
      </c>
      <c r="W3624" s="6" t="s">
        <v>497</v>
      </c>
      <c r="X3624" s="6" t="s">
        <v>496</v>
      </c>
      <c r="Y3624" s="6" t="s">
        <v>43</v>
      </c>
      <c r="Z3624" s="8">
        <v>42177.388356481482</v>
      </c>
      <c r="AA3624" s="6" t="s">
        <v>498</v>
      </c>
      <c r="AB3624" s="6" t="s">
        <v>357</v>
      </c>
      <c r="AC3624" s="6" t="s">
        <v>354</v>
      </c>
      <c r="AD3624" s="6" t="s">
        <v>43</v>
      </c>
      <c r="AE3624" s="8">
        <v>42177.417361111111</v>
      </c>
      <c r="AF3624" s="6" t="s">
        <v>358</v>
      </c>
    </row>
    <row r="3625" spans="1:39" x14ac:dyDescent="0.2">
      <c r="A36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25" s="7" t="str">
        <f>ExtractValues(Table1[[#This Row],[Agreement Name]],".{1}\d{4,5}")</f>
        <v>102243</v>
      </c>
      <c r="C3625" s="6" t="str">
        <f>ExtractValues(Table1[[#This Row],[Agreement Name]],".{1}\d{4,5}-.{1}\d{4,5}")</f>
        <v>102243-001001</v>
      </c>
      <c r="D3625" s="6" t="str">
        <f>ExtractValues(ExtractValues(Table1[[#This Row],[Agreement Name]],"(CO\d{1,3})"),"\d+")</f>
        <v/>
      </c>
      <c r="E3625" s="6" t="str">
        <f>ExtractValues(ExtractValues(Table1[[#This Row],[Agreement Name]],"(CO.\d{1,3})"),"\d+")</f>
        <v/>
      </c>
      <c r="F3625" s="6" t="str">
        <f>IF(Table1[[#This Row],[ChgOrderPart1]]&lt;&gt;"",Table1[[#This Row],[ChgOrderPart1]],Table1[[#This Row],[ChgOrderPart2]])</f>
        <v/>
      </c>
      <c r="G3625" s="6" t="s">
        <v>6942</v>
      </c>
      <c r="H3625" s="8">
        <v>42111.487824074073</v>
      </c>
      <c r="I3625" s="6" t="s">
        <v>34</v>
      </c>
      <c r="J3625" s="8">
        <v>42111.625543981485</v>
      </c>
      <c r="K3625" s="6" t="s">
        <v>1284</v>
      </c>
      <c r="L3625" s="6" t="s">
        <v>1285</v>
      </c>
      <c r="M3625" s="6" t="s">
        <v>37</v>
      </c>
      <c r="O3625" s="6" t="s">
        <v>38</v>
      </c>
      <c r="P3625" s="6" t="s">
        <v>39</v>
      </c>
      <c r="Q3625" s="6" t="s">
        <v>496</v>
      </c>
      <c r="R3625" s="6" t="s">
        <v>354</v>
      </c>
      <c r="W3625" s="6" t="s">
        <v>497</v>
      </c>
      <c r="X3625" s="6" t="s">
        <v>496</v>
      </c>
      <c r="Y3625" s="6" t="s">
        <v>43</v>
      </c>
      <c r="Z3625" s="8">
        <v>42111.586967592593</v>
      </c>
      <c r="AA3625" s="6" t="s">
        <v>498</v>
      </c>
      <c r="AB3625" s="6" t="s">
        <v>357</v>
      </c>
      <c r="AC3625" s="6" t="s">
        <v>354</v>
      </c>
      <c r="AD3625" s="6" t="s">
        <v>43</v>
      </c>
      <c r="AE3625" s="8">
        <v>42111.625543981485</v>
      </c>
      <c r="AF3625" s="6" t="s">
        <v>358</v>
      </c>
    </row>
    <row r="3626" spans="1:39" x14ac:dyDescent="0.2">
      <c r="A36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26" s="7" t="str">
        <f>ExtractValues(Table1[[#This Row],[Agreement Name]],".{1}\d{4,5}")</f>
        <v>102242</v>
      </c>
      <c r="C3626" s="6" t="str">
        <f>ExtractValues(Table1[[#This Row],[Agreement Name]],".{1}\d{4,5}-.{1}\d{4,5}")</f>
        <v>102242-001003</v>
      </c>
      <c r="D3626" s="6" t="str">
        <f>ExtractValues(ExtractValues(Table1[[#This Row],[Agreement Name]],"(CO\d{1,3})"),"\d+")</f>
        <v/>
      </c>
      <c r="E3626" s="6" t="str">
        <f>ExtractValues(ExtractValues(Table1[[#This Row],[Agreement Name]],"(CO.\d{1,3})"),"\d+")</f>
        <v/>
      </c>
      <c r="F3626" s="6" t="str">
        <f>IF(Table1[[#This Row],[ChgOrderPart1]]&lt;&gt;"",Table1[[#This Row],[ChgOrderPart1]],Table1[[#This Row],[ChgOrderPart2]])</f>
        <v/>
      </c>
      <c r="G3626" s="6" t="s">
        <v>842</v>
      </c>
      <c r="H3626" s="8">
        <v>42193.503865740742</v>
      </c>
      <c r="I3626" s="6" t="s">
        <v>34</v>
      </c>
      <c r="J3626" s="8">
        <v>42193.533171296294</v>
      </c>
      <c r="K3626" s="6" t="s">
        <v>35</v>
      </c>
      <c r="L3626" s="6" t="s">
        <v>36</v>
      </c>
      <c r="M3626" s="6" t="s">
        <v>37</v>
      </c>
      <c r="O3626" s="6" t="s">
        <v>38</v>
      </c>
      <c r="P3626" s="6" t="s">
        <v>39</v>
      </c>
      <c r="Q3626" s="6" t="s">
        <v>773</v>
      </c>
      <c r="R3626" s="6" t="s">
        <v>393</v>
      </c>
      <c r="W3626" s="6" t="s">
        <v>843</v>
      </c>
      <c r="X3626" s="6" t="s">
        <v>773</v>
      </c>
      <c r="Y3626" s="6" t="s">
        <v>43</v>
      </c>
      <c r="Z3626" s="8">
        <v>42193.531666666669</v>
      </c>
      <c r="AA3626" s="6" t="s">
        <v>844</v>
      </c>
      <c r="AB3626" s="6" t="s">
        <v>396</v>
      </c>
      <c r="AC3626" s="6" t="s">
        <v>393</v>
      </c>
      <c r="AD3626" s="6" t="s">
        <v>43</v>
      </c>
      <c r="AE3626" s="8">
        <v>42193.533171296294</v>
      </c>
      <c r="AF3626" s="6" t="s">
        <v>845</v>
      </c>
    </row>
    <row r="3627" spans="1:39" x14ac:dyDescent="0.2">
      <c r="A36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27" s="7" t="str">
        <f>ExtractValues(Table1[[#This Row],[Agreement Name]],".{1}\d{4,5}")</f>
        <v>102242</v>
      </c>
      <c r="C3627" s="6" t="str">
        <f>ExtractValues(Table1[[#This Row],[Agreement Name]],".{1}\d{4,5}-.{1}\d{4,5}")</f>
        <v>102242-001003</v>
      </c>
      <c r="D3627" s="6" t="str">
        <f>ExtractValues(ExtractValues(Table1[[#This Row],[Agreement Name]],"(CO\d{1,3})"),"\d+")</f>
        <v/>
      </c>
      <c r="E3627" s="6" t="str">
        <f>ExtractValues(ExtractValues(Table1[[#This Row],[Agreement Name]],"(CO.\d{1,3})"),"\d+")</f>
        <v/>
      </c>
      <c r="F3627" s="6" t="str">
        <f>IF(Table1[[#This Row],[ChgOrderPart1]]&lt;&gt;"",Table1[[#This Row],[ChgOrderPart1]],Table1[[#This Row],[ChgOrderPart2]])</f>
        <v/>
      </c>
      <c r="G3627" s="6" t="s">
        <v>772</v>
      </c>
      <c r="H3627" s="8">
        <v>42184.662106481483</v>
      </c>
      <c r="I3627" s="6" t="s">
        <v>55</v>
      </c>
      <c r="J3627" s="8">
        <v>42193.503101851849</v>
      </c>
      <c r="K3627" s="6" t="s">
        <v>35</v>
      </c>
      <c r="L3627" s="6" t="s">
        <v>36</v>
      </c>
      <c r="M3627" s="6" t="s">
        <v>37</v>
      </c>
      <c r="O3627" s="6" t="s">
        <v>38</v>
      </c>
      <c r="P3627" s="6" t="s">
        <v>39</v>
      </c>
      <c r="Q3627" s="6" t="s">
        <v>773</v>
      </c>
      <c r="R3627" s="6" t="s">
        <v>393</v>
      </c>
      <c r="AL3627" s="6" t="s">
        <v>773</v>
      </c>
      <c r="AM3627" s="6" t="s">
        <v>43</v>
      </c>
    </row>
    <row r="3628" spans="1:39" x14ac:dyDescent="0.2">
      <c r="A36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28" s="7" t="str">
        <f>ExtractValues(Table1[[#This Row],[Agreement Name]],".{1}\d{4,5}")</f>
        <v>102242</v>
      </c>
      <c r="C3628" s="6" t="str">
        <f>ExtractValues(Table1[[#This Row],[Agreement Name]],".{1}\d{4,5}-.{1}\d{4,5}")</f>
        <v>102242-001002</v>
      </c>
      <c r="D3628" s="6" t="str">
        <f>ExtractValues(ExtractValues(Table1[[#This Row],[Agreement Name]],"(CO\d{1,3})"),"\d+")</f>
        <v/>
      </c>
      <c r="E3628" s="6" t="str">
        <f>ExtractValues(ExtractValues(Table1[[#This Row],[Agreement Name]],"(CO.\d{1,3})"),"\d+")</f>
        <v/>
      </c>
      <c r="F3628" s="6" t="str">
        <f>IF(Table1[[#This Row],[ChgOrderPart1]]&lt;&gt;"",Table1[[#This Row],[ChgOrderPart1]],Table1[[#This Row],[ChgOrderPart2]])</f>
        <v/>
      </c>
      <c r="G3628" s="6" t="s">
        <v>723</v>
      </c>
      <c r="H3628" s="8">
        <v>42180.650555555556</v>
      </c>
      <c r="I3628" s="6" t="s">
        <v>34</v>
      </c>
      <c r="J3628" s="8">
        <v>42185.310081018521</v>
      </c>
      <c r="K3628" s="6" t="s">
        <v>35</v>
      </c>
      <c r="L3628" s="6" t="s">
        <v>36</v>
      </c>
      <c r="M3628" s="6" t="s">
        <v>37</v>
      </c>
      <c r="O3628" s="6" t="s">
        <v>38</v>
      </c>
      <c r="P3628" s="6" t="s">
        <v>39</v>
      </c>
      <c r="Q3628" s="6" t="s">
        <v>724</v>
      </c>
      <c r="R3628" s="6" t="s">
        <v>393</v>
      </c>
      <c r="W3628" s="6" t="s">
        <v>725</v>
      </c>
      <c r="X3628" s="6" t="s">
        <v>724</v>
      </c>
      <c r="Y3628" s="6" t="s">
        <v>43</v>
      </c>
      <c r="Z3628" s="8">
        <v>42181.629293981481</v>
      </c>
      <c r="AA3628" s="6" t="s">
        <v>726</v>
      </c>
      <c r="AB3628" s="6" t="s">
        <v>396</v>
      </c>
      <c r="AC3628" s="6" t="s">
        <v>393</v>
      </c>
      <c r="AD3628" s="6" t="s">
        <v>43</v>
      </c>
      <c r="AE3628" s="8">
        <v>42185.310081018521</v>
      </c>
      <c r="AF3628" s="6" t="s">
        <v>46</v>
      </c>
    </row>
    <row r="3629" spans="1:39" x14ac:dyDescent="0.2">
      <c r="A36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29" s="7" t="str">
        <f>ExtractValues(Table1[[#This Row],[Agreement Name]],".{1}\d{4,5}")</f>
        <v>102242</v>
      </c>
      <c r="C3629" s="6" t="str">
        <f>ExtractValues(Table1[[#This Row],[Agreement Name]],".{1}\d{4,5}-.{1}\d{4,5}")</f>
        <v>102242-001001</v>
      </c>
      <c r="D3629" s="6" t="str">
        <f>ExtractValues(ExtractValues(Table1[[#This Row],[Agreement Name]],"(CO\d{1,3})"),"\d+")</f>
        <v>1</v>
      </c>
      <c r="E3629" s="6" t="str">
        <f>ExtractValues(ExtractValues(Table1[[#This Row],[Agreement Name]],"(CO.\d{1,3})"),"\d+")</f>
        <v/>
      </c>
      <c r="F3629" s="6" t="str">
        <f>IF(Table1[[#This Row],[ChgOrderPart1]]&lt;&gt;"",Table1[[#This Row],[ChgOrderPart1]],Table1[[#This Row],[ChgOrderPart2]])</f>
        <v>1</v>
      </c>
      <c r="G3629" s="6" t="s">
        <v>5870</v>
      </c>
      <c r="H3629" s="8">
        <v>42216.340983796297</v>
      </c>
      <c r="I3629" s="6" t="s">
        <v>34</v>
      </c>
      <c r="J3629" s="8">
        <v>42222.56832175926</v>
      </c>
      <c r="K3629" s="6" t="s">
        <v>5082</v>
      </c>
      <c r="L3629" s="6" t="s">
        <v>5083</v>
      </c>
      <c r="M3629" s="6" t="s">
        <v>37</v>
      </c>
      <c r="O3629" s="6" t="s">
        <v>38</v>
      </c>
      <c r="P3629" s="6" t="s">
        <v>39</v>
      </c>
      <c r="Q3629" s="6" t="s">
        <v>431</v>
      </c>
      <c r="R3629" s="6" t="s">
        <v>432</v>
      </c>
      <c r="W3629" s="6" t="s">
        <v>433</v>
      </c>
      <c r="X3629" s="6" t="s">
        <v>431</v>
      </c>
      <c r="Y3629" s="6" t="s">
        <v>43</v>
      </c>
      <c r="Z3629" s="8">
        <v>42216.399282407408</v>
      </c>
      <c r="AA3629" s="6" t="s">
        <v>434</v>
      </c>
      <c r="AB3629" s="6" t="s">
        <v>1381</v>
      </c>
      <c r="AC3629" s="6" t="s">
        <v>432</v>
      </c>
      <c r="AD3629" s="6" t="s">
        <v>43</v>
      </c>
      <c r="AE3629" s="8">
        <v>42222.56832175926</v>
      </c>
      <c r="AF3629" s="6" t="s">
        <v>5850</v>
      </c>
    </row>
    <row r="3630" spans="1:39" x14ac:dyDescent="0.2">
      <c r="A36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0" s="7" t="str">
        <f>ExtractValues(Table1[[#This Row],[Agreement Name]],".{1}\d{4,5}")</f>
        <v>102242</v>
      </c>
      <c r="C3630" s="6" t="str">
        <f>ExtractValues(Table1[[#This Row],[Agreement Name]],".{1}\d{4,5}-.{1}\d{4,5}")</f>
        <v>102242-001001</v>
      </c>
      <c r="D3630" s="6" t="str">
        <f>ExtractValues(ExtractValues(Table1[[#This Row],[Agreement Name]],"(CO\d{1,3})"),"\d+")</f>
        <v/>
      </c>
      <c r="E3630" s="6" t="str">
        <f>ExtractValues(ExtractValues(Table1[[#This Row],[Agreement Name]],"(CO.\d{1,3})"),"\d+")</f>
        <v/>
      </c>
      <c r="F3630" s="6" t="str">
        <f>IF(Table1[[#This Row],[ChgOrderPart1]]&lt;&gt;"",Table1[[#This Row],[ChgOrderPart1]],Table1[[#This Row],[ChgOrderPart2]])</f>
        <v/>
      </c>
      <c r="G3630" s="6" t="s">
        <v>3941</v>
      </c>
      <c r="H3630" s="8">
        <v>42135.495335648149</v>
      </c>
      <c r="I3630" s="6" t="s">
        <v>34</v>
      </c>
      <c r="J3630" s="8">
        <v>42145.44809027778</v>
      </c>
      <c r="K3630" s="6" t="s">
        <v>3614</v>
      </c>
      <c r="L3630" s="6" t="s">
        <v>3615</v>
      </c>
      <c r="M3630" s="6" t="s">
        <v>37</v>
      </c>
      <c r="O3630" s="6" t="s">
        <v>38</v>
      </c>
      <c r="P3630" s="6" t="s">
        <v>39</v>
      </c>
      <c r="Q3630" s="6" t="s">
        <v>431</v>
      </c>
      <c r="R3630" s="6" t="s">
        <v>393</v>
      </c>
      <c r="W3630" s="6" t="s">
        <v>433</v>
      </c>
      <c r="X3630" s="6" t="s">
        <v>431</v>
      </c>
      <c r="Y3630" s="6" t="s">
        <v>43</v>
      </c>
      <c r="Z3630" s="8">
        <v>42144.590578703705</v>
      </c>
      <c r="AA3630" s="6" t="s">
        <v>434</v>
      </c>
      <c r="AB3630" s="6" t="s">
        <v>396</v>
      </c>
      <c r="AC3630" s="6" t="s">
        <v>393</v>
      </c>
      <c r="AD3630" s="6" t="s">
        <v>43</v>
      </c>
      <c r="AE3630" s="8">
        <v>42145.44809027778</v>
      </c>
      <c r="AF3630" s="6" t="s">
        <v>397</v>
      </c>
    </row>
    <row r="3631" spans="1:39" x14ac:dyDescent="0.2">
      <c r="A36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1" s="7" t="str">
        <f>ExtractValues(Table1[[#This Row],[Agreement Name]],".{1}\d{4,5}")</f>
        <v>102241</v>
      </c>
      <c r="C3631" s="6" t="str">
        <f>ExtractValues(Table1[[#This Row],[Agreement Name]],".{1}\d{4,5}-.{1}\d{4,5}")</f>
        <v>102241-001004</v>
      </c>
      <c r="D3631" s="6" t="str">
        <f>ExtractValues(ExtractValues(Table1[[#This Row],[Agreement Name]],"(CO\d{1,3})"),"\d+")</f>
        <v/>
      </c>
      <c r="E3631" s="6" t="str">
        <f>ExtractValues(ExtractValues(Table1[[#This Row],[Agreement Name]],"(CO.\d{1,3})"),"\d+")</f>
        <v/>
      </c>
      <c r="F3631" s="6" t="str">
        <f>IF(Table1[[#This Row],[ChgOrderPart1]]&lt;&gt;"",Table1[[#This Row],[ChgOrderPart1]],Table1[[#This Row],[ChgOrderPart2]])</f>
        <v/>
      </c>
      <c r="G3631" s="6" t="s">
        <v>1174</v>
      </c>
      <c r="H3631" s="8">
        <v>42226.66138888889</v>
      </c>
      <c r="I3631" s="6" t="s">
        <v>34</v>
      </c>
      <c r="J3631" s="8">
        <v>42227.437152777777</v>
      </c>
      <c r="K3631" s="6" t="s">
        <v>35</v>
      </c>
      <c r="L3631" s="6" t="s">
        <v>36</v>
      </c>
      <c r="M3631" s="6" t="s">
        <v>37</v>
      </c>
      <c r="O3631" s="6" t="s">
        <v>38</v>
      </c>
      <c r="P3631" s="6" t="s">
        <v>39</v>
      </c>
      <c r="Q3631" s="6" t="s">
        <v>1175</v>
      </c>
      <c r="R3631" s="6" t="s">
        <v>196</v>
      </c>
      <c r="W3631" s="6" t="s">
        <v>1176</v>
      </c>
      <c r="X3631" s="6" t="s">
        <v>1175</v>
      </c>
      <c r="Y3631" s="6" t="s">
        <v>43</v>
      </c>
      <c r="Z3631" s="8">
        <v>42227.424722222226</v>
      </c>
      <c r="AA3631" s="6" t="s">
        <v>1177</v>
      </c>
      <c r="AB3631" s="6" t="s">
        <v>198</v>
      </c>
      <c r="AC3631" s="6" t="s">
        <v>196</v>
      </c>
      <c r="AD3631" s="6" t="s">
        <v>43</v>
      </c>
      <c r="AE3631" s="8">
        <v>42227.437152777777</v>
      </c>
      <c r="AF3631" s="6" t="s">
        <v>1172</v>
      </c>
    </row>
    <row r="3632" spans="1:39" x14ac:dyDescent="0.2">
      <c r="A36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32" s="7" t="str">
        <f>ExtractValues(Table1[[#This Row],[Agreement Name]],".{1}\d{4,5}")</f>
        <v>102241</v>
      </c>
      <c r="C3632" s="6" t="str">
        <f>ExtractValues(Table1[[#This Row],[Agreement Name]],".{1}\d{4,5}-.{1}\d{4,5}")</f>
        <v>102241-001003</v>
      </c>
      <c r="D3632" s="6" t="str">
        <f>ExtractValues(ExtractValues(Table1[[#This Row],[Agreement Name]],"(CO\d{1,3})"),"\d+")</f>
        <v>1</v>
      </c>
      <c r="E3632" s="6" t="str">
        <f>ExtractValues(ExtractValues(Table1[[#This Row],[Agreement Name]],"(CO.\d{1,3})"),"\d+")</f>
        <v/>
      </c>
      <c r="F3632" s="6" t="str">
        <f>IF(Table1[[#This Row],[ChgOrderPart1]]&lt;&gt;"",Table1[[#This Row],[ChgOrderPart1]],Table1[[#This Row],[ChgOrderPart2]])</f>
        <v>1</v>
      </c>
      <c r="G3632" s="6" t="s">
        <v>5949</v>
      </c>
      <c r="H3632" s="8">
        <v>42221.536874999998</v>
      </c>
      <c r="I3632" s="6" t="s">
        <v>34</v>
      </c>
      <c r="J3632" s="8">
        <v>42222.386354166665</v>
      </c>
      <c r="K3632" s="6" t="s">
        <v>5082</v>
      </c>
      <c r="L3632" s="6" t="s">
        <v>5083</v>
      </c>
      <c r="M3632" s="6" t="s">
        <v>37</v>
      </c>
      <c r="O3632" s="6" t="s">
        <v>38</v>
      </c>
      <c r="P3632" s="6" t="s">
        <v>39</v>
      </c>
      <c r="Q3632" s="6" t="s">
        <v>440</v>
      </c>
      <c r="R3632" s="6" t="s">
        <v>196</v>
      </c>
      <c r="W3632" s="6" t="s">
        <v>812</v>
      </c>
      <c r="X3632" s="6" t="s">
        <v>440</v>
      </c>
      <c r="Y3632" s="6" t="s">
        <v>43</v>
      </c>
      <c r="Z3632" s="8">
        <v>42222.377245370371</v>
      </c>
      <c r="AA3632" s="6" t="s">
        <v>442</v>
      </c>
      <c r="AB3632" s="6" t="s">
        <v>198</v>
      </c>
      <c r="AC3632" s="6" t="s">
        <v>196</v>
      </c>
      <c r="AD3632" s="6" t="s">
        <v>43</v>
      </c>
      <c r="AE3632" s="8">
        <v>42222.386354166665</v>
      </c>
      <c r="AF3632" s="6" t="s">
        <v>71</v>
      </c>
    </row>
    <row r="3633" spans="1:39" x14ac:dyDescent="0.2">
      <c r="A36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3" s="7" t="str">
        <f>ExtractValues(Table1[[#This Row],[Agreement Name]],".{1}\d{4,5}")</f>
        <v>102241</v>
      </c>
      <c r="C3633" s="6" t="str">
        <f>ExtractValues(Table1[[#This Row],[Agreement Name]],".{1}\d{4,5}-.{1}\d{4,5}")</f>
        <v>102241-001003</v>
      </c>
      <c r="D3633" s="6" t="str">
        <f>ExtractValues(ExtractValues(Table1[[#This Row],[Agreement Name]],"(CO\d{1,3})"),"\d+")</f>
        <v/>
      </c>
      <c r="E3633" s="6" t="str">
        <f>ExtractValues(ExtractValues(Table1[[#This Row],[Agreement Name]],"(CO.\d{1,3})"),"\d+")</f>
        <v/>
      </c>
      <c r="F3633" s="6" t="str">
        <f>IF(Table1[[#This Row],[ChgOrderPart1]]&lt;&gt;"",Table1[[#This Row],[ChgOrderPart1]],Table1[[#This Row],[ChgOrderPart2]])</f>
        <v/>
      </c>
      <c r="G3633" s="6" t="s">
        <v>938</v>
      </c>
      <c r="H3633" s="8">
        <v>42202.509675925925</v>
      </c>
      <c r="I3633" s="6" t="s">
        <v>34</v>
      </c>
      <c r="J3633" s="8">
        <v>42205.778136574074</v>
      </c>
      <c r="K3633" s="6" t="s">
        <v>35</v>
      </c>
      <c r="L3633" s="6" t="s">
        <v>36</v>
      </c>
      <c r="M3633" s="6" t="s">
        <v>37</v>
      </c>
      <c r="O3633" s="6" t="s">
        <v>38</v>
      </c>
      <c r="P3633" s="6" t="s">
        <v>39</v>
      </c>
      <c r="Q3633" s="6" t="s">
        <v>440</v>
      </c>
      <c r="R3633" s="6" t="s">
        <v>196</v>
      </c>
      <c r="W3633" s="6" t="s">
        <v>812</v>
      </c>
      <c r="X3633" s="6" t="s">
        <v>440</v>
      </c>
      <c r="Y3633" s="6" t="s">
        <v>43</v>
      </c>
      <c r="Z3633" s="8">
        <v>42205.659756944442</v>
      </c>
      <c r="AA3633" s="6" t="s">
        <v>442</v>
      </c>
      <c r="AB3633" s="6" t="s">
        <v>198</v>
      </c>
      <c r="AC3633" s="6" t="s">
        <v>196</v>
      </c>
      <c r="AD3633" s="6" t="s">
        <v>43</v>
      </c>
      <c r="AE3633" s="8">
        <v>42205.778136574074</v>
      </c>
      <c r="AF3633" s="6" t="s">
        <v>427</v>
      </c>
    </row>
    <row r="3634" spans="1:39" x14ac:dyDescent="0.2">
      <c r="A36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4" s="7" t="str">
        <f>ExtractValues(Table1[[#This Row],[Agreement Name]],".{1}\d{4,5}")</f>
        <v>102241</v>
      </c>
      <c r="C3634" s="6" t="str">
        <f>ExtractValues(Table1[[#This Row],[Agreement Name]],".{1}\d{4,5}-.{1}\d{4,5}")</f>
        <v>102241-001002</v>
      </c>
      <c r="D3634" s="6" t="str">
        <f>ExtractValues(ExtractValues(Table1[[#This Row],[Agreement Name]],"(CO\d{1,3})"),"\d+")</f>
        <v/>
      </c>
      <c r="E3634" s="6" t="str">
        <f>ExtractValues(ExtractValues(Table1[[#This Row],[Agreement Name]],"(CO.\d{1,3})"),"\d+")</f>
        <v/>
      </c>
      <c r="F3634" s="6" t="str">
        <f>IF(Table1[[#This Row],[ChgOrderPart1]]&lt;&gt;"",Table1[[#This Row],[ChgOrderPart1]],Table1[[#This Row],[ChgOrderPart2]])</f>
        <v/>
      </c>
      <c r="G3634" s="6" t="s">
        <v>822</v>
      </c>
      <c r="H3634" s="8">
        <v>42192.621122685188</v>
      </c>
      <c r="I3634" s="6" t="s">
        <v>34</v>
      </c>
      <c r="J3634" s="8">
        <v>42192.661006944443</v>
      </c>
      <c r="K3634" s="6" t="s">
        <v>35</v>
      </c>
      <c r="L3634" s="6" t="s">
        <v>36</v>
      </c>
      <c r="M3634" s="6" t="s">
        <v>37</v>
      </c>
      <c r="O3634" s="6" t="s">
        <v>38</v>
      </c>
      <c r="P3634" s="6" t="s">
        <v>39</v>
      </c>
      <c r="Q3634" s="6" t="s">
        <v>492</v>
      </c>
      <c r="R3634" s="6" t="s">
        <v>457</v>
      </c>
      <c r="S3634" s="6" t="s">
        <v>196</v>
      </c>
      <c r="W3634" s="6" t="s">
        <v>132</v>
      </c>
      <c r="X3634" s="6" t="s">
        <v>457</v>
      </c>
      <c r="Y3634" s="6" t="s">
        <v>43</v>
      </c>
      <c r="Z3634" s="8">
        <v>42192.640428240738</v>
      </c>
      <c r="AA3634" s="6" t="s">
        <v>133</v>
      </c>
      <c r="AB3634" s="6" t="s">
        <v>198</v>
      </c>
      <c r="AC3634" s="6" t="s">
        <v>196</v>
      </c>
      <c r="AD3634" s="6" t="s">
        <v>43</v>
      </c>
      <c r="AE3634" s="8">
        <v>42192.661006944443</v>
      </c>
      <c r="AF3634" s="6" t="s">
        <v>71</v>
      </c>
    </row>
    <row r="3635" spans="1:39" x14ac:dyDescent="0.2">
      <c r="A36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5" s="7" t="str">
        <f>ExtractValues(Table1[[#This Row],[Agreement Name]],".{1}\d{4,5}")</f>
        <v>102241</v>
      </c>
      <c r="C3635" s="6" t="str">
        <f>ExtractValues(Table1[[#This Row],[Agreement Name]],".{1}\d{4,5}-.{1}\d{4,5}")</f>
        <v>102241-001001</v>
      </c>
      <c r="D3635" s="6" t="str">
        <f>ExtractValues(ExtractValues(Table1[[#This Row],[Agreement Name]],"(CO\d{1,3})"),"\d+")</f>
        <v/>
      </c>
      <c r="E3635" s="6" t="str">
        <f>ExtractValues(ExtractValues(Table1[[#This Row],[Agreement Name]],"(CO.\d{1,3})"),"\d+")</f>
        <v/>
      </c>
      <c r="F3635" s="6" t="str">
        <f>IF(Table1[[#This Row],[ChgOrderPart1]]&lt;&gt;"",Table1[[#This Row],[ChgOrderPart1]],Table1[[#This Row],[ChgOrderPart2]])</f>
        <v/>
      </c>
      <c r="G3635" s="6" t="s">
        <v>818</v>
      </c>
      <c r="H3635" s="8">
        <v>42192.620393518519</v>
      </c>
      <c r="I3635" s="6" t="s">
        <v>34</v>
      </c>
      <c r="J3635" s="8">
        <v>42192.659687500003</v>
      </c>
      <c r="K3635" s="6" t="s">
        <v>35</v>
      </c>
      <c r="L3635" s="6" t="s">
        <v>36</v>
      </c>
      <c r="M3635" s="6" t="s">
        <v>37</v>
      </c>
      <c r="O3635" s="6" t="s">
        <v>38</v>
      </c>
      <c r="P3635" s="6" t="s">
        <v>39</v>
      </c>
      <c r="Q3635" s="6" t="s">
        <v>819</v>
      </c>
      <c r="R3635" s="6" t="s">
        <v>196</v>
      </c>
      <c r="W3635" s="6" t="s">
        <v>820</v>
      </c>
      <c r="X3635" s="6" t="s">
        <v>819</v>
      </c>
      <c r="Y3635" s="6" t="s">
        <v>43</v>
      </c>
      <c r="Z3635" s="8">
        <v>42192.634548611109</v>
      </c>
      <c r="AA3635" s="6" t="s">
        <v>821</v>
      </c>
      <c r="AB3635" s="6" t="s">
        <v>198</v>
      </c>
      <c r="AC3635" s="6" t="s">
        <v>196</v>
      </c>
      <c r="AD3635" s="6" t="s">
        <v>43</v>
      </c>
      <c r="AE3635" s="8">
        <v>42192.659687500003</v>
      </c>
      <c r="AF3635" s="6" t="s">
        <v>71</v>
      </c>
    </row>
    <row r="3636" spans="1:39" x14ac:dyDescent="0.2">
      <c r="A36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6" s="7" t="str">
        <f>ExtractValues(Table1[[#This Row],[Agreement Name]],".{1}\d{4,5}")</f>
        <v>102239</v>
      </c>
      <c r="C3636" s="6" t="str">
        <f>ExtractValues(Table1[[#This Row],[Agreement Name]],".{1}\d{4,5}-.{1}\d{4,5}")</f>
        <v>102239-001005</v>
      </c>
      <c r="D3636" s="6" t="str">
        <f>ExtractValues(ExtractValues(Table1[[#This Row],[Agreement Name]],"(CO\d{1,3})"),"\d+")</f>
        <v/>
      </c>
      <c r="E3636" s="6" t="str">
        <f>ExtractValues(ExtractValues(Table1[[#This Row],[Agreement Name]],"(CO.\d{1,3})"),"\d+")</f>
        <v/>
      </c>
      <c r="F3636" s="6" t="str">
        <f>IF(Table1[[#This Row],[ChgOrderPart1]]&lt;&gt;"",Table1[[#This Row],[ChgOrderPart1]],Table1[[#This Row],[ChgOrderPart2]])</f>
        <v/>
      </c>
      <c r="G3636" s="6" t="s">
        <v>1016</v>
      </c>
      <c r="H3636" s="8">
        <v>42214.673182870371</v>
      </c>
      <c r="I3636" s="6" t="s">
        <v>34</v>
      </c>
      <c r="J3636" s="8">
        <v>42221.380520833336</v>
      </c>
      <c r="K3636" s="6" t="s">
        <v>35</v>
      </c>
      <c r="L3636" s="6" t="s">
        <v>36</v>
      </c>
      <c r="M3636" s="6" t="s">
        <v>37</v>
      </c>
      <c r="O3636" s="6" t="s">
        <v>38</v>
      </c>
      <c r="P3636" s="6" t="s">
        <v>39</v>
      </c>
      <c r="Q3636" s="6" t="s">
        <v>642</v>
      </c>
      <c r="R3636" s="6" t="s">
        <v>354</v>
      </c>
      <c r="W3636" s="6" t="s">
        <v>1017</v>
      </c>
      <c r="X3636" s="6" t="s">
        <v>642</v>
      </c>
      <c r="Y3636" s="6" t="s">
        <v>43</v>
      </c>
      <c r="Z3636" s="8">
        <v>42221.340289351851</v>
      </c>
      <c r="AA3636" s="6" t="s">
        <v>141</v>
      </c>
      <c r="AB3636" s="6" t="s">
        <v>357</v>
      </c>
      <c r="AC3636" s="6" t="s">
        <v>354</v>
      </c>
      <c r="AD3636" s="6" t="s">
        <v>43</v>
      </c>
      <c r="AE3636" s="8">
        <v>42221.380520833336</v>
      </c>
      <c r="AF3636" s="6" t="s">
        <v>358</v>
      </c>
    </row>
    <row r="3637" spans="1:39" x14ac:dyDescent="0.2">
      <c r="A36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7" s="7" t="str">
        <f>ExtractValues(Table1[[#This Row],[Agreement Name]],".{1}\d{4,5}")</f>
        <v>102239</v>
      </c>
      <c r="C3637" s="6" t="str">
        <f>ExtractValues(Table1[[#This Row],[Agreement Name]],".{1}\d{4,5}-.{1}\d{4,5}")</f>
        <v>102239-001004</v>
      </c>
      <c r="D3637" s="6" t="str">
        <f>ExtractValues(ExtractValues(Table1[[#This Row],[Agreement Name]],"(CO\d{1,3})"),"\d+")</f>
        <v/>
      </c>
      <c r="E3637" s="6" t="str">
        <f>ExtractValues(ExtractValues(Table1[[#This Row],[Agreement Name]],"(CO.\d{1,3})"),"\d+")</f>
        <v/>
      </c>
      <c r="F3637" s="6" t="str">
        <f>IF(Table1[[#This Row],[ChgOrderPart1]]&lt;&gt;"",Table1[[#This Row],[ChgOrderPart1]],Table1[[#This Row],[ChgOrderPart2]])</f>
        <v/>
      </c>
      <c r="G3637" s="6" t="s">
        <v>623</v>
      </c>
      <c r="H3637" s="8">
        <v>42173.585613425923</v>
      </c>
      <c r="I3637" s="6" t="s">
        <v>34</v>
      </c>
      <c r="J3637" s="8">
        <v>42173.600636574076</v>
      </c>
      <c r="K3637" s="6" t="s">
        <v>35</v>
      </c>
      <c r="L3637" s="6" t="s">
        <v>36</v>
      </c>
      <c r="M3637" s="6" t="s">
        <v>37</v>
      </c>
      <c r="O3637" s="6" t="s">
        <v>38</v>
      </c>
      <c r="P3637" s="6" t="s">
        <v>39</v>
      </c>
      <c r="Q3637" s="6" t="s">
        <v>624</v>
      </c>
      <c r="R3637" s="6" t="s">
        <v>354</v>
      </c>
      <c r="W3637" s="6" t="s">
        <v>132</v>
      </c>
      <c r="X3637" s="6" t="s">
        <v>624</v>
      </c>
      <c r="Y3637" s="6" t="s">
        <v>43</v>
      </c>
      <c r="Z3637" s="8">
        <v>42173.59957175926</v>
      </c>
      <c r="AA3637" s="6" t="s">
        <v>458</v>
      </c>
      <c r="AB3637" s="6" t="s">
        <v>357</v>
      </c>
      <c r="AC3637" s="6" t="s">
        <v>354</v>
      </c>
      <c r="AD3637" s="6" t="s">
        <v>43</v>
      </c>
      <c r="AE3637" s="8">
        <v>42173.600636574076</v>
      </c>
      <c r="AF3637" s="6" t="s">
        <v>358</v>
      </c>
    </row>
    <row r="3638" spans="1:39" x14ac:dyDescent="0.2">
      <c r="A36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8" s="7" t="str">
        <f>ExtractValues(Table1[[#This Row],[Agreement Name]],".{1}\d{4,5}")</f>
        <v>102239</v>
      </c>
      <c r="C3638" s="6" t="str">
        <f>ExtractValues(Table1[[#This Row],[Agreement Name]],".{1}\d{4,5}-.{1}\d{4,5}")</f>
        <v>102239-001003</v>
      </c>
      <c r="D3638" s="6" t="str">
        <f>ExtractValues(ExtractValues(Table1[[#This Row],[Agreement Name]],"(CO\d{1,3})"),"\d+")</f>
        <v/>
      </c>
      <c r="E3638" s="6" t="str">
        <f>ExtractValues(ExtractValues(Table1[[#This Row],[Agreement Name]],"(CO.\d{1,3})"),"\d+")</f>
        <v/>
      </c>
      <c r="F3638" s="6" t="str">
        <f>IF(Table1[[#This Row],[ChgOrderPart1]]&lt;&gt;"",Table1[[#This Row],[ChgOrderPart1]],Table1[[#This Row],[ChgOrderPart2]])</f>
        <v/>
      </c>
      <c r="G3638" s="6" t="s">
        <v>410</v>
      </c>
      <c r="H3638" s="8">
        <v>42159.59270833333</v>
      </c>
      <c r="I3638" s="6" t="s">
        <v>34</v>
      </c>
      <c r="J3638" s="8">
        <v>42164.294861111113</v>
      </c>
      <c r="K3638" s="6" t="s">
        <v>35</v>
      </c>
      <c r="L3638" s="6" t="s">
        <v>36</v>
      </c>
      <c r="M3638" s="6" t="s">
        <v>37</v>
      </c>
      <c r="O3638" s="6" t="s">
        <v>38</v>
      </c>
      <c r="P3638" s="6" t="s">
        <v>39</v>
      </c>
      <c r="Q3638" s="6" t="s">
        <v>411</v>
      </c>
      <c r="R3638" s="6" t="s">
        <v>354</v>
      </c>
      <c r="W3638" s="6" t="s">
        <v>412</v>
      </c>
      <c r="X3638" s="6" t="s">
        <v>411</v>
      </c>
      <c r="Y3638" s="6" t="s">
        <v>43</v>
      </c>
      <c r="Z3638" s="8">
        <v>42163.620162037034</v>
      </c>
      <c r="AA3638" s="6" t="s">
        <v>413</v>
      </c>
      <c r="AB3638" s="6" t="s">
        <v>357</v>
      </c>
      <c r="AC3638" s="6" t="s">
        <v>354</v>
      </c>
      <c r="AD3638" s="6" t="s">
        <v>43</v>
      </c>
      <c r="AE3638" s="8">
        <v>42164.294861111113</v>
      </c>
      <c r="AF3638" s="6" t="s">
        <v>358</v>
      </c>
    </row>
    <row r="3639" spans="1:39" x14ac:dyDescent="0.2">
      <c r="A36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39" s="7" t="str">
        <f>ExtractValues(Table1[[#This Row],[Agreement Name]],".{1}\d{4,5}")</f>
        <v>102239</v>
      </c>
      <c r="C3639" s="6" t="str">
        <f>ExtractValues(Table1[[#This Row],[Agreement Name]],".{1}\d{4,5}-.{1}\d{4,5}")</f>
        <v>102239-001002</v>
      </c>
      <c r="D3639" s="6" t="str">
        <f>ExtractValues(ExtractValues(Table1[[#This Row],[Agreement Name]],"(CO\d{1,3})"),"\d+")</f>
        <v/>
      </c>
      <c r="E3639" s="6" t="str">
        <f>ExtractValues(ExtractValues(Table1[[#This Row],[Agreement Name]],"(CO.\d{1,3})"),"\d+")</f>
        <v/>
      </c>
      <c r="F3639" s="6" t="str">
        <f>IF(Table1[[#This Row],[ChgOrderPart1]]&lt;&gt;"",Table1[[#This Row],[ChgOrderPart1]],Table1[[#This Row],[ChgOrderPart2]])</f>
        <v/>
      </c>
      <c r="G3639" s="6" t="s">
        <v>3992</v>
      </c>
      <c r="H3639" s="8">
        <v>42138.426898148151</v>
      </c>
      <c r="I3639" s="6" t="s">
        <v>34</v>
      </c>
      <c r="J3639" s="8">
        <v>42142.401203703703</v>
      </c>
      <c r="K3639" s="6" t="s">
        <v>3614</v>
      </c>
      <c r="L3639" s="6" t="s">
        <v>3615</v>
      </c>
      <c r="M3639" s="6" t="s">
        <v>37</v>
      </c>
      <c r="O3639" s="6" t="s">
        <v>38</v>
      </c>
      <c r="P3639" s="6" t="s">
        <v>39</v>
      </c>
      <c r="Q3639" s="6" t="s">
        <v>3044</v>
      </c>
      <c r="R3639" s="6" t="s">
        <v>354</v>
      </c>
      <c r="W3639" s="6" t="s">
        <v>3045</v>
      </c>
      <c r="X3639" s="6" t="s">
        <v>3044</v>
      </c>
      <c r="Y3639" s="6" t="s">
        <v>43</v>
      </c>
      <c r="Z3639" s="8">
        <v>42142.347858796296</v>
      </c>
      <c r="AA3639" s="6" t="s">
        <v>3874</v>
      </c>
      <c r="AB3639" s="6" t="s">
        <v>357</v>
      </c>
      <c r="AC3639" s="6" t="s">
        <v>354</v>
      </c>
      <c r="AD3639" s="6" t="s">
        <v>43</v>
      </c>
      <c r="AE3639" s="8">
        <v>42142.401203703703</v>
      </c>
      <c r="AF3639" s="6" t="s">
        <v>358</v>
      </c>
    </row>
    <row r="3640" spans="1:39" x14ac:dyDescent="0.2">
      <c r="A36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0" s="7" t="str">
        <f>ExtractValues(Table1[[#This Row],[Agreement Name]],".{1}\d{4,5}")</f>
        <v>102239</v>
      </c>
      <c r="C3640" s="6" t="str">
        <f>ExtractValues(Table1[[#This Row],[Agreement Name]],".{1}\d{4,5}-.{1}\d{4,5}")</f>
        <v>102239-001001</v>
      </c>
      <c r="D3640" s="6" t="str">
        <f>ExtractValues(ExtractValues(Table1[[#This Row],[Agreement Name]],"(CO\d{1,3})"),"\d+")</f>
        <v/>
      </c>
      <c r="E3640" s="6" t="str">
        <f>ExtractValues(ExtractValues(Table1[[#This Row],[Agreement Name]],"(CO.\d{1,3})"),"\d+")</f>
        <v/>
      </c>
      <c r="F3640" s="6" t="str">
        <f>IF(Table1[[#This Row],[ChgOrderPart1]]&lt;&gt;"",Table1[[#This Row],[ChgOrderPart1]],Table1[[#This Row],[ChgOrderPart2]])</f>
        <v/>
      </c>
      <c r="G3640" s="6" t="s">
        <v>3892</v>
      </c>
      <c r="H3640" s="8">
        <v>42129.473634259259</v>
      </c>
      <c r="I3640" s="6" t="s">
        <v>34</v>
      </c>
      <c r="J3640" s="8">
        <v>42129.55537037037</v>
      </c>
      <c r="K3640" s="6" t="s">
        <v>3614</v>
      </c>
      <c r="L3640" s="6" t="s">
        <v>3615</v>
      </c>
      <c r="M3640" s="6" t="s">
        <v>37</v>
      </c>
      <c r="O3640" s="6" t="s">
        <v>38</v>
      </c>
      <c r="P3640" s="6" t="s">
        <v>39</v>
      </c>
      <c r="Q3640" s="6" t="s">
        <v>2886</v>
      </c>
      <c r="R3640" s="6" t="s">
        <v>354</v>
      </c>
      <c r="W3640" s="6" t="s">
        <v>2887</v>
      </c>
      <c r="X3640" s="6" t="s">
        <v>2886</v>
      </c>
      <c r="Y3640" s="6" t="s">
        <v>43</v>
      </c>
      <c r="Z3640" s="8">
        <v>42129.478067129632</v>
      </c>
      <c r="AA3640" s="6" t="s">
        <v>2888</v>
      </c>
      <c r="AB3640" s="6" t="s">
        <v>357</v>
      </c>
      <c r="AC3640" s="6" t="s">
        <v>354</v>
      </c>
      <c r="AD3640" s="6" t="s">
        <v>43</v>
      </c>
      <c r="AE3640" s="8">
        <v>42129.55537037037</v>
      </c>
      <c r="AF3640" s="6" t="s">
        <v>358</v>
      </c>
    </row>
    <row r="3641" spans="1:39" x14ac:dyDescent="0.2">
      <c r="A36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1" s="7" t="str">
        <f>ExtractValues(Table1[[#This Row],[Agreement Name]],".{1}\d{4,5}")</f>
        <v>102237</v>
      </c>
      <c r="C3641" s="6" t="str">
        <f>ExtractValues(Table1[[#This Row],[Agreement Name]],".{1}\d{4,5}-.{1}\d{4,5}")</f>
        <v>102237-001001</v>
      </c>
      <c r="D3641" s="6" t="str">
        <f>ExtractValues(ExtractValues(Table1[[#This Row],[Agreement Name]],"(CO\d{1,3})"),"\d+")</f>
        <v/>
      </c>
      <c r="E3641" s="6" t="str">
        <f>ExtractValues(ExtractValues(Table1[[#This Row],[Agreement Name]],"(CO.\d{1,3})"),"\d+")</f>
        <v/>
      </c>
      <c r="F3641" s="6" t="str">
        <f>IF(Table1[[#This Row],[ChgOrderPart1]]&lt;&gt;"",Table1[[#This Row],[ChgOrderPart1]],Table1[[#This Row],[ChgOrderPart2]])</f>
        <v/>
      </c>
      <c r="G3641" s="6" t="s">
        <v>3626</v>
      </c>
      <c r="H3641" s="8">
        <v>42104.397812499999</v>
      </c>
      <c r="I3641" s="6" t="s">
        <v>34</v>
      </c>
      <c r="J3641" s="8">
        <v>42202.358506944445</v>
      </c>
      <c r="K3641" s="6" t="s">
        <v>3614</v>
      </c>
      <c r="L3641" s="6" t="s">
        <v>3615</v>
      </c>
      <c r="M3641" s="6" t="s">
        <v>37</v>
      </c>
      <c r="O3641" s="6" t="s">
        <v>38</v>
      </c>
      <c r="P3641" s="6" t="s">
        <v>39</v>
      </c>
      <c r="Q3641" s="6" t="s">
        <v>2977</v>
      </c>
      <c r="R3641" s="6" t="s">
        <v>3558</v>
      </c>
      <c r="S3641" s="6" t="s">
        <v>393</v>
      </c>
      <c r="W3641" s="6" t="s">
        <v>3559</v>
      </c>
      <c r="X3641" s="6" t="s">
        <v>3558</v>
      </c>
      <c r="Y3641" s="6" t="s">
        <v>43</v>
      </c>
      <c r="Z3641" s="8">
        <v>42202.35596064815</v>
      </c>
      <c r="AA3641" s="6" t="s">
        <v>169</v>
      </c>
      <c r="AB3641" s="6" t="s">
        <v>396</v>
      </c>
      <c r="AC3641" s="6" t="s">
        <v>393</v>
      </c>
      <c r="AD3641" s="6" t="s">
        <v>43</v>
      </c>
      <c r="AE3641" s="8">
        <v>42202.358506944445</v>
      </c>
      <c r="AF3641" s="6" t="s">
        <v>397</v>
      </c>
    </row>
    <row r="3642" spans="1:39" x14ac:dyDescent="0.2">
      <c r="A36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2" s="7" t="str">
        <f>ExtractValues(Table1[[#This Row],[Agreement Name]],".{1}\d{4,5}")</f>
        <v>102227</v>
      </c>
      <c r="C3642" s="6" t="str">
        <f>ExtractValues(Table1[[#This Row],[Agreement Name]],".{1}\d{4,5}-.{1}\d{4,5}")</f>
        <v>102227-001001</v>
      </c>
      <c r="D3642" s="6" t="str">
        <f>ExtractValues(ExtractValues(Table1[[#This Row],[Agreement Name]],"(CO\d{1,3})"),"\d+")</f>
        <v/>
      </c>
      <c r="E3642" s="6" t="str">
        <f>ExtractValues(ExtractValues(Table1[[#This Row],[Agreement Name]],"(CO.\d{1,3})"),"\d+")</f>
        <v/>
      </c>
      <c r="F3642" s="6" t="str">
        <f>IF(Table1[[#This Row],[ChgOrderPart1]]&lt;&gt;"",Table1[[#This Row],[ChgOrderPart1]],Table1[[#This Row],[ChgOrderPart2]])</f>
        <v/>
      </c>
      <c r="G3642" s="6" t="s">
        <v>1065</v>
      </c>
      <c r="H3642" s="8">
        <v>42216.655763888892</v>
      </c>
      <c r="I3642" s="6" t="s">
        <v>48</v>
      </c>
      <c r="J3642" s="8">
        <v>42216.655763888892</v>
      </c>
      <c r="K3642" s="6" t="s">
        <v>35</v>
      </c>
      <c r="L3642" s="6" t="s">
        <v>36</v>
      </c>
      <c r="M3642" s="6" t="s">
        <v>37</v>
      </c>
      <c r="O3642" s="6" t="s">
        <v>38</v>
      </c>
      <c r="P3642" s="6" t="s">
        <v>39</v>
      </c>
      <c r="Q3642" s="6" t="s">
        <v>1066</v>
      </c>
      <c r="R3642" s="6" t="s">
        <v>339</v>
      </c>
      <c r="AL3642" s="6" t="s">
        <v>1066</v>
      </c>
      <c r="AM3642" s="6" t="s">
        <v>43</v>
      </c>
    </row>
    <row r="3643" spans="1:39" x14ac:dyDescent="0.2">
      <c r="A36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3" s="7" t="str">
        <f>ExtractValues(Table1[[#This Row],[Agreement Name]],".{1}\d{4,5}")</f>
        <v>102225</v>
      </c>
      <c r="C3643" s="6" t="str">
        <f>ExtractValues(Table1[[#This Row],[Agreement Name]],".{1}\d{4,5}-.{1}\d{4,5}")</f>
        <v>102225-001001</v>
      </c>
      <c r="D3643" s="6" t="str">
        <f>ExtractValues(ExtractValues(Table1[[#This Row],[Agreement Name]],"(CO\d{1,3})"),"\d+")</f>
        <v/>
      </c>
      <c r="E3643" s="6" t="str">
        <f>ExtractValues(ExtractValues(Table1[[#This Row],[Agreement Name]],"(CO.\d{1,3})"),"\d+")</f>
        <v/>
      </c>
      <c r="F3643" s="6" t="str">
        <f>IF(Table1[[#This Row],[ChgOrderPart1]]&lt;&gt;"",Table1[[#This Row],[ChgOrderPart1]],Table1[[#This Row],[ChgOrderPart2]])</f>
        <v/>
      </c>
      <c r="G3643" s="6" t="s">
        <v>4353</v>
      </c>
      <c r="H3643" s="8">
        <v>42153.369212962964</v>
      </c>
      <c r="I3643" s="6" t="s">
        <v>34</v>
      </c>
      <c r="J3643" s="8">
        <v>42159.478090277778</v>
      </c>
      <c r="K3643" s="6" t="s">
        <v>3614</v>
      </c>
      <c r="L3643" s="6" t="s">
        <v>3615</v>
      </c>
      <c r="M3643" s="6" t="s">
        <v>37</v>
      </c>
      <c r="O3643" s="6" t="s">
        <v>38</v>
      </c>
      <c r="P3643" s="6" t="s">
        <v>39</v>
      </c>
      <c r="Q3643" s="6" t="s">
        <v>440</v>
      </c>
      <c r="R3643" s="6" t="s">
        <v>366</v>
      </c>
      <c r="W3643" s="6" t="s">
        <v>512</v>
      </c>
      <c r="X3643" s="6" t="s">
        <v>440</v>
      </c>
      <c r="Y3643" s="6" t="s">
        <v>43</v>
      </c>
      <c r="Z3643" s="8">
        <v>42159.434108796297</v>
      </c>
      <c r="AA3643" s="6" t="s">
        <v>442</v>
      </c>
      <c r="AB3643" s="6" t="s">
        <v>370</v>
      </c>
      <c r="AC3643" s="6" t="s">
        <v>366</v>
      </c>
      <c r="AD3643" s="6" t="s">
        <v>43</v>
      </c>
      <c r="AE3643" s="8">
        <v>42159.478090277778</v>
      </c>
      <c r="AF3643" s="6" t="s">
        <v>46</v>
      </c>
    </row>
    <row r="3644" spans="1:39" x14ac:dyDescent="0.2">
      <c r="A36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4" s="7" t="str">
        <f>ExtractValues(Table1[[#This Row],[Agreement Name]],".{1}\d{4,5}")</f>
        <v>102224</v>
      </c>
      <c r="C3644" s="6" t="str">
        <f>ExtractValues(Table1[[#This Row],[Agreement Name]],".{1}\d{4,5}-.{1}\d{4,5}")</f>
        <v>102224-001001</v>
      </c>
      <c r="D3644" s="6" t="str">
        <f>ExtractValues(ExtractValues(Table1[[#This Row],[Agreement Name]],"(CO\d{1,3})"),"\d+")</f>
        <v/>
      </c>
      <c r="E3644" s="6" t="str">
        <f>ExtractValues(ExtractValues(Table1[[#This Row],[Agreement Name]],"(CO.\d{1,3})"),"\d+")</f>
        <v/>
      </c>
      <c r="F3644" s="6" t="str">
        <f>IF(Table1[[#This Row],[ChgOrderPart1]]&lt;&gt;"",Table1[[#This Row],[ChgOrderPart1]],Table1[[#This Row],[ChgOrderPart2]])</f>
        <v/>
      </c>
      <c r="G3644" s="6" t="s">
        <v>1124</v>
      </c>
      <c r="H3644" s="8">
        <v>42223.349328703705</v>
      </c>
      <c r="I3644" s="6" t="s">
        <v>34</v>
      </c>
      <c r="J3644" s="8">
        <v>42224.642337962963</v>
      </c>
      <c r="K3644" s="6" t="s">
        <v>35</v>
      </c>
      <c r="L3644" s="6" t="s">
        <v>36</v>
      </c>
      <c r="M3644" s="6" t="s">
        <v>37</v>
      </c>
      <c r="O3644" s="6" t="s">
        <v>38</v>
      </c>
      <c r="P3644" s="6" t="s">
        <v>39</v>
      </c>
      <c r="Q3644" s="6" t="s">
        <v>1125</v>
      </c>
      <c r="R3644" s="6" t="s">
        <v>366</v>
      </c>
      <c r="W3644" s="6" t="s">
        <v>1126</v>
      </c>
      <c r="X3644" s="6" t="s">
        <v>1125</v>
      </c>
      <c r="Y3644" s="6" t="s">
        <v>43</v>
      </c>
      <c r="Z3644" s="8">
        <v>42223.53361111111</v>
      </c>
      <c r="AA3644" s="6" t="s">
        <v>1127</v>
      </c>
      <c r="AB3644" s="6" t="s">
        <v>559</v>
      </c>
      <c r="AC3644" s="6" t="s">
        <v>366</v>
      </c>
      <c r="AD3644" s="6" t="s">
        <v>43</v>
      </c>
      <c r="AE3644" s="8">
        <v>42224.642337962963</v>
      </c>
      <c r="AF3644" s="6" t="s">
        <v>46</v>
      </c>
    </row>
    <row r="3645" spans="1:39" x14ac:dyDescent="0.2">
      <c r="A364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45" s="7" t="str">
        <f>ExtractValues(Table1[[#This Row],[Agreement Name]],".{1}\d{4,5}")</f>
        <v>102211</v>
      </c>
      <c r="C3645" s="6" t="str">
        <f>ExtractValues(Table1[[#This Row],[Agreement Name]],".{1}\d{4,5}-.{1}\d{4,5}")</f>
        <v>102211-001003</v>
      </c>
      <c r="D3645" s="6" t="str">
        <f>ExtractValues(ExtractValues(Table1[[#This Row],[Agreement Name]],"(CO\d{1,3})"),"\d+")</f>
        <v>1</v>
      </c>
      <c r="E3645" s="6" t="str">
        <f>ExtractValues(ExtractValues(Table1[[#This Row],[Agreement Name]],"(CO.\d{1,3})"),"\d+")</f>
        <v/>
      </c>
      <c r="F3645" s="6" t="str">
        <f>IF(Table1[[#This Row],[ChgOrderPart1]]&lt;&gt;"",Table1[[#This Row],[ChgOrderPart1]],Table1[[#This Row],[ChgOrderPart2]])</f>
        <v>1</v>
      </c>
      <c r="G3645" s="6" t="s">
        <v>5890</v>
      </c>
      <c r="H3645" s="8">
        <v>42216.451215277775</v>
      </c>
      <c r="I3645" s="6" t="s">
        <v>34</v>
      </c>
      <c r="J3645" s="8">
        <v>42219.321631944447</v>
      </c>
      <c r="K3645" s="6" t="s">
        <v>5082</v>
      </c>
      <c r="L3645" s="6" t="s">
        <v>5083</v>
      </c>
      <c r="M3645" s="6" t="s">
        <v>37</v>
      </c>
      <c r="O3645" s="6" t="s">
        <v>38</v>
      </c>
      <c r="P3645" s="6" t="s">
        <v>39</v>
      </c>
      <c r="Q3645" s="6" t="s">
        <v>319</v>
      </c>
      <c r="R3645" s="6" t="s">
        <v>320</v>
      </c>
      <c r="S3645" s="6" t="s">
        <v>196</v>
      </c>
      <c r="W3645" s="6" t="s">
        <v>321</v>
      </c>
      <c r="X3645" s="6" t="s">
        <v>320</v>
      </c>
      <c r="Y3645" s="6" t="s">
        <v>43</v>
      </c>
      <c r="Z3645" s="8">
        <v>42219.305520833332</v>
      </c>
      <c r="AA3645" s="6" t="s">
        <v>322</v>
      </c>
      <c r="AB3645" s="6" t="s">
        <v>198</v>
      </c>
      <c r="AC3645" s="6" t="s">
        <v>196</v>
      </c>
      <c r="AD3645" s="6" t="s">
        <v>43</v>
      </c>
      <c r="AE3645" s="8">
        <v>42219.321631944447</v>
      </c>
      <c r="AF3645" s="6" t="s">
        <v>71</v>
      </c>
    </row>
    <row r="3646" spans="1:39" x14ac:dyDescent="0.2">
      <c r="A36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6" s="7" t="str">
        <f>ExtractValues(Table1[[#This Row],[Agreement Name]],".{1}\d{4,5}")</f>
        <v>102211</v>
      </c>
      <c r="C3646" s="6" t="str">
        <f>ExtractValues(Table1[[#This Row],[Agreement Name]],".{1}\d{4,5}-.{1}\d{4,5}")</f>
        <v>102211-001003</v>
      </c>
      <c r="D3646" s="6" t="str">
        <f>ExtractValues(ExtractValues(Table1[[#This Row],[Agreement Name]],"(CO\d{1,3})"),"\d+")</f>
        <v/>
      </c>
      <c r="E3646" s="6" t="str">
        <f>ExtractValues(ExtractValues(Table1[[#This Row],[Agreement Name]],"(CO.\d{1,3})"),"\d+")</f>
        <v/>
      </c>
      <c r="F3646" s="6" t="str">
        <f>IF(Table1[[#This Row],[ChgOrderPart1]]&lt;&gt;"",Table1[[#This Row],[ChgOrderPart1]],Table1[[#This Row],[ChgOrderPart2]])</f>
        <v/>
      </c>
      <c r="G3646" s="6" t="s">
        <v>477</v>
      </c>
      <c r="H3646" s="8">
        <v>42163.574745370373</v>
      </c>
      <c r="I3646" s="6" t="s">
        <v>34</v>
      </c>
      <c r="J3646" s="8">
        <v>42164.559490740743</v>
      </c>
      <c r="K3646" s="6" t="s">
        <v>35</v>
      </c>
      <c r="L3646" s="6" t="s">
        <v>36</v>
      </c>
      <c r="M3646" s="6" t="s">
        <v>37</v>
      </c>
      <c r="O3646" s="6" t="s">
        <v>38</v>
      </c>
      <c r="P3646" s="6" t="s">
        <v>39</v>
      </c>
      <c r="Q3646" s="6" t="s">
        <v>319</v>
      </c>
      <c r="R3646" s="6" t="s">
        <v>320</v>
      </c>
      <c r="S3646" s="6" t="s">
        <v>196</v>
      </c>
      <c r="W3646" s="6" t="s">
        <v>321</v>
      </c>
      <c r="X3646" s="6" t="s">
        <v>320</v>
      </c>
      <c r="Y3646" s="6" t="s">
        <v>43</v>
      </c>
      <c r="Z3646" s="8">
        <v>42164.348587962966</v>
      </c>
      <c r="AA3646" s="6" t="s">
        <v>322</v>
      </c>
      <c r="AB3646" s="6" t="s">
        <v>198</v>
      </c>
      <c r="AC3646" s="6" t="s">
        <v>196</v>
      </c>
      <c r="AD3646" s="6" t="s">
        <v>43</v>
      </c>
      <c r="AE3646" s="8">
        <v>42164.559490740743</v>
      </c>
      <c r="AF3646" s="6" t="s">
        <v>478</v>
      </c>
    </row>
    <row r="3647" spans="1:39" x14ac:dyDescent="0.2">
      <c r="A36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7" s="7" t="str">
        <f>ExtractValues(Table1[[#This Row],[Agreement Name]],".{1}\d{4,5}")</f>
        <v>102211</v>
      </c>
      <c r="C3647" s="6" t="str">
        <f>ExtractValues(Table1[[#This Row],[Agreement Name]],".{1}\d{4,5}-.{1}\d{4,5}")</f>
        <v>102211-001002</v>
      </c>
      <c r="D3647" s="6" t="str">
        <f>ExtractValues(ExtractValues(Table1[[#This Row],[Agreement Name]],"(CO\d{1,3})"),"\d+")</f>
        <v/>
      </c>
      <c r="E3647" s="6" t="str">
        <f>ExtractValues(ExtractValues(Table1[[#This Row],[Agreement Name]],"(CO.\d{1,3})"),"\d+")</f>
        <v/>
      </c>
      <c r="F3647" s="6" t="str">
        <f>IF(Table1[[#This Row],[ChgOrderPart1]]&lt;&gt;"",Table1[[#This Row],[ChgOrderPart1]],Table1[[#This Row],[ChgOrderPart2]])</f>
        <v/>
      </c>
      <c r="G3647" s="6" t="s">
        <v>4303</v>
      </c>
      <c r="H3647" s="8">
        <v>42150.613125000003</v>
      </c>
      <c r="I3647" s="6" t="s">
        <v>34</v>
      </c>
      <c r="J3647" s="8">
        <v>42151.477858796294</v>
      </c>
      <c r="K3647" s="6" t="s">
        <v>3614</v>
      </c>
      <c r="L3647" s="6" t="s">
        <v>3615</v>
      </c>
      <c r="M3647" s="6" t="s">
        <v>37</v>
      </c>
      <c r="O3647" s="6" t="s">
        <v>38</v>
      </c>
      <c r="P3647" s="6" t="s">
        <v>39</v>
      </c>
      <c r="Q3647" s="6" t="s">
        <v>1342</v>
      </c>
      <c r="R3647" s="6" t="s">
        <v>196</v>
      </c>
      <c r="W3647" s="6" t="s">
        <v>1113</v>
      </c>
      <c r="X3647" s="6" t="s">
        <v>1342</v>
      </c>
      <c r="Y3647" s="6" t="s">
        <v>43</v>
      </c>
      <c r="Z3647" s="8">
        <v>42151.471192129633</v>
      </c>
      <c r="AA3647" s="6" t="s">
        <v>1114</v>
      </c>
      <c r="AB3647" s="6" t="s">
        <v>198</v>
      </c>
      <c r="AC3647" s="6" t="s">
        <v>196</v>
      </c>
      <c r="AD3647" s="6" t="s">
        <v>43</v>
      </c>
      <c r="AE3647" s="8">
        <v>42151.477858796294</v>
      </c>
      <c r="AF3647" s="6" t="s">
        <v>71</v>
      </c>
    </row>
    <row r="3648" spans="1:39" x14ac:dyDescent="0.2">
      <c r="A36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48" s="7" t="str">
        <f>ExtractValues(Table1[[#This Row],[Agreement Name]],".{1}\d{4,5}")</f>
        <v>102211</v>
      </c>
      <c r="C3648" s="6" t="str">
        <f>ExtractValues(Table1[[#This Row],[Agreement Name]],".{1}\d{4,5}-.{1}\d{4,5}")</f>
        <v>102211-001001</v>
      </c>
      <c r="D3648" s="6" t="str">
        <f>ExtractValues(ExtractValues(Table1[[#This Row],[Agreement Name]],"(CO\d{1,3})"),"\d+")</f>
        <v>1</v>
      </c>
      <c r="E3648" s="6" t="str">
        <f>ExtractValues(ExtractValues(Table1[[#This Row],[Agreement Name]],"(CO.\d{1,3})"),"\d+")</f>
        <v/>
      </c>
      <c r="F3648" s="6" t="str">
        <f>IF(Table1[[#This Row],[ChgOrderPart1]]&lt;&gt;"",Table1[[#This Row],[ChgOrderPart1]],Table1[[#This Row],[ChgOrderPart2]])</f>
        <v>1</v>
      </c>
      <c r="G3648" s="6" t="s">
        <v>6099</v>
      </c>
      <c r="H3648" s="8">
        <v>42233.449467592596</v>
      </c>
      <c r="I3648" s="6" t="s">
        <v>34</v>
      </c>
      <c r="J3648" s="8">
        <v>42233.751921296294</v>
      </c>
      <c r="K3648" s="6" t="s">
        <v>5082</v>
      </c>
      <c r="L3648" s="6" t="s">
        <v>5083</v>
      </c>
      <c r="M3648" s="6" t="s">
        <v>37</v>
      </c>
      <c r="O3648" s="6" t="s">
        <v>38</v>
      </c>
      <c r="P3648" s="6" t="s">
        <v>39</v>
      </c>
      <c r="Q3648" s="6" t="s">
        <v>1120</v>
      </c>
      <c r="R3648" s="6" t="s">
        <v>196</v>
      </c>
      <c r="W3648" s="6" t="s">
        <v>651</v>
      </c>
      <c r="X3648" s="6" t="s">
        <v>1120</v>
      </c>
      <c r="Y3648" s="6" t="s">
        <v>43</v>
      </c>
      <c r="Z3648" s="8">
        <v>42233.744606481479</v>
      </c>
      <c r="AA3648" s="6" t="s">
        <v>652</v>
      </c>
      <c r="AB3648" s="6" t="s">
        <v>198</v>
      </c>
      <c r="AC3648" s="6" t="s">
        <v>196</v>
      </c>
      <c r="AD3648" s="6" t="s">
        <v>43</v>
      </c>
      <c r="AE3648" s="8">
        <v>42233.751921296294</v>
      </c>
      <c r="AF3648" s="6" t="s">
        <v>1172</v>
      </c>
    </row>
    <row r="3649" spans="1:39" x14ac:dyDescent="0.2">
      <c r="A36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49" s="7" t="str">
        <f>ExtractValues(Table1[[#This Row],[Agreement Name]],".{1}\d{4,5}")</f>
        <v>102211</v>
      </c>
      <c r="C3649" s="6" t="str">
        <f>ExtractValues(Table1[[#This Row],[Agreement Name]],".{1}\d{4,5}-.{1}\d{4,5}")</f>
        <v>102211-001001</v>
      </c>
      <c r="D3649" s="6" t="str">
        <f>ExtractValues(ExtractValues(Table1[[#This Row],[Agreement Name]],"(CO\d{1,3})"),"\d+")</f>
        <v/>
      </c>
      <c r="E3649" s="6" t="str">
        <f>ExtractValues(ExtractValues(Table1[[#This Row],[Agreement Name]],"(CO.\d{1,3})"),"\d+")</f>
        <v/>
      </c>
      <c r="F3649" s="6" t="str">
        <f>IF(Table1[[#This Row],[ChgOrderPart1]]&lt;&gt;"",Table1[[#This Row],[ChgOrderPart1]],Table1[[#This Row],[ChgOrderPart2]])</f>
        <v/>
      </c>
      <c r="G3649" s="6" t="s">
        <v>3822</v>
      </c>
      <c r="H3649" s="8">
        <v>42122.445034722223</v>
      </c>
      <c r="I3649" s="6" t="s">
        <v>34</v>
      </c>
      <c r="J3649" s="8">
        <v>42122.56962962963</v>
      </c>
      <c r="K3649" s="6" t="s">
        <v>3614</v>
      </c>
      <c r="L3649" s="6" t="s">
        <v>3615</v>
      </c>
      <c r="M3649" s="6" t="s">
        <v>37</v>
      </c>
      <c r="O3649" s="6" t="s">
        <v>38</v>
      </c>
      <c r="P3649" s="6" t="s">
        <v>39</v>
      </c>
      <c r="Q3649" s="6" t="s">
        <v>1120</v>
      </c>
      <c r="R3649" s="6" t="s">
        <v>196</v>
      </c>
      <c r="W3649" s="6" t="s">
        <v>651</v>
      </c>
      <c r="X3649" s="6" t="s">
        <v>1120</v>
      </c>
      <c r="Y3649" s="6" t="s">
        <v>43</v>
      </c>
      <c r="Z3649" s="8">
        <v>42122.533553240741</v>
      </c>
      <c r="AA3649" s="6" t="s">
        <v>652</v>
      </c>
      <c r="AB3649" s="6" t="s">
        <v>198</v>
      </c>
      <c r="AC3649" s="6" t="s">
        <v>196</v>
      </c>
      <c r="AD3649" s="6" t="s">
        <v>43</v>
      </c>
      <c r="AE3649" s="8">
        <v>42122.56962962963</v>
      </c>
      <c r="AF3649" s="6" t="s">
        <v>71</v>
      </c>
    </row>
    <row r="3650" spans="1:39" x14ac:dyDescent="0.2">
      <c r="A36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0" s="7" t="str">
        <f>ExtractValues(Table1[[#This Row],[Agreement Name]],".{1}\d{4,5}")</f>
        <v>102200</v>
      </c>
      <c r="C3650" s="6" t="str">
        <f>ExtractValues(Table1[[#This Row],[Agreement Name]],".{1}\d{4,5}-.{1}\d{4,5}")</f>
        <v>102200-001001</v>
      </c>
      <c r="D3650" s="6" t="str">
        <f>ExtractValues(ExtractValues(Table1[[#This Row],[Agreement Name]],"(CO\d{1,3})"),"\d+")</f>
        <v/>
      </c>
      <c r="E3650" s="6" t="str">
        <f>ExtractValues(ExtractValues(Table1[[#This Row],[Agreement Name]],"(CO.\d{1,3})"),"\d+")</f>
        <v/>
      </c>
      <c r="F3650" s="6" t="str">
        <f>IF(Table1[[#This Row],[ChgOrderPart1]]&lt;&gt;"",Table1[[#This Row],[ChgOrderPart1]],Table1[[#This Row],[ChgOrderPart2]])</f>
        <v/>
      </c>
      <c r="G3650" s="6" t="s">
        <v>6843</v>
      </c>
      <c r="H3650" s="8">
        <v>42101.450219907405</v>
      </c>
      <c r="I3650" s="6" t="s">
        <v>48</v>
      </c>
      <c r="J3650" s="8">
        <v>42101.450208333335</v>
      </c>
      <c r="K3650" s="6" t="s">
        <v>1284</v>
      </c>
      <c r="L3650" s="6" t="s">
        <v>1285</v>
      </c>
      <c r="M3650" s="6" t="s">
        <v>37</v>
      </c>
      <c r="O3650" s="6" t="s">
        <v>38</v>
      </c>
      <c r="P3650" s="6" t="s">
        <v>39</v>
      </c>
      <c r="Q3650" s="6" t="s">
        <v>6844</v>
      </c>
      <c r="R3650" s="6" t="s">
        <v>626</v>
      </c>
      <c r="S3650" s="6" t="s">
        <v>346</v>
      </c>
      <c r="AL3650" s="6" t="s">
        <v>626</v>
      </c>
      <c r="AM3650" s="6" t="s">
        <v>43</v>
      </c>
    </row>
    <row r="3651" spans="1:39" x14ac:dyDescent="0.2">
      <c r="A36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1" s="7" t="str">
        <f>ExtractValues(Table1[[#This Row],[Agreement Name]],".{1}\d{4,5}")</f>
        <v>102191</v>
      </c>
      <c r="C3651" s="6" t="str">
        <f>ExtractValues(Table1[[#This Row],[Agreement Name]],".{1}\d{4,5}-.{1}\d{4,5}")</f>
        <v>102191-001002</v>
      </c>
      <c r="D3651" s="6" t="str">
        <f>ExtractValues(ExtractValues(Table1[[#This Row],[Agreement Name]],"(CO\d{1,3})"),"\d+")</f>
        <v/>
      </c>
      <c r="E3651" s="6" t="str">
        <f>ExtractValues(ExtractValues(Table1[[#This Row],[Agreement Name]],"(CO.\d{1,3})"),"\d+")</f>
        <v/>
      </c>
      <c r="F3651" s="6" t="str">
        <f>IF(Table1[[#This Row],[ChgOrderPart1]]&lt;&gt;"",Table1[[#This Row],[ChgOrderPart1]],Table1[[#This Row],[ChgOrderPart2]])</f>
        <v/>
      </c>
      <c r="G3651" s="6" t="s">
        <v>447</v>
      </c>
      <c r="H3651" s="8">
        <v>42160.581666666665</v>
      </c>
      <c r="I3651" s="6" t="s">
        <v>34</v>
      </c>
      <c r="J3651" s="8">
        <v>42163.632337962961</v>
      </c>
      <c r="K3651" s="6" t="s">
        <v>35</v>
      </c>
      <c r="L3651" s="6" t="s">
        <v>36</v>
      </c>
      <c r="M3651" s="6" t="s">
        <v>37</v>
      </c>
      <c r="O3651" s="6" t="s">
        <v>38</v>
      </c>
      <c r="P3651" s="6" t="s">
        <v>39</v>
      </c>
      <c r="Q3651" s="6" t="s">
        <v>319</v>
      </c>
      <c r="R3651" s="6" t="s">
        <v>320</v>
      </c>
      <c r="S3651" s="6" t="s">
        <v>366</v>
      </c>
      <c r="W3651" s="6" t="s">
        <v>321</v>
      </c>
      <c r="X3651" s="6" t="s">
        <v>320</v>
      </c>
      <c r="Y3651" s="6" t="s">
        <v>43</v>
      </c>
      <c r="Z3651" s="8">
        <v>42163.328726851854</v>
      </c>
      <c r="AA3651" s="6" t="s">
        <v>322</v>
      </c>
      <c r="AB3651" s="6" t="s">
        <v>370</v>
      </c>
      <c r="AC3651" s="6" t="s">
        <v>366</v>
      </c>
      <c r="AD3651" s="6" t="s">
        <v>43</v>
      </c>
      <c r="AE3651" s="8">
        <v>42163.632337962961</v>
      </c>
      <c r="AF3651" s="6" t="s">
        <v>46</v>
      </c>
    </row>
    <row r="3652" spans="1:39" x14ac:dyDescent="0.2">
      <c r="A36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2" s="7" t="str">
        <f>ExtractValues(Table1[[#This Row],[Agreement Name]],".{1}\d{4,5}")</f>
        <v>102191</v>
      </c>
      <c r="C3652" s="6" t="str">
        <f>ExtractValues(Table1[[#This Row],[Agreement Name]],".{1}\d{4,5}-.{1}\d{4,5}")</f>
        <v>102191-001001</v>
      </c>
      <c r="D3652" s="6" t="str">
        <f>ExtractValues(ExtractValues(Table1[[#This Row],[Agreement Name]],"(CO\d{1,3})"),"\d+")</f>
        <v/>
      </c>
      <c r="E3652" s="6" t="str">
        <f>ExtractValues(ExtractValues(Table1[[#This Row],[Agreement Name]],"(CO.\d{1,3})"),"\d+")</f>
        <v/>
      </c>
      <c r="F3652" s="6" t="str">
        <f>IF(Table1[[#This Row],[ChgOrderPart1]]&lt;&gt;"",Table1[[#This Row],[ChgOrderPart1]],Table1[[#This Row],[ChgOrderPart2]])</f>
        <v/>
      </c>
      <c r="G3652" s="6" t="s">
        <v>6868</v>
      </c>
      <c r="H3652" s="8">
        <v>42108.307557870372</v>
      </c>
      <c r="I3652" s="6" t="s">
        <v>34</v>
      </c>
      <c r="J3652" s="8">
        <v>42157.588252314818</v>
      </c>
      <c r="K3652" s="6" t="s">
        <v>1284</v>
      </c>
      <c r="L3652" s="6" t="s">
        <v>1285</v>
      </c>
      <c r="M3652" s="6" t="s">
        <v>37</v>
      </c>
      <c r="O3652" s="6" t="s">
        <v>38</v>
      </c>
      <c r="P3652" s="6" t="s">
        <v>39</v>
      </c>
      <c r="Q3652" s="6" t="s">
        <v>786</v>
      </c>
      <c r="R3652" s="6" t="s">
        <v>392</v>
      </c>
      <c r="S3652" s="6" t="s">
        <v>366</v>
      </c>
      <c r="W3652" s="6" t="s">
        <v>394</v>
      </c>
      <c r="X3652" s="6" t="s">
        <v>392</v>
      </c>
      <c r="Y3652" s="6" t="s">
        <v>43</v>
      </c>
      <c r="Z3652" s="8">
        <v>42157.584988425922</v>
      </c>
      <c r="AA3652" s="6" t="s">
        <v>1187</v>
      </c>
      <c r="AB3652" s="6" t="s">
        <v>370</v>
      </c>
      <c r="AC3652" s="6" t="s">
        <v>366</v>
      </c>
      <c r="AD3652" s="6" t="s">
        <v>43</v>
      </c>
      <c r="AE3652" s="8">
        <v>42157.588252314818</v>
      </c>
      <c r="AF3652" s="6" t="s">
        <v>46</v>
      </c>
    </row>
    <row r="3653" spans="1:39" x14ac:dyDescent="0.2">
      <c r="A36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3" s="7" t="str">
        <f>ExtractValues(Table1[[#This Row],[Agreement Name]],".{1}\d{4,5}")</f>
        <v>102166</v>
      </c>
      <c r="C3653" s="6" t="str">
        <f>ExtractValues(Table1[[#This Row],[Agreement Name]],".{1}\d{4,5}-.{1}\d{4,5}")</f>
        <v>102166-001001</v>
      </c>
      <c r="D3653" s="6" t="str">
        <f>ExtractValues(ExtractValues(Table1[[#This Row],[Agreement Name]],"(CO\d{1,3})"),"\d+")</f>
        <v/>
      </c>
      <c r="E3653" s="6" t="str">
        <f>ExtractValues(ExtractValues(Table1[[#This Row],[Agreement Name]],"(CO.\d{1,3})"),"\d+")</f>
        <v/>
      </c>
      <c r="F3653" s="6" t="str">
        <f>IF(Table1[[#This Row],[ChgOrderPart1]]&lt;&gt;"",Table1[[#This Row],[ChgOrderPart1]],Table1[[#This Row],[ChgOrderPart2]])</f>
        <v/>
      </c>
      <c r="G3653" s="6" t="s">
        <v>586</v>
      </c>
      <c r="H3653" s="8">
        <v>42172.594467592593</v>
      </c>
      <c r="I3653" s="6" t="s">
        <v>34</v>
      </c>
      <c r="J3653" s="8">
        <v>42174.485011574077</v>
      </c>
      <c r="K3653" s="6" t="s">
        <v>35</v>
      </c>
      <c r="L3653" s="6" t="s">
        <v>36</v>
      </c>
      <c r="M3653" s="6" t="s">
        <v>37</v>
      </c>
      <c r="O3653" s="6" t="s">
        <v>38</v>
      </c>
      <c r="P3653" s="6" t="s">
        <v>39</v>
      </c>
      <c r="Q3653" s="6" t="s">
        <v>587</v>
      </c>
      <c r="R3653" s="6" t="s">
        <v>461</v>
      </c>
      <c r="W3653" s="6" t="s">
        <v>588</v>
      </c>
      <c r="X3653" s="6" t="s">
        <v>587</v>
      </c>
      <c r="Y3653" s="6" t="s">
        <v>43</v>
      </c>
      <c r="Z3653" s="8">
        <v>42173.291296296295</v>
      </c>
      <c r="AA3653" s="6" t="s">
        <v>589</v>
      </c>
      <c r="AB3653" s="6" t="s">
        <v>463</v>
      </c>
      <c r="AC3653" s="6" t="s">
        <v>461</v>
      </c>
      <c r="AD3653" s="6" t="s">
        <v>43</v>
      </c>
      <c r="AE3653" s="8">
        <v>42174.485011574077</v>
      </c>
      <c r="AF3653" s="6" t="s">
        <v>46</v>
      </c>
    </row>
    <row r="3654" spans="1:39" x14ac:dyDescent="0.2">
      <c r="A36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4" s="7" t="str">
        <f>ExtractValues(Table1[[#This Row],[Agreement Name]],".{1}\d{4,5}")</f>
        <v>102162</v>
      </c>
      <c r="C3654" s="6" t="str">
        <f>ExtractValues(Table1[[#This Row],[Agreement Name]],".{1}\d{4,5}-.{1}\d{4,5}")</f>
        <v>102162-001001</v>
      </c>
      <c r="D3654" s="6" t="str">
        <f>ExtractValues(ExtractValues(Table1[[#This Row],[Agreement Name]],"(CO\d{1,3})"),"\d+")</f>
        <v/>
      </c>
      <c r="E3654" s="6" t="str">
        <f>ExtractValues(ExtractValues(Table1[[#This Row],[Agreement Name]],"(CO.\d{1,3})"),"\d+")</f>
        <v/>
      </c>
      <c r="F3654" s="6" t="str">
        <f>IF(Table1[[#This Row],[ChgOrderPart1]]&lt;&gt;"",Table1[[#This Row],[ChgOrderPart1]],Table1[[#This Row],[ChgOrderPart2]])</f>
        <v/>
      </c>
      <c r="G3654" s="6" t="s">
        <v>6904</v>
      </c>
      <c r="H3654" s="8">
        <v>42109.54891203704</v>
      </c>
      <c r="I3654" s="6" t="s">
        <v>34</v>
      </c>
      <c r="J3654" s="8">
        <v>42110.209421296298</v>
      </c>
      <c r="K3654" s="6" t="s">
        <v>1284</v>
      </c>
      <c r="L3654" s="6" t="s">
        <v>1285</v>
      </c>
      <c r="M3654" s="6" t="s">
        <v>37</v>
      </c>
      <c r="O3654" s="6" t="s">
        <v>38</v>
      </c>
      <c r="P3654" s="6" t="s">
        <v>39</v>
      </c>
      <c r="Q3654" s="6" t="s">
        <v>6905</v>
      </c>
      <c r="R3654" s="6" t="s">
        <v>354</v>
      </c>
      <c r="W3654" s="6" t="s">
        <v>6906</v>
      </c>
      <c r="X3654" s="6" t="s">
        <v>6905</v>
      </c>
      <c r="Y3654" s="6" t="s">
        <v>43</v>
      </c>
      <c r="Z3654" s="8">
        <v>42109.666539351849</v>
      </c>
      <c r="AA3654" s="6" t="s">
        <v>6907</v>
      </c>
      <c r="AB3654" s="6" t="s">
        <v>357</v>
      </c>
      <c r="AC3654" s="6" t="s">
        <v>354</v>
      </c>
      <c r="AD3654" s="6" t="s">
        <v>43</v>
      </c>
      <c r="AE3654" s="8">
        <v>42110.209421296298</v>
      </c>
      <c r="AF3654" s="6" t="s">
        <v>358</v>
      </c>
    </row>
    <row r="3655" spans="1:39" x14ac:dyDescent="0.2">
      <c r="A36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5" s="7" t="str">
        <f>ExtractValues(Table1[[#This Row],[Agreement Name]],".{1}\d{4,5}")</f>
        <v>102159</v>
      </c>
      <c r="C3655" s="6" t="str">
        <f>ExtractValues(Table1[[#This Row],[Agreement Name]],".{1}\d{4,5}-.{1}\d{4,5}")</f>
        <v>102159-001002</v>
      </c>
      <c r="D3655" s="6" t="str">
        <f>ExtractValues(ExtractValues(Table1[[#This Row],[Agreement Name]],"(CO\d{1,3})"),"\d+")</f>
        <v/>
      </c>
      <c r="E3655" s="6" t="str">
        <f>ExtractValues(ExtractValues(Table1[[#This Row],[Agreement Name]],"(CO.\d{1,3})"),"\d+")</f>
        <v/>
      </c>
      <c r="F3655" s="6" t="str">
        <f>IF(Table1[[#This Row],[ChgOrderPart1]]&lt;&gt;"",Table1[[#This Row],[ChgOrderPart1]],Table1[[#This Row],[ChgOrderPart2]])</f>
        <v/>
      </c>
      <c r="G3655" s="6" t="s">
        <v>4608</v>
      </c>
      <c r="H3655" s="8">
        <v>42209.633425925924</v>
      </c>
      <c r="I3655" s="6" t="s">
        <v>34</v>
      </c>
      <c r="J3655" s="8">
        <v>42212.280821759261</v>
      </c>
      <c r="K3655" s="6" t="s">
        <v>1376</v>
      </c>
      <c r="L3655" s="6" t="s">
        <v>1377</v>
      </c>
      <c r="M3655" s="6" t="s">
        <v>37</v>
      </c>
      <c r="O3655" s="6" t="s">
        <v>38</v>
      </c>
      <c r="P3655" s="6" t="s">
        <v>39</v>
      </c>
      <c r="Q3655" s="6" t="s">
        <v>440</v>
      </c>
      <c r="R3655" s="6" t="s">
        <v>346</v>
      </c>
      <c r="W3655" s="6" t="s">
        <v>812</v>
      </c>
      <c r="X3655" s="6" t="s">
        <v>440</v>
      </c>
      <c r="Y3655" s="6" t="s">
        <v>43</v>
      </c>
      <c r="Z3655" s="8">
        <v>42209.691250000003</v>
      </c>
      <c r="AA3655" s="6" t="s">
        <v>442</v>
      </c>
      <c r="AB3655" s="6" t="s">
        <v>348</v>
      </c>
      <c r="AC3655" s="6" t="s">
        <v>346</v>
      </c>
      <c r="AD3655" s="6" t="s">
        <v>43</v>
      </c>
      <c r="AE3655" s="8">
        <v>42212.280821759261</v>
      </c>
      <c r="AF3655" s="6" t="s">
        <v>71</v>
      </c>
    </row>
    <row r="3656" spans="1:39" x14ac:dyDescent="0.2">
      <c r="A36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6" s="7" t="str">
        <f>ExtractValues(Table1[[#This Row],[Agreement Name]],".{1}\d{4,5}")</f>
        <v>102159</v>
      </c>
      <c r="C3656" s="6" t="str">
        <f>ExtractValues(Table1[[#This Row],[Agreement Name]],".{1}\d{4,5}-.{1}\d{4,5}")</f>
        <v>102159-001001</v>
      </c>
      <c r="D3656" s="6" t="str">
        <f>ExtractValues(ExtractValues(Table1[[#This Row],[Agreement Name]],"(CO\d{1,3})"),"\d+")</f>
        <v/>
      </c>
      <c r="E3656" s="6" t="str">
        <f>ExtractValues(ExtractValues(Table1[[#This Row],[Agreement Name]],"(CO.\d{1,3})"),"\d+")</f>
        <v/>
      </c>
      <c r="F3656" s="6" t="str">
        <f>IF(Table1[[#This Row],[ChgOrderPart1]]&lt;&gt;"",Table1[[#This Row],[ChgOrderPart1]],Table1[[#This Row],[ChgOrderPart2]])</f>
        <v/>
      </c>
      <c r="G3656" s="6" t="s">
        <v>3643</v>
      </c>
      <c r="H3656" s="8">
        <v>42104.576412037037</v>
      </c>
      <c r="I3656" s="6" t="s">
        <v>34</v>
      </c>
      <c r="J3656" s="8">
        <v>42110.404166666667</v>
      </c>
      <c r="K3656" s="6" t="s">
        <v>3614</v>
      </c>
      <c r="L3656" s="6" t="s">
        <v>3615</v>
      </c>
      <c r="M3656" s="6" t="s">
        <v>37</v>
      </c>
      <c r="O3656" s="6" t="s">
        <v>38</v>
      </c>
      <c r="P3656" s="6" t="s">
        <v>39</v>
      </c>
      <c r="Q3656" s="6" t="s">
        <v>3644</v>
      </c>
      <c r="R3656" s="6" t="s">
        <v>346</v>
      </c>
      <c r="S3656" s="6" t="s">
        <v>3629</v>
      </c>
      <c r="W3656" s="6" t="s">
        <v>3645</v>
      </c>
      <c r="X3656" s="6" t="s">
        <v>3644</v>
      </c>
      <c r="Y3656" s="6" t="s">
        <v>43</v>
      </c>
      <c r="Z3656" s="8">
        <v>42106.881249999999</v>
      </c>
      <c r="AA3656" s="6" t="s">
        <v>3646</v>
      </c>
      <c r="AB3656" s="6" t="s">
        <v>348</v>
      </c>
      <c r="AC3656" s="6" t="s">
        <v>346</v>
      </c>
      <c r="AD3656" s="6" t="s">
        <v>43</v>
      </c>
      <c r="AE3656" s="8">
        <v>42108.683182870373</v>
      </c>
      <c r="AF3656" s="6" t="s">
        <v>71</v>
      </c>
      <c r="AG3656" s="6" t="s">
        <v>3647</v>
      </c>
      <c r="AH3656" s="6" t="s">
        <v>3629</v>
      </c>
      <c r="AI3656" s="6" t="s">
        <v>43</v>
      </c>
      <c r="AJ3656" s="8">
        <v>42110.404166666667</v>
      </c>
      <c r="AK3656" s="6" t="s">
        <v>3648</v>
      </c>
    </row>
    <row r="3657" spans="1:39" x14ac:dyDescent="0.2">
      <c r="A36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57" s="7" t="str">
        <f>ExtractValues(Table1[[#This Row],[Agreement Name]],".{1}\d{4,5}")</f>
        <v>102152</v>
      </c>
      <c r="C3657" s="6" t="str">
        <f>ExtractValues(Table1[[#This Row],[Agreement Name]],".{1}\d{4,5}-.{1}\d{4,5}")</f>
        <v>102152-001001</v>
      </c>
      <c r="D3657" s="6" t="str">
        <f>ExtractValues(ExtractValues(Table1[[#This Row],[Agreement Name]],"(CO\d{1,3})"),"\d+")</f>
        <v>1</v>
      </c>
      <c r="E3657" s="6" t="str">
        <f>ExtractValues(ExtractValues(Table1[[#This Row],[Agreement Name]],"(CO.\d{1,3})"),"\d+")</f>
        <v/>
      </c>
      <c r="F3657" s="6" t="str">
        <f>IF(Table1[[#This Row],[ChgOrderPart1]]&lt;&gt;"",Table1[[#This Row],[ChgOrderPart1]],Table1[[#This Row],[ChgOrderPart2]])</f>
        <v>1</v>
      </c>
      <c r="G3657" s="6" t="s">
        <v>5104</v>
      </c>
      <c r="H3657" s="8">
        <v>42156.532071759262</v>
      </c>
      <c r="I3657" s="6" t="s">
        <v>34</v>
      </c>
      <c r="J3657" s="8">
        <v>42156.564675925925</v>
      </c>
      <c r="K3657" s="6" t="s">
        <v>5082</v>
      </c>
      <c r="L3657" s="6" t="s">
        <v>5083</v>
      </c>
      <c r="M3657" s="6" t="s">
        <v>37</v>
      </c>
      <c r="O3657" s="6" t="s">
        <v>38</v>
      </c>
      <c r="P3657" s="6" t="s">
        <v>39</v>
      </c>
      <c r="Q3657" s="6" t="s">
        <v>431</v>
      </c>
      <c r="R3657" s="6" t="s">
        <v>393</v>
      </c>
      <c r="W3657" s="6" t="s">
        <v>433</v>
      </c>
      <c r="X3657" s="6" t="s">
        <v>431</v>
      </c>
      <c r="Y3657" s="6" t="s">
        <v>43</v>
      </c>
      <c r="Z3657" s="8">
        <v>42156.532916666663</v>
      </c>
      <c r="AA3657" s="6" t="s">
        <v>434</v>
      </c>
      <c r="AB3657" s="6" t="s">
        <v>396</v>
      </c>
      <c r="AC3657" s="6" t="s">
        <v>393</v>
      </c>
      <c r="AD3657" s="6" t="s">
        <v>43</v>
      </c>
      <c r="AE3657" s="8">
        <v>42156.564675925925</v>
      </c>
      <c r="AF3657" s="6" t="s">
        <v>397</v>
      </c>
    </row>
    <row r="3658" spans="1:39" x14ac:dyDescent="0.2">
      <c r="A36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8" s="7" t="str">
        <f>ExtractValues(Table1[[#This Row],[Agreement Name]],".{1}\d{4,5}")</f>
        <v>102152</v>
      </c>
      <c r="C3658" s="6" t="str">
        <f>ExtractValues(Table1[[#This Row],[Agreement Name]],".{1}\d{4,5}-.{1}\d{4,5}")</f>
        <v>102152-001001</v>
      </c>
      <c r="D3658" s="6" t="str">
        <f>ExtractValues(ExtractValues(Table1[[#This Row],[Agreement Name]],"(CO\d{1,3})"),"\d+")</f>
        <v/>
      </c>
      <c r="E3658" s="6" t="str">
        <f>ExtractValues(ExtractValues(Table1[[#This Row],[Agreement Name]],"(CO.\d{1,3})"),"\d+")</f>
        <v/>
      </c>
      <c r="F3658" s="6" t="str">
        <f>IF(Table1[[#This Row],[ChgOrderPart1]]&lt;&gt;"",Table1[[#This Row],[ChgOrderPart1]],Table1[[#This Row],[ChgOrderPart2]])</f>
        <v/>
      </c>
      <c r="G3658" s="6" t="s">
        <v>3917</v>
      </c>
      <c r="H3658" s="8">
        <v>42135.372916666667</v>
      </c>
      <c r="I3658" s="6" t="s">
        <v>34</v>
      </c>
      <c r="J3658" s="8">
        <v>42135.770312499997</v>
      </c>
      <c r="K3658" s="6" t="s">
        <v>3614</v>
      </c>
      <c r="L3658" s="6" t="s">
        <v>3615</v>
      </c>
      <c r="M3658" s="6" t="s">
        <v>37</v>
      </c>
      <c r="O3658" s="6" t="s">
        <v>38</v>
      </c>
      <c r="P3658" s="6" t="s">
        <v>39</v>
      </c>
      <c r="Q3658" s="6" t="s">
        <v>431</v>
      </c>
      <c r="R3658" s="6" t="s">
        <v>393</v>
      </c>
      <c r="W3658" s="6" t="s">
        <v>433</v>
      </c>
      <c r="X3658" s="6" t="s">
        <v>431</v>
      </c>
      <c r="Y3658" s="6" t="s">
        <v>43</v>
      </c>
      <c r="Z3658" s="8">
        <v>42135.718275462961</v>
      </c>
      <c r="AA3658" s="6" t="s">
        <v>2893</v>
      </c>
      <c r="AB3658" s="6" t="s">
        <v>396</v>
      </c>
      <c r="AC3658" s="6" t="s">
        <v>393</v>
      </c>
      <c r="AD3658" s="6" t="s">
        <v>43</v>
      </c>
      <c r="AE3658" s="8">
        <v>42135.770312499997</v>
      </c>
      <c r="AF3658" s="6" t="s">
        <v>1622</v>
      </c>
    </row>
    <row r="3659" spans="1:39" x14ac:dyDescent="0.2">
      <c r="A36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59" s="7" t="str">
        <f>ExtractValues(Table1[[#This Row],[Agreement Name]],".{1}\d{4,5}")</f>
        <v>102151</v>
      </c>
      <c r="C3659" s="6" t="str">
        <f>ExtractValues(Table1[[#This Row],[Agreement Name]],".{1}\d{4,5}-.{1}\d{4,5}")</f>
        <v>102151-001003</v>
      </c>
      <c r="D3659" s="6" t="str">
        <f>ExtractValues(ExtractValues(Table1[[#This Row],[Agreement Name]],"(CO\d{1,3})"),"\d+")</f>
        <v/>
      </c>
      <c r="E3659" s="6" t="str">
        <f>ExtractValues(ExtractValues(Table1[[#This Row],[Agreement Name]],"(CO.\d{1,3})"),"\d+")</f>
        <v/>
      </c>
      <c r="F3659" s="6" t="str">
        <f>IF(Table1[[#This Row],[ChgOrderPart1]]&lt;&gt;"",Table1[[#This Row],[ChgOrderPart1]],Table1[[#This Row],[ChgOrderPart2]])</f>
        <v/>
      </c>
      <c r="G3659" s="6" t="s">
        <v>3835</v>
      </c>
      <c r="H3659" s="8">
        <v>42123.465590277781</v>
      </c>
      <c r="I3659" s="6" t="s">
        <v>34</v>
      </c>
      <c r="J3659" s="8">
        <v>42124.249907407408</v>
      </c>
      <c r="K3659" s="6" t="s">
        <v>3614</v>
      </c>
      <c r="L3659" s="6" t="s">
        <v>3615</v>
      </c>
      <c r="M3659" s="6" t="s">
        <v>37</v>
      </c>
      <c r="O3659" s="6" t="s">
        <v>38</v>
      </c>
      <c r="P3659" s="6" t="s">
        <v>39</v>
      </c>
      <c r="Q3659" s="6" t="s">
        <v>542</v>
      </c>
      <c r="R3659" s="6" t="s">
        <v>196</v>
      </c>
      <c r="W3659" s="6" t="s">
        <v>543</v>
      </c>
      <c r="X3659" s="6" t="s">
        <v>542</v>
      </c>
      <c r="Y3659" s="6" t="s">
        <v>43</v>
      </c>
      <c r="Z3659" s="8">
        <v>42123.535532407404</v>
      </c>
      <c r="AA3659" s="6" t="s">
        <v>3836</v>
      </c>
      <c r="AB3659" s="6" t="s">
        <v>198</v>
      </c>
      <c r="AC3659" s="6" t="s">
        <v>196</v>
      </c>
      <c r="AD3659" s="6" t="s">
        <v>43</v>
      </c>
      <c r="AE3659" s="8">
        <v>42124.249907407408</v>
      </c>
      <c r="AF3659" s="6" t="s">
        <v>71</v>
      </c>
    </row>
    <row r="3660" spans="1:39" x14ac:dyDescent="0.2">
      <c r="A36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0" s="7" t="str">
        <f>ExtractValues(Table1[[#This Row],[Agreement Name]],".{1}\d{4,5}")</f>
        <v>102151</v>
      </c>
      <c r="C3660" s="6" t="str">
        <f>ExtractValues(Table1[[#This Row],[Agreement Name]],".{1}\d{4,5}-.{1}\d{4,5}")</f>
        <v>102151-001002</v>
      </c>
      <c r="D3660" s="6" t="str">
        <f>ExtractValues(ExtractValues(Table1[[#This Row],[Agreement Name]],"(CO\d{1,3})"),"\d+")</f>
        <v/>
      </c>
      <c r="E3660" s="6" t="str">
        <f>ExtractValues(ExtractValues(Table1[[#This Row],[Agreement Name]],"(CO.\d{1,3})"),"\d+")</f>
        <v/>
      </c>
      <c r="F3660" s="6" t="str">
        <f>IF(Table1[[#This Row],[ChgOrderPart1]]&lt;&gt;"",Table1[[#This Row],[ChgOrderPart1]],Table1[[#This Row],[ChgOrderPart2]])</f>
        <v/>
      </c>
      <c r="G3660" s="6" t="s">
        <v>3654</v>
      </c>
      <c r="H3660" s="8">
        <v>42104.579745370371</v>
      </c>
      <c r="I3660" s="6" t="s">
        <v>34</v>
      </c>
      <c r="J3660" s="8">
        <v>42108.45684027778</v>
      </c>
      <c r="K3660" s="6" t="s">
        <v>3614</v>
      </c>
      <c r="L3660" s="6" t="s">
        <v>3615</v>
      </c>
      <c r="M3660" s="6" t="s">
        <v>37</v>
      </c>
      <c r="O3660" s="6" t="s">
        <v>38</v>
      </c>
      <c r="P3660" s="6" t="s">
        <v>39</v>
      </c>
      <c r="Q3660" s="6" t="s">
        <v>424</v>
      </c>
      <c r="R3660" s="6" t="s">
        <v>196</v>
      </c>
      <c r="S3660" s="6" t="s">
        <v>3655</v>
      </c>
      <c r="W3660" s="6" t="s">
        <v>425</v>
      </c>
      <c r="X3660" s="6" t="s">
        <v>424</v>
      </c>
      <c r="Y3660" s="6" t="s">
        <v>43</v>
      </c>
      <c r="Z3660" s="8">
        <v>42108.336539351854</v>
      </c>
      <c r="AA3660" s="6" t="s">
        <v>426</v>
      </c>
      <c r="AB3660" s="6" t="s">
        <v>198</v>
      </c>
      <c r="AC3660" s="6" t="s">
        <v>196</v>
      </c>
      <c r="AD3660" s="6" t="s">
        <v>43</v>
      </c>
      <c r="AE3660" s="8">
        <v>42108.361817129633</v>
      </c>
      <c r="AF3660" s="6" t="s">
        <v>71</v>
      </c>
    </row>
    <row r="3661" spans="1:39" x14ac:dyDescent="0.2">
      <c r="A36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61" s="7" t="str">
        <f>ExtractValues(Table1[[#This Row],[Agreement Name]],".{1}\d{4,5}")</f>
        <v>102151</v>
      </c>
      <c r="C3661" s="6" t="str">
        <f>ExtractValues(Table1[[#This Row],[Agreement Name]],".{1}\d{4,5}-.{1}\d{4,5}")</f>
        <v>102151-001001</v>
      </c>
      <c r="D3661" s="6" t="str">
        <f>ExtractValues(ExtractValues(Table1[[#This Row],[Agreement Name]],"(CO\d{1,3})"),"\d+")</f>
        <v>1</v>
      </c>
      <c r="E3661" s="6" t="str">
        <f>ExtractValues(ExtractValues(Table1[[#This Row],[Agreement Name]],"(CO.\d{1,3})"),"\d+")</f>
        <v/>
      </c>
      <c r="F3661" s="6" t="str">
        <f>IF(Table1[[#This Row],[ChgOrderPart1]]&lt;&gt;"",Table1[[#This Row],[ChgOrderPart1]],Table1[[#This Row],[ChgOrderPart2]])</f>
        <v>1</v>
      </c>
      <c r="G3661" s="6" t="s">
        <v>6022</v>
      </c>
      <c r="H3661" s="8">
        <v>42227.610520833332</v>
      </c>
      <c r="I3661" s="6" t="s">
        <v>34</v>
      </c>
      <c r="J3661" s="8">
        <v>42227.883391203701</v>
      </c>
      <c r="K3661" s="6" t="s">
        <v>5082</v>
      </c>
      <c r="L3661" s="6" t="s">
        <v>5083</v>
      </c>
      <c r="M3661" s="6" t="s">
        <v>37</v>
      </c>
      <c r="O3661" s="6" t="s">
        <v>38</v>
      </c>
      <c r="P3661" s="6" t="s">
        <v>39</v>
      </c>
      <c r="Q3661" s="6" t="s">
        <v>424</v>
      </c>
      <c r="R3661" s="6" t="s">
        <v>196</v>
      </c>
      <c r="W3661" s="6" t="s">
        <v>3394</v>
      </c>
      <c r="X3661" s="6" t="s">
        <v>424</v>
      </c>
      <c r="Y3661" s="6" t="s">
        <v>43</v>
      </c>
      <c r="Z3661" s="8">
        <v>42227.745208333334</v>
      </c>
      <c r="AA3661" s="6" t="s">
        <v>426</v>
      </c>
      <c r="AB3661" s="6" t="s">
        <v>198</v>
      </c>
      <c r="AC3661" s="6" t="s">
        <v>196</v>
      </c>
      <c r="AD3661" s="6" t="s">
        <v>43</v>
      </c>
      <c r="AE3661" s="8">
        <v>42227.883391203701</v>
      </c>
      <c r="AF3661" s="6" t="s">
        <v>1172</v>
      </c>
    </row>
    <row r="3662" spans="1:39" x14ac:dyDescent="0.2">
      <c r="A36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2" s="7" t="str">
        <f>ExtractValues(Table1[[#This Row],[Agreement Name]],".{1}\d{4,5}")</f>
        <v>102151</v>
      </c>
      <c r="C3662" s="6" t="str">
        <f>ExtractValues(Table1[[#This Row],[Agreement Name]],".{1}\d{4,5}-.{1}\d{4,5}")</f>
        <v>102151-001001</v>
      </c>
      <c r="D3662" s="6" t="str">
        <f>ExtractValues(ExtractValues(Table1[[#This Row],[Agreement Name]],"(CO\d{1,3})"),"\d+")</f>
        <v/>
      </c>
      <c r="E3662" s="6" t="str">
        <f>ExtractValues(ExtractValues(Table1[[#This Row],[Agreement Name]],"(CO.\d{1,3})"),"\d+")</f>
        <v/>
      </c>
      <c r="F3662" s="6" t="str">
        <f>IF(Table1[[#This Row],[ChgOrderPart1]]&lt;&gt;"",Table1[[#This Row],[ChgOrderPart1]],Table1[[#This Row],[ChgOrderPart2]])</f>
        <v/>
      </c>
      <c r="G3662" s="6" t="s">
        <v>6828</v>
      </c>
      <c r="H3662" s="8">
        <v>42100.441319444442</v>
      </c>
      <c r="I3662" s="6" t="s">
        <v>34</v>
      </c>
      <c r="J3662" s="8">
        <v>42100.617048611108</v>
      </c>
      <c r="K3662" s="6" t="s">
        <v>1284</v>
      </c>
      <c r="L3662" s="6" t="s">
        <v>1285</v>
      </c>
      <c r="M3662" s="6" t="s">
        <v>37</v>
      </c>
      <c r="O3662" s="6" t="s">
        <v>38</v>
      </c>
      <c r="P3662" s="6" t="s">
        <v>39</v>
      </c>
      <c r="Q3662" s="6" t="s">
        <v>424</v>
      </c>
      <c r="R3662" s="6" t="s">
        <v>196</v>
      </c>
      <c r="W3662" s="6" t="s">
        <v>425</v>
      </c>
      <c r="X3662" s="6" t="s">
        <v>424</v>
      </c>
      <c r="Y3662" s="6" t="s">
        <v>43</v>
      </c>
      <c r="Z3662" s="8">
        <v>42100.553553240738</v>
      </c>
      <c r="AA3662" s="6" t="s">
        <v>426</v>
      </c>
      <c r="AB3662" s="6" t="s">
        <v>198</v>
      </c>
      <c r="AC3662" s="6" t="s">
        <v>196</v>
      </c>
      <c r="AD3662" s="6" t="s">
        <v>43</v>
      </c>
      <c r="AE3662" s="8">
        <v>42100.617048611108</v>
      </c>
      <c r="AF3662" s="6" t="s">
        <v>71</v>
      </c>
    </row>
    <row r="3663" spans="1:39" x14ac:dyDescent="0.2">
      <c r="A36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3" s="7" t="str">
        <f>ExtractValues(Table1[[#This Row],[Agreement Name]],".{1}\d{4,5}")</f>
        <v>102148</v>
      </c>
      <c r="C3663" s="6" t="str">
        <f>ExtractValues(Table1[[#This Row],[Agreement Name]],".{1}\d{4,5}-.{1}\d{4,5}")</f>
        <v>102148-001001</v>
      </c>
      <c r="D3663" s="6" t="str">
        <f>ExtractValues(ExtractValues(Table1[[#This Row],[Agreement Name]],"(CO\d{1,3})"),"\d+")</f>
        <v/>
      </c>
      <c r="E3663" s="6" t="str">
        <f>ExtractValues(ExtractValues(Table1[[#This Row],[Agreement Name]],"(CO.\d{1,3})"),"\d+")</f>
        <v/>
      </c>
      <c r="F3663" s="6" t="str">
        <f>IF(Table1[[#This Row],[ChgOrderPart1]]&lt;&gt;"",Table1[[#This Row],[ChgOrderPart1]],Table1[[#This Row],[ChgOrderPart2]])</f>
        <v/>
      </c>
      <c r="G3663" s="6" t="s">
        <v>956</v>
      </c>
      <c r="H3663" s="8">
        <v>42205.669548611113</v>
      </c>
      <c r="I3663" s="6" t="s">
        <v>34</v>
      </c>
      <c r="J3663" s="8">
        <v>42208.547037037039</v>
      </c>
      <c r="K3663" s="6" t="s">
        <v>35</v>
      </c>
      <c r="L3663" s="6" t="s">
        <v>36</v>
      </c>
      <c r="M3663" s="6" t="s">
        <v>37</v>
      </c>
      <c r="O3663" s="6" t="s">
        <v>38</v>
      </c>
      <c r="P3663" s="6" t="s">
        <v>39</v>
      </c>
      <c r="Q3663" s="6" t="s">
        <v>957</v>
      </c>
      <c r="R3663" s="6" t="s">
        <v>354</v>
      </c>
      <c r="W3663" s="6" t="s">
        <v>958</v>
      </c>
      <c r="X3663" s="6" t="s">
        <v>957</v>
      </c>
      <c r="Y3663" s="6" t="s">
        <v>43</v>
      </c>
      <c r="Z3663" s="8">
        <v>42208.404374999998</v>
      </c>
      <c r="AA3663" s="6" t="s">
        <v>959</v>
      </c>
      <c r="AB3663" s="6" t="s">
        <v>357</v>
      </c>
      <c r="AC3663" s="6" t="s">
        <v>354</v>
      </c>
      <c r="AD3663" s="6" t="s">
        <v>43</v>
      </c>
      <c r="AE3663" s="8">
        <v>42208.547037037039</v>
      </c>
      <c r="AF3663" s="6" t="s">
        <v>358</v>
      </c>
    </row>
    <row r="3664" spans="1:39" x14ac:dyDescent="0.2">
      <c r="A36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4" s="7" t="str">
        <f>ExtractValues(Table1[[#This Row],[Agreement Name]],".{1}\d{4,5}")</f>
        <v>102128</v>
      </c>
      <c r="C3664" s="6" t="str">
        <f>ExtractValues(Table1[[#This Row],[Agreement Name]],".{1}\d{4,5}-.{1}\d{4,5}")</f>
        <v>102128-002002</v>
      </c>
      <c r="D3664" s="6" t="str">
        <f>ExtractValues(ExtractValues(Table1[[#This Row],[Agreement Name]],"(CO\d{1,3})"),"\d+")</f>
        <v/>
      </c>
      <c r="E3664" s="6" t="str">
        <f>ExtractValues(ExtractValues(Table1[[#This Row],[Agreement Name]],"(CO.\d{1,3})"),"\d+")</f>
        <v/>
      </c>
      <c r="F3664" s="6" t="str">
        <f>IF(Table1[[#This Row],[ChgOrderPart1]]&lt;&gt;"",Table1[[#This Row],[ChgOrderPart1]],Table1[[#This Row],[ChgOrderPart2]])</f>
        <v/>
      </c>
      <c r="G3664" s="6" t="s">
        <v>4271</v>
      </c>
      <c r="H3664" s="8">
        <v>42146.61577546296</v>
      </c>
      <c r="I3664" s="6" t="s">
        <v>34</v>
      </c>
      <c r="J3664" s="8">
        <v>42150.653287037036</v>
      </c>
      <c r="K3664" s="6" t="s">
        <v>3614</v>
      </c>
      <c r="L3664" s="6" t="s">
        <v>3615</v>
      </c>
      <c r="M3664" s="6" t="s">
        <v>37</v>
      </c>
      <c r="O3664" s="6" t="s">
        <v>38</v>
      </c>
      <c r="P3664" s="6" t="s">
        <v>39</v>
      </c>
      <c r="Q3664" s="6" t="s">
        <v>699</v>
      </c>
      <c r="R3664" s="6" t="s">
        <v>354</v>
      </c>
      <c r="W3664" s="6" t="s">
        <v>700</v>
      </c>
      <c r="X3664" s="6" t="s">
        <v>699</v>
      </c>
      <c r="Y3664" s="6" t="s">
        <v>43</v>
      </c>
      <c r="Z3664" s="8">
        <v>42150.615439814814</v>
      </c>
      <c r="AA3664" s="6" t="s">
        <v>3709</v>
      </c>
      <c r="AB3664" s="6" t="s">
        <v>357</v>
      </c>
      <c r="AC3664" s="6" t="s">
        <v>354</v>
      </c>
      <c r="AD3664" s="6" t="s">
        <v>43</v>
      </c>
      <c r="AE3664" s="8">
        <v>42150.653287037036</v>
      </c>
      <c r="AF3664" s="6" t="s">
        <v>358</v>
      </c>
    </row>
    <row r="3665" spans="1:39" x14ac:dyDescent="0.2">
      <c r="A36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5" s="7" t="str">
        <f>ExtractValues(Table1[[#This Row],[Agreement Name]],".{1}\d{4,5}")</f>
        <v>102128</v>
      </c>
      <c r="C3665" s="6" t="str">
        <f>ExtractValues(Table1[[#This Row],[Agreement Name]],".{1}\d{4,5}-.{1}\d{4,5}")</f>
        <v>102128-002001</v>
      </c>
      <c r="D3665" s="6" t="str">
        <f>ExtractValues(ExtractValues(Table1[[#This Row],[Agreement Name]],"(CO\d{1,3})"),"\d+")</f>
        <v/>
      </c>
      <c r="E3665" s="6" t="str">
        <f>ExtractValues(ExtractValues(Table1[[#This Row],[Agreement Name]],"(CO.\d{1,3})"),"\d+")</f>
        <v/>
      </c>
      <c r="F3665" s="6" t="str">
        <f>IF(Table1[[#This Row],[ChgOrderPart1]]&lt;&gt;"",Table1[[#This Row],[ChgOrderPart1]],Table1[[#This Row],[ChgOrderPart2]])</f>
        <v/>
      </c>
      <c r="G3665" s="6" t="s">
        <v>4191</v>
      </c>
      <c r="H3665" s="8">
        <v>42144.548506944448</v>
      </c>
      <c r="I3665" s="6" t="s">
        <v>34</v>
      </c>
      <c r="J3665" s="8">
        <v>42144.735486111109</v>
      </c>
      <c r="K3665" s="6" t="s">
        <v>3614</v>
      </c>
      <c r="L3665" s="6" t="s">
        <v>3615</v>
      </c>
      <c r="M3665" s="6" t="s">
        <v>37</v>
      </c>
      <c r="O3665" s="6" t="s">
        <v>38</v>
      </c>
      <c r="P3665" s="6" t="s">
        <v>39</v>
      </c>
      <c r="Q3665" s="6" t="s">
        <v>353</v>
      </c>
      <c r="R3665" s="6" t="s">
        <v>354</v>
      </c>
      <c r="W3665" s="6" t="s">
        <v>355</v>
      </c>
      <c r="X3665" s="6" t="s">
        <v>353</v>
      </c>
      <c r="Y3665" s="6" t="s">
        <v>43</v>
      </c>
      <c r="Z3665" s="8">
        <v>42144.626226851855</v>
      </c>
      <c r="AA3665" s="6" t="s">
        <v>356</v>
      </c>
      <c r="AB3665" s="6" t="s">
        <v>357</v>
      </c>
      <c r="AC3665" s="6" t="s">
        <v>354</v>
      </c>
      <c r="AD3665" s="6" t="s">
        <v>43</v>
      </c>
      <c r="AE3665" s="8">
        <v>42144.735486111109</v>
      </c>
      <c r="AF3665" s="6" t="s">
        <v>358</v>
      </c>
    </row>
    <row r="3666" spans="1:39" x14ac:dyDescent="0.2">
      <c r="A36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6" s="7" t="str">
        <f>ExtractValues(Table1[[#This Row],[Agreement Name]],".{1}\d{4,5}")</f>
        <v>102114</v>
      </c>
      <c r="C3666" s="6" t="str">
        <f>ExtractValues(Table1[[#This Row],[Agreement Name]],".{1}\d{4,5}-.{1}\d{4,5}")</f>
        <v>102114-001002</v>
      </c>
      <c r="D3666" s="6" t="str">
        <f>ExtractValues(ExtractValues(Table1[[#This Row],[Agreement Name]],"(CO\d{1,3})"),"\d+")</f>
        <v/>
      </c>
      <c r="E3666" s="6" t="str">
        <f>ExtractValues(ExtractValues(Table1[[#This Row],[Agreement Name]],"(CO.\d{1,3})"),"\d+")</f>
        <v/>
      </c>
      <c r="F3666" s="6" t="str">
        <f>IF(Table1[[#This Row],[ChgOrderPart1]]&lt;&gt;"",Table1[[#This Row],[ChgOrderPart1]],Table1[[#This Row],[ChgOrderPart2]])</f>
        <v/>
      </c>
      <c r="G3666" s="6" t="s">
        <v>1071</v>
      </c>
      <c r="H3666" s="8">
        <v>42219.602303240739</v>
      </c>
      <c r="I3666" s="6" t="s">
        <v>34</v>
      </c>
      <c r="J3666" s="8">
        <v>42222.530150462961</v>
      </c>
      <c r="K3666" s="6" t="s">
        <v>35</v>
      </c>
      <c r="L3666" s="6" t="s">
        <v>36</v>
      </c>
      <c r="M3666" s="6" t="s">
        <v>37</v>
      </c>
      <c r="O3666" s="6" t="s">
        <v>38</v>
      </c>
      <c r="P3666" s="6" t="s">
        <v>39</v>
      </c>
      <c r="Q3666" s="6" t="s">
        <v>440</v>
      </c>
      <c r="R3666" s="6" t="s">
        <v>366</v>
      </c>
      <c r="W3666" s="6" t="s">
        <v>812</v>
      </c>
      <c r="X3666" s="6" t="s">
        <v>440</v>
      </c>
      <c r="Y3666" s="6" t="s">
        <v>43</v>
      </c>
      <c r="Z3666" s="8">
        <v>42221.619942129626</v>
      </c>
      <c r="AA3666" s="6" t="s">
        <v>442</v>
      </c>
      <c r="AB3666" s="6" t="s">
        <v>370</v>
      </c>
      <c r="AC3666" s="6" t="s">
        <v>366</v>
      </c>
      <c r="AD3666" s="6" t="s">
        <v>43</v>
      </c>
      <c r="AE3666" s="8">
        <v>42222.530150462961</v>
      </c>
      <c r="AF3666" s="6" t="s">
        <v>71</v>
      </c>
    </row>
    <row r="3667" spans="1:39" x14ac:dyDescent="0.2">
      <c r="A36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7" s="7" t="str">
        <f>ExtractValues(Table1[[#This Row],[Agreement Name]],".{1}\d{4,5}")</f>
        <v>102114</v>
      </c>
      <c r="C3667" s="6" t="str">
        <f>ExtractValues(Table1[[#This Row],[Agreement Name]],".{1}\d{4,5}-.{1}\d{4,5}")</f>
        <v>102114-001001</v>
      </c>
      <c r="D3667" s="6" t="str">
        <f>ExtractValues(ExtractValues(Table1[[#This Row],[Agreement Name]],"(CO\d{1,3})"),"\d+")</f>
        <v/>
      </c>
      <c r="E3667" s="6" t="str">
        <f>ExtractValues(ExtractValues(Table1[[#This Row],[Agreement Name]],"(CO.\d{1,3})"),"\d+")</f>
        <v/>
      </c>
      <c r="F3667" s="6" t="str">
        <f>IF(Table1[[#This Row],[ChgOrderPart1]]&lt;&gt;"",Table1[[#This Row],[ChgOrderPart1]],Table1[[#This Row],[ChgOrderPart2]])</f>
        <v/>
      </c>
      <c r="G3667" s="6" t="s">
        <v>1069</v>
      </c>
      <c r="H3667" s="8">
        <v>42219.6015162037</v>
      </c>
      <c r="I3667" s="6" t="s">
        <v>34</v>
      </c>
      <c r="J3667" s="8">
        <v>42227.428483796299</v>
      </c>
      <c r="K3667" s="6" t="s">
        <v>35</v>
      </c>
      <c r="L3667" s="6" t="s">
        <v>36</v>
      </c>
      <c r="M3667" s="6" t="s">
        <v>37</v>
      </c>
      <c r="O3667" s="6" t="s">
        <v>38</v>
      </c>
      <c r="P3667" s="6" t="s">
        <v>39</v>
      </c>
      <c r="Q3667" s="6" t="s">
        <v>967</v>
      </c>
      <c r="R3667" s="6" t="s">
        <v>1070</v>
      </c>
      <c r="S3667" s="6" t="s">
        <v>366</v>
      </c>
      <c r="W3667" s="6" t="s">
        <v>969</v>
      </c>
      <c r="X3667" s="6" t="s">
        <v>1070</v>
      </c>
      <c r="Y3667" s="6" t="s">
        <v>43</v>
      </c>
      <c r="Z3667" s="8">
        <v>42227.24795138889</v>
      </c>
      <c r="AA3667" s="6" t="s">
        <v>970</v>
      </c>
      <c r="AB3667" s="6" t="s">
        <v>370</v>
      </c>
      <c r="AC3667" s="6" t="s">
        <v>366</v>
      </c>
      <c r="AD3667" s="6" t="s">
        <v>43</v>
      </c>
      <c r="AE3667" s="8">
        <v>42227.428483796299</v>
      </c>
      <c r="AF3667" s="6" t="s">
        <v>71</v>
      </c>
    </row>
    <row r="3668" spans="1:39" x14ac:dyDescent="0.2">
      <c r="A36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8" s="7" t="str">
        <f>ExtractValues(Table1[[#This Row],[Agreement Name]],".{1}\d{4,5}")</f>
        <v>102112</v>
      </c>
      <c r="C3668" s="6" t="str">
        <f>ExtractValues(Table1[[#This Row],[Agreement Name]],".{1}\d{4,5}-.{1}\d{4,5}")</f>
        <v>102112-001001</v>
      </c>
      <c r="D3668" s="6" t="str">
        <f>ExtractValues(ExtractValues(Table1[[#This Row],[Agreement Name]],"(CO\d{1,3})"),"\d+")</f>
        <v/>
      </c>
      <c r="E3668" s="6" t="str">
        <f>ExtractValues(ExtractValues(Table1[[#This Row],[Agreement Name]],"(CO.\d{1,3})"),"\d+")</f>
        <v/>
      </c>
      <c r="F3668" s="6" t="str">
        <f>IF(Table1[[#This Row],[ChgOrderPart1]]&lt;&gt;"",Table1[[#This Row],[ChgOrderPart1]],Table1[[#This Row],[ChgOrderPart2]])</f>
        <v/>
      </c>
      <c r="G3668" s="6" t="s">
        <v>1109</v>
      </c>
      <c r="H3668" s="8">
        <v>42222.572731481479</v>
      </c>
      <c r="I3668" s="6" t="s">
        <v>34</v>
      </c>
      <c r="J3668" s="8">
        <v>42227.428946759261</v>
      </c>
      <c r="K3668" s="6" t="s">
        <v>35</v>
      </c>
      <c r="L3668" s="6" t="s">
        <v>36</v>
      </c>
      <c r="M3668" s="6" t="s">
        <v>37</v>
      </c>
      <c r="O3668" s="6" t="s">
        <v>38</v>
      </c>
      <c r="P3668" s="6" t="s">
        <v>39</v>
      </c>
      <c r="Q3668" s="6" t="s">
        <v>967</v>
      </c>
      <c r="R3668" s="6" t="s">
        <v>968</v>
      </c>
      <c r="S3668" s="6" t="s">
        <v>366</v>
      </c>
      <c r="W3668" s="6" t="s">
        <v>969</v>
      </c>
      <c r="X3668" s="6" t="s">
        <v>968</v>
      </c>
      <c r="Y3668" s="6" t="s">
        <v>43</v>
      </c>
      <c r="Z3668" s="8">
        <v>42227.248761574076</v>
      </c>
      <c r="AA3668" s="6" t="s">
        <v>970</v>
      </c>
      <c r="AB3668" s="6" t="s">
        <v>559</v>
      </c>
      <c r="AC3668" s="6" t="s">
        <v>366</v>
      </c>
      <c r="AD3668" s="6" t="s">
        <v>43</v>
      </c>
      <c r="AE3668" s="8">
        <v>42227.428946759261</v>
      </c>
      <c r="AF3668" s="6" t="s">
        <v>71</v>
      </c>
    </row>
    <row r="3669" spans="1:39" x14ac:dyDescent="0.2">
      <c r="A36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69" s="7" t="str">
        <f>ExtractValues(Table1[[#This Row],[Agreement Name]],".{1}\d{4,5}")</f>
        <v>102108</v>
      </c>
      <c r="C3669" s="6" t="str">
        <f>ExtractValues(Table1[[#This Row],[Agreement Name]],".{1}\d{4,5}-.{1}\d{4,5}")</f>
        <v>102108-001001</v>
      </c>
      <c r="D3669" s="6" t="str">
        <f>ExtractValues(ExtractValues(Table1[[#This Row],[Agreement Name]],"(CO\d{1,3})"),"\d+")</f>
        <v/>
      </c>
      <c r="E3669" s="6" t="str">
        <f>ExtractValues(ExtractValues(Table1[[#This Row],[Agreement Name]],"(CO.\d{1,3})"),"\d+")</f>
        <v/>
      </c>
      <c r="F3669" s="6" t="str">
        <f>IF(Table1[[#This Row],[ChgOrderPart1]]&lt;&gt;"",Table1[[#This Row],[ChgOrderPart1]],Table1[[#This Row],[ChgOrderPart2]])</f>
        <v/>
      </c>
      <c r="G3669" s="6" t="s">
        <v>6873</v>
      </c>
      <c r="H3669" s="8">
        <v>42108.406354166669</v>
      </c>
      <c r="I3669" s="6" t="s">
        <v>34</v>
      </c>
      <c r="J3669" s="8">
        <v>42157.587824074071</v>
      </c>
      <c r="K3669" s="6" t="s">
        <v>1284</v>
      </c>
      <c r="L3669" s="6" t="s">
        <v>1285</v>
      </c>
      <c r="M3669" s="6" t="s">
        <v>37</v>
      </c>
      <c r="O3669" s="6" t="s">
        <v>38</v>
      </c>
      <c r="P3669" s="6" t="s">
        <v>39</v>
      </c>
      <c r="Q3669" s="6" t="s">
        <v>786</v>
      </c>
      <c r="R3669" s="6" t="s">
        <v>392</v>
      </c>
      <c r="S3669" s="6" t="s">
        <v>366</v>
      </c>
      <c r="W3669" s="6" t="s">
        <v>394</v>
      </c>
      <c r="X3669" s="6" t="s">
        <v>392</v>
      </c>
      <c r="Y3669" s="6" t="s">
        <v>43</v>
      </c>
      <c r="Z3669" s="8">
        <v>42157.582592592589</v>
      </c>
      <c r="AA3669" s="6" t="s">
        <v>4735</v>
      </c>
      <c r="AB3669" s="6" t="s">
        <v>370</v>
      </c>
      <c r="AC3669" s="6" t="s">
        <v>366</v>
      </c>
      <c r="AD3669" s="6" t="s">
        <v>43</v>
      </c>
      <c r="AE3669" s="8">
        <v>42157.587824074071</v>
      </c>
      <c r="AF3669" s="6" t="s">
        <v>46</v>
      </c>
    </row>
    <row r="3670" spans="1:39" x14ac:dyDescent="0.2">
      <c r="A36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0" s="7" t="str">
        <f>ExtractValues(Table1[[#This Row],[Agreement Name]],".{1}\d{4,5}")</f>
        <v>102101</v>
      </c>
      <c r="C3670" s="6" t="str">
        <f>ExtractValues(Table1[[#This Row],[Agreement Name]],".{1}\d{4,5}-.{1}\d{4,5}")</f>
        <v>102101-001001</v>
      </c>
      <c r="D3670" s="6" t="str">
        <f>ExtractValues(ExtractValues(Table1[[#This Row],[Agreement Name]],"(CO\d{1,3})"),"\d+")</f>
        <v/>
      </c>
      <c r="E3670" s="6" t="str">
        <f>ExtractValues(ExtractValues(Table1[[#This Row],[Agreement Name]],"(CO.\d{1,3})"),"\d+")</f>
        <v/>
      </c>
      <c r="F3670" s="6" t="str">
        <f>IF(Table1[[#This Row],[ChgOrderPart1]]&lt;&gt;"",Table1[[#This Row],[ChgOrderPart1]],Table1[[#This Row],[ChgOrderPart2]])</f>
        <v/>
      </c>
      <c r="G3670" s="6" t="s">
        <v>4365</v>
      </c>
      <c r="H3670" s="8">
        <v>42153.45721064815</v>
      </c>
      <c r="I3670" s="6" t="s">
        <v>34</v>
      </c>
      <c r="J3670" s="8">
        <v>42157.507314814815</v>
      </c>
      <c r="K3670" s="6" t="s">
        <v>3614</v>
      </c>
      <c r="L3670" s="6" t="s">
        <v>3615</v>
      </c>
      <c r="M3670" s="6" t="s">
        <v>37</v>
      </c>
      <c r="O3670" s="6" t="s">
        <v>38</v>
      </c>
      <c r="P3670" s="6" t="s">
        <v>39</v>
      </c>
      <c r="Q3670" s="6" t="s">
        <v>361</v>
      </c>
      <c r="R3670" s="6" t="s">
        <v>354</v>
      </c>
      <c r="S3670" s="6" t="s">
        <v>346</v>
      </c>
      <c r="W3670" s="6" t="s">
        <v>362</v>
      </c>
      <c r="X3670" s="6" t="s">
        <v>361</v>
      </c>
      <c r="Y3670" s="6" t="s">
        <v>43</v>
      </c>
      <c r="Z3670" s="8">
        <v>42156.30972222222</v>
      </c>
      <c r="AA3670" s="6" t="s">
        <v>363</v>
      </c>
      <c r="AB3670" s="6" t="s">
        <v>348</v>
      </c>
      <c r="AC3670" s="6" t="s">
        <v>346</v>
      </c>
      <c r="AD3670" s="6" t="s">
        <v>43</v>
      </c>
      <c r="AE3670" s="8">
        <v>42157.507314814815</v>
      </c>
      <c r="AF3670" s="6" t="s">
        <v>46</v>
      </c>
    </row>
    <row r="3671" spans="1:39" x14ac:dyDescent="0.2">
      <c r="A36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1" s="7" t="str">
        <f>ExtractValues(Table1[[#This Row],[Agreement Name]],".{1}\d{4,5}")</f>
        <v>102099</v>
      </c>
      <c r="C3671" s="6" t="str">
        <f>ExtractValues(Table1[[#This Row],[Agreement Name]],".{1}\d{4,5}-.{1}\d{4,5}")</f>
        <v>102099-001002</v>
      </c>
      <c r="D3671" s="6" t="str">
        <f>ExtractValues(ExtractValues(Table1[[#This Row],[Agreement Name]],"(CO\d{1,3})"),"\d+")</f>
        <v/>
      </c>
      <c r="E3671" s="6" t="str">
        <f>ExtractValues(ExtractValues(Table1[[#This Row],[Agreement Name]],"(CO.\d{1,3})"),"\d+")</f>
        <v/>
      </c>
      <c r="F3671" s="6" t="str">
        <f>IF(Table1[[#This Row],[ChgOrderPart1]]&lt;&gt;"",Table1[[#This Row],[ChgOrderPart1]],Table1[[#This Row],[ChgOrderPart2]])</f>
        <v/>
      </c>
      <c r="G3671" s="6" t="s">
        <v>758</v>
      </c>
      <c r="H3671" s="8">
        <v>42184.65347222222</v>
      </c>
      <c r="I3671" s="6" t="s">
        <v>48</v>
      </c>
      <c r="J3671" s="8">
        <v>42184.65347222222</v>
      </c>
      <c r="K3671" s="6" t="s">
        <v>35</v>
      </c>
      <c r="L3671" s="6" t="s">
        <v>36</v>
      </c>
      <c r="M3671" s="6" t="s">
        <v>37</v>
      </c>
      <c r="O3671" s="6" t="s">
        <v>38</v>
      </c>
      <c r="P3671" s="6" t="s">
        <v>39</v>
      </c>
      <c r="Q3671" s="6" t="s">
        <v>626</v>
      </c>
      <c r="R3671" s="6" t="s">
        <v>346</v>
      </c>
      <c r="AL3671" s="6" t="s">
        <v>626</v>
      </c>
      <c r="AM3671" s="6" t="s">
        <v>43</v>
      </c>
    </row>
    <row r="3672" spans="1:39" x14ac:dyDescent="0.2">
      <c r="A36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2" s="7" t="str">
        <f>ExtractValues(Table1[[#This Row],[Agreement Name]],".{1}\d{4,5}")</f>
        <v>102099</v>
      </c>
      <c r="C3672" s="6" t="str">
        <f>ExtractValues(Table1[[#This Row],[Agreement Name]],".{1}\d{4,5}-.{1}\d{4,5}")</f>
        <v>102099-001001</v>
      </c>
      <c r="D3672" s="6" t="str">
        <f>ExtractValues(ExtractValues(Table1[[#This Row],[Agreement Name]],"(CO\d{1,3})"),"\d+")</f>
        <v/>
      </c>
      <c r="E3672" s="6" t="str">
        <f>ExtractValues(ExtractValues(Table1[[#This Row],[Agreement Name]],"(CO.\d{1,3})"),"\d+")</f>
        <v/>
      </c>
      <c r="F3672" s="6" t="str">
        <f>IF(Table1[[#This Row],[ChgOrderPart1]]&lt;&gt;"",Table1[[#This Row],[ChgOrderPart1]],Table1[[#This Row],[ChgOrderPart2]])</f>
        <v/>
      </c>
      <c r="G3672" s="6" t="s">
        <v>3627</v>
      </c>
      <c r="H3672" s="8">
        <v>42104.401678240742</v>
      </c>
      <c r="I3672" s="6" t="s">
        <v>34</v>
      </c>
      <c r="J3672" s="8">
        <v>42108.447337962964</v>
      </c>
      <c r="K3672" s="6" t="s">
        <v>3614</v>
      </c>
      <c r="L3672" s="6" t="s">
        <v>3615</v>
      </c>
      <c r="M3672" s="6" t="s">
        <v>37</v>
      </c>
      <c r="O3672" s="6" t="s">
        <v>38</v>
      </c>
      <c r="P3672" s="6" t="s">
        <v>39</v>
      </c>
      <c r="Q3672" s="6" t="s">
        <v>3628</v>
      </c>
      <c r="R3672" s="6" t="s">
        <v>346</v>
      </c>
      <c r="S3672" s="6" t="s">
        <v>3629</v>
      </c>
      <c r="W3672" s="6" t="s">
        <v>3630</v>
      </c>
      <c r="X3672" s="6" t="s">
        <v>3628</v>
      </c>
      <c r="Y3672" s="6" t="s">
        <v>43</v>
      </c>
      <c r="Z3672" s="8">
        <v>42107.351631944446</v>
      </c>
      <c r="AA3672" s="6" t="s">
        <v>3631</v>
      </c>
      <c r="AB3672" s="6" t="s">
        <v>348</v>
      </c>
      <c r="AC3672" s="6" t="s">
        <v>346</v>
      </c>
      <c r="AD3672" s="6" t="s">
        <v>43</v>
      </c>
      <c r="AE3672" s="8">
        <v>42107.595821759256</v>
      </c>
      <c r="AF3672" s="6" t="s">
        <v>71</v>
      </c>
    </row>
    <row r="3673" spans="1:39" x14ac:dyDescent="0.2">
      <c r="A36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3" s="7" t="str">
        <f>ExtractValues(Table1[[#This Row],[Agreement Name]],".{1}\d{4,5}")</f>
        <v>102091</v>
      </c>
      <c r="C3673" s="6" t="str">
        <f>ExtractValues(Table1[[#This Row],[Agreement Name]],".{1}\d{4,5}-.{1}\d{4,5}")</f>
        <v>102091-001001</v>
      </c>
      <c r="D3673" s="6" t="str">
        <f>ExtractValues(ExtractValues(Table1[[#This Row],[Agreement Name]],"(CO\d{1,3})"),"\d+")</f>
        <v/>
      </c>
      <c r="E3673" s="6" t="str">
        <f>ExtractValues(ExtractValues(Table1[[#This Row],[Agreement Name]],"(CO.\d{1,3})"),"\d+")</f>
        <v/>
      </c>
      <c r="F3673" s="6" t="str">
        <f>IF(Table1[[#This Row],[ChgOrderPart1]]&lt;&gt;"",Table1[[#This Row],[ChgOrderPart1]],Table1[[#This Row],[ChgOrderPart2]])</f>
        <v/>
      </c>
      <c r="G3673" s="6" t="s">
        <v>1072</v>
      </c>
      <c r="H3673" s="8">
        <v>42219.603773148148</v>
      </c>
      <c r="I3673" s="6" t="s">
        <v>34</v>
      </c>
      <c r="J3673" s="8">
        <v>42219.702696759261</v>
      </c>
      <c r="K3673" s="6" t="s">
        <v>35</v>
      </c>
      <c r="L3673" s="6" t="s">
        <v>36</v>
      </c>
      <c r="M3673" s="6" t="s">
        <v>37</v>
      </c>
      <c r="O3673" s="6" t="s">
        <v>38</v>
      </c>
      <c r="P3673" s="6" t="s">
        <v>39</v>
      </c>
      <c r="Q3673" s="6" t="s">
        <v>319</v>
      </c>
      <c r="R3673" s="6" t="s">
        <v>320</v>
      </c>
      <c r="S3673" s="6" t="s">
        <v>346</v>
      </c>
      <c r="W3673" s="6" t="s">
        <v>321</v>
      </c>
      <c r="X3673" s="6" t="s">
        <v>320</v>
      </c>
      <c r="Y3673" s="6" t="s">
        <v>43</v>
      </c>
      <c r="Z3673" s="8">
        <v>42219.615266203706</v>
      </c>
      <c r="AA3673" s="6" t="s">
        <v>322</v>
      </c>
      <c r="AB3673" s="6" t="s">
        <v>348</v>
      </c>
      <c r="AC3673" s="6" t="s">
        <v>346</v>
      </c>
      <c r="AD3673" s="6" t="s">
        <v>43</v>
      </c>
      <c r="AE3673" s="8">
        <v>42219.702696759261</v>
      </c>
      <c r="AF3673" s="6" t="s">
        <v>71</v>
      </c>
    </row>
    <row r="3674" spans="1:39" x14ac:dyDescent="0.2">
      <c r="A36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4" s="7" t="str">
        <f>ExtractValues(Table1[[#This Row],[Agreement Name]],".{1}\d{4,5}")</f>
        <v>102090</v>
      </c>
      <c r="C3674" s="6" t="str">
        <f>ExtractValues(Table1[[#This Row],[Agreement Name]],".{1}\d{4,5}-.{1}\d{4,5}")</f>
        <v>102090-001002</v>
      </c>
      <c r="D3674" s="6" t="str">
        <f>ExtractValues(ExtractValues(Table1[[#This Row],[Agreement Name]],"(CO\d{1,3})"),"\d+")</f>
        <v/>
      </c>
      <c r="E3674" s="6" t="str">
        <f>ExtractValues(ExtractValues(Table1[[#This Row],[Agreement Name]],"(CO.\d{1,3})"),"\d+")</f>
        <v/>
      </c>
      <c r="F3674" s="6" t="str">
        <f>IF(Table1[[#This Row],[ChgOrderPart1]]&lt;&gt;"",Table1[[#This Row],[ChgOrderPart1]],Table1[[#This Row],[ChgOrderPart2]])</f>
        <v/>
      </c>
      <c r="G3674" s="6" t="s">
        <v>1279</v>
      </c>
      <c r="H3674" s="8">
        <v>42236.657349537039</v>
      </c>
      <c r="I3674" s="6" t="s">
        <v>34</v>
      </c>
      <c r="J3674" s="8">
        <v>42237.413194444445</v>
      </c>
      <c r="K3674" s="6" t="s">
        <v>35</v>
      </c>
      <c r="L3674" s="6" t="s">
        <v>36</v>
      </c>
      <c r="M3674" s="6" t="s">
        <v>37</v>
      </c>
      <c r="O3674" s="6" t="s">
        <v>38</v>
      </c>
      <c r="P3674" s="6" t="s">
        <v>39</v>
      </c>
      <c r="Q3674" s="6" t="s">
        <v>1280</v>
      </c>
      <c r="R3674" s="6" t="s">
        <v>346</v>
      </c>
      <c r="W3674" s="6" t="s">
        <v>1281</v>
      </c>
      <c r="X3674" s="6" t="s">
        <v>1280</v>
      </c>
      <c r="Y3674" s="6" t="s">
        <v>43</v>
      </c>
      <c r="Z3674" s="8">
        <v>42237.350358796299</v>
      </c>
      <c r="AA3674" s="6" t="s">
        <v>1282</v>
      </c>
      <c r="AB3674" s="6" t="s">
        <v>348</v>
      </c>
      <c r="AC3674" s="6" t="s">
        <v>346</v>
      </c>
      <c r="AD3674" s="6" t="s">
        <v>43</v>
      </c>
      <c r="AE3674" s="8">
        <v>42237.413194444445</v>
      </c>
      <c r="AF3674" s="6" t="s">
        <v>71</v>
      </c>
    </row>
    <row r="3675" spans="1:39" x14ac:dyDescent="0.2">
      <c r="A36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5" s="7" t="str">
        <f>ExtractValues(Table1[[#This Row],[Agreement Name]],".{1}\d{4,5}")</f>
        <v>102090</v>
      </c>
      <c r="C3675" s="6" t="str">
        <f>ExtractValues(Table1[[#This Row],[Agreement Name]],".{1}\d{4,5}-.{1}\d{4,5}")</f>
        <v>102090-001001</v>
      </c>
      <c r="D3675" s="6" t="str">
        <f>ExtractValues(ExtractValues(Table1[[#This Row],[Agreement Name]],"(CO\d{1,3})"),"\d+")</f>
        <v/>
      </c>
      <c r="E3675" s="6" t="str">
        <f>ExtractValues(ExtractValues(Table1[[#This Row],[Agreement Name]],"(CO.\d{1,3})"),"\d+")</f>
        <v/>
      </c>
      <c r="F3675" s="6" t="str">
        <f>IF(Table1[[#This Row],[ChgOrderPart1]]&lt;&gt;"",Table1[[#This Row],[ChgOrderPart1]],Table1[[#This Row],[ChgOrderPart2]])</f>
        <v/>
      </c>
      <c r="G3675" s="6" t="s">
        <v>1254</v>
      </c>
      <c r="H3675" s="8">
        <v>42235.431168981479</v>
      </c>
      <c r="I3675" s="6" t="s">
        <v>48</v>
      </c>
      <c r="J3675" s="8">
        <v>42235.431168981479</v>
      </c>
      <c r="K3675" s="6" t="s">
        <v>35</v>
      </c>
      <c r="L3675" s="6" t="s">
        <v>36</v>
      </c>
      <c r="M3675" s="6" t="s">
        <v>37</v>
      </c>
      <c r="O3675" s="6" t="s">
        <v>38</v>
      </c>
      <c r="P3675" s="6" t="s">
        <v>39</v>
      </c>
      <c r="Q3675" s="6" t="s">
        <v>1255</v>
      </c>
      <c r="R3675" s="6" t="s">
        <v>346</v>
      </c>
      <c r="AL3675" s="6" t="s">
        <v>1255</v>
      </c>
      <c r="AM3675" s="6" t="s">
        <v>43</v>
      </c>
    </row>
    <row r="3676" spans="1:39" x14ac:dyDescent="0.2">
      <c r="A36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6" s="7" t="str">
        <f>ExtractValues(Table1[[#This Row],[Agreement Name]],".{1}\d{4,5}")</f>
        <v>102046</v>
      </c>
      <c r="C3676" s="6" t="str">
        <f>ExtractValues(Table1[[#This Row],[Agreement Name]],".{1}\d{4,5}-.{1}\d{4,5}")</f>
        <v>102046-001002</v>
      </c>
      <c r="D3676" s="6" t="str">
        <f>ExtractValues(ExtractValues(Table1[[#This Row],[Agreement Name]],"(CO\d{1,3})"),"\d+")</f>
        <v/>
      </c>
      <c r="E3676" s="6" t="str">
        <f>ExtractValues(ExtractValues(Table1[[#This Row],[Agreement Name]],"(CO.\d{1,3})"),"\d+")</f>
        <v/>
      </c>
      <c r="F3676" s="6" t="str">
        <f>IF(Table1[[#This Row],[ChgOrderPart1]]&lt;&gt;"",Table1[[#This Row],[ChgOrderPart1]],Table1[[#This Row],[ChgOrderPart2]])</f>
        <v/>
      </c>
      <c r="G3676" s="6" t="s">
        <v>6694</v>
      </c>
      <c r="H3676" s="8">
        <v>42087.592905092592</v>
      </c>
      <c r="I3676" s="6" t="s">
        <v>34</v>
      </c>
      <c r="J3676" s="8">
        <v>42089.574675925927</v>
      </c>
      <c r="K3676" s="6" t="s">
        <v>1284</v>
      </c>
      <c r="L3676" s="6" t="s">
        <v>1285</v>
      </c>
      <c r="M3676" s="6" t="s">
        <v>37</v>
      </c>
      <c r="O3676" s="6" t="s">
        <v>38</v>
      </c>
      <c r="P3676" s="6" t="s">
        <v>39</v>
      </c>
      <c r="Q3676" s="6" t="s">
        <v>311</v>
      </c>
      <c r="R3676" s="6" t="s">
        <v>196</v>
      </c>
      <c r="W3676" s="6" t="s">
        <v>334</v>
      </c>
      <c r="X3676" s="6" t="s">
        <v>311</v>
      </c>
      <c r="Y3676" s="6" t="s">
        <v>43</v>
      </c>
      <c r="Z3676" s="8">
        <v>42089.536030092589</v>
      </c>
      <c r="AA3676" s="6" t="s">
        <v>335</v>
      </c>
      <c r="AB3676" s="6" t="s">
        <v>198</v>
      </c>
      <c r="AC3676" s="6" t="s">
        <v>196</v>
      </c>
      <c r="AD3676" s="6" t="s">
        <v>43</v>
      </c>
      <c r="AE3676" s="8">
        <v>42089.574675925927</v>
      </c>
      <c r="AF3676" s="6" t="s">
        <v>71</v>
      </c>
    </row>
    <row r="3677" spans="1:39" x14ac:dyDescent="0.2">
      <c r="A36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7" s="7" t="str">
        <f>ExtractValues(Table1[[#This Row],[Agreement Name]],".{1}\d{4,5}")</f>
        <v>102046</v>
      </c>
      <c r="C3677" s="6" t="str">
        <f>ExtractValues(Table1[[#This Row],[Agreement Name]],".{1}\d{4,5}-.{1}\d{4,5}")</f>
        <v>102046-001001</v>
      </c>
      <c r="D3677" s="6" t="str">
        <f>ExtractValues(ExtractValues(Table1[[#This Row],[Agreement Name]],"(CO\d{1,3})"),"\d+")</f>
        <v/>
      </c>
      <c r="E3677" s="6" t="str">
        <f>ExtractValues(ExtractValues(Table1[[#This Row],[Agreement Name]],"(CO.\d{1,3})"),"\d+")</f>
        <v/>
      </c>
      <c r="F3677" s="6" t="str">
        <f>IF(Table1[[#This Row],[ChgOrderPart1]]&lt;&gt;"",Table1[[#This Row],[ChgOrderPart1]],Table1[[#This Row],[ChgOrderPart2]])</f>
        <v/>
      </c>
      <c r="G3677" s="6" t="s">
        <v>6690</v>
      </c>
      <c r="H3677" s="8">
        <v>42087.59165509259</v>
      </c>
      <c r="I3677" s="6" t="s">
        <v>34</v>
      </c>
      <c r="J3677" s="8">
        <v>42087.621759259258</v>
      </c>
      <c r="K3677" s="6" t="s">
        <v>1284</v>
      </c>
      <c r="L3677" s="6" t="s">
        <v>1285</v>
      </c>
      <c r="M3677" s="6" t="s">
        <v>37</v>
      </c>
      <c r="O3677" s="6" t="s">
        <v>38</v>
      </c>
      <c r="P3677" s="6" t="s">
        <v>39</v>
      </c>
      <c r="Q3677" s="6" t="s">
        <v>6691</v>
      </c>
      <c r="R3677" s="6" t="s">
        <v>196</v>
      </c>
      <c r="W3677" s="6" t="s">
        <v>6692</v>
      </c>
      <c r="X3677" s="6" t="s">
        <v>6691</v>
      </c>
      <c r="Y3677" s="6" t="s">
        <v>43</v>
      </c>
      <c r="Z3677" s="8">
        <v>42087.616307870368</v>
      </c>
      <c r="AA3677" s="6" t="s">
        <v>6693</v>
      </c>
      <c r="AB3677" s="6" t="s">
        <v>198</v>
      </c>
      <c r="AC3677" s="6" t="s">
        <v>196</v>
      </c>
      <c r="AD3677" s="6" t="s">
        <v>43</v>
      </c>
      <c r="AE3677" s="8">
        <v>42087.621759259258</v>
      </c>
      <c r="AF3677" s="6" t="s">
        <v>71</v>
      </c>
    </row>
    <row r="3678" spans="1:39" x14ac:dyDescent="0.2">
      <c r="A36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8" s="7" t="str">
        <f>ExtractValues(Table1[[#This Row],[Agreement Name]],".{1}\d{4,5}")</f>
        <v>102039</v>
      </c>
      <c r="C3678" s="6" t="str">
        <f>ExtractValues(Table1[[#This Row],[Agreement Name]],".{1}\d{4,5}-.{1}\d{4,5}")</f>
        <v>102039-001001</v>
      </c>
      <c r="D3678" s="6" t="str">
        <f>ExtractValues(ExtractValues(Table1[[#This Row],[Agreement Name]],"(CO\d{1,3})"),"\d+")</f>
        <v/>
      </c>
      <c r="E3678" s="6" t="str">
        <f>ExtractValues(ExtractValues(Table1[[#This Row],[Agreement Name]],"(CO.\d{1,3})"),"\d+")</f>
        <v/>
      </c>
      <c r="F3678" s="6" t="str">
        <f>IF(Table1[[#This Row],[ChgOrderPart1]]&lt;&gt;"",Table1[[#This Row],[ChgOrderPart1]],Table1[[#This Row],[ChgOrderPart2]])</f>
        <v/>
      </c>
      <c r="G3678" s="6" t="s">
        <v>4350</v>
      </c>
      <c r="H3678" s="8">
        <v>42153.368368055555</v>
      </c>
      <c r="I3678" s="6" t="s">
        <v>55</v>
      </c>
      <c r="J3678" s="8">
        <v>42206.627870370372</v>
      </c>
      <c r="K3678" s="6" t="s">
        <v>3614</v>
      </c>
      <c r="L3678" s="6" t="s">
        <v>3615</v>
      </c>
      <c r="M3678" s="6" t="s">
        <v>37</v>
      </c>
      <c r="O3678" s="6" t="s">
        <v>38</v>
      </c>
      <c r="P3678" s="6" t="s">
        <v>39</v>
      </c>
      <c r="Q3678" s="6" t="s">
        <v>4351</v>
      </c>
      <c r="R3678" s="6" t="s">
        <v>4352</v>
      </c>
      <c r="S3678" s="6" t="s">
        <v>366</v>
      </c>
      <c r="AL3678" s="6" t="s">
        <v>4351</v>
      </c>
      <c r="AM3678" s="6" t="s">
        <v>43</v>
      </c>
    </row>
    <row r="3679" spans="1:39" x14ac:dyDescent="0.2">
      <c r="A36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79" s="7" t="str">
        <f>ExtractValues(Table1[[#This Row],[Agreement Name]],".{1}\d{4,5}")</f>
        <v>102031</v>
      </c>
      <c r="C3679" s="6" t="str">
        <f>ExtractValues(Table1[[#This Row],[Agreement Name]],".{1}\d{4,5}-.{1}\d{4,5}")</f>
        <v>102031-001002</v>
      </c>
      <c r="D3679" s="6" t="str">
        <f>ExtractValues(ExtractValues(Table1[[#This Row],[Agreement Name]],"(CO\d{1,3})"),"\d+")</f>
        <v/>
      </c>
      <c r="E3679" s="6" t="str">
        <f>ExtractValues(ExtractValues(Table1[[#This Row],[Agreement Name]],"(CO.\d{1,3})"),"\d+")</f>
        <v/>
      </c>
      <c r="F3679" s="6" t="str">
        <f>IF(Table1[[#This Row],[ChgOrderPart1]]&lt;&gt;"",Table1[[#This Row],[ChgOrderPart1]],Table1[[#This Row],[ChgOrderPart2]])</f>
        <v/>
      </c>
      <c r="G3679" s="6" t="s">
        <v>4345</v>
      </c>
      <c r="H3679" s="8">
        <v>42153.367418981485</v>
      </c>
      <c r="I3679" s="6" t="s">
        <v>34</v>
      </c>
      <c r="J3679" s="8">
        <v>42160.510370370372</v>
      </c>
      <c r="K3679" s="6" t="s">
        <v>3614</v>
      </c>
      <c r="L3679" s="6" t="s">
        <v>3615</v>
      </c>
      <c r="M3679" s="6" t="s">
        <v>37</v>
      </c>
      <c r="O3679" s="6" t="s">
        <v>38</v>
      </c>
      <c r="P3679" s="6" t="s">
        <v>39</v>
      </c>
      <c r="Q3679" s="6" t="s">
        <v>4346</v>
      </c>
      <c r="R3679" s="6" t="s">
        <v>366</v>
      </c>
      <c r="W3679" s="6" t="s">
        <v>4347</v>
      </c>
      <c r="X3679" s="6" t="s">
        <v>4346</v>
      </c>
      <c r="Y3679" s="6" t="s">
        <v>43</v>
      </c>
      <c r="Z3679" s="8">
        <v>42160.444930555554</v>
      </c>
      <c r="AA3679" s="6" t="s">
        <v>4348</v>
      </c>
      <c r="AB3679" s="6" t="s">
        <v>370</v>
      </c>
      <c r="AC3679" s="6" t="s">
        <v>366</v>
      </c>
      <c r="AD3679" s="6" t="s">
        <v>43</v>
      </c>
      <c r="AE3679" s="8">
        <v>42160.510370370372</v>
      </c>
      <c r="AF3679" s="6" t="s">
        <v>4349</v>
      </c>
    </row>
    <row r="3680" spans="1:39" x14ac:dyDescent="0.2">
      <c r="A36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80" s="7" t="str">
        <f>ExtractValues(Table1[[#This Row],[Agreement Name]],".{1}\d{4,5}")</f>
        <v>102031</v>
      </c>
      <c r="C3680" s="6" t="str">
        <f>ExtractValues(Table1[[#This Row],[Agreement Name]],".{1}\d{4,5}-.{1}\d{4,5}")</f>
        <v>102031-001001</v>
      </c>
      <c r="D3680" s="6" t="str">
        <f>ExtractValues(ExtractValues(Table1[[#This Row],[Agreement Name]],"(CO\d{1,3})"),"\d+")</f>
        <v>1</v>
      </c>
      <c r="E3680" s="6" t="str">
        <f>ExtractValues(ExtractValues(Table1[[#This Row],[Agreement Name]],"(CO.\d{1,3})"),"\d+")</f>
        <v/>
      </c>
      <c r="F3680" s="6" t="str">
        <f>IF(Table1[[#This Row],[ChgOrderPart1]]&lt;&gt;"",Table1[[#This Row],[ChgOrderPart1]],Table1[[#This Row],[ChgOrderPart2]])</f>
        <v>1</v>
      </c>
      <c r="G3680" s="6" t="s">
        <v>4132</v>
      </c>
      <c r="H3680" s="8">
        <v>42143.561342592591</v>
      </c>
      <c r="I3680" s="6" t="s">
        <v>34</v>
      </c>
      <c r="J3680" s="8">
        <v>42144.383935185186</v>
      </c>
      <c r="K3680" s="6" t="s">
        <v>3614</v>
      </c>
      <c r="L3680" s="6" t="s">
        <v>3615</v>
      </c>
      <c r="M3680" s="6" t="s">
        <v>37</v>
      </c>
      <c r="O3680" s="6" t="s">
        <v>38</v>
      </c>
      <c r="P3680" s="6" t="s">
        <v>39</v>
      </c>
      <c r="Q3680" s="6" t="s">
        <v>440</v>
      </c>
      <c r="R3680" s="6" t="s">
        <v>366</v>
      </c>
      <c r="W3680" s="6" t="s">
        <v>812</v>
      </c>
      <c r="X3680" s="6" t="s">
        <v>440</v>
      </c>
      <c r="Y3680" s="6" t="s">
        <v>43</v>
      </c>
      <c r="Z3680" s="8">
        <v>42144.354930555557</v>
      </c>
      <c r="AA3680" s="6" t="s">
        <v>442</v>
      </c>
      <c r="AB3680" s="6" t="s">
        <v>370</v>
      </c>
      <c r="AC3680" s="6" t="s">
        <v>366</v>
      </c>
      <c r="AD3680" s="6" t="s">
        <v>43</v>
      </c>
      <c r="AE3680" s="8">
        <v>42144.383935185186</v>
      </c>
      <c r="AF3680" s="6" t="s">
        <v>71</v>
      </c>
    </row>
    <row r="3681" spans="1:39" x14ac:dyDescent="0.2">
      <c r="A36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81" s="7" t="str">
        <f>ExtractValues(Table1[[#This Row],[Agreement Name]],".{1}\d{4,5}")</f>
        <v>102031</v>
      </c>
      <c r="C3681" s="6" t="str">
        <f>ExtractValues(Table1[[#This Row],[Agreement Name]],".{1}\d{4,5}-.{1}\d{4,5}")</f>
        <v>102031-001001</v>
      </c>
      <c r="D3681" s="6" t="str">
        <f>ExtractValues(ExtractValues(Table1[[#This Row],[Agreement Name]],"(CO\d{1,3})"),"\d+")</f>
        <v/>
      </c>
      <c r="E3681" s="6" t="str">
        <f>ExtractValues(ExtractValues(Table1[[#This Row],[Agreement Name]],"(CO.\d{1,3})"),"\d+")</f>
        <v/>
      </c>
      <c r="F3681" s="6" t="str">
        <f>IF(Table1[[#This Row],[ChgOrderPart1]]&lt;&gt;"",Table1[[#This Row],[ChgOrderPart1]],Table1[[#This Row],[ChgOrderPart2]])</f>
        <v/>
      </c>
      <c r="G3681" s="6" t="s">
        <v>8253</v>
      </c>
      <c r="H3681" s="8">
        <v>42107.427071759259</v>
      </c>
      <c r="I3681" s="6" t="s">
        <v>34</v>
      </c>
      <c r="J3681" s="8">
        <v>42110.636296296296</v>
      </c>
      <c r="K3681" s="6" t="s">
        <v>1376</v>
      </c>
      <c r="L3681" s="6" t="s">
        <v>1377</v>
      </c>
      <c r="M3681" s="6" t="s">
        <v>37</v>
      </c>
      <c r="O3681" s="6" t="s">
        <v>38</v>
      </c>
      <c r="P3681" s="6" t="s">
        <v>39</v>
      </c>
      <c r="Q3681" s="6" t="s">
        <v>440</v>
      </c>
      <c r="R3681" s="6" t="s">
        <v>366</v>
      </c>
      <c r="W3681" s="6" t="s">
        <v>812</v>
      </c>
      <c r="X3681" s="6" t="s">
        <v>440</v>
      </c>
      <c r="Y3681" s="6" t="s">
        <v>43</v>
      </c>
      <c r="Z3681" s="8">
        <v>42109.625231481485</v>
      </c>
      <c r="AA3681" s="6" t="s">
        <v>442</v>
      </c>
      <c r="AB3681" s="6" t="s">
        <v>370</v>
      </c>
      <c r="AC3681" s="6" t="s">
        <v>366</v>
      </c>
      <c r="AD3681" s="6" t="s">
        <v>43</v>
      </c>
      <c r="AE3681" s="8">
        <v>42110.636296296296</v>
      </c>
      <c r="AF3681" s="6" t="s">
        <v>71</v>
      </c>
    </row>
    <row r="3682" spans="1:39" x14ac:dyDescent="0.2">
      <c r="A36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82" s="7" t="str">
        <f>ExtractValues(Table1[[#This Row],[Agreement Name]],".{1}\d{4,5}")</f>
        <v>102025</v>
      </c>
      <c r="C3682" s="6" t="str">
        <f>ExtractValues(Table1[[#This Row],[Agreement Name]],".{1}\d{4,5}-.{1}\d{4,5}")</f>
        <v>102025-002001</v>
      </c>
      <c r="D3682" s="6" t="str">
        <f>ExtractValues(ExtractValues(Table1[[#This Row],[Agreement Name]],"(CO\d{1,3})"),"\d+")</f>
        <v/>
      </c>
      <c r="E3682" s="6" t="str">
        <f>ExtractValues(ExtractValues(Table1[[#This Row],[Agreement Name]],"(CO.\d{1,3})"),"\d+")</f>
        <v/>
      </c>
      <c r="F3682" s="6" t="str">
        <f>IF(Table1[[#This Row],[ChgOrderPart1]]&lt;&gt;"",Table1[[#This Row],[ChgOrderPart1]],Table1[[#This Row],[ChgOrderPart2]])</f>
        <v/>
      </c>
      <c r="G3682" s="6" t="s">
        <v>385</v>
      </c>
      <c r="H3682" s="8">
        <v>42157.513842592591</v>
      </c>
      <c r="I3682" s="6" t="s">
        <v>34</v>
      </c>
      <c r="J3682" s="8">
        <v>42160.432303240741</v>
      </c>
      <c r="K3682" s="6" t="s">
        <v>35</v>
      </c>
      <c r="L3682" s="6" t="s">
        <v>36</v>
      </c>
      <c r="M3682" s="6" t="s">
        <v>37</v>
      </c>
      <c r="O3682" s="6" t="s">
        <v>38</v>
      </c>
      <c r="P3682" s="6" t="s">
        <v>39</v>
      </c>
      <c r="Q3682" s="6" t="s">
        <v>386</v>
      </c>
      <c r="R3682" s="6" t="s">
        <v>354</v>
      </c>
      <c r="W3682" s="6" t="s">
        <v>387</v>
      </c>
      <c r="X3682" s="6" t="s">
        <v>386</v>
      </c>
      <c r="Y3682" s="6" t="s">
        <v>43</v>
      </c>
      <c r="Z3682" s="8">
        <v>42160.359247685185</v>
      </c>
      <c r="AA3682" s="6" t="s">
        <v>388</v>
      </c>
      <c r="AB3682" s="6" t="s">
        <v>357</v>
      </c>
      <c r="AC3682" s="6" t="s">
        <v>354</v>
      </c>
      <c r="AD3682" s="6" t="s">
        <v>43</v>
      </c>
      <c r="AE3682" s="8">
        <v>42160.432303240741</v>
      </c>
      <c r="AF3682" s="6" t="s">
        <v>358</v>
      </c>
    </row>
    <row r="3683" spans="1:39" x14ac:dyDescent="0.2">
      <c r="A36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83" s="7" t="str">
        <f>ExtractValues(Table1[[#This Row],[Agreement Name]],".{1}\d{4,5}")</f>
        <v>102025</v>
      </c>
      <c r="C3683" s="6" t="str">
        <f>ExtractValues(Table1[[#This Row],[Agreement Name]],".{1}\d{4,5}-.{1}\d{4,5}")</f>
        <v>102025-002001</v>
      </c>
      <c r="D3683" s="6" t="str">
        <f>ExtractValues(ExtractValues(Table1[[#This Row],[Agreement Name]],"(CO\d{1,3})"),"\d+")</f>
        <v/>
      </c>
      <c r="E3683" s="6" t="str">
        <f>ExtractValues(ExtractValues(Table1[[#This Row],[Agreement Name]],"(CO.\d{1,3})"),"\d+")</f>
        <v/>
      </c>
      <c r="F3683" s="6" t="str">
        <f>IF(Table1[[#This Row],[ChgOrderPart1]]&lt;&gt;"",Table1[[#This Row],[ChgOrderPart1]],Table1[[#This Row],[ChgOrderPart2]])</f>
        <v/>
      </c>
      <c r="G3683" s="6" t="s">
        <v>3949</v>
      </c>
      <c r="H3683" s="8">
        <v>42136.474456018521</v>
      </c>
      <c r="I3683" s="6" t="s">
        <v>55</v>
      </c>
      <c r="J3683" s="8">
        <v>42151.425856481481</v>
      </c>
      <c r="K3683" s="6" t="s">
        <v>3614</v>
      </c>
      <c r="L3683" s="6" t="s">
        <v>3615</v>
      </c>
      <c r="M3683" s="6" t="s">
        <v>37</v>
      </c>
      <c r="O3683" s="6" t="s">
        <v>38</v>
      </c>
      <c r="P3683" s="6" t="s">
        <v>39</v>
      </c>
      <c r="Q3683" s="6" t="s">
        <v>3950</v>
      </c>
      <c r="R3683" s="6" t="s">
        <v>386</v>
      </c>
      <c r="S3683" s="6" t="s">
        <v>354</v>
      </c>
      <c r="AL3683" s="6" t="s">
        <v>3950</v>
      </c>
      <c r="AM3683" s="6" t="s">
        <v>43</v>
      </c>
    </row>
    <row r="3684" spans="1:39" x14ac:dyDescent="0.2">
      <c r="A36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84" s="7" t="str">
        <f>ExtractValues(Table1[[#This Row],[Agreement Name]],".{1}\d{4,5}")</f>
        <v>102025</v>
      </c>
      <c r="C3684" s="6" t="str">
        <f>ExtractValues(Table1[[#This Row],[Agreement Name]],".{1}\d{4,5}-.{1}\d{4,5}")</f>
        <v>102025-001006</v>
      </c>
      <c r="D3684" s="6" t="str">
        <f>ExtractValues(ExtractValues(Table1[[#This Row],[Agreement Name]],"(CO\d{1,3})"),"\d+")</f>
        <v>1</v>
      </c>
      <c r="E3684" s="6" t="str">
        <f>ExtractValues(ExtractValues(Table1[[#This Row],[Agreement Name]],"(CO.\d{1,3})"),"\d+")</f>
        <v/>
      </c>
      <c r="F3684" s="6" t="str">
        <f>IF(Table1[[#This Row],[ChgOrderPart1]]&lt;&gt;"",Table1[[#This Row],[ChgOrderPart1]],Table1[[#This Row],[ChgOrderPart2]])</f>
        <v>1</v>
      </c>
      <c r="G3684" s="6" t="s">
        <v>5658</v>
      </c>
      <c r="H3684" s="8">
        <v>42200.54420138889</v>
      </c>
      <c r="I3684" s="6" t="s">
        <v>34</v>
      </c>
      <c r="J3684" s="8">
        <v>42201.550729166665</v>
      </c>
      <c r="K3684" s="6" t="s">
        <v>5082</v>
      </c>
      <c r="L3684" s="6" t="s">
        <v>5083</v>
      </c>
      <c r="M3684" s="6" t="s">
        <v>37</v>
      </c>
      <c r="O3684" s="6" t="s">
        <v>38</v>
      </c>
      <c r="P3684" s="6" t="s">
        <v>39</v>
      </c>
      <c r="Q3684" s="6" t="s">
        <v>319</v>
      </c>
      <c r="R3684" s="6" t="s">
        <v>320</v>
      </c>
      <c r="S3684" s="6" t="s">
        <v>354</v>
      </c>
      <c r="W3684" s="6" t="s">
        <v>321</v>
      </c>
      <c r="X3684" s="6" t="s">
        <v>320</v>
      </c>
      <c r="Y3684" s="6" t="s">
        <v>43</v>
      </c>
      <c r="Z3684" s="8">
        <v>42201.325138888889</v>
      </c>
      <c r="AA3684" s="6" t="s">
        <v>322</v>
      </c>
      <c r="AB3684" s="6" t="s">
        <v>357</v>
      </c>
      <c r="AC3684" s="6" t="s">
        <v>354</v>
      </c>
      <c r="AD3684" s="6" t="s">
        <v>43</v>
      </c>
      <c r="AE3684" s="8">
        <v>42201.550729166665</v>
      </c>
      <c r="AF3684" s="6" t="s">
        <v>358</v>
      </c>
    </row>
    <row r="3685" spans="1:39" x14ac:dyDescent="0.2">
      <c r="A36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85" s="7" t="str">
        <f>ExtractValues(Table1[[#This Row],[Agreement Name]],".{1}\d{4,5}")</f>
        <v>102025</v>
      </c>
      <c r="C3685" s="6" t="str">
        <f>ExtractValues(Table1[[#This Row],[Agreement Name]],".{1}\d{4,5}-.{1}\d{4,5}")</f>
        <v>102025-001006</v>
      </c>
      <c r="D3685" s="6" t="str">
        <f>ExtractValues(ExtractValues(Table1[[#This Row],[Agreement Name]],"(CO\d{1,3})"),"\d+")</f>
        <v/>
      </c>
      <c r="E3685" s="6" t="str">
        <f>ExtractValues(ExtractValues(Table1[[#This Row],[Agreement Name]],"(CO.\d{1,3})"),"\d+")</f>
        <v/>
      </c>
      <c r="F3685" s="6" t="str">
        <f>IF(Table1[[#This Row],[ChgOrderPart1]]&lt;&gt;"",Table1[[#This Row],[ChgOrderPart1]],Table1[[#This Row],[ChgOrderPart2]])</f>
        <v/>
      </c>
      <c r="G3685" s="6" t="s">
        <v>759</v>
      </c>
      <c r="H3685" s="8">
        <v>42184.655509259261</v>
      </c>
      <c r="I3685" s="6" t="s">
        <v>34</v>
      </c>
      <c r="J3685" s="8">
        <v>42185.405277777776</v>
      </c>
      <c r="K3685" s="6" t="s">
        <v>35</v>
      </c>
      <c r="L3685" s="6" t="s">
        <v>36</v>
      </c>
      <c r="M3685" s="6" t="s">
        <v>37</v>
      </c>
      <c r="O3685" s="6" t="s">
        <v>38</v>
      </c>
      <c r="P3685" s="6" t="s">
        <v>39</v>
      </c>
      <c r="Q3685" s="6" t="s">
        <v>319</v>
      </c>
      <c r="R3685" s="6" t="s">
        <v>320</v>
      </c>
      <c r="S3685" s="6" t="s">
        <v>354</v>
      </c>
      <c r="W3685" s="6" t="s">
        <v>321</v>
      </c>
      <c r="X3685" s="6" t="s">
        <v>320</v>
      </c>
      <c r="Y3685" s="6" t="s">
        <v>43</v>
      </c>
      <c r="Z3685" s="8">
        <v>42185.404699074075</v>
      </c>
      <c r="AA3685" s="6" t="s">
        <v>322</v>
      </c>
      <c r="AB3685" s="6" t="s">
        <v>357</v>
      </c>
      <c r="AC3685" s="6" t="s">
        <v>354</v>
      </c>
      <c r="AD3685" s="6" t="s">
        <v>43</v>
      </c>
      <c r="AE3685" s="8">
        <v>42185.405277777776</v>
      </c>
      <c r="AF3685" s="6" t="s">
        <v>358</v>
      </c>
    </row>
    <row r="3686" spans="1:39" x14ac:dyDescent="0.2">
      <c r="A36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86" s="7" t="str">
        <f>ExtractValues(Table1[[#This Row],[Agreement Name]],".{1}\d{4,5}")</f>
        <v>102025</v>
      </c>
      <c r="C3686" s="6" t="str">
        <f>ExtractValues(Table1[[#This Row],[Agreement Name]],".{1}\d{4,5}-.{1}\d{4,5}")</f>
        <v>102025-001005</v>
      </c>
      <c r="D3686" s="6" t="str">
        <f>ExtractValues(ExtractValues(Table1[[#This Row],[Agreement Name]],"(CO\d{1,3})"),"\d+")</f>
        <v>1</v>
      </c>
      <c r="E3686" s="6" t="str">
        <f>ExtractValues(ExtractValues(Table1[[#This Row],[Agreement Name]],"(CO.\d{1,3})"),"\d+")</f>
        <v/>
      </c>
      <c r="F3686" s="6" t="str">
        <f>IF(Table1[[#This Row],[ChgOrderPart1]]&lt;&gt;"",Table1[[#This Row],[ChgOrderPart1]],Table1[[#This Row],[ChgOrderPart2]])</f>
        <v>1</v>
      </c>
      <c r="G3686" s="6" t="s">
        <v>5677</v>
      </c>
      <c r="H3686" s="8">
        <v>42201.383969907409</v>
      </c>
      <c r="I3686" s="6" t="s">
        <v>34</v>
      </c>
      <c r="J3686" s="8">
        <v>42201.669432870367</v>
      </c>
      <c r="K3686" s="6" t="s">
        <v>5082</v>
      </c>
      <c r="L3686" s="6" t="s">
        <v>5083</v>
      </c>
      <c r="M3686" s="6" t="s">
        <v>37</v>
      </c>
      <c r="O3686" s="6" t="s">
        <v>38</v>
      </c>
      <c r="P3686" s="6" t="s">
        <v>39</v>
      </c>
      <c r="Q3686" s="6" t="s">
        <v>654</v>
      </c>
      <c r="R3686" s="6" t="s">
        <v>5678</v>
      </c>
      <c r="S3686" s="6" t="s">
        <v>354</v>
      </c>
      <c r="W3686" s="6" t="s">
        <v>355</v>
      </c>
      <c r="X3686" s="6" t="s">
        <v>5678</v>
      </c>
      <c r="Y3686" s="6" t="s">
        <v>43</v>
      </c>
      <c r="Z3686" s="8">
        <v>42201.605092592596</v>
      </c>
      <c r="AA3686" s="6" t="s">
        <v>356</v>
      </c>
      <c r="AB3686" s="6" t="s">
        <v>357</v>
      </c>
      <c r="AC3686" s="6" t="s">
        <v>354</v>
      </c>
      <c r="AD3686" s="6" t="s">
        <v>43</v>
      </c>
      <c r="AE3686" s="8">
        <v>42201.669432870367</v>
      </c>
      <c r="AF3686" s="6" t="s">
        <v>358</v>
      </c>
    </row>
    <row r="3687" spans="1:39" x14ac:dyDescent="0.2">
      <c r="A36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87" s="7" t="str">
        <f>ExtractValues(Table1[[#This Row],[Agreement Name]],".{1}\d{4,5}")</f>
        <v>102025</v>
      </c>
      <c r="C3687" s="6" t="str">
        <f>ExtractValues(Table1[[#This Row],[Agreement Name]],".{1}\d{4,5}-.{1}\d{4,5}")</f>
        <v>102025-001005</v>
      </c>
      <c r="D3687" s="6" t="str">
        <f>ExtractValues(ExtractValues(Table1[[#This Row],[Agreement Name]],"(CO\d{1,3})"),"\d+")</f>
        <v/>
      </c>
      <c r="E3687" s="6" t="str">
        <f>ExtractValues(ExtractValues(Table1[[#This Row],[Agreement Name]],"(CO.\d{1,3})"),"\d+")</f>
        <v/>
      </c>
      <c r="F3687" s="6" t="str">
        <f>IF(Table1[[#This Row],[ChgOrderPart1]]&lt;&gt;"",Table1[[#This Row],[ChgOrderPart1]],Table1[[#This Row],[ChgOrderPart2]])</f>
        <v/>
      </c>
      <c r="G3687" s="6" t="s">
        <v>4356</v>
      </c>
      <c r="H3687" s="8">
        <v>42153.372395833336</v>
      </c>
      <c r="I3687" s="6" t="s">
        <v>34</v>
      </c>
      <c r="J3687" s="8">
        <v>42153.567418981482</v>
      </c>
      <c r="K3687" s="6" t="s">
        <v>3614</v>
      </c>
      <c r="L3687" s="6" t="s">
        <v>3615</v>
      </c>
      <c r="M3687" s="6" t="s">
        <v>37</v>
      </c>
      <c r="O3687" s="6" t="s">
        <v>38</v>
      </c>
      <c r="P3687" s="6" t="s">
        <v>39</v>
      </c>
      <c r="Q3687" s="6" t="s">
        <v>654</v>
      </c>
      <c r="R3687" s="6" t="s">
        <v>354</v>
      </c>
      <c r="W3687" s="6" t="s">
        <v>355</v>
      </c>
      <c r="X3687" s="6" t="s">
        <v>654</v>
      </c>
      <c r="Y3687" s="6" t="s">
        <v>43</v>
      </c>
      <c r="Z3687" s="8">
        <v>42153.480613425927</v>
      </c>
      <c r="AA3687" s="6" t="s">
        <v>356</v>
      </c>
      <c r="AB3687" s="6" t="s">
        <v>357</v>
      </c>
      <c r="AC3687" s="6" t="s">
        <v>354</v>
      </c>
      <c r="AD3687" s="6" t="s">
        <v>43</v>
      </c>
      <c r="AE3687" s="8">
        <v>42153.567418981482</v>
      </c>
      <c r="AF3687" s="6" t="s">
        <v>358</v>
      </c>
    </row>
    <row r="3688" spans="1:39" x14ac:dyDescent="0.2">
      <c r="A36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88" s="7" t="str">
        <f>ExtractValues(Table1[[#This Row],[Agreement Name]],".{1}\d{4,5}")</f>
        <v>102025</v>
      </c>
      <c r="C3688" s="6" t="str">
        <f>ExtractValues(Table1[[#This Row],[Agreement Name]],".{1}\d{4,5}-.{1}\d{4,5}")</f>
        <v>102025-001004</v>
      </c>
      <c r="D3688" s="6" t="str">
        <f>ExtractValues(ExtractValues(Table1[[#This Row],[Agreement Name]],"(CO\d{1,3})"),"\d+")</f>
        <v/>
      </c>
      <c r="E3688" s="6" t="str">
        <f>ExtractValues(ExtractValues(Table1[[#This Row],[Agreement Name]],"(CO.\d{1,3})"),"\d+")</f>
        <v/>
      </c>
      <c r="F3688" s="6" t="str">
        <f>IF(Table1[[#This Row],[ChgOrderPart1]]&lt;&gt;"",Table1[[#This Row],[ChgOrderPart1]],Table1[[#This Row],[ChgOrderPart2]])</f>
        <v/>
      </c>
      <c r="G3688" s="6" t="s">
        <v>704</v>
      </c>
      <c r="H3688" s="8">
        <v>42178.664513888885</v>
      </c>
      <c r="I3688" s="6" t="s">
        <v>34</v>
      </c>
      <c r="J3688" s="8">
        <v>42180.69158564815</v>
      </c>
      <c r="K3688" s="6" t="s">
        <v>35</v>
      </c>
      <c r="L3688" s="6" t="s">
        <v>36</v>
      </c>
      <c r="M3688" s="6" t="s">
        <v>37</v>
      </c>
      <c r="O3688" s="6" t="s">
        <v>38</v>
      </c>
      <c r="P3688" s="6" t="s">
        <v>39</v>
      </c>
      <c r="Q3688" s="6" t="s">
        <v>454</v>
      </c>
      <c r="R3688" s="6" t="s">
        <v>502</v>
      </c>
      <c r="S3688" s="6" t="s">
        <v>354</v>
      </c>
      <c r="W3688" s="6" t="s">
        <v>523</v>
      </c>
      <c r="X3688" s="6" t="s">
        <v>502</v>
      </c>
      <c r="Y3688" s="6" t="s">
        <v>43</v>
      </c>
      <c r="Z3688" s="8">
        <v>42180.674340277779</v>
      </c>
      <c r="AA3688" s="6" t="s">
        <v>524</v>
      </c>
      <c r="AB3688" s="6" t="s">
        <v>357</v>
      </c>
      <c r="AC3688" s="6" t="s">
        <v>354</v>
      </c>
      <c r="AD3688" s="6" t="s">
        <v>43</v>
      </c>
      <c r="AE3688" s="8">
        <v>42180.69158564815</v>
      </c>
      <c r="AF3688" s="6" t="s">
        <v>358</v>
      </c>
    </row>
    <row r="3689" spans="1:39" x14ac:dyDescent="0.2">
      <c r="A36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89" s="7" t="str">
        <f>ExtractValues(Table1[[#This Row],[Agreement Name]],".{1}\d{4,5}")</f>
        <v>102025</v>
      </c>
      <c r="C3689" s="6" t="str">
        <f>ExtractValues(Table1[[#This Row],[Agreement Name]],".{1}\d{4,5}-.{1}\d{4,5}")</f>
        <v>102025-001004</v>
      </c>
      <c r="D3689" s="6" t="str">
        <f>ExtractValues(ExtractValues(Table1[[#This Row],[Agreement Name]],"(CO\d{1,3})"),"\d+")</f>
        <v/>
      </c>
      <c r="E3689" s="6" t="str">
        <f>ExtractValues(ExtractValues(Table1[[#This Row],[Agreement Name]],"(CO.\d{1,3})"),"\d+")</f>
        <v/>
      </c>
      <c r="F3689" s="6" t="str">
        <f>IF(Table1[[#This Row],[ChgOrderPart1]]&lt;&gt;"",Table1[[#This Row],[ChgOrderPart1]],Table1[[#This Row],[ChgOrderPart2]])</f>
        <v/>
      </c>
      <c r="G3689" s="6" t="s">
        <v>4006</v>
      </c>
      <c r="H3689" s="8">
        <v>42139.44872685185</v>
      </c>
      <c r="I3689" s="6" t="s">
        <v>55</v>
      </c>
      <c r="J3689" s="8">
        <v>42178.663298611114</v>
      </c>
      <c r="K3689" s="6" t="s">
        <v>3614</v>
      </c>
      <c r="L3689" s="6" t="s">
        <v>3615</v>
      </c>
      <c r="M3689" s="6" t="s">
        <v>37</v>
      </c>
      <c r="O3689" s="6" t="s">
        <v>38</v>
      </c>
      <c r="P3689" s="6" t="s">
        <v>39</v>
      </c>
      <c r="Q3689" s="6" t="s">
        <v>454</v>
      </c>
      <c r="R3689" s="6" t="s">
        <v>502</v>
      </c>
      <c r="S3689" s="6" t="s">
        <v>354</v>
      </c>
      <c r="AL3689" s="6" t="s">
        <v>502</v>
      </c>
      <c r="AM3689" s="6" t="s">
        <v>43</v>
      </c>
    </row>
    <row r="3690" spans="1:39" x14ac:dyDescent="0.2">
      <c r="A36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90" s="7" t="str">
        <f>ExtractValues(Table1[[#This Row],[Agreement Name]],".{1}\d{4,5}")</f>
        <v>102025</v>
      </c>
      <c r="C3690" s="6" t="str">
        <f>ExtractValues(Table1[[#This Row],[Agreement Name]],".{1}\d{4,5}-.{1}\d{4,5}")</f>
        <v>102025-001004</v>
      </c>
      <c r="D3690" s="6" t="str">
        <f>ExtractValues(ExtractValues(Table1[[#This Row],[Agreement Name]],"(CO\d{1,3})"),"\d+")</f>
        <v/>
      </c>
      <c r="E3690" s="6" t="str">
        <f>ExtractValues(ExtractValues(Table1[[#This Row],[Agreement Name]],"(CO.\d{1,3})"),"\d+")</f>
        <v/>
      </c>
      <c r="F3690" s="6" t="str">
        <f>IF(Table1[[#This Row],[ChgOrderPart1]]&lt;&gt;"",Table1[[#This Row],[ChgOrderPart1]],Table1[[#This Row],[ChgOrderPart2]])</f>
        <v/>
      </c>
      <c r="G3690" s="6" t="s">
        <v>501</v>
      </c>
      <c r="H3690" s="8">
        <v>42165.5234375</v>
      </c>
      <c r="I3690" s="6" t="s">
        <v>55</v>
      </c>
      <c r="J3690" s="8">
        <v>42178.662916666668</v>
      </c>
      <c r="K3690" s="6" t="s">
        <v>35</v>
      </c>
      <c r="L3690" s="6" t="s">
        <v>36</v>
      </c>
      <c r="M3690" s="6" t="s">
        <v>37</v>
      </c>
      <c r="O3690" s="6" t="s">
        <v>38</v>
      </c>
      <c r="P3690" s="6" t="s">
        <v>39</v>
      </c>
      <c r="Q3690" s="6" t="s">
        <v>502</v>
      </c>
      <c r="R3690" s="6" t="s">
        <v>354</v>
      </c>
      <c r="AL3690" s="6" t="s">
        <v>502</v>
      </c>
      <c r="AM3690" s="6" t="s">
        <v>43</v>
      </c>
    </row>
    <row r="3691" spans="1:39" x14ac:dyDescent="0.2">
      <c r="A36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91" s="7" t="str">
        <f>ExtractValues(Table1[[#This Row],[Agreement Name]],".{1}\d{4,5}")</f>
        <v>102025</v>
      </c>
      <c r="C3691" s="6" t="str">
        <f>ExtractValues(Table1[[#This Row],[Agreement Name]],".{1}\d{4,5}-.{1}\d{4,5}")</f>
        <v>102025-001003</v>
      </c>
      <c r="D3691" s="6" t="str">
        <f>ExtractValues(ExtractValues(Table1[[#This Row],[Agreement Name]],"(CO\d{1,3})"),"\d+")</f>
        <v>3</v>
      </c>
      <c r="E3691" s="6" t="str">
        <f>ExtractValues(ExtractValues(Table1[[#This Row],[Agreement Name]],"(CO.\d{1,3})"),"\d+")</f>
        <v/>
      </c>
      <c r="F3691" s="6" t="str">
        <f>IF(Table1[[#This Row],[ChgOrderPart1]]&lt;&gt;"",Table1[[#This Row],[ChgOrderPart1]],Table1[[#This Row],[ChgOrderPart2]])</f>
        <v>3</v>
      </c>
      <c r="G3691" s="6" t="s">
        <v>5895</v>
      </c>
      <c r="H3691" s="8">
        <v>42216.459768518522</v>
      </c>
      <c r="I3691" s="6" t="s">
        <v>34</v>
      </c>
      <c r="J3691" s="8">
        <v>42217.349398148152</v>
      </c>
      <c r="K3691" s="6" t="s">
        <v>5082</v>
      </c>
      <c r="L3691" s="6" t="s">
        <v>5083</v>
      </c>
      <c r="M3691" s="6" t="s">
        <v>37</v>
      </c>
      <c r="O3691" s="6" t="s">
        <v>38</v>
      </c>
      <c r="P3691" s="6" t="s">
        <v>39</v>
      </c>
      <c r="Q3691" s="6" t="s">
        <v>3895</v>
      </c>
      <c r="R3691" s="6" t="s">
        <v>354</v>
      </c>
      <c r="W3691" s="6" t="s">
        <v>132</v>
      </c>
      <c r="X3691" s="6" t="s">
        <v>3895</v>
      </c>
      <c r="Y3691" s="6" t="s">
        <v>43</v>
      </c>
      <c r="Z3691" s="8">
        <v>42216.466354166667</v>
      </c>
      <c r="AA3691" s="6" t="s">
        <v>458</v>
      </c>
      <c r="AB3691" s="6" t="s">
        <v>357</v>
      </c>
      <c r="AC3691" s="6" t="s">
        <v>354</v>
      </c>
      <c r="AD3691" s="6" t="s">
        <v>43</v>
      </c>
      <c r="AE3691" s="8">
        <v>42217.349398148152</v>
      </c>
      <c r="AF3691" s="6" t="s">
        <v>358</v>
      </c>
    </row>
    <row r="3692" spans="1:39" x14ac:dyDescent="0.2">
      <c r="A369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92" s="7" t="str">
        <f>ExtractValues(Table1[[#This Row],[Agreement Name]],".{1}\d{4,5}")</f>
        <v>102025</v>
      </c>
      <c r="C3692" s="6" t="str">
        <f>ExtractValues(Table1[[#This Row],[Agreement Name]],".{1}\d{4,5}-.{1}\d{4,5}")</f>
        <v>102025-001003</v>
      </c>
      <c r="D3692" s="6" t="str">
        <f>ExtractValues(ExtractValues(Table1[[#This Row],[Agreement Name]],"(CO\d{1,3})"),"\d+")</f>
        <v>3</v>
      </c>
      <c r="E3692" s="6" t="str">
        <f>ExtractValues(ExtractValues(Table1[[#This Row],[Agreement Name]],"(CO.\d{1,3})"),"\d+")</f>
        <v/>
      </c>
      <c r="F3692" s="6" t="str">
        <f>IF(Table1[[#This Row],[ChgOrderPart1]]&lt;&gt;"",Table1[[#This Row],[ChgOrderPart1]],Table1[[#This Row],[ChgOrderPart2]])</f>
        <v>3</v>
      </c>
      <c r="G3692" s="6" t="s">
        <v>5858</v>
      </c>
      <c r="H3692" s="8">
        <v>42215.459745370368</v>
      </c>
      <c r="I3692" s="6" t="s">
        <v>55</v>
      </c>
      <c r="J3692" s="8">
        <v>42216.44253472222</v>
      </c>
      <c r="K3692" s="6" t="s">
        <v>5082</v>
      </c>
      <c r="L3692" s="6" t="s">
        <v>5083</v>
      </c>
      <c r="M3692" s="6" t="s">
        <v>37</v>
      </c>
      <c r="O3692" s="6" t="s">
        <v>38</v>
      </c>
      <c r="P3692" s="6" t="s">
        <v>39</v>
      </c>
      <c r="Q3692" s="6" t="s">
        <v>354</v>
      </c>
      <c r="R3692" s="6" t="s">
        <v>3895</v>
      </c>
      <c r="AL3692" s="6" t="s">
        <v>354</v>
      </c>
      <c r="AM3692" s="6" t="s">
        <v>43</v>
      </c>
    </row>
    <row r="3693" spans="1:39" x14ac:dyDescent="0.2">
      <c r="A36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93" s="7" t="str">
        <f>ExtractValues(Table1[[#This Row],[Agreement Name]],".{1}\d{4,5}")</f>
        <v>102025</v>
      </c>
      <c r="C3693" s="6" t="str">
        <f>ExtractValues(Table1[[#This Row],[Agreement Name]],".{1}\d{4,5}-.{1}\d{4,5}")</f>
        <v>102025-001003</v>
      </c>
      <c r="D3693" s="6" t="str">
        <f>ExtractValues(ExtractValues(Table1[[#This Row],[Agreement Name]],"(CO\d{1,3})"),"\d+")</f>
        <v>2</v>
      </c>
      <c r="E3693" s="6" t="str">
        <f>ExtractValues(ExtractValues(Table1[[#This Row],[Agreement Name]],"(CO.\d{1,3})"),"\d+")</f>
        <v/>
      </c>
      <c r="F3693" s="6" t="str">
        <f>IF(Table1[[#This Row],[ChgOrderPart1]]&lt;&gt;"",Table1[[#This Row],[ChgOrderPart1]],Table1[[#This Row],[ChgOrderPart2]])</f>
        <v>2</v>
      </c>
      <c r="G3693" s="6" t="s">
        <v>5734</v>
      </c>
      <c r="H3693" s="8">
        <v>42206.572974537034</v>
      </c>
      <c r="I3693" s="6" t="s">
        <v>34</v>
      </c>
      <c r="J3693" s="8">
        <v>42207.658449074072</v>
      </c>
      <c r="K3693" s="6" t="s">
        <v>5082</v>
      </c>
      <c r="L3693" s="6" t="s">
        <v>5083</v>
      </c>
      <c r="M3693" s="6" t="s">
        <v>37</v>
      </c>
      <c r="O3693" s="6" t="s">
        <v>38</v>
      </c>
      <c r="P3693" s="6" t="s">
        <v>39</v>
      </c>
      <c r="Q3693" s="6" t="s">
        <v>3895</v>
      </c>
      <c r="R3693" s="6" t="s">
        <v>354</v>
      </c>
      <c r="W3693" s="6" t="s">
        <v>132</v>
      </c>
      <c r="X3693" s="6" t="s">
        <v>3895</v>
      </c>
      <c r="Y3693" s="6" t="s">
        <v>43</v>
      </c>
      <c r="Z3693" s="8">
        <v>42207.586458333331</v>
      </c>
      <c r="AA3693" s="6" t="s">
        <v>133</v>
      </c>
      <c r="AB3693" s="6" t="s">
        <v>357</v>
      </c>
      <c r="AC3693" s="6" t="s">
        <v>354</v>
      </c>
      <c r="AD3693" s="6" t="s">
        <v>43</v>
      </c>
      <c r="AE3693" s="8">
        <v>42207.658449074072</v>
      </c>
      <c r="AF3693" s="6" t="s">
        <v>358</v>
      </c>
    </row>
    <row r="3694" spans="1:39" x14ac:dyDescent="0.2">
      <c r="A36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94" s="7" t="str">
        <f>ExtractValues(Table1[[#This Row],[Agreement Name]],".{1}\d{4,5}")</f>
        <v>102025</v>
      </c>
      <c r="C3694" s="6" t="str">
        <f>ExtractValues(Table1[[#This Row],[Agreement Name]],".{1}\d{4,5}-.{1}\d{4,5}")</f>
        <v>102025-001003</v>
      </c>
      <c r="D3694" s="6" t="str">
        <f>ExtractValues(ExtractValues(Table1[[#This Row],[Agreement Name]],"(CO\d{1,3})"),"\d+")</f>
        <v>1</v>
      </c>
      <c r="E3694" s="6" t="str">
        <f>ExtractValues(ExtractValues(Table1[[#This Row],[Agreement Name]],"(CO.\d{1,3})"),"\d+")</f>
        <v/>
      </c>
      <c r="F3694" s="6" t="str">
        <f>IF(Table1[[#This Row],[ChgOrderPart1]]&lt;&gt;"",Table1[[#This Row],[ChgOrderPart1]],Table1[[#This Row],[ChgOrderPart2]])</f>
        <v>1</v>
      </c>
      <c r="G3694" s="6" t="s">
        <v>5103</v>
      </c>
      <c r="H3694" s="8">
        <v>42156.424143518518</v>
      </c>
      <c r="I3694" s="6" t="s">
        <v>34</v>
      </c>
      <c r="J3694" s="8">
        <v>42156.464965277781</v>
      </c>
      <c r="K3694" s="6" t="s">
        <v>5082</v>
      </c>
      <c r="L3694" s="6" t="s">
        <v>5083</v>
      </c>
      <c r="M3694" s="6" t="s">
        <v>37</v>
      </c>
      <c r="O3694" s="6" t="s">
        <v>38</v>
      </c>
      <c r="P3694" s="6" t="s">
        <v>39</v>
      </c>
      <c r="Q3694" s="6" t="s">
        <v>3895</v>
      </c>
      <c r="R3694" s="6" t="s">
        <v>354</v>
      </c>
      <c r="W3694" s="6" t="s">
        <v>132</v>
      </c>
      <c r="X3694" s="6" t="s">
        <v>3895</v>
      </c>
      <c r="Y3694" s="6" t="s">
        <v>43</v>
      </c>
      <c r="Z3694" s="8">
        <v>42156.460601851853</v>
      </c>
      <c r="AA3694" s="6" t="s">
        <v>458</v>
      </c>
      <c r="AB3694" s="6" t="s">
        <v>357</v>
      </c>
      <c r="AC3694" s="6" t="s">
        <v>354</v>
      </c>
      <c r="AD3694" s="6" t="s">
        <v>43</v>
      </c>
      <c r="AE3694" s="8">
        <v>42156.464965277781</v>
      </c>
      <c r="AF3694" s="6" t="s">
        <v>358</v>
      </c>
    </row>
    <row r="3695" spans="1:39" x14ac:dyDescent="0.2">
      <c r="A36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95" s="7" t="str">
        <f>ExtractValues(Table1[[#This Row],[Agreement Name]],".{1}\d{4,5}")</f>
        <v>102025</v>
      </c>
      <c r="C3695" s="6" t="str">
        <f>ExtractValues(Table1[[#This Row],[Agreement Name]],".{1}\d{4,5}-.{1}\d{4,5}")</f>
        <v>102025-001002</v>
      </c>
      <c r="D3695" s="6" t="str">
        <f>ExtractValues(ExtractValues(Table1[[#This Row],[Agreement Name]],"(CO\d{1,3})"),"\d+")</f>
        <v/>
      </c>
      <c r="E3695" s="6" t="str">
        <f>ExtractValues(ExtractValues(Table1[[#This Row],[Agreement Name]],"(CO.\d{1,3})"),"\d+")</f>
        <v/>
      </c>
      <c r="F3695" s="6" t="str">
        <f>IF(Table1[[#This Row],[ChgOrderPart1]]&lt;&gt;"",Table1[[#This Row],[ChgOrderPart1]],Table1[[#This Row],[ChgOrderPart2]])</f>
        <v/>
      </c>
      <c r="G3695" s="6" t="s">
        <v>8650</v>
      </c>
      <c r="H3695" s="8">
        <v>42130.499062499999</v>
      </c>
      <c r="I3695" s="6" t="s">
        <v>34</v>
      </c>
      <c r="J3695" s="8">
        <v>42135.459629629629</v>
      </c>
      <c r="K3695" s="6" t="s">
        <v>1376</v>
      </c>
      <c r="L3695" s="6" t="s">
        <v>1377</v>
      </c>
      <c r="M3695" s="6" t="s">
        <v>37</v>
      </c>
      <c r="O3695" s="6" t="s">
        <v>38</v>
      </c>
      <c r="P3695" s="6" t="s">
        <v>39</v>
      </c>
      <c r="Q3695" s="6" t="s">
        <v>2712</v>
      </c>
      <c r="R3695" s="6" t="s">
        <v>354</v>
      </c>
      <c r="W3695" s="6" t="s">
        <v>2713</v>
      </c>
      <c r="X3695" s="6" t="s">
        <v>2712</v>
      </c>
      <c r="Y3695" s="6" t="s">
        <v>43</v>
      </c>
      <c r="Z3695" s="8">
        <v>42135.455428240741</v>
      </c>
      <c r="AA3695" s="6" t="s">
        <v>2906</v>
      </c>
      <c r="AB3695" s="6" t="s">
        <v>357</v>
      </c>
      <c r="AC3695" s="6" t="s">
        <v>354</v>
      </c>
      <c r="AD3695" s="6" t="s">
        <v>43</v>
      </c>
      <c r="AE3695" s="8">
        <v>42135.459629629629</v>
      </c>
      <c r="AF3695" s="6" t="s">
        <v>358</v>
      </c>
    </row>
    <row r="3696" spans="1:39" x14ac:dyDescent="0.2">
      <c r="A36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696" s="7" t="str">
        <f>ExtractValues(Table1[[#This Row],[Agreement Name]],".{1}\d{4,5}")</f>
        <v>102025</v>
      </c>
      <c r="C3696" s="6" t="str">
        <f>ExtractValues(Table1[[#This Row],[Agreement Name]],".{1}\d{4,5}-.{1}\d{4,5}")</f>
        <v>102025-001001</v>
      </c>
      <c r="D3696" s="6" t="str">
        <f>ExtractValues(ExtractValues(Table1[[#This Row],[Agreement Name]],"(CO\d{1,3})"),"\d+")</f>
        <v>1</v>
      </c>
      <c r="E3696" s="6" t="str">
        <f>ExtractValues(ExtractValues(Table1[[#This Row],[Agreement Name]],"(CO.\d{1,3})"),"\d+")</f>
        <v/>
      </c>
      <c r="F3696" s="6" t="str">
        <f>IF(Table1[[#This Row],[ChgOrderPart1]]&lt;&gt;"",Table1[[#This Row],[ChgOrderPart1]],Table1[[#This Row],[ChgOrderPart2]])</f>
        <v>1</v>
      </c>
      <c r="G3696" s="6" t="s">
        <v>5907</v>
      </c>
      <c r="H3696" s="8">
        <v>42219.461157407408</v>
      </c>
      <c r="I3696" s="6" t="s">
        <v>34</v>
      </c>
      <c r="J3696" s="8">
        <v>42219.547129629631</v>
      </c>
      <c r="K3696" s="6" t="s">
        <v>5082</v>
      </c>
      <c r="L3696" s="6" t="s">
        <v>5083</v>
      </c>
      <c r="M3696" s="6" t="s">
        <v>37</v>
      </c>
      <c r="O3696" s="6" t="s">
        <v>38</v>
      </c>
      <c r="P3696" s="6" t="s">
        <v>39</v>
      </c>
      <c r="Q3696" s="6" t="s">
        <v>249</v>
      </c>
      <c r="R3696" s="6" t="s">
        <v>366</v>
      </c>
      <c r="W3696" s="6" t="s">
        <v>250</v>
      </c>
      <c r="X3696" s="6" t="s">
        <v>249</v>
      </c>
      <c r="Y3696" s="6" t="s">
        <v>43</v>
      </c>
      <c r="Z3696" s="8">
        <v>42219.468668981484</v>
      </c>
      <c r="AA3696" s="6" t="s">
        <v>251</v>
      </c>
      <c r="AB3696" s="6" t="s">
        <v>559</v>
      </c>
      <c r="AC3696" s="6" t="s">
        <v>366</v>
      </c>
      <c r="AD3696" s="6" t="s">
        <v>43</v>
      </c>
      <c r="AE3696" s="8">
        <v>42219.547129629631</v>
      </c>
      <c r="AF3696" s="6" t="s">
        <v>46</v>
      </c>
    </row>
    <row r="3697" spans="1:39" x14ac:dyDescent="0.2">
      <c r="A36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97" s="7" t="str">
        <f>ExtractValues(Table1[[#This Row],[Agreement Name]],".{1}\d{4,5}")</f>
        <v>102025</v>
      </c>
      <c r="C3697" s="6" t="str">
        <f>ExtractValues(Table1[[#This Row],[Agreement Name]],".{1}\d{4,5}-.{1}\d{4,5}")</f>
        <v>102025-001001</v>
      </c>
      <c r="D3697" s="6" t="str">
        <f>ExtractValues(ExtractValues(Table1[[#This Row],[Agreement Name]],"(CO\d{1,3})"),"\d+")</f>
        <v/>
      </c>
      <c r="E3697" s="6" t="str">
        <f>ExtractValues(ExtractValues(Table1[[#This Row],[Agreement Name]],"(CO.\d{1,3})"),"\d+")</f>
        <v/>
      </c>
      <c r="F3697" s="6" t="str">
        <f>IF(Table1[[#This Row],[ChgOrderPart1]]&lt;&gt;"",Table1[[#This Row],[ChgOrderPart1]],Table1[[#This Row],[ChgOrderPart2]])</f>
        <v/>
      </c>
      <c r="G3697" s="6" t="s">
        <v>6926</v>
      </c>
      <c r="H3697" s="8">
        <v>42111.302870370368</v>
      </c>
      <c r="I3697" s="6" t="s">
        <v>34</v>
      </c>
      <c r="J3697" s="8">
        <v>42114.218449074076</v>
      </c>
      <c r="K3697" s="6" t="s">
        <v>1284</v>
      </c>
      <c r="L3697" s="6" t="s">
        <v>1285</v>
      </c>
      <c r="M3697" s="6" t="s">
        <v>37</v>
      </c>
      <c r="O3697" s="6" t="s">
        <v>38</v>
      </c>
      <c r="P3697" s="6" t="s">
        <v>39</v>
      </c>
      <c r="Q3697" s="6" t="s">
        <v>249</v>
      </c>
      <c r="R3697" s="6" t="s">
        <v>354</v>
      </c>
      <c r="W3697" s="6" t="s">
        <v>250</v>
      </c>
      <c r="X3697" s="6" t="s">
        <v>249</v>
      </c>
      <c r="Y3697" s="6" t="s">
        <v>43</v>
      </c>
      <c r="Z3697" s="8">
        <v>42114.217812499999</v>
      </c>
      <c r="AA3697" s="6" t="s">
        <v>251</v>
      </c>
      <c r="AB3697" s="6" t="s">
        <v>357</v>
      </c>
      <c r="AC3697" s="6" t="s">
        <v>354</v>
      </c>
      <c r="AD3697" s="6" t="s">
        <v>43</v>
      </c>
      <c r="AE3697" s="8">
        <v>42114.218449074076</v>
      </c>
      <c r="AF3697" s="6" t="s">
        <v>358</v>
      </c>
    </row>
    <row r="3698" spans="1:39" x14ac:dyDescent="0.2">
      <c r="A36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98" s="7" t="str">
        <f>ExtractValues(Table1[[#This Row],[Agreement Name]],".{1}\d{4,5}")</f>
        <v>102022</v>
      </c>
      <c r="C3698" s="6" t="str">
        <f>ExtractValues(Table1[[#This Row],[Agreement Name]],".{1}\d{4,5}-.{1}\d{4,5}")</f>
        <v>102022-003001</v>
      </c>
      <c r="D3698" s="6" t="str">
        <f>ExtractValues(ExtractValues(Table1[[#This Row],[Agreement Name]],"(CO\d{1,3})"),"\d+")</f>
        <v/>
      </c>
      <c r="E3698" s="6" t="str">
        <f>ExtractValues(ExtractValues(Table1[[#This Row],[Agreement Name]],"(CO.\d{1,3})"),"\d+")</f>
        <v/>
      </c>
      <c r="F3698" s="6" t="str">
        <f>IF(Table1[[#This Row],[ChgOrderPart1]]&lt;&gt;"",Table1[[#This Row],[ChgOrderPart1]],Table1[[#This Row],[ChgOrderPart2]])</f>
        <v/>
      </c>
      <c r="G3698" s="6" t="s">
        <v>776</v>
      </c>
      <c r="H3698" s="8">
        <v>42185.7028125</v>
      </c>
      <c r="I3698" s="6" t="s">
        <v>34</v>
      </c>
      <c r="J3698" s="8">
        <v>42191.684236111112</v>
      </c>
      <c r="K3698" s="6" t="s">
        <v>35</v>
      </c>
      <c r="L3698" s="6" t="s">
        <v>36</v>
      </c>
      <c r="M3698" s="6" t="s">
        <v>37</v>
      </c>
      <c r="O3698" s="6" t="s">
        <v>38</v>
      </c>
      <c r="P3698" s="6" t="s">
        <v>39</v>
      </c>
      <c r="Q3698" s="6" t="s">
        <v>405</v>
      </c>
      <c r="R3698" s="6" t="s">
        <v>404</v>
      </c>
      <c r="S3698" s="6" t="s">
        <v>354</v>
      </c>
      <c r="W3698" s="6" t="s">
        <v>406</v>
      </c>
      <c r="X3698" s="6" t="s">
        <v>404</v>
      </c>
      <c r="Y3698" s="6" t="s">
        <v>43</v>
      </c>
      <c r="Z3698" s="8">
        <v>42191.543495370373</v>
      </c>
      <c r="AA3698" s="6" t="s">
        <v>407</v>
      </c>
      <c r="AB3698" s="6" t="s">
        <v>357</v>
      </c>
      <c r="AC3698" s="6" t="s">
        <v>354</v>
      </c>
      <c r="AD3698" s="6" t="s">
        <v>43</v>
      </c>
      <c r="AE3698" s="8">
        <v>42191.684236111112</v>
      </c>
      <c r="AF3698" s="6" t="s">
        <v>358</v>
      </c>
    </row>
    <row r="3699" spans="1:39" x14ac:dyDescent="0.2">
      <c r="A36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699" s="7" t="str">
        <f>ExtractValues(Table1[[#This Row],[Agreement Name]],".{1}\d{4,5}")</f>
        <v>102022</v>
      </c>
      <c r="C3699" s="6" t="str">
        <f>ExtractValues(Table1[[#This Row],[Agreement Name]],".{1}\d{4,5}-.{1}\d{4,5}")</f>
        <v>102022-002003</v>
      </c>
      <c r="D3699" s="6" t="str">
        <f>ExtractValues(ExtractValues(Table1[[#This Row],[Agreement Name]],"(CO\d{1,3})"),"\d+")</f>
        <v/>
      </c>
      <c r="E3699" s="6" t="str">
        <f>ExtractValues(ExtractValues(Table1[[#This Row],[Agreement Name]],"(CO.\d{1,3})"),"\d+")</f>
        <v/>
      </c>
      <c r="F3699" s="6" t="str">
        <f>IF(Table1[[#This Row],[ChgOrderPart1]]&lt;&gt;"",Table1[[#This Row],[ChgOrderPart1]],Table1[[#This Row],[ChgOrderPart2]])</f>
        <v/>
      </c>
      <c r="G3699" s="6" t="s">
        <v>408</v>
      </c>
      <c r="H3699" s="8">
        <v>42159.398425925923</v>
      </c>
      <c r="I3699" s="6" t="s">
        <v>48</v>
      </c>
      <c r="J3699" s="8">
        <v>42159.398425925923</v>
      </c>
      <c r="K3699" s="6" t="s">
        <v>35</v>
      </c>
      <c r="L3699" s="6" t="s">
        <v>36</v>
      </c>
      <c r="M3699" s="6" t="s">
        <v>37</v>
      </c>
      <c r="O3699" s="6" t="s">
        <v>38</v>
      </c>
      <c r="P3699" s="6" t="s">
        <v>39</v>
      </c>
      <c r="Q3699" s="6" t="s">
        <v>409</v>
      </c>
      <c r="R3699" s="6" t="s">
        <v>354</v>
      </c>
      <c r="AL3699" s="6" t="s">
        <v>409</v>
      </c>
      <c r="AM3699" s="6" t="s">
        <v>43</v>
      </c>
    </row>
    <row r="3700" spans="1:39" x14ac:dyDescent="0.2">
      <c r="A37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00" s="7" t="str">
        <f>ExtractValues(Table1[[#This Row],[Agreement Name]],".{1}\d{4,5}")</f>
        <v>102022</v>
      </c>
      <c r="C3700" s="6" t="str">
        <f>ExtractValues(Table1[[#This Row],[Agreement Name]],".{1}\d{4,5}-.{1}\d{4,5}")</f>
        <v>102022-002002</v>
      </c>
      <c r="D3700" s="6" t="str">
        <f>ExtractValues(ExtractValues(Table1[[#This Row],[Agreement Name]],"(CO\d{1,3})"),"\d+")</f>
        <v>1</v>
      </c>
      <c r="E3700" s="6" t="str">
        <f>ExtractValues(ExtractValues(Table1[[#This Row],[Agreement Name]],"(CO.\d{1,3})"),"\d+")</f>
        <v/>
      </c>
      <c r="F3700" s="6" t="str">
        <f>IF(Table1[[#This Row],[ChgOrderPart1]]&lt;&gt;"",Table1[[#This Row],[ChgOrderPart1]],Table1[[#This Row],[ChgOrderPart2]])</f>
        <v>1</v>
      </c>
      <c r="G3700" s="6" t="s">
        <v>5515</v>
      </c>
      <c r="H3700" s="8">
        <v>42186.338807870372</v>
      </c>
      <c r="I3700" s="6" t="s">
        <v>34</v>
      </c>
      <c r="J3700" s="8">
        <v>42193.547465277778</v>
      </c>
      <c r="K3700" s="6" t="s">
        <v>5082</v>
      </c>
      <c r="L3700" s="6" t="s">
        <v>5083</v>
      </c>
      <c r="M3700" s="6" t="s">
        <v>37</v>
      </c>
      <c r="O3700" s="6" t="s">
        <v>38</v>
      </c>
      <c r="P3700" s="6" t="s">
        <v>39</v>
      </c>
      <c r="Q3700" s="6" t="s">
        <v>642</v>
      </c>
      <c r="R3700" s="6" t="s">
        <v>354</v>
      </c>
      <c r="W3700" s="6" t="s">
        <v>643</v>
      </c>
      <c r="X3700" s="6" t="s">
        <v>642</v>
      </c>
      <c r="Y3700" s="6" t="s">
        <v>43</v>
      </c>
      <c r="Z3700" s="8">
        <v>42193.391157407408</v>
      </c>
      <c r="AA3700" s="6" t="s">
        <v>141</v>
      </c>
      <c r="AB3700" s="6" t="s">
        <v>357</v>
      </c>
      <c r="AC3700" s="6" t="s">
        <v>354</v>
      </c>
      <c r="AD3700" s="6" t="s">
        <v>43</v>
      </c>
      <c r="AE3700" s="8">
        <v>42193.547465277778</v>
      </c>
      <c r="AF3700" s="6" t="s">
        <v>358</v>
      </c>
    </row>
    <row r="3701" spans="1:39" x14ac:dyDescent="0.2">
      <c r="A37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1" s="7" t="str">
        <f>ExtractValues(Table1[[#This Row],[Agreement Name]],".{1}\d{4,5}")</f>
        <v>102022</v>
      </c>
      <c r="C3701" s="6" t="str">
        <f>ExtractValues(Table1[[#This Row],[Agreement Name]],".{1}\d{4,5}-.{1}\d{4,5}")</f>
        <v>102022-002002</v>
      </c>
      <c r="D3701" s="6" t="str">
        <f>ExtractValues(ExtractValues(Table1[[#This Row],[Agreement Name]],"(CO\d{1,3})"),"\d+")</f>
        <v/>
      </c>
      <c r="E3701" s="6" t="str">
        <f>ExtractValues(ExtractValues(Table1[[#This Row],[Agreement Name]],"(CO.\d{1,3})"),"\d+")</f>
        <v/>
      </c>
      <c r="F3701" s="6" t="str">
        <f>IF(Table1[[#This Row],[ChgOrderPart1]]&lt;&gt;"",Table1[[#This Row],[ChgOrderPart1]],Table1[[#This Row],[ChgOrderPart2]])</f>
        <v/>
      </c>
      <c r="G3701" s="6" t="s">
        <v>641</v>
      </c>
      <c r="H3701" s="8">
        <v>42173.666180555556</v>
      </c>
      <c r="I3701" s="6" t="s">
        <v>34</v>
      </c>
      <c r="J3701" s="8">
        <v>42184.418402777781</v>
      </c>
      <c r="K3701" s="6" t="s">
        <v>35</v>
      </c>
      <c r="L3701" s="6" t="s">
        <v>36</v>
      </c>
      <c r="M3701" s="6" t="s">
        <v>37</v>
      </c>
      <c r="O3701" s="6" t="s">
        <v>38</v>
      </c>
      <c r="P3701" s="6" t="s">
        <v>39</v>
      </c>
      <c r="Q3701" s="6" t="s">
        <v>642</v>
      </c>
      <c r="R3701" s="6" t="s">
        <v>354</v>
      </c>
      <c r="W3701" s="6" t="s">
        <v>643</v>
      </c>
      <c r="X3701" s="6" t="s">
        <v>642</v>
      </c>
      <c r="Y3701" s="6" t="s">
        <v>43</v>
      </c>
      <c r="Z3701" s="8">
        <v>42184.344849537039</v>
      </c>
      <c r="AA3701" s="6" t="s">
        <v>141</v>
      </c>
      <c r="AB3701" s="6" t="s">
        <v>357</v>
      </c>
      <c r="AC3701" s="6" t="s">
        <v>354</v>
      </c>
      <c r="AD3701" s="6" t="s">
        <v>43</v>
      </c>
      <c r="AE3701" s="8">
        <v>42184.418402777781</v>
      </c>
      <c r="AF3701" s="6" t="s">
        <v>358</v>
      </c>
    </row>
    <row r="3702" spans="1:39" x14ac:dyDescent="0.2">
      <c r="A37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2" s="7" t="str">
        <f>ExtractValues(Table1[[#This Row],[Agreement Name]],".{1}\d{4,5}")</f>
        <v>102022</v>
      </c>
      <c r="C3702" s="6" t="str">
        <f>ExtractValues(Table1[[#This Row],[Agreement Name]],".{1}\d{4,5}-.{1}\d{4,5}")</f>
        <v>102022-002001</v>
      </c>
      <c r="D3702" s="6" t="str">
        <f>ExtractValues(ExtractValues(Table1[[#This Row],[Agreement Name]],"(CO\d{1,3})"),"\d+")</f>
        <v/>
      </c>
      <c r="E3702" s="6" t="str">
        <f>ExtractValues(ExtractValues(Table1[[#This Row],[Agreement Name]],"(CO.\d{1,3})"),"\d+")</f>
        <v/>
      </c>
      <c r="F3702" s="6" t="str">
        <f>IF(Table1[[#This Row],[ChgOrderPart1]]&lt;&gt;"",Table1[[#This Row],[ChgOrderPart1]],Table1[[#This Row],[ChgOrderPart2]])</f>
        <v/>
      </c>
      <c r="G3702" s="6" t="s">
        <v>655</v>
      </c>
      <c r="H3702" s="8">
        <v>42174.643321759257</v>
      </c>
      <c r="I3702" s="6" t="s">
        <v>34</v>
      </c>
      <c r="J3702" s="8">
        <v>42178.650567129633</v>
      </c>
      <c r="K3702" s="6" t="s">
        <v>35</v>
      </c>
      <c r="L3702" s="6" t="s">
        <v>36</v>
      </c>
      <c r="M3702" s="6" t="s">
        <v>37</v>
      </c>
      <c r="O3702" s="6" t="s">
        <v>38</v>
      </c>
      <c r="P3702" s="6" t="s">
        <v>39</v>
      </c>
      <c r="Q3702" s="6" t="s">
        <v>404</v>
      </c>
      <c r="R3702" s="6" t="s">
        <v>354</v>
      </c>
      <c r="W3702" s="6" t="s">
        <v>406</v>
      </c>
      <c r="X3702" s="6" t="s">
        <v>404</v>
      </c>
      <c r="Y3702" s="6" t="s">
        <v>43</v>
      </c>
      <c r="Z3702" s="8">
        <v>42178.576979166668</v>
      </c>
      <c r="AA3702" s="6" t="s">
        <v>407</v>
      </c>
      <c r="AB3702" s="6" t="s">
        <v>357</v>
      </c>
      <c r="AC3702" s="6" t="s">
        <v>354</v>
      </c>
      <c r="AD3702" s="6" t="s">
        <v>43</v>
      </c>
      <c r="AE3702" s="8">
        <v>42178.650567129633</v>
      </c>
      <c r="AF3702" s="6" t="s">
        <v>358</v>
      </c>
    </row>
    <row r="3703" spans="1:39" x14ac:dyDescent="0.2">
      <c r="A37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3" s="7" t="str">
        <f>ExtractValues(Table1[[#This Row],[Agreement Name]],".{1}\d{4,5}")</f>
        <v>102022</v>
      </c>
      <c r="C3703" s="6" t="str">
        <f>ExtractValues(Table1[[#This Row],[Agreement Name]],".{1}\d{4,5}-.{1}\d{4,5}")</f>
        <v>102022-001002</v>
      </c>
      <c r="D3703" s="6" t="str">
        <f>ExtractValues(ExtractValues(Table1[[#This Row],[Agreement Name]],"(CO\d{1,3})"),"\d+")</f>
        <v/>
      </c>
      <c r="E3703" s="6" t="str">
        <f>ExtractValues(ExtractValues(Table1[[#This Row],[Agreement Name]],"(CO.\d{1,3})"),"\d+")</f>
        <v/>
      </c>
      <c r="F3703" s="6" t="str">
        <f>IF(Table1[[#This Row],[ChgOrderPart1]]&lt;&gt;"",Table1[[#This Row],[ChgOrderPart1]],Table1[[#This Row],[ChgOrderPart2]])</f>
        <v/>
      </c>
      <c r="G3703" s="6" t="s">
        <v>3761</v>
      </c>
      <c r="H3703" s="8">
        <v>42118.587268518517</v>
      </c>
      <c r="I3703" s="6" t="s">
        <v>34</v>
      </c>
      <c r="J3703" s="8">
        <v>42119.326064814813</v>
      </c>
      <c r="K3703" s="6" t="s">
        <v>3614</v>
      </c>
      <c r="L3703" s="6" t="s">
        <v>3615</v>
      </c>
      <c r="M3703" s="6" t="s">
        <v>37</v>
      </c>
      <c r="O3703" s="6" t="s">
        <v>38</v>
      </c>
      <c r="P3703" s="6" t="s">
        <v>39</v>
      </c>
      <c r="Q3703" s="6" t="s">
        <v>3762</v>
      </c>
      <c r="R3703" s="6" t="s">
        <v>354</v>
      </c>
      <c r="W3703" s="6" t="s">
        <v>3763</v>
      </c>
      <c r="X3703" s="6" t="s">
        <v>3762</v>
      </c>
      <c r="Y3703" s="6" t="s">
        <v>43</v>
      </c>
      <c r="Z3703" s="8">
        <v>42118.668981481482</v>
      </c>
      <c r="AA3703" s="6" t="s">
        <v>3764</v>
      </c>
      <c r="AB3703" s="6" t="s">
        <v>357</v>
      </c>
      <c r="AC3703" s="6" t="s">
        <v>354</v>
      </c>
      <c r="AD3703" s="6" t="s">
        <v>43</v>
      </c>
      <c r="AE3703" s="8">
        <v>42119.326064814813</v>
      </c>
      <c r="AF3703" s="6" t="s">
        <v>358</v>
      </c>
    </row>
    <row r="3704" spans="1:39" x14ac:dyDescent="0.2">
      <c r="A37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4" s="7" t="str">
        <f>ExtractValues(Table1[[#This Row],[Agreement Name]],".{1}\d{4,5}")</f>
        <v>102022</v>
      </c>
      <c r="C3704" s="6" t="str">
        <f>ExtractValues(Table1[[#This Row],[Agreement Name]],".{1}\d{4,5}-.{1}\d{4,5}")</f>
        <v>102022-001001</v>
      </c>
      <c r="D3704" s="6" t="str">
        <f>ExtractValues(ExtractValues(Table1[[#This Row],[Agreement Name]],"(CO\d{1,3})"),"\d+")</f>
        <v/>
      </c>
      <c r="E3704" s="6" t="str">
        <f>ExtractValues(ExtractValues(Table1[[#This Row],[Agreement Name]],"(CO.\d{1,3})"),"\d+")</f>
        <v/>
      </c>
      <c r="F3704" s="6" t="str">
        <f>IF(Table1[[#This Row],[ChgOrderPart1]]&lt;&gt;"",Table1[[#This Row],[ChgOrderPart1]],Table1[[#This Row],[ChgOrderPart2]])</f>
        <v/>
      </c>
      <c r="G3704" s="6" t="s">
        <v>3772</v>
      </c>
      <c r="H3704" s="8">
        <v>42121.487037037034</v>
      </c>
      <c r="I3704" s="6" t="s">
        <v>55</v>
      </c>
      <c r="J3704" s="8">
        <v>42132.452951388892</v>
      </c>
      <c r="K3704" s="6" t="s">
        <v>3614</v>
      </c>
      <c r="L3704" s="6" t="s">
        <v>3615</v>
      </c>
      <c r="M3704" s="6" t="s">
        <v>37</v>
      </c>
      <c r="O3704" s="6" t="s">
        <v>38</v>
      </c>
      <c r="P3704" s="6" t="s">
        <v>39</v>
      </c>
      <c r="Q3704" s="6" t="s">
        <v>429</v>
      </c>
      <c r="R3704" s="6" t="s">
        <v>354</v>
      </c>
      <c r="AL3704" s="6" t="s">
        <v>429</v>
      </c>
      <c r="AM3704" s="6" t="s">
        <v>43</v>
      </c>
    </row>
    <row r="3705" spans="1:39" x14ac:dyDescent="0.2">
      <c r="A37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5" s="7" t="str">
        <f>ExtractValues(Table1[[#This Row],[Agreement Name]],".{1}\d{4,5}")</f>
        <v>10202</v>
      </c>
      <c r="C3705" s="6" t="str">
        <f>ExtractValues(Table1[[#This Row],[Agreement Name]],".{1}\d{4,5}-.{1}\d{4,5}")</f>
        <v>10202-002001</v>
      </c>
      <c r="D3705" s="6" t="str">
        <f>ExtractValues(ExtractValues(Table1[[#This Row],[Agreement Name]],"(CO\d{1,3})"),"\d+")</f>
        <v/>
      </c>
      <c r="E3705" s="6" t="str">
        <f>ExtractValues(ExtractValues(Table1[[#This Row],[Agreement Name]],"(CO.\d{1,3})"),"\d+")</f>
        <v/>
      </c>
      <c r="F3705" s="6" t="str">
        <f>IF(Table1[[#This Row],[ChgOrderPart1]]&lt;&gt;"",Table1[[#This Row],[ChgOrderPart1]],Table1[[#This Row],[ChgOrderPart2]])</f>
        <v/>
      </c>
      <c r="G3705" s="6" t="s">
        <v>6316</v>
      </c>
      <c r="H3705" s="8">
        <v>42053.466874999998</v>
      </c>
      <c r="I3705" s="6" t="s">
        <v>34</v>
      </c>
      <c r="J3705" s="8">
        <v>42053.570625</v>
      </c>
      <c r="K3705" s="6" t="s">
        <v>1284</v>
      </c>
      <c r="L3705" s="6" t="s">
        <v>1285</v>
      </c>
      <c r="M3705" s="6" t="s">
        <v>37</v>
      </c>
      <c r="O3705" s="6" t="s">
        <v>38</v>
      </c>
      <c r="P3705" s="6" t="s">
        <v>39</v>
      </c>
      <c r="Q3705" s="6" t="s">
        <v>3506</v>
      </c>
      <c r="R3705" s="6" t="s">
        <v>1057</v>
      </c>
      <c r="W3705" s="6" t="s">
        <v>3507</v>
      </c>
      <c r="X3705" s="6" t="s">
        <v>3506</v>
      </c>
      <c r="Y3705" s="6" t="s">
        <v>43</v>
      </c>
      <c r="Z3705" s="8">
        <v>42053.53628472222</v>
      </c>
      <c r="AA3705" s="6" t="s">
        <v>46</v>
      </c>
      <c r="AB3705" s="6" t="s">
        <v>2474</v>
      </c>
      <c r="AC3705" s="6" t="s">
        <v>1057</v>
      </c>
      <c r="AD3705" s="6" t="s">
        <v>43</v>
      </c>
      <c r="AE3705" s="8">
        <v>42053.570625</v>
      </c>
      <c r="AF3705" s="6" t="s">
        <v>71</v>
      </c>
    </row>
    <row r="3706" spans="1:39" x14ac:dyDescent="0.2">
      <c r="A37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6" s="7" t="str">
        <f>ExtractValues(Table1[[#This Row],[Agreement Name]],".{1}\d{4,5}")</f>
        <v>10201</v>
      </c>
      <c r="C3706" s="6" t="str">
        <f>ExtractValues(Table1[[#This Row],[Agreement Name]],".{1}\d{4,5}-.{1}\d{4,5}")</f>
        <v>10201-001002</v>
      </c>
      <c r="D3706" s="6" t="str">
        <f>ExtractValues(ExtractValues(Table1[[#This Row],[Agreement Name]],"(CO\d{1,3})"),"\d+")</f>
        <v/>
      </c>
      <c r="E3706" s="6" t="str">
        <f>ExtractValues(ExtractValues(Table1[[#This Row],[Agreement Name]],"(CO.\d{1,3})"),"\d+")</f>
        <v/>
      </c>
      <c r="F3706" s="6" t="str">
        <f>IF(Table1[[#This Row],[ChgOrderPart1]]&lt;&gt;"",Table1[[#This Row],[ChgOrderPart1]],Table1[[#This Row],[ChgOrderPart2]])</f>
        <v/>
      </c>
      <c r="G3706" s="6" t="s">
        <v>4540</v>
      </c>
      <c r="H3706" s="8">
        <v>42003.63517361111</v>
      </c>
      <c r="I3706" s="6" t="s">
        <v>34</v>
      </c>
      <c r="J3706" s="8">
        <v>42006.446215277778</v>
      </c>
      <c r="K3706" s="6" t="s">
        <v>35</v>
      </c>
      <c r="L3706" s="6" t="s">
        <v>36</v>
      </c>
      <c r="M3706" s="6" t="s">
        <v>37</v>
      </c>
      <c r="O3706" s="6" t="s">
        <v>38</v>
      </c>
      <c r="P3706" s="6" t="s">
        <v>39</v>
      </c>
      <c r="Q3706" s="6" t="s">
        <v>1291</v>
      </c>
      <c r="R3706" s="6" t="s">
        <v>351</v>
      </c>
      <c r="W3706" s="6" t="s">
        <v>1292</v>
      </c>
      <c r="X3706" s="6" t="s">
        <v>1291</v>
      </c>
      <c r="Y3706" s="6" t="s">
        <v>43</v>
      </c>
      <c r="Z3706" s="8">
        <v>42003.652222222219</v>
      </c>
      <c r="AA3706" s="6" t="s">
        <v>322</v>
      </c>
      <c r="AB3706" s="6" t="s">
        <v>4541</v>
      </c>
      <c r="AC3706" s="6" t="s">
        <v>351</v>
      </c>
      <c r="AD3706" s="6" t="s">
        <v>43</v>
      </c>
      <c r="AE3706" s="8">
        <v>42006.446215277778</v>
      </c>
      <c r="AF3706" s="6" t="s">
        <v>71</v>
      </c>
    </row>
    <row r="3707" spans="1:39" x14ac:dyDescent="0.2">
      <c r="A37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7" s="7" t="str">
        <f>ExtractValues(Table1[[#This Row],[Agreement Name]],".{1}\d{4,5}")</f>
        <v>10200</v>
      </c>
      <c r="C3707" s="6" t="str">
        <f>ExtractValues(Table1[[#This Row],[Agreement Name]],".{1}\d{4,5}-.{1}\d{4,5}")</f>
        <v>10200-001002</v>
      </c>
      <c r="D3707" s="6" t="str">
        <f>ExtractValues(ExtractValues(Table1[[#This Row],[Agreement Name]],"(CO\d{1,3})"),"\d+")</f>
        <v/>
      </c>
      <c r="E3707" s="6" t="str">
        <f>ExtractValues(ExtractValues(Table1[[#This Row],[Agreement Name]],"(CO.\d{1,3})"),"\d+")</f>
        <v/>
      </c>
      <c r="F3707" s="6" t="str">
        <f>IF(Table1[[#This Row],[ChgOrderPart1]]&lt;&gt;"",Table1[[#This Row],[ChgOrderPart1]],Table1[[#This Row],[ChgOrderPart2]])</f>
        <v/>
      </c>
      <c r="G3707" s="6" t="s">
        <v>3951</v>
      </c>
      <c r="H3707" s="8">
        <v>42136.484733796293</v>
      </c>
      <c r="I3707" s="6" t="s">
        <v>34</v>
      </c>
      <c r="J3707" s="8">
        <v>42142.414444444446</v>
      </c>
      <c r="K3707" s="6" t="s">
        <v>3614</v>
      </c>
      <c r="L3707" s="6" t="s">
        <v>3615</v>
      </c>
      <c r="M3707" s="6" t="s">
        <v>37</v>
      </c>
      <c r="O3707" s="6" t="s">
        <v>38</v>
      </c>
      <c r="P3707" s="6" t="s">
        <v>39</v>
      </c>
      <c r="Q3707" s="6" t="s">
        <v>311</v>
      </c>
      <c r="R3707" s="6" t="s">
        <v>366</v>
      </c>
      <c r="W3707" s="6" t="s">
        <v>334</v>
      </c>
      <c r="X3707" s="6" t="s">
        <v>311</v>
      </c>
      <c r="Y3707" s="6" t="s">
        <v>43</v>
      </c>
      <c r="Z3707" s="8">
        <v>42142.393113425926</v>
      </c>
      <c r="AA3707" s="6" t="s">
        <v>335</v>
      </c>
      <c r="AB3707" s="6" t="s">
        <v>370</v>
      </c>
      <c r="AC3707" s="6" t="s">
        <v>366</v>
      </c>
      <c r="AD3707" s="6" t="s">
        <v>43</v>
      </c>
      <c r="AE3707" s="8">
        <v>42142.414444444446</v>
      </c>
      <c r="AF3707" s="6" t="s">
        <v>71</v>
      </c>
    </row>
    <row r="3708" spans="1:39" x14ac:dyDescent="0.2">
      <c r="A37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8" s="7" t="str">
        <f>ExtractValues(Table1[[#This Row],[Agreement Name]],".{1}\d{4,5}")</f>
        <v>10200</v>
      </c>
      <c r="C3708" s="6" t="str">
        <f>ExtractValues(Table1[[#This Row],[Agreement Name]],".{1}\d{4,5}-.{1}\d{4,5}")</f>
        <v>10200-001001</v>
      </c>
      <c r="D3708" s="6" t="str">
        <f>ExtractValues(ExtractValues(Table1[[#This Row],[Agreement Name]],"(CO\d{1,3})"),"\d+")</f>
        <v/>
      </c>
      <c r="E3708" s="6" t="str">
        <f>ExtractValues(ExtractValues(Table1[[#This Row],[Agreement Name]],"(CO.\d{1,3})"),"\d+")</f>
        <v/>
      </c>
      <c r="F3708" s="6" t="str">
        <f>IF(Table1[[#This Row],[ChgOrderPart1]]&lt;&gt;"",Table1[[#This Row],[ChgOrderPart1]],Table1[[#This Row],[ChgOrderPart2]])</f>
        <v/>
      </c>
      <c r="G3708" s="6" t="s">
        <v>6259</v>
      </c>
      <c r="H3708" s="8">
        <v>42047.590856481482</v>
      </c>
      <c r="I3708" s="6" t="s">
        <v>34</v>
      </c>
      <c r="J3708" s="8">
        <v>42082.669641203705</v>
      </c>
      <c r="K3708" s="6" t="s">
        <v>1284</v>
      </c>
      <c r="L3708" s="6" t="s">
        <v>1285</v>
      </c>
      <c r="M3708" s="6" t="s">
        <v>37</v>
      </c>
      <c r="O3708" s="6" t="s">
        <v>38</v>
      </c>
      <c r="P3708" s="6" t="s">
        <v>39</v>
      </c>
      <c r="Q3708" s="6" t="s">
        <v>56</v>
      </c>
      <c r="R3708" s="6" t="s">
        <v>392</v>
      </c>
      <c r="S3708" s="6" t="s">
        <v>366</v>
      </c>
      <c r="W3708" s="6" t="s">
        <v>394</v>
      </c>
      <c r="X3708" s="6" t="s">
        <v>392</v>
      </c>
      <c r="Y3708" s="6" t="s">
        <v>43</v>
      </c>
      <c r="Z3708" s="8">
        <v>42082.520231481481</v>
      </c>
      <c r="AA3708" s="6" t="s">
        <v>6260</v>
      </c>
      <c r="AB3708" s="6" t="s">
        <v>370</v>
      </c>
      <c r="AC3708" s="6" t="s">
        <v>366</v>
      </c>
      <c r="AD3708" s="6" t="s">
        <v>43</v>
      </c>
      <c r="AE3708" s="8">
        <v>42082.669641203705</v>
      </c>
      <c r="AF3708" s="6" t="s">
        <v>46</v>
      </c>
    </row>
    <row r="3709" spans="1:39" x14ac:dyDescent="0.2">
      <c r="A37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09" s="7" t="str">
        <f>ExtractValues(Table1[[#This Row],[Agreement Name]],".{1}\d{4,5}")</f>
        <v>101981</v>
      </c>
      <c r="C3709" s="6" t="str">
        <f>ExtractValues(Table1[[#This Row],[Agreement Name]],".{1}\d{4,5}-.{1}\d{4,5}")</f>
        <v>101981-001004</v>
      </c>
      <c r="D3709" s="6" t="str">
        <f>ExtractValues(ExtractValues(Table1[[#This Row],[Agreement Name]],"(CO\d{1,3})"),"\d+")</f>
        <v/>
      </c>
      <c r="E3709" s="6" t="str">
        <f>ExtractValues(ExtractValues(Table1[[#This Row],[Agreement Name]],"(CO.\d{1,3})"),"\d+")</f>
        <v/>
      </c>
      <c r="F3709" s="6" t="str">
        <f>IF(Table1[[#This Row],[ChgOrderPart1]]&lt;&gt;"",Table1[[#This Row],[ChgOrderPart1]],Table1[[#This Row],[ChgOrderPart2]])</f>
        <v/>
      </c>
      <c r="G3709" s="6" t="s">
        <v>997</v>
      </c>
      <c r="H3709" s="8">
        <v>42213.276666666665</v>
      </c>
      <c r="I3709" s="6" t="s">
        <v>34</v>
      </c>
      <c r="J3709" s="8">
        <v>42213.601284722223</v>
      </c>
      <c r="K3709" s="6" t="s">
        <v>35</v>
      </c>
      <c r="L3709" s="6" t="s">
        <v>36</v>
      </c>
      <c r="M3709" s="6" t="s">
        <v>37</v>
      </c>
      <c r="O3709" s="6" t="s">
        <v>38</v>
      </c>
      <c r="P3709" s="6" t="s">
        <v>39</v>
      </c>
      <c r="Q3709" s="6" t="s">
        <v>645</v>
      </c>
      <c r="R3709" s="6" t="s">
        <v>998</v>
      </c>
      <c r="S3709" s="6" t="s">
        <v>999</v>
      </c>
      <c r="T3709" s="6" t="s">
        <v>366</v>
      </c>
      <c r="W3709" s="6" t="s">
        <v>370</v>
      </c>
      <c r="X3709" s="6" t="s">
        <v>999</v>
      </c>
      <c r="Z3709" s="8">
        <v>42213.59988425926</v>
      </c>
      <c r="AA3709" s="6" t="s">
        <v>71</v>
      </c>
      <c r="AB3709" s="6" t="s">
        <v>370</v>
      </c>
      <c r="AC3709" s="6" t="s">
        <v>366</v>
      </c>
      <c r="AD3709" s="6" t="s">
        <v>43</v>
      </c>
      <c r="AE3709" s="8">
        <v>42213.601284722223</v>
      </c>
      <c r="AF3709" s="6" t="s">
        <v>71</v>
      </c>
    </row>
    <row r="3710" spans="1:39" x14ac:dyDescent="0.2">
      <c r="A37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0" s="7" t="str">
        <f>ExtractValues(Table1[[#This Row],[Agreement Name]],".{1}\d{4,5}")</f>
        <v>101981</v>
      </c>
      <c r="C3710" s="6" t="str">
        <f>ExtractValues(Table1[[#This Row],[Agreement Name]],".{1}\d{4,5}-.{1}\d{4,5}")</f>
        <v>101981-001003</v>
      </c>
      <c r="D3710" s="6" t="str">
        <f>ExtractValues(ExtractValues(Table1[[#This Row],[Agreement Name]],"(CO\d{1,3})"),"\d+")</f>
        <v/>
      </c>
      <c r="E3710" s="6" t="str">
        <f>ExtractValues(ExtractValues(Table1[[#This Row],[Agreement Name]],"(CO.\d{1,3})"),"\d+")</f>
        <v/>
      </c>
      <c r="F3710" s="6" t="str">
        <f>IF(Table1[[#This Row],[ChgOrderPart1]]&lt;&gt;"",Table1[[#This Row],[ChgOrderPart1]],Table1[[#This Row],[ChgOrderPart2]])</f>
        <v/>
      </c>
      <c r="G3710" s="6" t="s">
        <v>674</v>
      </c>
      <c r="H3710" s="8">
        <v>42177.655775462961</v>
      </c>
      <c r="I3710" s="6" t="s">
        <v>34</v>
      </c>
      <c r="J3710" s="8">
        <v>42191.639085648145</v>
      </c>
      <c r="K3710" s="6" t="s">
        <v>35</v>
      </c>
      <c r="L3710" s="6" t="s">
        <v>36</v>
      </c>
      <c r="M3710" s="6" t="s">
        <v>37</v>
      </c>
      <c r="O3710" s="6" t="s">
        <v>38</v>
      </c>
      <c r="P3710" s="6" t="s">
        <v>39</v>
      </c>
      <c r="Q3710" s="6" t="s">
        <v>675</v>
      </c>
      <c r="R3710" s="6" t="s">
        <v>366</v>
      </c>
      <c r="W3710" s="6" t="s">
        <v>676</v>
      </c>
      <c r="X3710" s="6" t="s">
        <v>675</v>
      </c>
      <c r="Y3710" s="6" t="s">
        <v>43</v>
      </c>
      <c r="Z3710" s="8">
        <v>42191.635717592595</v>
      </c>
      <c r="AA3710" s="6" t="s">
        <v>677</v>
      </c>
      <c r="AB3710" s="6" t="s">
        <v>370</v>
      </c>
      <c r="AC3710" s="6" t="s">
        <v>366</v>
      </c>
      <c r="AD3710" s="6" t="s">
        <v>43</v>
      </c>
      <c r="AE3710" s="8">
        <v>42191.639085648145</v>
      </c>
      <c r="AF3710" s="6" t="s">
        <v>71</v>
      </c>
    </row>
    <row r="3711" spans="1:39" x14ac:dyDescent="0.2">
      <c r="A37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1" s="7" t="str">
        <f>ExtractValues(Table1[[#This Row],[Agreement Name]],".{1}\d{4,5}")</f>
        <v>101981</v>
      </c>
      <c r="C3711" s="6" t="str">
        <f>ExtractValues(Table1[[#This Row],[Agreement Name]],".{1}\d{4,5}-.{1}\d{4,5}")</f>
        <v>101981-001002</v>
      </c>
      <c r="D3711" s="6" t="str">
        <f>ExtractValues(ExtractValues(Table1[[#This Row],[Agreement Name]],"(CO\d{1,3})"),"\d+")</f>
        <v/>
      </c>
      <c r="E3711" s="6" t="str">
        <f>ExtractValues(ExtractValues(Table1[[#This Row],[Agreement Name]],"(CO.\d{1,3})"),"\d+")</f>
        <v/>
      </c>
      <c r="F3711" s="6" t="str">
        <f>IF(Table1[[#This Row],[ChgOrderPart1]]&lt;&gt;"",Table1[[#This Row],[ChgOrderPart1]],Table1[[#This Row],[ChgOrderPart2]])</f>
        <v/>
      </c>
      <c r="G3711" s="6" t="s">
        <v>672</v>
      </c>
      <c r="H3711" s="8">
        <v>42177.654780092591</v>
      </c>
      <c r="I3711" s="6" t="s">
        <v>34</v>
      </c>
      <c r="J3711" s="8">
        <v>42178.624097222222</v>
      </c>
      <c r="K3711" s="6" t="s">
        <v>35</v>
      </c>
      <c r="L3711" s="6" t="s">
        <v>36</v>
      </c>
      <c r="M3711" s="6" t="s">
        <v>37</v>
      </c>
      <c r="O3711" s="6" t="s">
        <v>38</v>
      </c>
      <c r="P3711" s="6" t="s">
        <v>39</v>
      </c>
      <c r="Q3711" s="6" t="s">
        <v>673</v>
      </c>
      <c r="R3711" s="6" t="s">
        <v>366</v>
      </c>
      <c r="W3711" s="6" t="s">
        <v>314</v>
      </c>
      <c r="X3711" s="6" t="s">
        <v>673</v>
      </c>
      <c r="Y3711" s="6" t="s">
        <v>43</v>
      </c>
      <c r="Z3711" s="8">
        <v>42178.474074074074</v>
      </c>
      <c r="AA3711" s="6" t="s">
        <v>315</v>
      </c>
      <c r="AB3711" s="6" t="s">
        <v>370</v>
      </c>
      <c r="AC3711" s="6" t="s">
        <v>366</v>
      </c>
      <c r="AD3711" s="6" t="s">
        <v>43</v>
      </c>
      <c r="AE3711" s="8">
        <v>42178.624097222222</v>
      </c>
      <c r="AF3711" s="6" t="s">
        <v>46</v>
      </c>
    </row>
    <row r="3712" spans="1:39" x14ac:dyDescent="0.2">
      <c r="A37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2" s="7" t="str">
        <f>ExtractValues(Table1[[#This Row],[Agreement Name]],".{1}\d{4,5}")</f>
        <v>101981</v>
      </c>
      <c r="C3712" s="6" t="str">
        <f>ExtractValues(Table1[[#This Row],[Agreement Name]],".{1}\d{4,5}-.{1}\d{4,5}")</f>
        <v>101981-001001</v>
      </c>
      <c r="D3712" s="6" t="str">
        <f>ExtractValues(ExtractValues(Table1[[#This Row],[Agreement Name]],"(CO\d{1,3})"),"\d+")</f>
        <v/>
      </c>
      <c r="E3712" s="6" t="str">
        <f>ExtractValues(ExtractValues(Table1[[#This Row],[Agreement Name]],"(CO.\d{1,3})"),"\d+")</f>
        <v/>
      </c>
      <c r="F3712" s="6" t="str">
        <f>IF(Table1[[#This Row],[ChgOrderPart1]]&lt;&gt;"",Table1[[#This Row],[ChgOrderPart1]],Table1[[#This Row],[ChgOrderPart2]])</f>
        <v/>
      </c>
      <c r="G3712" s="6" t="s">
        <v>3980</v>
      </c>
      <c r="H3712" s="8">
        <v>42137.395601851851</v>
      </c>
      <c r="I3712" s="6" t="s">
        <v>34</v>
      </c>
      <c r="J3712" s="8">
        <v>42137.617951388886</v>
      </c>
      <c r="K3712" s="6" t="s">
        <v>3614</v>
      </c>
      <c r="L3712" s="6" t="s">
        <v>3615</v>
      </c>
      <c r="M3712" s="6" t="s">
        <v>37</v>
      </c>
      <c r="O3712" s="6" t="s">
        <v>38</v>
      </c>
      <c r="P3712" s="6" t="s">
        <v>39</v>
      </c>
      <c r="Q3712" s="6" t="s">
        <v>920</v>
      </c>
      <c r="R3712" s="6" t="s">
        <v>921</v>
      </c>
      <c r="S3712" s="6" t="s">
        <v>366</v>
      </c>
      <c r="W3712" s="6" t="s">
        <v>922</v>
      </c>
      <c r="X3712" s="6" t="s">
        <v>921</v>
      </c>
      <c r="Y3712" s="6" t="s">
        <v>43</v>
      </c>
      <c r="Z3712" s="8">
        <v>42137.605682870373</v>
      </c>
      <c r="AA3712" s="6" t="s">
        <v>3981</v>
      </c>
      <c r="AB3712" s="6" t="s">
        <v>370</v>
      </c>
      <c r="AC3712" s="6" t="s">
        <v>366</v>
      </c>
      <c r="AD3712" s="6" t="s">
        <v>43</v>
      </c>
      <c r="AE3712" s="8">
        <v>42137.617951388886</v>
      </c>
      <c r="AF3712" s="6" t="s">
        <v>71</v>
      </c>
    </row>
    <row r="3713" spans="1:39" x14ac:dyDescent="0.2">
      <c r="A37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3" s="7" t="str">
        <f>ExtractValues(Table1[[#This Row],[Agreement Name]],".{1}\d{4,5}")</f>
        <v>101978</v>
      </c>
      <c r="C3713" s="6" t="str">
        <f>ExtractValues(Table1[[#This Row],[Agreement Name]],".{1}\d{4,5}-.{1}\d{4,5}")</f>
        <v>101978-001004</v>
      </c>
      <c r="D3713" s="6" t="str">
        <f>ExtractValues(ExtractValues(Table1[[#This Row],[Agreement Name]],"(CO\d{1,3})"),"\d+")</f>
        <v/>
      </c>
      <c r="E3713" s="6" t="str">
        <f>ExtractValues(ExtractValues(Table1[[#This Row],[Agreement Name]],"(CO.\d{1,3})"),"\d+")</f>
        <v/>
      </c>
      <c r="F3713" s="6" t="str">
        <f>IF(Table1[[#This Row],[ChgOrderPart1]]&lt;&gt;"",Table1[[#This Row],[ChgOrderPart1]],Table1[[#This Row],[ChgOrderPart2]])</f>
        <v/>
      </c>
      <c r="G3713" s="6" t="s">
        <v>731</v>
      </c>
      <c r="H3713" s="8">
        <v>42180.655717592592</v>
      </c>
      <c r="I3713" s="6" t="s">
        <v>34</v>
      </c>
      <c r="J3713" s="8">
        <v>42183.659537037034</v>
      </c>
      <c r="K3713" s="6" t="s">
        <v>35</v>
      </c>
      <c r="L3713" s="6" t="s">
        <v>36</v>
      </c>
      <c r="M3713" s="6" t="s">
        <v>37</v>
      </c>
      <c r="O3713" s="6" t="s">
        <v>38</v>
      </c>
      <c r="P3713" s="6" t="s">
        <v>39</v>
      </c>
      <c r="Q3713" s="6" t="s">
        <v>492</v>
      </c>
      <c r="R3713" s="6" t="s">
        <v>457</v>
      </c>
      <c r="S3713" s="6" t="s">
        <v>366</v>
      </c>
      <c r="W3713" s="6" t="s">
        <v>132</v>
      </c>
      <c r="X3713" s="6" t="s">
        <v>457</v>
      </c>
      <c r="Y3713" s="6" t="s">
        <v>43</v>
      </c>
      <c r="Z3713" s="8">
        <v>42180.664317129631</v>
      </c>
      <c r="AA3713" s="6" t="s">
        <v>133</v>
      </c>
      <c r="AB3713" s="6" t="s">
        <v>370</v>
      </c>
      <c r="AC3713" s="6" t="s">
        <v>366</v>
      </c>
      <c r="AD3713" s="6" t="s">
        <v>43</v>
      </c>
      <c r="AE3713" s="8">
        <v>42183.659537037034</v>
      </c>
      <c r="AF3713" s="6" t="s">
        <v>46</v>
      </c>
    </row>
    <row r="3714" spans="1:39" x14ac:dyDescent="0.2">
      <c r="A37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4" s="7" t="str">
        <f>ExtractValues(Table1[[#This Row],[Agreement Name]],".{1}\d{4,5}")</f>
        <v>101978</v>
      </c>
      <c r="C3714" s="6" t="str">
        <f>ExtractValues(Table1[[#This Row],[Agreement Name]],".{1}\d{4,5}-.{1}\d{4,5}")</f>
        <v>101978-001003</v>
      </c>
      <c r="D3714" s="6" t="str">
        <f>ExtractValues(ExtractValues(Table1[[#This Row],[Agreement Name]],"(CO\d{1,3})"),"\d+")</f>
        <v/>
      </c>
      <c r="E3714" s="6" t="str">
        <f>ExtractValues(ExtractValues(Table1[[#This Row],[Agreement Name]],"(CO.\d{1,3})"),"\d+")</f>
        <v/>
      </c>
      <c r="F3714" s="6" t="str">
        <f>IF(Table1[[#This Row],[ChgOrderPart1]]&lt;&gt;"",Table1[[#This Row],[ChgOrderPart1]],Table1[[#This Row],[ChgOrderPart2]])</f>
        <v/>
      </c>
      <c r="G3714" s="6" t="s">
        <v>732</v>
      </c>
      <c r="H3714" s="8">
        <v>42180.657037037039</v>
      </c>
      <c r="I3714" s="6" t="s">
        <v>34</v>
      </c>
      <c r="J3714" s="8">
        <v>42184.451307870368</v>
      </c>
      <c r="K3714" s="6" t="s">
        <v>35</v>
      </c>
      <c r="L3714" s="6" t="s">
        <v>36</v>
      </c>
      <c r="M3714" s="6" t="s">
        <v>37</v>
      </c>
      <c r="O3714" s="6" t="s">
        <v>38</v>
      </c>
      <c r="P3714" s="6" t="s">
        <v>39</v>
      </c>
      <c r="Q3714" s="6" t="s">
        <v>319</v>
      </c>
      <c r="R3714" s="6" t="s">
        <v>320</v>
      </c>
      <c r="S3714" s="6" t="s">
        <v>366</v>
      </c>
      <c r="W3714" s="6" t="s">
        <v>321</v>
      </c>
      <c r="X3714" s="6" t="s">
        <v>320</v>
      </c>
      <c r="Y3714" s="6" t="s">
        <v>43</v>
      </c>
      <c r="Z3714" s="8">
        <v>42184.372175925928</v>
      </c>
      <c r="AA3714" s="6" t="s">
        <v>322</v>
      </c>
      <c r="AB3714" s="6" t="s">
        <v>370</v>
      </c>
      <c r="AC3714" s="6" t="s">
        <v>366</v>
      </c>
      <c r="AD3714" s="6" t="s">
        <v>43</v>
      </c>
      <c r="AE3714" s="8">
        <v>42184.451307870368</v>
      </c>
      <c r="AF3714" s="6" t="s">
        <v>71</v>
      </c>
    </row>
    <row r="3715" spans="1:39" x14ac:dyDescent="0.2">
      <c r="A37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5" s="7" t="str">
        <f>ExtractValues(Table1[[#This Row],[Agreement Name]],".{1}\d{4,5}")</f>
        <v>101978</v>
      </c>
      <c r="C3715" s="6" t="str">
        <f>ExtractValues(Table1[[#This Row],[Agreement Name]],".{1}\d{4,5}-.{1}\d{4,5}")</f>
        <v>101978-001002</v>
      </c>
      <c r="D3715" s="6" t="str">
        <f>ExtractValues(ExtractValues(Table1[[#This Row],[Agreement Name]],"(CO\d{1,3})"),"\d+")</f>
        <v/>
      </c>
      <c r="E3715" s="6" t="str">
        <f>ExtractValues(ExtractValues(Table1[[#This Row],[Agreement Name]],"(CO.\d{1,3})"),"\d+")</f>
        <v/>
      </c>
      <c r="F3715" s="6" t="str">
        <f>IF(Table1[[#This Row],[ChgOrderPart1]]&lt;&gt;"",Table1[[#This Row],[ChgOrderPart1]],Table1[[#This Row],[ChgOrderPart2]])</f>
        <v/>
      </c>
      <c r="G3715" s="6" t="s">
        <v>6915</v>
      </c>
      <c r="H3715" s="8">
        <v>42110.472777777781</v>
      </c>
      <c r="I3715" s="6" t="s">
        <v>34</v>
      </c>
      <c r="J3715" s="8">
        <v>42145.377002314817</v>
      </c>
      <c r="K3715" s="6" t="s">
        <v>1284</v>
      </c>
      <c r="L3715" s="6" t="s">
        <v>1285</v>
      </c>
      <c r="M3715" s="6" t="s">
        <v>37</v>
      </c>
      <c r="O3715" s="6" t="s">
        <v>38</v>
      </c>
      <c r="P3715" s="6" t="s">
        <v>39</v>
      </c>
      <c r="Q3715" s="6" t="s">
        <v>921</v>
      </c>
      <c r="R3715" s="6" t="s">
        <v>6916</v>
      </c>
      <c r="S3715" s="6" t="s">
        <v>920</v>
      </c>
      <c r="T3715" s="6" t="s">
        <v>366</v>
      </c>
      <c r="W3715" s="6" t="s">
        <v>922</v>
      </c>
      <c r="X3715" s="6" t="s">
        <v>920</v>
      </c>
      <c r="Y3715" s="6" t="s">
        <v>43</v>
      </c>
      <c r="Z3715" s="8">
        <v>42130.629895833335</v>
      </c>
      <c r="AA3715" s="6" t="s">
        <v>6917</v>
      </c>
      <c r="AB3715" s="6" t="s">
        <v>370</v>
      </c>
      <c r="AC3715" s="6" t="s">
        <v>366</v>
      </c>
      <c r="AD3715" s="6" t="s">
        <v>43</v>
      </c>
      <c r="AE3715" s="8">
        <v>42145.377002314817</v>
      </c>
      <c r="AF3715" s="6" t="s">
        <v>6696</v>
      </c>
    </row>
    <row r="3716" spans="1:39" x14ac:dyDescent="0.2">
      <c r="A37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16" s="7" t="str">
        <f>ExtractValues(Table1[[#This Row],[Agreement Name]],".{1}\d{4,5}")</f>
        <v>101978</v>
      </c>
      <c r="C3716" s="6" t="str">
        <f>ExtractValues(Table1[[#This Row],[Agreement Name]],".{1}\d{4,5}-.{1}\d{4,5}")</f>
        <v>101978-001002</v>
      </c>
      <c r="D3716" s="6" t="str">
        <f>ExtractValues(ExtractValues(Table1[[#This Row],[Agreement Name]],"(CO\d{1,3})"),"\d+")</f>
        <v>1</v>
      </c>
      <c r="E3716" s="6" t="str">
        <f>ExtractValues(ExtractValues(Table1[[#This Row],[Agreement Name]],"(CO.\d{1,3})"),"\d+")</f>
        <v/>
      </c>
      <c r="F3716" s="6" t="str">
        <f>IF(Table1[[#This Row],[ChgOrderPart1]]&lt;&gt;"",Table1[[#This Row],[ChgOrderPart1]],Table1[[#This Row],[ChgOrderPart2]])</f>
        <v>1</v>
      </c>
      <c r="G3716" s="6" t="s">
        <v>4141</v>
      </c>
      <c r="H3716" s="8">
        <v>42143.586689814816</v>
      </c>
      <c r="I3716" s="6" t="s">
        <v>34</v>
      </c>
      <c r="J3716" s="8">
        <v>42143.62232638889</v>
      </c>
      <c r="K3716" s="6" t="s">
        <v>3614</v>
      </c>
      <c r="L3716" s="6" t="s">
        <v>3615</v>
      </c>
      <c r="M3716" s="6" t="s">
        <v>37</v>
      </c>
      <c r="O3716" s="6" t="s">
        <v>38</v>
      </c>
      <c r="P3716" s="6" t="s">
        <v>39</v>
      </c>
      <c r="Q3716" s="6" t="s">
        <v>920</v>
      </c>
      <c r="R3716" s="6" t="s">
        <v>366</v>
      </c>
      <c r="W3716" s="6" t="s">
        <v>4142</v>
      </c>
      <c r="X3716" s="6" t="s">
        <v>920</v>
      </c>
      <c r="Y3716" s="6" t="s">
        <v>43</v>
      </c>
      <c r="Z3716" s="8">
        <v>42143.600682870368</v>
      </c>
      <c r="AA3716" s="6" t="s">
        <v>4143</v>
      </c>
      <c r="AB3716" s="6" t="s">
        <v>370</v>
      </c>
      <c r="AC3716" s="6" t="s">
        <v>366</v>
      </c>
      <c r="AD3716" s="6" t="s">
        <v>43</v>
      </c>
      <c r="AE3716" s="8">
        <v>42143.62232638889</v>
      </c>
      <c r="AF3716" s="6" t="s">
        <v>829</v>
      </c>
    </row>
    <row r="3717" spans="1:39" x14ac:dyDescent="0.2">
      <c r="A37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17" s="7" t="str">
        <f>ExtractValues(Table1[[#This Row],[Agreement Name]],".{1}\d{4,5}")</f>
        <v>101978</v>
      </c>
      <c r="C3717" s="6" t="str">
        <f>ExtractValues(Table1[[#This Row],[Agreement Name]],".{1}\d{4,5}-.{1}\d{4,5}")</f>
        <v>101978-001001</v>
      </c>
      <c r="D3717" s="6" t="str">
        <f>ExtractValues(ExtractValues(Table1[[#This Row],[Agreement Name]],"(CO\d{1,3})"),"\d+")</f>
        <v>1</v>
      </c>
      <c r="E3717" s="6" t="str">
        <f>ExtractValues(ExtractValues(Table1[[#This Row],[Agreement Name]],"(CO.\d{1,3})"),"\d+")</f>
        <v/>
      </c>
      <c r="F3717" s="6" t="str">
        <f>IF(Table1[[#This Row],[ChgOrderPart1]]&lt;&gt;"",Table1[[#This Row],[ChgOrderPart1]],Table1[[#This Row],[ChgOrderPart2]])</f>
        <v>1</v>
      </c>
      <c r="G3717" s="6" t="s">
        <v>5746</v>
      </c>
      <c r="H3717" s="8">
        <v>42207.402997685182</v>
      </c>
      <c r="I3717" s="6" t="s">
        <v>48</v>
      </c>
      <c r="J3717" s="8">
        <v>42207.402997685182</v>
      </c>
      <c r="K3717" s="6" t="s">
        <v>5082</v>
      </c>
      <c r="L3717" s="6" t="s">
        <v>5083</v>
      </c>
      <c r="M3717" s="6" t="s">
        <v>37</v>
      </c>
      <c r="O3717" s="6" t="s">
        <v>38</v>
      </c>
      <c r="P3717" s="6" t="s">
        <v>39</v>
      </c>
      <c r="Q3717" s="6" t="s">
        <v>786</v>
      </c>
      <c r="R3717" s="6" t="s">
        <v>366</v>
      </c>
      <c r="AL3717" s="6" t="s">
        <v>786</v>
      </c>
      <c r="AM3717" s="6" t="s">
        <v>43</v>
      </c>
    </row>
    <row r="3718" spans="1:39" x14ac:dyDescent="0.2">
      <c r="A37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8" s="7" t="str">
        <f>ExtractValues(Table1[[#This Row],[Agreement Name]],".{1}\d{4,5}")</f>
        <v>101978</v>
      </c>
      <c r="C3718" s="6" t="str">
        <f>ExtractValues(Table1[[#This Row],[Agreement Name]],".{1}\d{4,5}-.{1}\d{4,5}")</f>
        <v>101978-001001</v>
      </c>
      <c r="D3718" s="6" t="str">
        <f>ExtractValues(ExtractValues(Table1[[#This Row],[Agreement Name]],"(CO\d{1,3})"),"\d+")</f>
        <v/>
      </c>
      <c r="E3718" s="6" t="str">
        <f>ExtractValues(ExtractValues(Table1[[#This Row],[Agreement Name]],"(CO.\d{1,3})"),"\d+")</f>
        <v/>
      </c>
      <c r="F3718" s="6" t="str">
        <f>IF(Table1[[#This Row],[ChgOrderPart1]]&lt;&gt;"",Table1[[#This Row],[ChgOrderPart1]],Table1[[#This Row],[ChgOrderPart2]])</f>
        <v/>
      </c>
      <c r="G3718" s="6" t="s">
        <v>6695</v>
      </c>
      <c r="H3718" s="8">
        <v>42088.285358796296</v>
      </c>
      <c r="I3718" s="6" t="s">
        <v>34</v>
      </c>
      <c r="J3718" s="8">
        <v>42145.378159722219</v>
      </c>
      <c r="K3718" s="6" t="s">
        <v>1284</v>
      </c>
      <c r="L3718" s="6" t="s">
        <v>1285</v>
      </c>
      <c r="M3718" s="6" t="s">
        <v>37</v>
      </c>
      <c r="O3718" s="6" t="s">
        <v>38</v>
      </c>
      <c r="P3718" s="6" t="s">
        <v>39</v>
      </c>
      <c r="Q3718" s="6" t="s">
        <v>786</v>
      </c>
      <c r="R3718" s="6" t="s">
        <v>392</v>
      </c>
      <c r="S3718" s="6" t="s">
        <v>366</v>
      </c>
      <c r="W3718" s="6" t="s">
        <v>394</v>
      </c>
      <c r="X3718" s="6" t="s">
        <v>392</v>
      </c>
      <c r="Y3718" s="6" t="s">
        <v>43</v>
      </c>
      <c r="Z3718" s="8">
        <v>42104.41002314815</v>
      </c>
      <c r="AA3718" s="6" t="s">
        <v>3476</v>
      </c>
      <c r="AB3718" s="6" t="s">
        <v>682</v>
      </c>
      <c r="AC3718" s="6" t="s">
        <v>366</v>
      </c>
      <c r="AD3718" s="6" t="s">
        <v>43</v>
      </c>
      <c r="AE3718" s="8">
        <v>42145.378159722219</v>
      </c>
      <c r="AF3718" s="6" t="s">
        <v>6696</v>
      </c>
    </row>
    <row r="3719" spans="1:39" x14ac:dyDescent="0.2">
      <c r="A37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19" s="7" t="str">
        <f>ExtractValues(Table1[[#This Row],[Agreement Name]],".{1}\d{4,5}")</f>
        <v>101974</v>
      </c>
      <c r="C3719" s="6" t="str">
        <f>ExtractValues(Table1[[#This Row],[Agreement Name]],".{1}\d{4,5}-.{1}\d{4,5}")</f>
        <v>101974-001001</v>
      </c>
      <c r="D3719" s="6" t="str">
        <f>ExtractValues(ExtractValues(Table1[[#This Row],[Agreement Name]],"(CO\d{1,3})"),"\d+")</f>
        <v/>
      </c>
      <c r="E3719" s="6" t="str">
        <f>ExtractValues(ExtractValues(Table1[[#This Row],[Agreement Name]],"(CO.\d{1,3})"),"\d+")</f>
        <v/>
      </c>
      <c r="F3719" s="6" t="str">
        <f>IF(Table1[[#This Row],[ChgOrderPart1]]&lt;&gt;"",Table1[[#This Row],[ChgOrderPart1]],Table1[[#This Row],[ChgOrderPart2]])</f>
        <v/>
      </c>
      <c r="G3719" s="6" t="s">
        <v>4363</v>
      </c>
      <c r="H3719" s="8">
        <v>42153.439270833333</v>
      </c>
      <c r="I3719" s="6" t="s">
        <v>34</v>
      </c>
      <c r="J3719" s="8">
        <v>42178.623101851852</v>
      </c>
      <c r="K3719" s="6" t="s">
        <v>3614</v>
      </c>
      <c r="L3719" s="6" t="s">
        <v>3615</v>
      </c>
      <c r="M3719" s="6" t="s">
        <v>37</v>
      </c>
      <c r="O3719" s="6" t="s">
        <v>38</v>
      </c>
      <c r="P3719" s="6" t="s">
        <v>39</v>
      </c>
      <c r="Q3719" s="6" t="s">
        <v>786</v>
      </c>
      <c r="R3719" s="6" t="s">
        <v>392</v>
      </c>
      <c r="S3719" s="6" t="s">
        <v>366</v>
      </c>
      <c r="W3719" s="6" t="s">
        <v>394</v>
      </c>
      <c r="X3719" s="6" t="s">
        <v>392</v>
      </c>
      <c r="Y3719" s="6" t="s">
        <v>43</v>
      </c>
      <c r="Z3719" s="8">
        <v>42167.377453703702</v>
      </c>
      <c r="AA3719" s="6" t="s">
        <v>4316</v>
      </c>
      <c r="AB3719" s="6" t="s">
        <v>370</v>
      </c>
      <c r="AC3719" s="6" t="s">
        <v>366</v>
      </c>
      <c r="AD3719" s="6" t="s">
        <v>43</v>
      </c>
      <c r="AE3719" s="8">
        <v>42178.623101851852</v>
      </c>
      <c r="AF3719" s="6" t="s">
        <v>46</v>
      </c>
    </row>
    <row r="3720" spans="1:39" x14ac:dyDescent="0.2">
      <c r="A37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20" s="7" t="str">
        <f>ExtractValues(Table1[[#This Row],[Agreement Name]],".{1}\d{4,5}")</f>
        <v>10197</v>
      </c>
      <c r="C3720" s="6" t="str">
        <f>ExtractValues(Table1[[#This Row],[Agreement Name]],".{1}\d{4,5}-.{1}\d{4,5}")</f>
        <v>10197-001002</v>
      </c>
      <c r="D3720" s="6" t="str">
        <f>ExtractValues(ExtractValues(Table1[[#This Row],[Agreement Name]],"(CO\d{1,3})"),"\d+")</f>
        <v/>
      </c>
      <c r="E3720" s="6" t="str">
        <f>ExtractValues(ExtractValues(Table1[[#This Row],[Agreement Name]],"(CO.\d{1,3})"),"\d+")</f>
        <v/>
      </c>
      <c r="F3720" s="6" t="str">
        <f>IF(Table1[[#This Row],[ChgOrderPart1]]&lt;&gt;"",Table1[[#This Row],[ChgOrderPart1]],Table1[[#This Row],[ChgOrderPart2]])</f>
        <v/>
      </c>
      <c r="G3720" s="6" t="s">
        <v>6385</v>
      </c>
      <c r="H3720" s="8">
        <v>42059.513090277775</v>
      </c>
      <c r="I3720" s="6" t="s">
        <v>34</v>
      </c>
      <c r="J3720" s="8">
        <v>42072.589699074073</v>
      </c>
      <c r="K3720" s="6" t="s">
        <v>1284</v>
      </c>
      <c r="L3720" s="6" t="s">
        <v>1285</v>
      </c>
      <c r="M3720" s="6" t="s">
        <v>37</v>
      </c>
      <c r="O3720" s="6" t="s">
        <v>38</v>
      </c>
      <c r="P3720" s="6" t="s">
        <v>39</v>
      </c>
      <c r="Q3720" s="6" t="s">
        <v>56</v>
      </c>
      <c r="R3720" s="6" t="s">
        <v>392</v>
      </c>
      <c r="S3720" s="6" t="s">
        <v>366</v>
      </c>
      <c r="W3720" s="6" t="s">
        <v>394</v>
      </c>
      <c r="X3720" s="6" t="s">
        <v>392</v>
      </c>
      <c r="Y3720" s="6" t="s">
        <v>43</v>
      </c>
      <c r="Z3720" s="8">
        <v>42072.516365740739</v>
      </c>
      <c r="AA3720" s="6" t="s">
        <v>3059</v>
      </c>
      <c r="AB3720" s="6" t="s">
        <v>370</v>
      </c>
      <c r="AC3720" s="6" t="s">
        <v>366</v>
      </c>
      <c r="AD3720" s="6" t="s">
        <v>43</v>
      </c>
      <c r="AE3720" s="8">
        <v>42072.589699074073</v>
      </c>
      <c r="AF3720" s="6" t="s">
        <v>71</v>
      </c>
    </row>
    <row r="3721" spans="1:39" x14ac:dyDescent="0.2">
      <c r="A37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21" s="7" t="str">
        <f>ExtractValues(Table1[[#This Row],[Agreement Name]],".{1}\d{4,5}")</f>
        <v>10197</v>
      </c>
      <c r="C3721" s="6" t="str">
        <f>ExtractValues(Table1[[#This Row],[Agreement Name]],".{1}\d{4,5}-.{1}\d{4,5}")</f>
        <v>10197-001001</v>
      </c>
      <c r="D3721" s="6" t="str">
        <f>ExtractValues(ExtractValues(Table1[[#This Row],[Agreement Name]],"(CO\d{1,3})"),"\d+")</f>
        <v/>
      </c>
      <c r="E3721" s="6" t="str">
        <f>ExtractValues(ExtractValues(Table1[[#This Row],[Agreement Name]],"(CO.\d{1,3})"),"\d+")</f>
        <v/>
      </c>
      <c r="F3721" s="6" t="str">
        <f>IF(Table1[[#This Row],[ChgOrderPart1]]&lt;&gt;"",Table1[[#This Row],[ChgOrderPart1]],Table1[[#This Row],[ChgOrderPart2]])</f>
        <v/>
      </c>
      <c r="G3721" s="6" t="s">
        <v>3292</v>
      </c>
      <c r="H3721" s="8">
        <v>42017.486238425925</v>
      </c>
      <c r="I3721" s="6" t="s">
        <v>34</v>
      </c>
      <c r="J3721" s="8">
        <v>42019.519143518519</v>
      </c>
      <c r="K3721" s="6" t="s">
        <v>1284</v>
      </c>
      <c r="L3721" s="6" t="s">
        <v>1285</v>
      </c>
      <c r="M3721" s="6" t="s">
        <v>37</v>
      </c>
      <c r="O3721" s="6" t="s">
        <v>38</v>
      </c>
      <c r="P3721" s="6" t="s">
        <v>39</v>
      </c>
      <c r="Q3721" s="6" t="s">
        <v>1291</v>
      </c>
      <c r="R3721" s="6" t="s">
        <v>366</v>
      </c>
      <c r="W3721" s="6" t="s">
        <v>1292</v>
      </c>
      <c r="X3721" s="6" t="s">
        <v>1291</v>
      </c>
      <c r="Y3721" s="6" t="s">
        <v>43</v>
      </c>
      <c r="Z3721" s="8">
        <v>42019.42591435185</v>
      </c>
      <c r="AA3721" s="6" t="s">
        <v>322</v>
      </c>
      <c r="AB3721" s="6" t="s">
        <v>370</v>
      </c>
      <c r="AC3721" s="6" t="s">
        <v>366</v>
      </c>
      <c r="AD3721" s="6" t="s">
        <v>43</v>
      </c>
      <c r="AE3721" s="8">
        <v>42019.519143518519</v>
      </c>
      <c r="AF3721" s="6" t="s">
        <v>71</v>
      </c>
    </row>
    <row r="3722" spans="1:39" x14ac:dyDescent="0.2">
      <c r="A37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22" s="7" t="str">
        <f>ExtractValues(Table1[[#This Row],[Agreement Name]],".{1}\d{4,5}")</f>
        <v>10195</v>
      </c>
      <c r="C3722" s="6" t="str">
        <f>ExtractValues(Table1[[#This Row],[Agreement Name]],".{1}\d{4,5}-.{1}\d{4,5}")</f>
        <v>10195-001005</v>
      </c>
      <c r="D3722" s="6" t="str">
        <f>ExtractValues(ExtractValues(Table1[[#This Row],[Agreement Name]],"(CO\d{1,3})"),"\d+")</f>
        <v>3</v>
      </c>
      <c r="E3722" s="6" t="str">
        <f>ExtractValues(ExtractValues(Table1[[#This Row],[Agreement Name]],"(CO.\d{1,3})"),"\d+")</f>
        <v/>
      </c>
      <c r="F3722" s="6" t="str">
        <f>IF(Table1[[#This Row],[ChgOrderPart1]]&lt;&gt;"",Table1[[#This Row],[ChgOrderPart1]],Table1[[#This Row],[ChgOrderPart2]])</f>
        <v>3</v>
      </c>
      <c r="G3722" s="6" t="s">
        <v>5436</v>
      </c>
      <c r="H3722" s="8">
        <v>42179.476134259261</v>
      </c>
      <c r="I3722" s="6" t="s">
        <v>34</v>
      </c>
      <c r="J3722" s="8">
        <v>42183.660868055558</v>
      </c>
      <c r="K3722" s="6" t="s">
        <v>5082</v>
      </c>
      <c r="L3722" s="6" t="s">
        <v>5083</v>
      </c>
      <c r="M3722" s="6" t="s">
        <v>37</v>
      </c>
      <c r="O3722" s="6" t="s">
        <v>38</v>
      </c>
      <c r="P3722" s="6" t="s">
        <v>39</v>
      </c>
      <c r="Q3722" s="6" t="s">
        <v>5123</v>
      </c>
      <c r="R3722" s="6" t="s">
        <v>320</v>
      </c>
      <c r="S3722" s="6" t="s">
        <v>366</v>
      </c>
      <c r="W3722" s="6" t="s">
        <v>321</v>
      </c>
      <c r="X3722" s="6" t="s">
        <v>320</v>
      </c>
      <c r="Y3722" s="6" t="s">
        <v>43</v>
      </c>
      <c r="Z3722" s="8">
        <v>42180.938831018517</v>
      </c>
      <c r="AA3722" s="6" t="s">
        <v>1214</v>
      </c>
      <c r="AB3722" s="6" t="s">
        <v>370</v>
      </c>
      <c r="AC3722" s="6" t="s">
        <v>366</v>
      </c>
      <c r="AD3722" s="6" t="s">
        <v>43</v>
      </c>
      <c r="AE3722" s="8">
        <v>42183.660868055558</v>
      </c>
      <c r="AF3722" s="6" t="s">
        <v>46</v>
      </c>
    </row>
    <row r="3723" spans="1:39" x14ac:dyDescent="0.2">
      <c r="A37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23" s="7" t="str">
        <f>ExtractValues(Table1[[#This Row],[Agreement Name]],".{1}\d{4,5}")</f>
        <v>10195</v>
      </c>
      <c r="C3723" s="6" t="str">
        <f>ExtractValues(Table1[[#This Row],[Agreement Name]],".{1}\d{4,5}-.{1}\d{4,5}")</f>
        <v>10195-001005</v>
      </c>
      <c r="D3723" s="6" t="str">
        <f>ExtractValues(ExtractValues(Table1[[#This Row],[Agreement Name]],"(CO\d{1,3})"),"\d+")</f>
        <v>1</v>
      </c>
      <c r="E3723" s="6" t="str">
        <f>ExtractValues(ExtractValues(Table1[[#This Row],[Agreement Name]],"(CO.\d{1,3})"),"\d+")</f>
        <v/>
      </c>
      <c r="F3723" s="6" t="str">
        <f>IF(Table1[[#This Row],[ChgOrderPart1]]&lt;&gt;"",Table1[[#This Row],[ChgOrderPart1]],Table1[[#This Row],[ChgOrderPart2]])</f>
        <v>1</v>
      </c>
      <c r="G3723" s="6" t="s">
        <v>6623</v>
      </c>
      <c r="H3723" s="8">
        <v>42083.426122685189</v>
      </c>
      <c r="I3723" s="6" t="s">
        <v>34</v>
      </c>
      <c r="J3723" s="8">
        <v>42086.448101851849</v>
      </c>
      <c r="K3723" s="6" t="s">
        <v>1284</v>
      </c>
      <c r="L3723" s="6" t="s">
        <v>1285</v>
      </c>
      <c r="M3723" s="6" t="s">
        <v>37</v>
      </c>
      <c r="O3723" s="6" t="s">
        <v>38</v>
      </c>
      <c r="P3723" s="6" t="s">
        <v>39</v>
      </c>
      <c r="Q3723" s="6" t="s">
        <v>1291</v>
      </c>
      <c r="R3723" s="6" t="s">
        <v>366</v>
      </c>
      <c r="W3723" s="6" t="s">
        <v>1292</v>
      </c>
      <c r="X3723" s="6" t="s">
        <v>1291</v>
      </c>
      <c r="Y3723" s="6" t="s">
        <v>43</v>
      </c>
      <c r="Z3723" s="8">
        <v>42086.243090277778</v>
      </c>
      <c r="AA3723" s="6" t="s">
        <v>322</v>
      </c>
      <c r="AB3723" s="6" t="s">
        <v>370</v>
      </c>
      <c r="AC3723" s="6" t="s">
        <v>366</v>
      </c>
      <c r="AD3723" s="6" t="s">
        <v>43</v>
      </c>
      <c r="AE3723" s="8">
        <v>42086.448101851849</v>
      </c>
      <c r="AF3723" s="6" t="s">
        <v>71</v>
      </c>
    </row>
    <row r="3724" spans="1:39" x14ac:dyDescent="0.2">
      <c r="A37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24" s="7" t="str">
        <f>ExtractValues(Table1[[#This Row],[Agreement Name]],".{1}\d{4,5}")</f>
        <v>10195</v>
      </c>
      <c r="C3724" s="6" t="str">
        <f>ExtractValues(Table1[[#This Row],[Agreement Name]],".{1}\d{4,5}-.{1}\d{4,5}")</f>
        <v>10195-001005</v>
      </c>
      <c r="D3724" s="6" t="str">
        <f>ExtractValues(ExtractValues(Table1[[#This Row],[Agreement Name]],"(CO\d{1,3})"),"\d+")</f>
        <v/>
      </c>
      <c r="E3724" s="6" t="str">
        <f>ExtractValues(ExtractValues(Table1[[#This Row],[Agreement Name]],"(CO.\d{1,3})"),"\d+")</f>
        <v/>
      </c>
      <c r="F3724" s="6" t="str">
        <f>IF(Table1[[#This Row],[ChgOrderPart1]]&lt;&gt;"",Table1[[#This Row],[ChgOrderPart1]],Table1[[#This Row],[ChgOrderPart2]])</f>
        <v/>
      </c>
      <c r="G3724" s="6" t="s">
        <v>6270</v>
      </c>
      <c r="H3724" s="8">
        <v>42048.408819444441</v>
      </c>
      <c r="I3724" s="6" t="s">
        <v>34</v>
      </c>
      <c r="J3724" s="8">
        <v>42059.583819444444</v>
      </c>
      <c r="K3724" s="6" t="s">
        <v>1284</v>
      </c>
      <c r="L3724" s="6" t="s">
        <v>1285</v>
      </c>
      <c r="M3724" s="6" t="s">
        <v>37</v>
      </c>
      <c r="O3724" s="6" t="s">
        <v>38</v>
      </c>
      <c r="P3724" s="6" t="s">
        <v>39</v>
      </c>
      <c r="Q3724" s="6" t="s">
        <v>1291</v>
      </c>
      <c r="R3724" s="6" t="s">
        <v>366</v>
      </c>
      <c r="W3724" s="6" t="s">
        <v>1292</v>
      </c>
      <c r="X3724" s="6" t="s">
        <v>1291</v>
      </c>
      <c r="Y3724" s="6" t="s">
        <v>43</v>
      </c>
      <c r="Z3724" s="8">
        <v>42059.525763888887</v>
      </c>
      <c r="AA3724" s="6" t="s">
        <v>322</v>
      </c>
      <c r="AB3724" s="6" t="s">
        <v>370</v>
      </c>
      <c r="AC3724" s="6" t="s">
        <v>366</v>
      </c>
      <c r="AD3724" s="6" t="s">
        <v>43</v>
      </c>
      <c r="AE3724" s="8">
        <v>42059.583819444444</v>
      </c>
      <c r="AF3724" s="6" t="s">
        <v>71</v>
      </c>
    </row>
    <row r="3725" spans="1:39" x14ac:dyDescent="0.2">
      <c r="A37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25" s="7" t="str">
        <f>ExtractValues(Table1[[#This Row],[Agreement Name]],".{1}\d{4,5}")</f>
        <v>10195</v>
      </c>
      <c r="C3725" s="6" t="str">
        <f>ExtractValues(Table1[[#This Row],[Agreement Name]],".{1}\d{4,5}-.{1}\d{4,5}")</f>
        <v>10195-001004</v>
      </c>
      <c r="D3725" s="6" t="str">
        <f>ExtractValues(ExtractValues(Table1[[#This Row],[Agreement Name]],"(CO\d{1,3})"),"\d+")</f>
        <v>1</v>
      </c>
      <c r="E3725" s="6" t="str">
        <f>ExtractValues(ExtractValues(Table1[[#This Row],[Agreement Name]],"(CO.\d{1,3})"),"\d+")</f>
        <v/>
      </c>
      <c r="F3725" s="6" t="str">
        <f>IF(Table1[[#This Row],[ChgOrderPart1]]&lt;&gt;"",Table1[[#This Row],[ChgOrderPart1]],Table1[[#This Row],[ChgOrderPart2]])</f>
        <v>1</v>
      </c>
      <c r="G3725" s="6" t="s">
        <v>6536</v>
      </c>
      <c r="H3725" s="8">
        <v>42075.556273148148</v>
      </c>
      <c r="I3725" s="6" t="s">
        <v>34</v>
      </c>
      <c r="J3725" s="8">
        <v>42077.593055555553</v>
      </c>
      <c r="K3725" s="6" t="s">
        <v>1284</v>
      </c>
      <c r="L3725" s="6" t="s">
        <v>1285</v>
      </c>
      <c r="M3725" s="6" t="s">
        <v>37</v>
      </c>
      <c r="O3725" s="6" t="s">
        <v>38</v>
      </c>
      <c r="P3725" s="6" t="s">
        <v>39</v>
      </c>
      <c r="Q3725" s="6" t="s">
        <v>5556</v>
      </c>
      <c r="R3725" s="6" t="s">
        <v>366</v>
      </c>
      <c r="W3725" s="6" t="s">
        <v>6537</v>
      </c>
      <c r="X3725" s="6" t="s">
        <v>5556</v>
      </c>
      <c r="Y3725" s="6" t="s">
        <v>43</v>
      </c>
      <c r="Z3725" s="8">
        <v>42077.387662037036</v>
      </c>
      <c r="AA3725" s="6" t="s">
        <v>6538</v>
      </c>
      <c r="AB3725" s="6" t="s">
        <v>370</v>
      </c>
      <c r="AC3725" s="6" t="s">
        <v>366</v>
      </c>
      <c r="AD3725" s="6" t="s">
        <v>43</v>
      </c>
      <c r="AE3725" s="8">
        <v>42077.593055555553</v>
      </c>
      <c r="AF3725" s="6" t="s">
        <v>829</v>
      </c>
    </row>
    <row r="3726" spans="1:39" x14ac:dyDescent="0.2">
      <c r="A37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26" s="7" t="str">
        <f>ExtractValues(Table1[[#This Row],[Agreement Name]],".{1}\d{4,5}")</f>
        <v>10195</v>
      </c>
      <c r="C3726" s="6" t="str">
        <f>ExtractValues(Table1[[#This Row],[Agreement Name]],".{1}\d{4,5}-.{1}\d{4,5}")</f>
        <v>10195-001004</v>
      </c>
      <c r="D3726" s="6" t="str">
        <f>ExtractValues(ExtractValues(Table1[[#This Row],[Agreement Name]],"(CO\d{1,3})"),"\d+")</f>
        <v/>
      </c>
      <c r="E3726" s="6" t="str">
        <f>ExtractValues(ExtractValues(Table1[[#This Row],[Agreement Name]],"(CO.\d{1,3})"),"\d+")</f>
        <v/>
      </c>
      <c r="F3726" s="6" t="str">
        <f>IF(Table1[[#This Row],[ChgOrderPart1]]&lt;&gt;"",Table1[[#This Row],[ChgOrderPart1]],Table1[[#This Row],[ChgOrderPart2]])</f>
        <v/>
      </c>
      <c r="G3726" s="6" t="s">
        <v>6174</v>
      </c>
      <c r="H3726" s="8">
        <v>42044.324432870373</v>
      </c>
      <c r="I3726" s="6" t="s">
        <v>34</v>
      </c>
      <c r="J3726" s="8">
        <v>42054.424317129633</v>
      </c>
      <c r="K3726" s="6" t="s">
        <v>1284</v>
      </c>
      <c r="L3726" s="6" t="s">
        <v>1285</v>
      </c>
      <c r="M3726" s="6" t="s">
        <v>37</v>
      </c>
      <c r="O3726" s="6" t="s">
        <v>38</v>
      </c>
      <c r="P3726" s="6" t="s">
        <v>39</v>
      </c>
      <c r="Q3726" s="6" t="s">
        <v>5556</v>
      </c>
      <c r="R3726" s="6" t="s">
        <v>366</v>
      </c>
      <c r="W3726" s="6" t="s">
        <v>370</v>
      </c>
      <c r="X3726" s="6" t="s">
        <v>366</v>
      </c>
      <c r="Y3726" s="6" t="s">
        <v>43</v>
      </c>
      <c r="Z3726" s="8">
        <v>42054.424317129633</v>
      </c>
      <c r="AA3726" s="6" t="s">
        <v>71</v>
      </c>
    </row>
    <row r="3727" spans="1:39" x14ac:dyDescent="0.2">
      <c r="A37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27" s="7" t="str">
        <f>ExtractValues(Table1[[#This Row],[Agreement Name]],".{1}\d{4,5}")</f>
        <v>10195</v>
      </c>
      <c r="C3727" s="6" t="str">
        <f>ExtractValues(Table1[[#This Row],[Agreement Name]],".{1}\d{4,5}-.{1}\d{4,5}")</f>
        <v>10195-001003</v>
      </c>
      <c r="D3727" s="6" t="str">
        <f>ExtractValues(ExtractValues(Table1[[#This Row],[Agreement Name]],"(CO\d{1,3})"),"\d+")</f>
        <v>1</v>
      </c>
      <c r="E3727" s="6" t="str">
        <f>ExtractValues(ExtractValues(Table1[[#This Row],[Agreement Name]],"(CO.\d{1,3})"),"\d+")</f>
        <v/>
      </c>
      <c r="F3727" s="6" t="str">
        <f>IF(Table1[[#This Row],[ChgOrderPart1]]&lt;&gt;"",Table1[[#This Row],[ChgOrderPart1]],Table1[[#This Row],[ChgOrderPart2]])</f>
        <v>1</v>
      </c>
      <c r="G3727" s="6" t="s">
        <v>5807</v>
      </c>
      <c r="H3727" s="8">
        <v>42212.428738425922</v>
      </c>
      <c r="I3727" s="6" t="s">
        <v>34</v>
      </c>
      <c r="J3727" s="8">
        <v>42212.532060185185</v>
      </c>
      <c r="K3727" s="6" t="s">
        <v>5082</v>
      </c>
      <c r="L3727" s="6" t="s">
        <v>5083</v>
      </c>
      <c r="M3727" s="6" t="s">
        <v>37</v>
      </c>
      <c r="O3727" s="6" t="s">
        <v>38</v>
      </c>
      <c r="P3727" s="6" t="s">
        <v>39</v>
      </c>
      <c r="Q3727" s="6" t="s">
        <v>694</v>
      </c>
      <c r="R3727" s="6" t="s">
        <v>366</v>
      </c>
      <c r="W3727" s="6" t="s">
        <v>5808</v>
      </c>
      <c r="X3727" s="6" t="s">
        <v>694</v>
      </c>
      <c r="Y3727" s="6" t="s">
        <v>43</v>
      </c>
      <c r="Z3727" s="8">
        <v>42212.437905092593</v>
      </c>
      <c r="AA3727" s="6" t="s">
        <v>696</v>
      </c>
      <c r="AB3727" s="6" t="s">
        <v>370</v>
      </c>
      <c r="AC3727" s="6" t="s">
        <v>366</v>
      </c>
      <c r="AD3727" s="6" t="s">
        <v>43</v>
      </c>
      <c r="AE3727" s="8">
        <v>42212.532060185185</v>
      </c>
      <c r="AF3727" s="6" t="s">
        <v>71</v>
      </c>
    </row>
    <row r="3728" spans="1:39" x14ac:dyDescent="0.2">
      <c r="A37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28" s="7" t="str">
        <f>ExtractValues(Table1[[#This Row],[Agreement Name]],".{1}\d{4,5}")</f>
        <v>10195</v>
      </c>
      <c r="C3728" s="6" t="str">
        <f>ExtractValues(Table1[[#This Row],[Agreement Name]],".{1}\d{4,5}-.{1}\d{4,5}")</f>
        <v>10195-001003</v>
      </c>
      <c r="D3728" s="6" t="str">
        <f>ExtractValues(ExtractValues(Table1[[#This Row],[Agreement Name]],"(CO\d{1,3})"),"\d+")</f>
        <v/>
      </c>
      <c r="E3728" s="6" t="str">
        <f>ExtractValues(ExtractValues(Table1[[#This Row],[Agreement Name]],"(CO.\d{1,3})"),"\d+")</f>
        <v/>
      </c>
      <c r="F3728" s="6" t="str">
        <f>IF(Table1[[#This Row],[ChgOrderPart1]]&lt;&gt;"",Table1[[#This Row],[ChgOrderPart1]],Table1[[#This Row],[ChgOrderPart2]])</f>
        <v/>
      </c>
      <c r="G3728" s="6" t="s">
        <v>693</v>
      </c>
      <c r="H3728" s="8">
        <v>42178.641655092593</v>
      </c>
      <c r="I3728" s="6" t="s">
        <v>34</v>
      </c>
      <c r="J3728" s="8">
        <v>42179.692858796298</v>
      </c>
      <c r="K3728" s="6" t="s">
        <v>35</v>
      </c>
      <c r="L3728" s="6" t="s">
        <v>36</v>
      </c>
      <c r="M3728" s="6" t="s">
        <v>37</v>
      </c>
      <c r="O3728" s="6" t="s">
        <v>38</v>
      </c>
      <c r="P3728" s="6" t="s">
        <v>39</v>
      </c>
      <c r="Q3728" s="6" t="s">
        <v>694</v>
      </c>
      <c r="R3728" s="6" t="s">
        <v>366</v>
      </c>
      <c r="W3728" s="6" t="s">
        <v>695</v>
      </c>
      <c r="X3728" s="6" t="s">
        <v>694</v>
      </c>
      <c r="Y3728" s="6" t="s">
        <v>43</v>
      </c>
      <c r="Z3728" s="8">
        <v>42179.681087962963</v>
      </c>
      <c r="AA3728" s="6" t="s">
        <v>696</v>
      </c>
      <c r="AB3728" s="6" t="s">
        <v>370</v>
      </c>
      <c r="AC3728" s="6" t="s">
        <v>366</v>
      </c>
      <c r="AD3728" s="6" t="s">
        <v>43</v>
      </c>
      <c r="AE3728" s="8">
        <v>42179.692858796298</v>
      </c>
      <c r="AF3728" s="6" t="s">
        <v>71</v>
      </c>
    </row>
    <row r="3729" spans="1:39" x14ac:dyDescent="0.2">
      <c r="A37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29" s="7" t="str">
        <f>ExtractValues(Table1[[#This Row],[Agreement Name]],".{1}\d{4,5}")</f>
        <v>10195</v>
      </c>
      <c r="C3729" s="6" t="str">
        <f>ExtractValues(Table1[[#This Row],[Agreement Name]],".{1}\d{4,5}-.{1}\d{4,5}")</f>
        <v>10195-001002</v>
      </c>
      <c r="D3729" s="6" t="str">
        <f>ExtractValues(ExtractValues(Table1[[#This Row],[Agreement Name]],"(CO\d{1,3})"),"\d+")</f>
        <v>1</v>
      </c>
      <c r="E3729" s="6" t="str">
        <f>ExtractValues(ExtractValues(Table1[[#This Row],[Agreement Name]],"(CO.\d{1,3})"),"\d+")</f>
        <v/>
      </c>
      <c r="F3729" s="6" t="str">
        <f>IF(Table1[[#This Row],[ChgOrderPart1]]&lt;&gt;"",Table1[[#This Row],[ChgOrderPart1]],Table1[[#This Row],[ChgOrderPart2]])</f>
        <v>1</v>
      </c>
      <c r="G3729" s="6" t="s">
        <v>3910</v>
      </c>
      <c r="H3729" s="8">
        <v>42131.687662037039</v>
      </c>
      <c r="I3729" s="6" t="s">
        <v>34</v>
      </c>
      <c r="J3729" s="8">
        <v>42135.49050925926</v>
      </c>
      <c r="K3729" s="6" t="s">
        <v>3614</v>
      </c>
      <c r="L3729" s="6" t="s">
        <v>3615</v>
      </c>
      <c r="M3729" s="6" t="s">
        <v>37</v>
      </c>
      <c r="O3729" s="6" t="s">
        <v>38</v>
      </c>
      <c r="P3729" s="6" t="s">
        <v>39</v>
      </c>
      <c r="Q3729" s="6" t="s">
        <v>1343</v>
      </c>
      <c r="R3729" s="6" t="s">
        <v>366</v>
      </c>
      <c r="W3729" s="6" t="s">
        <v>1344</v>
      </c>
      <c r="X3729" s="6" t="s">
        <v>1343</v>
      </c>
      <c r="Y3729" s="6" t="s">
        <v>43</v>
      </c>
      <c r="Z3729" s="8">
        <v>42132.610011574077</v>
      </c>
      <c r="AA3729" s="6" t="s">
        <v>1114</v>
      </c>
      <c r="AB3729" s="6" t="s">
        <v>370</v>
      </c>
      <c r="AC3729" s="6" t="s">
        <v>366</v>
      </c>
      <c r="AD3729" s="6" t="s">
        <v>43</v>
      </c>
      <c r="AE3729" s="8">
        <v>42135.49050925926</v>
      </c>
      <c r="AF3729" s="6" t="s">
        <v>71</v>
      </c>
    </row>
    <row r="3730" spans="1:39" x14ac:dyDescent="0.2">
      <c r="A37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30" s="7" t="str">
        <f>ExtractValues(Table1[[#This Row],[Agreement Name]],".{1}\d{4,5}")</f>
        <v>10195</v>
      </c>
      <c r="C3730" s="6" t="str">
        <f>ExtractValues(Table1[[#This Row],[Agreement Name]],".{1}\d{4,5}-.{1}\d{4,5}")</f>
        <v>10195-001002</v>
      </c>
      <c r="D3730" s="6" t="str">
        <f>ExtractValues(ExtractValues(Table1[[#This Row],[Agreement Name]],"(CO\d{1,3})"),"\d+")</f>
        <v/>
      </c>
      <c r="E3730" s="6" t="str">
        <f>ExtractValues(ExtractValues(Table1[[#This Row],[Agreement Name]],"(CO.\d{1,3})"),"\d+")</f>
        <v/>
      </c>
      <c r="F3730" s="6" t="str">
        <f>IF(Table1[[#This Row],[ChgOrderPart1]]&lt;&gt;"",Table1[[#This Row],[ChgOrderPart1]],Table1[[#This Row],[ChgOrderPart2]])</f>
        <v/>
      </c>
      <c r="G3730" s="6" t="s">
        <v>3375</v>
      </c>
      <c r="H3730" s="8">
        <v>42024.498599537037</v>
      </c>
      <c r="I3730" s="6" t="s">
        <v>34</v>
      </c>
      <c r="J3730" s="8">
        <v>42024.650543981479</v>
      </c>
      <c r="K3730" s="6" t="s">
        <v>1284</v>
      </c>
      <c r="L3730" s="6" t="s">
        <v>1285</v>
      </c>
      <c r="M3730" s="6" t="s">
        <v>37</v>
      </c>
      <c r="O3730" s="6" t="s">
        <v>38</v>
      </c>
      <c r="P3730" s="6" t="s">
        <v>39</v>
      </c>
      <c r="Q3730" s="6" t="s">
        <v>1342</v>
      </c>
      <c r="R3730" s="6" t="s">
        <v>1343</v>
      </c>
      <c r="S3730" s="6" t="s">
        <v>366</v>
      </c>
      <c r="W3730" s="6" t="s">
        <v>1344</v>
      </c>
      <c r="X3730" s="6" t="s">
        <v>1343</v>
      </c>
      <c r="Y3730" s="6" t="s">
        <v>43</v>
      </c>
      <c r="Z3730" s="8">
        <v>42024.626203703701</v>
      </c>
      <c r="AA3730" s="6" t="s">
        <v>1114</v>
      </c>
      <c r="AB3730" s="6" t="s">
        <v>370</v>
      </c>
      <c r="AC3730" s="6" t="s">
        <v>366</v>
      </c>
      <c r="AD3730" s="6" t="s">
        <v>43</v>
      </c>
      <c r="AE3730" s="8">
        <v>42024.650543981479</v>
      </c>
      <c r="AF3730" s="6" t="s">
        <v>71</v>
      </c>
    </row>
    <row r="3731" spans="1:39" x14ac:dyDescent="0.2">
      <c r="A373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31" s="7" t="str">
        <f>ExtractValues(Table1[[#This Row],[Agreement Name]],".{1}\d{4,5}")</f>
        <v>10195</v>
      </c>
      <c r="C3731" s="6" t="str">
        <f>ExtractValues(Table1[[#This Row],[Agreement Name]],".{1}\d{4,5}-.{1}\d{4,5}")</f>
        <v>10195-001001</v>
      </c>
      <c r="D3731" s="6" t="str">
        <f>ExtractValues(ExtractValues(Table1[[#This Row],[Agreement Name]],"(CO\d{1,3})"),"\d+")</f>
        <v>2</v>
      </c>
      <c r="E3731" s="6" t="str">
        <f>ExtractValues(ExtractValues(Table1[[#This Row],[Agreement Name]],"(CO.\d{1,3})"),"\d+")</f>
        <v/>
      </c>
      <c r="F3731" s="6" t="str">
        <f>IF(Table1[[#This Row],[ChgOrderPart1]]&lt;&gt;"",Table1[[#This Row],[ChgOrderPart1]],Table1[[#This Row],[ChgOrderPart2]])</f>
        <v>2</v>
      </c>
      <c r="G3731" s="6" t="s">
        <v>6898</v>
      </c>
      <c r="H3731" s="8">
        <v>42109.440405092595</v>
      </c>
      <c r="I3731" s="6" t="s">
        <v>34</v>
      </c>
      <c r="J3731" s="8">
        <v>42109.519537037035</v>
      </c>
      <c r="K3731" s="6" t="s">
        <v>1284</v>
      </c>
      <c r="L3731" s="6" t="s">
        <v>1285</v>
      </c>
      <c r="M3731" s="6" t="s">
        <v>37</v>
      </c>
      <c r="O3731" s="6" t="s">
        <v>38</v>
      </c>
      <c r="P3731" s="6" t="s">
        <v>39</v>
      </c>
      <c r="Q3731" s="6" t="s">
        <v>457</v>
      </c>
      <c r="R3731" s="6" t="s">
        <v>366</v>
      </c>
      <c r="W3731" s="6" t="s">
        <v>132</v>
      </c>
      <c r="X3731" s="6" t="s">
        <v>457</v>
      </c>
      <c r="Y3731" s="6" t="s">
        <v>43</v>
      </c>
      <c r="Z3731" s="8">
        <v>42109.486377314817</v>
      </c>
      <c r="AA3731" s="6" t="s">
        <v>458</v>
      </c>
      <c r="AB3731" s="6" t="s">
        <v>370</v>
      </c>
      <c r="AC3731" s="6" t="s">
        <v>366</v>
      </c>
      <c r="AD3731" s="6" t="s">
        <v>43</v>
      </c>
      <c r="AE3731" s="8">
        <v>42109.519537037035</v>
      </c>
      <c r="AF3731" s="6" t="s">
        <v>71</v>
      </c>
    </row>
    <row r="3732" spans="1:39" x14ac:dyDescent="0.2">
      <c r="A37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32" s="7" t="str">
        <f>ExtractValues(Table1[[#This Row],[Agreement Name]],".{1}\d{4,5}")</f>
        <v>10195</v>
      </c>
      <c r="C3732" s="6" t="str">
        <f>ExtractValues(Table1[[#This Row],[Agreement Name]],".{1}\d{4,5}-.{1}\d{4,5}")</f>
        <v>10195-001001</v>
      </c>
      <c r="D3732" s="6" t="str">
        <f>ExtractValues(ExtractValues(Table1[[#This Row],[Agreement Name]],"(CO\d{1,3})"),"\d+")</f>
        <v>1</v>
      </c>
      <c r="E3732" s="6" t="str">
        <f>ExtractValues(ExtractValues(Table1[[#This Row],[Agreement Name]],"(CO.\d{1,3})"),"\d+")</f>
        <v/>
      </c>
      <c r="F3732" s="6" t="str">
        <f>IF(Table1[[#This Row],[ChgOrderPart1]]&lt;&gt;"",Table1[[#This Row],[ChgOrderPart1]],Table1[[#This Row],[ChgOrderPart2]])</f>
        <v>1</v>
      </c>
      <c r="G3732" s="6" t="s">
        <v>6889</v>
      </c>
      <c r="H3732" s="8">
        <v>42108.581377314818</v>
      </c>
      <c r="I3732" s="6" t="s">
        <v>34</v>
      </c>
      <c r="J3732" s="8">
        <v>42108.661076388889</v>
      </c>
      <c r="K3732" s="6" t="s">
        <v>1284</v>
      </c>
      <c r="L3732" s="6" t="s">
        <v>1285</v>
      </c>
      <c r="M3732" s="6" t="s">
        <v>37</v>
      </c>
      <c r="O3732" s="6" t="s">
        <v>38</v>
      </c>
      <c r="P3732" s="6" t="s">
        <v>39</v>
      </c>
      <c r="Q3732" s="6" t="s">
        <v>457</v>
      </c>
      <c r="R3732" s="6" t="s">
        <v>366</v>
      </c>
      <c r="W3732" s="6" t="s">
        <v>132</v>
      </c>
      <c r="X3732" s="6" t="s">
        <v>457</v>
      </c>
      <c r="Y3732" s="6" t="s">
        <v>43</v>
      </c>
      <c r="Z3732" s="8">
        <v>42108.59952546296</v>
      </c>
      <c r="AA3732" s="6" t="s">
        <v>458</v>
      </c>
      <c r="AB3732" s="6" t="s">
        <v>370</v>
      </c>
      <c r="AC3732" s="6" t="s">
        <v>366</v>
      </c>
      <c r="AD3732" s="6" t="s">
        <v>43</v>
      </c>
      <c r="AE3732" s="8">
        <v>42108.661076388889</v>
      </c>
      <c r="AF3732" s="6" t="s">
        <v>71</v>
      </c>
    </row>
    <row r="3733" spans="1:39" x14ac:dyDescent="0.2">
      <c r="A37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33" s="7" t="str">
        <f>ExtractValues(Table1[[#This Row],[Agreement Name]],".{1}\d{4,5}")</f>
        <v>10195</v>
      </c>
      <c r="C3733" s="6" t="str">
        <f>ExtractValues(Table1[[#This Row],[Agreement Name]],".{1}\d{4,5}-.{1}\d{4,5}")</f>
        <v>10195-001001</v>
      </c>
      <c r="D3733" s="6" t="str">
        <f>ExtractValues(ExtractValues(Table1[[#This Row],[Agreement Name]],"(CO\d{1,3})"),"\d+")</f>
        <v/>
      </c>
      <c r="E3733" s="6" t="str">
        <f>ExtractValues(ExtractValues(Table1[[#This Row],[Agreement Name]],"(CO.\d{1,3})"),"\d+")</f>
        <v/>
      </c>
      <c r="F3733" s="6" t="str">
        <f>IF(Table1[[#This Row],[ChgOrderPart1]]&lt;&gt;"",Table1[[#This Row],[ChgOrderPart1]],Table1[[#This Row],[ChgOrderPart2]])</f>
        <v/>
      </c>
      <c r="G3733" s="6" t="s">
        <v>3323</v>
      </c>
      <c r="H3733" s="8">
        <v>42018.588437500002</v>
      </c>
      <c r="I3733" s="6" t="s">
        <v>34</v>
      </c>
      <c r="J3733" s="8">
        <v>42024.671238425923</v>
      </c>
      <c r="K3733" s="6" t="s">
        <v>1284</v>
      </c>
      <c r="L3733" s="6" t="s">
        <v>1285</v>
      </c>
      <c r="M3733" s="6" t="s">
        <v>37</v>
      </c>
      <c r="O3733" s="6" t="s">
        <v>38</v>
      </c>
      <c r="P3733" s="6" t="s">
        <v>39</v>
      </c>
      <c r="Q3733" s="6" t="s">
        <v>624</v>
      </c>
      <c r="R3733" s="6" t="s">
        <v>457</v>
      </c>
      <c r="S3733" s="6" t="s">
        <v>366</v>
      </c>
      <c r="W3733" s="6" t="s">
        <v>132</v>
      </c>
      <c r="X3733" s="6" t="s">
        <v>457</v>
      </c>
      <c r="Y3733" s="6" t="s">
        <v>43</v>
      </c>
      <c r="Z3733" s="8">
        <v>42024.663784722223</v>
      </c>
      <c r="AA3733" s="6" t="s">
        <v>133</v>
      </c>
      <c r="AB3733" s="6" t="s">
        <v>370</v>
      </c>
      <c r="AC3733" s="6" t="s">
        <v>366</v>
      </c>
      <c r="AD3733" s="6" t="s">
        <v>43</v>
      </c>
      <c r="AE3733" s="8">
        <v>42024.671238425923</v>
      </c>
      <c r="AF3733" s="6" t="s">
        <v>71</v>
      </c>
    </row>
    <row r="3734" spans="1:39" x14ac:dyDescent="0.2">
      <c r="A37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34" s="7" t="str">
        <f>ExtractValues(Table1[[#This Row],[Agreement Name]],".{1}\d{4,5}")</f>
        <v>101945</v>
      </c>
      <c r="C3734" s="6" t="str">
        <f>ExtractValues(Table1[[#This Row],[Agreement Name]],".{1}\d{4,5}-.{1}\d{4,5}")</f>
        <v>101945-001001</v>
      </c>
      <c r="D3734" s="6" t="str">
        <f>ExtractValues(ExtractValues(Table1[[#This Row],[Agreement Name]],"(CO\d{1,3})"),"\d+")</f>
        <v/>
      </c>
      <c r="E3734" s="6" t="str">
        <f>ExtractValues(ExtractValues(Table1[[#This Row],[Agreement Name]],"(CO.\d{1,3})"),"\d+")</f>
        <v/>
      </c>
      <c r="F3734" s="6" t="str">
        <f>IF(Table1[[#This Row],[ChgOrderPart1]]&lt;&gt;"",Table1[[#This Row],[ChgOrderPart1]],Table1[[#This Row],[ChgOrderPart2]])</f>
        <v/>
      </c>
      <c r="G3734" s="6" t="s">
        <v>3738</v>
      </c>
      <c r="H3734" s="8">
        <v>42117.453680555554</v>
      </c>
      <c r="I3734" s="6" t="s">
        <v>34</v>
      </c>
      <c r="J3734" s="8">
        <v>42117.644745370373</v>
      </c>
      <c r="K3734" s="6" t="s">
        <v>3614</v>
      </c>
      <c r="L3734" s="6" t="s">
        <v>3615</v>
      </c>
      <c r="M3734" s="6" t="s">
        <v>37</v>
      </c>
      <c r="O3734" s="6" t="s">
        <v>38</v>
      </c>
      <c r="P3734" s="6" t="s">
        <v>39</v>
      </c>
      <c r="Q3734" s="6" t="s">
        <v>699</v>
      </c>
      <c r="R3734" s="6" t="s">
        <v>354</v>
      </c>
      <c r="W3734" s="6" t="s">
        <v>700</v>
      </c>
      <c r="X3734" s="6" t="s">
        <v>699</v>
      </c>
      <c r="Y3734" s="6" t="s">
        <v>43</v>
      </c>
      <c r="Z3734" s="8">
        <v>42117.502881944441</v>
      </c>
      <c r="AA3734" s="6" t="s">
        <v>3709</v>
      </c>
      <c r="AB3734" s="6" t="s">
        <v>357</v>
      </c>
      <c r="AC3734" s="6" t="s">
        <v>354</v>
      </c>
      <c r="AD3734" s="6" t="s">
        <v>43</v>
      </c>
      <c r="AE3734" s="8">
        <v>42117.644745370373</v>
      </c>
      <c r="AF3734" s="6" t="s">
        <v>358</v>
      </c>
    </row>
    <row r="3735" spans="1:39" x14ac:dyDescent="0.2">
      <c r="A37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35" s="7" t="str">
        <f>ExtractValues(Table1[[#This Row],[Agreement Name]],".{1}\d{4,5}")</f>
        <v>10194</v>
      </c>
      <c r="C3735" s="6" t="str">
        <f>ExtractValues(Table1[[#This Row],[Agreement Name]],".{1}\d{4,5}-.{1}\d{4,5}")</f>
        <v>10194-001001</v>
      </c>
      <c r="D3735" s="6" t="str">
        <f>ExtractValues(ExtractValues(Table1[[#This Row],[Agreement Name]],"(CO\d{1,3})"),"\d+")</f>
        <v/>
      </c>
      <c r="E3735" s="6" t="str">
        <f>ExtractValues(ExtractValues(Table1[[#This Row],[Agreement Name]],"(CO.\d{1,3})"),"\d+")</f>
        <v>1</v>
      </c>
      <c r="F3735" s="6" t="str">
        <f>IF(Table1[[#This Row],[ChgOrderPart1]]&lt;&gt;"",Table1[[#This Row],[ChgOrderPart1]],Table1[[#This Row],[ChgOrderPart2]])</f>
        <v>1</v>
      </c>
      <c r="G3735" s="6" t="s">
        <v>3014</v>
      </c>
      <c r="H3735" s="8">
        <v>41985.48128472222</v>
      </c>
      <c r="I3735" s="6" t="s">
        <v>34</v>
      </c>
      <c r="J3735" s="8">
        <v>41988.542731481481</v>
      </c>
      <c r="K3735" s="6" t="s">
        <v>1284</v>
      </c>
      <c r="L3735" s="6" t="s">
        <v>1285</v>
      </c>
      <c r="M3735" s="6" t="s">
        <v>37</v>
      </c>
      <c r="O3735" s="6" t="s">
        <v>38</v>
      </c>
      <c r="P3735" s="6" t="s">
        <v>39</v>
      </c>
      <c r="Q3735" s="6" t="s">
        <v>384</v>
      </c>
      <c r="R3735" s="6" t="s">
        <v>366</v>
      </c>
      <c r="W3735" s="6" t="s">
        <v>530</v>
      </c>
      <c r="X3735" s="6" t="s">
        <v>384</v>
      </c>
      <c r="Y3735" s="6" t="s">
        <v>43</v>
      </c>
      <c r="Z3735" s="8">
        <v>41988.532384259262</v>
      </c>
      <c r="AA3735" s="6" t="s">
        <v>335</v>
      </c>
      <c r="AB3735" s="6" t="s">
        <v>370</v>
      </c>
      <c r="AC3735" s="6" t="s">
        <v>366</v>
      </c>
      <c r="AD3735" s="6" t="s">
        <v>43</v>
      </c>
      <c r="AE3735" s="8">
        <v>41988.542731481481</v>
      </c>
      <c r="AF3735" s="6" t="s">
        <v>71</v>
      </c>
    </row>
    <row r="3736" spans="1:39" x14ac:dyDescent="0.2">
      <c r="A37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36" s="7" t="str">
        <f>ExtractValues(Table1[[#This Row],[Agreement Name]],".{1}\d{4,5}")</f>
        <v>10194</v>
      </c>
      <c r="C3736" s="6" t="str">
        <f>ExtractValues(Table1[[#This Row],[Agreement Name]],".{1}\d{4,5}-.{1}\d{4,5}")</f>
        <v>10194-001001</v>
      </c>
      <c r="D3736" s="6" t="str">
        <f>ExtractValues(ExtractValues(Table1[[#This Row],[Agreement Name]],"(CO\d{1,3})"),"\d+")</f>
        <v/>
      </c>
      <c r="E3736" s="6" t="str">
        <f>ExtractValues(ExtractValues(Table1[[#This Row],[Agreement Name]],"(CO.\d{1,3})"),"\d+")</f>
        <v/>
      </c>
      <c r="F3736" s="6" t="str">
        <f>IF(Table1[[#This Row],[ChgOrderPart1]]&lt;&gt;"",Table1[[#This Row],[ChgOrderPart1]],Table1[[#This Row],[ChgOrderPart2]])</f>
        <v/>
      </c>
      <c r="G3736" s="6" t="s">
        <v>1345</v>
      </c>
      <c r="H3736" s="8">
        <v>41957.275324074071</v>
      </c>
      <c r="I3736" s="6" t="s">
        <v>34</v>
      </c>
      <c r="J3736" s="8">
        <v>41962.628032407411</v>
      </c>
      <c r="K3736" s="6" t="s">
        <v>1284</v>
      </c>
      <c r="L3736" s="6" t="s">
        <v>1285</v>
      </c>
      <c r="M3736" s="6" t="s">
        <v>37</v>
      </c>
      <c r="O3736" s="6" t="s">
        <v>38</v>
      </c>
      <c r="P3736" s="6" t="s">
        <v>39</v>
      </c>
      <c r="Q3736" s="6" t="s">
        <v>384</v>
      </c>
      <c r="R3736" s="6" t="s">
        <v>366</v>
      </c>
      <c r="W3736" s="6" t="s">
        <v>530</v>
      </c>
      <c r="X3736" s="6" t="s">
        <v>384</v>
      </c>
      <c r="Y3736" s="6" t="s">
        <v>43</v>
      </c>
      <c r="Z3736" s="8">
        <v>41961.415034722224</v>
      </c>
      <c r="AA3736" s="6" t="s">
        <v>335</v>
      </c>
      <c r="AB3736" s="6" t="s">
        <v>370</v>
      </c>
      <c r="AC3736" s="6" t="s">
        <v>366</v>
      </c>
      <c r="AD3736" s="6" t="s">
        <v>43</v>
      </c>
      <c r="AE3736" s="8">
        <v>41962.628032407411</v>
      </c>
      <c r="AF3736" s="6" t="s">
        <v>1346</v>
      </c>
    </row>
    <row r="3737" spans="1:39" x14ac:dyDescent="0.2">
      <c r="A37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37" s="7" t="str">
        <f>ExtractValues(Table1[[#This Row],[Agreement Name]],".{1}\d{4,5}")</f>
        <v>101935</v>
      </c>
      <c r="C3737" s="6" t="str">
        <f>ExtractValues(Table1[[#This Row],[Agreement Name]],".{1}\d{4,5}-.{1}\d{4,5}")</f>
        <v>101935-001002</v>
      </c>
      <c r="D3737" s="6" t="str">
        <f>ExtractValues(ExtractValues(Table1[[#This Row],[Agreement Name]],"(CO\d{1,3})"),"\d+")</f>
        <v/>
      </c>
      <c r="E3737" s="6" t="str">
        <f>ExtractValues(ExtractValues(Table1[[#This Row],[Agreement Name]],"(CO.\d{1,3})"),"\d+")</f>
        <v/>
      </c>
      <c r="F3737" s="6" t="str">
        <f>IF(Table1[[#This Row],[ChgOrderPart1]]&lt;&gt;"",Table1[[#This Row],[ChgOrderPart1]],Table1[[#This Row],[ChgOrderPart2]])</f>
        <v/>
      </c>
      <c r="G3737" s="6" t="s">
        <v>1103</v>
      </c>
      <c r="H3737" s="8">
        <v>42222.5705787037</v>
      </c>
      <c r="I3737" s="6" t="s">
        <v>34</v>
      </c>
      <c r="J3737" s="8">
        <v>42223.376967592594</v>
      </c>
      <c r="K3737" s="6" t="s">
        <v>35</v>
      </c>
      <c r="L3737" s="6" t="s">
        <v>36</v>
      </c>
      <c r="M3737" s="6" t="s">
        <v>37</v>
      </c>
      <c r="O3737" s="6" t="s">
        <v>38</v>
      </c>
      <c r="P3737" s="6" t="s">
        <v>39</v>
      </c>
      <c r="Q3737" s="6" t="s">
        <v>1104</v>
      </c>
      <c r="R3737" s="6" t="s">
        <v>1105</v>
      </c>
      <c r="S3737" s="6" t="s">
        <v>354</v>
      </c>
      <c r="W3737" s="6" t="s">
        <v>1106</v>
      </c>
      <c r="X3737" s="6" t="s">
        <v>1105</v>
      </c>
      <c r="Y3737" s="6" t="s">
        <v>43</v>
      </c>
      <c r="Z3737" s="8">
        <v>42223.368333333332</v>
      </c>
      <c r="AA3737" s="6" t="s">
        <v>1107</v>
      </c>
      <c r="AB3737" s="6" t="s">
        <v>357</v>
      </c>
      <c r="AC3737" s="6" t="s">
        <v>354</v>
      </c>
      <c r="AD3737" s="6" t="s">
        <v>43</v>
      </c>
      <c r="AE3737" s="8">
        <v>42223.376967592594</v>
      </c>
      <c r="AF3737" s="6" t="s">
        <v>358</v>
      </c>
    </row>
    <row r="3738" spans="1:39" x14ac:dyDescent="0.2">
      <c r="A37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38" s="7" t="str">
        <f>ExtractValues(Table1[[#This Row],[Agreement Name]],".{1}\d{4,5}")</f>
        <v>101935</v>
      </c>
      <c r="C3738" s="6" t="str">
        <f>ExtractValues(Table1[[#This Row],[Agreement Name]],".{1}\d{4,5}-.{1}\d{4,5}")</f>
        <v>101935-001001</v>
      </c>
      <c r="D3738" s="6" t="str">
        <f>ExtractValues(ExtractValues(Table1[[#This Row],[Agreement Name]],"(CO\d{1,3})"),"\d+")</f>
        <v/>
      </c>
      <c r="E3738" s="6" t="str">
        <f>ExtractValues(ExtractValues(Table1[[#This Row],[Agreement Name]],"(CO.\d{1,3})"),"\d+")</f>
        <v/>
      </c>
      <c r="F3738" s="6" t="str">
        <f>IF(Table1[[#This Row],[ChgOrderPart1]]&lt;&gt;"",Table1[[#This Row],[ChgOrderPart1]],Table1[[#This Row],[ChgOrderPart2]])</f>
        <v/>
      </c>
      <c r="G3738" s="6" t="s">
        <v>1013</v>
      </c>
      <c r="H3738" s="8">
        <v>42214.670381944445</v>
      </c>
      <c r="I3738" s="6" t="s">
        <v>34</v>
      </c>
      <c r="J3738" s="8">
        <v>42215.685208333336</v>
      </c>
      <c r="K3738" s="6" t="s">
        <v>35</v>
      </c>
      <c r="L3738" s="6" t="s">
        <v>36</v>
      </c>
      <c r="M3738" s="6" t="s">
        <v>37</v>
      </c>
      <c r="O3738" s="6" t="s">
        <v>38</v>
      </c>
      <c r="P3738" s="6" t="s">
        <v>39</v>
      </c>
      <c r="Q3738" s="6" t="s">
        <v>1014</v>
      </c>
      <c r="R3738" s="6" t="s">
        <v>354</v>
      </c>
      <c r="W3738" s="6" t="s">
        <v>132</v>
      </c>
      <c r="X3738" s="6" t="s">
        <v>1014</v>
      </c>
      <c r="Y3738" s="6" t="s">
        <v>43</v>
      </c>
      <c r="Z3738" s="8">
        <v>42215.356365740743</v>
      </c>
      <c r="AA3738" s="6" t="s">
        <v>133</v>
      </c>
      <c r="AB3738" s="6" t="s">
        <v>357</v>
      </c>
      <c r="AC3738" s="6" t="s">
        <v>354</v>
      </c>
      <c r="AD3738" s="6" t="s">
        <v>43</v>
      </c>
      <c r="AE3738" s="8">
        <v>42215.685208333336</v>
      </c>
      <c r="AF3738" s="6" t="s">
        <v>358</v>
      </c>
    </row>
    <row r="3739" spans="1:39" x14ac:dyDescent="0.2">
      <c r="A37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39" s="7" t="str">
        <f>ExtractValues(Table1[[#This Row],[Agreement Name]],".{1}\d{4,5}")</f>
        <v>10192</v>
      </c>
      <c r="C3739" s="6" t="str">
        <f>ExtractValues(Table1[[#This Row],[Agreement Name]],".{1}\d{4,5}-.{1}\d{4,5}")</f>
        <v>10192-001002</v>
      </c>
      <c r="D3739" s="6" t="str">
        <f>ExtractValues(ExtractValues(Table1[[#This Row],[Agreement Name]],"(CO\d{1,3})"),"\d+")</f>
        <v/>
      </c>
      <c r="E3739" s="6" t="str">
        <f>ExtractValues(ExtractValues(Table1[[#This Row],[Agreement Name]],"(CO.\d{1,3})"),"\d+")</f>
        <v/>
      </c>
      <c r="F3739" s="6" t="str">
        <f>IF(Table1[[#This Row],[ChgOrderPart1]]&lt;&gt;"",Table1[[#This Row],[ChgOrderPart1]],Table1[[#This Row],[ChgOrderPart2]])</f>
        <v/>
      </c>
      <c r="G3739" s="6" t="s">
        <v>3804</v>
      </c>
      <c r="H3739" s="8">
        <v>42122.438935185186</v>
      </c>
      <c r="I3739" s="6" t="s">
        <v>34</v>
      </c>
      <c r="J3739" s="8">
        <v>42123.653622685182</v>
      </c>
      <c r="K3739" s="6" t="s">
        <v>3614</v>
      </c>
      <c r="L3739" s="6" t="s">
        <v>3615</v>
      </c>
      <c r="M3739" s="6" t="s">
        <v>37</v>
      </c>
      <c r="O3739" s="6" t="s">
        <v>38</v>
      </c>
      <c r="P3739" s="6" t="s">
        <v>39</v>
      </c>
      <c r="Q3739" s="6" t="s">
        <v>3805</v>
      </c>
      <c r="R3739" s="6" t="s">
        <v>366</v>
      </c>
      <c r="W3739" s="6" t="s">
        <v>3806</v>
      </c>
      <c r="X3739" s="6" t="s">
        <v>3805</v>
      </c>
      <c r="Y3739" s="6" t="s">
        <v>43</v>
      </c>
      <c r="Z3739" s="8">
        <v>42123.641539351855</v>
      </c>
      <c r="AA3739" s="6" t="s">
        <v>3807</v>
      </c>
      <c r="AB3739" s="6" t="s">
        <v>370</v>
      </c>
      <c r="AC3739" s="6" t="s">
        <v>366</v>
      </c>
      <c r="AD3739" s="6" t="s">
        <v>43</v>
      </c>
      <c r="AE3739" s="8">
        <v>42123.653622685182</v>
      </c>
      <c r="AF3739" s="6" t="s">
        <v>71</v>
      </c>
    </row>
    <row r="3740" spans="1:39" x14ac:dyDescent="0.2">
      <c r="A37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0" s="7" t="str">
        <f>ExtractValues(Table1[[#This Row],[Agreement Name]],".{1}\d{4,5}")</f>
        <v>10192</v>
      </c>
      <c r="C3740" s="6" t="str">
        <f>ExtractValues(Table1[[#This Row],[Agreement Name]],".{1}\d{4,5}-.{1}\d{4,5}")</f>
        <v>10192-001001</v>
      </c>
      <c r="D3740" s="6" t="str">
        <f>ExtractValues(ExtractValues(Table1[[#This Row],[Agreement Name]],"(CO\d{1,3})"),"\d+")</f>
        <v/>
      </c>
      <c r="E3740" s="6" t="str">
        <f>ExtractValues(ExtractValues(Table1[[#This Row],[Agreement Name]],"(CO.\d{1,3})"),"\d+")</f>
        <v/>
      </c>
      <c r="F3740" s="6" t="str">
        <f>IF(Table1[[#This Row],[ChgOrderPart1]]&lt;&gt;"",Table1[[#This Row],[ChgOrderPart1]],Table1[[#This Row],[ChgOrderPart2]])</f>
        <v/>
      </c>
      <c r="G3740" s="6" t="s">
        <v>6938</v>
      </c>
      <c r="H3740" s="8">
        <v>42111.487256944441</v>
      </c>
      <c r="I3740" s="6" t="s">
        <v>34</v>
      </c>
      <c r="J3740" s="8">
        <v>42115.435752314814</v>
      </c>
      <c r="K3740" s="6" t="s">
        <v>1284</v>
      </c>
      <c r="L3740" s="6" t="s">
        <v>1285</v>
      </c>
      <c r="M3740" s="6" t="s">
        <v>37</v>
      </c>
      <c r="O3740" s="6" t="s">
        <v>38</v>
      </c>
      <c r="P3740" s="6" t="s">
        <v>39</v>
      </c>
      <c r="Q3740" s="6" t="s">
        <v>6939</v>
      </c>
      <c r="R3740" s="6" t="s">
        <v>366</v>
      </c>
      <c r="W3740" s="6" t="s">
        <v>6940</v>
      </c>
      <c r="X3740" s="6" t="s">
        <v>6939</v>
      </c>
      <c r="Y3740" s="6" t="s">
        <v>43</v>
      </c>
      <c r="Z3740" s="8">
        <v>42115.354143518518</v>
      </c>
      <c r="AA3740" s="6" t="s">
        <v>6941</v>
      </c>
      <c r="AB3740" s="6" t="s">
        <v>370</v>
      </c>
      <c r="AC3740" s="6" t="s">
        <v>366</v>
      </c>
      <c r="AD3740" s="6" t="s">
        <v>43</v>
      </c>
      <c r="AE3740" s="8">
        <v>42115.435752314814</v>
      </c>
      <c r="AF3740" s="6" t="s">
        <v>71</v>
      </c>
    </row>
    <row r="3741" spans="1:39" x14ac:dyDescent="0.2">
      <c r="A37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1" s="7" t="str">
        <f>ExtractValues(Table1[[#This Row],[Agreement Name]],".{1}\d{4,5}")</f>
        <v>10191</v>
      </c>
      <c r="C3741" s="6" t="str">
        <f>ExtractValues(Table1[[#This Row],[Agreement Name]],".{1}\d{4,5}-.{1}\d{4,5}")</f>
        <v>10191-001003</v>
      </c>
      <c r="D3741" s="6" t="str">
        <f>ExtractValues(ExtractValues(Table1[[#This Row],[Agreement Name]],"(CO\d{1,3})"),"\d+")</f>
        <v/>
      </c>
      <c r="E3741" s="6" t="str">
        <f>ExtractValues(ExtractValues(Table1[[#This Row],[Agreement Name]],"(CO.\d{1,3})"),"\d+")</f>
        <v/>
      </c>
      <c r="F3741" s="6" t="str">
        <f>IF(Table1[[#This Row],[ChgOrderPart1]]&lt;&gt;"",Table1[[#This Row],[ChgOrderPart1]],Table1[[#This Row],[ChgOrderPart2]])</f>
        <v/>
      </c>
      <c r="G3741" s="6" t="s">
        <v>2791</v>
      </c>
      <c r="H3741" s="8">
        <v>41968.33734953704</v>
      </c>
      <c r="I3741" s="6" t="s">
        <v>34</v>
      </c>
      <c r="J3741" s="8">
        <v>41968.488912037035</v>
      </c>
      <c r="K3741" s="6" t="s">
        <v>1284</v>
      </c>
      <c r="L3741" s="6" t="s">
        <v>1285</v>
      </c>
      <c r="M3741" s="6" t="s">
        <v>37</v>
      </c>
      <c r="O3741" s="6" t="s">
        <v>38</v>
      </c>
      <c r="P3741" s="6" t="s">
        <v>39</v>
      </c>
      <c r="Q3741" s="6" t="s">
        <v>888</v>
      </c>
      <c r="R3741" s="6" t="s">
        <v>366</v>
      </c>
      <c r="W3741" s="6" t="s">
        <v>483</v>
      </c>
      <c r="X3741" s="6" t="s">
        <v>888</v>
      </c>
      <c r="Y3741" s="6" t="s">
        <v>43</v>
      </c>
      <c r="Z3741" s="8">
        <v>41968.487858796296</v>
      </c>
      <c r="AA3741" s="6" t="s">
        <v>2698</v>
      </c>
      <c r="AB3741" s="6" t="s">
        <v>370</v>
      </c>
      <c r="AC3741" s="6" t="s">
        <v>366</v>
      </c>
      <c r="AD3741" s="6" t="s">
        <v>43</v>
      </c>
      <c r="AE3741" s="8">
        <v>41968.488912037035</v>
      </c>
      <c r="AF3741" s="6" t="s">
        <v>71</v>
      </c>
    </row>
    <row r="3742" spans="1:39" x14ac:dyDescent="0.2">
      <c r="A37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2" s="7" t="str">
        <f>ExtractValues(Table1[[#This Row],[Agreement Name]],".{1}\d{4,5}")</f>
        <v>10191</v>
      </c>
      <c r="C3742" s="6" t="str">
        <f>ExtractValues(Table1[[#This Row],[Agreement Name]],".{1}\d{4,5}-.{1}\d{4,5}")</f>
        <v>10191-001002</v>
      </c>
      <c r="D3742" s="6" t="str">
        <f>ExtractValues(ExtractValues(Table1[[#This Row],[Agreement Name]],"(CO\d{1,3})"),"\d+")</f>
        <v/>
      </c>
      <c r="E3742" s="6" t="str">
        <f>ExtractValues(ExtractValues(Table1[[#This Row],[Agreement Name]],"(CO.\d{1,3})"),"\d+")</f>
        <v/>
      </c>
      <c r="F3742" s="6" t="str">
        <f>IF(Table1[[#This Row],[ChgOrderPart1]]&lt;&gt;"",Table1[[#This Row],[ChgOrderPart1]],Table1[[#This Row],[ChgOrderPart2]])</f>
        <v/>
      </c>
      <c r="G3742" s="6" t="s">
        <v>7087</v>
      </c>
      <c r="H3742" s="8">
        <v>41957.544745370367</v>
      </c>
      <c r="I3742" s="6" t="s">
        <v>34</v>
      </c>
      <c r="J3742" s="8">
        <v>41957.637465277781</v>
      </c>
      <c r="K3742" s="6" t="s">
        <v>1376</v>
      </c>
      <c r="L3742" s="6" t="s">
        <v>1377</v>
      </c>
      <c r="M3742" s="6" t="s">
        <v>37</v>
      </c>
      <c r="O3742" s="6" t="s">
        <v>38</v>
      </c>
      <c r="P3742" s="6" t="s">
        <v>39</v>
      </c>
      <c r="Q3742" s="6" t="s">
        <v>4419</v>
      </c>
      <c r="R3742" s="6" t="s">
        <v>366</v>
      </c>
      <c r="W3742" s="6" t="s">
        <v>4420</v>
      </c>
      <c r="X3742" s="6" t="s">
        <v>4419</v>
      </c>
      <c r="Y3742" s="6" t="s">
        <v>43</v>
      </c>
      <c r="Z3742" s="8">
        <v>41957.558946759258</v>
      </c>
      <c r="AA3742" s="6" t="s">
        <v>4421</v>
      </c>
      <c r="AB3742" s="6" t="s">
        <v>370</v>
      </c>
      <c r="AC3742" s="6" t="s">
        <v>366</v>
      </c>
      <c r="AD3742" s="6" t="s">
        <v>43</v>
      </c>
      <c r="AE3742" s="8">
        <v>41957.637465277781</v>
      </c>
      <c r="AF3742" s="6" t="s">
        <v>46</v>
      </c>
    </row>
    <row r="3743" spans="1:39" x14ac:dyDescent="0.2">
      <c r="A37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3" s="7" t="str">
        <f>ExtractValues(Table1[[#This Row],[Agreement Name]],".{1}\d{4,5}")</f>
        <v>10191</v>
      </c>
      <c r="C3743" s="6" t="str">
        <f>ExtractValues(Table1[[#This Row],[Agreement Name]],".{1}\d{4,5}-.{1}\d{4,5}")</f>
        <v>10191-001002</v>
      </c>
      <c r="D3743" s="6" t="str">
        <f>ExtractValues(ExtractValues(Table1[[#This Row],[Agreement Name]],"(CO\d{1,3})"),"\d+")</f>
        <v/>
      </c>
      <c r="E3743" s="6" t="str">
        <f>ExtractValues(ExtractValues(Table1[[#This Row],[Agreement Name]],"(CO.\d{1,3})"),"\d+")</f>
        <v/>
      </c>
      <c r="F3743" s="6" t="str">
        <f>IF(Table1[[#This Row],[ChgOrderPart1]]&lt;&gt;"",Table1[[#This Row],[ChgOrderPart1]],Table1[[#This Row],[ChgOrderPart2]])</f>
        <v/>
      </c>
      <c r="G3743" s="6" t="s">
        <v>7067</v>
      </c>
      <c r="H3743" s="8">
        <v>41956.589884259258</v>
      </c>
      <c r="I3743" s="6" t="s">
        <v>55</v>
      </c>
      <c r="J3743" s="8">
        <v>41957.539467592593</v>
      </c>
      <c r="K3743" s="6" t="s">
        <v>1376</v>
      </c>
      <c r="L3743" s="6" t="s">
        <v>1377</v>
      </c>
      <c r="M3743" s="6" t="s">
        <v>37</v>
      </c>
      <c r="O3743" s="6" t="s">
        <v>38</v>
      </c>
      <c r="P3743" s="6" t="s">
        <v>39</v>
      </c>
      <c r="Q3743" s="6" t="s">
        <v>4419</v>
      </c>
      <c r="R3743" s="6" t="s">
        <v>366</v>
      </c>
      <c r="AL3743" s="6" t="s">
        <v>4419</v>
      </c>
      <c r="AM3743" s="6" t="s">
        <v>43</v>
      </c>
    </row>
    <row r="3744" spans="1:39" x14ac:dyDescent="0.2">
      <c r="A37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44" s="7" t="str">
        <f>ExtractValues(Table1[[#This Row],[Agreement Name]],".{1}\d{4,5}")</f>
        <v>10191</v>
      </c>
      <c r="C3744" s="6" t="str">
        <f>ExtractValues(Table1[[#This Row],[Agreement Name]],".{1}\d{4,5}-.{1}\d{4,5}")</f>
        <v>10191-001001</v>
      </c>
      <c r="D3744" s="6" t="str">
        <f>ExtractValues(ExtractValues(Table1[[#This Row],[Agreement Name]],"(CO\d{1,3})"),"\d+")</f>
        <v>1</v>
      </c>
      <c r="E3744" s="6" t="str">
        <f>ExtractValues(ExtractValues(Table1[[#This Row],[Agreement Name]],"(CO.\d{1,3})"),"\d+")</f>
        <v/>
      </c>
      <c r="F3744" s="6" t="str">
        <f>IF(Table1[[#This Row],[ChgOrderPart1]]&lt;&gt;"",Table1[[#This Row],[ChgOrderPart1]],Table1[[#This Row],[ChgOrderPart2]])</f>
        <v>1</v>
      </c>
      <c r="G3744" s="6" t="s">
        <v>6908</v>
      </c>
      <c r="H3744" s="8">
        <v>42109.574745370373</v>
      </c>
      <c r="I3744" s="6" t="s">
        <v>34</v>
      </c>
      <c r="J3744" s="8">
        <v>42110.632372685184</v>
      </c>
      <c r="K3744" s="6" t="s">
        <v>1284</v>
      </c>
      <c r="L3744" s="6" t="s">
        <v>1285</v>
      </c>
      <c r="M3744" s="6" t="s">
        <v>37</v>
      </c>
      <c r="O3744" s="6" t="s">
        <v>38</v>
      </c>
      <c r="P3744" s="6" t="s">
        <v>39</v>
      </c>
      <c r="Q3744" s="6" t="s">
        <v>365</v>
      </c>
      <c r="R3744" s="6" t="s">
        <v>366</v>
      </c>
      <c r="W3744" s="6" t="s">
        <v>368</v>
      </c>
      <c r="X3744" s="6" t="s">
        <v>365</v>
      </c>
      <c r="Y3744" s="6" t="s">
        <v>43</v>
      </c>
      <c r="Z3744" s="8">
        <v>42110.500636574077</v>
      </c>
      <c r="AA3744" s="6" t="s">
        <v>6909</v>
      </c>
      <c r="AB3744" s="6" t="s">
        <v>370</v>
      </c>
      <c r="AC3744" s="6" t="s">
        <v>366</v>
      </c>
      <c r="AD3744" s="6" t="s">
        <v>43</v>
      </c>
      <c r="AE3744" s="8">
        <v>42110.632372685184</v>
      </c>
      <c r="AF3744" s="6" t="s">
        <v>71</v>
      </c>
    </row>
    <row r="3745" spans="1:39" x14ac:dyDescent="0.2">
      <c r="A37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5" s="7" t="str">
        <f>ExtractValues(Table1[[#This Row],[Agreement Name]],".{1}\d{4,5}")</f>
        <v>10191</v>
      </c>
      <c r="C3745" s="6" t="str">
        <f>ExtractValues(Table1[[#This Row],[Agreement Name]],".{1}\d{4,5}-.{1}\d{4,5}")</f>
        <v>10191-001001</v>
      </c>
      <c r="D3745" s="6" t="str">
        <f>ExtractValues(ExtractValues(Table1[[#This Row],[Agreement Name]],"(CO\d{1,3})"),"\d+")</f>
        <v/>
      </c>
      <c r="E3745" s="6" t="str">
        <f>ExtractValues(ExtractValues(Table1[[#This Row],[Agreement Name]],"(CO.\d{1,3})"),"\d+")</f>
        <v/>
      </c>
      <c r="F3745" s="6" t="str">
        <f>IF(Table1[[#This Row],[ChgOrderPart1]]&lt;&gt;"",Table1[[#This Row],[ChgOrderPart1]],Table1[[#This Row],[ChgOrderPart2]])</f>
        <v/>
      </c>
      <c r="G3745" s="6" t="s">
        <v>2692</v>
      </c>
      <c r="H3745" s="8">
        <v>41961.287199074075</v>
      </c>
      <c r="I3745" s="6" t="s">
        <v>34</v>
      </c>
      <c r="J3745" s="8">
        <v>41971.406261574077</v>
      </c>
      <c r="K3745" s="6" t="s">
        <v>1284</v>
      </c>
      <c r="L3745" s="6" t="s">
        <v>1285</v>
      </c>
      <c r="M3745" s="6" t="s">
        <v>37</v>
      </c>
      <c r="O3745" s="6" t="s">
        <v>38</v>
      </c>
      <c r="P3745" s="6" t="s">
        <v>39</v>
      </c>
      <c r="Q3745" s="6" t="s">
        <v>365</v>
      </c>
      <c r="R3745" s="6" t="s">
        <v>366</v>
      </c>
      <c r="W3745" s="6" t="s">
        <v>368</v>
      </c>
      <c r="X3745" s="6" t="s">
        <v>365</v>
      </c>
      <c r="Y3745" s="6" t="s">
        <v>43</v>
      </c>
      <c r="Z3745" s="8">
        <v>41969.396724537037</v>
      </c>
      <c r="AA3745" s="6" t="s">
        <v>2693</v>
      </c>
      <c r="AB3745" s="6" t="s">
        <v>370</v>
      </c>
      <c r="AC3745" s="6" t="s">
        <v>366</v>
      </c>
      <c r="AD3745" s="6" t="s">
        <v>43</v>
      </c>
      <c r="AE3745" s="8">
        <v>41971.406261574077</v>
      </c>
      <c r="AF3745" s="6" t="s">
        <v>829</v>
      </c>
    </row>
    <row r="3746" spans="1:39" x14ac:dyDescent="0.2">
      <c r="A37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6" s="7" t="str">
        <f>ExtractValues(Table1[[#This Row],[Agreement Name]],".{1}\d{4,5}")</f>
        <v>101907</v>
      </c>
      <c r="C3746" s="6" t="str">
        <f>ExtractValues(Table1[[#This Row],[Agreement Name]],".{1}\d{4,5}-.{1}\d{4,5}")</f>
        <v>101907-001004</v>
      </c>
      <c r="D3746" s="6" t="str">
        <f>ExtractValues(ExtractValues(Table1[[#This Row],[Agreement Name]],"(CO\d{1,3})"),"\d+")</f>
        <v/>
      </c>
      <c r="E3746" s="6" t="str">
        <f>ExtractValues(ExtractValues(Table1[[#This Row],[Agreement Name]],"(CO.\d{1,3})"),"\d+")</f>
        <v/>
      </c>
      <c r="F3746" s="6" t="str">
        <f>IF(Table1[[#This Row],[ChgOrderPart1]]&lt;&gt;"",Table1[[#This Row],[ChgOrderPart1]],Table1[[#This Row],[ChgOrderPart2]])</f>
        <v/>
      </c>
      <c r="G3746" s="6" t="s">
        <v>615</v>
      </c>
      <c r="H3746" s="8">
        <v>42172.619664351849</v>
      </c>
      <c r="I3746" s="6" t="s">
        <v>34</v>
      </c>
      <c r="J3746" s="8">
        <v>42174.354131944441</v>
      </c>
      <c r="K3746" s="6" t="s">
        <v>35</v>
      </c>
      <c r="L3746" s="6" t="s">
        <v>36</v>
      </c>
      <c r="M3746" s="6" t="s">
        <v>37</v>
      </c>
      <c r="O3746" s="6" t="s">
        <v>38</v>
      </c>
      <c r="P3746" s="6" t="s">
        <v>39</v>
      </c>
      <c r="Q3746" s="6" t="s">
        <v>616</v>
      </c>
      <c r="R3746" s="6" t="s">
        <v>393</v>
      </c>
      <c r="W3746" s="6" t="s">
        <v>617</v>
      </c>
      <c r="X3746" s="6" t="s">
        <v>616</v>
      </c>
      <c r="Y3746" s="6" t="s">
        <v>43</v>
      </c>
      <c r="Z3746" s="8">
        <v>42172.621446759258</v>
      </c>
      <c r="AA3746" s="6" t="s">
        <v>618</v>
      </c>
      <c r="AB3746" s="6" t="s">
        <v>396</v>
      </c>
      <c r="AC3746" s="6" t="s">
        <v>393</v>
      </c>
      <c r="AD3746" s="6" t="s">
        <v>43</v>
      </c>
      <c r="AE3746" s="8">
        <v>42174.354131944441</v>
      </c>
      <c r="AF3746" s="6" t="s">
        <v>397</v>
      </c>
    </row>
    <row r="3747" spans="1:39" x14ac:dyDescent="0.2">
      <c r="A37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7" s="7" t="str">
        <f>ExtractValues(Table1[[#This Row],[Agreement Name]],".{1}\d{4,5}")</f>
        <v>101907</v>
      </c>
      <c r="C3747" s="6" t="str">
        <f>ExtractValues(Table1[[#This Row],[Agreement Name]],".{1}\d{4,5}-.{1}\d{4,5}")</f>
        <v>101907-001003</v>
      </c>
      <c r="D3747" s="6" t="str">
        <f>ExtractValues(ExtractValues(Table1[[#This Row],[Agreement Name]],"(CO\d{1,3})"),"\d+")</f>
        <v/>
      </c>
      <c r="E3747" s="6" t="str">
        <f>ExtractValues(ExtractValues(Table1[[#This Row],[Agreement Name]],"(CO.\d{1,3})"),"\d+")</f>
        <v/>
      </c>
      <c r="F3747" s="6" t="str">
        <f>IF(Table1[[#This Row],[ChgOrderPart1]]&lt;&gt;"",Table1[[#This Row],[ChgOrderPart1]],Table1[[#This Row],[ChgOrderPart2]])</f>
        <v/>
      </c>
      <c r="G3747" s="6" t="s">
        <v>3625</v>
      </c>
      <c r="H3747" s="8">
        <v>42110.36273148148</v>
      </c>
      <c r="I3747" s="6" t="s">
        <v>34</v>
      </c>
      <c r="J3747" s="8">
        <v>42110.416608796295</v>
      </c>
      <c r="K3747" s="6" t="s">
        <v>3614</v>
      </c>
      <c r="L3747" s="6" t="s">
        <v>3615</v>
      </c>
      <c r="M3747" s="6" t="s">
        <v>37</v>
      </c>
      <c r="O3747" s="6" t="s">
        <v>38</v>
      </c>
      <c r="P3747" s="6" t="s">
        <v>39</v>
      </c>
      <c r="Q3747" s="6" t="s">
        <v>1761</v>
      </c>
      <c r="R3747" s="6" t="s">
        <v>393</v>
      </c>
      <c r="W3747" s="6" t="s">
        <v>1762</v>
      </c>
      <c r="X3747" s="6" t="s">
        <v>1761</v>
      </c>
      <c r="Y3747" s="6" t="s">
        <v>43</v>
      </c>
      <c r="Z3747" s="8">
        <v>42110.396481481483</v>
      </c>
      <c r="AA3747" s="6" t="s">
        <v>1763</v>
      </c>
      <c r="AB3747" s="6" t="s">
        <v>396</v>
      </c>
      <c r="AC3747" s="6" t="s">
        <v>393</v>
      </c>
      <c r="AD3747" s="6" t="s">
        <v>43</v>
      </c>
      <c r="AE3747" s="8">
        <v>42110.416608796295</v>
      </c>
      <c r="AF3747" s="6" t="s">
        <v>397</v>
      </c>
    </row>
    <row r="3748" spans="1:39" x14ac:dyDescent="0.2">
      <c r="A37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8" s="7" t="str">
        <f>ExtractValues(Table1[[#This Row],[Agreement Name]],".{1}\d{4,5}")</f>
        <v>101907</v>
      </c>
      <c r="C3748" s="6" t="str">
        <f>ExtractValues(Table1[[#This Row],[Agreement Name]],".{1}\d{4,5}-.{1}\d{4,5}")</f>
        <v>101907-001003</v>
      </c>
      <c r="D3748" s="6" t="str">
        <f>ExtractValues(ExtractValues(Table1[[#This Row],[Agreement Name]],"(CO\d{1,3})"),"\d+")</f>
        <v/>
      </c>
      <c r="E3748" s="6" t="str">
        <f>ExtractValues(ExtractValues(Table1[[#This Row],[Agreement Name]],"(CO.\d{1,3})"),"\d+")</f>
        <v/>
      </c>
      <c r="F3748" s="6" t="str">
        <f>IF(Table1[[#This Row],[ChgOrderPart1]]&lt;&gt;"",Table1[[#This Row],[ChgOrderPart1]],Table1[[#This Row],[ChgOrderPart2]])</f>
        <v/>
      </c>
      <c r="G3748" s="6" t="s">
        <v>3625</v>
      </c>
      <c r="H3748" s="8">
        <v>42104.396666666667</v>
      </c>
      <c r="I3748" s="6" t="s">
        <v>55</v>
      </c>
      <c r="J3748" s="8">
        <v>42108.445104166669</v>
      </c>
      <c r="K3748" s="6" t="s">
        <v>3614</v>
      </c>
      <c r="L3748" s="6" t="s">
        <v>3615</v>
      </c>
      <c r="M3748" s="6" t="s">
        <v>37</v>
      </c>
      <c r="O3748" s="6" t="s">
        <v>38</v>
      </c>
      <c r="P3748" s="6" t="s">
        <v>39</v>
      </c>
      <c r="Q3748" s="6" t="s">
        <v>1761</v>
      </c>
      <c r="R3748" s="6" t="s">
        <v>393</v>
      </c>
      <c r="S3748" s="6" t="s">
        <v>3623</v>
      </c>
      <c r="AL3748" s="6" t="s">
        <v>1761</v>
      </c>
      <c r="AM3748" s="6" t="s">
        <v>43</v>
      </c>
    </row>
    <row r="3749" spans="1:39" x14ac:dyDescent="0.2">
      <c r="A37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49" s="7" t="str">
        <f>ExtractValues(Table1[[#This Row],[Agreement Name]],".{1}\d{4,5}")</f>
        <v>101907</v>
      </c>
      <c r="C3749" s="6" t="str">
        <f>ExtractValues(Table1[[#This Row],[Agreement Name]],".{1}\d{4,5}-.{1}\d{4,5}")</f>
        <v>101907-001002</v>
      </c>
      <c r="D3749" s="6" t="str">
        <f>ExtractValues(ExtractValues(Table1[[#This Row],[Agreement Name]],"(CO\d{1,3})"),"\d+")</f>
        <v/>
      </c>
      <c r="E3749" s="6" t="str">
        <f>ExtractValues(ExtractValues(Table1[[#This Row],[Agreement Name]],"(CO.\d{1,3})"),"\d+")</f>
        <v/>
      </c>
      <c r="F3749" s="6" t="str">
        <f>IF(Table1[[#This Row],[ChgOrderPart1]]&lt;&gt;"",Table1[[#This Row],[ChgOrderPart1]],Table1[[#This Row],[ChgOrderPart2]])</f>
        <v/>
      </c>
      <c r="G3749" s="6" t="s">
        <v>3622</v>
      </c>
      <c r="H3749" s="8">
        <v>42104.395555555559</v>
      </c>
      <c r="I3749" s="6" t="s">
        <v>34</v>
      </c>
      <c r="J3749" s="8">
        <v>42108.443136574075</v>
      </c>
      <c r="K3749" s="6" t="s">
        <v>3614</v>
      </c>
      <c r="L3749" s="6" t="s">
        <v>3615</v>
      </c>
      <c r="M3749" s="6" t="s">
        <v>37</v>
      </c>
      <c r="O3749" s="6" t="s">
        <v>38</v>
      </c>
      <c r="P3749" s="6" t="s">
        <v>39</v>
      </c>
      <c r="Q3749" s="6" t="s">
        <v>106</v>
      </c>
      <c r="R3749" s="6" t="s">
        <v>393</v>
      </c>
      <c r="S3749" s="6" t="s">
        <v>3623</v>
      </c>
      <c r="W3749" s="6" t="s">
        <v>107</v>
      </c>
      <c r="X3749" s="6" t="s">
        <v>106</v>
      </c>
      <c r="Y3749" s="6" t="s">
        <v>43</v>
      </c>
      <c r="Z3749" s="8">
        <v>42105.432685185187</v>
      </c>
      <c r="AA3749" s="6" t="s">
        <v>3624</v>
      </c>
      <c r="AB3749" s="6" t="s">
        <v>396</v>
      </c>
      <c r="AC3749" s="6" t="s">
        <v>393</v>
      </c>
      <c r="AD3749" s="6" t="s">
        <v>43</v>
      </c>
      <c r="AE3749" s="8">
        <v>42105.436932870369</v>
      </c>
      <c r="AF3749" s="6" t="s">
        <v>397</v>
      </c>
    </row>
    <row r="3750" spans="1:39" x14ac:dyDescent="0.2">
      <c r="A37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50" s="7" t="str">
        <f>ExtractValues(Table1[[#This Row],[Agreement Name]],".{1}\d{4,5}")</f>
        <v>101907</v>
      </c>
      <c r="C3750" s="6" t="str">
        <f>ExtractValues(Table1[[#This Row],[Agreement Name]],".{1}\d{4,5}-.{1}\d{4,5}")</f>
        <v>101907-001001</v>
      </c>
      <c r="D3750" s="6" t="str">
        <f>ExtractValues(ExtractValues(Table1[[#This Row],[Agreement Name]],"(CO\d{1,3})"),"\d+")</f>
        <v/>
      </c>
      <c r="E3750" s="6" t="str">
        <f>ExtractValues(ExtractValues(Table1[[#This Row],[Agreement Name]],"(CO.\d{1,3})"),"\d+")</f>
        <v/>
      </c>
      <c r="F3750" s="6" t="str">
        <f>IF(Table1[[#This Row],[ChgOrderPart1]]&lt;&gt;"",Table1[[#This Row],[ChgOrderPart1]],Table1[[#This Row],[ChgOrderPart2]])</f>
        <v/>
      </c>
      <c r="G3750" s="6" t="s">
        <v>3620</v>
      </c>
      <c r="H3750" s="8">
        <v>42104.394490740742</v>
      </c>
      <c r="I3750" s="6" t="s">
        <v>34</v>
      </c>
      <c r="J3750" s="8">
        <v>42108.439189814817</v>
      </c>
      <c r="K3750" s="6" t="s">
        <v>3614</v>
      </c>
      <c r="L3750" s="6" t="s">
        <v>3615</v>
      </c>
      <c r="M3750" s="6" t="s">
        <v>37</v>
      </c>
      <c r="O3750" s="6" t="s">
        <v>38</v>
      </c>
      <c r="P3750" s="6" t="s">
        <v>39</v>
      </c>
      <c r="Q3750" s="6" t="s">
        <v>533</v>
      </c>
      <c r="R3750" s="6" t="s">
        <v>393</v>
      </c>
      <c r="S3750" s="6" t="s">
        <v>3621</v>
      </c>
      <c r="W3750" s="6" t="s">
        <v>2979</v>
      </c>
      <c r="X3750" s="6" t="s">
        <v>533</v>
      </c>
      <c r="Y3750" s="6" t="s">
        <v>43</v>
      </c>
      <c r="Z3750" s="8">
        <v>42107.359432870369</v>
      </c>
      <c r="AA3750" s="6" t="s">
        <v>169</v>
      </c>
      <c r="AB3750" s="6" t="s">
        <v>396</v>
      </c>
      <c r="AC3750" s="6" t="s">
        <v>393</v>
      </c>
      <c r="AD3750" s="6" t="s">
        <v>43</v>
      </c>
      <c r="AE3750" s="8">
        <v>42107.486157407409</v>
      </c>
      <c r="AF3750" s="6" t="s">
        <v>397</v>
      </c>
    </row>
    <row r="3751" spans="1:39" x14ac:dyDescent="0.2">
      <c r="A37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51" s="7" t="str">
        <f>ExtractValues(Table1[[#This Row],[Agreement Name]],".{1}\d{4,5}")</f>
        <v>10188</v>
      </c>
      <c r="C3751" s="6" t="str">
        <f>ExtractValues(Table1[[#This Row],[Agreement Name]],".{1}\d{4,5}-.{1}\d{4,5}")</f>
        <v>10188-002006</v>
      </c>
      <c r="D3751" s="6" t="str">
        <f>ExtractValues(ExtractValues(Table1[[#This Row],[Agreement Name]],"(CO\d{1,3})"),"\d+")</f>
        <v/>
      </c>
      <c r="E3751" s="6" t="str">
        <f>ExtractValues(ExtractValues(Table1[[#This Row],[Agreement Name]],"(CO.\d{1,3})"),"\d+")</f>
        <v/>
      </c>
      <c r="F3751" s="6" t="str">
        <f>IF(Table1[[#This Row],[ChgOrderPart1]]&lt;&gt;"",Table1[[#This Row],[ChgOrderPart1]],Table1[[#This Row],[ChgOrderPart2]])</f>
        <v/>
      </c>
      <c r="G3751" s="6" t="s">
        <v>6740</v>
      </c>
      <c r="H3751" s="8">
        <v>42090.495405092595</v>
      </c>
      <c r="I3751" s="6" t="s">
        <v>34</v>
      </c>
      <c r="J3751" s="8">
        <v>42093.418506944443</v>
      </c>
      <c r="K3751" s="6" t="s">
        <v>1284</v>
      </c>
      <c r="L3751" s="6" t="s">
        <v>1285</v>
      </c>
      <c r="M3751" s="6" t="s">
        <v>37</v>
      </c>
      <c r="O3751" s="6" t="s">
        <v>38</v>
      </c>
      <c r="P3751" s="6" t="s">
        <v>39</v>
      </c>
      <c r="Q3751" s="6" t="s">
        <v>4419</v>
      </c>
      <c r="R3751" s="6" t="s">
        <v>366</v>
      </c>
      <c r="W3751" s="6" t="s">
        <v>4420</v>
      </c>
      <c r="X3751" s="6" t="s">
        <v>4419</v>
      </c>
      <c r="Y3751" s="6" t="s">
        <v>43</v>
      </c>
      <c r="Z3751" s="8">
        <v>42093.286921296298</v>
      </c>
      <c r="AA3751" s="6" t="s">
        <v>4421</v>
      </c>
      <c r="AB3751" s="6" t="s">
        <v>370</v>
      </c>
      <c r="AC3751" s="6" t="s">
        <v>366</v>
      </c>
      <c r="AD3751" s="6" t="s">
        <v>43</v>
      </c>
      <c r="AE3751" s="8">
        <v>42093.418506944443</v>
      </c>
      <c r="AF3751" s="6" t="s">
        <v>71</v>
      </c>
    </row>
    <row r="3752" spans="1:39" x14ac:dyDescent="0.2">
      <c r="A37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52" s="7" t="str">
        <f>ExtractValues(Table1[[#This Row],[Agreement Name]],".{1}\d{4,5}")</f>
        <v>10188</v>
      </c>
      <c r="C3752" s="6" t="str">
        <f>ExtractValues(Table1[[#This Row],[Agreement Name]],".{1}\d{4,5}-.{1}\d{4,5}")</f>
        <v>10188-002005</v>
      </c>
      <c r="D3752" s="6" t="str">
        <f>ExtractValues(ExtractValues(Table1[[#This Row],[Agreement Name]],"(CO\d{1,3})"),"\d+")</f>
        <v/>
      </c>
      <c r="E3752" s="6" t="str">
        <f>ExtractValues(ExtractValues(Table1[[#This Row],[Agreement Name]],"(CO.\d{1,3})"),"\d+")</f>
        <v/>
      </c>
      <c r="F3752" s="6" t="str">
        <f>IF(Table1[[#This Row],[ChgOrderPart1]]&lt;&gt;"",Table1[[#This Row],[ChgOrderPart1]],Table1[[#This Row],[ChgOrderPart2]])</f>
        <v/>
      </c>
      <c r="G3752" s="6" t="s">
        <v>3160</v>
      </c>
      <c r="H3752" s="8">
        <v>42011.284780092596</v>
      </c>
      <c r="I3752" s="6" t="s">
        <v>34</v>
      </c>
      <c r="J3752" s="8">
        <v>42012.45349537037</v>
      </c>
      <c r="K3752" s="6" t="s">
        <v>1284</v>
      </c>
      <c r="L3752" s="6" t="s">
        <v>1285</v>
      </c>
      <c r="M3752" s="6" t="s">
        <v>37</v>
      </c>
      <c r="O3752" s="6" t="s">
        <v>38</v>
      </c>
      <c r="P3752" s="6" t="s">
        <v>39</v>
      </c>
      <c r="Q3752" s="6" t="s">
        <v>888</v>
      </c>
      <c r="R3752" s="6" t="s">
        <v>366</v>
      </c>
      <c r="W3752" s="6" t="s">
        <v>483</v>
      </c>
      <c r="X3752" s="6" t="s">
        <v>888</v>
      </c>
      <c r="Y3752" s="6" t="s">
        <v>43</v>
      </c>
      <c r="Z3752" s="8">
        <v>42012.414131944446</v>
      </c>
      <c r="AA3752" s="6" t="s">
        <v>2698</v>
      </c>
      <c r="AB3752" s="6" t="s">
        <v>370</v>
      </c>
      <c r="AC3752" s="6" t="s">
        <v>366</v>
      </c>
      <c r="AD3752" s="6" t="s">
        <v>43</v>
      </c>
      <c r="AE3752" s="8">
        <v>42012.45349537037</v>
      </c>
      <c r="AF3752" s="6" t="s">
        <v>71</v>
      </c>
    </row>
    <row r="3753" spans="1:39" x14ac:dyDescent="0.2">
      <c r="A37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53" s="7" t="str">
        <f>ExtractValues(Table1[[#This Row],[Agreement Name]],".{1}\d{4,5}")</f>
        <v>10188</v>
      </c>
      <c r="C3753" s="6" t="str">
        <f>ExtractValues(Table1[[#This Row],[Agreement Name]],".{1}\d{4,5}-.{1}\d{4,5}")</f>
        <v>10188-002004</v>
      </c>
      <c r="D3753" s="6" t="str">
        <f>ExtractValues(ExtractValues(Table1[[#This Row],[Agreement Name]],"(CO\d{1,3})"),"\d+")</f>
        <v>2</v>
      </c>
      <c r="E3753" s="6" t="str">
        <f>ExtractValues(ExtractValues(Table1[[#This Row],[Agreement Name]],"(CO.\d{1,3})"),"\d+")</f>
        <v/>
      </c>
      <c r="F3753" s="6" t="str">
        <f>IF(Table1[[#This Row],[ChgOrderPart1]]&lt;&gt;"",Table1[[#This Row],[ChgOrderPart1]],Table1[[#This Row],[ChgOrderPart2]])</f>
        <v>2</v>
      </c>
      <c r="G3753" s="6" t="s">
        <v>3946</v>
      </c>
      <c r="H3753" s="8">
        <v>42135.670347222222</v>
      </c>
      <c r="I3753" s="6" t="s">
        <v>34</v>
      </c>
      <c r="J3753" s="8">
        <v>42137.614236111112</v>
      </c>
      <c r="K3753" s="6" t="s">
        <v>3614</v>
      </c>
      <c r="L3753" s="6" t="s">
        <v>3615</v>
      </c>
      <c r="M3753" s="6" t="s">
        <v>37</v>
      </c>
      <c r="O3753" s="6" t="s">
        <v>38</v>
      </c>
      <c r="P3753" s="6" t="s">
        <v>39</v>
      </c>
      <c r="Q3753" s="6" t="s">
        <v>1291</v>
      </c>
      <c r="R3753" s="6" t="s">
        <v>320</v>
      </c>
      <c r="S3753" s="6" t="s">
        <v>366</v>
      </c>
      <c r="W3753" s="6" t="s">
        <v>321</v>
      </c>
      <c r="X3753" s="6" t="s">
        <v>320</v>
      </c>
      <c r="Y3753" s="6" t="s">
        <v>43</v>
      </c>
      <c r="Z3753" s="8">
        <v>42137.543819444443</v>
      </c>
      <c r="AA3753" s="6" t="s">
        <v>322</v>
      </c>
      <c r="AB3753" s="6" t="s">
        <v>370</v>
      </c>
      <c r="AC3753" s="6" t="s">
        <v>366</v>
      </c>
      <c r="AD3753" s="6" t="s">
        <v>43</v>
      </c>
      <c r="AE3753" s="8">
        <v>42137.614236111112</v>
      </c>
      <c r="AF3753" s="6" t="s">
        <v>71</v>
      </c>
    </row>
    <row r="3754" spans="1:39" x14ac:dyDescent="0.2">
      <c r="A37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54" s="7" t="str">
        <f>ExtractValues(Table1[[#This Row],[Agreement Name]],".{1}\d{4,5}")</f>
        <v>10188</v>
      </c>
      <c r="C3754" s="6" t="str">
        <f>ExtractValues(Table1[[#This Row],[Agreement Name]],".{1}\d{4,5}-.{1}\d{4,5}")</f>
        <v>10188-002004</v>
      </c>
      <c r="D3754" s="6" t="str">
        <f>ExtractValues(ExtractValues(Table1[[#This Row],[Agreement Name]],"(CO\d{1,3})"),"\d+")</f>
        <v>1</v>
      </c>
      <c r="E3754" s="6" t="str">
        <f>ExtractValues(ExtractValues(Table1[[#This Row],[Agreement Name]],"(CO.\d{1,3})"),"\d+")</f>
        <v/>
      </c>
      <c r="F3754" s="6" t="str">
        <f>IF(Table1[[#This Row],[ChgOrderPart1]]&lt;&gt;"",Table1[[#This Row],[ChgOrderPart1]],Table1[[#This Row],[ChgOrderPart2]])</f>
        <v>1</v>
      </c>
      <c r="G3754" s="6" t="s">
        <v>3605</v>
      </c>
      <c r="H3754" s="8">
        <v>42039.309745370374</v>
      </c>
      <c r="I3754" s="6" t="s">
        <v>34</v>
      </c>
      <c r="J3754" s="8">
        <v>42039.408449074072</v>
      </c>
      <c r="K3754" s="6" t="s">
        <v>1284</v>
      </c>
      <c r="L3754" s="6" t="s">
        <v>1285</v>
      </c>
      <c r="M3754" s="6" t="s">
        <v>37</v>
      </c>
      <c r="O3754" s="6" t="s">
        <v>38</v>
      </c>
      <c r="P3754" s="6" t="s">
        <v>39</v>
      </c>
      <c r="Q3754" s="6" t="s">
        <v>1291</v>
      </c>
      <c r="R3754" s="6" t="s">
        <v>366</v>
      </c>
      <c r="W3754" s="6" t="s">
        <v>1292</v>
      </c>
      <c r="X3754" s="6" t="s">
        <v>1291</v>
      </c>
      <c r="Y3754" s="6" t="s">
        <v>43</v>
      </c>
      <c r="Z3754" s="8">
        <v>42039.38009259259</v>
      </c>
      <c r="AA3754" s="6" t="s">
        <v>322</v>
      </c>
      <c r="AB3754" s="6" t="s">
        <v>370</v>
      </c>
      <c r="AC3754" s="6" t="s">
        <v>366</v>
      </c>
      <c r="AD3754" s="6" t="s">
        <v>43</v>
      </c>
      <c r="AE3754" s="8">
        <v>42039.408449074072</v>
      </c>
      <c r="AF3754" s="6" t="s">
        <v>71</v>
      </c>
    </row>
    <row r="3755" spans="1:39" x14ac:dyDescent="0.2">
      <c r="A37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55" s="7" t="str">
        <f>ExtractValues(Table1[[#This Row],[Agreement Name]],".{1}\d{4,5}")</f>
        <v>10188</v>
      </c>
      <c r="C3755" s="6" t="str">
        <f>ExtractValues(Table1[[#This Row],[Agreement Name]],".{1}\d{4,5}-.{1}\d{4,5}")</f>
        <v>10188-002004</v>
      </c>
      <c r="D3755" s="6" t="str">
        <f>ExtractValues(ExtractValues(Table1[[#This Row],[Agreement Name]],"(CO\d{1,3})"),"\d+")</f>
        <v/>
      </c>
      <c r="E3755" s="6" t="str">
        <f>ExtractValues(ExtractValues(Table1[[#This Row],[Agreement Name]],"(CO.\d{1,3})"),"\d+")</f>
        <v/>
      </c>
      <c r="F3755" s="6" t="str">
        <f>IF(Table1[[#This Row],[ChgOrderPart1]]&lt;&gt;"",Table1[[#This Row],[ChgOrderPart1]],Table1[[#This Row],[ChgOrderPart2]])</f>
        <v/>
      </c>
      <c r="G3755" s="6" t="s">
        <v>3032</v>
      </c>
      <c r="H3755" s="8">
        <v>41989.365694444445</v>
      </c>
      <c r="I3755" s="6" t="s">
        <v>34</v>
      </c>
      <c r="J3755" s="8">
        <v>41989.465474537035</v>
      </c>
      <c r="K3755" s="6" t="s">
        <v>1284</v>
      </c>
      <c r="L3755" s="6" t="s">
        <v>1285</v>
      </c>
      <c r="M3755" s="6" t="s">
        <v>37</v>
      </c>
      <c r="O3755" s="6" t="s">
        <v>38</v>
      </c>
      <c r="P3755" s="6" t="s">
        <v>39</v>
      </c>
      <c r="Q3755" s="6" t="s">
        <v>1291</v>
      </c>
      <c r="R3755" s="6" t="s">
        <v>366</v>
      </c>
      <c r="W3755" s="6" t="s">
        <v>1292</v>
      </c>
      <c r="X3755" s="6" t="s">
        <v>1291</v>
      </c>
      <c r="Y3755" s="6" t="s">
        <v>43</v>
      </c>
      <c r="Z3755" s="8">
        <v>41989.412488425929</v>
      </c>
      <c r="AA3755" s="6" t="s">
        <v>322</v>
      </c>
      <c r="AB3755" s="6" t="s">
        <v>370</v>
      </c>
      <c r="AC3755" s="6" t="s">
        <v>366</v>
      </c>
      <c r="AD3755" s="6" t="s">
        <v>43</v>
      </c>
      <c r="AE3755" s="8">
        <v>41989.465474537035</v>
      </c>
      <c r="AF3755" s="6" t="s">
        <v>71</v>
      </c>
    </row>
    <row r="3756" spans="1:39" x14ac:dyDescent="0.2">
      <c r="A37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56" s="7" t="str">
        <f>ExtractValues(Table1[[#This Row],[Agreement Name]],".{1}\d{4,5}")</f>
        <v>10188</v>
      </c>
      <c r="C3756" s="6" t="str">
        <f>ExtractValues(Table1[[#This Row],[Agreement Name]],".{1}\d{4,5}-.{1}\d{4,5}")</f>
        <v>10188-002003</v>
      </c>
      <c r="D3756" s="6" t="str">
        <f>ExtractValues(ExtractValues(Table1[[#This Row],[Agreement Name]],"(CO\d{1,3})"),"\d+")</f>
        <v>1</v>
      </c>
      <c r="E3756" s="6" t="str">
        <f>ExtractValues(ExtractValues(Table1[[#This Row],[Agreement Name]],"(CO.\d{1,3})"),"\d+")</f>
        <v/>
      </c>
      <c r="F3756" s="6" t="str">
        <f>IF(Table1[[#This Row],[ChgOrderPart1]]&lt;&gt;"",Table1[[#This Row],[ChgOrderPart1]],Table1[[#This Row],[ChgOrderPart2]])</f>
        <v>1</v>
      </c>
      <c r="G3756" s="6" t="s">
        <v>4313</v>
      </c>
      <c r="H3756" s="8">
        <v>42150.623900462961</v>
      </c>
      <c r="I3756" s="6" t="s">
        <v>34</v>
      </c>
      <c r="J3756" s="8">
        <v>42151.678518518522</v>
      </c>
      <c r="K3756" s="6" t="s">
        <v>3614</v>
      </c>
      <c r="L3756" s="6" t="s">
        <v>3615</v>
      </c>
      <c r="M3756" s="6" t="s">
        <v>37</v>
      </c>
      <c r="O3756" s="6" t="s">
        <v>38</v>
      </c>
      <c r="P3756" s="6" t="s">
        <v>39</v>
      </c>
      <c r="Q3756" s="6" t="s">
        <v>985</v>
      </c>
      <c r="R3756" s="6" t="s">
        <v>313</v>
      </c>
      <c r="S3756" s="6" t="s">
        <v>366</v>
      </c>
      <c r="W3756" s="6" t="s">
        <v>314</v>
      </c>
      <c r="X3756" s="6" t="s">
        <v>313</v>
      </c>
      <c r="Y3756" s="6" t="s">
        <v>43</v>
      </c>
      <c r="Z3756" s="8">
        <v>42151.67591435185</v>
      </c>
      <c r="AA3756" s="6" t="s">
        <v>315</v>
      </c>
      <c r="AB3756" s="6" t="s">
        <v>370</v>
      </c>
      <c r="AC3756" s="6" t="s">
        <v>366</v>
      </c>
      <c r="AD3756" s="6" t="s">
        <v>43</v>
      </c>
      <c r="AE3756" s="8">
        <v>42151.678518518522</v>
      </c>
      <c r="AF3756" s="6" t="s">
        <v>71</v>
      </c>
    </row>
    <row r="3757" spans="1:39" x14ac:dyDescent="0.2">
      <c r="A37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57" s="7" t="str">
        <f>ExtractValues(Table1[[#This Row],[Agreement Name]],".{1}\d{4,5}")</f>
        <v>10188</v>
      </c>
      <c r="C3757" s="6" t="str">
        <f>ExtractValues(Table1[[#This Row],[Agreement Name]],".{1}\d{4,5}-.{1}\d{4,5}")</f>
        <v>10188-002003</v>
      </c>
      <c r="D3757" s="6" t="str">
        <f>ExtractValues(ExtractValues(Table1[[#This Row],[Agreement Name]],"(CO\d{1,3})"),"\d+")</f>
        <v/>
      </c>
      <c r="E3757" s="6" t="str">
        <f>ExtractValues(ExtractValues(Table1[[#This Row],[Agreement Name]],"(CO.\d{1,3})"),"\d+")</f>
        <v/>
      </c>
      <c r="F3757" s="6" t="str">
        <f>IF(Table1[[#This Row],[ChgOrderPart1]]&lt;&gt;"",Table1[[#This Row],[ChgOrderPart1]],Table1[[#This Row],[ChgOrderPart2]])</f>
        <v/>
      </c>
      <c r="G3757" s="6" t="s">
        <v>2975</v>
      </c>
      <c r="H3757" s="8">
        <v>41984.274814814817</v>
      </c>
      <c r="I3757" s="6" t="s">
        <v>34</v>
      </c>
      <c r="J3757" s="8">
        <v>41984.47142361111</v>
      </c>
      <c r="K3757" s="6" t="s">
        <v>1284</v>
      </c>
      <c r="L3757" s="6" t="s">
        <v>1285</v>
      </c>
      <c r="M3757" s="6" t="s">
        <v>37</v>
      </c>
      <c r="O3757" s="6" t="s">
        <v>38</v>
      </c>
      <c r="P3757" s="6" t="s">
        <v>39</v>
      </c>
      <c r="Q3757" s="6" t="s">
        <v>985</v>
      </c>
      <c r="R3757" s="6" t="s">
        <v>366</v>
      </c>
      <c r="W3757" s="6" t="s">
        <v>314</v>
      </c>
      <c r="X3757" s="6" t="s">
        <v>985</v>
      </c>
      <c r="Y3757" s="6" t="s">
        <v>43</v>
      </c>
      <c r="Z3757" s="8">
        <v>41984.461053240739</v>
      </c>
      <c r="AA3757" s="6" t="s">
        <v>315</v>
      </c>
      <c r="AB3757" s="6" t="s">
        <v>370</v>
      </c>
      <c r="AC3757" s="6" t="s">
        <v>366</v>
      </c>
      <c r="AD3757" s="6" t="s">
        <v>43</v>
      </c>
      <c r="AE3757" s="8">
        <v>41984.47142361111</v>
      </c>
      <c r="AF3757" s="6" t="s">
        <v>71</v>
      </c>
    </row>
    <row r="3758" spans="1:39" x14ac:dyDescent="0.2">
      <c r="A37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58" s="7" t="str">
        <f>ExtractValues(Table1[[#This Row],[Agreement Name]],".{1}\d{4,5}")</f>
        <v>10188</v>
      </c>
      <c r="C3758" s="6" t="str">
        <f>ExtractValues(Table1[[#This Row],[Agreement Name]],".{1}\d{4,5}-.{1}\d{4,5}")</f>
        <v>10188-002002</v>
      </c>
      <c r="D3758" s="6" t="str">
        <f>ExtractValues(ExtractValues(Table1[[#This Row],[Agreement Name]],"(CO\d{1,3})"),"\d+")</f>
        <v>3</v>
      </c>
      <c r="E3758" s="6" t="str">
        <f>ExtractValues(ExtractValues(Table1[[#This Row],[Agreement Name]],"(CO.\d{1,3})"),"\d+")</f>
        <v/>
      </c>
      <c r="F3758" s="6" t="str">
        <f>IF(Table1[[#This Row],[ChgOrderPart1]]&lt;&gt;"",Table1[[#This Row],[ChgOrderPart1]],Table1[[#This Row],[ChgOrderPart2]])</f>
        <v>3</v>
      </c>
      <c r="G3758" s="6" t="s">
        <v>6817</v>
      </c>
      <c r="H3758" s="8">
        <v>42096.511956018519</v>
      </c>
      <c r="I3758" s="6" t="s">
        <v>34</v>
      </c>
      <c r="J3758" s="8">
        <v>42096.598587962966</v>
      </c>
      <c r="K3758" s="6" t="s">
        <v>1284</v>
      </c>
      <c r="L3758" s="6" t="s">
        <v>1285</v>
      </c>
      <c r="M3758" s="6" t="s">
        <v>37</v>
      </c>
      <c r="O3758" s="6" t="s">
        <v>38</v>
      </c>
      <c r="P3758" s="6" t="s">
        <v>39</v>
      </c>
      <c r="Q3758" s="6" t="s">
        <v>365</v>
      </c>
      <c r="R3758" s="6" t="s">
        <v>366</v>
      </c>
      <c r="W3758" s="6" t="s">
        <v>368</v>
      </c>
      <c r="X3758" s="6" t="s">
        <v>365</v>
      </c>
      <c r="Y3758" s="6" t="s">
        <v>43</v>
      </c>
      <c r="Z3758" s="8">
        <v>42096.584236111114</v>
      </c>
      <c r="AA3758" s="6" t="s">
        <v>6779</v>
      </c>
      <c r="AB3758" s="6" t="s">
        <v>370</v>
      </c>
      <c r="AC3758" s="6" t="s">
        <v>366</v>
      </c>
      <c r="AD3758" s="6" t="s">
        <v>43</v>
      </c>
      <c r="AE3758" s="8">
        <v>42096.598587962966</v>
      </c>
      <c r="AF3758" s="6" t="s">
        <v>71</v>
      </c>
    </row>
    <row r="3759" spans="1:39" x14ac:dyDescent="0.2">
      <c r="A37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59" s="7" t="str">
        <f>ExtractValues(Table1[[#This Row],[Agreement Name]],".{1}\d{4,5}")</f>
        <v>10188</v>
      </c>
      <c r="C3759" s="6" t="str">
        <f>ExtractValues(Table1[[#This Row],[Agreement Name]],".{1}\d{4,5}-.{1}\d{4,5}")</f>
        <v>10188-002002</v>
      </c>
      <c r="D3759" s="6" t="str">
        <f>ExtractValues(ExtractValues(Table1[[#This Row],[Agreement Name]],"(CO\d{1,3})"),"\d+")</f>
        <v>1</v>
      </c>
      <c r="E3759" s="6" t="str">
        <f>ExtractValues(ExtractValues(Table1[[#This Row],[Agreement Name]],"(CO.\d{1,3})"),"\d+")</f>
        <v/>
      </c>
      <c r="F3759" s="6" t="str">
        <f>IF(Table1[[#This Row],[ChgOrderPart1]]&lt;&gt;"",Table1[[#This Row],[ChgOrderPart1]],Table1[[#This Row],[ChgOrderPart2]])</f>
        <v>1</v>
      </c>
      <c r="G3759" s="6" t="s">
        <v>6494</v>
      </c>
      <c r="H3759" s="8">
        <v>42072.52957175926</v>
      </c>
      <c r="I3759" s="6" t="s">
        <v>34</v>
      </c>
      <c r="J3759" s="8">
        <v>42080.416956018518</v>
      </c>
      <c r="K3759" s="6" t="s">
        <v>1284</v>
      </c>
      <c r="L3759" s="6" t="s">
        <v>1285</v>
      </c>
      <c r="M3759" s="6" t="s">
        <v>37</v>
      </c>
      <c r="O3759" s="6" t="s">
        <v>38</v>
      </c>
      <c r="P3759" s="6" t="s">
        <v>39</v>
      </c>
      <c r="Q3759" s="6" t="s">
        <v>365</v>
      </c>
      <c r="R3759" s="6" t="s">
        <v>366</v>
      </c>
      <c r="W3759" s="6" t="s">
        <v>368</v>
      </c>
      <c r="X3759" s="6" t="s">
        <v>365</v>
      </c>
      <c r="Y3759" s="6" t="s">
        <v>43</v>
      </c>
      <c r="Z3759" s="8">
        <v>42080.415613425925</v>
      </c>
      <c r="AA3759" s="6" t="s">
        <v>6495</v>
      </c>
      <c r="AB3759" s="6" t="s">
        <v>370</v>
      </c>
      <c r="AC3759" s="6" t="s">
        <v>366</v>
      </c>
      <c r="AD3759" s="6" t="s">
        <v>43</v>
      </c>
      <c r="AE3759" s="8">
        <v>42080.416956018518</v>
      </c>
      <c r="AF3759" s="6" t="s">
        <v>71</v>
      </c>
    </row>
    <row r="3760" spans="1:39" x14ac:dyDescent="0.2">
      <c r="A37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60" s="7" t="str">
        <f>ExtractValues(Table1[[#This Row],[Agreement Name]],".{1}\d{4,5}")</f>
        <v>10188</v>
      </c>
      <c r="C3760" s="6" t="str">
        <f>ExtractValues(Table1[[#This Row],[Agreement Name]],".{1}\d{4,5}-.{1}\d{4,5}")</f>
        <v>10188-002002</v>
      </c>
      <c r="D3760" s="6" t="str">
        <f>ExtractValues(ExtractValues(Table1[[#This Row],[Agreement Name]],"(CO\d{1,3})"),"\d+")</f>
        <v/>
      </c>
      <c r="E3760" s="6" t="str">
        <f>ExtractValues(ExtractValues(Table1[[#This Row],[Agreement Name]],"(CO.\d{1,3})"),"\d+")</f>
        <v/>
      </c>
      <c r="F3760" s="6" t="str">
        <f>IF(Table1[[#This Row],[ChgOrderPart1]]&lt;&gt;"",Table1[[#This Row],[ChgOrderPart1]],Table1[[#This Row],[ChgOrderPart2]])</f>
        <v/>
      </c>
      <c r="G3760" s="6" t="s">
        <v>3161</v>
      </c>
      <c r="H3760" s="8">
        <v>42011.285844907405</v>
      </c>
      <c r="I3760" s="6" t="s">
        <v>34</v>
      </c>
      <c r="J3760" s="8">
        <v>42011.563437500001</v>
      </c>
      <c r="K3760" s="6" t="s">
        <v>1284</v>
      </c>
      <c r="L3760" s="6" t="s">
        <v>1285</v>
      </c>
      <c r="M3760" s="6" t="s">
        <v>37</v>
      </c>
      <c r="O3760" s="6" t="s">
        <v>38</v>
      </c>
      <c r="P3760" s="6" t="s">
        <v>39</v>
      </c>
      <c r="Q3760" s="6" t="s">
        <v>365</v>
      </c>
      <c r="R3760" s="6" t="s">
        <v>366</v>
      </c>
      <c r="W3760" s="6" t="s">
        <v>368</v>
      </c>
      <c r="X3760" s="6" t="s">
        <v>365</v>
      </c>
      <c r="Y3760" s="6" t="s">
        <v>43</v>
      </c>
      <c r="Z3760" s="8">
        <v>42011.548263888886</v>
      </c>
      <c r="AA3760" s="6" t="s">
        <v>3146</v>
      </c>
      <c r="AB3760" s="6" t="s">
        <v>370</v>
      </c>
      <c r="AC3760" s="6" t="s">
        <v>366</v>
      </c>
      <c r="AD3760" s="6" t="s">
        <v>43</v>
      </c>
      <c r="AE3760" s="8">
        <v>42011.563437500001</v>
      </c>
      <c r="AF3760" s="6" t="s">
        <v>71</v>
      </c>
    </row>
    <row r="3761" spans="1:39" x14ac:dyDescent="0.2">
      <c r="A37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61" s="7" t="str">
        <f>ExtractValues(Table1[[#This Row],[Agreement Name]],".{1}\d{4,5}")</f>
        <v>10188</v>
      </c>
      <c r="C3761" s="6" t="str">
        <f>ExtractValues(Table1[[#This Row],[Agreement Name]],".{1}\d{4,5}-.{1}\d{4,5}")</f>
        <v>10188-002001</v>
      </c>
      <c r="D3761" s="6" t="str">
        <f>ExtractValues(ExtractValues(Table1[[#This Row],[Agreement Name]],"(CO\d{1,3})"),"\d+")</f>
        <v>7</v>
      </c>
      <c r="E3761" s="6" t="str">
        <f>ExtractValues(ExtractValues(Table1[[#This Row],[Agreement Name]],"(CO.\d{1,3})"),"\d+")</f>
        <v/>
      </c>
      <c r="F3761" s="6" t="str">
        <f>IF(Table1[[#This Row],[ChgOrderPart1]]&lt;&gt;"",Table1[[#This Row],[ChgOrderPart1]],Table1[[#This Row],[ChgOrderPart2]])</f>
        <v>7</v>
      </c>
      <c r="G3761" s="6" t="s">
        <v>5480</v>
      </c>
      <c r="H3761" s="8">
        <v>42181.369074074071</v>
      </c>
      <c r="I3761" s="6" t="s">
        <v>34</v>
      </c>
      <c r="J3761" s="8">
        <v>42183.665000000001</v>
      </c>
      <c r="K3761" s="6" t="s">
        <v>5082</v>
      </c>
      <c r="L3761" s="6" t="s">
        <v>5083</v>
      </c>
      <c r="M3761" s="6" t="s">
        <v>37</v>
      </c>
      <c r="O3761" s="6" t="s">
        <v>38</v>
      </c>
      <c r="P3761" s="6" t="s">
        <v>39</v>
      </c>
      <c r="Q3761" s="6" t="s">
        <v>345</v>
      </c>
      <c r="R3761" s="6" t="s">
        <v>366</v>
      </c>
      <c r="W3761" s="6" t="s">
        <v>347</v>
      </c>
      <c r="X3761" s="6" t="s">
        <v>345</v>
      </c>
      <c r="Y3761" s="6" t="s">
        <v>43</v>
      </c>
      <c r="Z3761" s="8">
        <v>42181.381898148145</v>
      </c>
      <c r="AA3761" s="6" t="s">
        <v>71</v>
      </c>
      <c r="AB3761" s="6" t="s">
        <v>370</v>
      </c>
      <c r="AC3761" s="6" t="s">
        <v>366</v>
      </c>
      <c r="AD3761" s="6" t="s">
        <v>43</v>
      </c>
      <c r="AE3761" s="8">
        <v>42183.665000000001</v>
      </c>
      <c r="AF3761" s="6" t="s">
        <v>46</v>
      </c>
    </row>
    <row r="3762" spans="1:39" x14ac:dyDescent="0.2">
      <c r="A37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62" s="7" t="str">
        <f>ExtractValues(Table1[[#This Row],[Agreement Name]],".{1}\d{4,5}")</f>
        <v>10188</v>
      </c>
      <c r="C3762" s="6" t="str">
        <f>ExtractValues(Table1[[#This Row],[Agreement Name]],".{1}\d{4,5}-.{1}\d{4,5}")</f>
        <v>10188-002001</v>
      </c>
      <c r="D3762" s="6" t="str">
        <f>ExtractValues(ExtractValues(Table1[[#This Row],[Agreement Name]],"(CO\d{1,3})"),"\d+")</f>
        <v>6</v>
      </c>
      <c r="E3762" s="6" t="str">
        <f>ExtractValues(ExtractValues(Table1[[#This Row],[Agreement Name]],"(CO.\d{1,3})"),"\d+")</f>
        <v/>
      </c>
      <c r="F3762" s="6" t="str">
        <f>IF(Table1[[#This Row],[ChgOrderPart1]]&lt;&gt;"",Table1[[#This Row],[ChgOrderPart1]],Table1[[#This Row],[ChgOrderPart2]])</f>
        <v>6</v>
      </c>
      <c r="G3762" s="6" t="s">
        <v>3753</v>
      </c>
      <c r="H3762" s="8">
        <v>42118.394814814812</v>
      </c>
      <c r="I3762" s="6" t="s">
        <v>34</v>
      </c>
      <c r="J3762" s="8">
        <v>42121.475694444445</v>
      </c>
      <c r="K3762" s="6" t="s">
        <v>3614</v>
      </c>
      <c r="L3762" s="6" t="s">
        <v>3615</v>
      </c>
      <c r="M3762" s="6" t="s">
        <v>37</v>
      </c>
      <c r="O3762" s="6" t="s">
        <v>38</v>
      </c>
      <c r="P3762" s="6" t="s">
        <v>39</v>
      </c>
      <c r="Q3762" s="6" t="s">
        <v>345</v>
      </c>
      <c r="R3762" s="6" t="s">
        <v>366</v>
      </c>
      <c r="W3762" s="6" t="s">
        <v>347</v>
      </c>
      <c r="X3762" s="6" t="s">
        <v>345</v>
      </c>
      <c r="Y3762" s="6" t="s">
        <v>43</v>
      </c>
      <c r="Z3762" s="8">
        <v>42121.336018518516</v>
      </c>
      <c r="AA3762" s="6" t="s">
        <v>71</v>
      </c>
      <c r="AB3762" s="6" t="s">
        <v>370</v>
      </c>
      <c r="AC3762" s="6" t="s">
        <v>366</v>
      </c>
      <c r="AD3762" s="6" t="s">
        <v>43</v>
      </c>
      <c r="AE3762" s="8">
        <v>42121.475694444445</v>
      </c>
      <c r="AF3762" s="6" t="s">
        <v>71</v>
      </c>
    </row>
    <row r="3763" spans="1:39" x14ac:dyDescent="0.2">
      <c r="A37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63" s="7" t="str">
        <f>ExtractValues(Table1[[#This Row],[Agreement Name]],".{1}\d{4,5}")</f>
        <v>10188</v>
      </c>
      <c r="C3763" s="6" t="str">
        <f>ExtractValues(Table1[[#This Row],[Agreement Name]],".{1}\d{4,5}-.{1}\d{4,5}")</f>
        <v>10188-002001</v>
      </c>
      <c r="D3763" s="6" t="str">
        <f>ExtractValues(ExtractValues(Table1[[#This Row],[Agreement Name]],"(CO\d{1,3})"),"\d+")</f>
        <v>4</v>
      </c>
      <c r="E3763" s="6" t="str">
        <f>ExtractValues(ExtractValues(Table1[[#This Row],[Agreement Name]],"(CO.\d{1,3})"),"\d+")</f>
        <v/>
      </c>
      <c r="F3763" s="6" t="str">
        <f>IF(Table1[[#This Row],[ChgOrderPart1]]&lt;&gt;"",Table1[[#This Row],[ChgOrderPart1]],Table1[[#This Row],[ChgOrderPart2]])</f>
        <v>4</v>
      </c>
      <c r="G3763" s="6" t="s">
        <v>3613</v>
      </c>
      <c r="H3763" s="8">
        <v>42104.359178240738</v>
      </c>
      <c r="I3763" s="6" t="s">
        <v>34</v>
      </c>
      <c r="J3763" s="8">
        <v>42107.473437499997</v>
      </c>
      <c r="K3763" s="6" t="s">
        <v>3614</v>
      </c>
      <c r="L3763" s="6" t="s">
        <v>3615</v>
      </c>
      <c r="M3763" s="6" t="s">
        <v>37</v>
      </c>
      <c r="O3763" s="6" t="s">
        <v>38</v>
      </c>
      <c r="P3763" s="6" t="s">
        <v>39</v>
      </c>
      <c r="Q3763" s="6" t="s">
        <v>345</v>
      </c>
      <c r="R3763" s="6" t="s">
        <v>366</v>
      </c>
      <c r="W3763" s="6" t="s">
        <v>347</v>
      </c>
      <c r="X3763" s="6" t="s">
        <v>345</v>
      </c>
      <c r="Y3763" s="6" t="s">
        <v>43</v>
      </c>
      <c r="Z3763" s="8">
        <v>42107.298310185186</v>
      </c>
      <c r="AA3763" s="6" t="s">
        <v>71</v>
      </c>
      <c r="AB3763" s="6" t="s">
        <v>370</v>
      </c>
      <c r="AC3763" s="6" t="s">
        <v>366</v>
      </c>
      <c r="AD3763" s="6" t="s">
        <v>43</v>
      </c>
      <c r="AE3763" s="8">
        <v>42107.473437499997</v>
      </c>
      <c r="AF3763" s="6" t="s">
        <v>71</v>
      </c>
    </row>
    <row r="3764" spans="1:39" x14ac:dyDescent="0.2">
      <c r="A37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64" s="7" t="str">
        <f>ExtractValues(Table1[[#This Row],[Agreement Name]],".{1}\d{4,5}")</f>
        <v>10188</v>
      </c>
      <c r="C3764" s="6" t="str">
        <f>ExtractValues(Table1[[#This Row],[Agreement Name]],".{1}\d{4,5}-.{1}\d{4,5}")</f>
        <v>10188-002001</v>
      </c>
      <c r="D3764" s="6" t="str">
        <f>ExtractValues(ExtractValues(Table1[[#This Row],[Agreement Name]],"(CO\d{1,3})"),"\d+")</f>
        <v>2</v>
      </c>
      <c r="E3764" s="6" t="str">
        <f>ExtractValues(ExtractValues(Table1[[#This Row],[Agreement Name]],"(CO.\d{1,3})"),"\d+")</f>
        <v/>
      </c>
      <c r="F3764" s="6" t="str">
        <f>IF(Table1[[#This Row],[ChgOrderPart1]]&lt;&gt;"",Table1[[#This Row],[ChgOrderPart1]],Table1[[#This Row],[ChgOrderPart2]])</f>
        <v>2</v>
      </c>
      <c r="G3764" s="6" t="s">
        <v>6238</v>
      </c>
      <c r="H3764" s="8">
        <v>42047.273692129631</v>
      </c>
      <c r="I3764" s="6" t="s">
        <v>34</v>
      </c>
      <c r="J3764" s="8">
        <v>42050.638553240744</v>
      </c>
      <c r="K3764" s="6" t="s">
        <v>1284</v>
      </c>
      <c r="L3764" s="6" t="s">
        <v>1285</v>
      </c>
      <c r="M3764" s="6" t="s">
        <v>37</v>
      </c>
      <c r="O3764" s="6" t="s">
        <v>38</v>
      </c>
      <c r="P3764" s="6" t="s">
        <v>39</v>
      </c>
      <c r="Q3764" s="6" t="s">
        <v>345</v>
      </c>
      <c r="R3764" s="6" t="s">
        <v>366</v>
      </c>
      <c r="W3764" s="6" t="s">
        <v>347</v>
      </c>
      <c r="X3764" s="6" t="s">
        <v>345</v>
      </c>
      <c r="Y3764" s="6" t="s">
        <v>43</v>
      </c>
      <c r="Z3764" s="8">
        <v>42047.336157407408</v>
      </c>
      <c r="AA3764" s="6" t="s">
        <v>71</v>
      </c>
      <c r="AB3764" s="6" t="s">
        <v>6239</v>
      </c>
      <c r="AC3764" s="6" t="s">
        <v>366</v>
      </c>
      <c r="AD3764" s="6" t="s">
        <v>43</v>
      </c>
      <c r="AE3764" s="8">
        <v>42050.638553240744</v>
      </c>
      <c r="AF3764" s="6" t="s">
        <v>46</v>
      </c>
    </row>
    <row r="3765" spans="1:39" x14ac:dyDescent="0.2">
      <c r="A37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65" s="7" t="str">
        <f>ExtractValues(Table1[[#This Row],[Agreement Name]],".{1}\d{4,5}")</f>
        <v>10188</v>
      </c>
      <c r="C3765" s="6" t="str">
        <f>ExtractValues(Table1[[#This Row],[Agreement Name]],".{1}\d{4,5}-.{1}\d{4,5}")</f>
        <v>10188-002001</v>
      </c>
      <c r="D3765" s="6" t="str">
        <f>ExtractValues(ExtractValues(Table1[[#This Row],[Agreement Name]],"(CO\d{1,3})"),"\d+")</f>
        <v/>
      </c>
      <c r="E3765" s="6" t="str">
        <f>ExtractValues(ExtractValues(Table1[[#This Row],[Agreement Name]],"(CO.\d{1,3})"),"\d+")</f>
        <v/>
      </c>
      <c r="F3765" s="6" t="str">
        <f>IF(Table1[[#This Row],[ChgOrderPart1]]&lt;&gt;"",Table1[[#This Row],[ChgOrderPart1]],Table1[[#This Row],[ChgOrderPart2]])</f>
        <v/>
      </c>
      <c r="G3765" s="6" t="s">
        <v>2945</v>
      </c>
      <c r="H3765" s="8">
        <v>41982.538935185185</v>
      </c>
      <c r="I3765" s="6" t="s">
        <v>34</v>
      </c>
      <c r="J3765" s="8">
        <v>41982.568865740737</v>
      </c>
      <c r="K3765" s="6" t="s">
        <v>1284</v>
      </c>
      <c r="L3765" s="6" t="s">
        <v>1285</v>
      </c>
      <c r="M3765" s="6" t="s">
        <v>37</v>
      </c>
      <c r="O3765" s="6" t="s">
        <v>38</v>
      </c>
      <c r="P3765" s="6" t="s">
        <v>39</v>
      </c>
      <c r="Q3765" s="6" t="s">
        <v>345</v>
      </c>
      <c r="R3765" s="6" t="s">
        <v>366</v>
      </c>
      <c r="W3765" s="6" t="s">
        <v>347</v>
      </c>
      <c r="X3765" s="6" t="s">
        <v>345</v>
      </c>
      <c r="Y3765" s="6" t="s">
        <v>43</v>
      </c>
      <c r="Z3765" s="8">
        <v>41982.546747685185</v>
      </c>
      <c r="AA3765" s="6" t="s">
        <v>71</v>
      </c>
      <c r="AB3765" s="6" t="s">
        <v>370</v>
      </c>
      <c r="AC3765" s="6" t="s">
        <v>366</v>
      </c>
      <c r="AD3765" s="6" t="s">
        <v>43</v>
      </c>
      <c r="AE3765" s="8">
        <v>41982.568865740737</v>
      </c>
      <c r="AF3765" s="6" t="s">
        <v>1346</v>
      </c>
    </row>
    <row r="3766" spans="1:39" x14ac:dyDescent="0.2">
      <c r="A37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66" s="7" t="str">
        <f>ExtractValues(Table1[[#This Row],[Agreement Name]],".{1}\d{4,5}")</f>
        <v>101877</v>
      </c>
      <c r="C3766" s="6" t="str">
        <f>ExtractValues(Table1[[#This Row],[Agreement Name]],".{1}\d{4,5}-.{1}\d{4,5}")</f>
        <v>101877-001001</v>
      </c>
      <c r="D3766" s="6" t="str">
        <f>ExtractValues(ExtractValues(Table1[[#This Row],[Agreement Name]],"(CO\d{1,3})"),"\d+")</f>
        <v>1</v>
      </c>
      <c r="E3766" s="6" t="str">
        <f>ExtractValues(ExtractValues(Table1[[#This Row],[Agreement Name]],"(CO.\d{1,3})"),"\d+")</f>
        <v/>
      </c>
      <c r="F3766" s="6" t="str">
        <f>IF(Table1[[#This Row],[ChgOrderPart1]]&lt;&gt;"",Table1[[#This Row],[ChgOrderPart1]],Table1[[#This Row],[ChgOrderPart2]])</f>
        <v>1</v>
      </c>
      <c r="G3766" s="6" t="s">
        <v>5898</v>
      </c>
      <c r="H3766" s="8">
        <v>42216.558287037034</v>
      </c>
      <c r="I3766" s="6" t="s">
        <v>34</v>
      </c>
      <c r="J3766" s="8">
        <v>42220.583773148152</v>
      </c>
      <c r="K3766" s="6" t="s">
        <v>5082</v>
      </c>
      <c r="L3766" s="6" t="s">
        <v>5083</v>
      </c>
      <c r="M3766" s="6" t="s">
        <v>37</v>
      </c>
      <c r="O3766" s="6" t="s">
        <v>38</v>
      </c>
      <c r="P3766" s="6" t="s">
        <v>39</v>
      </c>
      <c r="Q3766" s="6" t="s">
        <v>578</v>
      </c>
      <c r="R3766" s="6" t="s">
        <v>211</v>
      </c>
      <c r="W3766" s="6" t="s">
        <v>5899</v>
      </c>
      <c r="X3766" s="6" t="s">
        <v>578</v>
      </c>
      <c r="Y3766" s="6" t="s">
        <v>43</v>
      </c>
      <c r="Z3766" s="8">
        <v>42220.579004629632</v>
      </c>
      <c r="AA3766" s="6" t="s">
        <v>5900</v>
      </c>
      <c r="AB3766" s="6" t="s">
        <v>212</v>
      </c>
      <c r="AC3766" s="6" t="s">
        <v>211</v>
      </c>
      <c r="AD3766" s="6" t="s">
        <v>43</v>
      </c>
      <c r="AE3766" s="8">
        <v>42220.583773148152</v>
      </c>
      <c r="AF3766" s="6" t="s">
        <v>71</v>
      </c>
    </row>
    <row r="3767" spans="1:39" x14ac:dyDescent="0.2">
      <c r="A37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67" s="7" t="str">
        <f>ExtractValues(Table1[[#This Row],[Agreement Name]],".{1}\d{4,5}")</f>
        <v>101877</v>
      </c>
      <c r="C3767" s="6" t="str">
        <f>ExtractValues(Table1[[#This Row],[Agreement Name]],".{1}\d{4,5}-.{1}\d{4,5}")</f>
        <v>101877-001001</v>
      </c>
      <c r="D3767" s="6" t="str">
        <f>ExtractValues(ExtractValues(Table1[[#This Row],[Agreement Name]],"(CO\d{1,3})"),"\d+")</f>
        <v/>
      </c>
      <c r="E3767" s="6" t="str">
        <f>ExtractValues(ExtractValues(Table1[[#This Row],[Agreement Name]],"(CO.\d{1,3})"),"\d+")</f>
        <v/>
      </c>
      <c r="F3767" s="6" t="str">
        <f>IF(Table1[[#This Row],[ChgOrderPart1]]&lt;&gt;"",Table1[[#This Row],[ChgOrderPart1]],Table1[[#This Row],[ChgOrderPart2]])</f>
        <v/>
      </c>
      <c r="G3767" s="6" t="s">
        <v>6824</v>
      </c>
      <c r="H3767" s="8">
        <v>42100.43</v>
      </c>
      <c r="I3767" s="6" t="s">
        <v>34</v>
      </c>
      <c r="J3767" s="8">
        <v>42110.343321759261</v>
      </c>
      <c r="K3767" s="6" t="s">
        <v>1284</v>
      </c>
      <c r="L3767" s="6" t="s">
        <v>1285</v>
      </c>
      <c r="M3767" s="6" t="s">
        <v>37</v>
      </c>
      <c r="O3767" s="6" t="s">
        <v>38</v>
      </c>
      <c r="P3767" s="6" t="s">
        <v>39</v>
      </c>
      <c r="Q3767" s="6" t="s">
        <v>578</v>
      </c>
      <c r="R3767" s="6" t="s">
        <v>6825</v>
      </c>
      <c r="S3767" s="6" t="s">
        <v>211</v>
      </c>
      <c r="W3767" s="6" t="s">
        <v>212</v>
      </c>
      <c r="X3767" s="6" t="s">
        <v>211</v>
      </c>
      <c r="Y3767" s="6" t="s">
        <v>43</v>
      </c>
      <c r="Z3767" s="8">
        <v>42110.343321759261</v>
      </c>
      <c r="AA3767" s="6" t="s">
        <v>71</v>
      </c>
    </row>
    <row r="3768" spans="1:39" x14ac:dyDescent="0.2">
      <c r="A37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68" s="7" t="str">
        <f>ExtractValues(Table1[[#This Row],[Agreement Name]],".{1}\d{4,5}")</f>
        <v>101865</v>
      </c>
      <c r="C3768" s="6" t="str">
        <f>ExtractValues(Table1[[#This Row],[Agreement Name]],".{1}\d{4,5}-.{1}\d{4,5}")</f>
        <v>101865-001002</v>
      </c>
      <c r="D3768" s="6" t="str">
        <f>ExtractValues(ExtractValues(Table1[[#This Row],[Agreement Name]],"(CO\d{1,3})"),"\d+")</f>
        <v/>
      </c>
      <c r="E3768" s="6" t="str">
        <f>ExtractValues(ExtractValues(Table1[[#This Row],[Agreement Name]],"(CO.\d{1,3})"),"\d+")</f>
        <v/>
      </c>
      <c r="F3768" s="6" t="str">
        <f>IF(Table1[[#This Row],[ChgOrderPart1]]&lt;&gt;"",Table1[[#This Row],[ChgOrderPart1]],Table1[[#This Row],[ChgOrderPart2]])</f>
        <v/>
      </c>
      <c r="G3768" s="6" t="s">
        <v>768</v>
      </c>
      <c r="H3768" s="8">
        <v>42184.659722222219</v>
      </c>
      <c r="I3768" s="6" t="s">
        <v>34</v>
      </c>
      <c r="J3768" s="8">
        <v>42185.693726851852</v>
      </c>
      <c r="K3768" s="6" t="s">
        <v>35</v>
      </c>
      <c r="L3768" s="6" t="s">
        <v>36</v>
      </c>
      <c r="M3768" s="6" t="s">
        <v>37</v>
      </c>
      <c r="O3768" s="6" t="s">
        <v>38</v>
      </c>
      <c r="P3768" s="6" t="s">
        <v>39</v>
      </c>
      <c r="Q3768" s="6" t="s">
        <v>769</v>
      </c>
      <c r="R3768" s="6" t="s">
        <v>346</v>
      </c>
      <c r="W3768" s="6" t="s">
        <v>770</v>
      </c>
      <c r="X3768" s="6" t="s">
        <v>769</v>
      </c>
      <c r="Y3768" s="6" t="s">
        <v>43</v>
      </c>
      <c r="Z3768" s="8">
        <v>42185.544398148151</v>
      </c>
      <c r="AA3768" s="6" t="s">
        <v>771</v>
      </c>
      <c r="AB3768" s="6" t="s">
        <v>348</v>
      </c>
      <c r="AC3768" s="6" t="s">
        <v>346</v>
      </c>
      <c r="AD3768" s="6" t="s">
        <v>43</v>
      </c>
      <c r="AE3768" s="8">
        <v>42185.693726851852</v>
      </c>
      <c r="AF3768" s="6" t="s">
        <v>71</v>
      </c>
    </row>
    <row r="3769" spans="1:39" x14ac:dyDescent="0.2">
      <c r="A37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69" s="7" t="str">
        <f>ExtractValues(Table1[[#This Row],[Agreement Name]],".{1}\d{4,5}")</f>
        <v>101865</v>
      </c>
      <c r="C3769" s="6" t="str">
        <f>ExtractValues(Table1[[#This Row],[Agreement Name]],".{1}\d{4,5}-.{1}\d{4,5}")</f>
        <v>101865-001001</v>
      </c>
      <c r="D3769" s="6" t="str">
        <f>ExtractValues(ExtractValues(Table1[[#This Row],[Agreement Name]],"(CO\d{1,3})"),"\d+")</f>
        <v/>
      </c>
      <c r="E3769" s="6" t="str">
        <f>ExtractValues(ExtractValues(Table1[[#This Row],[Agreement Name]],"(CO.\d{1,3})"),"\d+")</f>
        <v/>
      </c>
      <c r="F3769" s="6" t="str">
        <f>IF(Table1[[#This Row],[ChgOrderPart1]]&lt;&gt;"",Table1[[#This Row],[ChgOrderPart1]],Table1[[#This Row],[ChgOrderPart2]])</f>
        <v/>
      </c>
      <c r="G3769" s="6" t="s">
        <v>702</v>
      </c>
      <c r="H3769" s="8">
        <v>42178.64439814815</v>
      </c>
      <c r="I3769" s="6" t="s">
        <v>34</v>
      </c>
      <c r="J3769" s="8">
        <v>42179.285844907405</v>
      </c>
      <c r="K3769" s="6" t="s">
        <v>35</v>
      </c>
      <c r="L3769" s="6" t="s">
        <v>36</v>
      </c>
      <c r="M3769" s="6" t="s">
        <v>37</v>
      </c>
      <c r="O3769" s="6" t="s">
        <v>38</v>
      </c>
      <c r="P3769" s="6" t="s">
        <v>39</v>
      </c>
      <c r="Q3769" s="6" t="s">
        <v>345</v>
      </c>
      <c r="R3769" s="6" t="s">
        <v>346</v>
      </c>
      <c r="W3769" s="6" t="s">
        <v>347</v>
      </c>
      <c r="X3769" s="6" t="s">
        <v>345</v>
      </c>
      <c r="Y3769" s="6" t="s">
        <v>43</v>
      </c>
      <c r="Z3769" s="8">
        <v>42178.65116898148</v>
      </c>
      <c r="AA3769" s="6" t="s">
        <v>71</v>
      </c>
      <c r="AB3769" s="6" t="s">
        <v>348</v>
      </c>
      <c r="AC3769" s="6" t="s">
        <v>346</v>
      </c>
      <c r="AD3769" s="6" t="s">
        <v>43</v>
      </c>
      <c r="AE3769" s="8">
        <v>42179.285844907405</v>
      </c>
      <c r="AF3769" s="6" t="s">
        <v>71</v>
      </c>
    </row>
    <row r="3770" spans="1:39" x14ac:dyDescent="0.2">
      <c r="A37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0" s="7" t="str">
        <f>ExtractValues(Table1[[#This Row],[Agreement Name]],".{1}\d{4,5}")</f>
        <v>101862</v>
      </c>
      <c r="C3770" s="6" t="str">
        <f>ExtractValues(Table1[[#This Row],[Agreement Name]],".{1}\d{4,5}-.{1}\d{4,5}")</f>
        <v>101862-001004</v>
      </c>
      <c r="D3770" s="6" t="str">
        <f>ExtractValues(ExtractValues(Table1[[#This Row],[Agreement Name]],"(CO\d{1,3})"),"\d+")</f>
        <v/>
      </c>
      <c r="E3770" s="6" t="str">
        <f>ExtractValues(ExtractValues(Table1[[#This Row],[Agreement Name]],"(CO.\d{1,3})"),"\d+")</f>
        <v/>
      </c>
      <c r="F3770" s="6" t="str">
        <f>IF(Table1[[#This Row],[ChgOrderPart1]]&lt;&gt;"",Table1[[#This Row],[ChgOrderPart1]],Table1[[#This Row],[ChgOrderPart2]])</f>
        <v/>
      </c>
      <c r="G3770" s="6" t="s">
        <v>1087</v>
      </c>
      <c r="H3770" s="8">
        <v>42221.288275462961</v>
      </c>
      <c r="I3770" s="6" t="s">
        <v>34</v>
      </c>
      <c r="J3770" s="8">
        <v>42221.379953703705</v>
      </c>
      <c r="K3770" s="6" t="s">
        <v>35</v>
      </c>
      <c r="L3770" s="6" t="s">
        <v>36</v>
      </c>
      <c r="M3770" s="6" t="s">
        <v>37</v>
      </c>
      <c r="O3770" s="6" t="s">
        <v>38</v>
      </c>
      <c r="P3770" s="6" t="s">
        <v>39</v>
      </c>
      <c r="Q3770" s="6" t="s">
        <v>319</v>
      </c>
      <c r="R3770" s="6" t="s">
        <v>320</v>
      </c>
      <c r="S3770" s="6" t="s">
        <v>354</v>
      </c>
      <c r="W3770" s="6" t="s">
        <v>321</v>
      </c>
      <c r="X3770" s="6" t="s">
        <v>320</v>
      </c>
      <c r="Y3770" s="6" t="s">
        <v>43</v>
      </c>
      <c r="Z3770" s="8">
        <v>42221.374780092592</v>
      </c>
      <c r="AA3770" s="6" t="s">
        <v>322</v>
      </c>
      <c r="AB3770" s="6" t="s">
        <v>357</v>
      </c>
      <c r="AC3770" s="6" t="s">
        <v>354</v>
      </c>
      <c r="AD3770" s="6" t="s">
        <v>43</v>
      </c>
      <c r="AE3770" s="8">
        <v>42221.379953703705</v>
      </c>
      <c r="AF3770" s="6" t="s">
        <v>358</v>
      </c>
    </row>
    <row r="3771" spans="1:39" x14ac:dyDescent="0.2">
      <c r="A37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1" s="7" t="str">
        <f>ExtractValues(Table1[[#This Row],[Agreement Name]],".{1}\d{4,5}")</f>
        <v>101862</v>
      </c>
      <c r="C3771" s="6" t="str">
        <f>ExtractValues(Table1[[#This Row],[Agreement Name]],".{1}\d{4,5}-.{1}\d{4,5}")</f>
        <v>101862-001003</v>
      </c>
      <c r="D3771" s="6" t="str">
        <f>ExtractValues(ExtractValues(Table1[[#This Row],[Agreement Name]],"(CO\d{1,3})"),"\d+")</f>
        <v/>
      </c>
      <c r="E3771" s="6" t="str">
        <f>ExtractValues(ExtractValues(Table1[[#This Row],[Agreement Name]],"(CO.\d{1,3})"),"\d+")</f>
        <v/>
      </c>
      <c r="F3771" s="6" t="str">
        <f>IF(Table1[[#This Row],[ChgOrderPart1]]&lt;&gt;"",Table1[[#This Row],[ChgOrderPart1]],Table1[[#This Row],[ChgOrderPart2]])</f>
        <v/>
      </c>
      <c r="G3771" s="6" t="s">
        <v>779</v>
      </c>
      <c r="H3771" s="8">
        <v>42185.706701388888</v>
      </c>
      <c r="I3771" s="6" t="s">
        <v>34</v>
      </c>
      <c r="J3771" s="8">
        <v>42193.547164351854</v>
      </c>
      <c r="K3771" s="6" t="s">
        <v>35</v>
      </c>
      <c r="L3771" s="6" t="s">
        <v>36</v>
      </c>
      <c r="M3771" s="6" t="s">
        <v>37</v>
      </c>
      <c r="O3771" s="6" t="s">
        <v>38</v>
      </c>
      <c r="P3771" s="6" t="s">
        <v>39</v>
      </c>
      <c r="Q3771" s="6" t="s">
        <v>780</v>
      </c>
      <c r="R3771" s="6" t="s">
        <v>354</v>
      </c>
      <c r="W3771" s="6" t="s">
        <v>643</v>
      </c>
      <c r="X3771" s="6" t="s">
        <v>780</v>
      </c>
      <c r="Y3771" s="6" t="s">
        <v>43</v>
      </c>
      <c r="Z3771" s="8">
        <v>42193.390636574077</v>
      </c>
      <c r="AA3771" s="6" t="s">
        <v>141</v>
      </c>
      <c r="AB3771" s="6" t="s">
        <v>357</v>
      </c>
      <c r="AC3771" s="6" t="s">
        <v>354</v>
      </c>
      <c r="AD3771" s="6" t="s">
        <v>43</v>
      </c>
      <c r="AE3771" s="8">
        <v>42193.547164351854</v>
      </c>
      <c r="AF3771" s="6" t="s">
        <v>358</v>
      </c>
    </row>
    <row r="3772" spans="1:39" x14ac:dyDescent="0.2">
      <c r="A37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2" s="7" t="str">
        <f>ExtractValues(Table1[[#This Row],[Agreement Name]],".{1}\d{4,5}")</f>
        <v>101862</v>
      </c>
      <c r="C3772" s="6" t="str">
        <f>ExtractValues(Table1[[#This Row],[Agreement Name]],".{1}\d{4,5}-.{1}\d{4,5}")</f>
        <v>101862-001002</v>
      </c>
      <c r="D3772" s="6" t="str">
        <f>ExtractValues(ExtractValues(Table1[[#This Row],[Agreement Name]],"(CO\d{1,3})"),"\d+")</f>
        <v/>
      </c>
      <c r="E3772" s="6" t="str">
        <f>ExtractValues(ExtractValues(Table1[[#This Row],[Agreement Name]],"(CO.\d{1,3})"),"\d+")</f>
        <v/>
      </c>
      <c r="F3772" s="6" t="str">
        <f>IF(Table1[[#This Row],[ChgOrderPart1]]&lt;&gt;"",Table1[[#This Row],[ChgOrderPart1]],Table1[[#This Row],[ChgOrderPart2]])</f>
        <v/>
      </c>
      <c r="G3772" s="6" t="s">
        <v>6820</v>
      </c>
      <c r="H3772" s="8">
        <v>42097.549849537034</v>
      </c>
      <c r="I3772" s="6" t="s">
        <v>34</v>
      </c>
      <c r="J3772" s="8">
        <v>42097.661828703705</v>
      </c>
      <c r="K3772" s="6" t="s">
        <v>1284</v>
      </c>
      <c r="L3772" s="6" t="s">
        <v>1285</v>
      </c>
      <c r="M3772" s="6" t="s">
        <v>37</v>
      </c>
      <c r="O3772" s="6" t="s">
        <v>38</v>
      </c>
      <c r="P3772" s="6" t="s">
        <v>39</v>
      </c>
      <c r="Q3772" s="6" t="s">
        <v>657</v>
      </c>
      <c r="R3772" s="6" t="s">
        <v>354</v>
      </c>
      <c r="W3772" s="6" t="s">
        <v>658</v>
      </c>
      <c r="X3772" s="6" t="s">
        <v>657</v>
      </c>
      <c r="Y3772" s="6" t="s">
        <v>43</v>
      </c>
      <c r="Z3772" s="8">
        <v>42097.644155092596</v>
      </c>
      <c r="AA3772" s="6" t="s">
        <v>659</v>
      </c>
      <c r="AB3772" s="6" t="s">
        <v>357</v>
      </c>
      <c r="AC3772" s="6" t="s">
        <v>354</v>
      </c>
      <c r="AD3772" s="6" t="s">
        <v>43</v>
      </c>
      <c r="AE3772" s="8">
        <v>42097.661828703705</v>
      </c>
      <c r="AF3772" s="6" t="s">
        <v>358</v>
      </c>
    </row>
    <row r="3773" spans="1:39" x14ac:dyDescent="0.2">
      <c r="A37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3" s="7" t="str">
        <f>ExtractValues(Table1[[#This Row],[Agreement Name]],".{1}\d{4,5}")</f>
        <v>101862</v>
      </c>
      <c r="C3773" s="6" t="str">
        <f>ExtractValues(Table1[[#This Row],[Agreement Name]],".{1}\d{4,5}-.{1}\d{4,5}")</f>
        <v>101862-001002</v>
      </c>
      <c r="D3773" s="6" t="str">
        <f>ExtractValues(ExtractValues(Table1[[#This Row],[Agreement Name]],"(CO\d{1,3})"),"\d+")</f>
        <v/>
      </c>
      <c r="E3773" s="6" t="str">
        <f>ExtractValues(ExtractValues(Table1[[#This Row],[Agreement Name]],"(CO.\d{1,3})"),"\d+")</f>
        <v/>
      </c>
      <c r="F3773" s="6" t="str">
        <f>IF(Table1[[#This Row],[ChgOrderPart1]]&lt;&gt;"",Table1[[#This Row],[ChgOrderPart1]],Table1[[#This Row],[ChgOrderPart2]])</f>
        <v/>
      </c>
      <c r="G3773" s="6" t="s">
        <v>6820</v>
      </c>
      <c r="H3773" s="8">
        <v>42097.447222222225</v>
      </c>
      <c r="I3773" s="6" t="s">
        <v>55</v>
      </c>
      <c r="J3773" s="8">
        <v>42097.449201388888</v>
      </c>
      <c r="K3773" s="6" t="s">
        <v>1284</v>
      </c>
      <c r="L3773" s="6" t="s">
        <v>1285</v>
      </c>
      <c r="M3773" s="6" t="s">
        <v>37</v>
      </c>
      <c r="O3773" s="6" t="s">
        <v>38</v>
      </c>
      <c r="P3773" s="6" t="s">
        <v>39</v>
      </c>
      <c r="Q3773" s="6" t="s">
        <v>943</v>
      </c>
      <c r="R3773" s="6" t="s">
        <v>366</v>
      </c>
      <c r="AL3773" s="6" t="s">
        <v>943</v>
      </c>
      <c r="AM3773" s="6" t="s">
        <v>43</v>
      </c>
    </row>
    <row r="3774" spans="1:39" x14ac:dyDescent="0.2">
      <c r="A37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74" s="7" t="str">
        <f>ExtractValues(Table1[[#This Row],[Agreement Name]],".{1}\d{4,5}")</f>
        <v>101862</v>
      </c>
      <c r="C3774" s="6" t="str">
        <f>ExtractValues(Table1[[#This Row],[Agreement Name]],".{1}\d{4,5}-.{1}\d{4,5}")</f>
        <v>101862-001001</v>
      </c>
      <c r="D3774" s="6" t="str">
        <f>ExtractValues(ExtractValues(Table1[[#This Row],[Agreement Name]],"(CO\d{1,3})"),"\d+")</f>
        <v>1</v>
      </c>
      <c r="E3774" s="6" t="str">
        <f>ExtractValues(ExtractValues(Table1[[#This Row],[Agreement Name]],"(CO.\d{1,3})"),"\d+")</f>
        <v/>
      </c>
      <c r="F3774" s="6" t="str">
        <f>IF(Table1[[#This Row],[ChgOrderPart1]]&lt;&gt;"",Table1[[#This Row],[ChgOrderPart1]],Table1[[#This Row],[ChgOrderPart2]])</f>
        <v>1</v>
      </c>
      <c r="G3774" s="6" t="s">
        <v>5513</v>
      </c>
      <c r="H3774" s="8">
        <v>42185.609664351854</v>
      </c>
      <c r="I3774" s="6" t="s">
        <v>34</v>
      </c>
      <c r="J3774" s="8">
        <v>42187.262256944443</v>
      </c>
      <c r="K3774" s="6" t="s">
        <v>5082</v>
      </c>
      <c r="L3774" s="6" t="s">
        <v>5083</v>
      </c>
      <c r="M3774" s="6" t="s">
        <v>37</v>
      </c>
      <c r="O3774" s="6" t="s">
        <v>38</v>
      </c>
      <c r="P3774" s="6" t="s">
        <v>39</v>
      </c>
      <c r="Q3774" s="6" t="s">
        <v>5514</v>
      </c>
      <c r="R3774" s="6" t="s">
        <v>354</v>
      </c>
      <c r="W3774" s="6" t="s">
        <v>132</v>
      </c>
      <c r="X3774" s="6" t="s">
        <v>5514</v>
      </c>
      <c r="Y3774" s="6" t="s">
        <v>43</v>
      </c>
      <c r="Z3774" s="8">
        <v>42186.624201388891</v>
      </c>
      <c r="AA3774" s="6" t="s">
        <v>458</v>
      </c>
      <c r="AB3774" s="6" t="s">
        <v>357</v>
      </c>
      <c r="AC3774" s="6" t="s">
        <v>354</v>
      </c>
      <c r="AD3774" s="6" t="s">
        <v>43</v>
      </c>
      <c r="AE3774" s="8">
        <v>42187.262256944443</v>
      </c>
      <c r="AF3774" s="6" t="s">
        <v>358</v>
      </c>
    </row>
    <row r="3775" spans="1:39" x14ac:dyDescent="0.2">
      <c r="A37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5" s="7" t="str">
        <f>ExtractValues(Table1[[#This Row],[Agreement Name]],".{1}\d{4,5}")</f>
        <v>101862</v>
      </c>
      <c r="C3775" s="6" t="str">
        <f>ExtractValues(Table1[[#This Row],[Agreement Name]],".{1}\d{4,5}-.{1}\d{4,5}")</f>
        <v>101862-001001</v>
      </c>
      <c r="D3775" s="6" t="str">
        <f>ExtractValues(ExtractValues(Table1[[#This Row],[Agreement Name]],"(CO\d{1,3})"),"\d+")</f>
        <v/>
      </c>
      <c r="E3775" s="6" t="str">
        <f>ExtractValues(ExtractValues(Table1[[#This Row],[Agreement Name]],"(CO.\d{1,3})"),"\d+")</f>
        <v/>
      </c>
      <c r="F3775" s="6" t="str">
        <f>IF(Table1[[#This Row],[ChgOrderPart1]]&lt;&gt;"",Table1[[#This Row],[ChgOrderPart1]],Table1[[#This Row],[ChgOrderPart2]])</f>
        <v/>
      </c>
      <c r="G3775" s="6" t="s">
        <v>6813</v>
      </c>
      <c r="H3775" s="8">
        <v>42096.433819444443</v>
      </c>
      <c r="I3775" s="6" t="s">
        <v>34</v>
      </c>
      <c r="J3775" s="8">
        <v>42097.455763888887</v>
      </c>
      <c r="K3775" s="6" t="s">
        <v>1284</v>
      </c>
      <c r="L3775" s="6" t="s">
        <v>1285</v>
      </c>
      <c r="M3775" s="6" t="s">
        <v>37</v>
      </c>
      <c r="O3775" s="6" t="s">
        <v>38</v>
      </c>
      <c r="P3775" s="6" t="s">
        <v>39</v>
      </c>
      <c r="Q3775" s="6" t="s">
        <v>5514</v>
      </c>
      <c r="R3775" s="6" t="s">
        <v>354</v>
      </c>
      <c r="W3775" s="6" t="s">
        <v>132</v>
      </c>
      <c r="X3775" s="6" t="s">
        <v>5514</v>
      </c>
      <c r="Y3775" s="6" t="s">
        <v>43</v>
      </c>
      <c r="Z3775" s="8">
        <v>42097.425000000003</v>
      </c>
      <c r="AA3775" s="6" t="s">
        <v>6814</v>
      </c>
      <c r="AB3775" s="6" t="s">
        <v>357</v>
      </c>
      <c r="AC3775" s="6" t="s">
        <v>354</v>
      </c>
      <c r="AD3775" s="6" t="s">
        <v>43</v>
      </c>
      <c r="AE3775" s="8">
        <v>42097.455763888887</v>
      </c>
      <c r="AF3775" s="6" t="s">
        <v>358</v>
      </c>
    </row>
    <row r="3776" spans="1:39" x14ac:dyDescent="0.2">
      <c r="A37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6" s="7" t="str">
        <f>ExtractValues(Table1[[#This Row],[Agreement Name]],".{1}\d{4,5}")</f>
        <v>101861</v>
      </c>
      <c r="C3776" s="6" t="str">
        <f>ExtractValues(Table1[[#This Row],[Agreement Name]],".{1}\d{4,5}-.{1}\d{4,5}")</f>
        <v>101861-001001</v>
      </c>
      <c r="D3776" s="6" t="str">
        <f>ExtractValues(ExtractValues(Table1[[#This Row],[Agreement Name]],"(CO\d{1,3})"),"\d+")</f>
        <v/>
      </c>
      <c r="E3776" s="6" t="str">
        <f>ExtractValues(ExtractValues(Table1[[#This Row],[Agreement Name]],"(CO.\d{1,3})"),"\d+")</f>
        <v/>
      </c>
      <c r="F3776" s="6" t="str">
        <f>IF(Table1[[#This Row],[ChgOrderPart1]]&lt;&gt;"",Table1[[#This Row],[ChgOrderPart1]],Table1[[#This Row],[ChgOrderPart2]])</f>
        <v/>
      </c>
      <c r="G3776" s="6" t="s">
        <v>3879</v>
      </c>
      <c r="H3776" s="8">
        <v>42129.412106481483</v>
      </c>
      <c r="I3776" s="6" t="s">
        <v>34</v>
      </c>
      <c r="J3776" s="8">
        <v>42135.525023148148</v>
      </c>
      <c r="K3776" s="6" t="s">
        <v>3614</v>
      </c>
      <c r="L3776" s="6" t="s">
        <v>3615</v>
      </c>
      <c r="M3776" s="6" t="s">
        <v>37</v>
      </c>
      <c r="O3776" s="6" t="s">
        <v>38</v>
      </c>
      <c r="P3776" s="6" t="s">
        <v>39</v>
      </c>
      <c r="Q3776" s="6" t="s">
        <v>3880</v>
      </c>
      <c r="R3776" s="6" t="s">
        <v>354</v>
      </c>
      <c r="W3776" s="6" t="s">
        <v>3881</v>
      </c>
      <c r="X3776" s="6" t="s">
        <v>3880</v>
      </c>
      <c r="Y3776" s="6" t="s">
        <v>43</v>
      </c>
      <c r="Z3776" s="8">
        <v>42135.491446759261</v>
      </c>
      <c r="AA3776" s="6" t="s">
        <v>3882</v>
      </c>
      <c r="AB3776" s="6" t="s">
        <v>357</v>
      </c>
      <c r="AC3776" s="6" t="s">
        <v>354</v>
      </c>
      <c r="AD3776" s="6" t="s">
        <v>43</v>
      </c>
      <c r="AE3776" s="8">
        <v>42135.525023148148</v>
      </c>
      <c r="AF3776" s="6" t="s">
        <v>358</v>
      </c>
    </row>
    <row r="3777" spans="1:39" x14ac:dyDescent="0.2">
      <c r="A37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7" s="7" t="str">
        <f>ExtractValues(Table1[[#This Row],[Agreement Name]],".{1}\d{4,5}")</f>
        <v>10183</v>
      </c>
      <c r="C3777" s="6" t="str">
        <f>ExtractValues(Table1[[#This Row],[Agreement Name]],".{1}\d{4,5}-.{1}\d{4,5}")</f>
        <v>10183-001001</v>
      </c>
      <c r="D3777" s="6" t="str">
        <f>ExtractValues(ExtractValues(Table1[[#This Row],[Agreement Name]],"(CO\d{1,3})"),"\d+")</f>
        <v/>
      </c>
      <c r="E3777" s="6" t="str">
        <f>ExtractValues(ExtractValues(Table1[[#This Row],[Agreement Name]],"(CO.\d{1,3})"),"\d+")</f>
        <v/>
      </c>
      <c r="F3777" s="6" t="str">
        <f>IF(Table1[[#This Row],[ChgOrderPart1]]&lt;&gt;"",Table1[[#This Row],[ChgOrderPart1]],Table1[[#This Row],[ChgOrderPart2]])</f>
        <v/>
      </c>
      <c r="G3777" s="6" t="s">
        <v>6468</v>
      </c>
      <c r="H3777" s="8">
        <v>42069.535196759258</v>
      </c>
      <c r="I3777" s="6" t="s">
        <v>34</v>
      </c>
      <c r="J3777" s="8">
        <v>42075.407233796293</v>
      </c>
      <c r="K3777" s="6" t="s">
        <v>1284</v>
      </c>
      <c r="L3777" s="6" t="s">
        <v>1285</v>
      </c>
      <c r="M3777" s="6" t="s">
        <v>37</v>
      </c>
      <c r="O3777" s="6" t="s">
        <v>38</v>
      </c>
      <c r="P3777" s="6" t="s">
        <v>39</v>
      </c>
      <c r="Q3777" s="6" t="s">
        <v>6469</v>
      </c>
      <c r="R3777" s="6" t="s">
        <v>6470</v>
      </c>
      <c r="S3777" s="6" t="s">
        <v>6471</v>
      </c>
      <c r="W3777" s="6" t="s">
        <v>463</v>
      </c>
      <c r="X3777" s="6" t="s">
        <v>6469</v>
      </c>
      <c r="Y3777" s="6" t="s">
        <v>43</v>
      </c>
      <c r="Z3777" s="8">
        <v>42074.702743055554</v>
      </c>
      <c r="AA3777" s="6" t="s">
        <v>46</v>
      </c>
      <c r="AB3777" s="6" t="s">
        <v>6472</v>
      </c>
      <c r="AC3777" s="6" t="s">
        <v>6471</v>
      </c>
      <c r="AD3777" s="6" t="s">
        <v>43</v>
      </c>
      <c r="AE3777" s="8">
        <v>42075.407233796293</v>
      </c>
      <c r="AF3777" s="6" t="s">
        <v>71</v>
      </c>
    </row>
    <row r="3778" spans="1:39" x14ac:dyDescent="0.2">
      <c r="A37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8" s="7" t="str">
        <f>ExtractValues(Table1[[#This Row],[Agreement Name]],".{1}\d{4,5}")</f>
        <v>10182</v>
      </c>
      <c r="C3778" s="6" t="str">
        <f>ExtractValues(Table1[[#This Row],[Agreement Name]],".{1}\d{4,5}-.{1}\d{4,5}")</f>
        <v>10182-001002</v>
      </c>
      <c r="D3778" s="6" t="str">
        <f>ExtractValues(ExtractValues(Table1[[#This Row],[Agreement Name]],"(CO\d{1,3})"),"\d+")</f>
        <v/>
      </c>
      <c r="E3778" s="6" t="str">
        <f>ExtractValues(ExtractValues(Table1[[#This Row],[Agreement Name]],"(CO.\d{1,3})"),"\d+")</f>
        <v/>
      </c>
      <c r="F3778" s="6" t="str">
        <f>IF(Table1[[#This Row],[ChgOrderPart1]]&lt;&gt;"",Table1[[#This Row],[ChgOrderPart1]],Table1[[#This Row],[ChgOrderPart2]])</f>
        <v/>
      </c>
      <c r="G3778" s="6" t="s">
        <v>887</v>
      </c>
      <c r="H3778" s="8">
        <v>42199.647685185184</v>
      </c>
      <c r="I3778" s="6" t="s">
        <v>34</v>
      </c>
      <c r="J3778" s="8">
        <v>42201.479953703703</v>
      </c>
      <c r="K3778" s="6" t="s">
        <v>35</v>
      </c>
      <c r="L3778" s="6" t="s">
        <v>36</v>
      </c>
      <c r="M3778" s="6" t="s">
        <v>37</v>
      </c>
      <c r="O3778" s="6" t="s">
        <v>38</v>
      </c>
      <c r="P3778" s="6" t="s">
        <v>39</v>
      </c>
      <c r="Q3778" s="6" t="s">
        <v>888</v>
      </c>
      <c r="R3778" s="6" t="s">
        <v>366</v>
      </c>
      <c r="W3778" s="6" t="s">
        <v>483</v>
      </c>
      <c r="X3778" s="6" t="s">
        <v>888</v>
      </c>
      <c r="Y3778" s="6" t="s">
        <v>43</v>
      </c>
      <c r="Z3778" s="8">
        <v>42201.38689814815</v>
      </c>
      <c r="AA3778" s="6" t="s">
        <v>889</v>
      </c>
      <c r="AB3778" s="6" t="s">
        <v>370</v>
      </c>
      <c r="AC3778" s="6" t="s">
        <v>366</v>
      </c>
      <c r="AD3778" s="6" t="s">
        <v>43</v>
      </c>
      <c r="AE3778" s="8">
        <v>42201.479953703703</v>
      </c>
      <c r="AF3778" s="6" t="s">
        <v>71</v>
      </c>
    </row>
    <row r="3779" spans="1:39" x14ac:dyDescent="0.2">
      <c r="A37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79" s="7" t="str">
        <f>ExtractValues(Table1[[#This Row],[Agreement Name]],".{1}\d{4,5}")</f>
        <v>10182</v>
      </c>
      <c r="C3779" s="6" t="str">
        <f>ExtractValues(Table1[[#This Row],[Agreement Name]],".{1}\d{4,5}-.{1}\d{4,5}")</f>
        <v>10182-001001</v>
      </c>
      <c r="D3779" s="6" t="str">
        <f>ExtractValues(ExtractValues(Table1[[#This Row],[Agreement Name]],"(CO\d{1,3})"),"\d+")</f>
        <v/>
      </c>
      <c r="E3779" s="6" t="str">
        <f>ExtractValues(ExtractValues(Table1[[#This Row],[Agreement Name]],"(CO.\d{1,3})"),"\d+")</f>
        <v/>
      </c>
      <c r="F3779" s="6" t="str">
        <f>IF(Table1[[#This Row],[ChgOrderPart1]]&lt;&gt;"",Table1[[#This Row],[ChgOrderPart1]],Table1[[#This Row],[ChgOrderPart2]])</f>
        <v/>
      </c>
      <c r="G3779" s="6" t="s">
        <v>890</v>
      </c>
      <c r="H3779" s="8">
        <v>42199.648877314816</v>
      </c>
      <c r="I3779" s="6" t="s">
        <v>34</v>
      </c>
      <c r="J3779" s="8">
        <v>42200.413206018522</v>
      </c>
      <c r="K3779" s="6" t="s">
        <v>35</v>
      </c>
      <c r="L3779" s="6" t="s">
        <v>36</v>
      </c>
      <c r="M3779" s="6" t="s">
        <v>37</v>
      </c>
      <c r="O3779" s="6" t="s">
        <v>38</v>
      </c>
      <c r="P3779" s="6" t="s">
        <v>39</v>
      </c>
      <c r="Q3779" s="6" t="s">
        <v>319</v>
      </c>
      <c r="R3779" s="6" t="s">
        <v>320</v>
      </c>
      <c r="S3779" s="6" t="s">
        <v>366</v>
      </c>
      <c r="W3779" s="6" t="s">
        <v>321</v>
      </c>
      <c r="X3779" s="6" t="s">
        <v>320</v>
      </c>
      <c r="Y3779" s="6" t="s">
        <v>43</v>
      </c>
      <c r="Z3779" s="8">
        <v>42200.34820601852</v>
      </c>
      <c r="AA3779" s="6" t="s">
        <v>322</v>
      </c>
      <c r="AB3779" s="6" t="s">
        <v>370</v>
      </c>
      <c r="AC3779" s="6" t="s">
        <v>366</v>
      </c>
      <c r="AD3779" s="6" t="s">
        <v>43</v>
      </c>
      <c r="AE3779" s="8">
        <v>42200.413206018522</v>
      </c>
      <c r="AF3779" s="6" t="s">
        <v>71</v>
      </c>
    </row>
    <row r="3780" spans="1:39" x14ac:dyDescent="0.2">
      <c r="A37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0" s="7" t="str">
        <f>ExtractValues(Table1[[#This Row],[Agreement Name]],".{1}\d{4,5}")</f>
        <v>101815</v>
      </c>
      <c r="C3780" s="6" t="str">
        <f>ExtractValues(Table1[[#This Row],[Agreement Name]],".{1}\d{4,5}-.{1}\d{4,5}")</f>
        <v>101815-001001</v>
      </c>
      <c r="D3780" s="6" t="str">
        <f>ExtractValues(ExtractValues(Table1[[#This Row],[Agreement Name]],"(CO\d{1,3})"),"\d+")</f>
        <v/>
      </c>
      <c r="E3780" s="6" t="str">
        <f>ExtractValues(ExtractValues(Table1[[#This Row],[Agreement Name]],"(CO.\d{1,3})"),"\d+")</f>
        <v/>
      </c>
      <c r="F3780" s="6" t="str">
        <f>IF(Table1[[#This Row],[ChgOrderPart1]]&lt;&gt;"",Table1[[#This Row],[ChgOrderPart1]],Table1[[#This Row],[ChgOrderPart2]])</f>
        <v/>
      </c>
      <c r="G3780" s="6" t="s">
        <v>6784</v>
      </c>
      <c r="H3780" s="8">
        <v>42095.291238425925</v>
      </c>
      <c r="I3780" s="6" t="s">
        <v>34</v>
      </c>
      <c r="J3780" s="8">
        <v>42097.433981481481</v>
      </c>
      <c r="K3780" s="6" t="s">
        <v>1284</v>
      </c>
      <c r="L3780" s="6" t="s">
        <v>1285</v>
      </c>
      <c r="M3780" s="6" t="s">
        <v>37</v>
      </c>
      <c r="O3780" s="6" t="s">
        <v>38</v>
      </c>
      <c r="P3780" s="6" t="s">
        <v>39</v>
      </c>
      <c r="Q3780" s="6" t="s">
        <v>6785</v>
      </c>
      <c r="R3780" s="6" t="s">
        <v>101</v>
      </c>
      <c r="W3780" s="6" t="s">
        <v>104</v>
      </c>
      <c r="X3780" s="6" t="s">
        <v>101</v>
      </c>
      <c r="Y3780" s="6" t="s">
        <v>43</v>
      </c>
      <c r="Z3780" s="8">
        <v>42097.433981481481</v>
      </c>
      <c r="AA3780" s="6" t="s">
        <v>46</v>
      </c>
    </row>
    <row r="3781" spans="1:39" x14ac:dyDescent="0.2">
      <c r="A37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1" s="7" t="str">
        <f>ExtractValues(Table1[[#This Row],[Agreement Name]],".{1}\d{4,5}")</f>
        <v>101805</v>
      </c>
      <c r="C3781" s="6" t="str">
        <f>ExtractValues(Table1[[#This Row],[Agreement Name]],".{1}\d{4,5}-.{1}\d{4,5}")</f>
        <v>101805-003200</v>
      </c>
      <c r="D3781" s="6" t="str">
        <f>ExtractValues(ExtractValues(Table1[[#This Row],[Agreement Name]],"(CO\d{1,3})"),"\d+")</f>
        <v/>
      </c>
      <c r="E3781" s="6" t="str">
        <f>ExtractValues(ExtractValues(Table1[[#This Row],[Agreement Name]],"(CO.\d{1,3})"),"\d+")</f>
        <v/>
      </c>
      <c r="F3781" s="6" t="str">
        <f>IF(Table1[[#This Row],[ChgOrderPart1]]&lt;&gt;"",Table1[[#This Row],[ChgOrderPart1]],Table1[[#This Row],[ChgOrderPart2]])</f>
        <v/>
      </c>
      <c r="G3781" s="6" t="s">
        <v>3808</v>
      </c>
      <c r="H3781" s="8">
        <v>42122.440613425926</v>
      </c>
      <c r="I3781" s="6" t="s">
        <v>34</v>
      </c>
      <c r="J3781" s="8">
        <v>42125.418761574074</v>
      </c>
      <c r="K3781" s="6" t="s">
        <v>3614</v>
      </c>
      <c r="L3781" s="6" t="s">
        <v>3615</v>
      </c>
      <c r="M3781" s="6" t="s">
        <v>37</v>
      </c>
      <c r="O3781" s="6" t="s">
        <v>38</v>
      </c>
      <c r="P3781" s="6" t="s">
        <v>39</v>
      </c>
      <c r="Q3781" s="6" t="s">
        <v>3809</v>
      </c>
      <c r="R3781" s="6" t="s">
        <v>366</v>
      </c>
      <c r="W3781" s="6" t="s">
        <v>3810</v>
      </c>
      <c r="X3781" s="6" t="s">
        <v>3809</v>
      </c>
      <c r="Y3781" s="6" t="s">
        <v>43</v>
      </c>
      <c r="Z3781" s="8">
        <v>42124.186909722222</v>
      </c>
      <c r="AA3781" s="6" t="s">
        <v>3811</v>
      </c>
      <c r="AB3781" s="6" t="s">
        <v>370</v>
      </c>
      <c r="AC3781" s="6" t="s">
        <v>366</v>
      </c>
      <c r="AD3781" s="6" t="s">
        <v>43</v>
      </c>
      <c r="AE3781" s="8">
        <v>42125.418761574074</v>
      </c>
      <c r="AF3781" s="6" t="s">
        <v>71</v>
      </c>
    </row>
    <row r="3782" spans="1:39" x14ac:dyDescent="0.2">
      <c r="A37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2" s="7" t="str">
        <f>ExtractValues(Table1[[#This Row],[Agreement Name]],".{1}\d{4,5}")</f>
        <v>101805</v>
      </c>
      <c r="C3782" s="6" t="str">
        <f>ExtractValues(Table1[[#This Row],[Agreement Name]],".{1}\d{4,5}-.{1}\d{4,5}")</f>
        <v>101805-003010</v>
      </c>
      <c r="D3782" s="6" t="str">
        <f>ExtractValues(ExtractValues(Table1[[#This Row],[Agreement Name]],"(CO\d{1,3})"),"\d+")</f>
        <v/>
      </c>
      <c r="E3782" s="6" t="str">
        <f>ExtractValues(ExtractValues(Table1[[#This Row],[Agreement Name]],"(CO.\d{1,3})"),"\d+")</f>
        <v/>
      </c>
      <c r="F3782" s="6" t="str">
        <f>IF(Table1[[#This Row],[ChgOrderPart1]]&lt;&gt;"",Table1[[#This Row],[ChgOrderPart1]],Table1[[#This Row],[ChgOrderPart2]])</f>
        <v/>
      </c>
      <c r="G3782" s="6" t="s">
        <v>632</v>
      </c>
      <c r="H3782" s="8">
        <v>42173.644583333335</v>
      </c>
      <c r="I3782" s="6" t="s">
        <v>34</v>
      </c>
      <c r="J3782" s="8">
        <v>42179.692372685182</v>
      </c>
      <c r="K3782" s="6" t="s">
        <v>35</v>
      </c>
      <c r="L3782" s="6" t="s">
        <v>36</v>
      </c>
      <c r="M3782" s="6" t="s">
        <v>37</v>
      </c>
      <c r="O3782" s="6" t="s">
        <v>38</v>
      </c>
      <c r="P3782" s="6" t="s">
        <v>39</v>
      </c>
      <c r="Q3782" s="6" t="s">
        <v>377</v>
      </c>
      <c r="R3782" s="6" t="s">
        <v>376</v>
      </c>
      <c r="S3782" s="6" t="s">
        <v>366</v>
      </c>
      <c r="W3782" s="6" t="s">
        <v>633</v>
      </c>
      <c r="X3782" s="6" t="s">
        <v>376</v>
      </c>
      <c r="Y3782" s="6" t="s">
        <v>43</v>
      </c>
      <c r="Z3782" s="8">
        <v>42179.644386574073</v>
      </c>
      <c r="AA3782" s="6" t="s">
        <v>634</v>
      </c>
      <c r="AB3782" s="6" t="s">
        <v>370</v>
      </c>
      <c r="AC3782" s="6" t="s">
        <v>366</v>
      </c>
      <c r="AD3782" s="6" t="s">
        <v>43</v>
      </c>
      <c r="AE3782" s="8">
        <v>42179.692372685182</v>
      </c>
      <c r="AF3782" s="6" t="s">
        <v>71</v>
      </c>
    </row>
    <row r="3783" spans="1:39" x14ac:dyDescent="0.2">
      <c r="A37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3" s="7" t="str">
        <f>ExtractValues(Table1[[#This Row],[Agreement Name]],".{1}\d{4,5}")</f>
        <v>101805</v>
      </c>
      <c r="C3783" s="6" t="str">
        <f>ExtractValues(Table1[[#This Row],[Agreement Name]],".{1}\d{4,5}-.{1}\d{4,5}")</f>
        <v>101805-003009</v>
      </c>
      <c r="D3783" s="6" t="str">
        <f>ExtractValues(ExtractValues(Table1[[#This Row],[Agreement Name]],"(CO\d{1,3})"),"\d+")</f>
        <v/>
      </c>
      <c r="E3783" s="6" t="str">
        <f>ExtractValues(ExtractValues(Table1[[#This Row],[Agreement Name]],"(CO.\d{1,3})"),"\d+")</f>
        <v/>
      </c>
      <c r="F3783" s="6" t="str">
        <f>IF(Table1[[#This Row],[ChgOrderPart1]]&lt;&gt;"",Table1[[#This Row],[ChgOrderPart1]],Table1[[#This Row],[ChgOrderPart2]])</f>
        <v/>
      </c>
      <c r="G3783" s="6" t="s">
        <v>541</v>
      </c>
      <c r="H3783" s="8">
        <v>42167.58390046296</v>
      </c>
      <c r="I3783" s="6" t="s">
        <v>34</v>
      </c>
      <c r="J3783" s="8">
        <v>42170.40896990741</v>
      </c>
      <c r="K3783" s="6" t="s">
        <v>35</v>
      </c>
      <c r="L3783" s="6" t="s">
        <v>36</v>
      </c>
      <c r="M3783" s="6" t="s">
        <v>37</v>
      </c>
      <c r="O3783" s="6" t="s">
        <v>38</v>
      </c>
      <c r="P3783" s="6" t="s">
        <v>39</v>
      </c>
      <c r="Q3783" s="6" t="s">
        <v>542</v>
      </c>
      <c r="R3783" s="6" t="s">
        <v>366</v>
      </c>
      <c r="W3783" s="6" t="s">
        <v>543</v>
      </c>
      <c r="X3783" s="6" t="s">
        <v>542</v>
      </c>
      <c r="Y3783" s="6" t="s">
        <v>43</v>
      </c>
      <c r="Z3783" s="8">
        <v>42170.306377314817</v>
      </c>
      <c r="AA3783" s="6" t="s">
        <v>544</v>
      </c>
      <c r="AB3783" s="6" t="s">
        <v>370</v>
      </c>
      <c r="AC3783" s="6" t="s">
        <v>366</v>
      </c>
      <c r="AD3783" s="6" t="s">
        <v>43</v>
      </c>
      <c r="AE3783" s="8">
        <v>42170.40896990741</v>
      </c>
      <c r="AF3783" s="6" t="s">
        <v>71</v>
      </c>
    </row>
    <row r="3784" spans="1:39" x14ac:dyDescent="0.2">
      <c r="A37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4" s="7" t="str">
        <f>ExtractValues(Table1[[#This Row],[Agreement Name]],".{1}\d{4,5}")</f>
        <v>101805</v>
      </c>
      <c r="C3784" s="6" t="str">
        <f>ExtractValues(Table1[[#This Row],[Agreement Name]],".{1}\d{4,5}-.{1}\d{4,5}")</f>
        <v>101805-003008</v>
      </c>
      <c r="D3784" s="6" t="str">
        <f>ExtractValues(ExtractValues(Table1[[#This Row],[Agreement Name]],"(CO\d{1,3})"),"\d+")</f>
        <v/>
      </c>
      <c r="E3784" s="6" t="str">
        <f>ExtractValues(ExtractValues(Table1[[#This Row],[Agreement Name]],"(CO.\d{1,3})"),"\d+")</f>
        <v/>
      </c>
      <c r="F3784" s="6" t="str">
        <f>IF(Table1[[#This Row],[ChgOrderPart1]]&lt;&gt;"",Table1[[#This Row],[ChgOrderPart1]],Table1[[#This Row],[ChgOrderPart2]])</f>
        <v/>
      </c>
      <c r="G3784" s="6" t="s">
        <v>630</v>
      </c>
      <c r="H3784" s="8">
        <v>42173.643923611111</v>
      </c>
      <c r="I3784" s="6" t="s">
        <v>48</v>
      </c>
      <c r="J3784" s="8">
        <v>42173.643923611111</v>
      </c>
      <c r="K3784" s="6" t="s">
        <v>35</v>
      </c>
      <c r="L3784" s="6" t="s">
        <v>36</v>
      </c>
      <c r="M3784" s="6" t="s">
        <v>37</v>
      </c>
      <c r="O3784" s="6" t="s">
        <v>38</v>
      </c>
      <c r="P3784" s="6" t="s">
        <v>39</v>
      </c>
      <c r="Q3784" s="6" t="s">
        <v>631</v>
      </c>
      <c r="R3784" s="6" t="s">
        <v>366</v>
      </c>
      <c r="AL3784" s="6" t="s">
        <v>631</v>
      </c>
      <c r="AM3784" s="6" t="s">
        <v>43</v>
      </c>
    </row>
    <row r="3785" spans="1:39" x14ac:dyDescent="0.2">
      <c r="A37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5" s="7" t="str">
        <f>ExtractValues(Table1[[#This Row],[Agreement Name]],".{1}\d{4,5}")</f>
        <v>101805</v>
      </c>
      <c r="C3785" s="6" t="str">
        <f>ExtractValues(Table1[[#This Row],[Agreement Name]],".{1}\d{4,5}-.{1}\d{4,5}")</f>
        <v>101805-003007</v>
      </c>
      <c r="D3785" s="6" t="str">
        <f>ExtractValues(ExtractValues(Table1[[#This Row],[Agreement Name]],"(CO\d{1,3})"),"\d+")</f>
        <v/>
      </c>
      <c r="E3785" s="6" t="str">
        <f>ExtractValues(ExtractValues(Table1[[#This Row],[Agreement Name]],"(CO.\d{1,3})"),"\d+")</f>
        <v/>
      </c>
      <c r="F3785" s="6" t="str">
        <f>IF(Table1[[#This Row],[ChgOrderPart1]]&lt;&gt;"",Table1[[#This Row],[ChgOrderPart1]],Table1[[#This Row],[ChgOrderPart2]])</f>
        <v/>
      </c>
      <c r="G3785" s="6" t="s">
        <v>539</v>
      </c>
      <c r="H3785" s="8">
        <v>42167.583124999997</v>
      </c>
      <c r="I3785" s="6" t="s">
        <v>34</v>
      </c>
      <c r="J3785" s="8">
        <v>42171.439826388887</v>
      </c>
      <c r="K3785" s="6" t="s">
        <v>35</v>
      </c>
      <c r="L3785" s="6" t="s">
        <v>36</v>
      </c>
      <c r="M3785" s="6" t="s">
        <v>37</v>
      </c>
      <c r="O3785" s="6" t="s">
        <v>38</v>
      </c>
      <c r="P3785" s="6" t="s">
        <v>39</v>
      </c>
      <c r="Q3785" s="6" t="s">
        <v>486</v>
      </c>
      <c r="R3785" s="6" t="s">
        <v>366</v>
      </c>
      <c r="W3785" s="6" t="s">
        <v>540</v>
      </c>
      <c r="X3785" s="6" t="s">
        <v>486</v>
      </c>
      <c r="Y3785" s="6" t="s">
        <v>43</v>
      </c>
      <c r="Z3785" s="8">
        <v>42167.752905092595</v>
      </c>
      <c r="AA3785" s="6" t="s">
        <v>488</v>
      </c>
      <c r="AB3785" s="6" t="s">
        <v>370</v>
      </c>
      <c r="AC3785" s="6" t="s">
        <v>366</v>
      </c>
      <c r="AD3785" s="6" t="s">
        <v>43</v>
      </c>
      <c r="AE3785" s="8">
        <v>42171.439826388887</v>
      </c>
      <c r="AF3785" s="6" t="s">
        <v>71</v>
      </c>
    </row>
    <row r="3786" spans="1:39" x14ac:dyDescent="0.2">
      <c r="A37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6" s="7" t="str">
        <f>ExtractValues(Table1[[#This Row],[Agreement Name]],".{1}\d{4,5}")</f>
        <v>101805</v>
      </c>
      <c r="C3786" s="6" t="str">
        <f>ExtractValues(Table1[[#This Row],[Agreement Name]],".{1}\d{4,5}-.{1}\d{4,5}")</f>
        <v>101805-003006</v>
      </c>
      <c r="D3786" s="6" t="str">
        <f>ExtractValues(ExtractValues(Table1[[#This Row],[Agreement Name]],"(CO\d{1,3})"),"\d+")</f>
        <v/>
      </c>
      <c r="E3786" s="6" t="str">
        <f>ExtractValues(ExtractValues(Table1[[#This Row],[Agreement Name]],"(CO.\d{1,3})"),"\d+")</f>
        <v/>
      </c>
      <c r="F3786" s="6" t="str">
        <f>IF(Table1[[#This Row],[ChgOrderPart1]]&lt;&gt;"",Table1[[#This Row],[ChgOrderPart1]],Table1[[#This Row],[ChgOrderPart2]])</f>
        <v/>
      </c>
      <c r="G3786" s="6" t="s">
        <v>581</v>
      </c>
      <c r="H3786" s="8">
        <v>42172.305810185186</v>
      </c>
      <c r="I3786" s="6" t="s">
        <v>34</v>
      </c>
      <c r="J3786" s="8">
        <v>42172.360219907408</v>
      </c>
      <c r="K3786" s="6" t="s">
        <v>35</v>
      </c>
      <c r="L3786" s="6" t="s">
        <v>36</v>
      </c>
      <c r="M3786" s="6" t="s">
        <v>37</v>
      </c>
      <c r="O3786" s="6" t="s">
        <v>38</v>
      </c>
      <c r="P3786" s="6" t="s">
        <v>39</v>
      </c>
      <c r="Q3786" s="6" t="s">
        <v>365</v>
      </c>
      <c r="R3786" s="6" t="s">
        <v>366</v>
      </c>
      <c r="W3786" s="6" t="s">
        <v>368</v>
      </c>
      <c r="X3786" s="6" t="s">
        <v>365</v>
      </c>
      <c r="Y3786" s="6" t="s">
        <v>43</v>
      </c>
      <c r="Z3786" s="8">
        <v>42172.326828703706</v>
      </c>
      <c r="AA3786" s="6" t="s">
        <v>500</v>
      </c>
      <c r="AB3786" s="6" t="s">
        <v>370</v>
      </c>
      <c r="AC3786" s="6" t="s">
        <v>366</v>
      </c>
      <c r="AD3786" s="6" t="s">
        <v>43</v>
      </c>
      <c r="AE3786" s="8">
        <v>42172.360219907408</v>
      </c>
      <c r="AF3786" s="6" t="s">
        <v>71</v>
      </c>
    </row>
    <row r="3787" spans="1:39" x14ac:dyDescent="0.2">
      <c r="A37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87" s="7" t="str">
        <f>ExtractValues(Table1[[#This Row],[Agreement Name]],".{1}\d{4,5}")</f>
        <v>101805</v>
      </c>
      <c r="C3787" s="6" t="str">
        <f>ExtractValues(Table1[[#This Row],[Agreement Name]],".{1}\d{4,5}-.{1}\d{4,5}")</f>
        <v>101805-003006</v>
      </c>
      <c r="D3787" s="6" t="str">
        <f>ExtractValues(ExtractValues(Table1[[#This Row],[Agreement Name]],"(CO\d{1,3})"),"\d+")</f>
        <v/>
      </c>
      <c r="E3787" s="6" t="str">
        <f>ExtractValues(ExtractValues(Table1[[#This Row],[Agreement Name]],"(CO.\d{1,3})"),"\d+")</f>
        <v/>
      </c>
      <c r="F3787" s="6" t="str">
        <f>IF(Table1[[#This Row],[ChgOrderPart1]]&lt;&gt;"",Table1[[#This Row],[ChgOrderPart1]],Table1[[#This Row],[ChgOrderPart2]])</f>
        <v/>
      </c>
      <c r="G3787" s="6" t="s">
        <v>538</v>
      </c>
      <c r="H3787" s="8">
        <v>42167.582337962966</v>
      </c>
      <c r="I3787" s="6" t="s">
        <v>55</v>
      </c>
      <c r="J3787" s="8">
        <v>42170.513206018521</v>
      </c>
      <c r="K3787" s="6" t="s">
        <v>35</v>
      </c>
      <c r="L3787" s="6" t="s">
        <v>36</v>
      </c>
      <c r="M3787" s="6" t="s">
        <v>37</v>
      </c>
      <c r="O3787" s="6" t="s">
        <v>38</v>
      </c>
      <c r="P3787" s="6" t="s">
        <v>39</v>
      </c>
      <c r="Q3787" s="6" t="s">
        <v>365</v>
      </c>
      <c r="R3787" s="6" t="s">
        <v>366</v>
      </c>
    </row>
    <row r="3788" spans="1:39" x14ac:dyDescent="0.2">
      <c r="A37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88" s="7" t="str">
        <f>ExtractValues(Table1[[#This Row],[Agreement Name]],".{1}\d{4,5}")</f>
        <v>101805</v>
      </c>
      <c r="C3788" s="6" t="str">
        <f>ExtractValues(Table1[[#This Row],[Agreement Name]],".{1}\d{4,5}-.{1}\d{4,5}")</f>
        <v>101805-003005</v>
      </c>
      <c r="D3788" s="6" t="str">
        <f>ExtractValues(ExtractValues(Table1[[#This Row],[Agreement Name]],"(CO\d{1,3})"),"\d+")</f>
        <v>2</v>
      </c>
      <c r="E3788" s="6" t="str">
        <f>ExtractValues(ExtractValues(Table1[[#This Row],[Agreement Name]],"(CO.\d{1,3})"),"\d+")</f>
        <v/>
      </c>
      <c r="F3788" s="6" t="str">
        <f>IF(Table1[[#This Row],[ChgOrderPart1]]&lt;&gt;"",Table1[[#This Row],[ChgOrderPart1]],Table1[[#This Row],[ChgOrderPart2]])</f>
        <v>2</v>
      </c>
      <c r="G3788" s="6" t="s">
        <v>5956</v>
      </c>
      <c r="H3788" s="8">
        <v>42221.565069444441</v>
      </c>
      <c r="I3788" s="6" t="s">
        <v>34</v>
      </c>
      <c r="J3788" s="8">
        <v>42224.642974537041</v>
      </c>
      <c r="K3788" s="6" t="s">
        <v>5082</v>
      </c>
      <c r="L3788" s="6" t="s">
        <v>5083</v>
      </c>
      <c r="M3788" s="6" t="s">
        <v>37</v>
      </c>
      <c r="O3788" s="6" t="s">
        <v>38</v>
      </c>
      <c r="P3788" s="6" t="s">
        <v>39</v>
      </c>
      <c r="Q3788" s="6" t="s">
        <v>384</v>
      </c>
      <c r="R3788" s="6" t="s">
        <v>366</v>
      </c>
      <c r="W3788" s="6" t="s">
        <v>530</v>
      </c>
      <c r="X3788" s="6" t="s">
        <v>384</v>
      </c>
      <c r="Y3788" s="6" t="s">
        <v>43</v>
      </c>
      <c r="Z3788" s="8">
        <v>42223.636678240742</v>
      </c>
      <c r="AA3788" s="6" t="s">
        <v>335</v>
      </c>
      <c r="AB3788" s="6" t="s">
        <v>559</v>
      </c>
      <c r="AC3788" s="6" t="s">
        <v>366</v>
      </c>
      <c r="AD3788" s="6" t="s">
        <v>43</v>
      </c>
      <c r="AE3788" s="8">
        <v>42224.642974537041</v>
      </c>
      <c r="AF3788" s="6" t="s">
        <v>46</v>
      </c>
    </row>
    <row r="3789" spans="1:39" x14ac:dyDescent="0.2">
      <c r="A37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89" s="7" t="str">
        <f>ExtractValues(Table1[[#This Row],[Agreement Name]],".{1}\d{4,5}")</f>
        <v>101805</v>
      </c>
      <c r="C3789" s="6" t="str">
        <f>ExtractValues(Table1[[#This Row],[Agreement Name]],".{1}\d{4,5}-.{1}\d{4,5}")</f>
        <v>101805-003005</v>
      </c>
      <c r="D3789" s="6" t="str">
        <f>ExtractValues(ExtractValues(Table1[[#This Row],[Agreement Name]],"(CO\d{1,3})"),"\d+")</f>
        <v>1</v>
      </c>
      <c r="E3789" s="6" t="str">
        <f>ExtractValues(ExtractValues(Table1[[#This Row],[Agreement Name]],"(CO.\d{1,3})"),"\d+")</f>
        <v/>
      </c>
      <c r="F3789" s="6" t="str">
        <f>IF(Table1[[#This Row],[ChgOrderPart1]]&lt;&gt;"",Table1[[#This Row],[ChgOrderPart1]],Table1[[#This Row],[ChgOrderPart2]])</f>
        <v>1</v>
      </c>
      <c r="G3789" s="6" t="s">
        <v>5877</v>
      </c>
      <c r="H3789" s="8">
        <v>42216.377453703702</v>
      </c>
      <c r="I3789" s="6" t="s">
        <v>34</v>
      </c>
      <c r="J3789" s="8">
        <v>42219.547777777778</v>
      </c>
      <c r="K3789" s="6" t="s">
        <v>5082</v>
      </c>
      <c r="L3789" s="6" t="s">
        <v>5083</v>
      </c>
      <c r="M3789" s="6" t="s">
        <v>37</v>
      </c>
      <c r="O3789" s="6" t="s">
        <v>38</v>
      </c>
      <c r="P3789" s="6" t="s">
        <v>39</v>
      </c>
      <c r="Q3789" s="6" t="s">
        <v>384</v>
      </c>
      <c r="R3789" s="6" t="s">
        <v>366</v>
      </c>
      <c r="W3789" s="6" t="s">
        <v>530</v>
      </c>
      <c r="X3789" s="6" t="s">
        <v>384</v>
      </c>
      <c r="Y3789" s="6" t="s">
        <v>43</v>
      </c>
      <c r="Z3789" s="8">
        <v>42219.539305555554</v>
      </c>
      <c r="AA3789" s="6" t="s">
        <v>335</v>
      </c>
      <c r="AB3789" s="6" t="s">
        <v>559</v>
      </c>
      <c r="AC3789" s="6" t="s">
        <v>366</v>
      </c>
      <c r="AD3789" s="6" t="s">
        <v>43</v>
      </c>
      <c r="AE3789" s="8">
        <v>42219.547777777778</v>
      </c>
      <c r="AF3789" s="6" t="s">
        <v>46</v>
      </c>
    </row>
    <row r="3790" spans="1:39" x14ac:dyDescent="0.2">
      <c r="A37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90" s="7" t="str">
        <f>ExtractValues(Table1[[#This Row],[Agreement Name]],".{1}\d{4,5}")</f>
        <v>101805</v>
      </c>
      <c r="C3790" s="6" t="str">
        <f>ExtractValues(Table1[[#This Row],[Agreement Name]],".{1}\d{4,5}-.{1}\d{4,5}")</f>
        <v>101805-003005</v>
      </c>
      <c r="D3790" s="6" t="str">
        <f>ExtractValues(ExtractValues(Table1[[#This Row],[Agreement Name]],"(CO\d{1,3})"),"\d+")</f>
        <v/>
      </c>
      <c r="E3790" s="6" t="str">
        <f>ExtractValues(ExtractValues(Table1[[#This Row],[Agreement Name]],"(CO.\d{1,3})"),"\d+")</f>
        <v/>
      </c>
      <c r="F3790" s="6" t="str">
        <f>IF(Table1[[#This Row],[ChgOrderPart1]]&lt;&gt;"",Table1[[#This Row],[ChgOrderPart1]],Table1[[#This Row],[ChgOrderPart2]])</f>
        <v/>
      </c>
      <c r="G3790" s="6" t="s">
        <v>841</v>
      </c>
      <c r="H3790" s="8">
        <v>42193.47855324074</v>
      </c>
      <c r="I3790" s="6" t="s">
        <v>34</v>
      </c>
      <c r="J3790" s="8">
        <v>42196.482303240744</v>
      </c>
      <c r="K3790" s="6" t="s">
        <v>35</v>
      </c>
      <c r="L3790" s="6" t="s">
        <v>36</v>
      </c>
      <c r="M3790" s="6" t="s">
        <v>37</v>
      </c>
      <c r="O3790" s="6" t="s">
        <v>38</v>
      </c>
      <c r="P3790" s="6" t="s">
        <v>39</v>
      </c>
      <c r="Q3790" s="6" t="s">
        <v>384</v>
      </c>
      <c r="R3790" s="6" t="s">
        <v>366</v>
      </c>
      <c r="W3790" s="6" t="s">
        <v>530</v>
      </c>
      <c r="X3790" s="6" t="s">
        <v>384</v>
      </c>
      <c r="Y3790" s="6" t="s">
        <v>43</v>
      </c>
      <c r="Z3790" s="8">
        <v>42195.513877314814</v>
      </c>
      <c r="AA3790" s="6" t="s">
        <v>335</v>
      </c>
      <c r="AB3790" s="6" t="s">
        <v>370</v>
      </c>
      <c r="AC3790" s="6" t="s">
        <v>366</v>
      </c>
      <c r="AD3790" s="6" t="s">
        <v>43</v>
      </c>
      <c r="AE3790" s="8">
        <v>42196.482303240744</v>
      </c>
      <c r="AF3790" s="6" t="s">
        <v>71</v>
      </c>
    </row>
    <row r="3791" spans="1:39" x14ac:dyDescent="0.2">
      <c r="A37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91" s="7" t="str">
        <f>ExtractValues(Table1[[#This Row],[Agreement Name]],".{1}\d{4,5}")</f>
        <v>101805</v>
      </c>
      <c r="C3791" s="6" t="str">
        <f>ExtractValues(Table1[[#This Row],[Agreement Name]],".{1}\d{4,5}-.{1}\d{4,5}")</f>
        <v>101805-003005</v>
      </c>
      <c r="D3791" s="6" t="str">
        <f>ExtractValues(ExtractValues(Table1[[#This Row],[Agreement Name]],"(CO\d{1,3})"),"\d+")</f>
        <v/>
      </c>
      <c r="E3791" s="6" t="str">
        <f>ExtractValues(ExtractValues(Table1[[#This Row],[Agreement Name]],"(CO.\d{1,3})"),"\d+")</f>
        <v/>
      </c>
      <c r="F3791" s="6" t="str">
        <f>IF(Table1[[#This Row],[ChgOrderPart1]]&lt;&gt;"",Table1[[#This Row],[ChgOrderPart1]],Table1[[#This Row],[ChgOrderPart2]])</f>
        <v/>
      </c>
      <c r="G3791" s="6" t="s">
        <v>537</v>
      </c>
      <c r="H3791" s="8">
        <v>42167.58079861111</v>
      </c>
      <c r="I3791" s="6" t="s">
        <v>55</v>
      </c>
      <c r="J3791" s="8">
        <v>42180.326770833337</v>
      </c>
      <c r="K3791" s="6" t="s">
        <v>35</v>
      </c>
      <c r="L3791" s="6" t="s">
        <v>36</v>
      </c>
      <c r="M3791" s="6" t="s">
        <v>37</v>
      </c>
      <c r="O3791" s="6" t="s">
        <v>38</v>
      </c>
      <c r="P3791" s="6" t="s">
        <v>39</v>
      </c>
      <c r="Q3791" s="6" t="s">
        <v>384</v>
      </c>
      <c r="R3791" s="6" t="s">
        <v>366</v>
      </c>
      <c r="AL3791" s="6" t="s">
        <v>384</v>
      </c>
      <c r="AM3791" s="6" t="s">
        <v>43</v>
      </c>
    </row>
    <row r="3792" spans="1:39" x14ac:dyDescent="0.2">
      <c r="A37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92" s="7" t="str">
        <f>ExtractValues(Table1[[#This Row],[Agreement Name]],".{1}\d{4,5}")</f>
        <v>101805</v>
      </c>
      <c r="C3792" s="6" t="str">
        <f>ExtractValues(Table1[[#This Row],[Agreement Name]],".{1}\d{4,5}-.{1}\d{4,5}")</f>
        <v>101805-003004</v>
      </c>
      <c r="D3792" s="6" t="str">
        <f>ExtractValues(ExtractValues(Table1[[#This Row],[Agreement Name]],"(CO\d{1,3})"),"\d+")</f>
        <v/>
      </c>
      <c r="E3792" s="6" t="str">
        <f>ExtractValues(ExtractValues(Table1[[#This Row],[Agreement Name]],"(CO.\d{1,3})"),"\d+")</f>
        <v/>
      </c>
      <c r="F3792" s="6" t="str">
        <f>IF(Table1[[#This Row],[ChgOrderPart1]]&lt;&gt;"",Table1[[#This Row],[ChgOrderPart1]],Table1[[#This Row],[ChgOrderPart2]])</f>
        <v/>
      </c>
      <c r="G3792" s="6" t="s">
        <v>3999</v>
      </c>
      <c r="H3792" s="8">
        <v>42138.44835648148</v>
      </c>
      <c r="I3792" s="6" t="s">
        <v>34</v>
      </c>
      <c r="J3792" s="8">
        <v>42142.413865740738</v>
      </c>
      <c r="K3792" s="6" t="s">
        <v>3614</v>
      </c>
      <c r="L3792" s="6" t="s">
        <v>3615</v>
      </c>
      <c r="M3792" s="6" t="s">
        <v>37</v>
      </c>
      <c r="O3792" s="6" t="s">
        <v>38</v>
      </c>
      <c r="P3792" s="6" t="s">
        <v>39</v>
      </c>
      <c r="Q3792" s="6" t="s">
        <v>319</v>
      </c>
      <c r="R3792" s="6" t="s">
        <v>320</v>
      </c>
      <c r="S3792" s="6" t="s">
        <v>366</v>
      </c>
      <c r="W3792" s="6" t="s">
        <v>321</v>
      </c>
      <c r="X3792" s="6" t="s">
        <v>320</v>
      </c>
      <c r="Y3792" s="6" t="s">
        <v>43</v>
      </c>
      <c r="Z3792" s="8">
        <v>42142.386620370373</v>
      </c>
      <c r="AA3792" s="6" t="s">
        <v>322</v>
      </c>
      <c r="AB3792" s="6" t="s">
        <v>370</v>
      </c>
      <c r="AC3792" s="6" t="s">
        <v>366</v>
      </c>
      <c r="AD3792" s="6" t="s">
        <v>43</v>
      </c>
      <c r="AE3792" s="8">
        <v>42142.413865740738</v>
      </c>
      <c r="AF3792" s="6" t="s">
        <v>71</v>
      </c>
    </row>
    <row r="3793" spans="1:39" x14ac:dyDescent="0.2">
      <c r="A379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93" s="7" t="str">
        <f>ExtractValues(Table1[[#This Row],[Agreement Name]],".{1}\d{4,5}")</f>
        <v>101805</v>
      </c>
      <c r="C3793" s="6" t="str">
        <f>ExtractValues(Table1[[#This Row],[Agreement Name]],".{1}\d{4,5}-.{1}\d{4,5}")</f>
        <v>101805-003003</v>
      </c>
      <c r="D3793" s="6" t="str">
        <f>ExtractValues(ExtractValues(Table1[[#This Row],[Agreement Name]],"(CO\d{1,3})"),"\d+")</f>
        <v>2</v>
      </c>
      <c r="E3793" s="6" t="str">
        <f>ExtractValues(ExtractValues(Table1[[#This Row],[Agreement Name]],"(CO.\d{1,3})"),"\d+")</f>
        <v/>
      </c>
      <c r="F3793" s="6" t="str">
        <f>IF(Table1[[#This Row],[ChgOrderPart1]]&lt;&gt;"",Table1[[#This Row],[ChgOrderPart1]],Table1[[#This Row],[ChgOrderPart2]])</f>
        <v>2</v>
      </c>
      <c r="G3793" s="6" t="s">
        <v>5957</v>
      </c>
      <c r="H3793" s="8">
        <v>42221.576770833337</v>
      </c>
      <c r="I3793" s="6" t="s">
        <v>34</v>
      </c>
      <c r="J3793" s="8">
        <v>42222.531550925924</v>
      </c>
      <c r="K3793" s="6" t="s">
        <v>5082</v>
      </c>
      <c r="L3793" s="6" t="s">
        <v>5083</v>
      </c>
      <c r="M3793" s="6" t="s">
        <v>37</v>
      </c>
      <c r="O3793" s="6" t="s">
        <v>38</v>
      </c>
      <c r="P3793" s="6" t="s">
        <v>39</v>
      </c>
      <c r="Q3793" s="6" t="s">
        <v>204</v>
      </c>
      <c r="R3793" s="6" t="s">
        <v>366</v>
      </c>
      <c r="W3793" s="6" t="s">
        <v>205</v>
      </c>
      <c r="X3793" s="6" t="s">
        <v>204</v>
      </c>
      <c r="Y3793" s="6" t="s">
        <v>43</v>
      </c>
      <c r="Z3793" s="8">
        <v>42222.430856481478</v>
      </c>
      <c r="AA3793" s="6" t="s">
        <v>669</v>
      </c>
      <c r="AB3793" s="6" t="s">
        <v>370</v>
      </c>
      <c r="AC3793" s="6" t="s">
        <v>366</v>
      </c>
      <c r="AD3793" s="6" t="s">
        <v>43</v>
      </c>
      <c r="AE3793" s="8">
        <v>42222.531550925924</v>
      </c>
      <c r="AF3793" s="6" t="s">
        <v>71</v>
      </c>
    </row>
    <row r="3794" spans="1:39" x14ac:dyDescent="0.2">
      <c r="A37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94" s="7" t="str">
        <f>ExtractValues(Table1[[#This Row],[Agreement Name]],".{1}\d{4,5}")</f>
        <v>101805</v>
      </c>
      <c r="C3794" s="6" t="str">
        <f>ExtractValues(Table1[[#This Row],[Agreement Name]],".{1}\d{4,5}-.{1}\d{4,5}")</f>
        <v>101805-003003</v>
      </c>
      <c r="D3794" s="6" t="str">
        <f>ExtractValues(ExtractValues(Table1[[#This Row],[Agreement Name]],"(CO\d{1,3})"),"\d+")</f>
        <v>1</v>
      </c>
      <c r="E3794" s="6" t="str">
        <f>ExtractValues(ExtractValues(Table1[[#This Row],[Agreement Name]],"(CO.\d{1,3})"),"\d+")</f>
        <v/>
      </c>
      <c r="F3794" s="6" t="str">
        <f>IF(Table1[[#This Row],[ChgOrderPart1]]&lt;&gt;"",Table1[[#This Row],[ChgOrderPart1]],Table1[[#This Row],[ChgOrderPart2]])</f>
        <v>1</v>
      </c>
      <c r="G3794" s="6" t="s">
        <v>5878</v>
      </c>
      <c r="H3794" s="8">
        <v>42216.399502314816</v>
      </c>
      <c r="I3794" s="6" t="s">
        <v>34</v>
      </c>
      <c r="J3794" s="8">
        <v>42219.674050925925</v>
      </c>
      <c r="K3794" s="6" t="s">
        <v>5082</v>
      </c>
      <c r="L3794" s="6" t="s">
        <v>5083</v>
      </c>
      <c r="M3794" s="6" t="s">
        <v>37</v>
      </c>
      <c r="O3794" s="6" t="s">
        <v>38</v>
      </c>
      <c r="P3794" s="6" t="s">
        <v>39</v>
      </c>
      <c r="Q3794" s="6" t="s">
        <v>204</v>
      </c>
      <c r="R3794" s="6" t="s">
        <v>366</v>
      </c>
      <c r="W3794" s="6" t="s">
        <v>205</v>
      </c>
      <c r="X3794" s="6" t="s">
        <v>204</v>
      </c>
      <c r="Y3794" s="6" t="s">
        <v>43</v>
      </c>
      <c r="Z3794" s="8">
        <v>42219.6721412037</v>
      </c>
      <c r="AA3794" s="6" t="s">
        <v>669</v>
      </c>
      <c r="AB3794" s="6" t="s">
        <v>370</v>
      </c>
      <c r="AC3794" s="6" t="s">
        <v>366</v>
      </c>
      <c r="AD3794" s="6" t="s">
        <v>43</v>
      </c>
      <c r="AE3794" s="8">
        <v>42219.674050925925</v>
      </c>
      <c r="AF3794" s="6" t="s">
        <v>46</v>
      </c>
    </row>
    <row r="3795" spans="1:39" x14ac:dyDescent="0.2">
      <c r="A37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95" s="7" t="str">
        <f>ExtractValues(Table1[[#This Row],[Agreement Name]],".{1}\d{4,5}")</f>
        <v>101805</v>
      </c>
      <c r="C3795" s="6" t="str">
        <f>ExtractValues(Table1[[#This Row],[Agreement Name]],".{1}\d{4,5}-.{1}\d{4,5}")</f>
        <v>101805-003003</v>
      </c>
      <c r="D3795" s="6" t="str">
        <f>ExtractValues(ExtractValues(Table1[[#This Row],[Agreement Name]],"(CO\d{1,3})"),"\d+")</f>
        <v/>
      </c>
      <c r="E3795" s="6" t="str">
        <f>ExtractValues(ExtractValues(Table1[[#This Row],[Agreement Name]],"(CO.\d{1,3})"),"\d+")</f>
        <v/>
      </c>
      <c r="F3795" s="6" t="str">
        <f>IF(Table1[[#This Row],[ChgOrderPart1]]&lt;&gt;"",Table1[[#This Row],[ChgOrderPart1]],Table1[[#This Row],[ChgOrderPart2]])</f>
        <v/>
      </c>
      <c r="G3795" s="6" t="s">
        <v>3997</v>
      </c>
      <c r="H3795" s="8">
        <v>42138.447013888886</v>
      </c>
      <c r="I3795" s="6" t="s">
        <v>34</v>
      </c>
      <c r="J3795" s="8">
        <v>42143.454814814817</v>
      </c>
      <c r="K3795" s="6" t="s">
        <v>3614</v>
      </c>
      <c r="L3795" s="6" t="s">
        <v>3615</v>
      </c>
      <c r="M3795" s="6" t="s">
        <v>37</v>
      </c>
      <c r="O3795" s="6" t="s">
        <v>38</v>
      </c>
      <c r="P3795" s="6" t="s">
        <v>39</v>
      </c>
      <c r="Q3795" s="6" t="s">
        <v>204</v>
      </c>
      <c r="R3795" s="6" t="s">
        <v>178</v>
      </c>
      <c r="S3795" s="6" t="s">
        <v>177</v>
      </c>
      <c r="T3795" s="6" t="s">
        <v>366</v>
      </c>
      <c r="W3795" s="6" t="s">
        <v>179</v>
      </c>
      <c r="X3795" s="6" t="s">
        <v>177</v>
      </c>
      <c r="Z3795" s="8">
        <v>42143.38380787037</v>
      </c>
      <c r="AA3795" s="6" t="s">
        <v>3998</v>
      </c>
      <c r="AB3795" s="6" t="s">
        <v>370</v>
      </c>
      <c r="AC3795" s="6" t="s">
        <v>366</v>
      </c>
      <c r="AD3795" s="6" t="s">
        <v>43</v>
      </c>
      <c r="AE3795" s="8">
        <v>42143.454814814817</v>
      </c>
      <c r="AF3795" s="6" t="s">
        <v>71</v>
      </c>
    </row>
    <row r="3796" spans="1:39" x14ac:dyDescent="0.2">
      <c r="A37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96" s="7" t="str">
        <f>ExtractValues(Table1[[#This Row],[Agreement Name]],".{1}\d{4,5}")</f>
        <v>101805</v>
      </c>
      <c r="C3796" s="6" t="str">
        <f>ExtractValues(Table1[[#This Row],[Agreement Name]],".{1}\d{4,5}-.{1}\d{4,5}")</f>
        <v>101805-003002</v>
      </c>
      <c r="D3796" s="6" t="str">
        <f>ExtractValues(ExtractValues(Table1[[#This Row],[Agreement Name]],"(CO\d{1,3})"),"\d+")</f>
        <v/>
      </c>
      <c r="E3796" s="6" t="str">
        <f>ExtractValues(ExtractValues(Table1[[#This Row],[Agreement Name]],"(CO.\d{1,3})"),"\d+")</f>
        <v/>
      </c>
      <c r="F3796" s="6" t="str">
        <f>IF(Table1[[#This Row],[ChgOrderPart1]]&lt;&gt;"",Table1[[#This Row],[ChgOrderPart1]],Table1[[#This Row],[ChgOrderPart2]])</f>
        <v/>
      </c>
      <c r="G3796" s="6" t="s">
        <v>3930</v>
      </c>
      <c r="H3796" s="8">
        <v>42135.433287037034</v>
      </c>
      <c r="I3796" s="6" t="s">
        <v>34</v>
      </c>
      <c r="J3796" s="8">
        <v>42135.491319444445</v>
      </c>
      <c r="K3796" s="6" t="s">
        <v>3614</v>
      </c>
      <c r="L3796" s="6" t="s">
        <v>3615</v>
      </c>
      <c r="M3796" s="6" t="s">
        <v>37</v>
      </c>
      <c r="O3796" s="6" t="s">
        <v>38</v>
      </c>
      <c r="P3796" s="6" t="s">
        <v>39</v>
      </c>
      <c r="Q3796" s="6" t="s">
        <v>492</v>
      </c>
      <c r="R3796" s="6" t="s">
        <v>457</v>
      </c>
      <c r="S3796" s="6" t="s">
        <v>366</v>
      </c>
      <c r="W3796" s="6" t="s">
        <v>132</v>
      </c>
      <c r="X3796" s="6" t="s">
        <v>457</v>
      </c>
      <c r="Y3796" s="6" t="s">
        <v>43</v>
      </c>
      <c r="Z3796" s="8">
        <v>42135.48982638889</v>
      </c>
      <c r="AA3796" s="6" t="s">
        <v>133</v>
      </c>
      <c r="AB3796" s="6" t="s">
        <v>370</v>
      </c>
      <c r="AC3796" s="6" t="s">
        <v>366</v>
      </c>
      <c r="AD3796" s="6" t="s">
        <v>43</v>
      </c>
      <c r="AE3796" s="8">
        <v>42135.491319444445</v>
      </c>
      <c r="AF3796" s="6" t="s">
        <v>71</v>
      </c>
    </row>
    <row r="3797" spans="1:39" x14ac:dyDescent="0.2">
      <c r="A37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97" s="7" t="str">
        <f>ExtractValues(Table1[[#This Row],[Agreement Name]],".{1}\d{4,5}")</f>
        <v>101805</v>
      </c>
      <c r="C3797" s="6" t="str">
        <f>ExtractValues(Table1[[#This Row],[Agreement Name]],".{1}\d{4,5}-.{1}\d{4,5}")</f>
        <v>101805-003001</v>
      </c>
      <c r="D3797" s="6" t="str">
        <f>ExtractValues(ExtractValues(Table1[[#This Row],[Agreement Name]],"(CO\d{1,3})"),"\d+")</f>
        <v>2</v>
      </c>
      <c r="E3797" s="6" t="str">
        <f>ExtractValues(ExtractValues(Table1[[#This Row],[Agreement Name]],"(CO.\d{1,3})"),"\d+")</f>
        <v/>
      </c>
      <c r="F3797" s="6" t="str">
        <f>IF(Table1[[#This Row],[ChgOrderPart1]]&lt;&gt;"",Table1[[#This Row],[ChgOrderPart1]],Table1[[#This Row],[ChgOrderPart2]])</f>
        <v>2</v>
      </c>
      <c r="G3797" s="6" t="s">
        <v>5121</v>
      </c>
      <c r="H3797" s="8">
        <v>42157.569907407407</v>
      </c>
      <c r="I3797" s="6" t="s">
        <v>34</v>
      </c>
      <c r="J3797" s="8">
        <v>42157.576064814813</v>
      </c>
      <c r="K3797" s="6" t="s">
        <v>5082</v>
      </c>
      <c r="L3797" s="6" t="s">
        <v>5083</v>
      </c>
      <c r="M3797" s="6" t="s">
        <v>37</v>
      </c>
      <c r="O3797" s="6" t="s">
        <v>38</v>
      </c>
      <c r="P3797" s="6" t="s">
        <v>39</v>
      </c>
      <c r="Q3797" s="6" t="s">
        <v>3809</v>
      </c>
      <c r="R3797" s="6" t="s">
        <v>366</v>
      </c>
      <c r="W3797" s="6" t="s">
        <v>3810</v>
      </c>
      <c r="X3797" s="6" t="s">
        <v>3809</v>
      </c>
      <c r="Y3797" s="6" t="s">
        <v>43</v>
      </c>
      <c r="Z3797" s="8">
        <v>42157.571782407409</v>
      </c>
      <c r="AA3797" s="6" t="s">
        <v>3811</v>
      </c>
      <c r="AB3797" s="6" t="s">
        <v>370</v>
      </c>
      <c r="AC3797" s="6" t="s">
        <v>366</v>
      </c>
      <c r="AD3797" s="6" t="s">
        <v>43</v>
      </c>
      <c r="AE3797" s="8">
        <v>42157.576064814813</v>
      </c>
      <c r="AF3797" s="6" t="s">
        <v>46</v>
      </c>
    </row>
    <row r="3798" spans="1:39" x14ac:dyDescent="0.2">
      <c r="A37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798" s="7" t="str">
        <f>ExtractValues(Table1[[#This Row],[Agreement Name]],".{1}\d{4,5}")</f>
        <v>101805</v>
      </c>
      <c r="C3798" s="6" t="str">
        <f>ExtractValues(Table1[[#This Row],[Agreement Name]],".{1}\d{4,5}-.{1}\d{4,5}")</f>
        <v>101805-003001</v>
      </c>
      <c r="D3798" s="6" t="str">
        <f>ExtractValues(ExtractValues(Table1[[#This Row],[Agreement Name]],"(CO\d{1,3})"),"\d+")</f>
        <v>1</v>
      </c>
      <c r="E3798" s="6" t="str">
        <f>ExtractValues(ExtractValues(Table1[[#This Row],[Agreement Name]],"(CO.\d{1,3})"),"\d+")</f>
        <v/>
      </c>
      <c r="F3798" s="6" t="str">
        <f>IF(Table1[[#This Row],[ChgOrderPart1]]&lt;&gt;"",Table1[[#This Row],[ChgOrderPart1]],Table1[[#This Row],[ChgOrderPart2]])</f>
        <v>1</v>
      </c>
      <c r="G3798" s="6" t="s">
        <v>3982</v>
      </c>
      <c r="H3798" s="8">
        <v>42137.396828703706</v>
      </c>
      <c r="I3798" s="6" t="s">
        <v>34</v>
      </c>
      <c r="J3798" s="8">
        <v>42137.561597222222</v>
      </c>
      <c r="K3798" s="6" t="s">
        <v>3614</v>
      </c>
      <c r="L3798" s="6" t="s">
        <v>3615</v>
      </c>
      <c r="M3798" s="6" t="s">
        <v>37</v>
      </c>
      <c r="O3798" s="6" t="s">
        <v>38</v>
      </c>
      <c r="P3798" s="6" t="s">
        <v>39</v>
      </c>
      <c r="Q3798" s="6" t="s">
        <v>3809</v>
      </c>
      <c r="R3798" s="6" t="s">
        <v>366</v>
      </c>
      <c r="W3798" s="6" t="s">
        <v>3810</v>
      </c>
      <c r="X3798" s="6" t="s">
        <v>3809</v>
      </c>
      <c r="Y3798" s="6" t="s">
        <v>43</v>
      </c>
      <c r="Z3798" s="8">
        <v>42137.452766203707</v>
      </c>
      <c r="AA3798" s="6" t="s">
        <v>3811</v>
      </c>
      <c r="AB3798" s="6" t="s">
        <v>370</v>
      </c>
      <c r="AC3798" s="6" t="s">
        <v>366</v>
      </c>
      <c r="AD3798" s="6" t="s">
        <v>43</v>
      </c>
      <c r="AE3798" s="8">
        <v>42137.561597222222</v>
      </c>
      <c r="AF3798" s="6" t="s">
        <v>3983</v>
      </c>
    </row>
    <row r="3799" spans="1:39" x14ac:dyDescent="0.2">
      <c r="A37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799" s="7" t="str">
        <f>ExtractValues(Table1[[#This Row],[Agreement Name]],".{1}\d{4,5}")</f>
        <v>101800</v>
      </c>
      <c r="C3799" s="6" t="str">
        <f>ExtractValues(Table1[[#This Row],[Agreement Name]],".{1}\d{4,5}-.{1}\d{4,5}")</f>
        <v>101800-001001</v>
      </c>
      <c r="D3799" s="6" t="str">
        <f>ExtractValues(ExtractValues(Table1[[#This Row],[Agreement Name]],"(CO\d{1,3})"),"\d+")</f>
        <v/>
      </c>
      <c r="E3799" s="6" t="str">
        <f>ExtractValues(ExtractValues(Table1[[#This Row],[Agreement Name]],"(CO.\d{1,3})"),"\d+")</f>
        <v/>
      </c>
      <c r="F3799" s="6" t="str">
        <f>IF(Table1[[#This Row],[ChgOrderPart1]]&lt;&gt;"",Table1[[#This Row],[ChgOrderPart1]],Table1[[#This Row],[ChgOrderPart2]])</f>
        <v/>
      </c>
      <c r="G3799" s="6" t="s">
        <v>6523</v>
      </c>
      <c r="H3799" s="8">
        <v>42074.491747685184</v>
      </c>
      <c r="I3799" s="6" t="s">
        <v>34</v>
      </c>
      <c r="J3799" s="8">
        <v>42074.648032407407</v>
      </c>
      <c r="K3799" s="6" t="s">
        <v>1284</v>
      </c>
      <c r="L3799" s="6" t="s">
        <v>1285</v>
      </c>
      <c r="M3799" s="6" t="s">
        <v>37</v>
      </c>
      <c r="O3799" s="6" t="s">
        <v>38</v>
      </c>
      <c r="P3799" s="6" t="s">
        <v>39</v>
      </c>
      <c r="Q3799" s="6" t="s">
        <v>353</v>
      </c>
      <c r="R3799" s="6" t="s">
        <v>354</v>
      </c>
      <c r="W3799" s="6" t="s">
        <v>355</v>
      </c>
      <c r="X3799" s="6" t="s">
        <v>353</v>
      </c>
      <c r="Y3799" s="6" t="s">
        <v>43</v>
      </c>
      <c r="Z3799" s="8">
        <v>42074.498159722221</v>
      </c>
      <c r="AA3799" s="6" t="s">
        <v>356</v>
      </c>
      <c r="AB3799" s="6" t="s">
        <v>357</v>
      </c>
      <c r="AC3799" s="6" t="s">
        <v>354</v>
      </c>
      <c r="AD3799" s="6" t="s">
        <v>43</v>
      </c>
      <c r="AE3799" s="8">
        <v>42074.648032407407</v>
      </c>
      <c r="AF3799" s="6" t="s">
        <v>358</v>
      </c>
    </row>
    <row r="3800" spans="1:39" x14ac:dyDescent="0.2">
      <c r="A38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00" s="7" t="str">
        <f>ExtractValues(Table1[[#This Row],[Agreement Name]],".{1}\d{4,5}")</f>
        <v>101799</v>
      </c>
      <c r="C3800" s="6" t="str">
        <f>ExtractValues(Table1[[#This Row],[Agreement Name]],".{1}\d{4,5}-.{1}\d{4,5}")</f>
        <v>101799-001009</v>
      </c>
      <c r="D3800" s="6" t="str">
        <f>ExtractValues(ExtractValues(Table1[[#This Row],[Agreement Name]],"(CO\d{1,3})"),"\d+")</f>
        <v/>
      </c>
      <c r="E3800" s="6" t="str">
        <f>ExtractValues(ExtractValues(Table1[[#This Row],[Agreement Name]],"(CO.\d{1,3})"),"\d+")</f>
        <v/>
      </c>
      <c r="F3800" s="6" t="str">
        <f>IF(Table1[[#This Row],[ChgOrderPart1]]&lt;&gt;"",Table1[[#This Row],[ChgOrderPart1]],Table1[[#This Row],[ChgOrderPart2]])</f>
        <v/>
      </c>
      <c r="G3800" s="6" t="s">
        <v>511</v>
      </c>
      <c r="H3800" s="8">
        <v>42165.530671296299</v>
      </c>
      <c r="I3800" s="6" t="s">
        <v>34</v>
      </c>
      <c r="J3800" s="8">
        <v>42165.571643518517</v>
      </c>
      <c r="K3800" s="6" t="s">
        <v>35</v>
      </c>
      <c r="L3800" s="6" t="s">
        <v>36</v>
      </c>
      <c r="M3800" s="6" t="s">
        <v>37</v>
      </c>
      <c r="O3800" s="6" t="s">
        <v>38</v>
      </c>
      <c r="P3800" s="6" t="s">
        <v>39</v>
      </c>
      <c r="Q3800" s="6" t="s">
        <v>440</v>
      </c>
      <c r="R3800" s="6" t="s">
        <v>366</v>
      </c>
      <c r="W3800" s="6" t="s">
        <v>512</v>
      </c>
      <c r="X3800" s="6" t="s">
        <v>440</v>
      </c>
      <c r="Y3800" s="6" t="s">
        <v>43</v>
      </c>
      <c r="Z3800" s="8">
        <v>42165.564780092594</v>
      </c>
      <c r="AA3800" s="6" t="s">
        <v>442</v>
      </c>
      <c r="AB3800" s="6" t="s">
        <v>370</v>
      </c>
      <c r="AC3800" s="6" t="s">
        <v>366</v>
      </c>
      <c r="AD3800" s="6" t="s">
        <v>43</v>
      </c>
      <c r="AE3800" s="8">
        <v>42165.571643518517</v>
      </c>
      <c r="AF3800" s="6" t="s">
        <v>71</v>
      </c>
    </row>
    <row r="3801" spans="1:39" x14ac:dyDescent="0.2">
      <c r="A38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01" s="7" t="str">
        <f>ExtractValues(Table1[[#This Row],[Agreement Name]],".{1}\d{4,5}")</f>
        <v>101799</v>
      </c>
      <c r="C3801" s="6" t="str">
        <f>ExtractValues(Table1[[#This Row],[Agreement Name]],".{1}\d{4,5}-.{1}\d{4,5}")</f>
        <v>101799-001008</v>
      </c>
      <c r="D3801" s="6" t="str">
        <f>ExtractValues(ExtractValues(Table1[[#This Row],[Agreement Name]],"(CO\d{1,3})"),"\d+")</f>
        <v/>
      </c>
      <c r="E3801" s="6" t="str">
        <f>ExtractValues(ExtractValues(Table1[[#This Row],[Agreement Name]],"(CO.\d{1,3})"),"\d+")</f>
        <v/>
      </c>
      <c r="F3801" s="6" t="str">
        <f>IF(Table1[[#This Row],[ChgOrderPart1]]&lt;&gt;"",Table1[[#This Row],[ChgOrderPart1]],Table1[[#This Row],[ChgOrderPart2]])</f>
        <v/>
      </c>
      <c r="G3801" s="6" t="s">
        <v>3760</v>
      </c>
      <c r="H3801" s="8">
        <v>42118.574259259258</v>
      </c>
      <c r="I3801" s="6" t="s">
        <v>34</v>
      </c>
      <c r="J3801" s="8">
        <v>42121.476689814815</v>
      </c>
      <c r="K3801" s="6" t="s">
        <v>3614</v>
      </c>
      <c r="L3801" s="6" t="s">
        <v>3615</v>
      </c>
      <c r="M3801" s="6" t="s">
        <v>37</v>
      </c>
      <c r="O3801" s="6" t="s">
        <v>38</v>
      </c>
      <c r="P3801" s="6" t="s">
        <v>39</v>
      </c>
      <c r="Q3801" s="6" t="s">
        <v>2431</v>
      </c>
      <c r="R3801" s="6" t="s">
        <v>1343</v>
      </c>
      <c r="S3801" s="6" t="s">
        <v>366</v>
      </c>
      <c r="W3801" s="6" t="s">
        <v>2432</v>
      </c>
      <c r="X3801" s="6" t="s">
        <v>1343</v>
      </c>
      <c r="Y3801" s="6" t="s">
        <v>43</v>
      </c>
      <c r="Z3801" s="8">
        <v>42121.391574074078</v>
      </c>
      <c r="AA3801" s="6" t="s">
        <v>1114</v>
      </c>
      <c r="AB3801" s="6" t="s">
        <v>370</v>
      </c>
      <c r="AC3801" s="6" t="s">
        <v>366</v>
      </c>
      <c r="AD3801" s="6" t="s">
        <v>43</v>
      </c>
      <c r="AE3801" s="8">
        <v>42121.476689814815</v>
      </c>
      <c r="AF3801" s="6" t="s">
        <v>71</v>
      </c>
    </row>
    <row r="3802" spans="1:39" x14ac:dyDescent="0.2">
      <c r="A38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02" s="7" t="str">
        <f>ExtractValues(Table1[[#This Row],[Agreement Name]],".{1}\d{4,5}")</f>
        <v>101799</v>
      </c>
      <c r="C3802" s="6" t="str">
        <f>ExtractValues(Table1[[#This Row],[Agreement Name]],".{1}\d{4,5}-.{1}\d{4,5}")</f>
        <v>101799-001007</v>
      </c>
      <c r="D3802" s="6" t="str">
        <f>ExtractValues(ExtractValues(Table1[[#This Row],[Agreement Name]],"(CO\d{1,3})"),"\d+")</f>
        <v/>
      </c>
      <c r="E3802" s="6" t="str">
        <f>ExtractValues(ExtractValues(Table1[[#This Row],[Agreement Name]],"(CO.\d{1,3})"),"\d+")</f>
        <v/>
      </c>
      <c r="F3802" s="6" t="str">
        <f>IF(Table1[[#This Row],[ChgOrderPart1]]&lt;&gt;"",Table1[[#This Row],[ChgOrderPart1]],Table1[[#This Row],[ChgOrderPart2]])</f>
        <v/>
      </c>
      <c r="G3802" s="6" t="s">
        <v>6924</v>
      </c>
      <c r="H3802" s="8">
        <v>42110.578217592592</v>
      </c>
      <c r="I3802" s="6" t="s">
        <v>34</v>
      </c>
      <c r="J3802" s="8">
        <v>42114.627754629626</v>
      </c>
      <c r="K3802" s="6" t="s">
        <v>1284</v>
      </c>
      <c r="L3802" s="6" t="s">
        <v>1285</v>
      </c>
      <c r="M3802" s="6" t="s">
        <v>37</v>
      </c>
      <c r="O3802" s="6" t="s">
        <v>38</v>
      </c>
      <c r="P3802" s="6" t="s">
        <v>39</v>
      </c>
      <c r="Q3802" s="6" t="s">
        <v>1794</v>
      </c>
      <c r="R3802" s="6" t="s">
        <v>1795</v>
      </c>
      <c r="S3802" s="6" t="s">
        <v>366</v>
      </c>
      <c r="W3802" s="6" t="s">
        <v>1796</v>
      </c>
      <c r="X3802" s="6" t="s">
        <v>1795</v>
      </c>
      <c r="Y3802" s="6" t="s">
        <v>43</v>
      </c>
      <c r="Z3802" s="8">
        <v>42110.742858796293</v>
      </c>
      <c r="AA3802" s="6" t="s">
        <v>6458</v>
      </c>
      <c r="AB3802" s="6" t="s">
        <v>370</v>
      </c>
      <c r="AC3802" s="6" t="s">
        <v>366</v>
      </c>
      <c r="AD3802" s="6" t="s">
        <v>43</v>
      </c>
      <c r="AE3802" s="8">
        <v>42114.627754629626</v>
      </c>
      <c r="AF3802" s="6" t="s">
        <v>71</v>
      </c>
    </row>
    <row r="3803" spans="1:39" x14ac:dyDescent="0.2">
      <c r="A38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03" s="7" t="str">
        <f>ExtractValues(Table1[[#This Row],[Agreement Name]],".{1}\d{4,5}")</f>
        <v>101799</v>
      </c>
      <c r="C3803" s="6" t="str">
        <f>ExtractValues(Table1[[#This Row],[Agreement Name]],".{1}\d{4,5}-.{1}\d{4,5}")</f>
        <v>101799-001006</v>
      </c>
      <c r="D3803" s="6" t="str">
        <f>ExtractValues(ExtractValues(Table1[[#This Row],[Agreement Name]],"(CO\d{1,3})"),"\d+")</f>
        <v/>
      </c>
      <c r="E3803" s="6" t="str">
        <f>ExtractValues(ExtractValues(Table1[[#This Row],[Agreement Name]],"(CO.\d{1,3})"),"\d+")</f>
        <v/>
      </c>
      <c r="F3803" s="6" t="str">
        <f>IF(Table1[[#This Row],[ChgOrderPart1]]&lt;&gt;"",Table1[[#This Row],[ChgOrderPart1]],Table1[[#This Row],[ChgOrderPart2]])</f>
        <v/>
      </c>
      <c r="G3803" s="6" t="s">
        <v>8257</v>
      </c>
      <c r="H3803" s="8">
        <v>42107.460914351854</v>
      </c>
      <c r="I3803" s="6" t="s">
        <v>34</v>
      </c>
      <c r="J3803" s="8">
        <v>42108.662847222222</v>
      </c>
      <c r="K3803" s="6" t="s">
        <v>1376</v>
      </c>
      <c r="L3803" s="6" t="s">
        <v>1377</v>
      </c>
      <c r="M3803" s="6" t="s">
        <v>37</v>
      </c>
      <c r="O3803" s="6" t="s">
        <v>38</v>
      </c>
      <c r="P3803" s="6" t="s">
        <v>39</v>
      </c>
      <c r="Q3803" s="6" t="s">
        <v>8258</v>
      </c>
      <c r="R3803" s="6" t="s">
        <v>8259</v>
      </c>
      <c r="S3803" s="6" t="s">
        <v>366</v>
      </c>
      <c r="W3803" s="6" t="s">
        <v>8260</v>
      </c>
      <c r="X3803" s="6" t="s">
        <v>8259</v>
      </c>
      <c r="Y3803" s="6" t="s">
        <v>43</v>
      </c>
      <c r="Z3803" s="8">
        <v>42108.637997685182</v>
      </c>
      <c r="AA3803" s="6" t="s">
        <v>8261</v>
      </c>
      <c r="AB3803" s="6" t="s">
        <v>370</v>
      </c>
      <c r="AC3803" s="6" t="s">
        <v>366</v>
      </c>
      <c r="AD3803" s="6" t="s">
        <v>43</v>
      </c>
      <c r="AE3803" s="8">
        <v>42108.662847222222</v>
      </c>
      <c r="AF3803" s="6" t="s">
        <v>71</v>
      </c>
    </row>
    <row r="3804" spans="1:39" x14ac:dyDescent="0.2">
      <c r="A38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04" s="7" t="str">
        <f>ExtractValues(Table1[[#This Row],[Agreement Name]],".{1}\d{4,5}")</f>
        <v>101799</v>
      </c>
      <c r="C3804" s="6" t="str">
        <f>ExtractValues(Table1[[#This Row],[Agreement Name]],".{1}\d{4,5}-.{1}\d{4,5}")</f>
        <v>101799-001005</v>
      </c>
      <c r="D3804" s="6" t="str">
        <f>ExtractValues(ExtractValues(Table1[[#This Row],[Agreement Name]],"(CO\d{1,3})"),"\d+")</f>
        <v>1</v>
      </c>
      <c r="E3804" s="6" t="str">
        <f>ExtractValues(ExtractValues(Table1[[#This Row],[Agreement Name]],"(CO.\d{1,3})"),"\d+")</f>
        <v/>
      </c>
      <c r="F3804" s="6" t="str">
        <f>IF(Table1[[#This Row],[ChgOrderPart1]]&lt;&gt;"",Table1[[#This Row],[ChgOrderPart1]],Table1[[#This Row],[ChgOrderPart2]])</f>
        <v>1</v>
      </c>
      <c r="G3804" s="6" t="s">
        <v>5763</v>
      </c>
      <c r="H3804" s="8">
        <v>42208.433356481481</v>
      </c>
      <c r="I3804" s="6" t="s">
        <v>34</v>
      </c>
      <c r="J3804" s="8">
        <v>42211.43178240741</v>
      </c>
      <c r="K3804" s="6" t="s">
        <v>5082</v>
      </c>
      <c r="L3804" s="6" t="s">
        <v>5083</v>
      </c>
      <c r="M3804" s="6" t="s">
        <v>37</v>
      </c>
      <c r="O3804" s="6" t="s">
        <v>38</v>
      </c>
      <c r="P3804" s="6" t="s">
        <v>39</v>
      </c>
      <c r="Q3804" s="6" t="s">
        <v>5764</v>
      </c>
      <c r="R3804" s="6" t="s">
        <v>366</v>
      </c>
      <c r="W3804" s="6" t="s">
        <v>5765</v>
      </c>
      <c r="X3804" s="6" t="s">
        <v>5764</v>
      </c>
      <c r="Y3804" s="6" t="s">
        <v>43</v>
      </c>
      <c r="Z3804" s="8">
        <v>42208.457685185182</v>
      </c>
      <c r="AA3804" s="6" t="s">
        <v>5766</v>
      </c>
      <c r="AB3804" s="6" t="s">
        <v>559</v>
      </c>
      <c r="AC3804" s="6" t="s">
        <v>366</v>
      </c>
      <c r="AD3804" s="6" t="s">
        <v>43</v>
      </c>
      <c r="AE3804" s="8">
        <v>42211.43178240741</v>
      </c>
      <c r="AF3804" s="6" t="s">
        <v>71</v>
      </c>
    </row>
    <row r="3805" spans="1:39" x14ac:dyDescent="0.2">
      <c r="A38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05" s="7" t="str">
        <f>ExtractValues(Table1[[#This Row],[Agreement Name]],".{1}\d{4,5}")</f>
        <v>101799</v>
      </c>
      <c r="C3805" s="6" t="str">
        <f>ExtractValues(Table1[[#This Row],[Agreement Name]],".{1}\d{4,5}-.{1}\d{4,5}")</f>
        <v>101799-001005</v>
      </c>
      <c r="D3805" s="6" t="str">
        <f>ExtractValues(ExtractValues(Table1[[#This Row],[Agreement Name]],"(CO\d{1,3})"),"\d+")</f>
        <v/>
      </c>
      <c r="E3805" s="6" t="str">
        <f>ExtractValues(ExtractValues(Table1[[#This Row],[Agreement Name]],"(CO.\d{1,3})"),"\d+")</f>
        <v/>
      </c>
      <c r="F3805" s="6" t="str">
        <f>IF(Table1[[#This Row],[ChgOrderPart1]]&lt;&gt;"",Table1[[#This Row],[ChgOrderPart1]],Table1[[#This Row],[ChgOrderPart2]])</f>
        <v/>
      </c>
      <c r="G3805" s="6" t="s">
        <v>6809</v>
      </c>
      <c r="H3805" s="8">
        <v>42096.43173611111</v>
      </c>
      <c r="I3805" s="6" t="s">
        <v>34</v>
      </c>
      <c r="J3805" s="8">
        <v>42096.550578703704</v>
      </c>
      <c r="K3805" s="6" t="s">
        <v>1284</v>
      </c>
      <c r="L3805" s="6" t="s">
        <v>1285</v>
      </c>
      <c r="M3805" s="6" t="s">
        <v>37</v>
      </c>
      <c r="O3805" s="6" t="s">
        <v>38</v>
      </c>
      <c r="P3805" s="6" t="s">
        <v>39</v>
      </c>
      <c r="Q3805" s="6" t="s">
        <v>5764</v>
      </c>
      <c r="R3805" s="6" t="s">
        <v>366</v>
      </c>
      <c r="W3805" s="6" t="s">
        <v>6811</v>
      </c>
      <c r="X3805" s="6" t="s">
        <v>5764</v>
      </c>
      <c r="Y3805" s="6" t="s">
        <v>43</v>
      </c>
      <c r="Z3805" s="8">
        <v>42096.437708333331</v>
      </c>
      <c r="AA3805" s="6" t="s">
        <v>6812</v>
      </c>
      <c r="AB3805" s="6" t="s">
        <v>370</v>
      </c>
      <c r="AC3805" s="6" t="s">
        <v>366</v>
      </c>
      <c r="AD3805" s="6" t="s">
        <v>43</v>
      </c>
      <c r="AE3805" s="8">
        <v>42096.550578703704</v>
      </c>
      <c r="AF3805" s="6" t="s">
        <v>71</v>
      </c>
    </row>
    <row r="3806" spans="1:39" x14ac:dyDescent="0.2">
      <c r="A38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06" s="7" t="str">
        <f>ExtractValues(Table1[[#This Row],[Agreement Name]],".{1}\d{4,5}")</f>
        <v>101799</v>
      </c>
      <c r="C3806" s="6" t="str">
        <f>ExtractValues(Table1[[#This Row],[Agreement Name]],".{1}\d{4,5}-.{1}\d{4,5}")</f>
        <v>101799-001005</v>
      </c>
      <c r="D3806" s="6" t="str">
        <f>ExtractValues(ExtractValues(Table1[[#This Row],[Agreement Name]],"(CO\d{1,3})"),"\d+")</f>
        <v/>
      </c>
      <c r="E3806" s="6" t="str">
        <f>ExtractValues(ExtractValues(Table1[[#This Row],[Agreement Name]],"(CO.\d{1,3})"),"\d+")</f>
        <v/>
      </c>
      <c r="F3806" s="6" t="str">
        <f>IF(Table1[[#This Row],[ChgOrderPart1]]&lt;&gt;"",Table1[[#This Row],[ChgOrderPart1]],Table1[[#This Row],[ChgOrderPart2]])</f>
        <v/>
      </c>
      <c r="G3806" s="6" t="s">
        <v>6809</v>
      </c>
      <c r="H3806" s="8">
        <v>42096.376550925925</v>
      </c>
      <c r="I3806" s="6" t="s">
        <v>55</v>
      </c>
      <c r="J3806" s="8">
        <v>42096.379305555558</v>
      </c>
      <c r="K3806" s="6" t="s">
        <v>1284</v>
      </c>
      <c r="L3806" s="6" t="s">
        <v>1285</v>
      </c>
      <c r="M3806" s="6" t="s">
        <v>37</v>
      </c>
      <c r="O3806" s="6" t="s">
        <v>38</v>
      </c>
      <c r="P3806" s="6" t="s">
        <v>39</v>
      </c>
      <c r="Q3806" s="6" t="s">
        <v>6445</v>
      </c>
      <c r="R3806" s="6" t="s">
        <v>848</v>
      </c>
      <c r="AL3806" s="6" t="s">
        <v>6445</v>
      </c>
      <c r="AM3806" s="6" t="s">
        <v>43</v>
      </c>
    </row>
    <row r="3807" spans="1:39" x14ac:dyDescent="0.2">
      <c r="A38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07" s="7" t="str">
        <f>ExtractValues(Table1[[#This Row],[Agreement Name]],".{1}\d{4,5}")</f>
        <v>101799</v>
      </c>
      <c r="C3807" s="6" t="str">
        <f>ExtractValues(Table1[[#This Row],[Agreement Name]],".{1}\d{4,5}-.{1}\d{4,5}")</f>
        <v>101799-001004</v>
      </c>
      <c r="D3807" s="6" t="str">
        <f>ExtractValues(ExtractValues(Table1[[#This Row],[Agreement Name]],"(CO\d{1,3})"),"\d+")</f>
        <v>1</v>
      </c>
      <c r="E3807" s="6" t="str">
        <f>ExtractValues(ExtractValues(Table1[[#This Row],[Agreement Name]],"(CO.\d{1,3})"),"\d+")</f>
        <v/>
      </c>
      <c r="F3807" s="6" t="str">
        <f>IF(Table1[[#This Row],[ChgOrderPart1]]&lt;&gt;"",Table1[[#This Row],[ChgOrderPart1]],Table1[[#This Row],[ChgOrderPart2]])</f>
        <v>1</v>
      </c>
      <c r="G3807" s="6" t="s">
        <v>5157</v>
      </c>
      <c r="H3807" s="8">
        <v>42159.471458333333</v>
      </c>
      <c r="I3807" s="6" t="s">
        <v>34</v>
      </c>
      <c r="J3807" s="8">
        <v>42159.501168981478</v>
      </c>
      <c r="K3807" s="6" t="s">
        <v>5082</v>
      </c>
      <c r="L3807" s="6" t="s">
        <v>5083</v>
      </c>
      <c r="M3807" s="6" t="s">
        <v>37</v>
      </c>
      <c r="O3807" s="6" t="s">
        <v>38</v>
      </c>
      <c r="P3807" s="6" t="s">
        <v>39</v>
      </c>
      <c r="Q3807" s="6" t="s">
        <v>1957</v>
      </c>
      <c r="R3807" s="6" t="s">
        <v>366</v>
      </c>
      <c r="W3807" s="6" t="s">
        <v>2034</v>
      </c>
      <c r="X3807" s="6" t="s">
        <v>1957</v>
      </c>
      <c r="Y3807" s="6" t="s">
        <v>43</v>
      </c>
      <c r="Z3807" s="8">
        <v>42159.492210648146</v>
      </c>
      <c r="AA3807" s="6" t="s">
        <v>2035</v>
      </c>
      <c r="AB3807" s="6" t="s">
        <v>370</v>
      </c>
      <c r="AC3807" s="6" t="s">
        <v>366</v>
      </c>
      <c r="AD3807" s="6" t="s">
        <v>43</v>
      </c>
      <c r="AE3807" s="8">
        <v>42159.501168981478</v>
      </c>
      <c r="AF3807" s="6" t="s">
        <v>46</v>
      </c>
    </row>
    <row r="3808" spans="1:39" x14ac:dyDescent="0.2">
      <c r="A38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08" s="7" t="str">
        <f>ExtractValues(Table1[[#This Row],[Agreement Name]],".{1}\d{4,5}")</f>
        <v>101799</v>
      </c>
      <c r="C3808" s="6" t="str">
        <f>ExtractValues(Table1[[#This Row],[Agreement Name]],".{1}\d{4,5}-.{1}\d{4,5}")</f>
        <v>101799-001004</v>
      </c>
      <c r="D3808" s="6" t="str">
        <f>ExtractValues(ExtractValues(Table1[[#This Row],[Agreement Name]],"(CO\d{1,3})"),"\d+")</f>
        <v/>
      </c>
      <c r="E3808" s="6" t="str">
        <f>ExtractValues(ExtractValues(Table1[[#This Row],[Agreement Name]],"(CO.\d{1,3})"),"\d+")</f>
        <v/>
      </c>
      <c r="F3808" s="6" t="str">
        <f>IF(Table1[[#This Row],[ChgOrderPart1]]&lt;&gt;"",Table1[[#This Row],[ChgOrderPart1]],Table1[[#This Row],[ChgOrderPart2]])</f>
        <v/>
      </c>
      <c r="G3808" s="6" t="s">
        <v>6773</v>
      </c>
      <c r="H3808" s="8">
        <v>42094.492858796293</v>
      </c>
      <c r="I3808" s="6" t="s">
        <v>34</v>
      </c>
      <c r="J3808" s="8">
        <v>42095.407164351855</v>
      </c>
      <c r="K3808" s="6" t="s">
        <v>1284</v>
      </c>
      <c r="L3808" s="6" t="s">
        <v>1285</v>
      </c>
      <c r="M3808" s="6" t="s">
        <v>37</v>
      </c>
      <c r="O3808" s="6" t="s">
        <v>38</v>
      </c>
      <c r="P3808" s="6" t="s">
        <v>39</v>
      </c>
      <c r="Q3808" s="6" t="s">
        <v>1957</v>
      </c>
      <c r="R3808" s="6" t="s">
        <v>366</v>
      </c>
      <c r="W3808" s="6" t="s">
        <v>6774</v>
      </c>
      <c r="X3808" s="6" t="s">
        <v>1957</v>
      </c>
      <c r="Y3808" s="6" t="s">
        <v>43</v>
      </c>
      <c r="Z3808" s="8">
        <v>42095.343680555554</v>
      </c>
      <c r="AA3808" s="6" t="s">
        <v>2035</v>
      </c>
      <c r="AB3808" s="6" t="s">
        <v>370</v>
      </c>
      <c r="AC3808" s="6" t="s">
        <v>366</v>
      </c>
      <c r="AD3808" s="6" t="s">
        <v>43</v>
      </c>
      <c r="AE3808" s="8">
        <v>42095.407164351855</v>
      </c>
      <c r="AF3808" s="6" t="s">
        <v>71</v>
      </c>
    </row>
    <row r="3809" spans="1:39" x14ac:dyDescent="0.2">
      <c r="A38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09" s="7" t="str">
        <f>ExtractValues(Table1[[#This Row],[Agreement Name]],".{1}\d{4,5}")</f>
        <v>101799</v>
      </c>
      <c r="C3809" s="6" t="str">
        <f>ExtractValues(Table1[[#This Row],[Agreement Name]],".{1}\d{4,5}-.{1}\d{4,5}")</f>
        <v>101799-001003</v>
      </c>
      <c r="D3809" s="6" t="str">
        <f>ExtractValues(ExtractValues(Table1[[#This Row],[Agreement Name]],"(CO\d{1,3})"),"\d+")</f>
        <v>2</v>
      </c>
      <c r="E3809" s="6" t="str">
        <f>ExtractValues(ExtractValues(Table1[[#This Row],[Agreement Name]],"(CO.\d{1,3})"),"\d+")</f>
        <v/>
      </c>
      <c r="F3809" s="6" t="str">
        <f>IF(Table1[[#This Row],[ChgOrderPart1]]&lt;&gt;"",Table1[[#This Row],[ChgOrderPart1]],Table1[[#This Row],[ChgOrderPart2]])</f>
        <v>2</v>
      </c>
      <c r="G3809" s="6" t="s">
        <v>5833</v>
      </c>
      <c r="H3809" s="8">
        <v>42213.65357638889</v>
      </c>
      <c r="I3809" s="6" t="s">
        <v>34</v>
      </c>
      <c r="J3809" s="8">
        <v>42219.544016203705</v>
      </c>
      <c r="K3809" s="6" t="s">
        <v>5082</v>
      </c>
      <c r="L3809" s="6" t="s">
        <v>5083</v>
      </c>
      <c r="M3809" s="6" t="s">
        <v>37</v>
      </c>
      <c r="O3809" s="6" t="s">
        <v>38</v>
      </c>
      <c r="P3809" s="6" t="s">
        <v>39</v>
      </c>
      <c r="Q3809" s="6" t="s">
        <v>4803</v>
      </c>
      <c r="R3809" s="6" t="s">
        <v>366</v>
      </c>
      <c r="W3809" s="6" t="s">
        <v>5834</v>
      </c>
      <c r="X3809" s="6" t="s">
        <v>4803</v>
      </c>
      <c r="Y3809" s="6" t="s">
        <v>43</v>
      </c>
      <c r="Z3809" s="8">
        <v>42214.484074074076</v>
      </c>
      <c r="AA3809" s="6" t="s">
        <v>2316</v>
      </c>
      <c r="AB3809" s="6" t="s">
        <v>370</v>
      </c>
      <c r="AC3809" s="6" t="s">
        <v>366</v>
      </c>
      <c r="AD3809" s="6" t="s">
        <v>43</v>
      </c>
      <c r="AE3809" s="8">
        <v>42219.544016203705</v>
      </c>
      <c r="AF3809" s="6" t="s">
        <v>46</v>
      </c>
    </row>
    <row r="3810" spans="1:39" x14ac:dyDescent="0.2">
      <c r="A38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10" s="7" t="str">
        <f>ExtractValues(Table1[[#This Row],[Agreement Name]],".{1}\d{4,5}")</f>
        <v>101799</v>
      </c>
      <c r="C3810" s="6" t="str">
        <f>ExtractValues(Table1[[#This Row],[Agreement Name]],".{1}\d{4,5}-.{1}\d{4,5}")</f>
        <v>101799-001003</v>
      </c>
      <c r="D3810" s="6" t="str">
        <f>ExtractValues(ExtractValues(Table1[[#This Row],[Agreement Name]],"(CO\d{1,3})"),"\d+")</f>
        <v>1</v>
      </c>
      <c r="E3810" s="6" t="str">
        <f>ExtractValues(ExtractValues(Table1[[#This Row],[Agreement Name]],"(CO.\d{1,3})"),"\d+")</f>
        <v/>
      </c>
      <c r="F3810" s="6" t="str">
        <f>IF(Table1[[#This Row],[ChgOrderPart1]]&lt;&gt;"",Table1[[#This Row],[ChgOrderPart1]],Table1[[#This Row],[ChgOrderPart2]])</f>
        <v>1</v>
      </c>
      <c r="G3810" s="6" t="s">
        <v>6818</v>
      </c>
      <c r="H3810" s="8">
        <v>42097.287546296298</v>
      </c>
      <c r="I3810" s="6" t="s">
        <v>34</v>
      </c>
      <c r="J3810" s="8">
        <v>42101.585324074076</v>
      </c>
      <c r="K3810" s="6" t="s">
        <v>1284</v>
      </c>
      <c r="L3810" s="6" t="s">
        <v>1285</v>
      </c>
      <c r="M3810" s="6" t="s">
        <v>37</v>
      </c>
      <c r="O3810" s="6" t="s">
        <v>38</v>
      </c>
      <c r="P3810" s="6" t="s">
        <v>39</v>
      </c>
      <c r="Q3810" s="6" t="s">
        <v>4803</v>
      </c>
      <c r="R3810" s="6" t="s">
        <v>366</v>
      </c>
      <c r="W3810" s="6" t="s">
        <v>2315</v>
      </c>
      <c r="X3810" s="6" t="s">
        <v>4803</v>
      </c>
      <c r="Y3810" s="6" t="s">
        <v>43</v>
      </c>
      <c r="Z3810" s="8">
        <v>42101.557349537034</v>
      </c>
      <c r="AA3810" s="6" t="s">
        <v>6546</v>
      </c>
      <c r="AB3810" s="6" t="s">
        <v>370</v>
      </c>
      <c r="AC3810" s="6" t="s">
        <v>366</v>
      </c>
      <c r="AD3810" s="6" t="s">
        <v>43</v>
      </c>
      <c r="AE3810" s="8">
        <v>42101.585324074076</v>
      </c>
      <c r="AF3810" s="6" t="s">
        <v>71</v>
      </c>
    </row>
    <row r="3811" spans="1:39" x14ac:dyDescent="0.2">
      <c r="A38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11" s="7" t="str">
        <f>ExtractValues(Table1[[#This Row],[Agreement Name]],".{1}\d{4,5}")</f>
        <v>101799</v>
      </c>
      <c r="C3811" s="6" t="str">
        <f>ExtractValues(Table1[[#This Row],[Agreement Name]],".{1}\d{4,5}-.{1}\d{4,5}")</f>
        <v>101799-001003</v>
      </c>
      <c r="D3811" s="6" t="str">
        <f>ExtractValues(ExtractValues(Table1[[#This Row],[Agreement Name]],"(CO\d{1,3})"),"\d+")</f>
        <v/>
      </c>
      <c r="E3811" s="6" t="str">
        <f>ExtractValues(ExtractValues(Table1[[#This Row],[Agreement Name]],"(CO.\d{1,3})"),"\d+")</f>
        <v/>
      </c>
      <c r="F3811" s="6" t="str">
        <f>IF(Table1[[#This Row],[ChgOrderPart1]]&lt;&gt;"",Table1[[#This Row],[ChgOrderPart1]],Table1[[#This Row],[ChgOrderPart2]])</f>
        <v/>
      </c>
      <c r="G3811" s="6" t="s">
        <v>6545</v>
      </c>
      <c r="H3811" s="8">
        <v>42075.565115740741</v>
      </c>
      <c r="I3811" s="6" t="s">
        <v>34</v>
      </c>
      <c r="J3811" s="8">
        <v>42096.549791666665</v>
      </c>
      <c r="K3811" s="6" t="s">
        <v>1284</v>
      </c>
      <c r="L3811" s="6" t="s">
        <v>1285</v>
      </c>
      <c r="M3811" s="6" t="s">
        <v>37</v>
      </c>
      <c r="O3811" s="6" t="s">
        <v>38</v>
      </c>
      <c r="P3811" s="6" t="s">
        <v>39</v>
      </c>
      <c r="Q3811" s="6" t="s">
        <v>4803</v>
      </c>
      <c r="R3811" s="6" t="s">
        <v>2314</v>
      </c>
      <c r="S3811" s="6" t="s">
        <v>366</v>
      </c>
      <c r="W3811" s="6" t="s">
        <v>2315</v>
      </c>
      <c r="X3811" s="6" t="s">
        <v>2314</v>
      </c>
      <c r="Y3811" s="6" t="s">
        <v>43</v>
      </c>
      <c r="Z3811" s="8">
        <v>42087.732731481483</v>
      </c>
      <c r="AA3811" s="6" t="s">
        <v>6546</v>
      </c>
      <c r="AB3811" s="6" t="s">
        <v>370</v>
      </c>
      <c r="AC3811" s="6" t="s">
        <v>366</v>
      </c>
      <c r="AD3811" s="6" t="s">
        <v>43</v>
      </c>
      <c r="AE3811" s="8">
        <v>42096.549791666665</v>
      </c>
      <c r="AF3811" s="6" t="s">
        <v>71</v>
      </c>
    </row>
    <row r="3812" spans="1:39" x14ac:dyDescent="0.2">
      <c r="A38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12" s="7" t="str">
        <f>ExtractValues(Table1[[#This Row],[Agreement Name]],".{1}\d{4,5}")</f>
        <v>101799</v>
      </c>
      <c r="C3812" s="6" t="str">
        <f>ExtractValues(Table1[[#This Row],[Agreement Name]],".{1}\d{4,5}-.{1}\d{4,5}")</f>
        <v>101799-001002</v>
      </c>
      <c r="D3812" s="6" t="str">
        <f>ExtractValues(ExtractValues(Table1[[#This Row],[Agreement Name]],"(CO\d{1,3})"),"\d+")</f>
        <v>1</v>
      </c>
      <c r="E3812" s="6" t="str">
        <f>ExtractValues(ExtractValues(Table1[[#This Row],[Agreement Name]],"(CO.\d{1,3})"),"\d+")</f>
        <v/>
      </c>
      <c r="F3812" s="6" t="str">
        <f>IF(Table1[[#This Row],[ChgOrderPart1]]&lt;&gt;"",Table1[[#This Row],[ChgOrderPart1]],Table1[[#This Row],[ChgOrderPart2]])</f>
        <v>1</v>
      </c>
      <c r="G3812" s="6" t="s">
        <v>6734</v>
      </c>
      <c r="H3812" s="8">
        <v>42089.506979166668</v>
      </c>
      <c r="I3812" s="6" t="s">
        <v>34</v>
      </c>
      <c r="J3812" s="8">
        <v>42093.41070601852</v>
      </c>
      <c r="K3812" s="6" t="s">
        <v>1284</v>
      </c>
      <c r="L3812" s="6" t="s">
        <v>1285</v>
      </c>
      <c r="M3812" s="6" t="s">
        <v>37</v>
      </c>
      <c r="O3812" s="6" t="s">
        <v>38</v>
      </c>
      <c r="P3812" s="6" t="s">
        <v>39</v>
      </c>
      <c r="Q3812" s="6" t="s">
        <v>6490</v>
      </c>
      <c r="R3812" s="6" t="s">
        <v>366</v>
      </c>
      <c r="W3812" s="6" t="s">
        <v>6491</v>
      </c>
      <c r="X3812" s="6" t="s">
        <v>6490</v>
      </c>
      <c r="Y3812" s="6" t="s">
        <v>43</v>
      </c>
      <c r="Z3812" s="8">
        <v>42089.547222222223</v>
      </c>
      <c r="AA3812" s="6" t="s">
        <v>2559</v>
      </c>
      <c r="AB3812" s="6" t="s">
        <v>370</v>
      </c>
      <c r="AC3812" s="6" t="s">
        <v>366</v>
      </c>
      <c r="AD3812" s="6" t="s">
        <v>43</v>
      </c>
      <c r="AE3812" s="8">
        <v>42093.41070601852</v>
      </c>
      <c r="AF3812" s="6" t="s">
        <v>71</v>
      </c>
    </row>
    <row r="3813" spans="1:39" x14ac:dyDescent="0.2">
      <c r="A38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13" s="7" t="str">
        <f>ExtractValues(Table1[[#This Row],[Agreement Name]],".{1}\d{4,5}")</f>
        <v>101799</v>
      </c>
      <c r="C3813" s="6" t="str">
        <f>ExtractValues(Table1[[#This Row],[Agreement Name]],".{1}\d{4,5}-.{1}\d{4,5}")</f>
        <v>101799-001002</v>
      </c>
      <c r="D3813" s="6" t="str">
        <f>ExtractValues(ExtractValues(Table1[[#This Row],[Agreement Name]],"(CO\d{1,3})"),"\d+")</f>
        <v/>
      </c>
      <c r="E3813" s="6" t="str">
        <f>ExtractValues(ExtractValues(Table1[[#This Row],[Agreement Name]],"(CO.\d{1,3})"),"\d+")</f>
        <v/>
      </c>
      <c r="F3813" s="6" t="str">
        <f>IF(Table1[[#This Row],[ChgOrderPart1]]&lt;&gt;"",Table1[[#This Row],[ChgOrderPart1]],Table1[[#This Row],[ChgOrderPart2]])</f>
        <v/>
      </c>
      <c r="G3813" s="6" t="s">
        <v>6489</v>
      </c>
      <c r="H3813" s="8">
        <v>42072.527430555558</v>
      </c>
      <c r="I3813" s="6" t="s">
        <v>34</v>
      </c>
      <c r="J3813" s="8">
        <v>42080.582291666666</v>
      </c>
      <c r="K3813" s="6" t="s">
        <v>1284</v>
      </c>
      <c r="L3813" s="6" t="s">
        <v>1285</v>
      </c>
      <c r="M3813" s="6" t="s">
        <v>37</v>
      </c>
      <c r="O3813" s="6" t="s">
        <v>38</v>
      </c>
      <c r="P3813" s="6" t="s">
        <v>39</v>
      </c>
      <c r="Q3813" s="6" t="s">
        <v>6490</v>
      </c>
      <c r="R3813" s="6" t="s">
        <v>366</v>
      </c>
      <c r="W3813" s="6" t="s">
        <v>6491</v>
      </c>
      <c r="X3813" s="6" t="s">
        <v>6490</v>
      </c>
      <c r="Y3813" s="6" t="s">
        <v>43</v>
      </c>
      <c r="Z3813" s="8">
        <v>42080.564004629632</v>
      </c>
      <c r="AA3813" s="6" t="s">
        <v>6492</v>
      </c>
      <c r="AB3813" s="6" t="s">
        <v>370</v>
      </c>
      <c r="AC3813" s="6" t="s">
        <v>366</v>
      </c>
      <c r="AD3813" s="6" t="s">
        <v>43</v>
      </c>
      <c r="AE3813" s="8">
        <v>42080.582291666666</v>
      </c>
      <c r="AF3813" s="6" t="s">
        <v>71</v>
      </c>
    </row>
    <row r="3814" spans="1:39" x14ac:dyDescent="0.2">
      <c r="A38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14" s="7" t="str">
        <f>ExtractValues(Table1[[#This Row],[Agreement Name]],".{1}\d{4,5}")</f>
        <v>101799</v>
      </c>
      <c r="C3814" s="6" t="str">
        <f>ExtractValues(Table1[[#This Row],[Agreement Name]],".{1}\d{4,5}-.{1}\d{4,5}")</f>
        <v>101799-001001</v>
      </c>
      <c r="D3814" s="6" t="str">
        <f>ExtractValues(ExtractValues(Table1[[#This Row],[Agreement Name]],"(CO\d{1,3})"),"\d+")</f>
        <v>1</v>
      </c>
      <c r="E3814" s="6" t="str">
        <f>ExtractValues(ExtractValues(Table1[[#This Row],[Agreement Name]],"(CO.\d{1,3})"),"\d+")</f>
        <v/>
      </c>
      <c r="F3814" s="6" t="str">
        <f>IF(Table1[[#This Row],[ChgOrderPart1]]&lt;&gt;"",Table1[[#This Row],[ChgOrderPart1]],Table1[[#This Row],[ChgOrderPart2]])</f>
        <v>1</v>
      </c>
      <c r="G3814" s="6" t="s">
        <v>3920</v>
      </c>
      <c r="H3814" s="8">
        <v>42135.377326388887</v>
      </c>
      <c r="I3814" s="6" t="s">
        <v>34</v>
      </c>
      <c r="J3814" s="8">
        <v>42135.488993055558</v>
      </c>
      <c r="K3814" s="6" t="s">
        <v>3614</v>
      </c>
      <c r="L3814" s="6" t="s">
        <v>3615</v>
      </c>
      <c r="M3814" s="6" t="s">
        <v>37</v>
      </c>
      <c r="O3814" s="6" t="s">
        <v>38</v>
      </c>
      <c r="P3814" s="6" t="s">
        <v>39</v>
      </c>
      <c r="Q3814" s="6" t="s">
        <v>2312</v>
      </c>
      <c r="R3814" s="6" t="s">
        <v>366</v>
      </c>
      <c r="W3814" s="6" t="s">
        <v>52</v>
      </c>
      <c r="X3814" s="6" t="s">
        <v>2312</v>
      </c>
      <c r="Y3814" s="6" t="s">
        <v>43</v>
      </c>
      <c r="Z3814" s="8">
        <v>42135.457662037035</v>
      </c>
      <c r="AA3814" s="6" t="s">
        <v>53</v>
      </c>
      <c r="AB3814" s="6" t="s">
        <v>370</v>
      </c>
      <c r="AC3814" s="6" t="s">
        <v>366</v>
      </c>
      <c r="AD3814" s="6" t="s">
        <v>43</v>
      </c>
      <c r="AE3814" s="8">
        <v>42135.488993055558</v>
      </c>
      <c r="AF3814" s="6" t="s">
        <v>71</v>
      </c>
    </row>
    <row r="3815" spans="1:39" x14ac:dyDescent="0.2">
      <c r="A38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15" s="7" t="str">
        <f>ExtractValues(Table1[[#This Row],[Agreement Name]],".{1}\d{4,5}")</f>
        <v>101799</v>
      </c>
      <c r="C3815" s="6" t="str">
        <f>ExtractValues(Table1[[#This Row],[Agreement Name]],".{1}\d{4,5}-.{1}\d{4,5}")</f>
        <v>101799-001001</v>
      </c>
      <c r="D3815" s="6" t="str">
        <f>ExtractValues(ExtractValues(Table1[[#This Row],[Agreement Name]],"(CO\d{1,3})"),"\d+")</f>
        <v/>
      </c>
      <c r="E3815" s="6" t="str">
        <f>ExtractValues(ExtractValues(Table1[[#This Row],[Agreement Name]],"(CO.\d{1,3})"),"\d+")</f>
        <v/>
      </c>
      <c r="F3815" s="6" t="str">
        <f>IF(Table1[[#This Row],[ChgOrderPart1]]&lt;&gt;"",Table1[[#This Row],[ChgOrderPart1]],Table1[[#This Row],[ChgOrderPart2]])</f>
        <v/>
      </c>
      <c r="G3815" s="6" t="s">
        <v>6477</v>
      </c>
      <c r="H3815" s="8">
        <v>42072.325798611113</v>
      </c>
      <c r="I3815" s="6" t="s">
        <v>34</v>
      </c>
      <c r="J3815" s="8">
        <v>42077.59443287037</v>
      </c>
      <c r="K3815" s="6" t="s">
        <v>1284</v>
      </c>
      <c r="L3815" s="6" t="s">
        <v>1285</v>
      </c>
      <c r="M3815" s="6" t="s">
        <v>37</v>
      </c>
      <c r="O3815" s="6" t="s">
        <v>38</v>
      </c>
      <c r="P3815" s="6" t="s">
        <v>39</v>
      </c>
      <c r="Q3815" s="6" t="s">
        <v>2312</v>
      </c>
      <c r="R3815" s="6" t="s">
        <v>366</v>
      </c>
      <c r="W3815" s="6" t="s">
        <v>52</v>
      </c>
      <c r="X3815" s="6" t="s">
        <v>2312</v>
      </c>
      <c r="Y3815" s="6" t="s">
        <v>43</v>
      </c>
      <c r="Z3815" s="8">
        <v>42076.626921296294</v>
      </c>
      <c r="AA3815" s="6" t="s">
        <v>53</v>
      </c>
      <c r="AB3815" s="6" t="s">
        <v>370</v>
      </c>
      <c r="AC3815" s="6" t="s">
        <v>366</v>
      </c>
      <c r="AD3815" s="6" t="s">
        <v>43</v>
      </c>
      <c r="AE3815" s="8">
        <v>42077.59443287037</v>
      </c>
      <c r="AF3815" s="6" t="s">
        <v>829</v>
      </c>
    </row>
    <row r="3816" spans="1:39" x14ac:dyDescent="0.2">
      <c r="A38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16" s="7" t="str">
        <f>ExtractValues(Table1[[#This Row],[Agreement Name]],".{1}\d{4,5}")</f>
        <v>101792</v>
      </c>
      <c r="C3816" s="6" t="str">
        <f>ExtractValues(Table1[[#This Row],[Agreement Name]],".{1}\d{4,5}-.{1}\d{4,5}")</f>
        <v>101792-001003</v>
      </c>
      <c r="D3816" s="6" t="str">
        <f>ExtractValues(ExtractValues(Table1[[#This Row],[Agreement Name]],"(CO\d{1,3})"),"\d+")</f>
        <v/>
      </c>
      <c r="E3816" s="6" t="str">
        <f>ExtractValues(ExtractValues(Table1[[#This Row],[Agreement Name]],"(CO.\d{1,3})"),"\d+")</f>
        <v/>
      </c>
      <c r="F3816" s="6" t="str">
        <f>IF(Table1[[#This Row],[ChgOrderPart1]]&lt;&gt;"",Table1[[#This Row],[ChgOrderPart1]],Table1[[#This Row],[ChgOrderPart2]])</f>
        <v/>
      </c>
      <c r="G3816" s="6" t="s">
        <v>6847</v>
      </c>
      <c r="H3816" s="8">
        <v>42101.483796296299</v>
      </c>
      <c r="I3816" s="6" t="s">
        <v>34</v>
      </c>
      <c r="J3816" s="8">
        <v>42101.831493055557</v>
      </c>
      <c r="K3816" s="6" t="s">
        <v>1284</v>
      </c>
      <c r="L3816" s="6" t="s">
        <v>1285</v>
      </c>
      <c r="M3816" s="6" t="s">
        <v>37</v>
      </c>
      <c r="O3816" s="6" t="s">
        <v>38</v>
      </c>
      <c r="P3816" s="6" t="s">
        <v>39</v>
      </c>
      <c r="Q3816" s="6" t="s">
        <v>1134</v>
      </c>
      <c r="R3816" s="6" t="s">
        <v>1135</v>
      </c>
      <c r="S3816" s="6" t="s">
        <v>354</v>
      </c>
      <c r="W3816" s="6" t="s">
        <v>1136</v>
      </c>
      <c r="X3816" s="6" t="s">
        <v>1135</v>
      </c>
      <c r="Y3816" s="6" t="s">
        <v>43</v>
      </c>
      <c r="Z3816" s="8">
        <v>42101.732615740744</v>
      </c>
      <c r="AA3816" s="6" t="s">
        <v>6644</v>
      </c>
      <c r="AB3816" s="6" t="s">
        <v>357</v>
      </c>
      <c r="AC3816" s="6" t="s">
        <v>354</v>
      </c>
      <c r="AD3816" s="6" t="s">
        <v>43</v>
      </c>
      <c r="AE3816" s="8">
        <v>42101.831493055557</v>
      </c>
      <c r="AF3816" s="6" t="s">
        <v>358</v>
      </c>
    </row>
    <row r="3817" spans="1:39" x14ac:dyDescent="0.2">
      <c r="A38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17" s="7" t="str">
        <f>ExtractValues(Table1[[#This Row],[Agreement Name]],".{1}\d{4,5}")</f>
        <v>101792</v>
      </c>
      <c r="C3817" s="6" t="str">
        <f>ExtractValues(Table1[[#This Row],[Agreement Name]],".{1}\d{4,5}-.{1}\d{4,5}")</f>
        <v>101792-001002</v>
      </c>
      <c r="D3817" s="6" t="str">
        <f>ExtractValues(ExtractValues(Table1[[#This Row],[Agreement Name]],"(CO\d{1,3})"),"\d+")</f>
        <v/>
      </c>
      <c r="E3817" s="6" t="str">
        <f>ExtractValues(ExtractValues(Table1[[#This Row],[Agreement Name]],"(CO.\d{1,3})"),"\d+")</f>
        <v/>
      </c>
      <c r="F3817" s="6" t="str">
        <f>IF(Table1[[#This Row],[ChgOrderPart1]]&lt;&gt;"",Table1[[#This Row],[ChgOrderPart1]],Table1[[#This Row],[ChgOrderPart2]])</f>
        <v/>
      </c>
      <c r="G3817" s="6" t="s">
        <v>6733</v>
      </c>
      <c r="H3817" s="8">
        <v>42089.505428240744</v>
      </c>
      <c r="I3817" s="6" t="s">
        <v>34</v>
      </c>
      <c r="J3817" s="8">
        <v>42089.580196759256</v>
      </c>
      <c r="K3817" s="6" t="s">
        <v>1284</v>
      </c>
      <c r="L3817" s="6" t="s">
        <v>1285</v>
      </c>
      <c r="M3817" s="6" t="s">
        <v>37</v>
      </c>
      <c r="O3817" s="6" t="s">
        <v>38</v>
      </c>
      <c r="P3817" s="6" t="s">
        <v>39</v>
      </c>
      <c r="Q3817" s="6" t="s">
        <v>496</v>
      </c>
      <c r="R3817" s="6" t="s">
        <v>354</v>
      </c>
      <c r="W3817" s="6" t="s">
        <v>497</v>
      </c>
      <c r="X3817" s="6" t="s">
        <v>496</v>
      </c>
      <c r="Y3817" s="6" t="s">
        <v>43</v>
      </c>
      <c r="Z3817" s="8">
        <v>42089.576469907406</v>
      </c>
      <c r="AA3817" s="6" t="s">
        <v>498</v>
      </c>
      <c r="AB3817" s="6" t="s">
        <v>357</v>
      </c>
      <c r="AC3817" s="6" t="s">
        <v>354</v>
      </c>
      <c r="AD3817" s="6" t="s">
        <v>43</v>
      </c>
      <c r="AE3817" s="8">
        <v>42089.580196759256</v>
      </c>
      <c r="AF3817" s="6" t="s">
        <v>358</v>
      </c>
    </row>
    <row r="3818" spans="1:39" x14ac:dyDescent="0.2">
      <c r="A381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18" s="7" t="str">
        <f>ExtractValues(Table1[[#This Row],[Agreement Name]],".{1}\d{4,5}")</f>
        <v>101792</v>
      </c>
      <c r="C3818" s="6" t="str">
        <f>ExtractValues(Table1[[#This Row],[Agreement Name]],".{1}\d{4,5}-.{1}\d{4,5}")</f>
        <v>101792-001001</v>
      </c>
      <c r="D3818" s="6" t="str">
        <f>ExtractValues(ExtractValues(Table1[[#This Row],[Agreement Name]],"(CO\d{1,3})"),"\d+")</f>
        <v>2</v>
      </c>
      <c r="E3818" s="6" t="str">
        <f>ExtractValues(ExtractValues(Table1[[#This Row],[Agreement Name]],"(CO.\d{1,3})"),"\d+")</f>
        <v/>
      </c>
      <c r="F3818" s="6" t="str">
        <f>IF(Table1[[#This Row],[ChgOrderPart1]]&lt;&gt;"",Table1[[#This Row],[ChgOrderPart1]],Table1[[#This Row],[ChgOrderPart2]])</f>
        <v>2</v>
      </c>
      <c r="G3818" s="6" t="s">
        <v>5721</v>
      </c>
      <c r="H3818" s="8">
        <v>42206.337939814817</v>
      </c>
      <c r="I3818" s="6" t="s">
        <v>34</v>
      </c>
      <c r="J3818" s="8">
        <v>42206.461192129631</v>
      </c>
      <c r="K3818" s="6" t="s">
        <v>5082</v>
      </c>
      <c r="L3818" s="6" t="s">
        <v>5083</v>
      </c>
      <c r="M3818" s="6" t="s">
        <v>37</v>
      </c>
      <c r="O3818" s="6" t="s">
        <v>38</v>
      </c>
      <c r="P3818" s="6" t="s">
        <v>39</v>
      </c>
      <c r="Q3818" s="6" t="s">
        <v>4107</v>
      </c>
      <c r="R3818" s="6" t="s">
        <v>354</v>
      </c>
      <c r="W3818" s="6" t="s">
        <v>5722</v>
      </c>
      <c r="X3818" s="6" t="s">
        <v>4107</v>
      </c>
      <c r="Y3818" s="6" t="s">
        <v>43</v>
      </c>
      <c r="Z3818" s="8">
        <v>42206.411631944444</v>
      </c>
      <c r="AA3818" s="6" t="s">
        <v>3759</v>
      </c>
      <c r="AB3818" s="6" t="s">
        <v>357</v>
      </c>
      <c r="AC3818" s="6" t="s">
        <v>354</v>
      </c>
      <c r="AD3818" s="6" t="s">
        <v>43</v>
      </c>
      <c r="AE3818" s="8">
        <v>42206.461192129631</v>
      </c>
      <c r="AF3818" s="6" t="s">
        <v>358</v>
      </c>
    </row>
    <row r="3819" spans="1:39" x14ac:dyDescent="0.2">
      <c r="A381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19" s="7" t="str">
        <f>ExtractValues(Table1[[#This Row],[Agreement Name]],".{1}\d{4,5}")</f>
        <v>101792</v>
      </c>
      <c r="C3819" s="6" t="str">
        <f>ExtractValues(Table1[[#This Row],[Agreement Name]],".{1}\d{4,5}-.{1}\d{4,5}")</f>
        <v>101792-001001</v>
      </c>
      <c r="D3819" s="6" t="str">
        <f>ExtractValues(ExtractValues(Table1[[#This Row],[Agreement Name]],"(CO\d{1,3})"),"\d+")</f>
        <v>1</v>
      </c>
      <c r="E3819" s="6" t="str">
        <f>ExtractValues(ExtractValues(Table1[[#This Row],[Agreement Name]],"(CO.\d{1,3})"),"\d+")</f>
        <v/>
      </c>
      <c r="F3819" s="6" t="str">
        <f>IF(Table1[[#This Row],[ChgOrderPart1]]&lt;&gt;"",Table1[[#This Row],[ChgOrderPart1]],Table1[[#This Row],[ChgOrderPart2]])</f>
        <v>1</v>
      </c>
      <c r="G3819" s="6" t="s">
        <v>4106</v>
      </c>
      <c r="H3819" s="8">
        <v>42143.543587962966</v>
      </c>
      <c r="I3819" s="6" t="s">
        <v>34</v>
      </c>
      <c r="J3819" s="8">
        <v>42143.57534722222</v>
      </c>
      <c r="K3819" s="6" t="s">
        <v>3614</v>
      </c>
      <c r="L3819" s="6" t="s">
        <v>3615</v>
      </c>
      <c r="M3819" s="6" t="s">
        <v>37</v>
      </c>
      <c r="O3819" s="6" t="s">
        <v>38</v>
      </c>
      <c r="P3819" s="6" t="s">
        <v>39</v>
      </c>
      <c r="Q3819" s="6" t="s">
        <v>4107</v>
      </c>
      <c r="R3819" s="6" t="s">
        <v>354</v>
      </c>
      <c r="W3819" s="6" t="s">
        <v>4108</v>
      </c>
      <c r="X3819" s="6" t="s">
        <v>4107</v>
      </c>
      <c r="Y3819" s="6" t="s">
        <v>43</v>
      </c>
      <c r="Z3819" s="8">
        <v>42143.545185185183</v>
      </c>
      <c r="AA3819" s="6" t="s">
        <v>3759</v>
      </c>
      <c r="AB3819" s="6" t="s">
        <v>357</v>
      </c>
      <c r="AC3819" s="6" t="s">
        <v>354</v>
      </c>
      <c r="AD3819" s="6" t="s">
        <v>43</v>
      </c>
      <c r="AE3819" s="8">
        <v>42143.57534722222</v>
      </c>
      <c r="AF3819" s="6" t="s">
        <v>358</v>
      </c>
    </row>
    <row r="3820" spans="1:39" x14ac:dyDescent="0.2">
      <c r="A38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20" s="7" t="str">
        <f>ExtractValues(Table1[[#This Row],[Agreement Name]],".{1}\d{4,5}")</f>
        <v>101792</v>
      </c>
      <c r="C3820" s="6" t="str">
        <f>ExtractValues(Table1[[#This Row],[Agreement Name]],".{1}\d{4,5}-.{1}\d{4,5}")</f>
        <v>101792-001001</v>
      </c>
      <c r="D3820" s="6" t="str">
        <f>ExtractValues(ExtractValues(Table1[[#This Row],[Agreement Name]],"(CO\d{1,3})"),"\d+")</f>
        <v/>
      </c>
      <c r="E3820" s="6" t="str">
        <f>ExtractValues(ExtractValues(Table1[[#This Row],[Agreement Name]],"(CO.\d{1,3})"),"\d+")</f>
        <v/>
      </c>
      <c r="F3820" s="6" t="str">
        <f>IF(Table1[[#This Row],[ChgOrderPart1]]&lt;&gt;"",Table1[[#This Row],[ChgOrderPart1]],Table1[[#This Row],[ChgOrderPart2]])</f>
        <v/>
      </c>
      <c r="G3820" s="6" t="s">
        <v>3756</v>
      </c>
      <c r="H3820" s="8">
        <v>42118.544386574074</v>
      </c>
      <c r="I3820" s="6" t="s">
        <v>34</v>
      </c>
      <c r="J3820" s="8">
        <v>42121.645138888889</v>
      </c>
      <c r="K3820" s="6" t="s">
        <v>3614</v>
      </c>
      <c r="L3820" s="6" t="s">
        <v>3615</v>
      </c>
      <c r="M3820" s="6" t="s">
        <v>37</v>
      </c>
      <c r="O3820" s="6" t="s">
        <v>38</v>
      </c>
      <c r="P3820" s="6" t="s">
        <v>39</v>
      </c>
      <c r="Q3820" s="6" t="s">
        <v>3757</v>
      </c>
      <c r="R3820" s="6" t="s">
        <v>354</v>
      </c>
      <c r="W3820" s="6" t="s">
        <v>3758</v>
      </c>
      <c r="X3820" s="6" t="s">
        <v>3757</v>
      </c>
      <c r="Y3820" s="6" t="s">
        <v>43</v>
      </c>
      <c r="Z3820" s="8">
        <v>42121.637442129628</v>
      </c>
      <c r="AA3820" s="6" t="s">
        <v>3759</v>
      </c>
      <c r="AB3820" s="6" t="s">
        <v>357</v>
      </c>
      <c r="AC3820" s="6" t="s">
        <v>354</v>
      </c>
      <c r="AD3820" s="6" t="s">
        <v>43</v>
      </c>
      <c r="AE3820" s="8">
        <v>42121.645138888889</v>
      </c>
      <c r="AF3820" s="6" t="s">
        <v>358</v>
      </c>
    </row>
    <row r="3821" spans="1:39" x14ac:dyDescent="0.2">
      <c r="A38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21" s="7" t="str">
        <f>ExtractValues(Table1[[#This Row],[Agreement Name]],".{1}\d{4,5}")</f>
        <v>101792</v>
      </c>
      <c r="C3821" s="6" t="str">
        <f>ExtractValues(Table1[[#This Row],[Agreement Name]],".{1}\d{4,5}-.{1}\d{4,5}")</f>
        <v>101792-001001</v>
      </c>
      <c r="D3821" s="6" t="str">
        <f>ExtractValues(ExtractValues(Table1[[#This Row],[Agreement Name]],"(CO\d{1,3})"),"\d+")</f>
        <v/>
      </c>
      <c r="E3821" s="6" t="str">
        <f>ExtractValues(ExtractValues(Table1[[#This Row],[Agreement Name]],"(CO.\d{1,3})"),"\d+")</f>
        <v/>
      </c>
      <c r="F3821" s="6" t="str">
        <f>IF(Table1[[#This Row],[ChgOrderPart1]]&lt;&gt;"",Table1[[#This Row],[ChgOrderPart1]],Table1[[#This Row],[ChgOrderPart2]])</f>
        <v/>
      </c>
      <c r="G3821" s="6" t="s">
        <v>3756</v>
      </c>
      <c r="H3821" s="8">
        <v>42068.462083333332</v>
      </c>
      <c r="I3821" s="6" t="s">
        <v>55</v>
      </c>
      <c r="J3821" s="8">
        <v>42118.525763888887</v>
      </c>
      <c r="K3821" s="6" t="s">
        <v>1284</v>
      </c>
      <c r="L3821" s="6" t="s">
        <v>1285</v>
      </c>
      <c r="M3821" s="6" t="s">
        <v>37</v>
      </c>
      <c r="O3821" s="6" t="s">
        <v>38</v>
      </c>
      <c r="P3821" s="6" t="s">
        <v>39</v>
      </c>
      <c r="Q3821" s="6" t="s">
        <v>3757</v>
      </c>
      <c r="R3821" s="6" t="s">
        <v>354</v>
      </c>
      <c r="AL3821" s="6" t="s">
        <v>3757</v>
      </c>
      <c r="AM3821" s="6" t="s">
        <v>43</v>
      </c>
    </row>
    <row r="3822" spans="1:39" x14ac:dyDescent="0.2">
      <c r="A38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22" s="7" t="str">
        <f>ExtractValues(Table1[[#This Row],[Agreement Name]],".{1}\d{4,5}")</f>
        <v>101791</v>
      </c>
      <c r="C3822" s="6" t="str">
        <f>ExtractValues(Table1[[#This Row],[Agreement Name]],".{1}\d{4,5}-.{1}\d{4,5}")</f>
        <v>101791-001001</v>
      </c>
      <c r="D3822" s="6" t="str">
        <f>ExtractValues(ExtractValues(Table1[[#This Row],[Agreement Name]],"(CO\d{1,3})"),"\d+")</f>
        <v/>
      </c>
      <c r="E3822" s="6" t="str">
        <f>ExtractValues(ExtractValues(Table1[[#This Row],[Agreement Name]],"(CO.\d{1,3})"),"\d+")</f>
        <v/>
      </c>
      <c r="F3822" s="6" t="str">
        <f>IF(Table1[[#This Row],[ChgOrderPart1]]&lt;&gt;"",Table1[[#This Row],[ChgOrderPart1]],Table1[[#This Row],[ChgOrderPart2]])</f>
        <v/>
      </c>
      <c r="G3822" s="6" t="s">
        <v>3723</v>
      </c>
      <c r="H3822" s="8">
        <v>42116.422719907408</v>
      </c>
      <c r="I3822" s="6" t="s">
        <v>34</v>
      </c>
      <c r="J3822" s="8">
        <v>42122.281712962962</v>
      </c>
      <c r="K3822" s="6" t="s">
        <v>3614</v>
      </c>
      <c r="L3822" s="6" t="s">
        <v>3615</v>
      </c>
      <c r="M3822" s="6" t="s">
        <v>37</v>
      </c>
      <c r="O3822" s="6" t="s">
        <v>38</v>
      </c>
      <c r="P3822" s="6" t="s">
        <v>39</v>
      </c>
      <c r="Q3822" s="6" t="s">
        <v>3724</v>
      </c>
      <c r="R3822" s="6" t="s">
        <v>1795</v>
      </c>
      <c r="S3822" s="6" t="s">
        <v>196</v>
      </c>
      <c r="W3822" s="6" t="s">
        <v>1796</v>
      </c>
      <c r="X3822" s="6" t="s">
        <v>1795</v>
      </c>
      <c r="Y3822" s="6" t="s">
        <v>43</v>
      </c>
      <c r="Z3822" s="8">
        <v>42121.737187500003</v>
      </c>
      <c r="AA3822" s="6" t="s">
        <v>3100</v>
      </c>
      <c r="AB3822" s="6" t="s">
        <v>198</v>
      </c>
      <c r="AC3822" s="6" t="s">
        <v>196</v>
      </c>
      <c r="AD3822" s="6" t="s">
        <v>43</v>
      </c>
      <c r="AE3822" s="8">
        <v>42122.281712962962</v>
      </c>
      <c r="AF3822" s="6" t="s">
        <v>71</v>
      </c>
    </row>
    <row r="3823" spans="1:39" x14ac:dyDescent="0.2">
      <c r="A38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23" s="7" t="str">
        <f>ExtractValues(Table1[[#This Row],[Agreement Name]],".{1}\d{4,5}")</f>
        <v>10179</v>
      </c>
      <c r="C3823" s="6" t="str">
        <f>ExtractValues(Table1[[#This Row],[Agreement Name]],".{1}\d{4,5}-.{1}\d{4,5}")</f>
        <v>10179-002006</v>
      </c>
      <c r="D3823" s="6" t="str">
        <f>ExtractValues(ExtractValues(Table1[[#This Row],[Agreement Name]],"(CO\d{1,3})"),"\d+")</f>
        <v>2</v>
      </c>
      <c r="E3823" s="6" t="str">
        <f>ExtractValues(ExtractValues(Table1[[#This Row],[Agreement Name]],"(CO.\d{1,3})"),"\d+")</f>
        <v/>
      </c>
      <c r="F3823" s="6" t="str">
        <f>IF(Table1[[#This Row],[ChgOrderPart1]]&lt;&gt;"",Table1[[#This Row],[ChgOrderPart1]],Table1[[#This Row],[ChgOrderPart2]])</f>
        <v>2</v>
      </c>
      <c r="G3823" s="6" t="s">
        <v>5741</v>
      </c>
      <c r="H3823" s="8">
        <v>42206.650335648148</v>
      </c>
      <c r="I3823" s="6" t="s">
        <v>34</v>
      </c>
      <c r="J3823" s="8">
        <v>42211.435798611114</v>
      </c>
      <c r="K3823" s="6" t="s">
        <v>5082</v>
      </c>
      <c r="L3823" s="6" t="s">
        <v>5083</v>
      </c>
      <c r="M3823" s="6" t="s">
        <v>37</v>
      </c>
      <c r="O3823" s="6" t="s">
        <v>38</v>
      </c>
      <c r="P3823" s="6" t="s">
        <v>39</v>
      </c>
      <c r="Q3823" s="6" t="s">
        <v>319</v>
      </c>
      <c r="R3823" s="6" t="s">
        <v>320</v>
      </c>
      <c r="S3823" s="6" t="s">
        <v>366</v>
      </c>
      <c r="W3823" s="6" t="s">
        <v>321</v>
      </c>
      <c r="X3823" s="6" t="s">
        <v>320</v>
      </c>
      <c r="Y3823" s="6" t="s">
        <v>43</v>
      </c>
      <c r="Z3823" s="8">
        <v>42208.6328125</v>
      </c>
      <c r="AA3823" s="6" t="s">
        <v>322</v>
      </c>
      <c r="AB3823" s="6" t="s">
        <v>559</v>
      </c>
      <c r="AC3823" s="6" t="s">
        <v>366</v>
      </c>
      <c r="AD3823" s="6" t="s">
        <v>43</v>
      </c>
      <c r="AE3823" s="8">
        <v>42211.435798611114</v>
      </c>
      <c r="AF3823" s="6" t="s">
        <v>71</v>
      </c>
    </row>
    <row r="3824" spans="1:39" x14ac:dyDescent="0.2">
      <c r="A38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24" s="7" t="str">
        <f>ExtractValues(Table1[[#This Row],[Agreement Name]],".{1}\d{4,5}")</f>
        <v>10179</v>
      </c>
      <c r="C3824" s="6" t="str">
        <f>ExtractValues(Table1[[#This Row],[Agreement Name]],".{1}\d{4,5}-.{1}\d{4,5}")</f>
        <v>10179-002006</v>
      </c>
      <c r="D3824" s="6" t="str">
        <f>ExtractValues(ExtractValues(Table1[[#This Row],[Agreement Name]],"(CO\d{1,3})"),"\d+")</f>
        <v>1</v>
      </c>
      <c r="E3824" s="6" t="str">
        <f>ExtractValues(ExtractValues(Table1[[#This Row],[Agreement Name]],"(CO.\d{1,3})"),"\d+")</f>
        <v/>
      </c>
      <c r="F3824" s="6" t="str">
        <f>IF(Table1[[#This Row],[ChgOrderPart1]]&lt;&gt;"",Table1[[#This Row],[ChgOrderPart1]],Table1[[#This Row],[ChgOrderPart2]])</f>
        <v>1</v>
      </c>
      <c r="G3824" s="6" t="s">
        <v>5639</v>
      </c>
      <c r="H3824" s="8">
        <v>42198.537754629629</v>
      </c>
      <c r="I3824" s="6" t="s">
        <v>34</v>
      </c>
      <c r="J3824" s="8">
        <v>42199.417164351849</v>
      </c>
      <c r="K3824" s="6" t="s">
        <v>5082</v>
      </c>
      <c r="L3824" s="6" t="s">
        <v>5083</v>
      </c>
      <c r="M3824" s="6" t="s">
        <v>37</v>
      </c>
      <c r="O3824" s="6" t="s">
        <v>38</v>
      </c>
      <c r="P3824" s="6" t="s">
        <v>39</v>
      </c>
      <c r="Q3824" s="6" t="s">
        <v>319</v>
      </c>
      <c r="R3824" s="6" t="s">
        <v>320</v>
      </c>
      <c r="S3824" s="6" t="s">
        <v>366</v>
      </c>
      <c r="W3824" s="6" t="s">
        <v>321</v>
      </c>
      <c r="X3824" s="6" t="s">
        <v>320</v>
      </c>
      <c r="Y3824" s="6" t="s">
        <v>43</v>
      </c>
      <c r="Z3824" s="8">
        <v>42199.326898148145</v>
      </c>
      <c r="AA3824" s="6" t="s">
        <v>322</v>
      </c>
      <c r="AB3824" s="6" t="s">
        <v>370</v>
      </c>
      <c r="AC3824" s="6" t="s">
        <v>366</v>
      </c>
      <c r="AD3824" s="6" t="s">
        <v>43</v>
      </c>
      <c r="AE3824" s="8">
        <v>42199.417164351849</v>
      </c>
      <c r="AF3824" s="6" t="s">
        <v>71</v>
      </c>
    </row>
    <row r="3825" spans="1:39" x14ac:dyDescent="0.2">
      <c r="A38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25" s="7" t="str">
        <f>ExtractValues(Table1[[#This Row],[Agreement Name]],".{1}\d{4,5}")</f>
        <v>10179</v>
      </c>
      <c r="C3825" s="6" t="str">
        <f>ExtractValues(Table1[[#This Row],[Agreement Name]],".{1}\d{4,5}-.{1}\d{4,5}")</f>
        <v>10179-002006</v>
      </c>
      <c r="D3825" s="6" t="str">
        <f>ExtractValues(ExtractValues(Table1[[#This Row],[Agreement Name]],"(CO\d{1,3})"),"\d+")</f>
        <v/>
      </c>
      <c r="E3825" s="6" t="str">
        <f>ExtractValues(ExtractValues(Table1[[#This Row],[Agreement Name]],"(CO.\d{1,3})"),"\d+")</f>
        <v/>
      </c>
      <c r="F3825" s="6" t="str">
        <f>IF(Table1[[#This Row],[ChgOrderPart1]]&lt;&gt;"",Table1[[#This Row],[ChgOrderPart1]],Table1[[#This Row],[ChgOrderPart2]])</f>
        <v/>
      </c>
      <c r="G3825" s="6" t="s">
        <v>476</v>
      </c>
      <c r="H3825" s="8">
        <v>42163.573877314811</v>
      </c>
      <c r="I3825" s="6" t="s">
        <v>34</v>
      </c>
      <c r="J3825" s="8">
        <v>42165.64671296296</v>
      </c>
      <c r="K3825" s="6" t="s">
        <v>35</v>
      </c>
      <c r="L3825" s="6" t="s">
        <v>36</v>
      </c>
      <c r="M3825" s="6" t="s">
        <v>37</v>
      </c>
      <c r="O3825" s="6" t="s">
        <v>38</v>
      </c>
      <c r="P3825" s="6" t="s">
        <v>39</v>
      </c>
      <c r="Q3825" s="6" t="s">
        <v>319</v>
      </c>
      <c r="R3825" s="6" t="s">
        <v>320</v>
      </c>
      <c r="S3825" s="6" t="s">
        <v>366</v>
      </c>
      <c r="W3825" s="6" t="s">
        <v>321</v>
      </c>
      <c r="X3825" s="6" t="s">
        <v>320</v>
      </c>
      <c r="Y3825" s="6" t="s">
        <v>43</v>
      </c>
      <c r="Z3825" s="8">
        <v>42165.643842592595</v>
      </c>
      <c r="AA3825" s="6" t="s">
        <v>322</v>
      </c>
      <c r="AB3825" s="6" t="s">
        <v>370</v>
      </c>
      <c r="AC3825" s="6" t="s">
        <v>366</v>
      </c>
      <c r="AD3825" s="6" t="s">
        <v>43</v>
      </c>
      <c r="AE3825" s="8">
        <v>42165.64671296296</v>
      </c>
      <c r="AF3825" s="6" t="s">
        <v>71</v>
      </c>
    </row>
    <row r="3826" spans="1:39" x14ac:dyDescent="0.2">
      <c r="A38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26" s="7" t="str">
        <f>ExtractValues(Table1[[#This Row],[Agreement Name]],".{1}\d{4,5}")</f>
        <v>10179</v>
      </c>
      <c r="C3826" s="6" t="str">
        <f>ExtractValues(Table1[[#This Row],[Agreement Name]],".{1}\d{4,5}-.{1}\d{4,5}")</f>
        <v>10179-002005</v>
      </c>
      <c r="D3826" s="6" t="str">
        <f>ExtractValues(ExtractValues(Table1[[#This Row],[Agreement Name]],"(CO\d{1,3})"),"\d+")</f>
        <v/>
      </c>
      <c r="E3826" s="6" t="str">
        <f>ExtractValues(ExtractValues(Table1[[#This Row],[Agreement Name]],"(CO.\d{1,3})"),"\d+")</f>
        <v/>
      </c>
      <c r="F3826" s="6" t="str">
        <f>IF(Table1[[#This Row],[ChgOrderPart1]]&lt;&gt;"",Table1[[#This Row],[ChgOrderPart1]],Table1[[#This Row],[ChgOrderPart2]])</f>
        <v/>
      </c>
      <c r="G3826" s="6" t="s">
        <v>3883</v>
      </c>
      <c r="H3826" s="8">
        <v>42129.413229166668</v>
      </c>
      <c r="I3826" s="6" t="s">
        <v>34</v>
      </c>
      <c r="J3826" s="8">
        <v>42130.425671296296</v>
      </c>
      <c r="K3826" s="6" t="s">
        <v>3614</v>
      </c>
      <c r="L3826" s="6" t="s">
        <v>3615</v>
      </c>
      <c r="M3826" s="6" t="s">
        <v>37</v>
      </c>
      <c r="O3826" s="6" t="s">
        <v>38</v>
      </c>
      <c r="P3826" s="6" t="s">
        <v>39</v>
      </c>
      <c r="Q3826" s="6" t="s">
        <v>1318</v>
      </c>
      <c r="R3826" s="6" t="s">
        <v>57</v>
      </c>
      <c r="W3826" s="6" t="s">
        <v>1319</v>
      </c>
      <c r="X3826" s="6" t="s">
        <v>1318</v>
      </c>
      <c r="Y3826" s="6" t="s">
        <v>43</v>
      </c>
      <c r="Z3826" s="8">
        <v>42129.532592592594</v>
      </c>
      <c r="AA3826" s="6" t="s">
        <v>3884</v>
      </c>
      <c r="AB3826" s="6" t="s">
        <v>70</v>
      </c>
      <c r="AC3826" s="6" t="s">
        <v>57</v>
      </c>
      <c r="AD3826" s="6" t="s">
        <v>43</v>
      </c>
      <c r="AE3826" s="8">
        <v>42130.425671296296</v>
      </c>
      <c r="AF3826" s="6" t="s">
        <v>71</v>
      </c>
    </row>
    <row r="3827" spans="1:39" x14ac:dyDescent="0.2">
      <c r="A38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27" s="7" t="str">
        <f>ExtractValues(Table1[[#This Row],[Agreement Name]],".{1}\d{4,5}")</f>
        <v>10179</v>
      </c>
      <c r="C3827" s="6" t="str">
        <f>ExtractValues(Table1[[#This Row],[Agreement Name]],".{1}\d{4,5}-.{1}\d{4,5}")</f>
        <v>10179-002004</v>
      </c>
      <c r="D3827" s="6" t="str">
        <f>ExtractValues(ExtractValues(Table1[[#This Row],[Agreement Name]],"(CO\d{1,3})"),"\d+")</f>
        <v>3</v>
      </c>
      <c r="E3827" s="6" t="str">
        <f>ExtractValues(ExtractValues(Table1[[#This Row],[Agreement Name]],"(CO.\d{1,3})"),"\d+")</f>
        <v/>
      </c>
      <c r="F3827" s="6" t="str">
        <f>IF(Table1[[#This Row],[ChgOrderPart1]]&lt;&gt;"",Table1[[#This Row],[ChgOrderPart1]],Table1[[#This Row],[ChgOrderPart2]])</f>
        <v>3</v>
      </c>
      <c r="G3827" s="6" t="s">
        <v>3947</v>
      </c>
      <c r="H3827" s="8">
        <v>42135.671620370369</v>
      </c>
      <c r="I3827" s="6" t="s">
        <v>34</v>
      </c>
      <c r="J3827" s="8">
        <v>42136.430625000001</v>
      </c>
      <c r="K3827" s="6" t="s">
        <v>3614</v>
      </c>
      <c r="L3827" s="6" t="s">
        <v>3615</v>
      </c>
      <c r="M3827" s="6" t="s">
        <v>37</v>
      </c>
      <c r="O3827" s="6" t="s">
        <v>38</v>
      </c>
      <c r="P3827" s="6" t="s">
        <v>39</v>
      </c>
      <c r="Q3827" s="6" t="s">
        <v>365</v>
      </c>
      <c r="R3827" s="6" t="s">
        <v>366</v>
      </c>
      <c r="W3827" s="6" t="s">
        <v>368</v>
      </c>
      <c r="X3827" s="6" t="s">
        <v>365</v>
      </c>
      <c r="Y3827" s="6" t="s">
        <v>43</v>
      </c>
      <c r="Z3827" s="8">
        <v>42136.41914351852</v>
      </c>
      <c r="AA3827" s="6" t="s">
        <v>3919</v>
      </c>
      <c r="AB3827" s="6" t="s">
        <v>370</v>
      </c>
      <c r="AC3827" s="6" t="s">
        <v>366</v>
      </c>
      <c r="AD3827" s="6" t="s">
        <v>43</v>
      </c>
      <c r="AE3827" s="8">
        <v>42136.430625000001</v>
      </c>
      <c r="AF3827" s="6" t="s">
        <v>71</v>
      </c>
    </row>
    <row r="3828" spans="1:39" x14ac:dyDescent="0.2">
      <c r="A382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28" s="7" t="str">
        <f>ExtractValues(Table1[[#This Row],[Agreement Name]],".{1}\d{4,5}")</f>
        <v>10179</v>
      </c>
      <c r="C3828" s="6" t="str">
        <f>ExtractValues(Table1[[#This Row],[Agreement Name]],".{1}\d{4,5}-.{1}\d{4,5}")</f>
        <v>10179-002004</v>
      </c>
      <c r="D3828" s="6" t="str">
        <f>ExtractValues(ExtractValues(Table1[[#This Row],[Agreement Name]],"(CO\d{1,3})"),"\d+")</f>
        <v>2</v>
      </c>
      <c r="E3828" s="6" t="str">
        <f>ExtractValues(ExtractValues(Table1[[#This Row],[Agreement Name]],"(CO.\d{1,3})"),"\d+")</f>
        <v/>
      </c>
      <c r="F3828" s="6" t="str">
        <f>IF(Table1[[#This Row],[ChgOrderPart1]]&lt;&gt;"",Table1[[#This Row],[ChgOrderPart1]],Table1[[#This Row],[ChgOrderPart2]])</f>
        <v>2</v>
      </c>
      <c r="G3828" s="6" t="s">
        <v>3918</v>
      </c>
      <c r="H3828" s="8">
        <v>42135.37394675926</v>
      </c>
      <c r="I3828" s="6" t="s">
        <v>34</v>
      </c>
      <c r="J3828" s="8">
        <v>42136.429976851854</v>
      </c>
      <c r="K3828" s="6" t="s">
        <v>3614</v>
      </c>
      <c r="L3828" s="6" t="s">
        <v>3615</v>
      </c>
      <c r="M3828" s="6" t="s">
        <v>37</v>
      </c>
      <c r="O3828" s="6" t="s">
        <v>38</v>
      </c>
      <c r="P3828" s="6" t="s">
        <v>39</v>
      </c>
      <c r="Q3828" s="6" t="s">
        <v>365</v>
      </c>
      <c r="R3828" s="6" t="s">
        <v>366</v>
      </c>
      <c r="W3828" s="6" t="s">
        <v>368</v>
      </c>
      <c r="X3828" s="6" t="s">
        <v>365</v>
      </c>
      <c r="Y3828" s="6" t="s">
        <v>43</v>
      </c>
      <c r="Z3828" s="8">
        <v>42136.415590277778</v>
      </c>
      <c r="AA3828" s="6" t="s">
        <v>3919</v>
      </c>
      <c r="AB3828" s="6" t="s">
        <v>370</v>
      </c>
      <c r="AC3828" s="6" t="s">
        <v>366</v>
      </c>
      <c r="AD3828" s="6" t="s">
        <v>43</v>
      </c>
      <c r="AE3828" s="8">
        <v>42136.429976851854</v>
      </c>
      <c r="AF3828" s="6" t="s">
        <v>71</v>
      </c>
    </row>
    <row r="3829" spans="1:39" x14ac:dyDescent="0.2">
      <c r="A38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29" s="7" t="str">
        <f>ExtractValues(Table1[[#This Row],[Agreement Name]],".{1}\d{4,5}")</f>
        <v>10179</v>
      </c>
      <c r="C3829" s="6" t="str">
        <f>ExtractValues(Table1[[#This Row],[Agreement Name]],".{1}\d{4,5}-.{1}\d{4,5}")</f>
        <v>10179-002004</v>
      </c>
      <c r="D3829" s="6" t="str">
        <f>ExtractValues(ExtractValues(Table1[[#This Row],[Agreement Name]],"(CO\d{1,3})"),"\d+")</f>
        <v>1</v>
      </c>
      <c r="E3829" s="6" t="str">
        <f>ExtractValues(ExtractValues(Table1[[#This Row],[Agreement Name]],"(CO.\d{1,3})"),"\d+")</f>
        <v/>
      </c>
      <c r="F3829" s="6" t="str">
        <f>IF(Table1[[#This Row],[ChgOrderPart1]]&lt;&gt;"",Table1[[#This Row],[ChgOrderPart1]],Table1[[#This Row],[ChgOrderPart2]])</f>
        <v>1</v>
      </c>
      <c r="G3829" s="6" t="s">
        <v>3739</v>
      </c>
      <c r="H3829" s="8">
        <v>42118.343958333331</v>
      </c>
      <c r="I3829" s="6" t="s">
        <v>34</v>
      </c>
      <c r="J3829" s="8">
        <v>42121.516319444447</v>
      </c>
      <c r="K3829" s="6" t="s">
        <v>3614</v>
      </c>
      <c r="L3829" s="6" t="s">
        <v>3615</v>
      </c>
      <c r="M3829" s="6" t="s">
        <v>37</v>
      </c>
      <c r="O3829" s="6" t="s">
        <v>38</v>
      </c>
      <c r="P3829" s="6" t="s">
        <v>39</v>
      </c>
      <c r="Q3829" s="6" t="s">
        <v>365</v>
      </c>
      <c r="R3829" s="6" t="s">
        <v>366</v>
      </c>
      <c r="W3829" s="6" t="s">
        <v>368</v>
      </c>
      <c r="X3829" s="6" t="s">
        <v>365</v>
      </c>
      <c r="Y3829" s="6" t="s">
        <v>43</v>
      </c>
      <c r="Z3829" s="8">
        <v>42121.505694444444</v>
      </c>
      <c r="AA3829" s="6" t="s">
        <v>3730</v>
      </c>
      <c r="AB3829" s="6" t="s">
        <v>370</v>
      </c>
      <c r="AC3829" s="6" t="s">
        <v>366</v>
      </c>
      <c r="AD3829" s="6" t="s">
        <v>43</v>
      </c>
      <c r="AE3829" s="8">
        <v>42121.516319444447</v>
      </c>
      <c r="AF3829" s="6" t="s">
        <v>71</v>
      </c>
    </row>
    <row r="3830" spans="1:39" x14ac:dyDescent="0.2">
      <c r="A38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30" s="7" t="str">
        <f>ExtractValues(Table1[[#This Row],[Agreement Name]],".{1}\d{4,5}")</f>
        <v>10179</v>
      </c>
      <c r="C3830" s="6" t="str">
        <f>ExtractValues(Table1[[#This Row],[Agreement Name]],".{1}\d{4,5}-.{1}\d{4,5}")</f>
        <v>10179-002004</v>
      </c>
      <c r="D3830" s="6" t="str">
        <f>ExtractValues(ExtractValues(Table1[[#This Row],[Agreement Name]],"(CO\d{1,3})"),"\d+")</f>
        <v/>
      </c>
      <c r="E3830" s="6" t="str">
        <f>ExtractValues(ExtractValues(Table1[[#This Row],[Agreement Name]],"(CO.\d{1,3})"),"\d+")</f>
        <v/>
      </c>
      <c r="F3830" s="6" t="str">
        <f>IF(Table1[[#This Row],[ChgOrderPart1]]&lt;&gt;"",Table1[[#This Row],[ChgOrderPart1]],Table1[[#This Row],[ChgOrderPart2]])</f>
        <v/>
      </c>
      <c r="G3830" s="6" t="s">
        <v>3710</v>
      </c>
      <c r="H3830" s="8">
        <v>42115.468449074076</v>
      </c>
      <c r="I3830" s="6" t="s">
        <v>55</v>
      </c>
      <c r="J3830" s="8">
        <v>42115.537048611113</v>
      </c>
      <c r="K3830" s="6" t="s">
        <v>3614</v>
      </c>
      <c r="L3830" s="6" t="s">
        <v>3615</v>
      </c>
      <c r="M3830" s="6" t="s">
        <v>37</v>
      </c>
      <c r="O3830" s="6" t="s">
        <v>38</v>
      </c>
      <c r="P3830" s="6" t="s">
        <v>39</v>
      </c>
      <c r="Q3830" s="6" t="s">
        <v>365</v>
      </c>
      <c r="R3830" s="6" t="s">
        <v>366</v>
      </c>
      <c r="AL3830" s="6" t="s">
        <v>365</v>
      </c>
      <c r="AM3830" s="6" t="s">
        <v>43</v>
      </c>
    </row>
    <row r="3831" spans="1:39" x14ac:dyDescent="0.2">
      <c r="A38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31" s="7" t="str">
        <f>ExtractValues(Table1[[#This Row],[Agreement Name]],".{1}\d{4,5}")</f>
        <v>10179</v>
      </c>
      <c r="C3831" s="6" t="str">
        <f>ExtractValues(Table1[[#This Row],[Agreement Name]],".{1}\d{4,5}-.{1}\d{4,5}")</f>
        <v>10179-002004</v>
      </c>
      <c r="D3831" s="6" t="str">
        <f>ExtractValues(ExtractValues(Table1[[#This Row],[Agreement Name]],"(CO\d{1,3})"),"\d+")</f>
        <v/>
      </c>
      <c r="E3831" s="6" t="str">
        <f>ExtractValues(ExtractValues(Table1[[#This Row],[Agreement Name]],"(CO.\d{1,3})"),"\d+")</f>
        <v/>
      </c>
      <c r="F3831" s="6" t="str">
        <f>IF(Table1[[#This Row],[ChgOrderPart1]]&lt;&gt;"",Table1[[#This Row],[ChgOrderPart1]],Table1[[#This Row],[ChgOrderPart2]])</f>
        <v/>
      </c>
      <c r="G3831" s="6" t="s">
        <v>8256</v>
      </c>
      <c r="H3831" s="8">
        <v>42107.459965277776</v>
      </c>
      <c r="I3831" s="6" t="s">
        <v>34</v>
      </c>
      <c r="J3831" s="8">
        <v>42109.517685185187</v>
      </c>
      <c r="K3831" s="6" t="s">
        <v>1376</v>
      </c>
      <c r="L3831" s="6" t="s">
        <v>1377</v>
      </c>
      <c r="M3831" s="6" t="s">
        <v>37</v>
      </c>
      <c r="O3831" s="6" t="s">
        <v>38</v>
      </c>
      <c r="P3831" s="6" t="s">
        <v>39</v>
      </c>
      <c r="Q3831" s="6" t="s">
        <v>365</v>
      </c>
      <c r="R3831" s="6" t="s">
        <v>366</v>
      </c>
      <c r="W3831" s="6" t="s">
        <v>368</v>
      </c>
      <c r="X3831" s="6" t="s">
        <v>365</v>
      </c>
      <c r="Y3831" s="6" t="s">
        <v>43</v>
      </c>
      <c r="Z3831" s="8">
        <v>42109.48164351852</v>
      </c>
      <c r="AA3831" s="6" t="s">
        <v>6909</v>
      </c>
      <c r="AB3831" s="6" t="s">
        <v>370</v>
      </c>
      <c r="AC3831" s="6" t="s">
        <v>366</v>
      </c>
      <c r="AD3831" s="6" t="s">
        <v>43</v>
      </c>
      <c r="AE3831" s="8">
        <v>42109.517685185187</v>
      </c>
      <c r="AF3831" s="6" t="s">
        <v>71</v>
      </c>
    </row>
    <row r="3832" spans="1:39" x14ac:dyDescent="0.2">
      <c r="A38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32" s="7" t="str">
        <f>ExtractValues(Table1[[#This Row],[Agreement Name]],".{1}\d{4,5}")</f>
        <v>10179</v>
      </c>
      <c r="C3832" s="6" t="str">
        <f>ExtractValues(Table1[[#This Row],[Agreement Name]],".{1}\d{4,5}-.{1}\d{4,5}")</f>
        <v>10179-002003</v>
      </c>
      <c r="D3832" s="6" t="str">
        <f>ExtractValues(ExtractValues(Table1[[#This Row],[Agreement Name]],"(CO\d{1,3})"),"\d+")</f>
        <v>2</v>
      </c>
      <c r="E3832" s="6" t="str">
        <f>ExtractValues(ExtractValues(Table1[[#This Row],[Agreement Name]],"(CO.\d{1,3})"),"\d+")</f>
        <v/>
      </c>
      <c r="F3832" s="6" t="str">
        <f>IF(Table1[[#This Row],[ChgOrderPart1]]&lt;&gt;"",Table1[[#This Row],[ChgOrderPart1]],Table1[[#This Row],[ChgOrderPart2]])</f>
        <v>2</v>
      </c>
      <c r="G3832" s="6" t="s">
        <v>5906</v>
      </c>
      <c r="H3832" s="8">
        <v>42219.312048611115</v>
      </c>
      <c r="I3832" s="6" t="s">
        <v>34</v>
      </c>
      <c r="J3832" s="8">
        <v>42226.705671296295</v>
      </c>
      <c r="K3832" s="6" t="s">
        <v>5082</v>
      </c>
      <c r="L3832" s="6" t="s">
        <v>5083</v>
      </c>
      <c r="M3832" s="6" t="s">
        <v>37</v>
      </c>
      <c r="O3832" s="6" t="s">
        <v>38</v>
      </c>
      <c r="P3832" s="6" t="s">
        <v>39</v>
      </c>
      <c r="Q3832" s="6" t="s">
        <v>985</v>
      </c>
      <c r="R3832" s="6" t="s">
        <v>366</v>
      </c>
      <c r="W3832" s="6" t="s">
        <v>314</v>
      </c>
      <c r="X3832" s="6" t="s">
        <v>985</v>
      </c>
      <c r="Y3832" s="6" t="s">
        <v>43</v>
      </c>
      <c r="Z3832" s="8">
        <v>42226.506145833337</v>
      </c>
      <c r="AA3832" s="6" t="s">
        <v>315</v>
      </c>
      <c r="AB3832" s="6" t="s">
        <v>559</v>
      </c>
      <c r="AC3832" s="6" t="s">
        <v>366</v>
      </c>
      <c r="AD3832" s="6" t="s">
        <v>43</v>
      </c>
      <c r="AE3832" s="8">
        <v>42226.705671296295</v>
      </c>
      <c r="AF3832" s="6" t="s">
        <v>71</v>
      </c>
    </row>
    <row r="3833" spans="1:39" x14ac:dyDescent="0.2">
      <c r="A38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33" s="7" t="str">
        <f>ExtractValues(Table1[[#This Row],[Agreement Name]],".{1}\d{4,5}")</f>
        <v>10179</v>
      </c>
      <c r="C3833" s="6" t="str">
        <f>ExtractValues(Table1[[#This Row],[Agreement Name]],".{1}\d{4,5}-.{1}\d{4,5}")</f>
        <v>10179-002003</v>
      </c>
      <c r="D3833" s="6" t="str">
        <f>ExtractValues(ExtractValues(Table1[[#This Row],[Agreement Name]],"(CO\d{1,3})"),"\d+")</f>
        <v>1</v>
      </c>
      <c r="E3833" s="6" t="str">
        <f>ExtractValues(ExtractValues(Table1[[#This Row],[Agreement Name]],"(CO.\d{1,3})"),"\d+")</f>
        <v/>
      </c>
      <c r="F3833" s="6" t="str">
        <f>IF(Table1[[#This Row],[ChgOrderPart1]]&lt;&gt;"",Table1[[#This Row],[ChgOrderPart1]],Table1[[#This Row],[ChgOrderPart2]])</f>
        <v>1</v>
      </c>
      <c r="G3833" s="6" t="s">
        <v>5903</v>
      </c>
      <c r="H3833" s="8">
        <v>42216.621180555558</v>
      </c>
      <c r="I3833" s="6" t="s">
        <v>34</v>
      </c>
      <c r="J3833" s="8">
        <v>42219.546377314815</v>
      </c>
      <c r="K3833" s="6" t="s">
        <v>5082</v>
      </c>
      <c r="L3833" s="6" t="s">
        <v>5083</v>
      </c>
      <c r="M3833" s="6" t="s">
        <v>37</v>
      </c>
      <c r="O3833" s="6" t="s">
        <v>38</v>
      </c>
      <c r="P3833" s="6" t="s">
        <v>39</v>
      </c>
      <c r="Q3833" s="6" t="s">
        <v>313</v>
      </c>
      <c r="R3833" s="6" t="s">
        <v>985</v>
      </c>
      <c r="S3833" s="6" t="s">
        <v>366</v>
      </c>
      <c r="W3833" s="6" t="s">
        <v>314</v>
      </c>
      <c r="X3833" s="6" t="s">
        <v>985</v>
      </c>
      <c r="Y3833" s="6" t="s">
        <v>43</v>
      </c>
      <c r="Z3833" s="8">
        <v>42219.351493055554</v>
      </c>
      <c r="AA3833" s="6" t="s">
        <v>315</v>
      </c>
      <c r="AB3833" s="6" t="s">
        <v>370</v>
      </c>
      <c r="AC3833" s="6" t="s">
        <v>366</v>
      </c>
      <c r="AD3833" s="6" t="s">
        <v>43</v>
      </c>
      <c r="AE3833" s="8">
        <v>42219.546377314815</v>
      </c>
      <c r="AF3833" s="6" t="s">
        <v>46</v>
      </c>
    </row>
    <row r="3834" spans="1:39" x14ac:dyDescent="0.2">
      <c r="A38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34" s="7" t="str">
        <f>ExtractValues(Table1[[#This Row],[Agreement Name]],".{1}\d{4,5}")</f>
        <v>10179</v>
      </c>
      <c r="C3834" s="6" t="str">
        <f>ExtractValues(Table1[[#This Row],[Agreement Name]],".{1}\d{4,5}-.{1}\d{4,5}")</f>
        <v>10179-002003</v>
      </c>
      <c r="D3834" s="6" t="str">
        <f>ExtractValues(ExtractValues(Table1[[#This Row],[Agreement Name]],"(CO\d{1,3})"),"\d+")</f>
        <v/>
      </c>
      <c r="E3834" s="6" t="str">
        <f>ExtractValues(ExtractValues(Table1[[#This Row],[Agreement Name]],"(CO.\d{1,3})"),"\d+")</f>
        <v/>
      </c>
      <c r="F3834" s="6" t="str">
        <f>IF(Table1[[#This Row],[ChgOrderPart1]]&lt;&gt;"",Table1[[#This Row],[ChgOrderPart1]],Table1[[#This Row],[ChgOrderPart2]])</f>
        <v/>
      </c>
      <c r="G3834" s="6" t="s">
        <v>6726</v>
      </c>
      <c r="H3834" s="8">
        <v>42090.596145833333</v>
      </c>
      <c r="I3834" s="6" t="s">
        <v>34</v>
      </c>
      <c r="J3834" s="8">
        <v>42104.631655092591</v>
      </c>
      <c r="K3834" s="6" t="s">
        <v>1284</v>
      </c>
      <c r="L3834" s="6" t="s">
        <v>1285</v>
      </c>
      <c r="M3834" s="6" t="s">
        <v>37</v>
      </c>
      <c r="O3834" s="6" t="s">
        <v>38</v>
      </c>
      <c r="P3834" s="6" t="s">
        <v>39</v>
      </c>
      <c r="Q3834" s="6" t="s">
        <v>6751</v>
      </c>
      <c r="R3834" s="6" t="s">
        <v>57</v>
      </c>
      <c r="W3834" s="6" t="s">
        <v>314</v>
      </c>
      <c r="X3834" s="6" t="s">
        <v>6751</v>
      </c>
      <c r="Y3834" s="6" t="s">
        <v>43</v>
      </c>
      <c r="Z3834" s="8">
        <v>42104.336481481485</v>
      </c>
      <c r="AA3834" s="6" t="s">
        <v>315</v>
      </c>
      <c r="AB3834" s="6" t="s">
        <v>70</v>
      </c>
      <c r="AC3834" s="6" t="s">
        <v>57</v>
      </c>
      <c r="AD3834" s="6" t="s">
        <v>43</v>
      </c>
      <c r="AE3834" s="8">
        <v>42104.631655092591</v>
      </c>
      <c r="AF3834" s="6" t="s">
        <v>71</v>
      </c>
    </row>
    <row r="3835" spans="1:39" x14ac:dyDescent="0.2">
      <c r="A38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35" s="7" t="str">
        <f>ExtractValues(Table1[[#This Row],[Agreement Name]],".{1}\d{4,5}")</f>
        <v>10179</v>
      </c>
      <c r="C3835" s="6" t="str">
        <f>ExtractValues(Table1[[#This Row],[Agreement Name]],".{1}\d{4,5}-.{1}\d{4,5}")</f>
        <v>10179-002003</v>
      </c>
      <c r="D3835" s="6" t="str">
        <f>ExtractValues(ExtractValues(Table1[[#This Row],[Agreement Name]],"(CO\d{1,3})"),"\d+")</f>
        <v/>
      </c>
      <c r="E3835" s="6" t="str">
        <f>ExtractValues(ExtractValues(Table1[[#This Row],[Agreement Name]],"(CO.\d{1,3})"),"\d+")</f>
        <v/>
      </c>
      <c r="F3835" s="6" t="str">
        <f>IF(Table1[[#This Row],[ChgOrderPart1]]&lt;&gt;"",Table1[[#This Row],[ChgOrderPart1]],Table1[[#This Row],[ChgOrderPart2]])</f>
        <v/>
      </c>
      <c r="G3835" s="6" t="s">
        <v>6726</v>
      </c>
      <c r="H3835" s="8">
        <v>42089.360671296294</v>
      </c>
      <c r="I3835" s="6" t="s">
        <v>55</v>
      </c>
      <c r="J3835" s="8">
        <v>42090.595300925925</v>
      </c>
      <c r="K3835" s="6" t="s">
        <v>1284</v>
      </c>
      <c r="L3835" s="6" t="s">
        <v>1285</v>
      </c>
      <c r="M3835" s="6" t="s">
        <v>37</v>
      </c>
      <c r="O3835" s="6" t="s">
        <v>38</v>
      </c>
      <c r="P3835" s="6" t="s">
        <v>39</v>
      </c>
      <c r="Q3835" s="6" t="s">
        <v>985</v>
      </c>
      <c r="R3835" s="6" t="s">
        <v>57</v>
      </c>
      <c r="AL3835" s="6" t="s">
        <v>985</v>
      </c>
      <c r="AM3835" s="6" t="s">
        <v>43</v>
      </c>
    </row>
    <row r="3836" spans="1:39" x14ac:dyDescent="0.2">
      <c r="A38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36" s="7" t="str">
        <f>ExtractValues(Table1[[#This Row],[Agreement Name]],".{1}\d{4,5}")</f>
        <v>10179</v>
      </c>
      <c r="C3836" s="6" t="str">
        <f>ExtractValues(Table1[[#This Row],[Agreement Name]],".{1}\d{4,5}-.{1}\d{4,5}")</f>
        <v>10179-002002</v>
      </c>
      <c r="D3836" s="6" t="str">
        <f>ExtractValues(ExtractValues(Table1[[#This Row],[Agreement Name]],"(CO\d{1,3})"),"\d+")</f>
        <v>2</v>
      </c>
      <c r="E3836" s="6" t="str">
        <f>ExtractValues(ExtractValues(Table1[[#This Row],[Agreement Name]],"(CO.\d{1,3})"),"\d+")</f>
        <v/>
      </c>
      <c r="F3836" s="6" t="str">
        <f>IF(Table1[[#This Row],[ChgOrderPart1]]&lt;&gt;"",Table1[[#This Row],[ChgOrderPart1]],Table1[[#This Row],[ChgOrderPart2]])</f>
        <v>2</v>
      </c>
      <c r="G3836" s="6" t="s">
        <v>5321</v>
      </c>
      <c r="H3836" s="8">
        <v>42171.450497685182</v>
      </c>
      <c r="I3836" s="6" t="s">
        <v>34</v>
      </c>
      <c r="J3836" s="8">
        <v>42206.600081018521</v>
      </c>
      <c r="K3836" s="6" t="s">
        <v>5082</v>
      </c>
      <c r="L3836" s="6" t="s">
        <v>5083</v>
      </c>
      <c r="M3836" s="6" t="s">
        <v>37</v>
      </c>
      <c r="O3836" s="6" t="s">
        <v>38</v>
      </c>
      <c r="P3836" s="6" t="s">
        <v>39</v>
      </c>
      <c r="Q3836" s="6" t="s">
        <v>679</v>
      </c>
      <c r="R3836" s="6" t="s">
        <v>366</v>
      </c>
      <c r="W3836" s="6" t="s">
        <v>680</v>
      </c>
      <c r="X3836" s="6" t="s">
        <v>679</v>
      </c>
      <c r="Y3836" s="6" t="s">
        <v>43</v>
      </c>
      <c r="Z3836" s="8">
        <v>42206.598495370374</v>
      </c>
      <c r="AA3836" s="6" t="s">
        <v>681</v>
      </c>
      <c r="AB3836" s="6" t="s">
        <v>682</v>
      </c>
      <c r="AC3836" s="6" t="s">
        <v>366</v>
      </c>
      <c r="AD3836" s="6" t="s">
        <v>43</v>
      </c>
      <c r="AE3836" s="8">
        <v>42206.600081018521</v>
      </c>
      <c r="AF3836" s="6" t="s">
        <v>683</v>
      </c>
    </row>
    <row r="3837" spans="1:39" x14ac:dyDescent="0.2">
      <c r="A38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37" s="7" t="str">
        <f>ExtractValues(Table1[[#This Row],[Agreement Name]],".{1}\d{4,5}")</f>
        <v>10179</v>
      </c>
      <c r="C3837" s="6" t="str">
        <f>ExtractValues(Table1[[#This Row],[Agreement Name]],".{1}\d{4,5}-.{1}\d{4,5}")</f>
        <v>10179-002002</v>
      </c>
      <c r="D3837" s="6" t="str">
        <f>ExtractValues(ExtractValues(Table1[[#This Row],[Agreement Name]],"(CO\d{1,3})"),"\d+")</f>
        <v>1</v>
      </c>
      <c r="E3837" s="6" t="str">
        <f>ExtractValues(ExtractValues(Table1[[#This Row],[Agreement Name]],"(CO.\d{1,3})"),"\d+")</f>
        <v/>
      </c>
      <c r="F3837" s="6" t="str">
        <f>IF(Table1[[#This Row],[ChgOrderPart1]]&lt;&gt;"",Table1[[#This Row],[ChgOrderPart1]],Table1[[#This Row],[ChgOrderPart2]])</f>
        <v>1</v>
      </c>
      <c r="G3837" s="6" t="s">
        <v>6949</v>
      </c>
      <c r="H3837" s="8">
        <v>42129.678587962961</v>
      </c>
      <c r="I3837" s="6" t="s">
        <v>34</v>
      </c>
      <c r="J3837" s="8">
        <v>42129.69127314815</v>
      </c>
      <c r="K3837" s="6" t="s">
        <v>1284</v>
      </c>
      <c r="L3837" s="6" t="s">
        <v>1285</v>
      </c>
      <c r="M3837" s="6" t="s">
        <v>37</v>
      </c>
      <c r="O3837" s="6" t="s">
        <v>38</v>
      </c>
      <c r="P3837" s="6" t="s">
        <v>39</v>
      </c>
      <c r="Q3837" s="6" t="s">
        <v>679</v>
      </c>
      <c r="R3837" s="6" t="s">
        <v>366</v>
      </c>
      <c r="W3837" s="6" t="s">
        <v>2865</v>
      </c>
      <c r="X3837" s="6" t="s">
        <v>679</v>
      </c>
      <c r="Y3837" s="6" t="s">
        <v>43</v>
      </c>
      <c r="Z3837" s="8">
        <v>42129.689120370371</v>
      </c>
      <c r="AA3837" s="6" t="s">
        <v>3888</v>
      </c>
      <c r="AB3837" s="6" t="s">
        <v>370</v>
      </c>
      <c r="AC3837" s="6" t="s">
        <v>366</v>
      </c>
      <c r="AD3837" s="6" t="s">
        <v>43</v>
      </c>
      <c r="AE3837" s="8">
        <v>42129.69127314815</v>
      </c>
      <c r="AF3837" s="6" t="s">
        <v>71</v>
      </c>
    </row>
    <row r="3838" spans="1:39" x14ac:dyDescent="0.2">
      <c r="A38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38" s="7" t="str">
        <f>ExtractValues(Table1[[#This Row],[Agreement Name]],".{1}\d{4,5}")</f>
        <v>10179</v>
      </c>
      <c r="C3838" s="6" t="str">
        <f>ExtractValues(Table1[[#This Row],[Agreement Name]],".{1}\d{4,5}-.{1}\d{4,5}")</f>
        <v>10179-002002</v>
      </c>
      <c r="D3838" s="6" t="str">
        <f>ExtractValues(ExtractValues(Table1[[#This Row],[Agreement Name]],"(CO\d{1,3})"),"\d+")</f>
        <v/>
      </c>
      <c r="E3838" s="6" t="str">
        <f>ExtractValues(ExtractValues(Table1[[#This Row],[Agreement Name]],"(CO.\d{1,3})"),"\d+")</f>
        <v/>
      </c>
      <c r="F3838" s="6" t="str">
        <f>IF(Table1[[#This Row],[ChgOrderPart1]]&lt;&gt;"",Table1[[#This Row],[ChgOrderPart1]],Table1[[#This Row],[ChgOrderPart2]])</f>
        <v/>
      </c>
      <c r="G3838" s="6" t="s">
        <v>6565</v>
      </c>
      <c r="H3838" s="8">
        <v>42079.3515162037</v>
      </c>
      <c r="I3838" s="6" t="s">
        <v>34</v>
      </c>
      <c r="J3838" s="8">
        <v>42081.56417824074</v>
      </c>
      <c r="K3838" s="6" t="s">
        <v>1284</v>
      </c>
      <c r="L3838" s="6" t="s">
        <v>1285</v>
      </c>
      <c r="M3838" s="6" t="s">
        <v>37</v>
      </c>
      <c r="O3838" s="6" t="s">
        <v>38</v>
      </c>
      <c r="P3838" s="6" t="s">
        <v>39</v>
      </c>
      <c r="Q3838" s="6" t="s">
        <v>679</v>
      </c>
      <c r="R3838" s="6" t="s">
        <v>366</v>
      </c>
      <c r="W3838" s="6" t="s">
        <v>680</v>
      </c>
      <c r="X3838" s="6" t="s">
        <v>679</v>
      </c>
      <c r="Y3838" s="6" t="s">
        <v>43</v>
      </c>
      <c r="Z3838" s="8">
        <v>42081.52065972222</v>
      </c>
      <c r="AA3838" s="6" t="s">
        <v>3515</v>
      </c>
      <c r="AB3838" s="6" t="s">
        <v>370</v>
      </c>
      <c r="AC3838" s="6" t="s">
        <v>366</v>
      </c>
      <c r="AD3838" s="6" t="s">
        <v>43</v>
      </c>
      <c r="AE3838" s="8">
        <v>42081.56417824074</v>
      </c>
      <c r="AF3838" s="6" t="s">
        <v>71</v>
      </c>
    </row>
    <row r="3839" spans="1:39" x14ac:dyDescent="0.2">
      <c r="A38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39" s="7" t="str">
        <f>ExtractValues(Table1[[#This Row],[Agreement Name]],".{1}\d{4,5}")</f>
        <v>10179</v>
      </c>
      <c r="C3839" s="6" t="str">
        <f>ExtractValues(Table1[[#This Row],[Agreement Name]],".{1}\d{4,5}-.{1}\d{4,5}")</f>
        <v>10179-002002</v>
      </c>
      <c r="D3839" s="6" t="str">
        <f>ExtractValues(ExtractValues(Table1[[#This Row],[Agreement Name]],"(CO\d{1,3})"),"\d+")</f>
        <v/>
      </c>
      <c r="E3839" s="6" t="str">
        <f>ExtractValues(ExtractValues(Table1[[#This Row],[Agreement Name]],"(CO.\d{1,3})"),"\d+")</f>
        <v/>
      </c>
      <c r="F3839" s="6" t="str">
        <f>IF(Table1[[#This Row],[ChgOrderPart1]]&lt;&gt;"",Table1[[#This Row],[ChgOrderPart1]],Table1[[#This Row],[ChgOrderPart2]])</f>
        <v/>
      </c>
      <c r="G3839" s="6" t="s">
        <v>6561</v>
      </c>
      <c r="H3839" s="8">
        <v>42076.531574074077</v>
      </c>
      <c r="I3839" s="6" t="s">
        <v>55</v>
      </c>
      <c r="J3839" s="8">
        <v>42079.348425925928</v>
      </c>
      <c r="K3839" s="6" t="s">
        <v>1284</v>
      </c>
      <c r="L3839" s="6" t="s">
        <v>1285</v>
      </c>
      <c r="M3839" s="6" t="s">
        <v>37</v>
      </c>
      <c r="O3839" s="6" t="s">
        <v>38</v>
      </c>
      <c r="P3839" s="6" t="s">
        <v>39</v>
      </c>
      <c r="Q3839" s="6" t="s">
        <v>679</v>
      </c>
      <c r="R3839" s="6" t="s">
        <v>1156</v>
      </c>
      <c r="AL3839" s="6" t="s">
        <v>679</v>
      </c>
      <c r="AM3839" s="6" t="s">
        <v>43</v>
      </c>
    </row>
    <row r="3840" spans="1:39" x14ac:dyDescent="0.2">
      <c r="A38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0" s="7" t="str">
        <f>ExtractValues(Table1[[#This Row],[Agreement Name]],".{1}\d{4,5}")</f>
        <v>10179</v>
      </c>
      <c r="C3840" s="6" t="str">
        <f>ExtractValues(Table1[[#This Row],[Agreement Name]],".{1}\d{4,5}-.{1}\d{4,5}")</f>
        <v>10179-002001</v>
      </c>
      <c r="D3840" s="6" t="str">
        <f>ExtractValues(ExtractValues(Table1[[#This Row],[Agreement Name]],"(CO\d{1,3})"),"\d+")</f>
        <v/>
      </c>
      <c r="E3840" s="6" t="str">
        <f>ExtractValues(ExtractValues(Table1[[#This Row],[Agreement Name]],"(CO.\d{1,3})"),"\d+")</f>
        <v/>
      </c>
      <c r="F3840" s="6" t="str">
        <f>IF(Table1[[#This Row],[ChgOrderPart1]]&lt;&gt;"",Table1[[#This Row],[ChgOrderPart1]],Table1[[#This Row],[ChgOrderPart2]])</f>
        <v/>
      </c>
      <c r="G3840" s="6" t="s">
        <v>6602</v>
      </c>
      <c r="H3840" s="8">
        <v>42082.534618055557</v>
      </c>
      <c r="I3840" s="6" t="s">
        <v>34</v>
      </c>
      <c r="J3840" s="8">
        <v>42087.370937500003</v>
      </c>
      <c r="K3840" s="6" t="s">
        <v>1284</v>
      </c>
      <c r="L3840" s="6" t="s">
        <v>1285</v>
      </c>
      <c r="M3840" s="6" t="s">
        <v>37</v>
      </c>
      <c r="O3840" s="6" t="s">
        <v>38</v>
      </c>
      <c r="P3840" s="6" t="s">
        <v>39</v>
      </c>
      <c r="Q3840" s="6" t="s">
        <v>6603</v>
      </c>
      <c r="R3840" s="6" t="s">
        <v>6604</v>
      </c>
      <c r="S3840" s="6" t="s">
        <v>57</v>
      </c>
      <c r="W3840" s="6" t="s">
        <v>6605</v>
      </c>
      <c r="X3840" s="6" t="s">
        <v>6604</v>
      </c>
      <c r="Y3840" s="6" t="s">
        <v>43</v>
      </c>
      <c r="Z3840" s="8">
        <v>42083.420358796298</v>
      </c>
      <c r="AA3840" s="6" t="s">
        <v>6606</v>
      </c>
      <c r="AB3840" s="6" t="s">
        <v>70</v>
      </c>
      <c r="AC3840" s="6" t="s">
        <v>57</v>
      </c>
      <c r="AD3840" s="6" t="s">
        <v>43</v>
      </c>
      <c r="AE3840" s="8">
        <v>42087.370937500003</v>
      </c>
      <c r="AF3840" s="6" t="s">
        <v>71</v>
      </c>
    </row>
    <row r="3841" spans="1:39" x14ac:dyDescent="0.2">
      <c r="A38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1" s="7" t="str">
        <f>ExtractValues(Table1[[#This Row],[Agreement Name]],".{1}\d{4,5}")</f>
        <v>10179</v>
      </c>
      <c r="C3841" s="6" t="str">
        <f>ExtractValues(Table1[[#This Row],[Agreement Name]],".{1}\d{4,5}-.{1}\d{4,5}")</f>
        <v>10179-002001</v>
      </c>
      <c r="D3841" s="6" t="str">
        <f>ExtractValues(ExtractValues(Table1[[#This Row],[Agreement Name]],"(CO\d{1,3})"),"\d+")</f>
        <v/>
      </c>
      <c r="E3841" s="6" t="str">
        <f>ExtractValues(ExtractValues(Table1[[#This Row],[Agreement Name]],"(CO.\d{1,3})"),"\d+")</f>
        <v/>
      </c>
      <c r="F3841" s="6" t="str">
        <f>IF(Table1[[#This Row],[ChgOrderPart1]]&lt;&gt;"",Table1[[#This Row],[ChgOrderPart1]],Table1[[#This Row],[ChgOrderPart2]])</f>
        <v/>
      </c>
      <c r="G3841" s="6" t="s">
        <v>9363</v>
      </c>
      <c r="H3841" s="8">
        <v>42066.666435185187</v>
      </c>
      <c r="I3841" s="6" t="s">
        <v>55</v>
      </c>
      <c r="J3841" s="8">
        <v>42081.573055555556</v>
      </c>
      <c r="K3841" s="6" t="s">
        <v>1376</v>
      </c>
      <c r="L3841" s="6" t="s">
        <v>1377</v>
      </c>
      <c r="M3841" s="6" t="s">
        <v>37</v>
      </c>
      <c r="O3841" s="6" t="s">
        <v>38</v>
      </c>
      <c r="P3841" s="6" t="s">
        <v>39</v>
      </c>
      <c r="Q3841" s="6" t="s">
        <v>6603</v>
      </c>
      <c r="R3841" s="6" t="s">
        <v>57</v>
      </c>
      <c r="AL3841" s="6" t="s">
        <v>6603</v>
      </c>
      <c r="AM3841" s="6" t="s">
        <v>43</v>
      </c>
    </row>
    <row r="3842" spans="1:39" x14ac:dyDescent="0.2">
      <c r="A38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2" s="7" t="str">
        <f>ExtractValues(Table1[[#This Row],[Agreement Name]],".{1}\d{4,5}")</f>
        <v>101784</v>
      </c>
      <c r="C3842" s="6" t="str">
        <f>ExtractValues(Table1[[#This Row],[Agreement Name]],".{1}\d{4,5}-.{1}\d{4,5}")</f>
        <v>101784-001001</v>
      </c>
      <c r="D3842" s="6" t="str">
        <f>ExtractValues(ExtractValues(Table1[[#This Row],[Agreement Name]],"(CO\d{1,3})"),"\d+")</f>
        <v/>
      </c>
      <c r="E3842" s="6" t="str">
        <f>ExtractValues(ExtractValues(Table1[[#This Row],[Agreement Name]],"(CO.\d{1,3})"),"\d+")</f>
        <v/>
      </c>
      <c r="F3842" s="6" t="str">
        <f>IF(Table1[[#This Row],[ChgOrderPart1]]&lt;&gt;"",Table1[[#This Row],[ChgOrderPart1]],Table1[[#This Row],[ChgOrderPart2]])</f>
        <v/>
      </c>
      <c r="G3842" s="6" t="s">
        <v>8420</v>
      </c>
      <c r="H3842" s="8">
        <v>42114.642789351848</v>
      </c>
      <c r="I3842" s="6" t="s">
        <v>55</v>
      </c>
      <c r="J3842" s="8">
        <v>42115.644641203704</v>
      </c>
      <c r="K3842" s="6" t="s">
        <v>1376</v>
      </c>
      <c r="L3842" s="6" t="s">
        <v>1377</v>
      </c>
      <c r="M3842" s="6" t="s">
        <v>37</v>
      </c>
      <c r="O3842" s="6" t="s">
        <v>38</v>
      </c>
      <c r="P3842" s="6" t="s">
        <v>39</v>
      </c>
      <c r="Q3842" s="6" t="s">
        <v>8421</v>
      </c>
      <c r="R3842" s="6" t="s">
        <v>101</v>
      </c>
      <c r="AL3842" s="6" t="s">
        <v>8421</v>
      </c>
      <c r="AM3842" s="6" t="s">
        <v>43</v>
      </c>
    </row>
    <row r="3843" spans="1:39" x14ac:dyDescent="0.2">
      <c r="A38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3" s="7" t="str">
        <f>ExtractValues(Table1[[#This Row],[Agreement Name]],".{1}\d{4,5}")</f>
        <v>10178</v>
      </c>
      <c r="C3843" s="6" t="str">
        <f>ExtractValues(Table1[[#This Row],[Agreement Name]],".{1}\d{4,5}-.{1}\d{4,5}")</f>
        <v>10178-001004</v>
      </c>
      <c r="D3843" s="6" t="str">
        <f>ExtractValues(ExtractValues(Table1[[#This Row],[Agreement Name]],"(CO\d{1,3})"),"\d+")</f>
        <v/>
      </c>
      <c r="E3843" s="6" t="str">
        <f>ExtractValues(ExtractValues(Table1[[#This Row],[Agreement Name]],"(CO.\d{1,3})"),"\d+")</f>
        <v/>
      </c>
      <c r="F3843" s="6" t="str">
        <f>IF(Table1[[#This Row],[ChgOrderPart1]]&lt;&gt;"",Table1[[#This Row],[ChgOrderPart1]],Table1[[#This Row],[ChgOrderPart2]])</f>
        <v/>
      </c>
      <c r="G3843" s="6" t="s">
        <v>4028</v>
      </c>
      <c r="H3843" s="8">
        <v>42158.35796296296</v>
      </c>
      <c r="I3843" s="6" t="s">
        <v>34</v>
      </c>
      <c r="J3843" s="8">
        <v>42171.441863425927</v>
      </c>
      <c r="K3843" s="6" t="s">
        <v>3614</v>
      </c>
      <c r="L3843" s="6" t="s">
        <v>3615</v>
      </c>
      <c r="M3843" s="6" t="s">
        <v>37</v>
      </c>
      <c r="O3843" s="6" t="s">
        <v>38</v>
      </c>
      <c r="P3843" s="6" t="s">
        <v>39</v>
      </c>
      <c r="Q3843" s="6" t="s">
        <v>4029</v>
      </c>
      <c r="R3843" s="6" t="s">
        <v>967</v>
      </c>
      <c r="S3843" s="6" t="s">
        <v>366</v>
      </c>
      <c r="W3843" s="6" t="s">
        <v>969</v>
      </c>
      <c r="X3843" s="6" t="s">
        <v>967</v>
      </c>
      <c r="Y3843" s="6" t="s">
        <v>43</v>
      </c>
      <c r="Z3843" s="8">
        <v>42171.289513888885</v>
      </c>
      <c r="AA3843" s="6" t="s">
        <v>303</v>
      </c>
      <c r="AB3843" s="6" t="s">
        <v>370</v>
      </c>
      <c r="AC3843" s="6" t="s">
        <v>366</v>
      </c>
      <c r="AD3843" s="6" t="s">
        <v>43</v>
      </c>
      <c r="AE3843" s="8">
        <v>42171.441863425927</v>
      </c>
      <c r="AF3843" s="6" t="s">
        <v>71</v>
      </c>
    </row>
    <row r="3844" spans="1:39" x14ac:dyDescent="0.2">
      <c r="A38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4" s="7" t="str">
        <f>ExtractValues(Table1[[#This Row],[Agreement Name]],".{1}\d{4,5}")</f>
        <v>10178</v>
      </c>
      <c r="C3844" s="6" t="str">
        <f>ExtractValues(Table1[[#This Row],[Agreement Name]],".{1}\d{4,5}-.{1}\d{4,5}")</f>
        <v>10178-001004</v>
      </c>
      <c r="D3844" s="6" t="str">
        <f>ExtractValues(ExtractValues(Table1[[#This Row],[Agreement Name]],"(CO\d{1,3})"),"\d+")</f>
        <v/>
      </c>
      <c r="E3844" s="6" t="str">
        <f>ExtractValues(ExtractValues(Table1[[#This Row],[Agreement Name]],"(CO.\d{1,3})"),"\d+")</f>
        <v/>
      </c>
      <c r="F3844" s="6" t="str">
        <f>IF(Table1[[#This Row],[ChgOrderPart1]]&lt;&gt;"",Table1[[#This Row],[ChgOrderPart1]],Table1[[#This Row],[ChgOrderPart2]])</f>
        <v/>
      </c>
      <c r="G3844" s="6" t="s">
        <v>4028</v>
      </c>
      <c r="H3844" s="8">
        <v>42139.482187499998</v>
      </c>
      <c r="I3844" s="6" t="s">
        <v>55</v>
      </c>
      <c r="J3844" s="8">
        <v>42158.354988425926</v>
      </c>
      <c r="K3844" s="6" t="s">
        <v>3614</v>
      </c>
      <c r="L3844" s="6" t="s">
        <v>3615</v>
      </c>
      <c r="M3844" s="6" t="s">
        <v>37</v>
      </c>
      <c r="O3844" s="6" t="s">
        <v>38</v>
      </c>
      <c r="P3844" s="6" t="s">
        <v>39</v>
      </c>
      <c r="Q3844" s="6" t="s">
        <v>4029</v>
      </c>
      <c r="R3844" s="6" t="s">
        <v>366</v>
      </c>
      <c r="AL3844" s="6" t="s">
        <v>4029</v>
      </c>
      <c r="AM3844" s="6" t="s">
        <v>43</v>
      </c>
    </row>
    <row r="3845" spans="1:39" x14ac:dyDescent="0.2">
      <c r="A38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5" s="7" t="str">
        <f>ExtractValues(Table1[[#This Row],[Agreement Name]],".{1}\d{4,5}")</f>
        <v>10178</v>
      </c>
      <c r="C3845" s="6" t="str">
        <f>ExtractValues(Table1[[#This Row],[Agreement Name]],".{1}\d{4,5}-.{1}\d{4,5}")</f>
        <v>10178-001004</v>
      </c>
      <c r="D3845" s="6" t="str">
        <f>ExtractValues(ExtractValues(Table1[[#This Row],[Agreement Name]],"(CO\d{1,3})"),"\d+")</f>
        <v/>
      </c>
      <c r="E3845" s="6" t="str">
        <f>ExtractValues(ExtractValues(Table1[[#This Row],[Agreement Name]],"(CO.\d{1,3})"),"\d+")</f>
        <v/>
      </c>
      <c r="F3845" s="6" t="str">
        <f>IF(Table1[[#This Row],[ChgOrderPart1]]&lt;&gt;"",Table1[[#This Row],[ChgOrderPart1]],Table1[[#This Row],[ChgOrderPart2]])</f>
        <v/>
      </c>
      <c r="G3845" s="6" t="s">
        <v>6760</v>
      </c>
      <c r="H3845" s="8">
        <v>42093.501921296294</v>
      </c>
      <c r="I3845" s="6" t="s">
        <v>55</v>
      </c>
      <c r="J3845" s="8">
        <v>42123.475729166668</v>
      </c>
      <c r="K3845" s="6" t="s">
        <v>1284</v>
      </c>
      <c r="L3845" s="6" t="s">
        <v>1285</v>
      </c>
      <c r="M3845" s="6" t="s">
        <v>37</v>
      </c>
      <c r="O3845" s="6" t="s">
        <v>38</v>
      </c>
      <c r="P3845" s="6" t="s">
        <v>39</v>
      </c>
      <c r="Q3845" s="6" t="s">
        <v>1070</v>
      </c>
      <c r="R3845" s="6" t="s">
        <v>4029</v>
      </c>
      <c r="S3845" s="6" t="s">
        <v>366</v>
      </c>
      <c r="AL3845" s="6" t="s">
        <v>1070</v>
      </c>
      <c r="AM3845" s="6" t="s">
        <v>43</v>
      </c>
    </row>
    <row r="3846" spans="1:39" x14ac:dyDescent="0.2">
      <c r="A38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46" s="7" t="str">
        <f>ExtractValues(Table1[[#This Row],[Agreement Name]],".{1}\d{4,5}")</f>
        <v>10178</v>
      </c>
      <c r="C3846" s="6" t="str">
        <f>ExtractValues(Table1[[#This Row],[Agreement Name]],".{1}\d{4,5}-.{1}\d{4,5}")</f>
        <v>10178-001003</v>
      </c>
      <c r="D3846" s="6" t="str">
        <f>ExtractValues(ExtractValues(Table1[[#This Row],[Agreement Name]],"(CO\d{1,3})"),"\d+")</f>
        <v>1</v>
      </c>
      <c r="E3846" s="6" t="str">
        <f>ExtractValues(ExtractValues(Table1[[#This Row],[Agreement Name]],"(CO.\d{1,3})"),"\d+")</f>
        <v/>
      </c>
      <c r="F3846" s="6" t="str">
        <f>IF(Table1[[#This Row],[ChgOrderPart1]]&lt;&gt;"",Table1[[#This Row],[ChgOrderPart1]],Table1[[#This Row],[ChgOrderPart2]])</f>
        <v>1</v>
      </c>
      <c r="G3846" s="6" t="s">
        <v>6133</v>
      </c>
      <c r="H3846" s="8">
        <v>42236.500416666669</v>
      </c>
      <c r="I3846" s="6" t="s">
        <v>48</v>
      </c>
      <c r="J3846" s="8">
        <v>42237.561157407406</v>
      </c>
      <c r="K3846" s="6" t="s">
        <v>5082</v>
      </c>
      <c r="L3846" s="6" t="s">
        <v>5083</v>
      </c>
      <c r="M3846" s="6" t="s">
        <v>37</v>
      </c>
      <c r="O3846" s="6" t="s">
        <v>38</v>
      </c>
      <c r="P3846" s="6" t="s">
        <v>39</v>
      </c>
      <c r="Q3846" s="6" t="s">
        <v>985</v>
      </c>
      <c r="R3846" s="6" t="s">
        <v>57</v>
      </c>
      <c r="W3846" s="6" t="s">
        <v>314</v>
      </c>
      <c r="X3846" s="6" t="s">
        <v>985</v>
      </c>
      <c r="Y3846" s="6" t="s">
        <v>43</v>
      </c>
      <c r="Z3846" s="8">
        <v>42237.561157407406</v>
      </c>
      <c r="AA3846" s="6" t="s">
        <v>315</v>
      </c>
      <c r="AL3846" s="6" t="s">
        <v>57</v>
      </c>
      <c r="AM3846" s="6" t="s">
        <v>43</v>
      </c>
    </row>
    <row r="3847" spans="1:39" x14ac:dyDescent="0.2">
      <c r="A38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7" s="7" t="str">
        <f>ExtractValues(Table1[[#This Row],[Agreement Name]],".{1}\d{4,5}")</f>
        <v>10178</v>
      </c>
      <c r="C3847" s="6" t="str">
        <f>ExtractValues(Table1[[#This Row],[Agreement Name]],".{1}\d{4,5}-.{1}\d{4,5}")</f>
        <v>10178-001003</v>
      </c>
      <c r="D3847" s="6" t="str">
        <f>ExtractValues(ExtractValues(Table1[[#This Row],[Agreement Name]],"(CO\d{1,3})"),"\d+")</f>
        <v/>
      </c>
      <c r="E3847" s="6" t="str">
        <f>ExtractValues(ExtractValues(Table1[[#This Row],[Agreement Name]],"(CO.\d{1,3})"),"\d+")</f>
        <v/>
      </c>
      <c r="F3847" s="6" t="str">
        <f>IF(Table1[[#This Row],[ChgOrderPart1]]&lt;&gt;"",Table1[[#This Row],[ChgOrderPart1]],Table1[[#This Row],[ChgOrderPart2]])</f>
        <v/>
      </c>
      <c r="G3847" s="6" t="s">
        <v>6163</v>
      </c>
      <c r="H3847" s="8">
        <v>42039.488379629627</v>
      </c>
      <c r="I3847" s="6" t="s">
        <v>34</v>
      </c>
      <c r="J3847" s="8">
        <v>42129.514756944445</v>
      </c>
      <c r="K3847" s="6" t="s">
        <v>1284</v>
      </c>
      <c r="L3847" s="6" t="s">
        <v>1285</v>
      </c>
      <c r="M3847" s="6" t="s">
        <v>37</v>
      </c>
      <c r="O3847" s="6" t="s">
        <v>38</v>
      </c>
      <c r="P3847" s="6" t="s">
        <v>39</v>
      </c>
      <c r="Q3847" s="6" t="s">
        <v>985</v>
      </c>
      <c r="R3847" s="6" t="s">
        <v>366</v>
      </c>
      <c r="W3847" s="6" t="s">
        <v>314</v>
      </c>
      <c r="X3847" s="6" t="s">
        <v>985</v>
      </c>
      <c r="Y3847" s="6" t="s">
        <v>43</v>
      </c>
      <c r="Z3847" s="8">
        <v>42129.501354166663</v>
      </c>
      <c r="AA3847" s="6" t="s">
        <v>315</v>
      </c>
      <c r="AB3847" s="6" t="s">
        <v>370</v>
      </c>
      <c r="AC3847" s="6" t="s">
        <v>366</v>
      </c>
      <c r="AD3847" s="6" t="s">
        <v>43</v>
      </c>
      <c r="AE3847" s="8">
        <v>42129.514756944445</v>
      </c>
      <c r="AF3847" s="6" t="s">
        <v>71</v>
      </c>
    </row>
    <row r="3848" spans="1:39" x14ac:dyDescent="0.2">
      <c r="A38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48" s="7" t="str">
        <f>ExtractValues(Table1[[#This Row],[Agreement Name]],".{1}\d{4,5}")</f>
        <v>10178</v>
      </c>
      <c r="C3848" s="6" t="str">
        <f>ExtractValues(Table1[[#This Row],[Agreement Name]],".{1}\d{4,5}-.{1}\d{4,5}")</f>
        <v>10178-001002</v>
      </c>
      <c r="D3848" s="6" t="str">
        <f>ExtractValues(ExtractValues(Table1[[#This Row],[Agreement Name]],"(CO\d{1,3})"),"\d+")</f>
        <v>1</v>
      </c>
      <c r="E3848" s="6" t="str">
        <f>ExtractValues(ExtractValues(Table1[[#This Row],[Agreement Name]],"(CO.\d{1,3})"),"\d+")</f>
        <v/>
      </c>
      <c r="F3848" s="6" t="str">
        <f>IF(Table1[[#This Row],[ChgOrderPart1]]&lt;&gt;"",Table1[[#This Row],[ChgOrderPart1]],Table1[[#This Row],[ChgOrderPart2]])</f>
        <v>1</v>
      </c>
      <c r="G3848" s="6" t="s">
        <v>3329</v>
      </c>
      <c r="H3848" s="8">
        <v>42019.385879629626</v>
      </c>
      <c r="I3848" s="6" t="s">
        <v>55</v>
      </c>
      <c r="J3848" s="8">
        <v>42019.502835648149</v>
      </c>
      <c r="K3848" s="6" t="s">
        <v>1284</v>
      </c>
      <c r="L3848" s="6" t="s">
        <v>1285</v>
      </c>
      <c r="M3848" s="6" t="s">
        <v>37</v>
      </c>
      <c r="O3848" s="6" t="s">
        <v>38</v>
      </c>
      <c r="P3848" s="6" t="s">
        <v>39</v>
      </c>
      <c r="Q3848" s="6" t="s">
        <v>2764</v>
      </c>
      <c r="R3848" s="6" t="s">
        <v>366</v>
      </c>
      <c r="AL3848" s="6" t="s">
        <v>2764</v>
      </c>
      <c r="AM3848" s="6" t="s">
        <v>43</v>
      </c>
    </row>
    <row r="3849" spans="1:39" x14ac:dyDescent="0.2">
      <c r="A38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49" s="7" t="str">
        <f>ExtractValues(Table1[[#This Row],[Agreement Name]],".{1}\d{4,5}")</f>
        <v>10178</v>
      </c>
      <c r="C3849" s="6" t="str">
        <f>ExtractValues(Table1[[#This Row],[Agreement Name]],".{1}\d{4,5}-.{1}\d{4,5}")</f>
        <v>10178-001002</v>
      </c>
      <c r="D3849" s="6" t="str">
        <f>ExtractValues(ExtractValues(Table1[[#This Row],[Agreement Name]],"(CO\d{1,3})"),"\d+")</f>
        <v/>
      </c>
      <c r="E3849" s="6" t="str">
        <f>ExtractValues(ExtractValues(Table1[[#This Row],[Agreement Name]],"(CO.\d{1,3})"),"\d+")</f>
        <v/>
      </c>
      <c r="F3849" s="6" t="str">
        <f>IF(Table1[[#This Row],[ChgOrderPart1]]&lt;&gt;"",Table1[[#This Row],[ChgOrderPart1]],Table1[[#This Row],[ChgOrderPart2]])</f>
        <v/>
      </c>
      <c r="G3849" s="6" t="s">
        <v>2996</v>
      </c>
      <c r="H3849" s="8">
        <v>41985.283993055556</v>
      </c>
      <c r="I3849" s="6" t="s">
        <v>34</v>
      </c>
      <c r="J3849" s="8">
        <v>41985.476875</v>
      </c>
      <c r="K3849" s="6" t="s">
        <v>1284</v>
      </c>
      <c r="L3849" s="6" t="s">
        <v>1285</v>
      </c>
      <c r="M3849" s="6" t="s">
        <v>37</v>
      </c>
      <c r="O3849" s="6" t="s">
        <v>38</v>
      </c>
      <c r="P3849" s="6" t="s">
        <v>39</v>
      </c>
      <c r="Q3849" s="6" t="s">
        <v>365</v>
      </c>
      <c r="R3849" s="6" t="s">
        <v>366</v>
      </c>
      <c r="W3849" s="6" t="s">
        <v>368</v>
      </c>
      <c r="X3849" s="6" t="s">
        <v>365</v>
      </c>
      <c r="Y3849" s="6" t="s">
        <v>43</v>
      </c>
      <c r="Z3849" s="8">
        <v>41985.391493055555</v>
      </c>
      <c r="AA3849" s="6" t="s">
        <v>2693</v>
      </c>
      <c r="AB3849" s="6" t="s">
        <v>370</v>
      </c>
      <c r="AC3849" s="6" t="s">
        <v>366</v>
      </c>
      <c r="AD3849" s="6" t="s">
        <v>43</v>
      </c>
      <c r="AE3849" s="8">
        <v>41985.476875</v>
      </c>
      <c r="AF3849" s="6" t="s">
        <v>71</v>
      </c>
    </row>
    <row r="3850" spans="1:39" x14ac:dyDescent="0.2">
      <c r="A38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50" s="7" t="str">
        <f>ExtractValues(Table1[[#This Row],[Agreement Name]],".{1}\d{4,5}")</f>
        <v>10178</v>
      </c>
      <c r="C3850" s="6" t="str">
        <f>ExtractValues(Table1[[#This Row],[Agreement Name]],".{1}\d{4,5}-.{1}\d{4,5}")</f>
        <v>10178-001001</v>
      </c>
      <c r="D3850" s="6" t="str">
        <f>ExtractValues(ExtractValues(Table1[[#This Row],[Agreement Name]],"(CO\d{1,3})"),"\d+")</f>
        <v/>
      </c>
      <c r="E3850" s="6" t="str">
        <f>ExtractValues(ExtractValues(Table1[[#This Row],[Agreement Name]],"(CO.\d{1,3})"),"\d+")</f>
        <v/>
      </c>
      <c r="F3850" s="6" t="str">
        <f>IF(Table1[[#This Row],[ChgOrderPart1]]&lt;&gt;"",Table1[[#This Row],[ChgOrderPart1]],Table1[[#This Row],[ChgOrderPart2]])</f>
        <v/>
      </c>
      <c r="G3850" s="6" t="s">
        <v>1363</v>
      </c>
      <c r="H3850" s="8">
        <v>41960.404780092591</v>
      </c>
      <c r="I3850" s="6" t="s">
        <v>34</v>
      </c>
      <c r="J3850" s="8">
        <v>41964.429849537039</v>
      </c>
      <c r="K3850" s="6" t="s">
        <v>1284</v>
      </c>
      <c r="L3850" s="6" t="s">
        <v>1285</v>
      </c>
      <c r="M3850" s="6" t="s">
        <v>37</v>
      </c>
      <c r="O3850" s="6" t="s">
        <v>38</v>
      </c>
      <c r="P3850" s="6" t="s">
        <v>39</v>
      </c>
      <c r="Q3850" s="6" t="s">
        <v>1364</v>
      </c>
      <c r="R3850" s="6" t="s">
        <v>366</v>
      </c>
      <c r="W3850" s="6" t="s">
        <v>1365</v>
      </c>
      <c r="X3850" s="6" t="s">
        <v>1364</v>
      </c>
      <c r="Y3850" s="6" t="s">
        <v>43</v>
      </c>
      <c r="Z3850" s="8">
        <v>41964.362743055557</v>
      </c>
      <c r="AA3850" s="6" t="s">
        <v>1366</v>
      </c>
      <c r="AB3850" s="6" t="s">
        <v>370</v>
      </c>
      <c r="AC3850" s="6" t="s">
        <v>366</v>
      </c>
      <c r="AD3850" s="6" t="s">
        <v>43</v>
      </c>
      <c r="AE3850" s="8">
        <v>41964.429849537039</v>
      </c>
      <c r="AF3850" s="6" t="s">
        <v>46</v>
      </c>
    </row>
    <row r="3851" spans="1:39" x14ac:dyDescent="0.2">
      <c r="A38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51" s="7" t="str">
        <f>ExtractValues(Table1[[#This Row],[Agreement Name]],".{1}\d{4,5}")</f>
        <v>101778</v>
      </c>
      <c r="C3851" s="6" t="str">
        <f>ExtractValues(Table1[[#This Row],[Agreement Name]],".{1}\d{4,5}-.{1}\d{4,5}")</f>
        <v>101778-001002</v>
      </c>
      <c r="D3851" s="6" t="str">
        <f>ExtractValues(ExtractValues(Table1[[#This Row],[Agreement Name]],"(CO\d{1,3})"),"\d+")</f>
        <v/>
      </c>
      <c r="E3851" s="6" t="str">
        <f>ExtractValues(ExtractValues(Table1[[#This Row],[Agreement Name]],"(CO.\d{1,3})"),"\d+")</f>
        <v/>
      </c>
      <c r="F3851" s="6" t="str">
        <f>IF(Table1[[#This Row],[ChgOrderPart1]]&lt;&gt;"",Table1[[#This Row],[ChgOrderPart1]],Table1[[#This Row],[ChgOrderPart2]])</f>
        <v/>
      </c>
      <c r="G3851" s="6" t="s">
        <v>6851</v>
      </c>
      <c r="H3851" s="8">
        <v>42107.31863425926</v>
      </c>
      <c r="I3851" s="6" t="s">
        <v>34</v>
      </c>
      <c r="J3851" s="8">
        <v>42114.301469907405</v>
      </c>
      <c r="K3851" s="6" t="s">
        <v>1284</v>
      </c>
      <c r="L3851" s="6" t="s">
        <v>1285</v>
      </c>
      <c r="M3851" s="6" t="s">
        <v>37</v>
      </c>
      <c r="O3851" s="6" t="s">
        <v>38</v>
      </c>
      <c r="P3851" s="6" t="s">
        <v>39</v>
      </c>
      <c r="Q3851" s="6" t="s">
        <v>6852</v>
      </c>
      <c r="R3851" s="6" t="s">
        <v>2743</v>
      </c>
      <c r="S3851" s="6" t="s">
        <v>366</v>
      </c>
      <c r="W3851" s="6" t="s">
        <v>6853</v>
      </c>
      <c r="X3851" s="6" t="s">
        <v>2743</v>
      </c>
      <c r="Y3851" s="6" t="s">
        <v>43</v>
      </c>
      <c r="Z3851" s="8">
        <v>42114.287812499999</v>
      </c>
      <c r="AA3851" s="6" t="s">
        <v>2745</v>
      </c>
      <c r="AB3851" s="6" t="s">
        <v>370</v>
      </c>
      <c r="AC3851" s="6" t="s">
        <v>366</v>
      </c>
      <c r="AD3851" s="6" t="s">
        <v>43</v>
      </c>
      <c r="AE3851" s="8">
        <v>42114.301469907405</v>
      </c>
      <c r="AF3851" s="6" t="s">
        <v>71</v>
      </c>
    </row>
    <row r="3852" spans="1:39" x14ac:dyDescent="0.2">
      <c r="A38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52" s="7" t="str">
        <f>ExtractValues(Table1[[#This Row],[Agreement Name]],".{1}\d{4,5}")</f>
        <v>101778</v>
      </c>
      <c r="C3852" s="6" t="str">
        <f>ExtractValues(Table1[[#This Row],[Agreement Name]],".{1}\d{4,5}-.{1}\d{4,5}")</f>
        <v>101778-001001</v>
      </c>
      <c r="D3852" s="6" t="str">
        <f>ExtractValues(ExtractValues(Table1[[#This Row],[Agreement Name]],"(CO\d{1,3})"),"\d+")</f>
        <v>1</v>
      </c>
      <c r="E3852" s="6" t="str">
        <f>ExtractValues(ExtractValues(Table1[[#This Row],[Agreement Name]],"(CO.\d{1,3})"),"\d+")</f>
        <v/>
      </c>
      <c r="F3852" s="6" t="str">
        <f>IF(Table1[[#This Row],[ChgOrderPart1]]&lt;&gt;"",Table1[[#This Row],[ChgOrderPart1]],Table1[[#This Row],[ChgOrderPart2]])</f>
        <v>1</v>
      </c>
      <c r="G3852" s="6" t="s">
        <v>5872</v>
      </c>
      <c r="H3852" s="8">
        <v>42220.432708333334</v>
      </c>
      <c r="I3852" s="6" t="s">
        <v>48</v>
      </c>
      <c r="J3852" s="8">
        <v>42220.432708333334</v>
      </c>
      <c r="K3852" s="6" t="s">
        <v>5082</v>
      </c>
      <c r="L3852" s="6" t="s">
        <v>5083</v>
      </c>
      <c r="M3852" s="6" t="s">
        <v>37</v>
      </c>
      <c r="O3852" s="6" t="s">
        <v>38</v>
      </c>
      <c r="P3852" s="6" t="s">
        <v>39</v>
      </c>
      <c r="Q3852" s="6" t="s">
        <v>5873</v>
      </c>
      <c r="R3852" s="6" t="s">
        <v>366</v>
      </c>
      <c r="AL3852" s="6" t="s">
        <v>5873</v>
      </c>
      <c r="AM3852" s="6" t="s">
        <v>43</v>
      </c>
    </row>
    <row r="3853" spans="1:39" x14ac:dyDescent="0.2">
      <c r="A38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53" s="7" t="str">
        <f>ExtractValues(Table1[[#This Row],[Agreement Name]],".{1}\d{4,5}")</f>
        <v>101778</v>
      </c>
      <c r="C3853" s="6" t="str">
        <f>ExtractValues(Table1[[#This Row],[Agreement Name]],".{1}\d{4,5}-.{1}\d{4,5}")</f>
        <v>101778-001001</v>
      </c>
      <c r="D3853" s="6" t="str">
        <f>ExtractValues(ExtractValues(Table1[[#This Row],[Agreement Name]],"(CO\d{1,3})"),"\d+")</f>
        <v>1</v>
      </c>
      <c r="E3853" s="6" t="str">
        <f>ExtractValues(ExtractValues(Table1[[#This Row],[Agreement Name]],"(CO.\d{1,3})"),"\d+")</f>
        <v/>
      </c>
      <c r="F3853" s="6" t="str">
        <f>IF(Table1[[#This Row],[ChgOrderPart1]]&lt;&gt;"",Table1[[#This Row],[ChgOrderPart1]],Table1[[#This Row],[ChgOrderPart2]])</f>
        <v>1</v>
      </c>
      <c r="G3853" s="6" t="s">
        <v>5872</v>
      </c>
      <c r="H3853" s="8">
        <v>42216.349930555552</v>
      </c>
      <c r="I3853" s="6" t="s">
        <v>55</v>
      </c>
      <c r="J3853" s="8">
        <v>42220.29886574074</v>
      </c>
      <c r="K3853" s="6" t="s">
        <v>5082</v>
      </c>
      <c r="L3853" s="6" t="s">
        <v>5083</v>
      </c>
      <c r="M3853" s="6" t="s">
        <v>37</v>
      </c>
      <c r="O3853" s="6" t="s">
        <v>38</v>
      </c>
      <c r="P3853" s="6" t="s">
        <v>39</v>
      </c>
      <c r="Q3853" s="6" t="s">
        <v>5873</v>
      </c>
      <c r="R3853" s="6" t="s">
        <v>366</v>
      </c>
      <c r="W3853" s="6" t="s">
        <v>559</v>
      </c>
      <c r="X3853" s="6" t="s">
        <v>366</v>
      </c>
      <c r="Y3853" s="6" t="s">
        <v>43</v>
      </c>
      <c r="Z3853" s="8">
        <v>42219.545173611114</v>
      </c>
      <c r="AA3853" s="6" t="s">
        <v>46</v>
      </c>
      <c r="AL3853" s="6" t="s">
        <v>5873</v>
      </c>
      <c r="AM3853" s="6" t="s">
        <v>43</v>
      </c>
    </row>
    <row r="3854" spans="1:39" x14ac:dyDescent="0.2">
      <c r="A38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54" s="7" t="str">
        <f>ExtractValues(Table1[[#This Row],[Agreement Name]],".{1}\d{4,5}")</f>
        <v>101778</v>
      </c>
      <c r="C3854" s="6" t="str">
        <f>ExtractValues(Table1[[#This Row],[Agreement Name]],".{1}\d{4,5}-.{1}\d{4,5}")</f>
        <v>101778-001001</v>
      </c>
      <c r="D3854" s="6" t="str">
        <f>ExtractValues(ExtractValues(Table1[[#This Row],[Agreement Name]],"(CO\d{1,3})"),"\d+")</f>
        <v/>
      </c>
      <c r="E3854" s="6" t="str">
        <f>ExtractValues(ExtractValues(Table1[[#This Row],[Agreement Name]],"(CO.\d{1,3})"),"\d+")</f>
        <v/>
      </c>
      <c r="F3854" s="6" t="str">
        <f>IF(Table1[[#This Row],[ChgOrderPart1]]&lt;&gt;"",Table1[[#This Row],[ChgOrderPart1]],Table1[[#This Row],[ChgOrderPart2]])</f>
        <v/>
      </c>
      <c r="G3854" s="6" t="s">
        <v>6918</v>
      </c>
      <c r="H3854" s="8">
        <v>42110.481319444443</v>
      </c>
      <c r="I3854" s="6" t="s">
        <v>34</v>
      </c>
      <c r="J3854" s="8">
        <v>42114.48641203704</v>
      </c>
      <c r="K3854" s="6" t="s">
        <v>1284</v>
      </c>
      <c r="L3854" s="6" t="s">
        <v>1285</v>
      </c>
      <c r="M3854" s="6" t="s">
        <v>37</v>
      </c>
      <c r="O3854" s="6" t="s">
        <v>38</v>
      </c>
      <c r="P3854" s="6" t="s">
        <v>39</v>
      </c>
      <c r="Q3854" s="6" t="s">
        <v>5873</v>
      </c>
      <c r="R3854" s="6" t="s">
        <v>366</v>
      </c>
      <c r="W3854" s="6" t="s">
        <v>6919</v>
      </c>
      <c r="X3854" s="6" t="s">
        <v>5873</v>
      </c>
      <c r="Y3854" s="6" t="s">
        <v>43</v>
      </c>
      <c r="Z3854" s="8">
        <v>42111.389120370368</v>
      </c>
      <c r="AA3854" s="6" t="s">
        <v>6920</v>
      </c>
      <c r="AB3854" s="6" t="s">
        <v>370</v>
      </c>
      <c r="AC3854" s="6" t="s">
        <v>366</v>
      </c>
      <c r="AD3854" s="6" t="s">
        <v>43</v>
      </c>
      <c r="AE3854" s="8">
        <v>42114.48641203704</v>
      </c>
      <c r="AF3854" s="6" t="s">
        <v>71</v>
      </c>
    </row>
    <row r="3855" spans="1:39" x14ac:dyDescent="0.2">
      <c r="A38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55" s="7" t="str">
        <f>ExtractValues(Table1[[#This Row],[Agreement Name]],".{1}\d{4,5}")</f>
        <v>101778</v>
      </c>
      <c r="C3855" s="6" t="str">
        <f>ExtractValues(Table1[[#This Row],[Agreement Name]],".{1}\d{4,5}-.{1}\d{4,5}")</f>
        <v>101778-001001</v>
      </c>
      <c r="D3855" s="6" t="str">
        <f>ExtractValues(ExtractValues(Table1[[#This Row],[Agreement Name]],"(CO\d{1,3})"),"\d+")</f>
        <v/>
      </c>
      <c r="E3855" s="6" t="str">
        <f>ExtractValues(ExtractValues(Table1[[#This Row],[Agreement Name]],"(CO.\d{1,3})"),"\d+")</f>
        <v/>
      </c>
      <c r="F3855" s="6" t="str">
        <f>IF(Table1[[#This Row],[ChgOrderPart1]]&lt;&gt;"",Table1[[#This Row],[ChgOrderPart1]],Table1[[#This Row],[ChgOrderPart2]])</f>
        <v/>
      </c>
      <c r="G3855" s="6" t="s">
        <v>6801</v>
      </c>
      <c r="H3855" s="8">
        <v>42095.555949074071</v>
      </c>
      <c r="I3855" s="6" t="s">
        <v>55</v>
      </c>
      <c r="J3855" s="8">
        <v>42110.476111111115</v>
      </c>
      <c r="K3855" s="6" t="s">
        <v>1284</v>
      </c>
      <c r="L3855" s="6" t="s">
        <v>1285</v>
      </c>
      <c r="M3855" s="6" t="s">
        <v>37</v>
      </c>
      <c r="O3855" s="6" t="s">
        <v>38</v>
      </c>
      <c r="P3855" s="6" t="s">
        <v>39</v>
      </c>
      <c r="Q3855" s="6" t="s">
        <v>5873</v>
      </c>
      <c r="R3855" s="6" t="s">
        <v>366</v>
      </c>
      <c r="AL3855" s="6" t="s">
        <v>5873</v>
      </c>
      <c r="AM3855" s="6" t="s">
        <v>43</v>
      </c>
    </row>
    <row r="3856" spans="1:39" x14ac:dyDescent="0.2">
      <c r="A38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56" s="7" t="str">
        <f>ExtractValues(Table1[[#This Row],[Agreement Name]],".{1}\d{4,5}")</f>
        <v>101776</v>
      </c>
      <c r="C3856" s="6" t="str">
        <f>ExtractValues(Table1[[#This Row],[Agreement Name]],".{1}\d{4,5}-.{1}\d{4,5}")</f>
        <v>101776-001001</v>
      </c>
      <c r="D3856" s="6" t="str">
        <f>ExtractValues(ExtractValues(Table1[[#This Row],[Agreement Name]],"(CO\d{1,3})"),"\d+")</f>
        <v/>
      </c>
      <c r="E3856" s="6" t="str">
        <f>ExtractValues(ExtractValues(Table1[[#This Row],[Agreement Name]],"(CO.\d{1,3})"),"\d+")</f>
        <v/>
      </c>
      <c r="F3856" s="6" t="str">
        <f>IF(Table1[[#This Row],[ChgOrderPart1]]&lt;&gt;"",Table1[[#This Row],[ChgOrderPart1]],Table1[[#This Row],[ChgOrderPart2]])</f>
        <v/>
      </c>
      <c r="G3856" s="6" t="s">
        <v>3726</v>
      </c>
      <c r="H3856" s="8">
        <v>42116.47284722222</v>
      </c>
      <c r="I3856" s="6" t="s">
        <v>34</v>
      </c>
      <c r="J3856" s="8">
        <v>42117.583483796298</v>
      </c>
      <c r="K3856" s="6" t="s">
        <v>3614</v>
      </c>
      <c r="L3856" s="6" t="s">
        <v>3615</v>
      </c>
      <c r="M3856" s="6" t="s">
        <v>37</v>
      </c>
      <c r="O3856" s="6" t="s">
        <v>38</v>
      </c>
      <c r="P3856" s="6" t="s">
        <v>39</v>
      </c>
      <c r="Q3856" s="6" t="s">
        <v>492</v>
      </c>
      <c r="R3856" s="6" t="s">
        <v>457</v>
      </c>
      <c r="S3856" s="6" t="s">
        <v>461</v>
      </c>
      <c r="W3856" s="6" t="s">
        <v>132</v>
      </c>
      <c r="X3856" s="6" t="s">
        <v>457</v>
      </c>
      <c r="Y3856" s="6" t="s">
        <v>43</v>
      </c>
      <c r="Z3856" s="8">
        <v>42116.503379629627</v>
      </c>
      <c r="AA3856" s="6" t="s">
        <v>133</v>
      </c>
      <c r="AB3856" s="6" t="s">
        <v>463</v>
      </c>
      <c r="AC3856" s="6" t="s">
        <v>461</v>
      </c>
      <c r="AD3856" s="6" t="s">
        <v>43</v>
      </c>
      <c r="AE3856" s="8">
        <v>42117.583483796298</v>
      </c>
      <c r="AF3856" s="6" t="s">
        <v>46</v>
      </c>
    </row>
    <row r="3857" spans="1:39" x14ac:dyDescent="0.2">
      <c r="A385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57" s="7" t="str">
        <f>ExtractValues(Table1[[#This Row],[Agreement Name]],".{1}\d{4,5}")</f>
        <v>10177</v>
      </c>
      <c r="C3857" s="6" t="str">
        <f>ExtractValues(Table1[[#This Row],[Agreement Name]],".{1}\d{4,5}-.{1}\d{4,5}")</f>
        <v>10177-002004</v>
      </c>
      <c r="D3857" s="6" t="str">
        <f>ExtractValues(ExtractValues(Table1[[#This Row],[Agreement Name]],"(CO\d{1,3})"),"\d+")</f>
        <v>2</v>
      </c>
      <c r="E3857" s="6" t="str">
        <f>ExtractValues(ExtractValues(Table1[[#This Row],[Agreement Name]],"(CO.\d{1,3})"),"\d+")</f>
        <v/>
      </c>
      <c r="F3857" s="6" t="str">
        <f>IF(Table1[[#This Row],[ChgOrderPart1]]&lt;&gt;"",Table1[[#This Row],[ChgOrderPart1]],Table1[[#This Row],[ChgOrderPart2]])</f>
        <v>2</v>
      </c>
      <c r="G3857" s="6" t="s">
        <v>6415</v>
      </c>
      <c r="H3857" s="8">
        <v>42065.458634259259</v>
      </c>
      <c r="I3857" s="6" t="s">
        <v>34</v>
      </c>
      <c r="J3857" s="8">
        <v>42065.55060185185</v>
      </c>
      <c r="K3857" s="6" t="s">
        <v>1284</v>
      </c>
      <c r="L3857" s="6" t="s">
        <v>1285</v>
      </c>
      <c r="M3857" s="6" t="s">
        <v>37</v>
      </c>
      <c r="O3857" s="6" t="s">
        <v>38</v>
      </c>
      <c r="P3857" s="6" t="s">
        <v>39</v>
      </c>
      <c r="Q3857" s="6" t="s">
        <v>3483</v>
      </c>
      <c r="R3857" s="6" t="s">
        <v>366</v>
      </c>
      <c r="W3857" s="6" t="s">
        <v>6416</v>
      </c>
      <c r="X3857" s="6" t="s">
        <v>3483</v>
      </c>
      <c r="Y3857" s="6" t="s">
        <v>43</v>
      </c>
      <c r="Z3857" s="8">
        <v>42065.517835648148</v>
      </c>
      <c r="AA3857" s="6" t="s">
        <v>2970</v>
      </c>
      <c r="AB3857" s="6" t="s">
        <v>370</v>
      </c>
      <c r="AC3857" s="6" t="s">
        <v>366</v>
      </c>
      <c r="AD3857" s="6" t="s">
        <v>43</v>
      </c>
      <c r="AE3857" s="8">
        <v>42065.55060185185</v>
      </c>
      <c r="AF3857" s="6" t="s">
        <v>71</v>
      </c>
    </row>
    <row r="3858" spans="1:39" x14ac:dyDescent="0.2">
      <c r="A38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58" s="7" t="str">
        <f>ExtractValues(Table1[[#This Row],[Agreement Name]],".{1}\d{4,5}")</f>
        <v>10177</v>
      </c>
      <c r="C3858" s="6" t="str">
        <f>ExtractValues(Table1[[#This Row],[Agreement Name]],".{1}\d{4,5}-.{1}\d{4,5}")</f>
        <v>10177-002004</v>
      </c>
      <c r="D3858" s="6" t="str">
        <f>ExtractValues(ExtractValues(Table1[[#This Row],[Agreement Name]],"(CO\d{1,3})"),"\d+")</f>
        <v>1</v>
      </c>
      <c r="E3858" s="6" t="str">
        <f>ExtractValues(ExtractValues(Table1[[#This Row],[Agreement Name]],"(CO.\d{1,3})"),"\d+")</f>
        <v/>
      </c>
      <c r="F3858" s="6" t="str">
        <f>IF(Table1[[#This Row],[ChgOrderPart1]]&lt;&gt;"",Table1[[#This Row],[ChgOrderPart1]],Table1[[#This Row],[ChgOrderPart2]])</f>
        <v>1</v>
      </c>
      <c r="G3858" s="6" t="s">
        <v>3593</v>
      </c>
      <c r="H3858" s="8">
        <v>42038.472546296296</v>
      </c>
      <c r="I3858" s="6" t="s">
        <v>34</v>
      </c>
      <c r="J3858" s="8">
        <v>42046.371377314812</v>
      </c>
      <c r="K3858" s="6" t="s">
        <v>1284</v>
      </c>
      <c r="L3858" s="6" t="s">
        <v>1285</v>
      </c>
      <c r="M3858" s="6" t="s">
        <v>37</v>
      </c>
      <c r="O3858" s="6" t="s">
        <v>38</v>
      </c>
      <c r="P3858" s="6" t="s">
        <v>39</v>
      </c>
      <c r="Q3858" s="6" t="s">
        <v>3483</v>
      </c>
      <c r="R3858" s="6" t="s">
        <v>366</v>
      </c>
      <c r="W3858" s="6" t="s">
        <v>3594</v>
      </c>
      <c r="X3858" s="6" t="s">
        <v>3483</v>
      </c>
      <c r="Y3858" s="6" t="s">
        <v>43</v>
      </c>
      <c r="Z3858" s="8">
        <v>42046.312083333331</v>
      </c>
      <c r="AA3858" s="6" t="s">
        <v>2970</v>
      </c>
      <c r="AB3858" s="6" t="s">
        <v>370</v>
      </c>
      <c r="AC3858" s="6" t="s">
        <v>366</v>
      </c>
      <c r="AD3858" s="6" t="s">
        <v>43</v>
      </c>
      <c r="AE3858" s="8">
        <v>42046.371377314812</v>
      </c>
      <c r="AF3858" s="6" t="s">
        <v>71</v>
      </c>
    </row>
    <row r="3859" spans="1:39" x14ac:dyDescent="0.2">
      <c r="A38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59" s="7" t="str">
        <f>ExtractValues(Table1[[#This Row],[Agreement Name]],".{1}\d{4,5}")</f>
        <v>10177</v>
      </c>
      <c r="C3859" s="6" t="str">
        <f>ExtractValues(Table1[[#This Row],[Agreement Name]],".{1}\d{4,5}-.{1}\d{4,5}")</f>
        <v>10177-002004</v>
      </c>
      <c r="D3859" s="6" t="str">
        <f>ExtractValues(ExtractValues(Table1[[#This Row],[Agreement Name]],"(CO\d{1,3})"),"\d+")</f>
        <v/>
      </c>
      <c r="E3859" s="6" t="str">
        <f>ExtractValues(ExtractValues(Table1[[#This Row],[Agreement Name]],"(CO.\d{1,3})"),"\d+")</f>
        <v/>
      </c>
      <c r="F3859" s="6" t="str">
        <f>IF(Table1[[#This Row],[ChgOrderPart1]]&lt;&gt;"",Table1[[#This Row],[ChgOrderPart1]],Table1[[#This Row],[ChgOrderPart2]])</f>
        <v/>
      </c>
      <c r="G3859" s="6" t="s">
        <v>3482</v>
      </c>
      <c r="H3859" s="8">
        <v>42030.386643518519</v>
      </c>
      <c r="I3859" s="6" t="s">
        <v>34</v>
      </c>
      <c r="J3859" s="8">
        <v>42031.401944444442</v>
      </c>
      <c r="K3859" s="6" t="s">
        <v>1284</v>
      </c>
      <c r="L3859" s="6" t="s">
        <v>1285</v>
      </c>
      <c r="M3859" s="6" t="s">
        <v>37</v>
      </c>
      <c r="O3859" s="6" t="s">
        <v>38</v>
      </c>
      <c r="P3859" s="6" t="s">
        <v>39</v>
      </c>
      <c r="Q3859" s="6" t="s">
        <v>3483</v>
      </c>
      <c r="R3859" s="6" t="s">
        <v>366</v>
      </c>
      <c r="W3859" s="6" t="s">
        <v>2969</v>
      </c>
      <c r="X3859" s="6" t="s">
        <v>3483</v>
      </c>
      <c r="Y3859" s="6" t="s">
        <v>43</v>
      </c>
      <c r="Z3859" s="8">
        <v>42031.381655092591</v>
      </c>
      <c r="AA3859" s="6" t="s">
        <v>2970</v>
      </c>
      <c r="AB3859" s="6" t="s">
        <v>370</v>
      </c>
      <c r="AC3859" s="6" t="s">
        <v>366</v>
      </c>
      <c r="AD3859" s="6" t="s">
        <v>43</v>
      </c>
      <c r="AE3859" s="8">
        <v>42031.401944444442</v>
      </c>
      <c r="AF3859" s="6" t="s">
        <v>71</v>
      </c>
    </row>
    <row r="3860" spans="1:39" x14ac:dyDescent="0.2">
      <c r="A38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60" s="7" t="str">
        <f>ExtractValues(Table1[[#This Row],[Agreement Name]],".{1}\d{4,5}")</f>
        <v>10177</v>
      </c>
      <c r="C3860" s="6" t="str">
        <f>ExtractValues(Table1[[#This Row],[Agreement Name]],".{1}\d{4,5}-.{1}\d{4,5}")</f>
        <v>10177-002003</v>
      </c>
      <c r="D3860" s="6" t="str">
        <f>ExtractValues(ExtractValues(Table1[[#This Row],[Agreement Name]],"(CO\d{1,3})"),"\d+")</f>
        <v/>
      </c>
      <c r="E3860" s="6" t="str">
        <f>ExtractValues(ExtractValues(Table1[[#This Row],[Agreement Name]],"(CO.\d{1,3})"),"\d+")</f>
        <v/>
      </c>
      <c r="F3860" s="6" t="str">
        <f>IF(Table1[[#This Row],[ChgOrderPart1]]&lt;&gt;"",Table1[[#This Row],[ChgOrderPart1]],Table1[[#This Row],[ChgOrderPart2]])</f>
        <v/>
      </c>
      <c r="G3860" s="6" t="s">
        <v>6226</v>
      </c>
      <c r="H3860" s="8">
        <v>42046.416168981479</v>
      </c>
      <c r="I3860" s="6" t="s">
        <v>34</v>
      </c>
      <c r="J3860" s="8">
        <v>42046.664803240739</v>
      </c>
      <c r="K3860" s="6" t="s">
        <v>1284</v>
      </c>
      <c r="L3860" s="6" t="s">
        <v>1285</v>
      </c>
      <c r="M3860" s="6" t="s">
        <v>37</v>
      </c>
      <c r="O3860" s="6" t="s">
        <v>38</v>
      </c>
      <c r="P3860" s="6" t="s">
        <v>39</v>
      </c>
      <c r="Q3860" s="6" t="s">
        <v>384</v>
      </c>
      <c r="R3860" s="6" t="s">
        <v>366</v>
      </c>
      <c r="W3860" s="6" t="s">
        <v>6227</v>
      </c>
      <c r="X3860" s="6" t="s">
        <v>384</v>
      </c>
      <c r="Y3860" s="6" t="s">
        <v>43</v>
      </c>
      <c r="Z3860" s="8">
        <v>42046.664155092592</v>
      </c>
      <c r="AA3860" s="6" t="s">
        <v>6228</v>
      </c>
      <c r="AB3860" s="6" t="s">
        <v>370</v>
      </c>
      <c r="AC3860" s="6" t="s">
        <v>366</v>
      </c>
      <c r="AD3860" s="6" t="s">
        <v>43</v>
      </c>
      <c r="AE3860" s="8">
        <v>42046.664803240739</v>
      </c>
      <c r="AF3860" s="6" t="s">
        <v>71</v>
      </c>
    </row>
    <row r="3861" spans="1:39" x14ac:dyDescent="0.2">
      <c r="A38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61" s="7" t="str">
        <f>ExtractValues(Table1[[#This Row],[Agreement Name]],".{1}\d{4,5}")</f>
        <v>10177</v>
      </c>
      <c r="C3861" s="6" t="str">
        <f>ExtractValues(Table1[[#This Row],[Agreement Name]],".{1}\d{4,5}-.{1}\d{4,5}")</f>
        <v>10177-002003</v>
      </c>
      <c r="D3861" s="6" t="str">
        <f>ExtractValues(ExtractValues(Table1[[#This Row],[Agreement Name]],"(CO\d{1,3})"),"\d+")</f>
        <v/>
      </c>
      <c r="E3861" s="6" t="str">
        <f>ExtractValues(ExtractValues(Table1[[#This Row],[Agreement Name]],"(CO.\d{1,3})"),"\d+")</f>
        <v/>
      </c>
      <c r="F3861" s="6" t="str">
        <f>IF(Table1[[#This Row],[ChgOrderPart1]]&lt;&gt;"",Table1[[#This Row],[ChgOrderPart1]],Table1[[#This Row],[ChgOrderPart2]])</f>
        <v/>
      </c>
      <c r="G3861" s="6" t="s">
        <v>3477</v>
      </c>
      <c r="H3861" s="8">
        <v>42027.594942129632</v>
      </c>
      <c r="I3861" s="6" t="s">
        <v>55</v>
      </c>
      <c r="J3861" s="8">
        <v>42046.413414351853</v>
      </c>
      <c r="K3861" s="6" t="s">
        <v>1284</v>
      </c>
      <c r="L3861" s="6" t="s">
        <v>1285</v>
      </c>
      <c r="M3861" s="6" t="s">
        <v>37</v>
      </c>
      <c r="O3861" s="6" t="s">
        <v>38</v>
      </c>
      <c r="P3861" s="6" t="s">
        <v>39</v>
      </c>
      <c r="Q3861" s="6" t="s">
        <v>384</v>
      </c>
      <c r="R3861" s="6" t="s">
        <v>366</v>
      </c>
      <c r="AL3861" s="6" t="s">
        <v>384</v>
      </c>
      <c r="AM3861" s="6" t="s">
        <v>43</v>
      </c>
    </row>
    <row r="3862" spans="1:39" x14ac:dyDescent="0.2">
      <c r="A38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62" s="7" t="str">
        <f>ExtractValues(Table1[[#This Row],[Agreement Name]],".{1}\d{4,5}")</f>
        <v>10177</v>
      </c>
      <c r="C3862" s="6" t="str">
        <f>ExtractValues(Table1[[#This Row],[Agreement Name]],".{1}\d{4,5}-.{1}\d{4,5}")</f>
        <v>10177-002002</v>
      </c>
      <c r="D3862" s="6" t="str">
        <f>ExtractValues(ExtractValues(Table1[[#This Row],[Agreement Name]],"(CO\d{1,3})"),"\d+")</f>
        <v>2</v>
      </c>
      <c r="E3862" s="6" t="str">
        <f>ExtractValues(ExtractValues(Table1[[#This Row],[Agreement Name]],"(CO.\d{1,3})"),"\d+")</f>
        <v/>
      </c>
      <c r="F3862" s="6" t="str">
        <f>IF(Table1[[#This Row],[ChgOrderPart1]]&lt;&gt;"",Table1[[#This Row],[ChgOrderPart1]],Table1[[#This Row],[ChgOrderPart2]])</f>
        <v>2</v>
      </c>
      <c r="G3862" s="6" t="s">
        <v>6414</v>
      </c>
      <c r="H3862" s="8">
        <v>42065.457777777781</v>
      </c>
      <c r="I3862" s="6" t="s">
        <v>34</v>
      </c>
      <c r="J3862" s="8">
        <v>42065.558900462966</v>
      </c>
      <c r="K3862" s="6" t="s">
        <v>1284</v>
      </c>
      <c r="L3862" s="6" t="s">
        <v>1285</v>
      </c>
      <c r="M3862" s="6" t="s">
        <v>37</v>
      </c>
      <c r="O3862" s="6" t="s">
        <v>38</v>
      </c>
      <c r="P3862" s="6" t="s">
        <v>39</v>
      </c>
      <c r="Q3862" s="6" t="s">
        <v>1291</v>
      </c>
      <c r="R3862" s="6" t="s">
        <v>366</v>
      </c>
      <c r="W3862" s="6" t="s">
        <v>1292</v>
      </c>
      <c r="X3862" s="6" t="s">
        <v>1291</v>
      </c>
      <c r="Y3862" s="6" t="s">
        <v>43</v>
      </c>
      <c r="Z3862" s="8">
        <v>42065.557650462964</v>
      </c>
      <c r="AA3862" s="6" t="s">
        <v>322</v>
      </c>
      <c r="AB3862" s="6" t="s">
        <v>370</v>
      </c>
      <c r="AC3862" s="6" t="s">
        <v>366</v>
      </c>
      <c r="AD3862" s="6" t="s">
        <v>43</v>
      </c>
      <c r="AE3862" s="8">
        <v>42065.558900462966</v>
      </c>
      <c r="AF3862" s="6" t="s">
        <v>71</v>
      </c>
    </row>
    <row r="3863" spans="1:39" x14ac:dyDescent="0.2">
      <c r="A38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63" s="7" t="str">
        <f>ExtractValues(Table1[[#This Row],[Agreement Name]],".{1}\d{4,5}")</f>
        <v>10177</v>
      </c>
      <c r="C3863" s="6" t="str">
        <f>ExtractValues(Table1[[#This Row],[Agreement Name]],".{1}\d{4,5}-.{1}\d{4,5}")</f>
        <v>10177-002002</v>
      </c>
      <c r="D3863" s="6" t="str">
        <f>ExtractValues(ExtractValues(Table1[[#This Row],[Agreement Name]],"(CO\d{1,3})"),"\d+")</f>
        <v>1</v>
      </c>
      <c r="E3863" s="6" t="str">
        <f>ExtractValues(ExtractValues(Table1[[#This Row],[Agreement Name]],"(CO.\d{1,3})"),"\d+")</f>
        <v/>
      </c>
      <c r="F3863" s="6" t="str">
        <f>IF(Table1[[#This Row],[ChgOrderPart1]]&lt;&gt;"",Table1[[#This Row],[ChgOrderPart1]],Table1[[#This Row],[ChgOrderPart2]])</f>
        <v>1</v>
      </c>
      <c r="G3863" s="6" t="s">
        <v>6278</v>
      </c>
      <c r="H3863" s="8">
        <v>42048.442256944443</v>
      </c>
      <c r="I3863" s="6" t="s">
        <v>34</v>
      </c>
      <c r="J3863" s="8">
        <v>42051.457418981481</v>
      </c>
      <c r="K3863" s="6" t="s">
        <v>1284</v>
      </c>
      <c r="L3863" s="6" t="s">
        <v>1285</v>
      </c>
      <c r="M3863" s="6" t="s">
        <v>37</v>
      </c>
      <c r="O3863" s="6" t="s">
        <v>38</v>
      </c>
      <c r="P3863" s="6" t="s">
        <v>39</v>
      </c>
      <c r="Q3863" s="6" t="s">
        <v>1291</v>
      </c>
      <c r="R3863" s="6" t="s">
        <v>366</v>
      </c>
      <c r="W3863" s="6" t="s">
        <v>1292</v>
      </c>
      <c r="X3863" s="6" t="s">
        <v>1291</v>
      </c>
      <c r="Y3863" s="6" t="s">
        <v>43</v>
      </c>
      <c r="Z3863" s="8">
        <v>42051.33148148148</v>
      </c>
      <c r="AA3863" s="6" t="s">
        <v>2739</v>
      </c>
      <c r="AB3863" s="6" t="s">
        <v>370</v>
      </c>
      <c r="AC3863" s="6" t="s">
        <v>366</v>
      </c>
      <c r="AD3863" s="6" t="s">
        <v>43</v>
      </c>
      <c r="AE3863" s="8">
        <v>42051.457418981481</v>
      </c>
      <c r="AF3863" s="6" t="s">
        <v>71</v>
      </c>
    </row>
    <row r="3864" spans="1:39" x14ac:dyDescent="0.2">
      <c r="A38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64" s="7" t="str">
        <f>ExtractValues(Table1[[#This Row],[Agreement Name]],".{1}\d{4,5}")</f>
        <v>10177</v>
      </c>
      <c r="C3864" s="6" t="str">
        <f>ExtractValues(Table1[[#This Row],[Agreement Name]],".{1}\d{4,5}-.{1}\d{4,5}")</f>
        <v>10177-002002</v>
      </c>
      <c r="D3864" s="6" t="str">
        <f>ExtractValues(ExtractValues(Table1[[#This Row],[Agreement Name]],"(CO\d{1,3})"),"\d+")</f>
        <v/>
      </c>
      <c r="E3864" s="6" t="str">
        <f>ExtractValues(ExtractValues(Table1[[#This Row],[Agreement Name]],"(CO.\d{1,3})"),"\d+")</f>
        <v/>
      </c>
      <c r="F3864" s="6" t="str">
        <f>IF(Table1[[#This Row],[ChgOrderPart1]]&lt;&gt;"",Table1[[#This Row],[ChgOrderPart1]],Table1[[#This Row],[ChgOrderPart2]])</f>
        <v/>
      </c>
      <c r="G3864" s="6" t="s">
        <v>3472</v>
      </c>
      <c r="H3864" s="8">
        <v>42027.5621875</v>
      </c>
      <c r="I3864" s="6" t="s">
        <v>34</v>
      </c>
      <c r="J3864" s="8">
        <v>42030.406944444447</v>
      </c>
      <c r="K3864" s="6" t="s">
        <v>1284</v>
      </c>
      <c r="L3864" s="6" t="s">
        <v>1285</v>
      </c>
      <c r="M3864" s="6" t="s">
        <v>37</v>
      </c>
      <c r="O3864" s="6" t="s">
        <v>38</v>
      </c>
      <c r="P3864" s="6" t="s">
        <v>39</v>
      </c>
      <c r="Q3864" s="6" t="s">
        <v>1291</v>
      </c>
      <c r="R3864" s="6" t="s">
        <v>366</v>
      </c>
      <c r="W3864" s="6" t="s">
        <v>1292</v>
      </c>
      <c r="X3864" s="6" t="s">
        <v>1291</v>
      </c>
      <c r="Y3864" s="6" t="s">
        <v>43</v>
      </c>
      <c r="Z3864" s="8">
        <v>42030.330590277779</v>
      </c>
      <c r="AA3864" s="6" t="s">
        <v>322</v>
      </c>
      <c r="AB3864" s="6" t="s">
        <v>370</v>
      </c>
      <c r="AC3864" s="6" t="s">
        <v>366</v>
      </c>
      <c r="AD3864" s="6" t="s">
        <v>43</v>
      </c>
      <c r="AE3864" s="8">
        <v>42030.406944444447</v>
      </c>
      <c r="AF3864" s="6" t="s">
        <v>71</v>
      </c>
    </row>
    <row r="3865" spans="1:39" x14ac:dyDescent="0.2">
      <c r="A38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65" s="7" t="str">
        <f>ExtractValues(Table1[[#This Row],[Agreement Name]],".{1}\d{4,5}")</f>
        <v>10177</v>
      </c>
      <c r="C3865" s="6" t="str">
        <f>ExtractValues(Table1[[#This Row],[Agreement Name]],".{1}\d{4,5}-.{1}\d{4,5}")</f>
        <v>10177-002001</v>
      </c>
      <c r="D3865" s="6" t="str">
        <f>ExtractValues(ExtractValues(Table1[[#This Row],[Agreement Name]],"(CO\d{1,3})"),"\d+")</f>
        <v/>
      </c>
      <c r="E3865" s="6" t="str">
        <f>ExtractValues(ExtractValues(Table1[[#This Row],[Agreement Name]],"(CO.\d{1,3})"),"\d+")</f>
        <v/>
      </c>
      <c r="F3865" s="6" t="str">
        <f>IF(Table1[[#This Row],[ChgOrderPart1]]&lt;&gt;"",Table1[[#This Row],[ChgOrderPart1]],Table1[[#This Row],[ChgOrderPart2]])</f>
        <v/>
      </c>
      <c r="G3865" s="6" t="s">
        <v>3165</v>
      </c>
      <c r="H3865" s="8">
        <v>42011.433287037034</v>
      </c>
      <c r="I3865" s="6" t="s">
        <v>34</v>
      </c>
      <c r="J3865" s="8">
        <v>42016.422523148147</v>
      </c>
      <c r="K3865" s="6" t="s">
        <v>1284</v>
      </c>
      <c r="L3865" s="6" t="s">
        <v>1285</v>
      </c>
      <c r="M3865" s="6" t="s">
        <v>37</v>
      </c>
      <c r="O3865" s="6" t="s">
        <v>38</v>
      </c>
      <c r="P3865" s="6" t="s">
        <v>39</v>
      </c>
      <c r="Q3865" s="6" t="s">
        <v>3166</v>
      </c>
      <c r="R3865" s="6" t="s">
        <v>1371</v>
      </c>
      <c r="W3865" s="6" t="s">
        <v>3167</v>
      </c>
      <c r="X3865" s="6" t="s">
        <v>3166</v>
      </c>
      <c r="Y3865" s="6" t="s">
        <v>43</v>
      </c>
      <c r="Z3865" s="8">
        <v>42012.436064814814</v>
      </c>
      <c r="AA3865" s="6" t="s">
        <v>3168</v>
      </c>
      <c r="AB3865" s="6" t="s">
        <v>70</v>
      </c>
      <c r="AC3865" s="6" t="s">
        <v>1371</v>
      </c>
      <c r="AD3865" s="6" t="s">
        <v>43</v>
      </c>
      <c r="AE3865" s="8">
        <v>42016.422523148147</v>
      </c>
      <c r="AF3865" s="6" t="s">
        <v>71</v>
      </c>
    </row>
    <row r="3866" spans="1:39" x14ac:dyDescent="0.2">
      <c r="A38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66" s="7" t="str">
        <f>ExtractValues(Table1[[#This Row],[Agreement Name]],".{1}\d{4,5}")</f>
        <v>10177</v>
      </c>
      <c r="C3866" s="6" t="str">
        <f>ExtractValues(Table1[[#This Row],[Agreement Name]],".{1}\d{4,5}-.{1}\d{4,5}")</f>
        <v>10177-001006</v>
      </c>
      <c r="D3866" s="6" t="str">
        <f>ExtractValues(ExtractValues(Table1[[#This Row],[Agreement Name]],"(CO\d{1,3})"),"\d+")</f>
        <v/>
      </c>
      <c r="E3866" s="6" t="str">
        <f>ExtractValues(ExtractValues(Table1[[#This Row],[Agreement Name]],"(CO.\d{1,3})"),"\d+")</f>
        <v/>
      </c>
      <c r="F3866" s="6" t="str">
        <f>IF(Table1[[#This Row],[ChgOrderPart1]]&lt;&gt;"",Table1[[#This Row],[ChgOrderPart1]],Table1[[#This Row],[ChgOrderPart2]])</f>
        <v/>
      </c>
      <c r="G3866" s="6" t="s">
        <v>8614</v>
      </c>
      <c r="H3866" s="8">
        <v>42128.58258101852</v>
      </c>
      <c r="I3866" s="6" t="s">
        <v>34</v>
      </c>
      <c r="J3866" s="8">
        <v>42129.60396990741</v>
      </c>
      <c r="K3866" s="6" t="s">
        <v>1376</v>
      </c>
      <c r="L3866" s="6" t="s">
        <v>1377</v>
      </c>
      <c r="M3866" s="6" t="s">
        <v>37</v>
      </c>
      <c r="O3866" s="6" t="s">
        <v>38</v>
      </c>
      <c r="P3866" s="6" t="s">
        <v>39</v>
      </c>
      <c r="Q3866" s="6" t="s">
        <v>482</v>
      </c>
      <c r="R3866" s="6" t="s">
        <v>366</v>
      </c>
      <c r="W3866" s="6" t="s">
        <v>483</v>
      </c>
      <c r="X3866" s="6" t="s">
        <v>482</v>
      </c>
      <c r="Y3866" s="6" t="s">
        <v>43</v>
      </c>
      <c r="Z3866" s="8">
        <v>42128.586018518516</v>
      </c>
      <c r="AA3866" s="6" t="s">
        <v>8615</v>
      </c>
      <c r="AB3866" s="6" t="s">
        <v>370</v>
      </c>
      <c r="AC3866" s="6" t="s">
        <v>366</v>
      </c>
      <c r="AD3866" s="6" t="s">
        <v>43</v>
      </c>
      <c r="AE3866" s="8">
        <v>42129.60396990741</v>
      </c>
      <c r="AF3866" s="6" t="s">
        <v>71</v>
      </c>
    </row>
    <row r="3867" spans="1:39" x14ac:dyDescent="0.2">
      <c r="A38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67" s="7" t="str">
        <f>ExtractValues(Table1[[#This Row],[Agreement Name]],".{1}\d{4,5}")</f>
        <v>10177</v>
      </c>
      <c r="C3867" s="6" t="str">
        <f>ExtractValues(Table1[[#This Row],[Agreement Name]],".{1}\d{4,5}-.{1}\d{4,5}")</f>
        <v>10177-001005</v>
      </c>
      <c r="D3867" s="6" t="str">
        <f>ExtractValues(ExtractValues(Table1[[#This Row],[Agreement Name]],"(CO\d{1,3})"),"\d+")</f>
        <v>1</v>
      </c>
      <c r="E3867" s="6" t="str">
        <f>ExtractValues(ExtractValues(Table1[[#This Row],[Agreement Name]],"(CO.\d{1,3})"),"\d+")</f>
        <v/>
      </c>
      <c r="F3867" s="6" t="str">
        <f>IF(Table1[[#This Row],[ChgOrderPart1]]&lt;&gt;"",Table1[[#This Row],[ChgOrderPart1]],Table1[[#This Row],[ChgOrderPart2]])</f>
        <v>1</v>
      </c>
      <c r="G3867" s="6" t="s">
        <v>6794</v>
      </c>
      <c r="H3867" s="8">
        <v>42095.30872685185</v>
      </c>
      <c r="I3867" s="6" t="s">
        <v>34</v>
      </c>
      <c r="J3867" s="8">
        <v>42095.491875</v>
      </c>
      <c r="K3867" s="6" t="s">
        <v>1284</v>
      </c>
      <c r="L3867" s="6" t="s">
        <v>1285</v>
      </c>
      <c r="M3867" s="6" t="s">
        <v>37</v>
      </c>
      <c r="O3867" s="6" t="s">
        <v>38</v>
      </c>
      <c r="P3867" s="6" t="s">
        <v>39</v>
      </c>
      <c r="Q3867" s="6" t="s">
        <v>365</v>
      </c>
      <c r="R3867" s="6" t="s">
        <v>366</v>
      </c>
      <c r="W3867" s="6" t="s">
        <v>368</v>
      </c>
      <c r="X3867" s="6" t="s">
        <v>365</v>
      </c>
      <c r="Y3867" s="6" t="s">
        <v>43</v>
      </c>
      <c r="Z3867" s="8">
        <v>42095.481342592589</v>
      </c>
      <c r="AA3867" s="6" t="s">
        <v>6779</v>
      </c>
      <c r="AB3867" s="6" t="s">
        <v>370</v>
      </c>
      <c r="AC3867" s="6" t="s">
        <v>366</v>
      </c>
      <c r="AD3867" s="6" t="s">
        <v>43</v>
      </c>
      <c r="AE3867" s="8">
        <v>42095.491875</v>
      </c>
      <c r="AF3867" s="6" t="s">
        <v>71</v>
      </c>
    </row>
    <row r="3868" spans="1:39" x14ac:dyDescent="0.2">
      <c r="A38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68" s="7" t="str">
        <f>ExtractValues(Table1[[#This Row],[Agreement Name]],".{1}\d{4,5}")</f>
        <v>10177</v>
      </c>
      <c r="C3868" s="6" t="str">
        <f>ExtractValues(Table1[[#This Row],[Agreement Name]],".{1}\d{4,5}-.{1}\d{4,5}")</f>
        <v>10177-001005</v>
      </c>
      <c r="D3868" s="6" t="str">
        <f>ExtractValues(ExtractValues(Table1[[#This Row],[Agreement Name]],"(CO\d{1,3})"),"\d+")</f>
        <v/>
      </c>
      <c r="E3868" s="6" t="str">
        <f>ExtractValues(ExtractValues(Table1[[#This Row],[Agreement Name]],"(CO.\d{1,3})"),"\d+")</f>
        <v/>
      </c>
      <c r="F3868" s="6" t="str">
        <f>IF(Table1[[#This Row],[ChgOrderPart1]]&lt;&gt;"",Table1[[#This Row],[ChgOrderPart1]],Table1[[#This Row],[ChgOrderPart2]])</f>
        <v/>
      </c>
      <c r="G3868" s="6" t="s">
        <v>3596</v>
      </c>
      <c r="H3868" s="8">
        <v>42038.502129629633</v>
      </c>
      <c r="I3868" s="6" t="s">
        <v>34</v>
      </c>
      <c r="J3868" s="8">
        <v>42039.425300925926</v>
      </c>
      <c r="K3868" s="6" t="s">
        <v>1284</v>
      </c>
      <c r="L3868" s="6" t="s">
        <v>1285</v>
      </c>
      <c r="M3868" s="6" t="s">
        <v>37</v>
      </c>
      <c r="O3868" s="6" t="s">
        <v>38</v>
      </c>
      <c r="P3868" s="6" t="s">
        <v>39</v>
      </c>
      <c r="Q3868" s="6" t="s">
        <v>365</v>
      </c>
      <c r="R3868" s="6" t="s">
        <v>366</v>
      </c>
      <c r="W3868" s="6" t="s">
        <v>368</v>
      </c>
      <c r="X3868" s="6" t="s">
        <v>365</v>
      </c>
      <c r="Y3868" s="6" t="s">
        <v>43</v>
      </c>
      <c r="Z3868" s="8">
        <v>42038.505069444444</v>
      </c>
      <c r="AA3868" s="6" t="s">
        <v>3351</v>
      </c>
      <c r="AB3868" s="6" t="s">
        <v>370</v>
      </c>
      <c r="AC3868" s="6" t="s">
        <v>366</v>
      </c>
      <c r="AD3868" s="6" t="s">
        <v>43</v>
      </c>
      <c r="AE3868" s="8">
        <v>42039.425300925926</v>
      </c>
      <c r="AF3868" s="6" t="s">
        <v>71</v>
      </c>
    </row>
    <row r="3869" spans="1:39" x14ac:dyDescent="0.2">
      <c r="A38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69" s="7" t="str">
        <f>ExtractValues(Table1[[#This Row],[Agreement Name]],".{1}\d{4,5}")</f>
        <v>10177</v>
      </c>
      <c r="C3869" s="6" t="str">
        <f>ExtractValues(Table1[[#This Row],[Agreement Name]],".{1}\d{4,5}-.{1}\d{4,5}")</f>
        <v>10177-001004</v>
      </c>
      <c r="D3869" s="6" t="str">
        <f>ExtractValues(ExtractValues(Table1[[#This Row],[Agreement Name]],"(CO\d{1,3})"),"\d+")</f>
        <v>1</v>
      </c>
      <c r="E3869" s="6" t="str">
        <f>ExtractValues(ExtractValues(Table1[[#This Row],[Agreement Name]],"(CO.\d{1,3})"),"\d+")</f>
        <v/>
      </c>
      <c r="F3869" s="6" t="str">
        <f>IF(Table1[[#This Row],[ChgOrderPart1]]&lt;&gt;"",Table1[[#This Row],[ChgOrderPart1]],Table1[[#This Row],[ChgOrderPart2]])</f>
        <v>1</v>
      </c>
      <c r="G3869" s="6" t="s">
        <v>6793</v>
      </c>
      <c r="H3869" s="8">
        <v>42095.308136574073</v>
      </c>
      <c r="I3869" s="6" t="s">
        <v>34</v>
      </c>
      <c r="J3869" s="8">
        <v>42097.616863425923</v>
      </c>
      <c r="K3869" s="6" t="s">
        <v>1284</v>
      </c>
      <c r="L3869" s="6" t="s">
        <v>1285</v>
      </c>
      <c r="M3869" s="6" t="s">
        <v>37</v>
      </c>
      <c r="O3869" s="6" t="s">
        <v>38</v>
      </c>
      <c r="P3869" s="6" t="s">
        <v>39</v>
      </c>
      <c r="Q3869" s="6" t="s">
        <v>679</v>
      </c>
      <c r="R3869" s="6" t="s">
        <v>366</v>
      </c>
      <c r="W3869" s="6" t="s">
        <v>2865</v>
      </c>
      <c r="X3869" s="6" t="s">
        <v>679</v>
      </c>
      <c r="Y3869" s="6" t="s">
        <v>43</v>
      </c>
      <c r="Z3869" s="8">
        <v>42097.611354166664</v>
      </c>
      <c r="AA3869" s="6" t="s">
        <v>3515</v>
      </c>
      <c r="AB3869" s="6" t="s">
        <v>370</v>
      </c>
      <c r="AC3869" s="6" t="s">
        <v>366</v>
      </c>
      <c r="AD3869" s="6" t="s">
        <v>43</v>
      </c>
      <c r="AE3869" s="8">
        <v>42097.616863425923</v>
      </c>
      <c r="AF3869" s="6" t="s">
        <v>71</v>
      </c>
    </row>
    <row r="3870" spans="1:39" x14ac:dyDescent="0.2">
      <c r="A38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0" s="7" t="str">
        <f>ExtractValues(Table1[[#This Row],[Agreement Name]],".{1}\d{4,5}")</f>
        <v>10177</v>
      </c>
      <c r="C3870" s="6" t="str">
        <f>ExtractValues(Table1[[#This Row],[Agreement Name]],".{1}\d{4,5}-.{1}\d{4,5}")</f>
        <v>10177-001004</v>
      </c>
      <c r="D3870" s="6" t="str">
        <f>ExtractValues(ExtractValues(Table1[[#This Row],[Agreement Name]],"(CO\d{1,3})"),"\d+")</f>
        <v/>
      </c>
      <c r="E3870" s="6" t="str">
        <f>ExtractValues(ExtractValues(Table1[[#This Row],[Agreement Name]],"(CO.\d{1,3})"),"\d+")</f>
        <v/>
      </c>
      <c r="F3870" s="6" t="str">
        <f>IF(Table1[[#This Row],[ChgOrderPart1]]&lt;&gt;"",Table1[[#This Row],[ChgOrderPart1]],Table1[[#This Row],[ChgOrderPart2]])</f>
        <v/>
      </c>
      <c r="G3870" s="6" t="s">
        <v>2799</v>
      </c>
      <c r="H3870" s="8">
        <v>41968.486631944441</v>
      </c>
      <c r="I3870" s="6" t="s">
        <v>34</v>
      </c>
      <c r="J3870" s="8">
        <v>41968.622199074074</v>
      </c>
      <c r="K3870" s="6" t="s">
        <v>1284</v>
      </c>
      <c r="L3870" s="6" t="s">
        <v>1285</v>
      </c>
      <c r="M3870" s="6" t="s">
        <v>37</v>
      </c>
      <c r="O3870" s="6" t="s">
        <v>38</v>
      </c>
      <c r="P3870" s="6" t="s">
        <v>39</v>
      </c>
      <c r="Q3870" s="6" t="s">
        <v>679</v>
      </c>
      <c r="R3870" s="6" t="s">
        <v>366</v>
      </c>
      <c r="W3870" s="6" t="s">
        <v>680</v>
      </c>
      <c r="X3870" s="6" t="s">
        <v>679</v>
      </c>
      <c r="Y3870" s="6" t="s">
        <v>43</v>
      </c>
      <c r="Z3870" s="8">
        <v>41968.595937500002</v>
      </c>
      <c r="AA3870" s="6" t="s">
        <v>2800</v>
      </c>
      <c r="AB3870" s="6" t="s">
        <v>370</v>
      </c>
      <c r="AC3870" s="6" t="s">
        <v>366</v>
      </c>
      <c r="AD3870" s="6" t="s">
        <v>43</v>
      </c>
      <c r="AE3870" s="8">
        <v>41968.622199074074</v>
      </c>
      <c r="AF3870" s="6" t="s">
        <v>2801</v>
      </c>
    </row>
    <row r="3871" spans="1:39" x14ac:dyDescent="0.2">
      <c r="A387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71" s="7" t="str">
        <f>ExtractValues(Table1[[#This Row],[Agreement Name]],".{1}\d{4,5}")</f>
        <v>10177</v>
      </c>
      <c r="C3871" s="6" t="str">
        <f>ExtractValues(Table1[[#This Row],[Agreement Name]],".{1}\d{4,5}-.{1}\d{4,5}")</f>
        <v>10177-001003</v>
      </c>
      <c r="D3871" s="6" t="str">
        <f>ExtractValues(ExtractValues(Table1[[#This Row],[Agreement Name]],"(CO\d{1,3})"),"\d+")</f>
        <v>2</v>
      </c>
      <c r="E3871" s="6" t="str">
        <f>ExtractValues(ExtractValues(Table1[[#This Row],[Agreement Name]],"(CO.\d{1,3})"),"\d+")</f>
        <v/>
      </c>
      <c r="F3871" s="6" t="str">
        <f>IF(Table1[[#This Row],[ChgOrderPart1]]&lt;&gt;"",Table1[[#This Row],[ChgOrderPart1]],Table1[[#This Row],[ChgOrderPart2]])</f>
        <v>2</v>
      </c>
      <c r="G3871" s="6" t="s">
        <v>6792</v>
      </c>
      <c r="H3871" s="8">
        <v>42095.307500000003</v>
      </c>
      <c r="I3871" s="6" t="s">
        <v>34</v>
      </c>
      <c r="J3871" s="8">
        <v>42097.31318287037</v>
      </c>
      <c r="K3871" s="6" t="s">
        <v>1284</v>
      </c>
      <c r="L3871" s="6" t="s">
        <v>1285</v>
      </c>
      <c r="M3871" s="6" t="s">
        <v>37</v>
      </c>
      <c r="O3871" s="6" t="s">
        <v>38</v>
      </c>
      <c r="P3871" s="6" t="s">
        <v>39</v>
      </c>
      <c r="Q3871" s="6" t="s">
        <v>482</v>
      </c>
      <c r="R3871" s="6" t="s">
        <v>366</v>
      </c>
      <c r="W3871" s="6" t="s">
        <v>483</v>
      </c>
      <c r="X3871" s="6" t="s">
        <v>482</v>
      </c>
      <c r="Y3871" s="6" t="s">
        <v>43</v>
      </c>
      <c r="Z3871" s="8">
        <v>42096.329791666663</v>
      </c>
      <c r="AA3871" s="6" t="s">
        <v>2698</v>
      </c>
      <c r="AB3871" s="6" t="s">
        <v>370</v>
      </c>
      <c r="AC3871" s="6" t="s">
        <v>366</v>
      </c>
      <c r="AD3871" s="6" t="s">
        <v>43</v>
      </c>
      <c r="AE3871" s="8">
        <v>42097.31318287037</v>
      </c>
      <c r="AF3871" s="6" t="s">
        <v>71</v>
      </c>
    </row>
    <row r="3872" spans="1:39" x14ac:dyDescent="0.2">
      <c r="A38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2" s="7" t="str">
        <f>ExtractValues(Table1[[#This Row],[Agreement Name]],".{1}\d{4,5}")</f>
        <v>10177</v>
      </c>
      <c r="C3872" s="6" t="str">
        <f>ExtractValues(Table1[[#This Row],[Agreement Name]],".{1}\d{4,5}-.{1}\d{4,5}")</f>
        <v>10177-001003</v>
      </c>
      <c r="D3872" s="6" t="str">
        <f>ExtractValues(ExtractValues(Table1[[#This Row],[Agreement Name]],"(CO\d{1,3})"),"\d+")</f>
        <v/>
      </c>
      <c r="E3872" s="6" t="str">
        <f>ExtractValues(ExtractValues(Table1[[#This Row],[Agreement Name]],"(CO.\d{1,3})"),"\d+")</f>
        <v/>
      </c>
      <c r="F3872" s="6" t="str">
        <f>IF(Table1[[#This Row],[ChgOrderPart1]]&lt;&gt;"",Table1[[#This Row],[ChgOrderPart1]],Table1[[#This Row],[ChgOrderPart2]])</f>
        <v/>
      </c>
      <c r="G3872" s="6" t="s">
        <v>7191</v>
      </c>
      <c r="H3872" s="8">
        <v>41964.457638888889</v>
      </c>
      <c r="I3872" s="6" t="s">
        <v>34</v>
      </c>
      <c r="J3872" s="8">
        <v>41964.529583333337</v>
      </c>
      <c r="K3872" s="6" t="s">
        <v>1376</v>
      </c>
      <c r="L3872" s="6" t="s">
        <v>1377</v>
      </c>
      <c r="M3872" s="6" t="s">
        <v>37</v>
      </c>
      <c r="O3872" s="6" t="s">
        <v>38</v>
      </c>
      <c r="P3872" s="6" t="s">
        <v>39</v>
      </c>
      <c r="Q3872" s="6" t="s">
        <v>482</v>
      </c>
      <c r="R3872" s="6" t="s">
        <v>366</v>
      </c>
      <c r="W3872" s="6" t="s">
        <v>483</v>
      </c>
      <c r="X3872" s="6" t="s">
        <v>482</v>
      </c>
      <c r="Y3872" s="6" t="s">
        <v>43</v>
      </c>
      <c r="Z3872" s="8">
        <v>41964.528344907405</v>
      </c>
      <c r="AA3872" s="6" t="s">
        <v>2698</v>
      </c>
      <c r="AB3872" s="6" t="s">
        <v>370</v>
      </c>
      <c r="AC3872" s="6" t="s">
        <v>366</v>
      </c>
      <c r="AD3872" s="6" t="s">
        <v>43</v>
      </c>
      <c r="AE3872" s="8">
        <v>41964.529583333337</v>
      </c>
      <c r="AF3872" s="6" t="s">
        <v>7192</v>
      </c>
    </row>
    <row r="3873" spans="1:39" x14ac:dyDescent="0.2">
      <c r="A38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3" s="7" t="str">
        <f>ExtractValues(Table1[[#This Row],[Agreement Name]],".{1}\d{4,5}")</f>
        <v>10177</v>
      </c>
      <c r="C3873" s="6" t="str">
        <f>ExtractValues(Table1[[#This Row],[Agreement Name]],".{1}\d{4,5}-.{1}\d{4,5}")</f>
        <v>10177-001003</v>
      </c>
      <c r="D3873" s="6" t="str">
        <f>ExtractValues(ExtractValues(Table1[[#This Row],[Agreement Name]],"(CO\d{1,3})"),"\d+")</f>
        <v/>
      </c>
      <c r="E3873" s="6" t="str">
        <f>ExtractValues(ExtractValues(Table1[[#This Row],[Agreement Name]],"(CO.\d{1,3})"),"\d+")</f>
        <v/>
      </c>
      <c r="F3873" s="6" t="str">
        <f>IF(Table1[[#This Row],[ChgOrderPart1]]&lt;&gt;"",Table1[[#This Row],[ChgOrderPart1]],Table1[[#This Row],[ChgOrderPart2]])</f>
        <v/>
      </c>
      <c r="G3873" s="6" t="s">
        <v>2740</v>
      </c>
      <c r="H3873" s="8">
        <v>41963.551087962966</v>
      </c>
      <c r="I3873" s="6" t="s">
        <v>55</v>
      </c>
      <c r="J3873" s="8">
        <v>41963.591840277775</v>
      </c>
      <c r="K3873" s="6" t="s">
        <v>1284</v>
      </c>
      <c r="L3873" s="6" t="s">
        <v>1285</v>
      </c>
      <c r="M3873" s="6" t="s">
        <v>37</v>
      </c>
      <c r="O3873" s="6" t="s">
        <v>38</v>
      </c>
      <c r="P3873" s="6" t="s">
        <v>39</v>
      </c>
      <c r="Q3873" s="6" t="s">
        <v>888</v>
      </c>
      <c r="R3873" s="6" t="s">
        <v>366</v>
      </c>
      <c r="AL3873" s="6" t="s">
        <v>888</v>
      </c>
      <c r="AM3873" s="6" t="s">
        <v>43</v>
      </c>
    </row>
    <row r="3874" spans="1:39" x14ac:dyDescent="0.2">
      <c r="A38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4" s="7" t="str">
        <f>ExtractValues(Table1[[#This Row],[Agreement Name]],".{1}\d{4,5}")</f>
        <v>10177</v>
      </c>
      <c r="C3874" s="6" t="str">
        <f>ExtractValues(Table1[[#This Row],[Agreement Name]],".{1}\d{4,5}-.{1}\d{4,5}")</f>
        <v>10177-001002</v>
      </c>
      <c r="D3874" s="6" t="str">
        <f>ExtractValues(ExtractValues(Table1[[#This Row],[Agreement Name]],"(CO\d{1,3})"),"\d+")</f>
        <v/>
      </c>
      <c r="E3874" s="6" t="str">
        <f>ExtractValues(ExtractValues(Table1[[#This Row],[Agreement Name]],"(CO.\d{1,3})"),"\d+")</f>
        <v/>
      </c>
      <c r="F3874" s="6" t="str">
        <f>IF(Table1[[#This Row],[ChgOrderPart1]]&lt;&gt;"",Table1[[#This Row],[ChgOrderPart1]],Table1[[#This Row],[ChgOrderPart2]])</f>
        <v/>
      </c>
      <c r="G3874" s="6" t="s">
        <v>7194</v>
      </c>
      <c r="H3874" s="8">
        <v>41964.493784722225</v>
      </c>
      <c r="I3874" s="6" t="s">
        <v>34</v>
      </c>
      <c r="J3874" s="8">
        <v>41964.52820601852</v>
      </c>
      <c r="K3874" s="6" t="s">
        <v>1376</v>
      </c>
      <c r="L3874" s="6" t="s">
        <v>1377</v>
      </c>
      <c r="M3874" s="6" t="s">
        <v>37</v>
      </c>
      <c r="O3874" s="6" t="s">
        <v>38</v>
      </c>
      <c r="P3874" s="6" t="s">
        <v>39</v>
      </c>
      <c r="Q3874" s="6" t="s">
        <v>482</v>
      </c>
      <c r="R3874" s="6" t="s">
        <v>366</v>
      </c>
      <c r="W3874" s="6" t="s">
        <v>483</v>
      </c>
      <c r="X3874" s="6" t="s">
        <v>482</v>
      </c>
      <c r="Y3874" s="6" t="s">
        <v>43</v>
      </c>
      <c r="Z3874" s="8">
        <v>41964.525289351855</v>
      </c>
      <c r="AA3874" s="6" t="s">
        <v>2698</v>
      </c>
      <c r="AB3874" s="6" t="s">
        <v>370</v>
      </c>
      <c r="AC3874" s="6" t="s">
        <v>366</v>
      </c>
      <c r="AD3874" s="6" t="s">
        <v>43</v>
      </c>
      <c r="AE3874" s="8">
        <v>41964.52820601852</v>
      </c>
      <c r="AF3874" s="6" t="s">
        <v>7192</v>
      </c>
    </row>
    <row r="3875" spans="1:39" x14ac:dyDescent="0.2">
      <c r="A38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5" s="7" t="str">
        <f>ExtractValues(Table1[[#This Row],[Agreement Name]],".{1}\d{4,5}")</f>
        <v>10177</v>
      </c>
      <c r="C3875" s="6" t="str">
        <f>ExtractValues(Table1[[#This Row],[Agreement Name]],".{1}\d{4,5}-.{1}\d{4,5}")</f>
        <v>10177-001002</v>
      </c>
      <c r="D3875" s="6" t="str">
        <f>ExtractValues(ExtractValues(Table1[[#This Row],[Agreement Name]],"(CO\d{1,3})"),"\d+")</f>
        <v/>
      </c>
      <c r="E3875" s="6" t="str">
        <f>ExtractValues(ExtractValues(Table1[[#This Row],[Agreement Name]],"(CO.\d{1,3})"),"\d+")</f>
        <v/>
      </c>
      <c r="F3875" s="6" t="str">
        <f>IF(Table1[[#This Row],[ChgOrderPart1]]&lt;&gt;"",Table1[[#This Row],[ChgOrderPart1]],Table1[[#This Row],[ChgOrderPart2]])</f>
        <v/>
      </c>
      <c r="G3875" s="6" t="s">
        <v>4404</v>
      </c>
      <c r="H3875" s="8">
        <v>41956.274965277778</v>
      </c>
      <c r="I3875" s="6" t="s">
        <v>55</v>
      </c>
      <c r="J3875" s="8">
        <v>41960.304039351853</v>
      </c>
      <c r="K3875" s="6" t="s">
        <v>35</v>
      </c>
      <c r="L3875" s="6" t="s">
        <v>36</v>
      </c>
      <c r="M3875" s="6" t="s">
        <v>37</v>
      </c>
      <c r="O3875" s="6" t="s">
        <v>38</v>
      </c>
      <c r="P3875" s="6" t="s">
        <v>39</v>
      </c>
      <c r="Q3875" s="6" t="s">
        <v>888</v>
      </c>
      <c r="R3875" s="6" t="s">
        <v>351</v>
      </c>
      <c r="AL3875" s="6" t="s">
        <v>888</v>
      </c>
      <c r="AM3875" s="6" t="s">
        <v>43</v>
      </c>
    </row>
    <row r="3876" spans="1:39" x14ac:dyDescent="0.2">
      <c r="A387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76" s="7" t="str">
        <f>ExtractValues(Table1[[#This Row],[Agreement Name]],".{1}\d{4,5}")</f>
        <v>10177</v>
      </c>
      <c r="C3876" s="6" t="str">
        <f>ExtractValues(Table1[[#This Row],[Agreement Name]],".{1}\d{4,5}-.{1}\d{4,5}")</f>
        <v>10177-001001</v>
      </c>
      <c r="D3876" s="6" t="str">
        <f>ExtractValues(ExtractValues(Table1[[#This Row],[Agreement Name]],"(CO\d{1,3})"),"\d+")</f>
        <v>24</v>
      </c>
      <c r="E3876" s="6" t="str">
        <f>ExtractValues(ExtractValues(Table1[[#This Row],[Agreement Name]],"(CO.\d{1,3})"),"\d+")</f>
        <v>24</v>
      </c>
      <c r="F3876" s="6" t="str">
        <f>IF(Table1[[#This Row],[ChgOrderPart1]]&lt;&gt;"",Table1[[#This Row],[ChgOrderPart1]],Table1[[#This Row],[ChgOrderPart2]])</f>
        <v>24</v>
      </c>
      <c r="G3876" s="6" t="s">
        <v>6791</v>
      </c>
      <c r="H3876" s="8">
        <v>42095.306793981479</v>
      </c>
      <c r="I3876" s="6" t="s">
        <v>34</v>
      </c>
      <c r="J3876" s="8">
        <v>42095.441689814812</v>
      </c>
      <c r="K3876" s="6" t="s">
        <v>1284</v>
      </c>
      <c r="L3876" s="6" t="s">
        <v>1285</v>
      </c>
      <c r="M3876" s="6" t="s">
        <v>37</v>
      </c>
      <c r="O3876" s="6" t="s">
        <v>38</v>
      </c>
      <c r="P3876" s="6" t="s">
        <v>39</v>
      </c>
      <c r="Q3876" s="6" t="s">
        <v>365</v>
      </c>
      <c r="R3876" s="6" t="s">
        <v>366</v>
      </c>
      <c r="W3876" s="6" t="s">
        <v>368</v>
      </c>
      <c r="X3876" s="6" t="s">
        <v>365</v>
      </c>
      <c r="Y3876" s="6" t="s">
        <v>43</v>
      </c>
      <c r="Z3876" s="8">
        <v>42095.432164351849</v>
      </c>
      <c r="AA3876" s="6" t="s">
        <v>6779</v>
      </c>
      <c r="AB3876" s="6" t="s">
        <v>370</v>
      </c>
      <c r="AC3876" s="6" t="s">
        <v>366</v>
      </c>
      <c r="AD3876" s="6" t="s">
        <v>43</v>
      </c>
      <c r="AE3876" s="8">
        <v>42095.441689814812</v>
      </c>
      <c r="AF3876" s="6" t="s">
        <v>71</v>
      </c>
    </row>
    <row r="3877" spans="1:39" x14ac:dyDescent="0.2">
      <c r="A38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7" s="7" t="str">
        <f>ExtractValues(Table1[[#This Row],[Agreement Name]],".{1}\d{4,5}")</f>
        <v>10177</v>
      </c>
      <c r="C3877" s="6" t="str">
        <f>ExtractValues(Table1[[#This Row],[Agreement Name]],".{1}\d{4,5}-.{1}\d{4,5}")</f>
        <v>10177-001001</v>
      </c>
      <c r="D3877" s="6" t="str">
        <f>ExtractValues(ExtractValues(Table1[[#This Row],[Agreement Name]],"(CO\d{1,3})"),"\d+")</f>
        <v/>
      </c>
      <c r="E3877" s="6" t="str">
        <f>ExtractValues(ExtractValues(Table1[[#This Row],[Agreement Name]],"(CO.\d{1,3})"),"\d+")</f>
        <v/>
      </c>
      <c r="F3877" s="6" t="str">
        <f>IF(Table1[[#This Row],[ChgOrderPart1]]&lt;&gt;"",Table1[[#This Row],[ChgOrderPart1]],Table1[[#This Row],[ChgOrderPart2]])</f>
        <v/>
      </c>
      <c r="G3877" s="6" t="s">
        <v>1324</v>
      </c>
      <c r="H3877" s="8">
        <v>42027.598495370374</v>
      </c>
      <c r="I3877" s="6" t="s">
        <v>34</v>
      </c>
      <c r="J3877" s="8">
        <v>42044.575636574074</v>
      </c>
      <c r="K3877" s="6" t="s">
        <v>1376</v>
      </c>
      <c r="L3877" s="6" t="s">
        <v>1377</v>
      </c>
      <c r="M3877" s="6" t="s">
        <v>37</v>
      </c>
      <c r="O3877" s="6" t="s">
        <v>38</v>
      </c>
      <c r="P3877" s="6" t="s">
        <v>39</v>
      </c>
      <c r="Q3877" s="6" t="s">
        <v>365</v>
      </c>
      <c r="R3877" s="6" t="s">
        <v>366</v>
      </c>
      <c r="W3877" s="6" t="s">
        <v>368</v>
      </c>
      <c r="X3877" s="6" t="s">
        <v>365</v>
      </c>
      <c r="Y3877" s="6" t="s">
        <v>43</v>
      </c>
      <c r="Z3877" s="8">
        <v>42027.650034722225</v>
      </c>
      <c r="AA3877" s="6" t="s">
        <v>3351</v>
      </c>
    </row>
    <row r="3878" spans="1:39" x14ac:dyDescent="0.2">
      <c r="A38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8" s="7" t="str">
        <f>ExtractValues(Table1[[#This Row],[Agreement Name]],".{1}\d{4,5}")</f>
        <v>10177</v>
      </c>
      <c r="C3878" s="6" t="str">
        <f>ExtractValues(Table1[[#This Row],[Agreement Name]],".{1}\d{4,5}-.{1}\d{4,5}")</f>
        <v>10177-001001</v>
      </c>
      <c r="D3878" s="6" t="str">
        <f>ExtractValues(ExtractValues(Table1[[#This Row],[Agreement Name]],"(CO\d{1,3})"),"\d+")</f>
        <v/>
      </c>
      <c r="E3878" s="6" t="str">
        <f>ExtractValues(ExtractValues(Table1[[#This Row],[Agreement Name]],"(CO.\d{1,3})"),"\d+")</f>
        <v/>
      </c>
      <c r="F3878" s="6" t="str">
        <f>IF(Table1[[#This Row],[ChgOrderPart1]]&lt;&gt;"",Table1[[#This Row],[ChgOrderPart1]],Table1[[#This Row],[ChgOrderPart2]])</f>
        <v/>
      </c>
      <c r="G3878" s="6" t="s">
        <v>1324</v>
      </c>
      <c r="H3878" s="8">
        <v>41976.585474537038</v>
      </c>
      <c r="I3878" s="6" t="s">
        <v>55</v>
      </c>
      <c r="J3878" s="8">
        <v>41988.385625000003</v>
      </c>
      <c r="K3878" s="6" t="s">
        <v>1376</v>
      </c>
      <c r="L3878" s="6" t="s">
        <v>1377</v>
      </c>
      <c r="M3878" s="6" t="s">
        <v>37</v>
      </c>
      <c r="O3878" s="6" t="s">
        <v>38</v>
      </c>
      <c r="P3878" s="6" t="s">
        <v>39</v>
      </c>
      <c r="Q3878" s="6" t="s">
        <v>1325</v>
      </c>
      <c r="R3878" s="6" t="s">
        <v>366</v>
      </c>
    </row>
    <row r="3879" spans="1:39" x14ac:dyDescent="0.2">
      <c r="A38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79" s="7" t="str">
        <f>ExtractValues(Table1[[#This Row],[Agreement Name]],".{1}\d{4,5}")</f>
        <v>10177</v>
      </c>
      <c r="C3879" s="6" t="str">
        <f>ExtractValues(Table1[[#This Row],[Agreement Name]],".{1}\d{4,5}-.{1}\d{4,5}")</f>
        <v>10177-001001</v>
      </c>
      <c r="D3879" s="6" t="str">
        <f>ExtractValues(ExtractValues(Table1[[#This Row],[Agreement Name]],"(CO\d{1,3})"),"\d+")</f>
        <v/>
      </c>
      <c r="E3879" s="6" t="str">
        <f>ExtractValues(ExtractValues(Table1[[#This Row],[Agreement Name]],"(CO.\d{1,3})"),"\d+")</f>
        <v/>
      </c>
      <c r="F3879" s="6" t="str">
        <f>IF(Table1[[#This Row],[ChgOrderPart1]]&lt;&gt;"",Table1[[#This Row],[ChgOrderPart1]],Table1[[#This Row],[ChgOrderPart2]])</f>
        <v/>
      </c>
      <c r="G3879" s="6" t="s">
        <v>1324</v>
      </c>
      <c r="H3879" s="8">
        <v>41956.633344907408</v>
      </c>
      <c r="I3879" s="6" t="s">
        <v>55</v>
      </c>
      <c r="J3879" s="8">
        <v>41976.57271990741</v>
      </c>
      <c r="K3879" s="6" t="s">
        <v>1376</v>
      </c>
      <c r="L3879" s="6" t="s">
        <v>1377</v>
      </c>
      <c r="M3879" s="6" t="s">
        <v>37</v>
      </c>
      <c r="O3879" s="6" t="s">
        <v>38</v>
      </c>
      <c r="P3879" s="6" t="s">
        <v>39</v>
      </c>
      <c r="Q3879" s="6" t="s">
        <v>1325</v>
      </c>
      <c r="R3879" s="6" t="s">
        <v>366</v>
      </c>
      <c r="AL3879" s="6" t="s">
        <v>1325</v>
      </c>
      <c r="AM3879" s="6" t="s">
        <v>43</v>
      </c>
    </row>
    <row r="3880" spans="1:39" x14ac:dyDescent="0.2">
      <c r="A38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0" s="7" t="str">
        <f>ExtractValues(Table1[[#This Row],[Agreement Name]],".{1}\d{4,5}")</f>
        <v>10177</v>
      </c>
      <c r="C3880" s="6" t="str">
        <f>ExtractValues(Table1[[#This Row],[Agreement Name]],".{1}\d{4,5}-.{1}\d{4,5}")</f>
        <v>10177-001001</v>
      </c>
      <c r="D3880" s="6" t="str">
        <f>ExtractValues(ExtractValues(Table1[[#This Row],[Agreement Name]],"(CO\d{1,3})"),"\d+")</f>
        <v/>
      </c>
      <c r="E3880" s="6" t="str">
        <f>ExtractValues(ExtractValues(Table1[[#This Row],[Agreement Name]],"(CO.\d{1,3})"),"\d+")</f>
        <v/>
      </c>
      <c r="F3880" s="6" t="str">
        <f>IF(Table1[[#This Row],[ChgOrderPart1]]&lt;&gt;"",Table1[[#This Row],[ChgOrderPart1]],Table1[[#This Row],[ChgOrderPart2]])</f>
        <v/>
      </c>
      <c r="G3880" s="6" t="s">
        <v>1324</v>
      </c>
      <c r="H3880" s="8">
        <v>41950.491354166668</v>
      </c>
      <c r="I3880" s="6" t="s">
        <v>55</v>
      </c>
      <c r="J3880" s="8">
        <v>41960.449456018519</v>
      </c>
      <c r="K3880" s="6" t="s">
        <v>1284</v>
      </c>
      <c r="L3880" s="6" t="s">
        <v>1285</v>
      </c>
      <c r="M3880" s="6" t="s">
        <v>37</v>
      </c>
      <c r="O3880" s="6" t="s">
        <v>38</v>
      </c>
      <c r="P3880" s="6" t="s">
        <v>39</v>
      </c>
      <c r="Q3880" s="6" t="s">
        <v>1325</v>
      </c>
      <c r="R3880" s="6" t="s">
        <v>366</v>
      </c>
      <c r="AL3880" s="6" t="s">
        <v>1325</v>
      </c>
      <c r="AM3880" s="6" t="s">
        <v>43</v>
      </c>
    </row>
    <row r="3881" spans="1:39" x14ac:dyDescent="0.2">
      <c r="A38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1" s="7" t="str">
        <f>ExtractValues(Table1[[#This Row],[Agreement Name]],".{1}\d{4,5}")</f>
        <v>101758</v>
      </c>
      <c r="C3881" s="6" t="str">
        <f>ExtractValues(Table1[[#This Row],[Agreement Name]],".{1}\d{4,5}-.{1}\d{4,5}")</f>
        <v>101758-001003</v>
      </c>
      <c r="D3881" s="6" t="str">
        <f>ExtractValues(ExtractValues(Table1[[#This Row],[Agreement Name]],"(CO\d{1,3})"),"\d+")</f>
        <v/>
      </c>
      <c r="E3881" s="6" t="str">
        <f>ExtractValues(ExtractValues(Table1[[#This Row],[Agreement Name]],"(CO.\d{1,3})"),"\d+")</f>
        <v/>
      </c>
      <c r="F3881" s="6" t="str">
        <f>IF(Table1[[#This Row],[ChgOrderPart1]]&lt;&gt;"",Table1[[#This Row],[ChgOrderPart1]],Table1[[#This Row],[ChgOrderPart2]])</f>
        <v/>
      </c>
      <c r="G3881" s="6" t="s">
        <v>3990</v>
      </c>
      <c r="H3881" s="8">
        <v>42137.644780092596</v>
      </c>
      <c r="I3881" s="6" t="s">
        <v>34</v>
      </c>
      <c r="J3881" s="8">
        <v>42146.665300925924</v>
      </c>
      <c r="K3881" s="6" t="s">
        <v>3614</v>
      </c>
      <c r="L3881" s="6" t="s">
        <v>3615</v>
      </c>
      <c r="M3881" s="6" t="s">
        <v>37</v>
      </c>
      <c r="O3881" s="6" t="s">
        <v>38</v>
      </c>
      <c r="P3881" s="6" t="s">
        <v>39</v>
      </c>
      <c r="Q3881" s="6" t="s">
        <v>384</v>
      </c>
      <c r="R3881" s="6" t="s">
        <v>366</v>
      </c>
      <c r="W3881" s="6" t="s">
        <v>530</v>
      </c>
      <c r="X3881" s="6" t="s">
        <v>384</v>
      </c>
      <c r="Y3881" s="6" t="s">
        <v>43</v>
      </c>
      <c r="Z3881" s="8">
        <v>42146.355902777781</v>
      </c>
      <c r="AA3881" s="6" t="s">
        <v>335</v>
      </c>
      <c r="AB3881" s="6" t="s">
        <v>370</v>
      </c>
      <c r="AC3881" s="6" t="s">
        <v>366</v>
      </c>
      <c r="AD3881" s="6" t="s">
        <v>43</v>
      </c>
      <c r="AE3881" s="8">
        <v>42146.665300925924</v>
      </c>
      <c r="AF3881" s="6" t="s">
        <v>829</v>
      </c>
    </row>
    <row r="3882" spans="1:39" x14ac:dyDescent="0.2">
      <c r="A38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2" s="7" t="str">
        <f>ExtractValues(Table1[[#This Row],[Agreement Name]],".{1}\d{4,5}")</f>
        <v xml:space="preserve"> 10175</v>
      </c>
      <c r="C3882" s="6" t="str">
        <f>ExtractValues(Table1[[#This Row],[Agreement Name]],".{1}\d{4,5}-.{1}\d{4,5}")</f>
        <v>101758-001002</v>
      </c>
      <c r="D3882" s="6" t="str">
        <f>ExtractValues(ExtractValues(Table1[[#This Row],[Agreement Name]],"(CO\d{1,3})"),"\d+")</f>
        <v/>
      </c>
      <c r="E3882" s="6" t="str">
        <f>ExtractValues(ExtractValues(Table1[[#This Row],[Agreement Name]],"(CO.\d{1,3})"),"\d+")</f>
        <v/>
      </c>
      <c r="F3882" s="6" t="str">
        <f>IF(Table1[[#This Row],[ChgOrderPart1]]&lt;&gt;"",Table1[[#This Row],[ChgOrderPart1]],Table1[[#This Row],[ChgOrderPart2]])</f>
        <v/>
      </c>
      <c r="G3882" s="6" t="s">
        <v>8719</v>
      </c>
      <c r="H3882" s="8">
        <v>42136.495879629627</v>
      </c>
      <c r="I3882" s="6" t="s">
        <v>34</v>
      </c>
      <c r="J3882" s="8">
        <v>42136.52</v>
      </c>
      <c r="K3882" s="6" t="s">
        <v>1376</v>
      </c>
      <c r="L3882" s="6" t="s">
        <v>1377</v>
      </c>
      <c r="M3882" s="6" t="s">
        <v>37</v>
      </c>
      <c r="O3882" s="6" t="s">
        <v>38</v>
      </c>
      <c r="P3882" s="6" t="s">
        <v>39</v>
      </c>
      <c r="Q3882" s="6" t="s">
        <v>8627</v>
      </c>
      <c r="R3882" s="6" t="s">
        <v>366</v>
      </c>
      <c r="W3882" s="6" t="s">
        <v>370</v>
      </c>
      <c r="X3882" s="6" t="s">
        <v>366</v>
      </c>
      <c r="Y3882" s="6" t="s">
        <v>43</v>
      </c>
      <c r="Z3882" s="8">
        <v>42136.52</v>
      </c>
      <c r="AA3882" s="6" t="s">
        <v>71</v>
      </c>
    </row>
    <row r="3883" spans="1:39" x14ac:dyDescent="0.2">
      <c r="A38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3" s="7" t="str">
        <f>ExtractValues(Table1[[#This Row],[Agreement Name]],".{1}\d{4,5}")</f>
        <v>101758</v>
      </c>
      <c r="C3883" s="6" t="str">
        <f>ExtractValues(Table1[[#This Row],[Agreement Name]],".{1}\d{4,5}-.{1}\d{4,5}")</f>
        <v>101758-001002</v>
      </c>
      <c r="D3883" s="6" t="str">
        <f>ExtractValues(ExtractValues(Table1[[#This Row],[Agreement Name]],"(CO\d{1,3})"),"\d+")</f>
        <v/>
      </c>
      <c r="E3883" s="6" t="str">
        <f>ExtractValues(ExtractValues(Table1[[#This Row],[Agreement Name]],"(CO.\d{1,3})"),"\d+")</f>
        <v/>
      </c>
      <c r="F3883" s="6" t="str">
        <f>IF(Table1[[#This Row],[ChgOrderPart1]]&lt;&gt;"",Table1[[#This Row],[ChgOrderPart1]],Table1[[#This Row],[ChgOrderPart2]])</f>
        <v/>
      </c>
      <c r="G3883" s="6" t="s">
        <v>8718</v>
      </c>
      <c r="H3883" s="8">
        <v>42136.401782407411</v>
      </c>
      <c r="I3883" s="6" t="s">
        <v>55</v>
      </c>
      <c r="J3883" s="8">
        <v>42136.495393518519</v>
      </c>
      <c r="K3883" s="6" t="s">
        <v>1376</v>
      </c>
      <c r="L3883" s="6" t="s">
        <v>1377</v>
      </c>
      <c r="M3883" s="6" t="s">
        <v>37</v>
      </c>
      <c r="O3883" s="6" t="s">
        <v>38</v>
      </c>
      <c r="P3883" s="6" t="s">
        <v>39</v>
      </c>
      <c r="Q3883" s="6" t="s">
        <v>8627</v>
      </c>
      <c r="R3883" s="6" t="s">
        <v>366</v>
      </c>
      <c r="AL3883" s="6" t="s">
        <v>8627</v>
      </c>
      <c r="AM3883" s="6" t="s">
        <v>43</v>
      </c>
    </row>
    <row r="3884" spans="1:39" x14ac:dyDescent="0.2">
      <c r="A38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4" s="7" t="str">
        <f>ExtractValues(Table1[[#This Row],[Agreement Name]],".{1}\d{4,5}")</f>
        <v>101758</v>
      </c>
      <c r="C3884" s="6" t="str">
        <f>ExtractValues(Table1[[#This Row],[Agreement Name]],".{1}\d{4,5}-.{1}\d{4,5}")</f>
        <v>101758-001002</v>
      </c>
      <c r="D3884" s="6" t="str">
        <f>ExtractValues(ExtractValues(Table1[[#This Row],[Agreement Name]],"(CO\d{1,3})"),"\d+")</f>
        <v/>
      </c>
      <c r="E3884" s="6" t="str">
        <f>ExtractValues(ExtractValues(Table1[[#This Row],[Agreement Name]],"(CO.\d{1,3})"),"\d+")</f>
        <v/>
      </c>
      <c r="F3884" s="6" t="str">
        <f>IF(Table1[[#This Row],[ChgOrderPart1]]&lt;&gt;"",Table1[[#This Row],[ChgOrderPart1]],Table1[[#This Row],[ChgOrderPart2]])</f>
        <v/>
      </c>
      <c r="G3884" s="6" t="s">
        <v>8626</v>
      </c>
      <c r="H3884" s="8">
        <v>42128.593240740738</v>
      </c>
      <c r="I3884" s="6" t="s">
        <v>55</v>
      </c>
      <c r="J3884" s="8">
        <v>42136.401307870372</v>
      </c>
      <c r="K3884" s="6" t="s">
        <v>1376</v>
      </c>
      <c r="L3884" s="6" t="s">
        <v>1377</v>
      </c>
      <c r="M3884" s="6" t="s">
        <v>37</v>
      </c>
      <c r="O3884" s="6" t="s">
        <v>38</v>
      </c>
      <c r="P3884" s="6" t="s">
        <v>39</v>
      </c>
      <c r="Q3884" s="6" t="s">
        <v>8627</v>
      </c>
      <c r="R3884" s="6" t="s">
        <v>366</v>
      </c>
      <c r="AL3884" s="6" t="s">
        <v>8627</v>
      </c>
      <c r="AM3884" s="6" t="s">
        <v>43</v>
      </c>
    </row>
    <row r="3885" spans="1:39" x14ac:dyDescent="0.2">
      <c r="A38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85" s="7" t="str">
        <f>ExtractValues(Table1[[#This Row],[Agreement Name]],".{1}\d{4,5}")</f>
        <v>101758</v>
      </c>
      <c r="C3885" s="6" t="str">
        <f>ExtractValues(Table1[[#This Row],[Agreement Name]],".{1}\d{4,5}-.{1}\d{4,5}")</f>
        <v>101758-001001</v>
      </c>
      <c r="D3885" s="6" t="str">
        <f>ExtractValues(ExtractValues(Table1[[#This Row],[Agreement Name]],"(CO\d{1,3})"),"\d+")</f>
        <v>1</v>
      </c>
      <c r="E3885" s="6" t="str">
        <f>ExtractValues(ExtractValues(Table1[[#This Row],[Agreement Name]],"(CO.\d{1,3})"),"\d+")</f>
        <v/>
      </c>
      <c r="F3885" s="6" t="str">
        <f>IF(Table1[[#This Row],[ChgOrderPart1]]&lt;&gt;"",Table1[[#This Row],[ChgOrderPart1]],Table1[[#This Row],[ChgOrderPart2]])</f>
        <v>1</v>
      </c>
      <c r="G3885" s="6" t="s">
        <v>5502</v>
      </c>
      <c r="H3885" s="8">
        <v>42184.547465277778</v>
      </c>
      <c r="I3885" s="6" t="s">
        <v>34</v>
      </c>
      <c r="J3885" s="8">
        <v>42185.323541666665</v>
      </c>
      <c r="K3885" s="6" t="s">
        <v>5082</v>
      </c>
      <c r="L3885" s="6" t="s">
        <v>5083</v>
      </c>
      <c r="M3885" s="6" t="s">
        <v>37</v>
      </c>
      <c r="O3885" s="6" t="s">
        <v>38</v>
      </c>
      <c r="P3885" s="6" t="s">
        <v>39</v>
      </c>
      <c r="Q3885" s="6" t="s">
        <v>645</v>
      </c>
      <c r="R3885" s="6" t="s">
        <v>313</v>
      </c>
      <c r="S3885" s="6" t="s">
        <v>366</v>
      </c>
      <c r="W3885" s="6" t="s">
        <v>314</v>
      </c>
      <c r="X3885" s="6" t="s">
        <v>313</v>
      </c>
      <c r="Y3885" s="6" t="s">
        <v>43</v>
      </c>
      <c r="Z3885" s="8">
        <v>42185.322905092595</v>
      </c>
      <c r="AA3885" s="6" t="s">
        <v>315</v>
      </c>
      <c r="AB3885" s="6" t="s">
        <v>370</v>
      </c>
      <c r="AC3885" s="6" t="s">
        <v>366</v>
      </c>
      <c r="AD3885" s="6" t="s">
        <v>43</v>
      </c>
      <c r="AE3885" s="8">
        <v>42185.323541666665</v>
      </c>
      <c r="AF3885" s="6" t="s">
        <v>71</v>
      </c>
    </row>
    <row r="3886" spans="1:39" x14ac:dyDescent="0.2">
      <c r="A38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6" s="7" t="str">
        <f>ExtractValues(Table1[[#This Row],[Agreement Name]],".{1}\d{4,5}")</f>
        <v>101758</v>
      </c>
      <c r="C3886" s="6" t="str">
        <f>ExtractValues(Table1[[#This Row],[Agreement Name]],".{1}\d{4,5}-.{1}\d{4,5}")</f>
        <v>101758-001001</v>
      </c>
      <c r="D3886" s="6" t="str">
        <f>ExtractValues(ExtractValues(Table1[[#This Row],[Agreement Name]],"(CO\d{1,3})"),"\d+")</f>
        <v/>
      </c>
      <c r="E3886" s="6" t="str">
        <f>ExtractValues(ExtractValues(Table1[[#This Row],[Agreement Name]],"(CO.\d{1,3})"),"\d+")</f>
        <v/>
      </c>
      <c r="F3886" s="6" t="str">
        <f>IF(Table1[[#This Row],[ChgOrderPart1]]&lt;&gt;"",Table1[[#This Row],[ChgOrderPart1]],Table1[[#This Row],[ChgOrderPart2]])</f>
        <v/>
      </c>
      <c r="G3886" s="6" t="s">
        <v>3765</v>
      </c>
      <c r="H3886" s="8">
        <v>42118.644976851851</v>
      </c>
      <c r="I3886" s="6" t="s">
        <v>34</v>
      </c>
      <c r="J3886" s="8">
        <v>42150.472418981481</v>
      </c>
      <c r="K3886" s="6" t="s">
        <v>3614</v>
      </c>
      <c r="L3886" s="6" t="s">
        <v>3615</v>
      </c>
      <c r="M3886" s="6" t="s">
        <v>37</v>
      </c>
      <c r="O3886" s="6" t="s">
        <v>38</v>
      </c>
      <c r="P3886" s="6" t="s">
        <v>39</v>
      </c>
      <c r="Q3886" s="6" t="s">
        <v>645</v>
      </c>
      <c r="R3886" s="6" t="s">
        <v>313</v>
      </c>
      <c r="S3886" s="6" t="s">
        <v>366</v>
      </c>
      <c r="W3886" s="6" t="s">
        <v>314</v>
      </c>
      <c r="X3886" s="6" t="s">
        <v>313</v>
      </c>
      <c r="Y3886" s="6" t="s">
        <v>43</v>
      </c>
      <c r="Z3886" s="8">
        <v>42128.459537037037</v>
      </c>
      <c r="AA3886" s="6" t="s">
        <v>315</v>
      </c>
      <c r="AB3886" s="6" t="s">
        <v>370</v>
      </c>
      <c r="AC3886" s="6" t="s">
        <v>366</v>
      </c>
      <c r="AD3886" s="6" t="s">
        <v>43</v>
      </c>
      <c r="AE3886" s="8">
        <v>42150.472418981481</v>
      </c>
      <c r="AF3886" s="6" t="s">
        <v>71</v>
      </c>
    </row>
    <row r="3887" spans="1:39" x14ac:dyDescent="0.2">
      <c r="A38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7" s="7" t="str">
        <f>ExtractValues(Table1[[#This Row],[Agreement Name]],".{1}\d{4,5}")</f>
        <v>101757</v>
      </c>
      <c r="C3887" s="6" t="str">
        <f>ExtractValues(Table1[[#This Row],[Agreement Name]],".{1}\d{4,5}-.{1}\d{4,5}")</f>
        <v>101757-002009</v>
      </c>
      <c r="D3887" s="6" t="str">
        <f>ExtractValues(ExtractValues(Table1[[#This Row],[Agreement Name]],"(CO\d{1,3})"),"\d+")</f>
        <v/>
      </c>
      <c r="E3887" s="6" t="str">
        <f>ExtractValues(ExtractValues(Table1[[#This Row],[Agreement Name]],"(CO.\d{1,3})"),"\d+")</f>
        <v/>
      </c>
      <c r="F3887" s="6" t="str">
        <f>IF(Table1[[#This Row],[ChgOrderPart1]]&lt;&gt;"",Table1[[#This Row],[ChgOrderPart1]],Table1[[#This Row],[ChgOrderPart2]])</f>
        <v/>
      </c>
      <c r="G3887" s="6" t="s">
        <v>1237</v>
      </c>
      <c r="H3887" s="8">
        <v>42234.648622685185</v>
      </c>
      <c r="I3887" s="6" t="s">
        <v>48</v>
      </c>
      <c r="J3887" s="8">
        <v>42234.648622685185</v>
      </c>
      <c r="K3887" s="6" t="s">
        <v>35</v>
      </c>
      <c r="L3887" s="6" t="s">
        <v>36</v>
      </c>
      <c r="M3887" s="6" t="s">
        <v>37</v>
      </c>
      <c r="O3887" s="6" t="s">
        <v>38</v>
      </c>
      <c r="P3887" s="6" t="s">
        <v>39</v>
      </c>
      <c r="Q3887" s="6" t="s">
        <v>1238</v>
      </c>
      <c r="R3887" s="6" t="s">
        <v>57</v>
      </c>
      <c r="AL3887" s="6" t="s">
        <v>1238</v>
      </c>
      <c r="AM3887" s="6" t="s">
        <v>43</v>
      </c>
    </row>
    <row r="3888" spans="1:39" x14ac:dyDescent="0.2">
      <c r="A38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8" s="7" t="str">
        <f>ExtractValues(Table1[[#This Row],[Agreement Name]],".{1}\d{4,5}")</f>
        <v>101757</v>
      </c>
      <c r="C3888" s="6" t="str">
        <f>ExtractValues(Table1[[#This Row],[Agreement Name]],".{1}\d{4,5}-.{1}\d{4,5}")</f>
        <v>101757-002007</v>
      </c>
      <c r="D3888" s="6" t="str">
        <f>ExtractValues(ExtractValues(Table1[[#This Row],[Agreement Name]],"(CO\d{1,3})"),"\d+")</f>
        <v/>
      </c>
      <c r="E3888" s="6" t="str">
        <f>ExtractValues(ExtractValues(Table1[[#This Row],[Agreement Name]],"(CO.\d{1,3})"),"\d+")</f>
        <v/>
      </c>
      <c r="F3888" s="6" t="str">
        <f>IF(Table1[[#This Row],[ChgOrderPart1]]&lt;&gt;"",Table1[[#This Row],[ChgOrderPart1]],Table1[[#This Row],[ChgOrderPart2]])</f>
        <v/>
      </c>
      <c r="G3888" s="6" t="s">
        <v>1236</v>
      </c>
      <c r="H3888" s="8">
        <v>42234.647361111114</v>
      </c>
      <c r="I3888" s="6" t="s">
        <v>48</v>
      </c>
      <c r="J3888" s="8">
        <v>42234.647361111114</v>
      </c>
      <c r="K3888" s="6" t="s">
        <v>35</v>
      </c>
      <c r="L3888" s="6" t="s">
        <v>36</v>
      </c>
      <c r="M3888" s="6" t="s">
        <v>37</v>
      </c>
      <c r="O3888" s="6" t="s">
        <v>38</v>
      </c>
      <c r="P3888" s="6" t="s">
        <v>39</v>
      </c>
      <c r="Q3888" s="6" t="s">
        <v>377</v>
      </c>
      <c r="R3888" s="6" t="s">
        <v>57</v>
      </c>
      <c r="AL3888" s="6" t="s">
        <v>377</v>
      </c>
      <c r="AM3888" s="6" t="s">
        <v>43</v>
      </c>
    </row>
    <row r="3889" spans="1:39" x14ac:dyDescent="0.2">
      <c r="A38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89" s="7" t="str">
        <f>ExtractValues(Table1[[#This Row],[Agreement Name]],".{1}\d{4,5}")</f>
        <v>101757</v>
      </c>
      <c r="C3889" s="6" t="str">
        <f>ExtractValues(Table1[[#This Row],[Agreement Name]],".{1}\d{4,5}-.{1}\d{4,5}")</f>
        <v>101757-002006</v>
      </c>
      <c r="D3889" s="6" t="str">
        <f>ExtractValues(ExtractValues(Table1[[#This Row],[Agreement Name]],"(CO\d{1,3})"),"\d+")</f>
        <v/>
      </c>
      <c r="E3889" s="6" t="str">
        <f>ExtractValues(ExtractValues(Table1[[#This Row],[Agreement Name]],"(CO.\d{1,3})"),"\d+")</f>
        <v/>
      </c>
      <c r="F3889" s="6" t="str">
        <f>IF(Table1[[#This Row],[ChgOrderPart1]]&lt;&gt;"",Table1[[#This Row],[ChgOrderPart1]],Table1[[#This Row],[ChgOrderPart2]])</f>
        <v/>
      </c>
      <c r="G3889" s="6" t="s">
        <v>1235</v>
      </c>
      <c r="H3889" s="8">
        <v>42234.646319444444</v>
      </c>
      <c r="I3889" s="6" t="s">
        <v>48</v>
      </c>
      <c r="J3889" s="8">
        <v>42234.646319444444</v>
      </c>
      <c r="K3889" s="6" t="s">
        <v>35</v>
      </c>
      <c r="L3889" s="6" t="s">
        <v>36</v>
      </c>
      <c r="M3889" s="6" t="s">
        <v>37</v>
      </c>
      <c r="O3889" s="6" t="s">
        <v>38</v>
      </c>
      <c r="P3889" s="6" t="s">
        <v>39</v>
      </c>
      <c r="Q3889" s="6" t="s">
        <v>1122</v>
      </c>
      <c r="R3889" s="6" t="s">
        <v>57</v>
      </c>
      <c r="AL3889" s="6" t="s">
        <v>1122</v>
      </c>
      <c r="AM3889" s="6" t="s">
        <v>43</v>
      </c>
    </row>
    <row r="3890" spans="1:39" x14ac:dyDescent="0.2">
      <c r="A38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0" s="7" t="str">
        <f>ExtractValues(Table1[[#This Row],[Agreement Name]],".{1}\d{4,5}")</f>
        <v>101757</v>
      </c>
      <c r="C3890" s="6" t="str">
        <f>ExtractValues(Table1[[#This Row],[Agreement Name]],".{1}\d{4,5}-.{1}\d{4,5}")</f>
        <v>101757-002005</v>
      </c>
      <c r="D3890" s="6" t="str">
        <f>ExtractValues(ExtractValues(Table1[[#This Row],[Agreement Name]],"(CO\d{1,3})"),"\d+")</f>
        <v/>
      </c>
      <c r="E3890" s="6" t="str">
        <f>ExtractValues(ExtractValues(Table1[[#This Row],[Agreement Name]],"(CO.\d{1,3})"),"\d+")</f>
        <v/>
      </c>
      <c r="F3890" s="6" t="str">
        <f>IF(Table1[[#This Row],[ChgOrderPart1]]&lt;&gt;"",Table1[[#This Row],[ChgOrderPart1]],Table1[[#This Row],[ChgOrderPart2]])</f>
        <v/>
      </c>
      <c r="G3890" s="6" t="s">
        <v>984</v>
      </c>
      <c r="H3890" s="8">
        <v>42208.320451388892</v>
      </c>
      <c r="I3890" s="6" t="s">
        <v>34</v>
      </c>
      <c r="J3890" s="8">
        <v>42211.435046296298</v>
      </c>
      <c r="K3890" s="6" t="s">
        <v>35</v>
      </c>
      <c r="L3890" s="6" t="s">
        <v>36</v>
      </c>
      <c r="M3890" s="6" t="s">
        <v>37</v>
      </c>
      <c r="O3890" s="6" t="s">
        <v>38</v>
      </c>
      <c r="P3890" s="6" t="s">
        <v>39</v>
      </c>
      <c r="Q3890" s="6" t="s">
        <v>985</v>
      </c>
      <c r="R3890" s="6" t="s">
        <v>366</v>
      </c>
      <c r="W3890" s="6" t="s">
        <v>314</v>
      </c>
      <c r="X3890" s="6" t="s">
        <v>985</v>
      </c>
      <c r="Y3890" s="6" t="s">
        <v>43</v>
      </c>
      <c r="Z3890" s="8">
        <v>42208.582719907405</v>
      </c>
      <c r="AA3890" s="6" t="s">
        <v>315</v>
      </c>
      <c r="AB3890" s="6" t="s">
        <v>559</v>
      </c>
      <c r="AC3890" s="6" t="s">
        <v>366</v>
      </c>
      <c r="AD3890" s="6" t="s">
        <v>43</v>
      </c>
      <c r="AE3890" s="8">
        <v>42211.435046296298</v>
      </c>
      <c r="AF3890" s="6" t="s">
        <v>71</v>
      </c>
    </row>
    <row r="3891" spans="1:39" x14ac:dyDescent="0.2">
      <c r="A38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1" s="7" t="str">
        <f>ExtractValues(Table1[[#This Row],[Agreement Name]],".{1}\d{4,5}")</f>
        <v>101757</v>
      </c>
      <c r="C3891" s="6" t="str">
        <f>ExtractValues(Table1[[#This Row],[Agreement Name]],".{1}\d{4,5}-.{1}\d{4,5}")</f>
        <v>101757-002004</v>
      </c>
      <c r="D3891" s="6" t="str">
        <f>ExtractValues(ExtractValues(Table1[[#This Row],[Agreement Name]],"(CO\d{1,3})"),"\d+")</f>
        <v/>
      </c>
      <c r="E3891" s="6" t="str">
        <f>ExtractValues(ExtractValues(Table1[[#This Row],[Agreement Name]],"(CO.\d{1,3})"),"\d+")</f>
        <v/>
      </c>
      <c r="F3891" s="6" t="str">
        <f>IF(Table1[[#This Row],[ChgOrderPart1]]&lt;&gt;"",Table1[[#This Row],[ChgOrderPart1]],Table1[[#This Row],[ChgOrderPart2]])</f>
        <v/>
      </c>
      <c r="G3891" s="6" t="s">
        <v>1268</v>
      </c>
      <c r="H3891" s="8">
        <v>42236.573379629626</v>
      </c>
      <c r="I3891" s="6" t="s">
        <v>48</v>
      </c>
      <c r="J3891" s="8">
        <v>42236.573379629626</v>
      </c>
      <c r="K3891" s="6" t="s">
        <v>35</v>
      </c>
      <c r="L3891" s="6" t="s">
        <v>36</v>
      </c>
      <c r="M3891" s="6" t="s">
        <v>37</v>
      </c>
      <c r="O3891" s="6" t="s">
        <v>38</v>
      </c>
      <c r="P3891" s="6" t="s">
        <v>39</v>
      </c>
      <c r="Q3891" s="6" t="s">
        <v>384</v>
      </c>
      <c r="R3891" s="6" t="s">
        <v>366</v>
      </c>
      <c r="AL3891" s="6" t="s">
        <v>384</v>
      </c>
      <c r="AM3891" s="6" t="s">
        <v>43</v>
      </c>
    </row>
    <row r="3892" spans="1:39" x14ac:dyDescent="0.2">
      <c r="A38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2" s="7" t="str">
        <f>ExtractValues(Table1[[#This Row],[Agreement Name]],".{1}\d{4,5}")</f>
        <v>101757</v>
      </c>
      <c r="C3892" s="6" t="str">
        <f>ExtractValues(Table1[[#This Row],[Agreement Name]],".{1}\d{4,5}-.{1}\d{4,5}")</f>
        <v>101757-002004</v>
      </c>
      <c r="D3892" s="6" t="str">
        <f>ExtractValues(ExtractValues(Table1[[#This Row],[Agreement Name]],"(CO\d{1,3})"),"\d+")</f>
        <v/>
      </c>
      <c r="E3892" s="6" t="str">
        <f>ExtractValues(ExtractValues(Table1[[#This Row],[Agreement Name]],"(CO.\d{1,3})"),"\d+")</f>
        <v/>
      </c>
      <c r="F3892" s="6" t="str">
        <f>IF(Table1[[#This Row],[ChgOrderPart1]]&lt;&gt;"",Table1[[#This Row],[ChgOrderPart1]],Table1[[#This Row],[ChgOrderPart2]])</f>
        <v/>
      </c>
      <c r="G3892" s="6" t="s">
        <v>986</v>
      </c>
      <c r="H3892" s="8">
        <v>42208.321134259262</v>
      </c>
      <c r="I3892" s="6" t="s">
        <v>55</v>
      </c>
      <c r="J3892" s="8">
        <v>42236.572557870371</v>
      </c>
      <c r="K3892" s="6" t="s">
        <v>35</v>
      </c>
      <c r="L3892" s="6" t="s">
        <v>36</v>
      </c>
      <c r="M3892" s="6" t="s">
        <v>37</v>
      </c>
      <c r="O3892" s="6" t="s">
        <v>38</v>
      </c>
      <c r="P3892" s="6" t="s">
        <v>39</v>
      </c>
      <c r="Q3892" s="6" t="s">
        <v>384</v>
      </c>
      <c r="R3892" s="6" t="s">
        <v>366</v>
      </c>
      <c r="AL3892" s="6" t="s">
        <v>384</v>
      </c>
      <c r="AM3892" s="6" t="s">
        <v>43</v>
      </c>
    </row>
    <row r="3893" spans="1:39" x14ac:dyDescent="0.2">
      <c r="A38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3" s="7" t="str">
        <f>ExtractValues(Table1[[#This Row],[Agreement Name]],".{1}\d{4,5}")</f>
        <v>101757</v>
      </c>
      <c r="C3893" s="6" t="str">
        <f>ExtractValues(Table1[[#This Row],[Agreement Name]],".{1}\d{4,5}-.{1}\d{4,5}")</f>
        <v>101757-002003</v>
      </c>
      <c r="D3893" s="6" t="str">
        <f>ExtractValues(ExtractValues(Table1[[#This Row],[Agreement Name]],"(CO\d{1,3})"),"\d+")</f>
        <v/>
      </c>
      <c r="E3893" s="6" t="str">
        <f>ExtractValues(ExtractValues(Table1[[#This Row],[Agreement Name]],"(CO.\d{1,3})"),"\d+")</f>
        <v/>
      </c>
      <c r="F3893" s="6" t="str">
        <f>IF(Table1[[#This Row],[ChgOrderPart1]]&lt;&gt;"",Table1[[#This Row],[ChgOrderPart1]],Table1[[#This Row],[ChgOrderPart2]])</f>
        <v/>
      </c>
      <c r="G3893" s="6" t="s">
        <v>788</v>
      </c>
      <c r="H3893" s="8">
        <v>42186.647488425922</v>
      </c>
      <c r="I3893" s="6" t="s">
        <v>34</v>
      </c>
      <c r="J3893" s="8">
        <v>42191.299178240741</v>
      </c>
      <c r="K3893" s="6" t="s">
        <v>35</v>
      </c>
      <c r="L3893" s="6" t="s">
        <v>36</v>
      </c>
      <c r="M3893" s="6" t="s">
        <v>37</v>
      </c>
      <c r="O3893" s="6" t="s">
        <v>38</v>
      </c>
      <c r="P3893" s="6" t="s">
        <v>39</v>
      </c>
      <c r="Q3893" s="6" t="s">
        <v>319</v>
      </c>
      <c r="R3893" s="6" t="s">
        <v>320</v>
      </c>
      <c r="S3893" s="6" t="s">
        <v>366</v>
      </c>
      <c r="W3893" s="6" t="s">
        <v>321</v>
      </c>
      <c r="X3893" s="6" t="s">
        <v>320</v>
      </c>
      <c r="Y3893" s="6" t="s">
        <v>43</v>
      </c>
      <c r="Z3893" s="8">
        <v>42186.668611111112</v>
      </c>
      <c r="AA3893" s="6" t="s">
        <v>322</v>
      </c>
      <c r="AB3893" s="6" t="s">
        <v>370</v>
      </c>
      <c r="AC3893" s="6" t="s">
        <v>366</v>
      </c>
      <c r="AD3893" s="6" t="s">
        <v>43</v>
      </c>
      <c r="AE3893" s="8">
        <v>42191.299178240741</v>
      </c>
      <c r="AF3893" s="6" t="s">
        <v>71</v>
      </c>
    </row>
    <row r="3894" spans="1:39" x14ac:dyDescent="0.2">
      <c r="A38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4" s="7" t="str">
        <f>ExtractValues(Table1[[#This Row],[Agreement Name]],".{1}\d{4,5}")</f>
        <v>101757</v>
      </c>
      <c r="C3894" s="6" t="str">
        <f>ExtractValues(Table1[[#This Row],[Agreement Name]],".{1}\d{4,5}-.{1}\d{4,5}")</f>
        <v>101757-002002</v>
      </c>
      <c r="D3894" s="6" t="str">
        <f>ExtractValues(ExtractValues(Table1[[#This Row],[Agreement Name]],"(CO\d{1,3})"),"\d+")</f>
        <v/>
      </c>
      <c r="E3894" s="6" t="str">
        <f>ExtractValues(ExtractValues(Table1[[#This Row],[Agreement Name]],"(CO.\d{1,3})"),"\d+")</f>
        <v/>
      </c>
      <c r="F3894" s="6" t="str">
        <f>IF(Table1[[#This Row],[ChgOrderPart1]]&lt;&gt;"",Table1[[#This Row],[ChgOrderPart1]],Table1[[#This Row],[ChgOrderPart2]])</f>
        <v/>
      </c>
      <c r="G3894" s="6" t="s">
        <v>479</v>
      </c>
      <c r="H3894" s="8">
        <v>42163.576631944445</v>
      </c>
      <c r="I3894" s="6" t="s">
        <v>34</v>
      </c>
      <c r="J3894" s="8">
        <v>42163.633877314816</v>
      </c>
      <c r="K3894" s="6" t="s">
        <v>35</v>
      </c>
      <c r="L3894" s="6" t="s">
        <v>36</v>
      </c>
      <c r="M3894" s="6" t="s">
        <v>37</v>
      </c>
      <c r="O3894" s="6" t="s">
        <v>38</v>
      </c>
      <c r="P3894" s="6" t="s">
        <v>39</v>
      </c>
      <c r="Q3894" s="6" t="s">
        <v>365</v>
      </c>
      <c r="R3894" s="6" t="s">
        <v>366</v>
      </c>
      <c r="W3894" s="6" t="s">
        <v>368</v>
      </c>
      <c r="X3894" s="6" t="s">
        <v>365</v>
      </c>
      <c r="Y3894" s="6" t="s">
        <v>43</v>
      </c>
      <c r="Z3894" s="8">
        <v>42163.593668981484</v>
      </c>
      <c r="AA3894" s="6" t="s">
        <v>480</v>
      </c>
      <c r="AB3894" s="6" t="s">
        <v>370</v>
      </c>
      <c r="AC3894" s="6" t="s">
        <v>366</v>
      </c>
      <c r="AD3894" s="6" t="s">
        <v>43</v>
      </c>
      <c r="AE3894" s="8">
        <v>42163.633877314816</v>
      </c>
      <c r="AF3894" s="6" t="s">
        <v>46</v>
      </c>
    </row>
    <row r="3895" spans="1:39" x14ac:dyDescent="0.2">
      <c r="A38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95" s="7" t="str">
        <f>ExtractValues(Table1[[#This Row],[Agreement Name]],".{1}\d{4,5}")</f>
        <v>101757</v>
      </c>
      <c r="C3895" s="6" t="str">
        <f>ExtractValues(Table1[[#This Row],[Agreement Name]],".{1}\d{4,5}-.{1}\d{4,5}")</f>
        <v>101757-002001</v>
      </c>
      <c r="D3895" s="6" t="str">
        <f>ExtractValues(ExtractValues(Table1[[#This Row],[Agreement Name]],"(CO\d{1,3})"),"\d+")</f>
        <v>1</v>
      </c>
      <c r="E3895" s="6" t="str">
        <f>ExtractValues(ExtractValues(Table1[[#This Row],[Agreement Name]],"(CO.\d{1,3})"),"\d+")</f>
        <v/>
      </c>
      <c r="F3895" s="6" t="str">
        <f>IF(Table1[[#This Row],[ChgOrderPart1]]&lt;&gt;"",Table1[[#This Row],[ChgOrderPart1]],Table1[[#This Row],[ChgOrderPart2]])</f>
        <v>1</v>
      </c>
      <c r="G3895" s="6" t="s">
        <v>5476</v>
      </c>
      <c r="H3895" s="8">
        <v>42181.352581018517</v>
      </c>
      <c r="I3895" s="6" t="s">
        <v>34</v>
      </c>
      <c r="J3895" s="8">
        <v>42183.662175925929</v>
      </c>
      <c r="K3895" s="6" t="s">
        <v>5082</v>
      </c>
      <c r="L3895" s="6" t="s">
        <v>5083</v>
      </c>
      <c r="M3895" s="6" t="s">
        <v>37</v>
      </c>
      <c r="O3895" s="6" t="s">
        <v>38</v>
      </c>
      <c r="P3895" s="6" t="s">
        <v>39</v>
      </c>
      <c r="Q3895" s="6" t="s">
        <v>482</v>
      </c>
      <c r="R3895" s="6" t="s">
        <v>366</v>
      </c>
      <c r="W3895" s="6" t="s">
        <v>483</v>
      </c>
      <c r="X3895" s="6" t="s">
        <v>482</v>
      </c>
      <c r="Y3895" s="6" t="s">
        <v>43</v>
      </c>
      <c r="Z3895" s="8">
        <v>42181.529224537036</v>
      </c>
      <c r="AA3895" s="6" t="s">
        <v>484</v>
      </c>
      <c r="AB3895" s="6" t="s">
        <v>370</v>
      </c>
      <c r="AC3895" s="6" t="s">
        <v>366</v>
      </c>
      <c r="AD3895" s="6" t="s">
        <v>43</v>
      </c>
      <c r="AE3895" s="8">
        <v>42183.662175925929</v>
      </c>
      <c r="AF3895" s="6" t="s">
        <v>46</v>
      </c>
    </row>
    <row r="3896" spans="1:39" x14ac:dyDescent="0.2">
      <c r="A38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6" s="7" t="str">
        <f>ExtractValues(Table1[[#This Row],[Agreement Name]],".{1}\d{4,5}")</f>
        <v>101757</v>
      </c>
      <c r="C3896" s="6" t="str">
        <f>ExtractValues(Table1[[#This Row],[Agreement Name]],".{1}\d{4,5}-.{1}\d{4,5}")</f>
        <v>101757-002001</v>
      </c>
      <c r="D3896" s="6" t="str">
        <f>ExtractValues(ExtractValues(Table1[[#This Row],[Agreement Name]],"(CO\d{1,3})"),"\d+")</f>
        <v/>
      </c>
      <c r="E3896" s="6" t="str">
        <f>ExtractValues(ExtractValues(Table1[[#This Row],[Agreement Name]],"(CO.\d{1,3})"),"\d+")</f>
        <v/>
      </c>
      <c r="F3896" s="6" t="str">
        <f>IF(Table1[[#This Row],[ChgOrderPart1]]&lt;&gt;"",Table1[[#This Row],[ChgOrderPart1]],Table1[[#This Row],[ChgOrderPart2]])</f>
        <v/>
      </c>
      <c r="G3896" s="6" t="s">
        <v>481</v>
      </c>
      <c r="H3896" s="8">
        <v>42163.577476851853</v>
      </c>
      <c r="I3896" s="6" t="s">
        <v>34</v>
      </c>
      <c r="J3896" s="8">
        <v>42163.633437500001</v>
      </c>
      <c r="K3896" s="6" t="s">
        <v>35</v>
      </c>
      <c r="L3896" s="6" t="s">
        <v>36</v>
      </c>
      <c r="M3896" s="6" t="s">
        <v>37</v>
      </c>
      <c r="O3896" s="6" t="s">
        <v>38</v>
      </c>
      <c r="P3896" s="6" t="s">
        <v>39</v>
      </c>
      <c r="Q3896" s="6" t="s">
        <v>482</v>
      </c>
      <c r="R3896" s="6" t="s">
        <v>366</v>
      </c>
      <c r="W3896" s="6" t="s">
        <v>483</v>
      </c>
      <c r="X3896" s="6" t="s">
        <v>482</v>
      </c>
      <c r="Y3896" s="6" t="s">
        <v>43</v>
      </c>
      <c r="Z3896" s="8">
        <v>42163.591539351852</v>
      </c>
      <c r="AA3896" s="6" t="s">
        <v>484</v>
      </c>
      <c r="AB3896" s="6" t="s">
        <v>370</v>
      </c>
      <c r="AC3896" s="6" t="s">
        <v>366</v>
      </c>
      <c r="AD3896" s="6" t="s">
        <v>43</v>
      </c>
      <c r="AE3896" s="8">
        <v>42163.633437500001</v>
      </c>
      <c r="AF3896" s="6" t="s">
        <v>46</v>
      </c>
    </row>
    <row r="3897" spans="1:39" x14ac:dyDescent="0.2">
      <c r="A38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7" s="7" t="str">
        <f>ExtractValues(Table1[[#This Row],[Agreement Name]],".{1}\d{4,5}")</f>
        <v>101756</v>
      </c>
      <c r="C3897" s="6" t="str">
        <f>ExtractValues(Table1[[#This Row],[Agreement Name]],".{1}\d{4,5}-.{1}\d{4,5}")</f>
        <v>101756-001002</v>
      </c>
      <c r="D3897" s="6" t="str">
        <f>ExtractValues(ExtractValues(Table1[[#This Row],[Agreement Name]],"(CO\d{1,3})"),"\d+")</f>
        <v/>
      </c>
      <c r="E3897" s="6" t="str">
        <f>ExtractValues(ExtractValues(Table1[[#This Row],[Agreement Name]],"(CO.\d{1,3})"),"\d+")</f>
        <v/>
      </c>
      <c r="F3897" s="6" t="str">
        <f>IF(Table1[[#This Row],[ChgOrderPart1]]&lt;&gt;"",Table1[[#This Row],[ChgOrderPart1]],Table1[[#This Row],[ChgOrderPart2]])</f>
        <v/>
      </c>
      <c r="G3897" s="6" t="s">
        <v>3727</v>
      </c>
      <c r="H3897" s="8">
        <v>42116.591828703706</v>
      </c>
      <c r="I3897" s="6" t="s">
        <v>34</v>
      </c>
      <c r="J3897" s="8">
        <v>42121.273032407407</v>
      </c>
      <c r="K3897" s="6" t="s">
        <v>3614</v>
      </c>
      <c r="L3897" s="6" t="s">
        <v>3615</v>
      </c>
      <c r="M3897" s="6" t="s">
        <v>37</v>
      </c>
      <c r="O3897" s="6" t="s">
        <v>38</v>
      </c>
      <c r="P3897" s="6" t="s">
        <v>39</v>
      </c>
      <c r="Q3897" s="6" t="s">
        <v>3728</v>
      </c>
      <c r="R3897" s="6" t="s">
        <v>354</v>
      </c>
      <c r="W3897" s="6" t="s">
        <v>1292</v>
      </c>
      <c r="X3897" s="6" t="s">
        <v>3728</v>
      </c>
      <c r="Y3897" s="6" t="s">
        <v>43</v>
      </c>
      <c r="Z3897" s="8">
        <v>42121.272488425922</v>
      </c>
      <c r="AA3897" s="6" t="s">
        <v>322</v>
      </c>
      <c r="AB3897" s="6" t="s">
        <v>357</v>
      </c>
      <c r="AC3897" s="6" t="s">
        <v>354</v>
      </c>
      <c r="AD3897" s="6" t="s">
        <v>43</v>
      </c>
      <c r="AE3897" s="8">
        <v>42121.273032407407</v>
      </c>
      <c r="AF3897" s="6" t="s">
        <v>358</v>
      </c>
    </row>
    <row r="3898" spans="1:39" x14ac:dyDescent="0.2">
      <c r="A38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898" s="7" t="str">
        <f>ExtractValues(Table1[[#This Row],[Agreement Name]],".{1}\d{4,5}")</f>
        <v>101756</v>
      </c>
      <c r="C3898" s="6" t="str">
        <f>ExtractValues(Table1[[#This Row],[Agreement Name]],".{1}\d{4,5}-.{1}\d{4,5}")</f>
        <v>101756-001001</v>
      </c>
      <c r="D3898" s="6" t="str">
        <f>ExtractValues(ExtractValues(Table1[[#This Row],[Agreement Name]],"(CO\d{1,3})"),"\d+")</f>
        <v>1</v>
      </c>
      <c r="E3898" s="6" t="str">
        <f>ExtractValues(ExtractValues(Table1[[#This Row],[Agreement Name]],"(CO.\d{1,3})"),"\d+")</f>
        <v/>
      </c>
      <c r="F3898" s="6" t="str">
        <f>IF(Table1[[#This Row],[ChgOrderPart1]]&lt;&gt;"",Table1[[#This Row],[ChgOrderPart1]],Table1[[#This Row],[ChgOrderPart2]])</f>
        <v>1</v>
      </c>
      <c r="G3898" s="6" t="s">
        <v>5325</v>
      </c>
      <c r="H3898" s="8">
        <v>42171.470104166663</v>
      </c>
      <c r="I3898" s="6" t="s">
        <v>34</v>
      </c>
      <c r="J3898" s="8">
        <v>42172.446574074071</v>
      </c>
      <c r="K3898" s="6" t="s">
        <v>5082</v>
      </c>
      <c r="L3898" s="6" t="s">
        <v>5083</v>
      </c>
      <c r="M3898" s="6" t="s">
        <v>37</v>
      </c>
      <c r="O3898" s="6" t="s">
        <v>38</v>
      </c>
      <c r="P3898" s="6" t="s">
        <v>39</v>
      </c>
      <c r="Q3898" s="6" t="s">
        <v>654</v>
      </c>
      <c r="R3898" s="6" t="s">
        <v>354</v>
      </c>
      <c r="W3898" s="6" t="s">
        <v>355</v>
      </c>
      <c r="X3898" s="6" t="s">
        <v>654</v>
      </c>
      <c r="Y3898" s="6" t="s">
        <v>43</v>
      </c>
      <c r="Z3898" s="8">
        <v>42172.342199074075</v>
      </c>
      <c r="AA3898" s="6" t="s">
        <v>356</v>
      </c>
      <c r="AB3898" s="6" t="s">
        <v>357</v>
      </c>
      <c r="AC3898" s="6" t="s">
        <v>354</v>
      </c>
      <c r="AD3898" s="6" t="s">
        <v>43</v>
      </c>
      <c r="AE3898" s="8">
        <v>42172.446574074071</v>
      </c>
      <c r="AF3898" s="6" t="s">
        <v>358</v>
      </c>
    </row>
    <row r="3899" spans="1:39" x14ac:dyDescent="0.2">
      <c r="A38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899" s="7" t="str">
        <f>ExtractValues(Table1[[#This Row],[Agreement Name]],".{1}\d{4,5}")</f>
        <v>101756</v>
      </c>
      <c r="C3899" s="6" t="str">
        <f>ExtractValues(Table1[[#This Row],[Agreement Name]],".{1}\d{4,5}-.{1}\d{4,5}")</f>
        <v>101756-001001</v>
      </c>
      <c r="D3899" s="6" t="str">
        <f>ExtractValues(ExtractValues(Table1[[#This Row],[Agreement Name]],"(CO\d{1,3})"),"\d+")</f>
        <v/>
      </c>
      <c r="E3899" s="6" t="str">
        <f>ExtractValues(ExtractValues(Table1[[#This Row],[Agreement Name]],"(CO.\d{1,3})"),"\d+")</f>
        <v/>
      </c>
      <c r="F3899" s="6" t="str">
        <f>IF(Table1[[#This Row],[ChgOrderPart1]]&lt;&gt;"",Table1[[#This Row],[ChgOrderPart1]],Table1[[#This Row],[ChgOrderPart2]])</f>
        <v/>
      </c>
      <c r="G3899" s="6" t="s">
        <v>6775</v>
      </c>
      <c r="H3899" s="8">
        <v>42094.494467592594</v>
      </c>
      <c r="I3899" s="6" t="s">
        <v>34</v>
      </c>
      <c r="J3899" s="8">
        <v>42095.538634259261</v>
      </c>
      <c r="K3899" s="6" t="s">
        <v>1284</v>
      </c>
      <c r="L3899" s="6" t="s">
        <v>1285</v>
      </c>
      <c r="M3899" s="6" t="s">
        <v>37</v>
      </c>
      <c r="O3899" s="6" t="s">
        <v>38</v>
      </c>
      <c r="P3899" s="6" t="s">
        <v>39</v>
      </c>
      <c r="Q3899" s="6" t="s">
        <v>654</v>
      </c>
      <c r="R3899" s="6" t="s">
        <v>354</v>
      </c>
      <c r="W3899" s="6" t="s">
        <v>355</v>
      </c>
      <c r="X3899" s="6" t="s">
        <v>654</v>
      </c>
      <c r="Y3899" s="6" t="s">
        <v>43</v>
      </c>
      <c r="Z3899" s="8">
        <v>42095.532337962963</v>
      </c>
      <c r="AA3899" s="6" t="s">
        <v>356</v>
      </c>
      <c r="AB3899" s="6" t="s">
        <v>357</v>
      </c>
      <c r="AC3899" s="6" t="s">
        <v>354</v>
      </c>
      <c r="AD3899" s="6" t="s">
        <v>43</v>
      </c>
      <c r="AE3899" s="8">
        <v>42095.538634259261</v>
      </c>
      <c r="AF3899" s="6" t="s">
        <v>358</v>
      </c>
    </row>
    <row r="3900" spans="1:39" x14ac:dyDescent="0.2">
      <c r="A39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00" s="7" t="str">
        <f>ExtractValues(Table1[[#This Row],[Agreement Name]],".{1}\d{4,5}")</f>
        <v>101755</v>
      </c>
      <c r="C3900" s="6" t="str">
        <f>ExtractValues(Table1[[#This Row],[Agreement Name]],".{1}\d{4,5}-.{1}\d{4,5}")</f>
        <v>101755-001001</v>
      </c>
      <c r="D3900" s="6" t="str">
        <f>ExtractValues(ExtractValues(Table1[[#This Row],[Agreement Name]],"(CO\d{1,3})"),"\d+")</f>
        <v/>
      </c>
      <c r="E3900" s="6" t="str">
        <f>ExtractValues(ExtractValues(Table1[[#This Row],[Agreement Name]],"(CO.\d{1,3})"),"\d+")</f>
        <v/>
      </c>
      <c r="F3900" s="6" t="str">
        <f>IF(Table1[[#This Row],[ChgOrderPart1]]&lt;&gt;"",Table1[[#This Row],[ChgOrderPart1]],Table1[[#This Row],[ChgOrderPart2]])</f>
        <v/>
      </c>
      <c r="G3900" s="6" t="s">
        <v>6674</v>
      </c>
      <c r="H3900" s="8">
        <v>42087.44427083333</v>
      </c>
      <c r="I3900" s="6" t="s">
        <v>34</v>
      </c>
      <c r="J3900" s="8">
        <v>42087.724687499998</v>
      </c>
      <c r="K3900" s="6" t="s">
        <v>1284</v>
      </c>
      <c r="L3900" s="6" t="s">
        <v>1285</v>
      </c>
      <c r="M3900" s="6" t="s">
        <v>37</v>
      </c>
      <c r="O3900" s="6" t="s">
        <v>38</v>
      </c>
      <c r="P3900" s="6" t="s">
        <v>39</v>
      </c>
      <c r="Q3900" s="6" t="s">
        <v>361</v>
      </c>
      <c r="R3900" s="6" t="s">
        <v>346</v>
      </c>
      <c r="W3900" s="6" t="s">
        <v>362</v>
      </c>
      <c r="X3900" s="6" t="s">
        <v>361</v>
      </c>
      <c r="Y3900" s="6" t="s">
        <v>43</v>
      </c>
      <c r="Z3900" s="8">
        <v>42087.623229166667</v>
      </c>
      <c r="AA3900" s="6" t="s">
        <v>6675</v>
      </c>
      <c r="AB3900" s="6" t="s">
        <v>348</v>
      </c>
      <c r="AC3900" s="6" t="s">
        <v>346</v>
      </c>
      <c r="AD3900" s="6" t="s">
        <v>43</v>
      </c>
      <c r="AE3900" s="8">
        <v>42087.724687499998</v>
      </c>
      <c r="AF3900" s="6" t="s">
        <v>71</v>
      </c>
    </row>
    <row r="3901" spans="1:39" x14ac:dyDescent="0.2">
      <c r="A39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01" s="7" t="str">
        <f>ExtractValues(Table1[[#This Row],[Agreement Name]],".{1}\d{4,5}")</f>
        <v>10175</v>
      </c>
      <c r="C3901" s="6" t="str">
        <f>ExtractValues(Table1[[#This Row],[Agreement Name]],".{1}\d{4,5}-.{1}\d{4,5}")</f>
        <v>10175-002001</v>
      </c>
      <c r="D3901" s="6" t="str">
        <f>ExtractValues(ExtractValues(Table1[[#This Row],[Agreement Name]],"(CO\d{1,3})"),"\d+")</f>
        <v/>
      </c>
      <c r="E3901" s="6" t="str">
        <f>ExtractValues(ExtractValues(Table1[[#This Row],[Agreement Name]],"(CO.\d{1,3})"),"\d+")</f>
        <v/>
      </c>
      <c r="F3901" s="6" t="str">
        <f>IF(Table1[[#This Row],[ChgOrderPart1]]&lt;&gt;"",Table1[[#This Row],[ChgOrderPart1]],Table1[[#This Row],[ChgOrderPart2]])</f>
        <v/>
      </c>
      <c r="G3901" s="6" t="s">
        <v>3174</v>
      </c>
      <c r="H3901" s="8">
        <v>42011.442893518521</v>
      </c>
      <c r="I3901" s="6" t="s">
        <v>34</v>
      </c>
      <c r="J3901" s="8">
        <v>42016.406840277778</v>
      </c>
      <c r="K3901" s="6" t="s">
        <v>1284</v>
      </c>
      <c r="L3901" s="6" t="s">
        <v>1285</v>
      </c>
      <c r="M3901" s="6" t="s">
        <v>37</v>
      </c>
      <c r="O3901" s="6" t="s">
        <v>38</v>
      </c>
      <c r="P3901" s="6" t="s">
        <v>39</v>
      </c>
      <c r="Q3901" s="6" t="s">
        <v>3175</v>
      </c>
      <c r="R3901" s="6" t="s">
        <v>2695</v>
      </c>
      <c r="S3901" s="6" t="s">
        <v>366</v>
      </c>
      <c r="W3901" s="6" t="s">
        <v>3176</v>
      </c>
      <c r="X3901" s="6" t="s">
        <v>3175</v>
      </c>
      <c r="Y3901" s="6" t="s">
        <v>43</v>
      </c>
      <c r="Z3901" s="8">
        <v>42015.917256944442</v>
      </c>
      <c r="AA3901" s="6" t="s">
        <v>3177</v>
      </c>
      <c r="AB3901" s="6" t="s">
        <v>370</v>
      </c>
      <c r="AC3901" s="6" t="s">
        <v>366</v>
      </c>
      <c r="AD3901" s="6" t="s">
        <v>43</v>
      </c>
      <c r="AE3901" s="8">
        <v>42016.406840277778</v>
      </c>
      <c r="AF3901" s="6" t="s">
        <v>71</v>
      </c>
    </row>
    <row r="3902" spans="1:39" x14ac:dyDescent="0.2">
      <c r="A39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02" s="7" t="str">
        <f>ExtractValues(Table1[[#This Row],[Agreement Name]],".{1}\d{4,5}")</f>
        <v>10175</v>
      </c>
      <c r="C3902" s="6" t="str">
        <f>ExtractValues(Table1[[#This Row],[Agreement Name]],".{1}\d{4,5}-.{1}\d{4,5}")</f>
        <v>10175-001004</v>
      </c>
      <c r="D3902" s="6" t="str">
        <f>ExtractValues(ExtractValues(Table1[[#This Row],[Agreement Name]],"(CO\d{1,3})"),"\d+")</f>
        <v/>
      </c>
      <c r="E3902" s="6" t="str">
        <f>ExtractValues(ExtractValues(Table1[[#This Row],[Agreement Name]],"(CO.\d{1,3})"),"\d+")</f>
        <v/>
      </c>
      <c r="F3902" s="6" t="str">
        <f>IF(Table1[[#This Row],[ChgOrderPart1]]&lt;&gt;"",Table1[[#This Row],[ChgOrderPart1]],Table1[[#This Row],[ChgOrderPart2]])</f>
        <v/>
      </c>
      <c r="G3902" s="6" t="s">
        <v>6443</v>
      </c>
      <c r="H3902" s="8">
        <v>42067.383738425924</v>
      </c>
      <c r="I3902" s="6" t="s">
        <v>34</v>
      </c>
      <c r="J3902" s="8">
        <v>42069.604884259257</v>
      </c>
      <c r="K3902" s="6" t="s">
        <v>1284</v>
      </c>
      <c r="L3902" s="6" t="s">
        <v>1285</v>
      </c>
      <c r="M3902" s="6" t="s">
        <v>37</v>
      </c>
      <c r="O3902" s="6" t="s">
        <v>38</v>
      </c>
      <c r="P3902" s="6" t="s">
        <v>39</v>
      </c>
      <c r="Q3902" s="6" t="s">
        <v>384</v>
      </c>
      <c r="R3902" s="6" t="s">
        <v>366</v>
      </c>
      <c r="W3902" s="6" t="s">
        <v>530</v>
      </c>
      <c r="X3902" s="6" t="s">
        <v>384</v>
      </c>
      <c r="Y3902" s="6" t="s">
        <v>43</v>
      </c>
      <c r="Z3902" s="8">
        <v>42069.594618055555</v>
      </c>
      <c r="AA3902" s="6" t="s">
        <v>335</v>
      </c>
      <c r="AB3902" s="6" t="s">
        <v>370</v>
      </c>
      <c r="AC3902" s="6" t="s">
        <v>366</v>
      </c>
      <c r="AD3902" s="6" t="s">
        <v>43</v>
      </c>
      <c r="AE3902" s="8">
        <v>42069.604884259257</v>
      </c>
      <c r="AF3902" s="6" t="s">
        <v>6442</v>
      </c>
    </row>
    <row r="3903" spans="1:39" x14ac:dyDescent="0.2">
      <c r="A39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03" s="7" t="str">
        <f>ExtractValues(Table1[[#This Row],[Agreement Name]],".{1}\d{4,5}")</f>
        <v>10175</v>
      </c>
      <c r="C3903" s="6" t="str">
        <f>ExtractValues(Table1[[#This Row],[Agreement Name]],".{1}\d{4,5}-.{1}\d{4,5}")</f>
        <v>10175-001003</v>
      </c>
      <c r="D3903" s="6" t="str">
        <f>ExtractValues(ExtractValues(Table1[[#This Row],[Agreement Name]],"(CO\d{1,3})"),"\d+")</f>
        <v>2</v>
      </c>
      <c r="E3903" s="6" t="str">
        <f>ExtractValues(ExtractValues(Table1[[#This Row],[Agreement Name]],"(CO.\d{1,3})"),"\d+")</f>
        <v/>
      </c>
      <c r="F3903" s="6" t="str">
        <f>IF(Table1[[#This Row],[ChgOrderPart1]]&lt;&gt;"",Table1[[#This Row],[ChgOrderPart1]],Table1[[#This Row],[ChgOrderPart2]])</f>
        <v>2</v>
      </c>
      <c r="G3903" s="6" t="s">
        <v>782</v>
      </c>
      <c r="H3903" s="8">
        <v>42186.644363425927</v>
      </c>
      <c r="I3903" s="6" t="s">
        <v>34</v>
      </c>
      <c r="J3903" s="8">
        <v>42192.449594907404</v>
      </c>
      <c r="K3903" s="6" t="s">
        <v>35</v>
      </c>
      <c r="L3903" s="6" t="s">
        <v>36</v>
      </c>
      <c r="M3903" s="6" t="s">
        <v>37</v>
      </c>
      <c r="O3903" s="6" t="s">
        <v>38</v>
      </c>
      <c r="P3903" s="6" t="s">
        <v>39</v>
      </c>
      <c r="Q3903" s="6" t="s">
        <v>240</v>
      </c>
      <c r="R3903" s="6" t="s">
        <v>783</v>
      </c>
      <c r="S3903" s="6" t="s">
        <v>366</v>
      </c>
      <c r="W3903" s="6" t="s">
        <v>784</v>
      </c>
      <c r="X3903" s="6" t="s">
        <v>783</v>
      </c>
      <c r="Y3903" s="6" t="s">
        <v>43</v>
      </c>
      <c r="Z3903" s="8">
        <v>42192.437465277777</v>
      </c>
      <c r="AA3903" s="6" t="s">
        <v>413</v>
      </c>
      <c r="AB3903" s="6" t="s">
        <v>370</v>
      </c>
      <c r="AC3903" s="6" t="s">
        <v>366</v>
      </c>
      <c r="AD3903" s="6" t="s">
        <v>43</v>
      </c>
      <c r="AE3903" s="8">
        <v>42192.449594907404</v>
      </c>
      <c r="AF3903" s="6" t="s">
        <v>71</v>
      </c>
    </row>
    <row r="3904" spans="1:39" x14ac:dyDescent="0.2">
      <c r="A39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04" s="7" t="str">
        <f>ExtractValues(Table1[[#This Row],[Agreement Name]],".{1}\d{4,5}")</f>
        <v>10175</v>
      </c>
      <c r="C3904" s="6" t="str">
        <f>ExtractValues(Table1[[#This Row],[Agreement Name]],".{1}\d{4,5}-.{1}\d{4,5}")</f>
        <v>10175-001003</v>
      </c>
      <c r="D3904" s="6" t="str">
        <f>ExtractValues(ExtractValues(Table1[[#This Row],[Agreement Name]],"(CO\d{1,3})"),"\d+")</f>
        <v>2</v>
      </c>
      <c r="E3904" s="6" t="str">
        <f>ExtractValues(ExtractValues(Table1[[#This Row],[Agreement Name]],"(CO.\d{1,3})"),"\d+")</f>
        <v/>
      </c>
      <c r="F3904" s="6" t="str">
        <f>IF(Table1[[#This Row],[ChgOrderPart1]]&lt;&gt;"",Table1[[#This Row],[ChgOrderPart1]],Table1[[#This Row],[ChgOrderPart2]])</f>
        <v>2</v>
      </c>
      <c r="G3904" s="6" t="s">
        <v>3994</v>
      </c>
      <c r="H3904" s="8">
        <v>42138.433437500003</v>
      </c>
      <c r="I3904" s="6" t="s">
        <v>55</v>
      </c>
      <c r="J3904" s="8">
        <v>42186.631886574076</v>
      </c>
      <c r="K3904" s="6" t="s">
        <v>3614</v>
      </c>
      <c r="L3904" s="6" t="s">
        <v>3615</v>
      </c>
      <c r="M3904" s="6" t="s">
        <v>37</v>
      </c>
      <c r="O3904" s="6" t="s">
        <v>38</v>
      </c>
      <c r="P3904" s="6" t="s">
        <v>39</v>
      </c>
      <c r="Q3904" s="6" t="s">
        <v>240</v>
      </c>
      <c r="R3904" s="6" t="s">
        <v>366</v>
      </c>
      <c r="AL3904" s="6" t="s">
        <v>240</v>
      </c>
      <c r="AM3904" s="6" t="s">
        <v>43</v>
      </c>
    </row>
    <row r="3905" spans="1:39" x14ac:dyDescent="0.2">
      <c r="A390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05" s="7" t="str">
        <f>ExtractValues(Table1[[#This Row],[Agreement Name]],".{1}\d{4,5}")</f>
        <v>10175</v>
      </c>
      <c r="C3905" s="6" t="str">
        <f>ExtractValues(Table1[[#This Row],[Agreement Name]],".{1}\d{4,5}-.{1}\d{4,5}")</f>
        <v>10175-001003</v>
      </c>
      <c r="D3905" s="6" t="str">
        <f>ExtractValues(ExtractValues(Table1[[#This Row],[Agreement Name]],"(CO\d{1,3})"),"\d+")</f>
        <v>1</v>
      </c>
      <c r="E3905" s="6" t="str">
        <f>ExtractValues(ExtractValues(Table1[[#This Row],[Agreement Name]],"(CO.\d{1,3})"),"\d+")</f>
        <v/>
      </c>
      <c r="F3905" s="6" t="str">
        <f>IF(Table1[[#This Row],[ChgOrderPart1]]&lt;&gt;"",Table1[[#This Row],[ChgOrderPart1]],Table1[[#This Row],[ChgOrderPart2]])</f>
        <v>1</v>
      </c>
      <c r="G3905" s="6" t="s">
        <v>6384</v>
      </c>
      <c r="H3905" s="8">
        <v>42059.511631944442</v>
      </c>
      <c r="I3905" s="6" t="s">
        <v>34</v>
      </c>
      <c r="J3905" s="8">
        <v>42059.600960648146</v>
      </c>
      <c r="K3905" s="6" t="s">
        <v>1284</v>
      </c>
      <c r="L3905" s="6" t="s">
        <v>1285</v>
      </c>
      <c r="M3905" s="6" t="s">
        <v>37</v>
      </c>
      <c r="O3905" s="6" t="s">
        <v>38</v>
      </c>
      <c r="P3905" s="6" t="s">
        <v>39</v>
      </c>
      <c r="Q3905" s="6" t="s">
        <v>240</v>
      </c>
      <c r="R3905" s="6" t="s">
        <v>783</v>
      </c>
      <c r="S3905" s="6" t="s">
        <v>366</v>
      </c>
      <c r="W3905" s="6" t="s">
        <v>784</v>
      </c>
      <c r="X3905" s="6" t="s">
        <v>783</v>
      </c>
      <c r="Y3905" s="6" t="s">
        <v>43</v>
      </c>
      <c r="Z3905" s="8">
        <v>42059.57712962963</v>
      </c>
      <c r="AA3905" s="6" t="s">
        <v>413</v>
      </c>
      <c r="AB3905" s="6" t="s">
        <v>370</v>
      </c>
      <c r="AC3905" s="6" t="s">
        <v>366</v>
      </c>
      <c r="AD3905" s="6" t="s">
        <v>43</v>
      </c>
      <c r="AE3905" s="8">
        <v>42059.600960648146</v>
      </c>
      <c r="AF3905" s="6" t="s">
        <v>71</v>
      </c>
    </row>
    <row r="3906" spans="1:39" x14ac:dyDescent="0.2">
      <c r="A39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06" s="7" t="str">
        <f>ExtractValues(Table1[[#This Row],[Agreement Name]],".{1}\d{4,5}")</f>
        <v>10175</v>
      </c>
      <c r="C3906" s="6" t="str">
        <f>ExtractValues(Table1[[#This Row],[Agreement Name]],".{1}\d{4,5}-.{1}\d{4,5}")</f>
        <v>10175-001003</v>
      </c>
      <c r="D3906" s="6" t="str">
        <f>ExtractValues(ExtractValues(Table1[[#This Row],[Agreement Name]],"(CO\d{1,3})"),"\d+")</f>
        <v/>
      </c>
      <c r="E3906" s="6" t="str">
        <f>ExtractValues(ExtractValues(Table1[[#This Row],[Agreement Name]],"(CO.\d{1,3})"),"\d+")</f>
        <v/>
      </c>
      <c r="F3906" s="6" t="str">
        <f>IF(Table1[[#This Row],[ChgOrderPart1]]&lt;&gt;"",Table1[[#This Row],[ChgOrderPart1]],Table1[[#This Row],[ChgOrderPart2]])</f>
        <v/>
      </c>
      <c r="G3906" s="6" t="s">
        <v>6347</v>
      </c>
      <c r="H3906" s="8">
        <v>42055.563449074078</v>
      </c>
      <c r="I3906" s="6" t="s">
        <v>34</v>
      </c>
      <c r="J3906" s="8">
        <v>42058.543807870374</v>
      </c>
      <c r="K3906" s="6" t="s">
        <v>1284</v>
      </c>
      <c r="L3906" s="6" t="s">
        <v>1285</v>
      </c>
      <c r="M3906" s="6" t="s">
        <v>37</v>
      </c>
      <c r="O3906" s="6" t="s">
        <v>38</v>
      </c>
      <c r="P3906" s="6" t="s">
        <v>39</v>
      </c>
      <c r="Q3906" s="6" t="s">
        <v>240</v>
      </c>
      <c r="R3906" s="6" t="s">
        <v>783</v>
      </c>
      <c r="S3906" s="6" t="s">
        <v>366</v>
      </c>
      <c r="W3906" s="6" t="s">
        <v>784</v>
      </c>
      <c r="X3906" s="6" t="s">
        <v>783</v>
      </c>
      <c r="Y3906" s="6" t="s">
        <v>43</v>
      </c>
      <c r="Z3906" s="8">
        <v>42058.512800925928</v>
      </c>
      <c r="AA3906" s="6" t="s">
        <v>413</v>
      </c>
      <c r="AB3906" s="6" t="s">
        <v>370</v>
      </c>
      <c r="AC3906" s="6" t="s">
        <v>366</v>
      </c>
      <c r="AD3906" s="6" t="s">
        <v>43</v>
      </c>
      <c r="AE3906" s="8">
        <v>42058.543807870374</v>
      </c>
      <c r="AF3906" s="6" t="s">
        <v>71</v>
      </c>
    </row>
    <row r="3907" spans="1:39" x14ac:dyDescent="0.2">
      <c r="A39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07" s="7" t="str">
        <f>ExtractValues(Table1[[#This Row],[Agreement Name]],".{1}\d{4,5}")</f>
        <v>10175</v>
      </c>
      <c r="C3907" s="6" t="str">
        <f>ExtractValues(Table1[[#This Row],[Agreement Name]],".{1}\d{4,5}-.{1}\d{4,5}")</f>
        <v>10175-001003</v>
      </c>
      <c r="D3907" s="6" t="str">
        <f>ExtractValues(ExtractValues(Table1[[#This Row],[Agreement Name]],"(CO\d{1,3})"),"\d+")</f>
        <v/>
      </c>
      <c r="E3907" s="6" t="str">
        <f>ExtractValues(ExtractValues(Table1[[#This Row],[Agreement Name]],"(CO.\d{1,3})"),"\d+")</f>
        <v/>
      </c>
      <c r="F3907" s="6" t="str">
        <f>IF(Table1[[#This Row],[ChgOrderPart1]]&lt;&gt;"",Table1[[#This Row],[ChgOrderPart1]],Table1[[#This Row],[ChgOrderPart2]])</f>
        <v/>
      </c>
      <c r="G3907" s="6" t="s">
        <v>6283</v>
      </c>
      <c r="H3907" s="8">
        <v>42048.493946759256</v>
      </c>
      <c r="I3907" s="6" t="s">
        <v>55</v>
      </c>
      <c r="J3907" s="8">
        <v>42055.547129629631</v>
      </c>
      <c r="K3907" s="6" t="s">
        <v>1284</v>
      </c>
      <c r="L3907" s="6" t="s">
        <v>1285</v>
      </c>
      <c r="M3907" s="6" t="s">
        <v>37</v>
      </c>
      <c r="O3907" s="6" t="s">
        <v>38</v>
      </c>
      <c r="P3907" s="6" t="s">
        <v>39</v>
      </c>
      <c r="Q3907" s="6" t="s">
        <v>240</v>
      </c>
      <c r="R3907" s="6" t="s">
        <v>366</v>
      </c>
      <c r="AL3907" s="6" t="s">
        <v>240</v>
      </c>
      <c r="AM3907" s="6" t="s">
        <v>43</v>
      </c>
    </row>
    <row r="3908" spans="1:39" x14ac:dyDescent="0.2">
      <c r="A39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08" s="7" t="str">
        <f>ExtractValues(Table1[[#This Row],[Agreement Name]],".{1}\d{4,5}")</f>
        <v>10175</v>
      </c>
      <c r="C3908" s="6" t="str">
        <f>ExtractValues(Table1[[#This Row],[Agreement Name]],".{1}\d{4,5}-.{1}\d{4,5}")</f>
        <v>10175-001002</v>
      </c>
      <c r="D3908" s="6" t="str">
        <f>ExtractValues(ExtractValues(Table1[[#This Row],[Agreement Name]],"(CO\d{1,3})"),"\d+")</f>
        <v/>
      </c>
      <c r="E3908" s="6" t="str">
        <f>ExtractValues(ExtractValues(Table1[[#This Row],[Agreement Name]],"(CO.\d{1,3})"),"\d+")</f>
        <v/>
      </c>
      <c r="F3908" s="6" t="str">
        <f>IF(Table1[[#This Row],[ChgOrderPart1]]&lt;&gt;"",Table1[[#This Row],[ChgOrderPart1]],Table1[[#This Row],[ChgOrderPart2]])</f>
        <v/>
      </c>
      <c r="G3908" s="6" t="s">
        <v>2794</v>
      </c>
      <c r="H3908" s="8">
        <v>41968.377060185187</v>
      </c>
      <c r="I3908" s="6" t="s">
        <v>34</v>
      </c>
      <c r="J3908" s="8">
        <v>41968.488425925927</v>
      </c>
      <c r="K3908" s="6" t="s">
        <v>1284</v>
      </c>
      <c r="L3908" s="6" t="s">
        <v>1285</v>
      </c>
      <c r="M3908" s="6" t="s">
        <v>37</v>
      </c>
      <c r="O3908" s="6" t="s">
        <v>38</v>
      </c>
      <c r="P3908" s="6" t="s">
        <v>39</v>
      </c>
      <c r="Q3908" s="6" t="s">
        <v>888</v>
      </c>
      <c r="R3908" s="6" t="s">
        <v>366</v>
      </c>
      <c r="W3908" s="6" t="s">
        <v>483</v>
      </c>
      <c r="X3908" s="6" t="s">
        <v>888</v>
      </c>
      <c r="Y3908" s="6" t="s">
        <v>43</v>
      </c>
      <c r="Z3908" s="8">
        <v>41968.486759259256</v>
      </c>
      <c r="AA3908" s="6" t="s">
        <v>2698</v>
      </c>
      <c r="AB3908" s="6" t="s">
        <v>370</v>
      </c>
      <c r="AC3908" s="6" t="s">
        <v>366</v>
      </c>
      <c r="AD3908" s="6" t="s">
        <v>43</v>
      </c>
      <c r="AE3908" s="8">
        <v>41968.488425925927</v>
      </c>
      <c r="AF3908" s="6" t="s">
        <v>71</v>
      </c>
    </row>
    <row r="3909" spans="1:39" x14ac:dyDescent="0.2">
      <c r="A39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09" s="7" t="str">
        <f>ExtractValues(Table1[[#This Row],[Agreement Name]],".{1}\d{4,5}")</f>
        <v>10175</v>
      </c>
      <c r="C3909" s="6" t="str">
        <f>ExtractValues(Table1[[#This Row],[Agreement Name]],".{1}\d{4,5}-.{1}\d{4,5}")</f>
        <v>10175-001001</v>
      </c>
      <c r="D3909" s="6" t="str">
        <f>ExtractValues(ExtractValues(Table1[[#This Row],[Agreement Name]],"(CO\d{1,3})"),"\d+")</f>
        <v/>
      </c>
      <c r="E3909" s="6" t="str">
        <f>ExtractValues(ExtractValues(Table1[[#This Row],[Agreement Name]],"(CO.\d{1,3})"),"\d+")</f>
        <v/>
      </c>
      <c r="F3909" s="6" t="str">
        <f>IF(Table1[[#This Row],[ChgOrderPart1]]&lt;&gt;"",Table1[[#This Row],[ChgOrderPart1]],Table1[[#This Row],[ChgOrderPart2]])</f>
        <v/>
      </c>
      <c r="G3909" s="6" t="s">
        <v>2790</v>
      </c>
      <c r="H3909" s="8">
        <v>41968.298761574071</v>
      </c>
      <c r="I3909" s="6" t="s">
        <v>34</v>
      </c>
      <c r="J3909" s="8">
        <v>41969.584456018521</v>
      </c>
      <c r="K3909" s="6" t="s">
        <v>1284</v>
      </c>
      <c r="L3909" s="6" t="s">
        <v>1285</v>
      </c>
      <c r="M3909" s="6" t="s">
        <v>37</v>
      </c>
      <c r="O3909" s="6" t="s">
        <v>38</v>
      </c>
      <c r="P3909" s="6" t="s">
        <v>39</v>
      </c>
      <c r="Q3909" s="6" t="s">
        <v>365</v>
      </c>
      <c r="R3909" s="6" t="s">
        <v>366</v>
      </c>
      <c r="W3909" s="6" t="s">
        <v>368</v>
      </c>
      <c r="X3909" s="6" t="s">
        <v>365</v>
      </c>
      <c r="Y3909" s="6" t="s">
        <v>43</v>
      </c>
      <c r="Z3909" s="8">
        <v>41969.426805555559</v>
      </c>
      <c r="AA3909" s="6" t="s">
        <v>2693</v>
      </c>
      <c r="AB3909" s="6" t="s">
        <v>370</v>
      </c>
      <c r="AC3909" s="6" t="s">
        <v>366</v>
      </c>
      <c r="AD3909" s="6" t="s">
        <v>43</v>
      </c>
      <c r="AE3909" s="8">
        <v>41969.584456018521</v>
      </c>
      <c r="AF3909" s="6" t="s">
        <v>829</v>
      </c>
    </row>
    <row r="3910" spans="1:39" x14ac:dyDescent="0.2">
      <c r="A39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10" s="7" t="str">
        <f>ExtractValues(Table1[[#This Row],[Agreement Name]],".{1}\d{4,5}")</f>
        <v>101738</v>
      </c>
      <c r="C3910" s="6" t="str">
        <f>ExtractValues(Table1[[#This Row],[Agreement Name]],".{1}\d{4,5}-.{1}\d{4,5}")</f>
        <v>101738-001004</v>
      </c>
      <c r="D3910" s="6" t="str">
        <f>ExtractValues(ExtractValues(Table1[[#This Row],[Agreement Name]],"(CO\d{1,3})"),"\d+")</f>
        <v>3</v>
      </c>
      <c r="E3910" s="6" t="str">
        <f>ExtractValues(ExtractValues(Table1[[#This Row],[Agreement Name]],"(CO.\d{1,3})"),"\d+")</f>
        <v/>
      </c>
      <c r="F3910" s="6" t="str">
        <f>IF(Table1[[#This Row],[ChgOrderPart1]]&lt;&gt;"",Table1[[#This Row],[ChgOrderPart1]],Table1[[#This Row],[ChgOrderPart2]])</f>
        <v>3</v>
      </c>
      <c r="G3910" s="6" t="s">
        <v>5869</v>
      </c>
      <c r="H3910" s="8">
        <v>42216.322476851848</v>
      </c>
      <c r="I3910" s="6" t="s">
        <v>34</v>
      </c>
      <c r="J3910" s="8">
        <v>42220.642604166664</v>
      </c>
      <c r="K3910" s="6" t="s">
        <v>5082</v>
      </c>
      <c r="L3910" s="6" t="s">
        <v>5083</v>
      </c>
      <c r="M3910" s="6" t="s">
        <v>37</v>
      </c>
      <c r="O3910" s="6" t="s">
        <v>38</v>
      </c>
      <c r="P3910" s="6" t="s">
        <v>39</v>
      </c>
      <c r="Q3910" s="6" t="s">
        <v>629</v>
      </c>
      <c r="R3910" s="6" t="s">
        <v>379</v>
      </c>
      <c r="S3910" s="6" t="s">
        <v>101</v>
      </c>
      <c r="W3910" s="6" t="s">
        <v>381</v>
      </c>
      <c r="X3910" s="6" t="s">
        <v>379</v>
      </c>
      <c r="Y3910" s="6" t="s">
        <v>43</v>
      </c>
      <c r="Z3910" s="8">
        <v>42220.616168981483</v>
      </c>
      <c r="AA3910" s="6" t="s">
        <v>382</v>
      </c>
      <c r="AB3910" s="6" t="s">
        <v>104</v>
      </c>
      <c r="AC3910" s="6" t="s">
        <v>101</v>
      </c>
      <c r="AD3910" s="6" t="s">
        <v>43</v>
      </c>
      <c r="AE3910" s="8">
        <v>42220.642604166664</v>
      </c>
      <c r="AF3910" s="6" t="s">
        <v>71</v>
      </c>
    </row>
    <row r="3911" spans="1:39" x14ac:dyDescent="0.2">
      <c r="A39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11" s="7" t="str">
        <f>ExtractValues(Table1[[#This Row],[Agreement Name]],".{1}\d{4,5}")</f>
        <v>101738</v>
      </c>
      <c r="C3911" s="6" t="str">
        <f>ExtractValues(Table1[[#This Row],[Agreement Name]],".{1}\d{4,5}-.{1}\d{4,5}")</f>
        <v>101738-001004</v>
      </c>
      <c r="D3911" s="6" t="str">
        <f>ExtractValues(ExtractValues(Table1[[#This Row],[Agreement Name]],"(CO\d{1,3})"),"\d+")</f>
        <v>2</v>
      </c>
      <c r="E3911" s="6" t="str">
        <f>ExtractValues(ExtractValues(Table1[[#This Row],[Agreement Name]],"(CO.\d{1,3})"),"\d+")</f>
        <v/>
      </c>
      <c r="F3911" s="6" t="str">
        <f>IF(Table1[[#This Row],[ChgOrderPart1]]&lt;&gt;"",Table1[[#This Row],[ChgOrderPart1]],Table1[[#This Row],[ChgOrderPart2]])</f>
        <v>2</v>
      </c>
      <c r="G3911" s="6" t="s">
        <v>5532</v>
      </c>
      <c r="H3911" s="8">
        <v>42187.345752314817</v>
      </c>
      <c r="I3911" s="6" t="s">
        <v>34</v>
      </c>
      <c r="J3911" s="8">
        <v>42205.380324074074</v>
      </c>
      <c r="K3911" s="6" t="s">
        <v>5082</v>
      </c>
      <c r="L3911" s="6" t="s">
        <v>5083</v>
      </c>
      <c r="M3911" s="6" t="s">
        <v>37</v>
      </c>
      <c r="O3911" s="6" t="s">
        <v>38</v>
      </c>
      <c r="P3911" s="6" t="s">
        <v>39</v>
      </c>
      <c r="Q3911" s="6" t="s">
        <v>629</v>
      </c>
      <c r="R3911" s="6" t="s">
        <v>379</v>
      </c>
      <c r="S3911" s="6" t="s">
        <v>101</v>
      </c>
      <c r="W3911" s="6" t="s">
        <v>381</v>
      </c>
      <c r="X3911" s="6" t="s">
        <v>379</v>
      </c>
      <c r="Y3911" s="6" t="s">
        <v>43</v>
      </c>
      <c r="Z3911" s="8">
        <v>42192.410393518519</v>
      </c>
      <c r="AA3911" s="6" t="s">
        <v>382</v>
      </c>
      <c r="AB3911" s="6" t="s">
        <v>104</v>
      </c>
      <c r="AC3911" s="6" t="s">
        <v>101</v>
      </c>
      <c r="AD3911" s="6" t="s">
        <v>43</v>
      </c>
      <c r="AE3911" s="8">
        <v>42205.380324074074</v>
      </c>
      <c r="AF3911" s="6" t="s">
        <v>71</v>
      </c>
    </row>
    <row r="3912" spans="1:39" x14ac:dyDescent="0.2">
      <c r="A39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12" s="7" t="str">
        <f>ExtractValues(Table1[[#This Row],[Agreement Name]],".{1}\d{4,5}")</f>
        <v>101738</v>
      </c>
      <c r="C3912" s="6" t="str">
        <f>ExtractValues(Table1[[#This Row],[Agreement Name]],".{1}\d{4,5}-.{1}\d{4,5}")</f>
        <v>101738-001004</v>
      </c>
      <c r="D3912" s="6" t="str">
        <f>ExtractValues(ExtractValues(Table1[[#This Row],[Agreement Name]],"(CO\d{1,3})"),"\d+")</f>
        <v>1</v>
      </c>
      <c r="E3912" s="6" t="str">
        <f>ExtractValues(ExtractValues(Table1[[#This Row],[Agreement Name]],"(CO.\d{1,3})"),"\d+")</f>
        <v/>
      </c>
      <c r="F3912" s="6" t="str">
        <f>IF(Table1[[#This Row],[ChgOrderPart1]]&lt;&gt;"",Table1[[#This Row],[ChgOrderPart1]],Table1[[#This Row],[ChgOrderPart2]])</f>
        <v>1</v>
      </c>
      <c r="G3912" s="6" t="s">
        <v>5511</v>
      </c>
      <c r="H3912" s="8">
        <v>42185.595324074071</v>
      </c>
      <c r="I3912" s="6" t="s">
        <v>34</v>
      </c>
      <c r="J3912" s="8">
        <v>42185.651932870373</v>
      </c>
      <c r="K3912" s="6" t="s">
        <v>5082</v>
      </c>
      <c r="L3912" s="6" t="s">
        <v>5083</v>
      </c>
      <c r="M3912" s="6" t="s">
        <v>37</v>
      </c>
      <c r="O3912" s="6" t="s">
        <v>38</v>
      </c>
      <c r="P3912" s="6" t="s">
        <v>39</v>
      </c>
      <c r="Q3912" s="6" t="s">
        <v>629</v>
      </c>
      <c r="R3912" s="6" t="s">
        <v>379</v>
      </c>
      <c r="S3912" s="6" t="s">
        <v>101</v>
      </c>
      <c r="W3912" s="6" t="s">
        <v>381</v>
      </c>
      <c r="X3912" s="6" t="s">
        <v>379</v>
      </c>
      <c r="Y3912" s="6" t="s">
        <v>43</v>
      </c>
      <c r="Z3912" s="8">
        <v>42185.645312499997</v>
      </c>
      <c r="AA3912" s="6" t="s">
        <v>382</v>
      </c>
      <c r="AB3912" s="6" t="s">
        <v>104</v>
      </c>
      <c r="AC3912" s="6" t="s">
        <v>101</v>
      </c>
      <c r="AD3912" s="6" t="s">
        <v>43</v>
      </c>
      <c r="AE3912" s="8">
        <v>42185.651932870373</v>
      </c>
      <c r="AF3912" s="6" t="s">
        <v>71</v>
      </c>
    </row>
    <row r="3913" spans="1:39" x14ac:dyDescent="0.2">
      <c r="A39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13" s="7" t="str">
        <f>ExtractValues(Table1[[#This Row],[Agreement Name]],".{1}\d{4,5}")</f>
        <v>101738</v>
      </c>
      <c r="C3913" s="6" t="str">
        <f>ExtractValues(Table1[[#This Row],[Agreement Name]],".{1}\d{4,5}-.{1}\d{4,5}")</f>
        <v>101738-001004</v>
      </c>
      <c r="D3913" s="6" t="str">
        <f>ExtractValues(ExtractValues(Table1[[#This Row],[Agreement Name]],"(CO\d{1,3})"),"\d+")</f>
        <v/>
      </c>
      <c r="E3913" s="6" t="str">
        <f>ExtractValues(ExtractValues(Table1[[#This Row],[Agreement Name]],"(CO.\d{1,3})"),"\d+")</f>
        <v/>
      </c>
      <c r="F3913" s="6" t="str">
        <f>IF(Table1[[#This Row],[ChgOrderPart1]]&lt;&gt;"",Table1[[#This Row],[ChgOrderPart1]],Table1[[#This Row],[ChgOrderPart2]])</f>
        <v/>
      </c>
      <c r="G3913" s="6" t="s">
        <v>628</v>
      </c>
      <c r="H3913" s="8">
        <v>42173.64298611111</v>
      </c>
      <c r="I3913" s="6" t="s">
        <v>34</v>
      </c>
      <c r="J3913" s="8">
        <v>42180.429386574076</v>
      </c>
      <c r="K3913" s="6" t="s">
        <v>35</v>
      </c>
      <c r="L3913" s="6" t="s">
        <v>36</v>
      </c>
      <c r="M3913" s="6" t="s">
        <v>37</v>
      </c>
      <c r="O3913" s="6" t="s">
        <v>38</v>
      </c>
      <c r="P3913" s="6" t="s">
        <v>39</v>
      </c>
      <c r="Q3913" s="6" t="s">
        <v>629</v>
      </c>
      <c r="R3913" s="6" t="s">
        <v>379</v>
      </c>
      <c r="S3913" s="6" t="s">
        <v>101</v>
      </c>
      <c r="W3913" s="6" t="s">
        <v>381</v>
      </c>
      <c r="X3913" s="6" t="s">
        <v>379</v>
      </c>
      <c r="Y3913" s="6" t="s">
        <v>43</v>
      </c>
      <c r="Z3913" s="8">
        <v>42180.403055555558</v>
      </c>
      <c r="AA3913" s="6" t="s">
        <v>382</v>
      </c>
      <c r="AB3913" s="6" t="s">
        <v>104</v>
      </c>
      <c r="AC3913" s="6" t="s">
        <v>101</v>
      </c>
      <c r="AD3913" s="6" t="s">
        <v>43</v>
      </c>
      <c r="AE3913" s="8">
        <v>42180.429386574076</v>
      </c>
      <c r="AF3913" s="6" t="s">
        <v>71</v>
      </c>
    </row>
    <row r="3914" spans="1:39" x14ac:dyDescent="0.2">
      <c r="A39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14" s="7" t="str">
        <f>ExtractValues(Table1[[#This Row],[Agreement Name]],".{1}\d{4,5}")</f>
        <v>101738</v>
      </c>
      <c r="C3914" s="6" t="str">
        <f>ExtractValues(Table1[[#This Row],[Agreement Name]],".{1}\d{4,5}-.{1}\d{4,5}")</f>
        <v>101738-001003</v>
      </c>
      <c r="D3914" s="6" t="str">
        <f>ExtractValues(ExtractValues(Table1[[#This Row],[Agreement Name]],"(CO\d{1,3})"),"\d+")</f>
        <v>1</v>
      </c>
      <c r="E3914" s="6" t="str">
        <f>ExtractValues(ExtractValues(Table1[[#This Row],[Agreement Name]],"(CO.\d{1,3})"),"\d+")</f>
        <v/>
      </c>
      <c r="F3914" s="6" t="str">
        <f>IF(Table1[[#This Row],[ChgOrderPart1]]&lt;&gt;"",Table1[[#This Row],[ChgOrderPart1]],Table1[[#This Row],[ChgOrderPart2]])</f>
        <v>1</v>
      </c>
      <c r="G3914" s="6" t="s">
        <v>5310</v>
      </c>
      <c r="H3914" s="8">
        <v>42171.356921296298</v>
      </c>
      <c r="I3914" s="6" t="s">
        <v>55</v>
      </c>
      <c r="J3914" s="8">
        <v>42171.591458333336</v>
      </c>
      <c r="K3914" s="6" t="s">
        <v>5082</v>
      </c>
      <c r="L3914" s="6" t="s">
        <v>5083</v>
      </c>
      <c r="M3914" s="6" t="s">
        <v>37</v>
      </c>
      <c r="O3914" s="6" t="s">
        <v>38</v>
      </c>
      <c r="P3914" s="6" t="s">
        <v>39</v>
      </c>
      <c r="Q3914" s="6" t="s">
        <v>629</v>
      </c>
      <c r="R3914" s="6" t="s">
        <v>101</v>
      </c>
      <c r="AL3914" s="6" t="s">
        <v>629</v>
      </c>
      <c r="AM3914" s="6" t="s">
        <v>43</v>
      </c>
    </row>
    <row r="3915" spans="1:39" x14ac:dyDescent="0.2">
      <c r="A39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15" s="7" t="str">
        <f>ExtractValues(Table1[[#This Row],[Agreement Name]],".{1}\d{4,5}")</f>
        <v>101738</v>
      </c>
      <c r="C3915" s="6" t="str">
        <f>ExtractValues(Table1[[#This Row],[Agreement Name]],".{1}\d{4,5}-.{1}\d{4,5}")</f>
        <v>101738-001003</v>
      </c>
      <c r="D3915" s="6" t="str">
        <f>ExtractValues(ExtractValues(Table1[[#This Row],[Agreement Name]],"(CO\d{1,3})"),"\d+")</f>
        <v/>
      </c>
      <c r="E3915" s="6" t="str">
        <f>ExtractValues(ExtractValues(Table1[[#This Row],[Agreement Name]],"(CO.\d{1,3})"),"\d+")</f>
        <v/>
      </c>
      <c r="F3915" s="6" t="str">
        <f>IF(Table1[[#This Row],[ChgOrderPart1]]&lt;&gt;"",Table1[[#This Row],[ChgOrderPart1]],Table1[[#This Row],[ChgOrderPart2]])</f>
        <v/>
      </c>
      <c r="G3915" s="6" t="s">
        <v>378</v>
      </c>
      <c r="H3915" s="8">
        <v>42156.50508101852</v>
      </c>
      <c r="I3915" s="6" t="s">
        <v>34</v>
      </c>
      <c r="J3915" s="8">
        <v>42159.409189814818</v>
      </c>
      <c r="K3915" s="6" t="s">
        <v>35</v>
      </c>
      <c r="L3915" s="6" t="s">
        <v>36</v>
      </c>
      <c r="M3915" s="6" t="s">
        <v>37</v>
      </c>
      <c r="O3915" s="6" t="s">
        <v>38</v>
      </c>
      <c r="P3915" s="6" t="s">
        <v>39</v>
      </c>
      <c r="Q3915" s="6" t="s">
        <v>379</v>
      </c>
      <c r="R3915" s="6" t="s">
        <v>380</v>
      </c>
      <c r="S3915" s="6" t="s">
        <v>101</v>
      </c>
      <c r="W3915" s="6" t="s">
        <v>381</v>
      </c>
      <c r="X3915" s="6" t="s">
        <v>380</v>
      </c>
      <c r="Y3915" s="6" t="s">
        <v>43</v>
      </c>
      <c r="Z3915" s="8">
        <v>42158.679293981484</v>
      </c>
      <c r="AA3915" s="6" t="s">
        <v>382</v>
      </c>
      <c r="AB3915" s="6" t="s">
        <v>104</v>
      </c>
      <c r="AC3915" s="6" t="s">
        <v>101</v>
      </c>
      <c r="AD3915" s="6" t="s">
        <v>43</v>
      </c>
      <c r="AE3915" s="8">
        <v>42159.409189814818</v>
      </c>
      <c r="AF3915" s="6" t="s">
        <v>46</v>
      </c>
    </row>
    <row r="3916" spans="1:39" x14ac:dyDescent="0.2">
      <c r="A39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16" s="7" t="str">
        <f>ExtractValues(Table1[[#This Row],[Agreement Name]],".{1}\d{4,5}")</f>
        <v>101738</v>
      </c>
      <c r="C3916" s="6" t="str">
        <f>ExtractValues(Table1[[#This Row],[Agreement Name]],".{1}\d{4,5}-.{1}\d{4,5}")</f>
        <v>101738-001002</v>
      </c>
      <c r="D3916" s="6" t="str">
        <f>ExtractValues(ExtractValues(Table1[[#This Row],[Agreement Name]],"(CO\d{1,3})"),"\d+")</f>
        <v>1</v>
      </c>
      <c r="E3916" s="6" t="str">
        <f>ExtractValues(ExtractValues(Table1[[#This Row],[Agreement Name]],"(CO.\d{1,3})"),"\d+")</f>
        <v/>
      </c>
      <c r="F3916" s="6" t="str">
        <f>IF(Table1[[#This Row],[ChgOrderPart1]]&lt;&gt;"",Table1[[#This Row],[ChgOrderPart1]],Table1[[#This Row],[ChgOrderPart2]])</f>
        <v>1</v>
      </c>
      <c r="G3916" s="6" t="s">
        <v>5672</v>
      </c>
      <c r="H3916" s="8">
        <v>42201.326550925929</v>
      </c>
      <c r="I3916" s="6" t="s">
        <v>34</v>
      </c>
      <c r="J3916" s="8">
        <v>42205.380833333336</v>
      </c>
      <c r="K3916" s="6" t="s">
        <v>5082</v>
      </c>
      <c r="L3916" s="6" t="s">
        <v>5083</v>
      </c>
      <c r="M3916" s="6" t="s">
        <v>37</v>
      </c>
      <c r="O3916" s="6" t="s">
        <v>38</v>
      </c>
      <c r="P3916" s="6" t="s">
        <v>39</v>
      </c>
      <c r="Q3916" s="6" t="s">
        <v>365</v>
      </c>
      <c r="R3916" s="6" t="s">
        <v>101</v>
      </c>
      <c r="W3916" s="6" t="s">
        <v>368</v>
      </c>
      <c r="X3916" s="6" t="s">
        <v>365</v>
      </c>
      <c r="Y3916" s="6" t="s">
        <v>43</v>
      </c>
      <c r="Z3916" s="8">
        <v>42201.343495370369</v>
      </c>
      <c r="AA3916" s="6" t="s">
        <v>918</v>
      </c>
      <c r="AB3916" s="6" t="s">
        <v>104</v>
      </c>
      <c r="AC3916" s="6" t="s">
        <v>101</v>
      </c>
      <c r="AD3916" s="6" t="s">
        <v>43</v>
      </c>
      <c r="AE3916" s="8">
        <v>42205.380833333336</v>
      </c>
      <c r="AF3916" s="6" t="s">
        <v>71</v>
      </c>
    </row>
    <row r="3917" spans="1:39" x14ac:dyDescent="0.2">
      <c r="A39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17" s="7" t="str">
        <f>ExtractValues(Table1[[#This Row],[Agreement Name]],".{1}\d{4,5}")</f>
        <v>101738</v>
      </c>
      <c r="C3917" s="6" t="str">
        <f>ExtractValues(Table1[[#This Row],[Agreement Name]],".{1}\d{4,5}-.{1}\d{4,5}")</f>
        <v>101738-001002</v>
      </c>
      <c r="D3917" s="6" t="str">
        <f>ExtractValues(ExtractValues(Table1[[#This Row],[Agreement Name]],"(CO\d{1,3})"),"\d+")</f>
        <v>2</v>
      </c>
      <c r="E3917" s="6" t="str">
        <f>ExtractValues(ExtractValues(Table1[[#This Row],[Agreement Name]],"(CO.\d{1,3})"),"\d+")</f>
        <v/>
      </c>
      <c r="F3917" s="6" t="str">
        <f>IF(Table1[[#This Row],[ChgOrderPart1]]&lt;&gt;"",Table1[[#This Row],[ChgOrderPart1]],Table1[[#This Row],[ChgOrderPart2]])</f>
        <v>2</v>
      </c>
      <c r="G3917" s="6" t="s">
        <v>5090</v>
      </c>
      <c r="H3917" s="8">
        <v>42152.406087962961</v>
      </c>
      <c r="I3917" s="6" t="s">
        <v>34</v>
      </c>
      <c r="J3917" s="8">
        <v>42152.535208333335</v>
      </c>
      <c r="K3917" s="6" t="s">
        <v>5082</v>
      </c>
      <c r="L3917" s="6" t="s">
        <v>5083</v>
      </c>
      <c r="M3917" s="6" t="s">
        <v>37</v>
      </c>
      <c r="O3917" s="6" t="s">
        <v>38</v>
      </c>
      <c r="P3917" s="6" t="s">
        <v>39</v>
      </c>
      <c r="Q3917" s="6" t="s">
        <v>365</v>
      </c>
      <c r="R3917" s="6" t="s">
        <v>101</v>
      </c>
      <c r="W3917" s="6" t="s">
        <v>368</v>
      </c>
      <c r="X3917" s="6" t="s">
        <v>365</v>
      </c>
      <c r="Y3917" s="6" t="s">
        <v>43</v>
      </c>
      <c r="Z3917" s="8">
        <v>42152.468935185185</v>
      </c>
      <c r="AA3917" s="6" t="s">
        <v>369</v>
      </c>
      <c r="AB3917" s="6" t="s">
        <v>104</v>
      </c>
      <c r="AC3917" s="6" t="s">
        <v>101</v>
      </c>
      <c r="AD3917" s="6" t="s">
        <v>43</v>
      </c>
      <c r="AE3917" s="8">
        <v>42152.535208333335</v>
      </c>
      <c r="AF3917" s="6" t="s">
        <v>46</v>
      </c>
    </row>
    <row r="3918" spans="1:39" x14ac:dyDescent="0.2">
      <c r="A39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18" s="7" t="str">
        <f>ExtractValues(Table1[[#This Row],[Agreement Name]],".{1}\d{4,5}")</f>
        <v>101738</v>
      </c>
      <c r="C3918" s="6" t="str">
        <f>ExtractValues(Table1[[#This Row],[Agreement Name]],".{1}\d{4,5}-.{1}\d{4,5}")</f>
        <v>101738-001002</v>
      </c>
      <c r="D3918" s="6" t="str">
        <f>ExtractValues(ExtractValues(Table1[[#This Row],[Agreement Name]],"(CO\d{1,3})"),"\d+")</f>
        <v/>
      </c>
      <c r="E3918" s="6" t="str">
        <f>ExtractValues(ExtractValues(Table1[[#This Row],[Agreement Name]],"(CO.\d{1,3})"),"\d+")</f>
        <v/>
      </c>
      <c r="F3918" s="6" t="str">
        <f>IF(Table1[[#This Row],[ChgOrderPart1]]&lt;&gt;"",Table1[[#This Row],[ChgOrderPart1]],Table1[[#This Row],[ChgOrderPart2]])</f>
        <v/>
      </c>
      <c r="G3918" s="6" t="s">
        <v>3744</v>
      </c>
      <c r="H3918" s="8">
        <v>42118.409085648149</v>
      </c>
      <c r="I3918" s="6" t="s">
        <v>34</v>
      </c>
      <c r="J3918" s="8">
        <v>42122.607719907406</v>
      </c>
      <c r="K3918" s="6" t="s">
        <v>3614</v>
      </c>
      <c r="L3918" s="6" t="s">
        <v>3615</v>
      </c>
      <c r="M3918" s="6" t="s">
        <v>37</v>
      </c>
      <c r="O3918" s="6" t="s">
        <v>38</v>
      </c>
      <c r="P3918" s="6" t="s">
        <v>39</v>
      </c>
      <c r="Q3918" s="6" t="s">
        <v>365</v>
      </c>
      <c r="R3918" s="6" t="s">
        <v>3717</v>
      </c>
      <c r="S3918" s="6" t="s">
        <v>101</v>
      </c>
      <c r="W3918" s="6" t="s">
        <v>368</v>
      </c>
      <c r="X3918" s="6" t="s">
        <v>365</v>
      </c>
      <c r="Y3918" s="6" t="s">
        <v>43</v>
      </c>
      <c r="Z3918" s="8">
        <v>42121.602037037039</v>
      </c>
      <c r="AA3918" s="6" t="s">
        <v>3730</v>
      </c>
      <c r="AB3918" s="6" t="s">
        <v>104</v>
      </c>
      <c r="AC3918" s="6" t="s">
        <v>101</v>
      </c>
      <c r="AD3918" s="6" t="s">
        <v>43</v>
      </c>
      <c r="AE3918" s="8">
        <v>42122.607719907406</v>
      </c>
      <c r="AF3918" s="6" t="s">
        <v>46</v>
      </c>
    </row>
    <row r="3919" spans="1:39" x14ac:dyDescent="0.2">
      <c r="A39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19" s="7" t="str">
        <f>ExtractValues(Table1[[#This Row],[Agreement Name]],".{1}\d{4,5}")</f>
        <v>101738</v>
      </c>
      <c r="C3919" s="6" t="str">
        <f>ExtractValues(Table1[[#This Row],[Agreement Name]],".{1}\d{4,5}-.{1}\d{4,5}")</f>
        <v>101738-001001</v>
      </c>
      <c r="D3919" s="6" t="str">
        <f>ExtractValues(ExtractValues(Table1[[#This Row],[Agreement Name]],"(CO\d{1,3})"),"\d+")</f>
        <v/>
      </c>
      <c r="E3919" s="6" t="str">
        <f>ExtractValues(ExtractValues(Table1[[#This Row],[Agreement Name]],"(CO.\d{1,3})"),"\d+")</f>
        <v/>
      </c>
      <c r="F3919" s="6" t="str">
        <f>IF(Table1[[#This Row],[ChgOrderPart1]]&lt;&gt;"",Table1[[#This Row],[ChgOrderPart1]],Table1[[#This Row],[ChgOrderPart2]])</f>
        <v/>
      </c>
      <c r="G3919" s="6" t="s">
        <v>6805</v>
      </c>
      <c r="H3919" s="8">
        <v>42096.309606481482</v>
      </c>
      <c r="I3919" s="6" t="s">
        <v>34</v>
      </c>
      <c r="J3919" s="8">
        <v>42097.388912037037</v>
      </c>
      <c r="K3919" s="6" t="s">
        <v>1284</v>
      </c>
      <c r="L3919" s="6" t="s">
        <v>1285</v>
      </c>
      <c r="M3919" s="6" t="s">
        <v>37</v>
      </c>
      <c r="O3919" s="6" t="s">
        <v>38</v>
      </c>
      <c r="P3919" s="6" t="s">
        <v>39</v>
      </c>
      <c r="Q3919" s="6" t="s">
        <v>482</v>
      </c>
      <c r="R3919" s="6" t="s">
        <v>101</v>
      </c>
      <c r="W3919" s="6" t="s">
        <v>483</v>
      </c>
      <c r="X3919" s="6" t="s">
        <v>482</v>
      </c>
      <c r="Y3919" s="6" t="s">
        <v>43</v>
      </c>
      <c r="Z3919" s="8">
        <v>42096.544398148151</v>
      </c>
      <c r="AA3919" s="6" t="s">
        <v>6806</v>
      </c>
      <c r="AB3919" s="6" t="s">
        <v>104</v>
      </c>
      <c r="AC3919" s="6" t="s">
        <v>101</v>
      </c>
      <c r="AD3919" s="6" t="s">
        <v>43</v>
      </c>
      <c r="AE3919" s="8">
        <v>42097.388912037037</v>
      </c>
      <c r="AF3919" s="6" t="s">
        <v>46</v>
      </c>
    </row>
    <row r="3920" spans="1:39" x14ac:dyDescent="0.2">
      <c r="A39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20" s="7" t="str">
        <f>ExtractValues(Table1[[#This Row],[Agreement Name]],".{1}\d{4,5}")</f>
        <v>101709</v>
      </c>
      <c r="C3920" s="6" t="str">
        <f>ExtractValues(Table1[[#This Row],[Agreement Name]],".{1}\d{4,5}-.{1}\d{4,5}")</f>
        <v>101709-001001</v>
      </c>
      <c r="D3920" s="6" t="str">
        <f>ExtractValues(ExtractValues(Table1[[#This Row],[Agreement Name]],"(CO\d{1,3})"),"\d+")</f>
        <v/>
      </c>
      <c r="E3920" s="6" t="str">
        <f>ExtractValues(ExtractValues(Table1[[#This Row],[Agreement Name]],"(CO.\d{1,3})"),"\d+")</f>
        <v/>
      </c>
      <c r="F3920" s="6" t="str">
        <f>IF(Table1[[#This Row],[ChgOrderPart1]]&lt;&gt;"",Table1[[#This Row],[ChgOrderPart1]],Table1[[#This Row],[ChgOrderPart2]])</f>
        <v/>
      </c>
      <c r="G3920" s="6" t="s">
        <v>6568</v>
      </c>
      <c r="H3920" s="8">
        <v>42079.406469907408</v>
      </c>
      <c r="I3920" s="6" t="s">
        <v>55</v>
      </c>
      <c r="J3920" s="8">
        <v>42172.670810185184</v>
      </c>
      <c r="K3920" s="6" t="s">
        <v>1284</v>
      </c>
      <c r="L3920" s="6" t="s">
        <v>1285</v>
      </c>
      <c r="M3920" s="6" t="s">
        <v>37</v>
      </c>
      <c r="O3920" s="6" t="s">
        <v>38</v>
      </c>
      <c r="P3920" s="6" t="s">
        <v>39</v>
      </c>
      <c r="Q3920" s="6" t="s">
        <v>6569</v>
      </c>
      <c r="R3920" s="6" t="s">
        <v>754</v>
      </c>
      <c r="S3920" s="6" t="s">
        <v>6570</v>
      </c>
      <c r="T3920" s="6" t="s">
        <v>1918</v>
      </c>
      <c r="AL3920" s="6" t="s">
        <v>6569</v>
      </c>
      <c r="AM3920" s="6" t="s">
        <v>43</v>
      </c>
    </row>
    <row r="3921" spans="1:39" x14ac:dyDescent="0.2">
      <c r="A39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21" s="7" t="str">
        <f>ExtractValues(Table1[[#This Row],[Agreement Name]],".{1}\d{4,5}")</f>
        <v>101707</v>
      </c>
      <c r="C3921" s="6" t="str">
        <f>ExtractValues(Table1[[#This Row],[Agreement Name]],".{1}\d{4,5}-.{1}\d{4,5}")</f>
        <v>101707-001001</v>
      </c>
      <c r="D3921" s="6" t="str">
        <f>ExtractValues(ExtractValues(Table1[[#This Row],[Agreement Name]],"(CO\d{1,3})"),"\d+")</f>
        <v/>
      </c>
      <c r="E3921" s="6" t="str">
        <f>ExtractValues(ExtractValues(Table1[[#This Row],[Agreement Name]],"(CO.\d{1,3})"),"\d+")</f>
        <v/>
      </c>
      <c r="F3921" s="6" t="str">
        <f>IF(Table1[[#This Row],[ChgOrderPart1]]&lt;&gt;"",Table1[[#This Row],[ChgOrderPart1]],Table1[[#This Row],[ChgOrderPart2]])</f>
        <v/>
      </c>
      <c r="G3921" s="6" t="s">
        <v>3877</v>
      </c>
      <c r="H3921" s="8">
        <v>42125.625023148146</v>
      </c>
      <c r="I3921" s="6" t="s">
        <v>34</v>
      </c>
      <c r="J3921" s="8">
        <v>42129.731030092589</v>
      </c>
      <c r="K3921" s="6" t="s">
        <v>3614</v>
      </c>
      <c r="L3921" s="6" t="s">
        <v>3615</v>
      </c>
      <c r="M3921" s="6" t="s">
        <v>37</v>
      </c>
      <c r="O3921" s="6" t="s">
        <v>38</v>
      </c>
      <c r="P3921" s="6" t="s">
        <v>39</v>
      </c>
      <c r="Q3921" s="6" t="s">
        <v>1089</v>
      </c>
      <c r="R3921" s="6" t="s">
        <v>354</v>
      </c>
      <c r="W3921" s="6" t="s">
        <v>3878</v>
      </c>
      <c r="X3921" s="6" t="s">
        <v>1089</v>
      </c>
      <c r="Y3921" s="6" t="s">
        <v>43</v>
      </c>
      <c r="Z3921" s="8">
        <v>42126.331701388888</v>
      </c>
      <c r="AA3921" s="6" t="s">
        <v>1091</v>
      </c>
      <c r="AB3921" s="6" t="s">
        <v>357</v>
      </c>
      <c r="AC3921" s="6" t="s">
        <v>354</v>
      </c>
      <c r="AD3921" s="6" t="s">
        <v>43</v>
      </c>
      <c r="AE3921" s="8">
        <v>42129.731030092589</v>
      </c>
      <c r="AF3921" s="6" t="s">
        <v>358</v>
      </c>
    </row>
    <row r="3922" spans="1:39" x14ac:dyDescent="0.2">
      <c r="A39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22" s="7" t="str">
        <f>ExtractValues(Table1[[#This Row],[Agreement Name]],".{1}\d{4,5}")</f>
        <v>101707</v>
      </c>
      <c r="C3922" s="6" t="str">
        <f>ExtractValues(Table1[[#This Row],[Agreement Name]],".{1}\d{4,5}-.{1}\d{4,5}")</f>
        <v>101707-001001</v>
      </c>
      <c r="D3922" s="6" t="str">
        <f>ExtractValues(ExtractValues(Table1[[#This Row],[Agreement Name]],"(CO\d{1,3})"),"\d+")</f>
        <v/>
      </c>
      <c r="E3922" s="6" t="str">
        <f>ExtractValues(ExtractValues(Table1[[#This Row],[Agreement Name]],"(CO.\d{1,3})"),"\d+")</f>
        <v/>
      </c>
      <c r="F3922" s="6" t="str">
        <f>IF(Table1[[#This Row],[ChgOrderPart1]]&lt;&gt;"",Table1[[#This Row],[ChgOrderPart1]],Table1[[#This Row],[ChgOrderPart2]])</f>
        <v/>
      </c>
      <c r="G3922" s="6" t="s">
        <v>3877</v>
      </c>
      <c r="H3922" s="8">
        <v>42125.622314814813</v>
      </c>
      <c r="I3922" s="6" t="s">
        <v>55</v>
      </c>
      <c r="J3922" s="8">
        <v>42125.622731481482</v>
      </c>
      <c r="K3922" s="6" t="s">
        <v>3614</v>
      </c>
      <c r="L3922" s="6" t="s">
        <v>3615</v>
      </c>
      <c r="M3922" s="6" t="s">
        <v>37</v>
      </c>
      <c r="O3922" s="6" t="s">
        <v>38</v>
      </c>
      <c r="P3922" s="6" t="s">
        <v>39</v>
      </c>
      <c r="Q3922" s="6" t="s">
        <v>1089</v>
      </c>
      <c r="AL3922" s="6" t="s">
        <v>1089</v>
      </c>
      <c r="AM3922" s="6" t="s">
        <v>43</v>
      </c>
    </row>
    <row r="3923" spans="1:39" x14ac:dyDescent="0.2">
      <c r="A39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23" s="7" t="str">
        <f>ExtractValues(Table1[[#This Row],[Agreement Name]],".{1}\d{4,5}")</f>
        <v>101705</v>
      </c>
      <c r="C3923" s="6" t="str">
        <f>ExtractValues(Table1[[#This Row],[Agreement Name]],".{1}\d{4,5}-.{1}\d{4,5}")</f>
        <v>101705-001001</v>
      </c>
      <c r="D3923" s="6" t="str">
        <f>ExtractValues(ExtractValues(Table1[[#This Row],[Agreement Name]],"(CO\d{1,3})"),"\d+")</f>
        <v>3</v>
      </c>
      <c r="E3923" s="6" t="str">
        <f>ExtractValues(ExtractValues(Table1[[#This Row],[Agreement Name]],"(CO.\d{1,3})"),"\d+")</f>
        <v/>
      </c>
      <c r="F3923" s="6" t="str">
        <f>IF(Table1[[#This Row],[ChgOrderPart1]]&lt;&gt;"",Table1[[#This Row],[ChgOrderPart1]],Table1[[#This Row],[ChgOrderPart2]])</f>
        <v>3</v>
      </c>
      <c r="G3923" s="6" t="s">
        <v>5897</v>
      </c>
      <c r="H3923" s="8">
        <v>42216.549363425926</v>
      </c>
      <c r="I3923" s="6" t="s">
        <v>34</v>
      </c>
      <c r="J3923" s="8">
        <v>42216.58084490741</v>
      </c>
      <c r="K3923" s="6" t="s">
        <v>5082</v>
      </c>
      <c r="L3923" s="6" t="s">
        <v>5083</v>
      </c>
      <c r="M3923" s="6" t="s">
        <v>37</v>
      </c>
      <c r="O3923" s="6" t="s">
        <v>38</v>
      </c>
      <c r="P3923" s="6" t="s">
        <v>39</v>
      </c>
      <c r="Q3923" s="6" t="s">
        <v>249</v>
      </c>
      <c r="R3923" s="6" t="s">
        <v>211</v>
      </c>
      <c r="W3923" s="6" t="s">
        <v>250</v>
      </c>
      <c r="X3923" s="6" t="s">
        <v>249</v>
      </c>
      <c r="Y3923" s="6" t="s">
        <v>43</v>
      </c>
      <c r="Z3923" s="8">
        <v>42216.55269675926</v>
      </c>
      <c r="AA3923" s="6" t="s">
        <v>251</v>
      </c>
      <c r="AB3923" s="6" t="s">
        <v>212</v>
      </c>
      <c r="AC3923" s="6" t="s">
        <v>211</v>
      </c>
      <c r="AD3923" s="6" t="s">
        <v>43</v>
      </c>
      <c r="AE3923" s="8">
        <v>42216.58084490741</v>
      </c>
      <c r="AF3923" s="6" t="s">
        <v>71</v>
      </c>
    </row>
    <row r="3924" spans="1:39" x14ac:dyDescent="0.2">
      <c r="A39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24" s="7" t="str">
        <f>ExtractValues(Table1[[#This Row],[Agreement Name]],".{1}\d{4,5}")</f>
        <v>101705</v>
      </c>
      <c r="C3924" s="6" t="str">
        <f>ExtractValues(Table1[[#This Row],[Agreement Name]],".{1}\d{4,5}-.{1}\d{4,5}")</f>
        <v>101705-001001</v>
      </c>
      <c r="D3924" s="6" t="str">
        <f>ExtractValues(ExtractValues(Table1[[#This Row],[Agreement Name]],"(CO\d{1,3})"),"\d+")</f>
        <v>2</v>
      </c>
      <c r="E3924" s="6" t="str">
        <f>ExtractValues(ExtractValues(Table1[[#This Row],[Agreement Name]],"(CO.\d{1,3})"),"\d+")</f>
        <v/>
      </c>
      <c r="F3924" s="6" t="str">
        <f>IF(Table1[[#This Row],[ChgOrderPart1]]&lt;&gt;"",Table1[[#This Row],[ChgOrderPart1]],Table1[[#This Row],[ChgOrderPart2]])</f>
        <v>2</v>
      </c>
      <c r="G3924" s="6" t="s">
        <v>5486</v>
      </c>
      <c r="H3924" s="8">
        <v>42181.557488425926</v>
      </c>
      <c r="I3924" s="6" t="s">
        <v>34</v>
      </c>
      <c r="J3924" s="8">
        <v>42184.341990740744</v>
      </c>
      <c r="K3924" s="6" t="s">
        <v>5082</v>
      </c>
      <c r="L3924" s="6" t="s">
        <v>5083</v>
      </c>
      <c r="M3924" s="6" t="s">
        <v>37</v>
      </c>
      <c r="O3924" s="6" t="s">
        <v>38</v>
      </c>
      <c r="P3924" s="6" t="s">
        <v>39</v>
      </c>
      <c r="Q3924" s="6" t="s">
        <v>249</v>
      </c>
      <c r="R3924" s="6" t="s">
        <v>211</v>
      </c>
      <c r="W3924" s="6" t="s">
        <v>250</v>
      </c>
      <c r="X3924" s="6" t="s">
        <v>249</v>
      </c>
      <c r="Y3924" s="6" t="s">
        <v>43</v>
      </c>
      <c r="Z3924" s="8">
        <v>42184.269756944443</v>
      </c>
      <c r="AA3924" s="6" t="s">
        <v>251</v>
      </c>
      <c r="AB3924" s="6" t="s">
        <v>212</v>
      </c>
      <c r="AC3924" s="6" t="s">
        <v>211</v>
      </c>
      <c r="AD3924" s="6" t="s">
        <v>43</v>
      </c>
      <c r="AE3924" s="8">
        <v>42184.341990740744</v>
      </c>
      <c r="AF3924" s="6" t="s">
        <v>71</v>
      </c>
    </row>
    <row r="3925" spans="1:39" x14ac:dyDescent="0.2">
      <c r="A39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25" s="7" t="str">
        <f>ExtractValues(Table1[[#This Row],[Agreement Name]],".{1}\d{4,5}")</f>
        <v>101705</v>
      </c>
      <c r="C3925" s="6" t="str">
        <f>ExtractValues(Table1[[#This Row],[Agreement Name]],".{1}\d{4,5}-.{1}\d{4,5}")</f>
        <v>101705-001001</v>
      </c>
      <c r="D3925" s="6" t="str">
        <f>ExtractValues(ExtractValues(Table1[[#This Row],[Agreement Name]],"(CO\d{1,3})"),"\d+")</f>
        <v>1</v>
      </c>
      <c r="E3925" s="6" t="str">
        <f>ExtractValues(ExtractValues(Table1[[#This Row],[Agreement Name]],"(CO.\d{1,3})"),"\d+")</f>
        <v/>
      </c>
      <c r="F3925" s="6" t="str">
        <f>IF(Table1[[#This Row],[ChgOrderPart1]]&lt;&gt;"",Table1[[#This Row],[ChgOrderPart1]],Table1[[#This Row],[ChgOrderPart2]])</f>
        <v>1</v>
      </c>
      <c r="G3925" s="6" t="s">
        <v>5487</v>
      </c>
      <c r="H3925" s="8">
        <v>42181.564398148148</v>
      </c>
      <c r="I3925" s="6" t="s">
        <v>34</v>
      </c>
      <c r="J3925" s="8">
        <v>42184.341458333336</v>
      </c>
      <c r="K3925" s="6" t="s">
        <v>5082</v>
      </c>
      <c r="L3925" s="6" t="s">
        <v>5083</v>
      </c>
      <c r="M3925" s="6" t="s">
        <v>37</v>
      </c>
      <c r="O3925" s="6" t="s">
        <v>38</v>
      </c>
      <c r="P3925" s="6" t="s">
        <v>39</v>
      </c>
      <c r="Q3925" s="6" t="s">
        <v>249</v>
      </c>
      <c r="R3925" s="6" t="s">
        <v>211</v>
      </c>
      <c r="W3925" s="6" t="s">
        <v>250</v>
      </c>
      <c r="X3925" s="6" t="s">
        <v>249</v>
      </c>
      <c r="Y3925" s="6" t="s">
        <v>43</v>
      </c>
      <c r="Z3925" s="8">
        <v>42184.26935185185</v>
      </c>
      <c r="AA3925" s="6" t="s">
        <v>251</v>
      </c>
      <c r="AB3925" s="6" t="s">
        <v>212</v>
      </c>
      <c r="AC3925" s="6" t="s">
        <v>211</v>
      </c>
      <c r="AD3925" s="6" t="s">
        <v>43</v>
      </c>
      <c r="AE3925" s="8">
        <v>42184.341458333336</v>
      </c>
      <c r="AF3925" s="6" t="s">
        <v>71</v>
      </c>
    </row>
    <row r="3926" spans="1:39" x14ac:dyDescent="0.2">
      <c r="A39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26" s="7" t="str">
        <f>ExtractValues(Table1[[#This Row],[Agreement Name]],".{1}\d{4,5}")</f>
        <v>101705</v>
      </c>
      <c r="C3926" s="6" t="str">
        <f>ExtractValues(Table1[[#This Row],[Agreement Name]],".{1}\d{4,5}-.{1}\d{4,5}")</f>
        <v>101705-001001</v>
      </c>
      <c r="D3926" s="6" t="str">
        <f>ExtractValues(ExtractValues(Table1[[#This Row],[Agreement Name]],"(CO\d{1,3})"),"\d+")</f>
        <v/>
      </c>
      <c r="E3926" s="6" t="str">
        <f>ExtractValues(ExtractValues(Table1[[#This Row],[Agreement Name]],"(CO.\d{1,3})"),"\d+")</f>
        <v/>
      </c>
      <c r="F3926" s="6" t="str">
        <f>IF(Table1[[#This Row],[ChgOrderPart1]]&lt;&gt;"",Table1[[#This Row],[ChgOrderPart1]],Table1[[#This Row],[ChgOrderPart2]])</f>
        <v/>
      </c>
      <c r="G3926" s="6" t="s">
        <v>4131</v>
      </c>
      <c r="H3926" s="8">
        <v>42143.55976851852</v>
      </c>
      <c r="I3926" s="6" t="s">
        <v>34</v>
      </c>
      <c r="J3926" s="8">
        <v>42145.305717592593</v>
      </c>
      <c r="K3926" s="6" t="s">
        <v>3614</v>
      </c>
      <c r="L3926" s="6" t="s">
        <v>3615</v>
      </c>
      <c r="M3926" s="6" t="s">
        <v>37</v>
      </c>
      <c r="O3926" s="6" t="s">
        <v>38</v>
      </c>
      <c r="P3926" s="6" t="s">
        <v>39</v>
      </c>
      <c r="Q3926" s="6" t="s">
        <v>249</v>
      </c>
      <c r="R3926" s="6" t="s">
        <v>211</v>
      </c>
      <c r="W3926" s="6" t="s">
        <v>250</v>
      </c>
      <c r="X3926" s="6" t="s">
        <v>249</v>
      </c>
      <c r="Y3926" s="6" t="s">
        <v>43</v>
      </c>
      <c r="Z3926" s="8">
        <v>42145.217326388891</v>
      </c>
      <c r="AA3926" s="6" t="s">
        <v>251</v>
      </c>
      <c r="AB3926" s="6" t="s">
        <v>212</v>
      </c>
      <c r="AC3926" s="6" t="s">
        <v>211</v>
      </c>
      <c r="AD3926" s="6" t="s">
        <v>43</v>
      </c>
      <c r="AE3926" s="8">
        <v>42145.305717592593</v>
      </c>
      <c r="AF3926" s="6" t="s">
        <v>71</v>
      </c>
    </row>
    <row r="3927" spans="1:39" x14ac:dyDescent="0.2">
      <c r="A39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27" s="7" t="str">
        <f>ExtractValues(Table1[[#This Row],[Agreement Name]],".{1}\d{4,5}")</f>
        <v>10168</v>
      </c>
      <c r="C3927" s="6" t="str">
        <f>ExtractValues(Table1[[#This Row],[Agreement Name]],".{1}\d{4,5}-.{1}\d{4,5}")</f>
        <v>10168-002004</v>
      </c>
      <c r="D3927" s="6" t="str">
        <f>ExtractValues(ExtractValues(Table1[[#This Row],[Agreement Name]],"(CO\d{1,3})"),"\d+")</f>
        <v/>
      </c>
      <c r="E3927" s="6" t="str">
        <f>ExtractValues(ExtractValues(Table1[[#This Row],[Agreement Name]],"(CO.\d{1,3})"),"\d+")</f>
        <v/>
      </c>
      <c r="F3927" s="6" t="str">
        <f>IF(Table1[[#This Row],[ChgOrderPart1]]&lt;&gt;"",Table1[[#This Row],[ChgOrderPart1]],Table1[[#This Row],[ChgOrderPart2]])</f>
        <v/>
      </c>
      <c r="G3927" s="6" t="s">
        <v>1221</v>
      </c>
      <c r="H3927" s="8">
        <v>42229.653761574074</v>
      </c>
      <c r="I3927" s="6" t="s">
        <v>48</v>
      </c>
      <c r="J3927" s="8">
        <v>42229.653761574074</v>
      </c>
      <c r="K3927" s="6" t="s">
        <v>35</v>
      </c>
      <c r="L3927" s="6" t="s">
        <v>36</v>
      </c>
      <c r="M3927" s="6" t="s">
        <v>37</v>
      </c>
      <c r="O3927" s="6" t="s">
        <v>38</v>
      </c>
      <c r="P3927" s="6" t="s">
        <v>39</v>
      </c>
      <c r="Q3927" s="6" t="s">
        <v>786</v>
      </c>
      <c r="R3927" s="6" t="s">
        <v>366</v>
      </c>
      <c r="AL3927" s="6" t="s">
        <v>786</v>
      </c>
      <c r="AM3927" s="6" t="s">
        <v>43</v>
      </c>
    </row>
    <row r="3928" spans="1:39" x14ac:dyDescent="0.2">
      <c r="A39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28" s="7" t="str">
        <f>ExtractValues(Table1[[#This Row],[Agreement Name]],".{1}\d{4,5}")</f>
        <v>10168</v>
      </c>
      <c r="C3928" s="6" t="str">
        <f>ExtractValues(Table1[[#This Row],[Agreement Name]],".{1}\d{4,5}-.{1}\d{4,5}")</f>
        <v>10168-002002</v>
      </c>
      <c r="D3928" s="6" t="str">
        <f>ExtractValues(ExtractValues(Table1[[#This Row],[Agreement Name]],"(CO\d{1,3})"),"\d+")</f>
        <v/>
      </c>
      <c r="E3928" s="6" t="str">
        <f>ExtractValues(ExtractValues(Table1[[#This Row],[Agreement Name]],"(CO.\d{1,3})"),"\d+")</f>
        <v/>
      </c>
      <c r="F3928" s="6" t="str">
        <f>IF(Table1[[#This Row],[ChgOrderPart1]]&lt;&gt;"",Table1[[#This Row],[ChgOrderPart1]],Table1[[#This Row],[ChgOrderPart2]])</f>
        <v/>
      </c>
      <c r="G3928" s="6" t="s">
        <v>941</v>
      </c>
      <c r="H3928" s="8">
        <v>42202.511446759258</v>
      </c>
      <c r="I3928" s="6" t="s">
        <v>34</v>
      </c>
      <c r="J3928" s="8">
        <v>42202.623483796298</v>
      </c>
      <c r="K3928" s="6" t="s">
        <v>35</v>
      </c>
      <c r="L3928" s="6" t="s">
        <v>36</v>
      </c>
      <c r="M3928" s="6" t="s">
        <v>37</v>
      </c>
      <c r="O3928" s="6" t="s">
        <v>38</v>
      </c>
      <c r="P3928" s="6" t="s">
        <v>39</v>
      </c>
      <c r="Q3928" s="6" t="s">
        <v>942</v>
      </c>
      <c r="R3928" s="6" t="s">
        <v>943</v>
      </c>
      <c r="S3928" s="6" t="s">
        <v>366</v>
      </c>
      <c r="W3928" s="6" t="s">
        <v>896</v>
      </c>
      <c r="X3928" s="6" t="s">
        <v>943</v>
      </c>
      <c r="Y3928" s="6" t="s">
        <v>43</v>
      </c>
      <c r="Z3928" s="8">
        <v>42202.600115740737</v>
      </c>
      <c r="AA3928" s="6" t="s">
        <v>897</v>
      </c>
      <c r="AB3928" s="6" t="s">
        <v>370</v>
      </c>
      <c r="AC3928" s="6" t="s">
        <v>366</v>
      </c>
      <c r="AD3928" s="6" t="s">
        <v>43</v>
      </c>
      <c r="AE3928" s="8">
        <v>42202.623483796298</v>
      </c>
      <c r="AF3928" s="6" t="s">
        <v>71</v>
      </c>
    </row>
    <row r="3929" spans="1:39" x14ac:dyDescent="0.2">
      <c r="A39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29" s="7" t="str">
        <f>ExtractValues(Table1[[#This Row],[Agreement Name]],".{1}\d{4,5}")</f>
        <v>10168</v>
      </c>
      <c r="C3929" s="6" t="str">
        <f>ExtractValues(Table1[[#This Row],[Agreement Name]],".{1}\d{4,5}-.{1}\d{4,5}")</f>
        <v>10168-002001</v>
      </c>
      <c r="D3929" s="6" t="str">
        <f>ExtractValues(ExtractValues(Table1[[#This Row],[Agreement Name]],"(CO\d{1,3})"),"\d+")</f>
        <v/>
      </c>
      <c r="E3929" s="6" t="str">
        <f>ExtractValues(ExtractValues(Table1[[#This Row],[Agreement Name]],"(CO.\d{1,3})"),"\d+")</f>
        <v/>
      </c>
      <c r="F3929" s="6" t="str">
        <f>IF(Table1[[#This Row],[ChgOrderPart1]]&lt;&gt;"",Table1[[#This Row],[ChgOrderPart1]],Table1[[#This Row],[ChgOrderPart2]])</f>
        <v/>
      </c>
      <c r="G3929" s="6" t="s">
        <v>828</v>
      </c>
      <c r="H3929" s="8">
        <v>42192.624768518515</v>
      </c>
      <c r="I3929" s="6" t="s">
        <v>34</v>
      </c>
      <c r="J3929" s="8">
        <v>42193.43304398148</v>
      </c>
      <c r="K3929" s="6" t="s">
        <v>35</v>
      </c>
      <c r="L3929" s="6" t="s">
        <v>36</v>
      </c>
      <c r="M3929" s="6" t="s">
        <v>37</v>
      </c>
      <c r="O3929" s="6" t="s">
        <v>38</v>
      </c>
      <c r="P3929" s="6" t="s">
        <v>39</v>
      </c>
      <c r="Q3929" s="6" t="s">
        <v>365</v>
      </c>
      <c r="R3929" s="6" t="s">
        <v>366</v>
      </c>
      <c r="W3929" s="6" t="s">
        <v>368</v>
      </c>
      <c r="X3929" s="6" t="s">
        <v>365</v>
      </c>
      <c r="Y3929" s="6" t="s">
        <v>43</v>
      </c>
      <c r="Z3929" s="8">
        <v>42193.376550925925</v>
      </c>
      <c r="AA3929" s="6" t="s">
        <v>810</v>
      </c>
      <c r="AB3929" s="6" t="s">
        <v>682</v>
      </c>
      <c r="AC3929" s="6" t="s">
        <v>366</v>
      </c>
      <c r="AD3929" s="6" t="s">
        <v>43</v>
      </c>
      <c r="AE3929" s="8">
        <v>42193.43304398148</v>
      </c>
      <c r="AF3929" s="6" t="s">
        <v>829</v>
      </c>
    </row>
    <row r="3930" spans="1:39" x14ac:dyDescent="0.2">
      <c r="A39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0" s="7" t="str">
        <f>ExtractValues(Table1[[#This Row],[Agreement Name]],".{1}\d{4,5}")</f>
        <v>10168</v>
      </c>
      <c r="C3930" s="6" t="str">
        <f>ExtractValues(Table1[[#This Row],[Agreement Name]],".{1}\d{4,5}-.{1}\d{4,5}")</f>
        <v>10168-001006</v>
      </c>
      <c r="D3930" s="6" t="str">
        <f>ExtractValues(ExtractValues(Table1[[#This Row],[Agreement Name]],"(CO\d{1,3})"),"\d+")</f>
        <v/>
      </c>
      <c r="E3930" s="6" t="str">
        <f>ExtractValues(ExtractValues(Table1[[#This Row],[Agreement Name]],"(CO.\d{1,3})"),"\d+")</f>
        <v/>
      </c>
      <c r="F3930" s="6" t="str">
        <f>IF(Table1[[#This Row],[ChgOrderPart1]]&lt;&gt;"",Table1[[#This Row],[ChgOrderPart1]],Table1[[#This Row],[ChgOrderPart2]])</f>
        <v/>
      </c>
      <c r="G3930" s="6" t="s">
        <v>4319</v>
      </c>
      <c r="H3930" s="8">
        <v>42153.532164351855</v>
      </c>
      <c r="I3930" s="6" t="s">
        <v>55</v>
      </c>
      <c r="J3930" s="8">
        <v>42184.455995370372</v>
      </c>
      <c r="K3930" s="6" t="s">
        <v>3614</v>
      </c>
      <c r="L3930" s="6" t="s">
        <v>3615</v>
      </c>
      <c r="M3930" s="6" t="s">
        <v>37</v>
      </c>
      <c r="O3930" s="6" t="s">
        <v>38</v>
      </c>
      <c r="P3930" s="6" t="s">
        <v>39</v>
      </c>
      <c r="Q3930" s="6" t="s">
        <v>377</v>
      </c>
      <c r="R3930" s="6" t="s">
        <v>366</v>
      </c>
      <c r="AL3930" s="6" t="s">
        <v>377</v>
      </c>
      <c r="AM3930" s="6" t="s">
        <v>43</v>
      </c>
    </row>
    <row r="3931" spans="1:39" x14ac:dyDescent="0.2">
      <c r="A39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1" s="7" t="str">
        <f>ExtractValues(Table1[[#This Row],[Agreement Name]],".{1}\d{4,5}")</f>
        <v>10168</v>
      </c>
      <c r="C3931" s="6" t="str">
        <f>ExtractValues(Table1[[#This Row],[Agreement Name]],".{1}\d{4,5}-.{1}\d{4,5}")</f>
        <v>10168-001006</v>
      </c>
      <c r="D3931" s="6" t="str">
        <f>ExtractValues(ExtractValues(Table1[[#This Row],[Agreement Name]],"(CO\d{1,3})"),"\d+")</f>
        <v/>
      </c>
      <c r="E3931" s="6" t="str">
        <f>ExtractValues(ExtractValues(Table1[[#This Row],[Agreement Name]],"(CO.\d{1,3})"),"\d+")</f>
        <v/>
      </c>
      <c r="F3931" s="6" t="str">
        <f>IF(Table1[[#This Row],[ChgOrderPart1]]&lt;&gt;"",Table1[[#This Row],[ChgOrderPart1]],Table1[[#This Row],[ChgOrderPart2]])</f>
        <v/>
      </c>
      <c r="G3931" s="6" t="s">
        <v>4319</v>
      </c>
      <c r="H3931" s="8">
        <v>42150.628784722219</v>
      </c>
      <c r="I3931" s="6" t="s">
        <v>34</v>
      </c>
      <c r="J3931" s="8">
        <v>42159.501585648148</v>
      </c>
      <c r="K3931" s="6" t="s">
        <v>3614</v>
      </c>
      <c r="L3931" s="6" t="s">
        <v>3615</v>
      </c>
      <c r="M3931" s="6" t="s">
        <v>37</v>
      </c>
      <c r="O3931" s="6" t="s">
        <v>38</v>
      </c>
      <c r="P3931" s="6" t="s">
        <v>39</v>
      </c>
      <c r="Q3931" s="6" t="s">
        <v>377</v>
      </c>
      <c r="R3931" s="6" t="s">
        <v>376</v>
      </c>
      <c r="S3931" s="6" t="s">
        <v>366</v>
      </c>
      <c r="W3931" s="6" t="s">
        <v>633</v>
      </c>
      <c r="X3931" s="6" t="s">
        <v>376</v>
      </c>
      <c r="Y3931" s="6" t="s">
        <v>43</v>
      </c>
      <c r="Z3931" s="8">
        <v>42159.493009259262</v>
      </c>
      <c r="AA3931" s="6" t="s">
        <v>634</v>
      </c>
      <c r="AB3931" s="6" t="s">
        <v>370</v>
      </c>
      <c r="AC3931" s="6" t="s">
        <v>366</v>
      </c>
      <c r="AD3931" s="6" t="s">
        <v>43</v>
      </c>
      <c r="AE3931" s="8">
        <v>42159.501585648148</v>
      </c>
      <c r="AF3931" s="6" t="s">
        <v>46</v>
      </c>
    </row>
    <row r="3932" spans="1:39" x14ac:dyDescent="0.2">
      <c r="A39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2" s="7" t="str">
        <f>ExtractValues(Table1[[#This Row],[Agreement Name]],".{1}\d{4,5}")</f>
        <v>10168</v>
      </c>
      <c r="C3932" s="6" t="str">
        <f>ExtractValues(Table1[[#This Row],[Agreement Name]],".{1}\d{4,5}-.{1}\d{4,5}")</f>
        <v>10168-001005</v>
      </c>
      <c r="D3932" s="6" t="str">
        <f>ExtractValues(ExtractValues(Table1[[#This Row],[Agreement Name]],"(CO\d{1,3})"),"\d+")</f>
        <v/>
      </c>
      <c r="E3932" s="6" t="str">
        <f>ExtractValues(ExtractValues(Table1[[#This Row],[Agreement Name]],"(CO.\d{1,3})"),"\d+")</f>
        <v/>
      </c>
      <c r="F3932" s="6" t="str">
        <f>IF(Table1[[#This Row],[ChgOrderPart1]]&lt;&gt;"",Table1[[#This Row],[ChgOrderPart1]],Table1[[#This Row],[ChgOrderPart2]])</f>
        <v/>
      </c>
      <c r="G3932" s="6" t="s">
        <v>3861</v>
      </c>
      <c r="H3932" s="8">
        <v>42124.477731481478</v>
      </c>
      <c r="I3932" s="6" t="s">
        <v>34</v>
      </c>
      <c r="J3932" s="8">
        <v>42129.512418981481</v>
      </c>
      <c r="K3932" s="6" t="s">
        <v>3614</v>
      </c>
      <c r="L3932" s="6" t="s">
        <v>3615</v>
      </c>
      <c r="M3932" s="6" t="s">
        <v>37</v>
      </c>
      <c r="O3932" s="6" t="s">
        <v>38</v>
      </c>
      <c r="P3932" s="6" t="s">
        <v>39</v>
      </c>
      <c r="Q3932" s="6" t="s">
        <v>486</v>
      </c>
      <c r="R3932" s="6" t="s">
        <v>366</v>
      </c>
      <c r="W3932" s="6" t="s">
        <v>487</v>
      </c>
      <c r="X3932" s="6" t="s">
        <v>486</v>
      </c>
      <c r="Y3932" s="6" t="s">
        <v>43</v>
      </c>
      <c r="Z3932" s="8">
        <v>42126.384201388886</v>
      </c>
      <c r="AA3932" s="6" t="s">
        <v>488</v>
      </c>
      <c r="AB3932" s="6" t="s">
        <v>370</v>
      </c>
      <c r="AC3932" s="6" t="s">
        <v>366</v>
      </c>
      <c r="AD3932" s="6" t="s">
        <v>43</v>
      </c>
      <c r="AE3932" s="8">
        <v>42129.512418981481</v>
      </c>
      <c r="AF3932" s="6" t="s">
        <v>71</v>
      </c>
    </row>
    <row r="3933" spans="1:39" x14ac:dyDescent="0.2">
      <c r="A39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3" s="7" t="str">
        <f>ExtractValues(Table1[[#This Row],[Agreement Name]],".{1}\d{4,5}")</f>
        <v>10168</v>
      </c>
      <c r="C3933" s="6" t="str">
        <f>ExtractValues(Table1[[#This Row],[Agreement Name]],".{1}\d{4,5}-.{1}\d{4,5}")</f>
        <v>10168-001004</v>
      </c>
      <c r="D3933" s="6" t="str">
        <f>ExtractValues(ExtractValues(Table1[[#This Row],[Agreement Name]],"(CO\d{1,3})"),"\d+")</f>
        <v/>
      </c>
      <c r="E3933" s="6" t="str">
        <f>ExtractValues(ExtractValues(Table1[[#This Row],[Agreement Name]],"(CO.\d{1,3})"),"\d+")</f>
        <v/>
      </c>
      <c r="F3933" s="6" t="str">
        <f>IF(Table1[[#This Row],[ChgOrderPart1]]&lt;&gt;"",Table1[[#This Row],[ChgOrderPart1]],Table1[[#This Row],[ChgOrderPart2]])</f>
        <v/>
      </c>
      <c r="G3933" s="6" t="s">
        <v>6821</v>
      </c>
      <c r="H3933" s="8">
        <v>42097.450358796297</v>
      </c>
      <c r="I3933" s="6" t="s">
        <v>34</v>
      </c>
      <c r="J3933" s="8">
        <v>42097.57608796296</v>
      </c>
      <c r="K3933" s="6" t="s">
        <v>1284</v>
      </c>
      <c r="L3933" s="6" t="s">
        <v>1285</v>
      </c>
      <c r="M3933" s="6" t="s">
        <v>37</v>
      </c>
      <c r="O3933" s="6" t="s">
        <v>38</v>
      </c>
      <c r="P3933" s="6" t="s">
        <v>39</v>
      </c>
      <c r="Q3933" s="6" t="s">
        <v>943</v>
      </c>
      <c r="R3933" s="6" t="s">
        <v>366</v>
      </c>
      <c r="W3933" s="6" t="s">
        <v>896</v>
      </c>
      <c r="X3933" s="6" t="s">
        <v>943</v>
      </c>
      <c r="Y3933" s="6" t="s">
        <v>43</v>
      </c>
      <c r="Z3933" s="8">
        <v>42097.565023148149</v>
      </c>
      <c r="AA3933" s="6" t="s">
        <v>6822</v>
      </c>
      <c r="AB3933" s="6" t="s">
        <v>370</v>
      </c>
      <c r="AC3933" s="6" t="s">
        <v>366</v>
      </c>
      <c r="AD3933" s="6" t="s">
        <v>43</v>
      </c>
      <c r="AE3933" s="8">
        <v>42097.57608796296</v>
      </c>
      <c r="AF3933" s="6" t="s">
        <v>71</v>
      </c>
    </row>
    <row r="3934" spans="1:39" x14ac:dyDescent="0.2">
      <c r="A39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4" s="7" t="str">
        <f>ExtractValues(Table1[[#This Row],[Agreement Name]],".{1}\d{4,5}")</f>
        <v>10168</v>
      </c>
      <c r="C3934" s="6" t="str">
        <f>ExtractValues(Table1[[#This Row],[Agreement Name]],".{1}\d{4,5}-.{1}\d{4,5}")</f>
        <v>10168-001003</v>
      </c>
      <c r="D3934" s="6" t="str">
        <f>ExtractValues(ExtractValues(Table1[[#This Row],[Agreement Name]],"(CO\d{1,3})"),"\d+")</f>
        <v/>
      </c>
      <c r="E3934" s="6" t="str">
        <f>ExtractValues(ExtractValues(Table1[[#This Row],[Agreement Name]],"(CO.\d{1,3})"),"\d+")</f>
        <v/>
      </c>
      <c r="F3934" s="6" t="str">
        <f>IF(Table1[[#This Row],[ChgOrderPart1]]&lt;&gt;"",Table1[[#This Row],[ChgOrderPart1]],Table1[[#This Row],[ChgOrderPart2]])</f>
        <v/>
      </c>
      <c r="G3934" s="6" t="s">
        <v>6645</v>
      </c>
      <c r="H3934" s="8">
        <v>42086.317442129628</v>
      </c>
      <c r="I3934" s="6" t="s">
        <v>34</v>
      </c>
      <c r="J3934" s="8">
        <v>42093.411354166667</v>
      </c>
      <c r="K3934" s="6" t="s">
        <v>1284</v>
      </c>
      <c r="L3934" s="6" t="s">
        <v>1285</v>
      </c>
      <c r="M3934" s="6" t="s">
        <v>37</v>
      </c>
      <c r="O3934" s="6" t="s">
        <v>38</v>
      </c>
      <c r="P3934" s="6" t="s">
        <v>39</v>
      </c>
      <c r="Q3934" s="6" t="s">
        <v>4062</v>
      </c>
      <c r="R3934" s="6" t="s">
        <v>366</v>
      </c>
      <c r="W3934" s="6" t="s">
        <v>4063</v>
      </c>
      <c r="X3934" s="6" t="s">
        <v>4062</v>
      </c>
      <c r="Y3934" s="6" t="s">
        <v>43</v>
      </c>
      <c r="Z3934" s="8">
        <v>42092.878217592595</v>
      </c>
      <c r="AA3934" s="6" t="s">
        <v>6646</v>
      </c>
      <c r="AB3934" s="6" t="s">
        <v>370</v>
      </c>
      <c r="AC3934" s="6" t="s">
        <v>366</v>
      </c>
      <c r="AD3934" s="6" t="s">
        <v>43</v>
      </c>
      <c r="AE3934" s="8">
        <v>42093.411354166667</v>
      </c>
      <c r="AF3934" s="6" t="s">
        <v>71</v>
      </c>
    </row>
    <row r="3935" spans="1:39" x14ac:dyDescent="0.2">
      <c r="A39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5" s="7" t="str">
        <f>ExtractValues(Table1[[#This Row],[Agreement Name]],".{1}\d{4,5}")</f>
        <v>10168</v>
      </c>
      <c r="C3935" s="6" t="str">
        <f>ExtractValues(Table1[[#This Row],[Agreement Name]],".{1}\d{4,5}-.{1}\d{4,5}")</f>
        <v>10168-001002</v>
      </c>
      <c r="D3935" s="6" t="str">
        <f>ExtractValues(ExtractValues(Table1[[#This Row],[Agreement Name]],"(CO\d{1,3})"),"\d+")</f>
        <v/>
      </c>
      <c r="E3935" s="6" t="str">
        <f>ExtractValues(ExtractValues(Table1[[#This Row],[Agreement Name]],"(CO.\d{1,3})"),"\d+")</f>
        <v/>
      </c>
      <c r="F3935" s="6" t="str">
        <f>IF(Table1[[#This Row],[ChgOrderPart1]]&lt;&gt;"",Table1[[#This Row],[ChgOrderPart1]],Table1[[#This Row],[ChgOrderPart2]])</f>
        <v/>
      </c>
      <c r="G3935" s="6" t="s">
        <v>3311</v>
      </c>
      <c r="H3935" s="8">
        <v>42018.43277777778</v>
      </c>
      <c r="I3935" s="6" t="s">
        <v>34</v>
      </c>
      <c r="J3935" s="8">
        <v>42018.932488425926</v>
      </c>
      <c r="K3935" s="6" t="s">
        <v>1284</v>
      </c>
      <c r="L3935" s="6" t="s">
        <v>1285</v>
      </c>
      <c r="M3935" s="6" t="s">
        <v>37</v>
      </c>
      <c r="O3935" s="6" t="s">
        <v>38</v>
      </c>
      <c r="P3935" s="6" t="s">
        <v>39</v>
      </c>
      <c r="Q3935" s="6" t="s">
        <v>3312</v>
      </c>
      <c r="R3935" s="6" t="s">
        <v>366</v>
      </c>
      <c r="W3935" s="6" t="s">
        <v>3313</v>
      </c>
      <c r="X3935" s="6" t="s">
        <v>3312</v>
      </c>
      <c r="Y3935" s="6" t="s">
        <v>43</v>
      </c>
      <c r="Z3935" s="8">
        <v>42018.679537037038</v>
      </c>
      <c r="AA3935" s="6" t="s">
        <v>3314</v>
      </c>
      <c r="AB3935" s="6" t="s">
        <v>682</v>
      </c>
      <c r="AC3935" s="6" t="s">
        <v>366</v>
      </c>
      <c r="AD3935" s="6" t="s">
        <v>43</v>
      </c>
      <c r="AE3935" s="8">
        <v>42018.932488425926</v>
      </c>
      <c r="AF3935" s="6" t="s">
        <v>829</v>
      </c>
    </row>
    <row r="3936" spans="1:39" x14ac:dyDescent="0.2">
      <c r="A39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36" s="7" t="str">
        <f>ExtractValues(Table1[[#This Row],[Agreement Name]],".{1}\d{4,5}")</f>
        <v>10168</v>
      </c>
      <c r="C3936" s="6" t="str">
        <f>ExtractValues(Table1[[#This Row],[Agreement Name]],".{1}\d{4,5}-.{1}\d{4,5}")</f>
        <v>10168-001001</v>
      </c>
      <c r="D3936" s="6" t="str">
        <f>ExtractValues(ExtractValues(Table1[[#This Row],[Agreement Name]],"(CO\d{1,3})"),"\d+")</f>
        <v>1</v>
      </c>
      <c r="E3936" s="6" t="str">
        <f>ExtractValues(ExtractValues(Table1[[#This Row],[Agreement Name]],"(CO.\d{1,3})"),"\d+")</f>
        <v/>
      </c>
      <c r="F3936" s="6" t="str">
        <f>IF(Table1[[#This Row],[ChgOrderPart1]]&lt;&gt;"",Table1[[#This Row],[ChgOrderPart1]],Table1[[#This Row],[ChgOrderPart2]])</f>
        <v>1</v>
      </c>
      <c r="G3936" s="6" t="s">
        <v>6654</v>
      </c>
      <c r="H3936" s="8">
        <v>42086.446493055555</v>
      </c>
      <c r="I3936" s="6" t="s">
        <v>34</v>
      </c>
      <c r="J3936" s="8">
        <v>42093.409687500003</v>
      </c>
      <c r="K3936" s="6" t="s">
        <v>1284</v>
      </c>
      <c r="L3936" s="6" t="s">
        <v>1285</v>
      </c>
      <c r="M3936" s="6" t="s">
        <v>37</v>
      </c>
      <c r="O3936" s="6" t="s">
        <v>38</v>
      </c>
      <c r="P3936" s="6" t="s">
        <v>39</v>
      </c>
      <c r="Q3936" s="6" t="s">
        <v>492</v>
      </c>
      <c r="R3936" s="6" t="s">
        <v>366</v>
      </c>
      <c r="W3936" s="6" t="s">
        <v>132</v>
      </c>
      <c r="X3936" s="6" t="s">
        <v>492</v>
      </c>
      <c r="Y3936" s="6" t="s">
        <v>43</v>
      </c>
      <c r="Z3936" s="8">
        <v>42089.504895833335</v>
      </c>
      <c r="AA3936" s="6" t="s">
        <v>133</v>
      </c>
      <c r="AB3936" s="6" t="s">
        <v>370</v>
      </c>
      <c r="AC3936" s="6" t="s">
        <v>366</v>
      </c>
      <c r="AD3936" s="6" t="s">
        <v>43</v>
      </c>
      <c r="AE3936" s="8">
        <v>42093.409687500003</v>
      </c>
      <c r="AF3936" s="6" t="s">
        <v>71</v>
      </c>
    </row>
    <row r="3937" spans="1:32" x14ac:dyDescent="0.2">
      <c r="A39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7" s="7" t="str">
        <f>ExtractValues(Table1[[#This Row],[Agreement Name]],".{1}\d{4,5}")</f>
        <v>10168</v>
      </c>
      <c r="C3937" s="6" t="str">
        <f>ExtractValues(Table1[[#This Row],[Agreement Name]],".{1}\d{4,5}-.{1}\d{4,5}")</f>
        <v>10168-001001</v>
      </c>
      <c r="D3937" s="6" t="str">
        <f>ExtractValues(ExtractValues(Table1[[#This Row],[Agreement Name]],"(CO\d{1,3})"),"\d+")</f>
        <v/>
      </c>
      <c r="E3937" s="6" t="str">
        <f>ExtractValues(ExtractValues(Table1[[#This Row],[Agreement Name]],"(CO.\d{1,3})"),"\d+")</f>
        <v/>
      </c>
      <c r="F3937" s="6" t="str">
        <f>IF(Table1[[#This Row],[ChgOrderPart1]]&lt;&gt;"",Table1[[#This Row],[ChgOrderPart1]],Table1[[#This Row],[ChgOrderPart2]])</f>
        <v/>
      </c>
      <c r="G3937" s="6" t="s">
        <v>3225</v>
      </c>
      <c r="H3937" s="8">
        <v>42013.468472222223</v>
      </c>
      <c r="I3937" s="6" t="s">
        <v>34</v>
      </c>
      <c r="J3937" s="8">
        <v>42017.358344907407</v>
      </c>
      <c r="K3937" s="6" t="s">
        <v>1284</v>
      </c>
      <c r="L3937" s="6" t="s">
        <v>1285</v>
      </c>
      <c r="M3937" s="6" t="s">
        <v>37</v>
      </c>
      <c r="O3937" s="6" t="s">
        <v>38</v>
      </c>
      <c r="P3937" s="6" t="s">
        <v>39</v>
      </c>
      <c r="Q3937" s="6" t="s">
        <v>492</v>
      </c>
      <c r="R3937" s="6" t="s">
        <v>457</v>
      </c>
      <c r="S3937" s="6" t="s">
        <v>366</v>
      </c>
      <c r="W3937" s="6" t="s">
        <v>132</v>
      </c>
      <c r="X3937" s="6" t="s">
        <v>457</v>
      </c>
      <c r="Y3937" s="6" t="s">
        <v>43</v>
      </c>
      <c r="Z3937" s="8">
        <v>42013.654490740744</v>
      </c>
      <c r="AA3937" s="6" t="s">
        <v>133</v>
      </c>
      <c r="AB3937" s="6" t="s">
        <v>370</v>
      </c>
      <c r="AC3937" s="6" t="s">
        <v>366</v>
      </c>
      <c r="AD3937" s="6" t="s">
        <v>43</v>
      </c>
      <c r="AE3937" s="8">
        <v>42017.358344907407</v>
      </c>
      <c r="AF3937" s="6" t="s">
        <v>71</v>
      </c>
    </row>
    <row r="3938" spans="1:32" x14ac:dyDescent="0.2">
      <c r="A39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8" s="7" t="str">
        <f>ExtractValues(Table1[[#This Row],[Agreement Name]],".{1}\d{4,5}")</f>
        <v>101665</v>
      </c>
      <c r="C3938" s="6" t="str">
        <f>ExtractValues(Table1[[#This Row],[Agreement Name]],".{1}\d{4,5}-.{1}\d{4,5}")</f>
        <v>101665-001001</v>
      </c>
      <c r="D3938" s="6" t="str">
        <f>ExtractValues(ExtractValues(Table1[[#This Row],[Agreement Name]],"(CO\d{1,3})"),"\d+")</f>
        <v/>
      </c>
      <c r="E3938" s="6" t="str">
        <f>ExtractValues(ExtractValues(Table1[[#This Row],[Agreement Name]],"(CO.\d{1,3})"),"\d+")</f>
        <v/>
      </c>
      <c r="F3938" s="6" t="str">
        <f>IF(Table1[[#This Row],[ChgOrderPart1]]&lt;&gt;"",Table1[[#This Row],[ChgOrderPart1]],Table1[[#This Row],[ChgOrderPart2]])</f>
        <v/>
      </c>
      <c r="G3938" s="6" t="s">
        <v>6842</v>
      </c>
      <c r="H3938" s="8">
        <v>42101.370011574072</v>
      </c>
      <c r="I3938" s="6" t="s">
        <v>34</v>
      </c>
      <c r="J3938" s="8">
        <v>42102.463171296295</v>
      </c>
      <c r="K3938" s="6" t="s">
        <v>1284</v>
      </c>
      <c r="L3938" s="6" t="s">
        <v>1285</v>
      </c>
      <c r="M3938" s="6" t="s">
        <v>37</v>
      </c>
      <c r="O3938" s="6" t="s">
        <v>38</v>
      </c>
      <c r="P3938" s="6" t="s">
        <v>39</v>
      </c>
      <c r="Q3938" s="6" t="s">
        <v>361</v>
      </c>
      <c r="R3938" s="6" t="s">
        <v>346</v>
      </c>
      <c r="W3938" s="6" t="s">
        <v>362</v>
      </c>
      <c r="X3938" s="6" t="s">
        <v>361</v>
      </c>
      <c r="Y3938" s="6" t="s">
        <v>43</v>
      </c>
      <c r="Z3938" s="8">
        <v>42102.393506944441</v>
      </c>
      <c r="AA3938" s="6" t="s">
        <v>6675</v>
      </c>
      <c r="AB3938" s="6" t="s">
        <v>348</v>
      </c>
      <c r="AC3938" s="6" t="s">
        <v>346</v>
      </c>
      <c r="AD3938" s="6" t="s">
        <v>43</v>
      </c>
      <c r="AE3938" s="8">
        <v>42102.463171296295</v>
      </c>
      <c r="AF3938" s="6" t="s">
        <v>71</v>
      </c>
    </row>
    <row r="3939" spans="1:32" x14ac:dyDescent="0.2">
      <c r="A39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39" s="7" t="str">
        <f>ExtractValues(Table1[[#This Row],[Agreement Name]],".{1}\d{4,5}")</f>
        <v>10166</v>
      </c>
      <c r="C3939" s="6" t="str">
        <f>ExtractValues(Table1[[#This Row],[Agreement Name]],".{1}\d{4,5}-.{1}\d{4,5}")</f>
        <v>10166-001003</v>
      </c>
      <c r="D3939" s="6" t="str">
        <f>ExtractValues(ExtractValues(Table1[[#This Row],[Agreement Name]],"(CO\d{1,3})"),"\d+")</f>
        <v/>
      </c>
      <c r="E3939" s="6" t="str">
        <f>ExtractValues(ExtractValues(Table1[[#This Row],[Agreement Name]],"(CO.\d{1,3})"),"\d+")</f>
        <v/>
      </c>
      <c r="F3939" s="6" t="str">
        <f>IF(Table1[[#This Row],[ChgOrderPart1]]&lt;&gt;"",Table1[[#This Row],[ChgOrderPart1]],Table1[[#This Row],[ChgOrderPart2]])</f>
        <v/>
      </c>
      <c r="G3939" s="6" t="s">
        <v>6441</v>
      </c>
      <c r="H3939" s="8">
        <v>42067.383240740739</v>
      </c>
      <c r="I3939" s="6" t="s">
        <v>34</v>
      </c>
      <c r="J3939" s="8">
        <v>42069.603530092594</v>
      </c>
      <c r="K3939" s="6" t="s">
        <v>1284</v>
      </c>
      <c r="L3939" s="6" t="s">
        <v>1285</v>
      </c>
      <c r="M3939" s="6" t="s">
        <v>37</v>
      </c>
      <c r="O3939" s="6" t="s">
        <v>38</v>
      </c>
      <c r="P3939" s="6" t="s">
        <v>39</v>
      </c>
      <c r="Q3939" s="6" t="s">
        <v>384</v>
      </c>
      <c r="R3939" s="6" t="s">
        <v>366</v>
      </c>
      <c r="W3939" s="6" t="s">
        <v>530</v>
      </c>
      <c r="X3939" s="6" t="s">
        <v>384</v>
      </c>
      <c r="Y3939" s="6" t="s">
        <v>43</v>
      </c>
      <c r="Z3939" s="8">
        <v>42069.592962962961</v>
      </c>
      <c r="AA3939" s="6" t="s">
        <v>335</v>
      </c>
      <c r="AB3939" s="6" t="s">
        <v>370</v>
      </c>
      <c r="AC3939" s="6" t="s">
        <v>366</v>
      </c>
      <c r="AD3939" s="6" t="s">
        <v>43</v>
      </c>
      <c r="AE3939" s="8">
        <v>42069.603530092594</v>
      </c>
      <c r="AF3939" s="6" t="s">
        <v>6442</v>
      </c>
    </row>
    <row r="3940" spans="1:32" x14ac:dyDescent="0.2">
      <c r="A39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40" s="7" t="str">
        <f>ExtractValues(Table1[[#This Row],[Agreement Name]],".{1}\d{4,5}")</f>
        <v>10166</v>
      </c>
      <c r="C3940" s="6" t="str">
        <f>ExtractValues(Table1[[#This Row],[Agreement Name]],".{1}\d{4,5}-.{1}\d{4,5}")</f>
        <v>10166-001002</v>
      </c>
      <c r="D3940" s="6" t="str">
        <f>ExtractValues(ExtractValues(Table1[[#This Row],[Agreement Name]],"(CO\d{1,3})"),"\d+")</f>
        <v>6</v>
      </c>
      <c r="E3940" s="6" t="str">
        <f>ExtractValues(ExtractValues(Table1[[#This Row],[Agreement Name]],"(CO.\d{1,3})"),"\d+")</f>
        <v/>
      </c>
      <c r="F3940" s="6" t="str">
        <f>IF(Table1[[#This Row],[ChgOrderPart1]]&lt;&gt;"",Table1[[#This Row],[ChgOrderPart1]],Table1[[#This Row],[ChgOrderPart2]])</f>
        <v>6</v>
      </c>
      <c r="G3940" s="6" t="s">
        <v>5443</v>
      </c>
      <c r="H3940" s="8">
        <v>42180.333865740744</v>
      </c>
      <c r="I3940" s="6" t="s">
        <v>34</v>
      </c>
      <c r="J3940" s="8">
        <v>42184.441192129627</v>
      </c>
      <c r="K3940" s="6" t="s">
        <v>5082</v>
      </c>
      <c r="L3940" s="6" t="s">
        <v>5083</v>
      </c>
      <c r="M3940" s="6" t="s">
        <v>37</v>
      </c>
      <c r="O3940" s="6" t="s">
        <v>38</v>
      </c>
      <c r="P3940" s="6" t="s">
        <v>39</v>
      </c>
      <c r="Q3940" s="6" t="s">
        <v>440</v>
      </c>
      <c r="R3940" s="6" t="s">
        <v>366</v>
      </c>
      <c r="W3940" s="6" t="s">
        <v>812</v>
      </c>
      <c r="X3940" s="6" t="s">
        <v>440</v>
      </c>
      <c r="Y3940" s="6" t="s">
        <v>43</v>
      </c>
      <c r="Z3940" s="8">
        <v>42184.399791666663</v>
      </c>
      <c r="AA3940" s="6" t="s">
        <v>442</v>
      </c>
      <c r="AB3940" s="6" t="s">
        <v>370</v>
      </c>
      <c r="AC3940" s="6" t="s">
        <v>366</v>
      </c>
      <c r="AD3940" s="6" t="s">
        <v>43</v>
      </c>
      <c r="AE3940" s="8">
        <v>42184.441192129627</v>
      </c>
      <c r="AF3940" s="6" t="s">
        <v>71</v>
      </c>
    </row>
    <row r="3941" spans="1:32" x14ac:dyDescent="0.2">
      <c r="A39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41" s="7" t="str">
        <f>ExtractValues(Table1[[#This Row],[Agreement Name]],".{1}\d{4,5}")</f>
        <v>10166</v>
      </c>
      <c r="C3941" s="6" t="str">
        <f>ExtractValues(Table1[[#This Row],[Agreement Name]],".{1}\d{4,5}-.{1}\d{4,5}")</f>
        <v>10166-001002</v>
      </c>
      <c r="D3941" s="6" t="str">
        <f>ExtractValues(ExtractValues(Table1[[#This Row],[Agreement Name]],"(CO\d{1,3})"),"\d+")</f>
        <v/>
      </c>
      <c r="E3941" s="6" t="str">
        <f>ExtractValues(ExtractValues(Table1[[#This Row],[Agreement Name]],"(CO.\d{1,3})"),"\d+")</f>
        <v/>
      </c>
      <c r="F3941" s="6" t="str">
        <f>IF(Table1[[#This Row],[ChgOrderPart1]]&lt;&gt;"",Table1[[#This Row],[ChgOrderPart1]],Table1[[#This Row],[ChgOrderPart2]])</f>
        <v/>
      </c>
      <c r="G3941" s="6" t="s">
        <v>6313</v>
      </c>
      <c r="H3941" s="8">
        <v>42053.46193287037</v>
      </c>
      <c r="I3941" s="6" t="s">
        <v>34</v>
      </c>
      <c r="J3941" s="8">
        <v>42054.425486111111</v>
      </c>
      <c r="K3941" s="6" t="s">
        <v>1284</v>
      </c>
      <c r="L3941" s="6" t="s">
        <v>1285</v>
      </c>
      <c r="M3941" s="6" t="s">
        <v>37</v>
      </c>
      <c r="O3941" s="6" t="s">
        <v>38</v>
      </c>
      <c r="P3941" s="6" t="s">
        <v>39</v>
      </c>
      <c r="Q3941" s="6" t="s">
        <v>440</v>
      </c>
      <c r="R3941" s="6" t="s">
        <v>366</v>
      </c>
      <c r="W3941" s="6" t="s">
        <v>812</v>
      </c>
      <c r="X3941" s="6" t="s">
        <v>440</v>
      </c>
      <c r="Y3941" s="6" t="s">
        <v>43</v>
      </c>
      <c r="Z3941" s="8">
        <v>42054.419386574074</v>
      </c>
      <c r="AA3941" s="6" t="s">
        <v>442</v>
      </c>
      <c r="AB3941" s="6" t="s">
        <v>370</v>
      </c>
      <c r="AC3941" s="6" t="s">
        <v>366</v>
      </c>
      <c r="AD3941" s="6" t="s">
        <v>43</v>
      </c>
      <c r="AE3941" s="8">
        <v>42054.425486111111</v>
      </c>
      <c r="AF3941" s="6" t="s">
        <v>71</v>
      </c>
    </row>
    <row r="3942" spans="1:32" x14ac:dyDescent="0.2">
      <c r="A39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42" s="7" t="str">
        <f>ExtractValues(Table1[[#This Row],[Agreement Name]],".{1}\d{4,5}")</f>
        <v>10166</v>
      </c>
      <c r="C3942" s="6" t="str">
        <f>ExtractValues(Table1[[#This Row],[Agreement Name]],".{1}\d{4,5}-.{1}\d{4,5}")</f>
        <v>10166-001001</v>
      </c>
      <c r="D3942" s="6" t="str">
        <f>ExtractValues(ExtractValues(Table1[[#This Row],[Agreement Name]],"(CO\d{1,3})"),"\d+")</f>
        <v/>
      </c>
      <c r="E3942" s="6" t="str">
        <f>ExtractValues(ExtractValues(Table1[[#This Row],[Agreement Name]],"(CO.\d{1,3})"),"\d+")</f>
        <v/>
      </c>
      <c r="F3942" s="6" t="str">
        <f>IF(Table1[[#This Row],[ChgOrderPart1]]&lt;&gt;"",Table1[[#This Row],[ChgOrderPart1]],Table1[[#This Row],[ChgOrderPart2]])</f>
        <v/>
      </c>
      <c r="G3942" s="6" t="s">
        <v>3129</v>
      </c>
      <c r="H3942" s="8">
        <v>41992.579050925924</v>
      </c>
      <c r="I3942" s="6" t="s">
        <v>34</v>
      </c>
      <c r="J3942" s="8">
        <v>42002.423796296294</v>
      </c>
      <c r="K3942" s="6" t="s">
        <v>1284</v>
      </c>
      <c r="L3942" s="6" t="s">
        <v>1285</v>
      </c>
      <c r="M3942" s="6" t="s">
        <v>37</v>
      </c>
      <c r="O3942" s="6" t="s">
        <v>38</v>
      </c>
      <c r="P3942" s="6" t="s">
        <v>39</v>
      </c>
      <c r="Q3942" s="6" t="s">
        <v>492</v>
      </c>
      <c r="R3942" s="6" t="s">
        <v>457</v>
      </c>
      <c r="S3942" s="6" t="s">
        <v>366</v>
      </c>
      <c r="W3942" s="6" t="s">
        <v>132</v>
      </c>
      <c r="X3942" s="6" t="s">
        <v>457</v>
      </c>
      <c r="Y3942" s="6" t="s">
        <v>43</v>
      </c>
      <c r="Z3942" s="8">
        <v>42002.369432870371</v>
      </c>
      <c r="AA3942" s="6" t="s">
        <v>458</v>
      </c>
      <c r="AB3942" s="6" t="s">
        <v>370</v>
      </c>
      <c r="AC3942" s="6" t="s">
        <v>366</v>
      </c>
      <c r="AD3942" s="6" t="s">
        <v>43</v>
      </c>
      <c r="AE3942" s="8">
        <v>42002.423796296294</v>
      </c>
      <c r="AF3942" s="6" t="s">
        <v>71</v>
      </c>
    </row>
    <row r="3943" spans="1:32" x14ac:dyDescent="0.2">
      <c r="A39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43" s="7" t="str">
        <f>ExtractValues(Table1[[#This Row],[Agreement Name]],".{1}\d{4,5}")</f>
        <v>101654</v>
      </c>
      <c r="C3943" s="6" t="str">
        <f>ExtractValues(Table1[[#This Row],[Agreement Name]],".{1}\d{4,5}-.{1}\d{4,5}")</f>
        <v>101654-002002</v>
      </c>
      <c r="D3943" s="6" t="str">
        <f>ExtractValues(ExtractValues(Table1[[#This Row],[Agreement Name]],"(CO\d{1,3})"),"\d+")</f>
        <v/>
      </c>
      <c r="E3943" s="6" t="str">
        <f>ExtractValues(ExtractValues(Table1[[#This Row],[Agreement Name]],"(CO.\d{1,3})"),"\d+")</f>
        <v/>
      </c>
      <c r="F3943" s="6" t="str">
        <f>IF(Table1[[#This Row],[ChgOrderPart1]]&lt;&gt;"",Table1[[#This Row],[ChgOrderPart1]],Table1[[#This Row],[ChgOrderPart2]])</f>
        <v/>
      </c>
      <c r="G3943" s="6" t="s">
        <v>6871</v>
      </c>
      <c r="H3943" s="8">
        <v>42108.316134259258</v>
      </c>
      <c r="I3943" s="6" t="s">
        <v>34</v>
      </c>
      <c r="J3943" s="8">
        <v>42108.454826388886</v>
      </c>
      <c r="K3943" s="6" t="s">
        <v>1284</v>
      </c>
      <c r="L3943" s="6" t="s">
        <v>1285</v>
      </c>
      <c r="M3943" s="6" t="s">
        <v>37</v>
      </c>
      <c r="O3943" s="6" t="s">
        <v>38</v>
      </c>
      <c r="P3943" s="6" t="s">
        <v>39</v>
      </c>
      <c r="Q3943" s="6" t="s">
        <v>2708</v>
      </c>
      <c r="R3943" s="6" t="s">
        <v>1410</v>
      </c>
      <c r="W3943" s="6" t="s">
        <v>2709</v>
      </c>
      <c r="X3943" s="6" t="s">
        <v>2708</v>
      </c>
      <c r="Y3943" s="6" t="s">
        <v>43</v>
      </c>
      <c r="Z3943" s="8">
        <v>42108.428530092591</v>
      </c>
      <c r="AA3943" s="6" t="s">
        <v>2830</v>
      </c>
      <c r="AB3943" s="6" t="s">
        <v>1412</v>
      </c>
      <c r="AC3943" s="6" t="s">
        <v>1410</v>
      </c>
      <c r="AD3943" s="6" t="s">
        <v>43</v>
      </c>
      <c r="AE3943" s="8">
        <v>42108.454826388886</v>
      </c>
      <c r="AF3943" s="6" t="s">
        <v>358</v>
      </c>
    </row>
    <row r="3944" spans="1:32" x14ac:dyDescent="0.2">
      <c r="A39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44" s="7" t="str">
        <f>ExtractValues(Table1[[#This Row],[Agreement Name]],".{1}\d{4,5}")</f>
        <v>101654</v>
      </c>
      <c r="C3944" s="6" t="str">
        <f>ExtractValues(Table1[[#This Row],[Agreement Name]],".{1}\d{4,5}-.{1}\d{4,5}")</f>
        <v>101654-002001</v>
      </c>
      <c r="D3944" s="6" t="str">
        <f>ExtractValues(ExtractValues(Table1[[#This Row],[Agreement Name]],"(CO\d{1,3})"),"\d+")</f>
        <v>1</v>
      </c>
      <c r="E3944" s="6" t="str">
        <f>ExtractValues(ExtractValues(Table1[[#This Row],[Agreement Name]],"(CO.\d{1,3})"),"\d+")</f>
        <v/>
      </c>
      <c r="F3944" s="6" t="str">
        <f>IF(Table1[[#This Row],[ChgOrderPart1]]&lt;&gt;"",Table1[[#This Row],[ChgOrderPart1]],Table1[[#This Row],[ChgOrderPart2]])</f>
        <v>1</v>
      </c>
      <c r="G3944" s="6" t="s">
        <v>8625</v>
      </c>
      <c r="H3944" s="8">
        <v>42128.59238425926</v>
      </c>
      <c r="I3944" s="6" t="s">
        <v>34</v>
      </c>
      <c r="J3944" s="8">
        <v>42128.64099537037</v>
      </c>
      <c r="K3944" s="6" t="s">
        <v>1376</v>
      </c>
      <c r="L3944" s="6" t="s">
        <v>1377</v>
      </c>
      <c r="M3944" s="6" t="s">
        <v>37</v>
      </c>
      <c r="O3944" s="6" t="s">
        <v>38</v>
      </c>
      <c r="P3944" s="6" t="s">
        <v>39</v>
      </c>
      <c r="Q3944" s="6" t="s">
        <v>6031</v>
      </c>
      <c r="R3944" s="6" t="s">
        <v>1410</v>
      </c>
      <c r="W3944" s="6" t="s">
        <v>6032</v>
      </c>
      <c r="X3944" s="6" t="s">
        <v>6031</v>
      </c>
      <c r="Y3944" s="6" t="s">
        <v>43</v>
      </c>
      <c r="Z3944" s="8">
        <v>42128.594039351854</v>
      </c>
      <c r="AA3944" s="6" t="s">
        <v>6033</v>
      </c>
      <c r="AB3944" s="6" t="s">
        <v>1412</v>
      </c>
      <c r="AC3944" s="6" t="s">
        <v>1410</v>
      </c>
      <c r="AD3944" s="6" t="s">
        <v>43</v>
      </c>
      <c r="AE3944" s="8">
        <v>42128.64099537037</v>
      </c>
      <c r="AF3944" s="6" t="s">
        <v>46</v>
      </c>
    </row>
    <row r="3945" spans="1:32" x14ac:dyDescent="0.2">
      <c r="A39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45" s="7" t="str">
        <f>ExtractValues(Table1[[#This Row],[Agreement Name]],".{1}\d{4,5}")</f>
        <v>101654</v>
      </c>
      <c r="C3945" s="6" t="str">
        <f>ExtractValues(Table1[[#This Row],[Agreement Name]],".{1}\d{4,5}-.{1}\d{4,5}")</f>
        <v>101654-002001</v>
      </c>
      <c r="D3945" s="6" t="str">
        <f>ExtractValues(ExtractValues(Table1[[#This Row],[Agreement Name]],"(CO\d{1,3})"),"\d+")</f>
        <v/>
      </c>
      <c r="E3945" s="6" t="str">
        <f>ExtractValues(ExtractValues(Table1[[#This Row],[Agreement Name]],"(CO.\d{1,3})"),"\d+")</f>
        <v/>
      </c>
      <c r="F3945" s="6" t="str">
        <f>IF(Table1[[#This Row],[ChgOrderPart1]]&lt;&gt;"",Table1[[#This Row],[ChgOrderPart1]],Table1[[#This Row],[ChgOrderPart2]])</f>
        <v/>
      </c>
      <c r="G3945" s="6" t="s">
        <v>6869</v>
      </c>
      <c r="H3945" s="8">
        <v>42108.315405092595</v>
      </c>
      <c r="I3945" s="6" t="s">
        <v>34</v>
      </c>
      <c r="J3945" s="8">
        <v>42108.458935185183</v>
      </c>
      <c r="K3945" s="6" t="s">
        <v>1284</v>
      </c>
      <c r="L3945" s="6" t="s">
        <v>1285</v>
      </c>
      <c r="M3945" s="6" t="s">
        <v>37</v>
      </c>
      <c r="O3945" s="6" t="s">
        <v>38</v>
      </c>
      <c r="P3945" s="6" t="s">
        <v>39</v>
      </c>
      <c r="Q3945" s="6" t="s">
        <v>6031</v>
      </c>
      <c r="R3945" s="6" t="s">
        <v>1410</v>
      </c>
      <c r="W3945" s="6" t="s">
        <v>6870</v>
      </c>
      <c r="X3945" s="6" t="s">
        <v>6031</v>
      </c>
      <c r="Y3945" s="6" t="s">
        <v>43</v>
      </c>
      <c r="Z3945" s="8">
        <v>42108.391134259262</v>
      </c>
      <c r="AA3945" s="6" t="s">
        <v>6033</v>
      </c>
      <c r="AB3945" s="6" t="s">
        <v>1412</v>
      </c>
      <c r="AC3945" s="6" t="s">
        <v>1410</v>
      </c>
      <c r="AD3945" s="6" t="s">
        <v>43</v>
      </c>
      <c r="AE3945" s="8">
        <v>42108.458935185183</v>
      </c>
      <c r="AF3945" s="6" t="s">
        <v>358</v>
      </c>
    </row>
    <row r="3946" spans="1:32" x14ac:dyDescent="0.2">
      <c r="A39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46" s="7" t="str">
        <f>ExtractValues(Table1[[#This Row],[Agreement Name]],".{1}\d{4,5}")</f>
        <v>101654</v>
      </c>
      <c r="C3946" s="6" t="str">
        <f>ExtractValues(Table1[[#This Row],[Agreement Name]],".{1}\d{4,5}-.{1}\d{4,5}")</f>
        <v>101654-001001</v>
      </c>
      <c r="D3946" s="6" t="str">
        <f>ExtractValues(ExtractValues(Table1[[#This Row],[Agreement Name]],"(CO\d{1,3})"),"\d+")</f>
        <v>3</v>
      </c>
      <c r="E3946" s="6" t="str">
        <f>ExtractValues(ExtractValues(Table1[[#This Row],[Agreement Name]],"(CO.\d{1,3})"),"\d+")</f>
        <v/>
      </c>
      <c r="F3946" s="6" t="str">
        <f>IF(Table1[[#This Row],[ChgOrderPart1]]&lt;&gt;"",Table1[[#This Row],[ChgOrderPart1]],Table1[[#This Row],[ChgOrderPart2]])</f>
        <v>3</v>
      </c>
      <c r="G3946" s="6" t="s">
        <v>5809</v>
      </c>
      <c r="H3946" s="8">
        <v>42212.463726851849</v>
      </c>
      <c r="I3946" s="6" t="s">
        <v>34</v>
      </c>
      <c r="J3946" s="8">
        <v>42213.527372685188</v>
      </c>
      <c r="K3946" s="6" t="s">
        <v>5082</v>
      </c>
      <c r="L3946" s="6" t="s">
        <v>5083</v>
      </c>
      <c r="M3946" s="6" t="s">
        <v>37</v>
      </c>
      <c r="O3946" s="6" t="s">
        <v>38</v>
      </c>
      <c r="P3946" s="6" t="s">
        <v>39</v>
      </c>
      <c r="Q3946" s="6" t="s">
        <v>1097</v>
      </c>
      <c r="R3946" s="6" t="s">
        <v>354</v>
      </c>
      <c r="W3946" s="6" t="s">
        <v>1098</v>
      </c>
      <c r="X3946" s="6" t="s">
        <v>1097</v>
      </c>
      <c r="Y3946" s="6" t="s">
        <v>43</v>
      </c>
      <c r="Z3946" s="8">
        <v>42213.47619212963</v>
      </c>
      <c r="AA3946" s="6" t="s">
        <v>382</v>
      </c>
      <c r="AB3946" s="6" t="s">
        <v>357</v>
      </c>
      <c r="AC3946" s="6" t="s">
        <v>354</v>
      </c>
      <c r="AD3946" s="6" t="s">
        <v>43</v>
      </c>
      <c r="AE3946" s="8">
        <v>42213.527372685188</v>
      </c>
      <c r="AF3946" s="6" t="s">
        <v>358</v>
      </c>
    </row>
    <row r="3947" spans="1:32" x14ac:dyDescent="0.2">
      <c r="A39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47" s="7" t="str">
        <f>ExtractValues(Table1[[#This Row],[Agreement Name]],".{1}\d{4,5}")</f>
        <v>101654</v>
      </c>
      <c r="C3947" s="6" t="str">
        <f>ExtractValues(Table1[[#This Row],[Agreement Name]],".{1}\d{4,5}-.{1}\d{4,5}")</f>
        <v>101654-001001</v>
      </c>
      <c r="D3947" s="6" t="str">
        <f>ExtractValues(ExtractValues(Table1[[#This Row],[Agreement Name]],"(CO\d{1,3})"),"\d+")</f>
        <v>2</v>
      </c>
      <c r="E3947" s="6" t="str">
        <f>ExtractValues(ExtractValues(Table1[[#This Row],[Agreement Name]],"(CO.\d{1,3})"),"\d+")</f>
        <v/>
      </c>
      <c r="F3947" s="6" t="str">
        <f>IF(Table1[[#This Row],[ChgOrderPart1]]&lt;&gt;"",Table1[[#This Row],[ChgOrderPart1]],Table1[[#This Row],[ChgOrderPart2]])</f>
        <v>2</v>
      </c>
      <c r="G3947" s="6" t="s">
        <v>5640</v>
      </c>
      <c r="H3947" s="8">
        <v>42198.549722222226</v>
      </c>
      <c r="I3947" s="6" t="s">
        <v>34</v>
      </c>
      <c r="J3947" s="8">
        <v>42198.601539351854</v>
      </c>
      <c r="K3947" s="6" t="s">
        <v>5082</v>
      </c>
      <c r="L3947" s="6" t="s">
        <v>5083</v>
      </c>
      <c r="M3947" s="6" t="s">
        <v>37</v>
      </c>
      <c r="O3947" s="6" t="s">
        <v>38</v>
      </c>
      <c r="P3947" s="6" t="s">
        <v>39</v>
      </c>
      <c r="Q3947" s="6" t="s">
        <v>1097</v>
      </c>
      <c r="R3947" s="6" t="s">
        <v>354</v>
      </c>
      <c r="W3947" s="6" t="s">
        <v>1098</v>
      </c>
      <c r="X3947" s="6" t="s">
        <v>1097</v>
      </c>
      <c r="Y3947" s="6" t="s">
        <v>43</v>
      </c>
      <c r="Z3947" s="8">
        <v>42198.557303240741</v>
      </c>
      <c r="AA3947" s="6" t="s">
        <v>382</v>
      </c>
      <c r="AB3947" s="6" t="s">
        <v>357</v>
      </c>
      <c r="AC3947" s="6" t="s">
        <v>354</v>
      </c>
      <c r="AD3947" s="6" t="s">
        <v>43</v>
      </c>
      <c r="AE3947" s="8">
        <v>42198.601539351854</v>
      </c>
      <c r="AF3947" s="6" t="s">
        <v>358</v>
      </c>
    </row>
    <row r="3948" spans="1:32" x14ac:dyDescent="0.2">
      <c r="A394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48" s="7" t="str">
        <f>ExtractValues(Table1[[#This Row],[Agreement Name]],".{1}\d{4,5}")</f>
        <v>101654</v>
      </c>
      <c r="C3948" s="6" t="str">
        <f>ExtractValues(Table1[[#This Row],[Agreement Name]],".{1}\d{4,5}-.{1}\d{4,5}")</f>
        <v>101654-001001</v>
      </c>
      <c r="D3948" s="6" t="str">
        <f>ExtractValues(ExtractValues(Table1[[#This Row],[Agreement Name]],"(CO\d{1,3})"),"\d+")</f>
        <v>1</v>
      </c>
      <c r="E3948" s="6" t="str">
        <f>ExtractValues(ExtractValues(Table1[[#This Row],[Agreement Name]],"(CO.\d{1,3})"),"\d+")</f>
        <v/>
      </c>
      <c r="F3948" s="6" t="str">
        <f>IF(Table1[[#This Row],[ChgOrderPart1]]&lt;&gt;"",Table1[[#This Row],[ChgOrderPart1]],Table1[[#This Row],[ChgOrderPart2]])</f>
        <v>1</v>
      </c>
      <c r="G3948" s="6" t="s">
        <v>6829</v>
      </c>
      <c r="H3948" s="8">
        <v>42100.551828703705</v>
      </c>
      <c r="I3948" s="6" t="s">
        <v>34</v>
      </c>
      <c r="J3948" s="8">
        <v>42102.694837962961</v>
      </c>
      <c r="K3948" s="6" t="s">
        <v>1284</v>
      </c>
      <c r="L3948" s="6" t="s">
        <v>1285</v>
      </c>
      <c r="M3948" s="6" t="s">
        <v>37</v>
      </c>
      <c r="O3948" s="6" t="s">
        <v>38</v>
      </c>
      <c r="P3948" s="6" t="s">
        <v>39</v>
      </c>
      <c r="Q3948" s="6" t="s">
        <v>1097</v>
      </c>
      <c r="R3948" s="6" t="s">
        <v>1410</v>
      </c>
      <c r="W3948" s="6" t="s">
        <v>1098</v>
      </c>
      <c r="X3948" s="6" t="s">
        <v>1097</v>
      </c>
      <c r="Y3948" s="6" t="s">
        <v>43</v>
      </c>
      <c r="Z3948" s="8">
        <v>42102.681956018518</v>
      </c>
      <c r="AA3948" s="6" t="s">
        <v>382</v>
      </c>
      <c r="AB3948" s="6" t="s">
        <v>1412</v>
      </c>
      <c r="AC3948" s="6" t="s">
        <v>1410</v>
      </c>
      <c r="AD3948" s="6" t="s">
        <v>43</v>
      </c>
      <c r="AE3948" s="8">
        <v>42102.694837962961</v>
      </c>
      <c r="AF3948" s="6" t="s">
        <v>358</v>
      </c>
    </row>
    <row r="3949" spans="1:32" x14ac:dyDescent="0.2">
      <c r="A39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49" s="7" t="str">
        <f>ExtractValues(Table1[[#This Row],[Agreement Name]],".{1}\d{4,5}")</f>
        <v>101654</v>
      </c>
      <c r="C3949" s="6" t="str">
        <f>ExtractValues(Table1[[#This Row],[Agreement Name]],".{1}\d{4,5}-.{1}\d{4,5}")</f>
        <v>101654-001001</v>
      </c>
      <c r="D3949" s="6" t="str">
        <f>ExtractValues(ExtractValues(Table1[[#This Row],[Agreement Name]],"(CO\d{1,3})"),"\d+")</f>
        <v/>
      </c>
      <c r="E3949" s="6" t="str">
        <f>ExtractValues(ExtractValues(Table1[[#This Row],[Agreement Name]],"(CO.\d{1,3})"),"\d+")</f>
        <v/>
      </c>
      <c r="F3949" s="6" t="str">
        <f>IF(Table1[[#This Row],[ChgOrderPart1]]&lt;&gt;"",Table1[[#This Row],[ChgOrderPart1]],Table1[[#This Row],[ChgOrderPart2]])</f>
        <v/>
      </c>
      <c r="G3949" s="6" t="s">
        <v>6512</v>
      </c>
      <c r="H3949" s="8">
        <v>42073.454675925925</v>
      </c>
      <c r="I3949" s="6" t="s">
        <v>34</v>
      </c>
      <c r="J3949" s="8">
        <v>42079.591226851851</v>
      </c>
      <c r="K3949" s="6" t="s">
        <v>1284</v>
      </c>
      <c r="L3949" s="6" t="s">
        <v>1285</v>
      </c>
      <c r="M3949" s="6" t="s">
        <v>37</v>
      </c>
      <c r="O3949" s="6" t="s">
        <v>38</v>
      </c>
      <c r="P3949" s="6" t="s">
        <v>39</v>
      </c>
      <c r="Q3949" s="6" t="s">
        <v>386</v>
      </c>
      <c r="R3949" s="6" t="s">
        <v>1097</v>
      </c>
      <c r="S3949" s="6" t="s">
        <v>354</v>
      </c>
      <c r="W3949" s="6" t="s">
        <v>4048</v>
      </c>
      <c r="X3949" s="6" t="s">
        <v>1097</v>
      </c>
      <c r="Y3949" s="6" t="s">
        <v>43</v>
      </c>
      <c r="Z3949" s="8">
        <v>42079.515902777777</v>
      </c>
      <c r="AA3949" s="6" t="s">
        <v>382</v>
      </c>
      <c r="AB3949" s="6" t="s">
        <v>357</v>
      </c>
      <c r="AC3949" s="6" t="s">
        <v>354</v>
      </c>
      <c r="AD3949" s="6" t="s">
        <v>43</v>
      </c>
      <c r="AE3949" s="8">
        <v>42079.591226851851</v>
      </c>
      <c r="AF3949" s="6" t="s">
        <v>358</v>
      </c>
    </row>
    <row r="3950" spans="1:32" x14ac:dyDescent="0.2">
      <c r="A39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50" s="7" t="str">
        <f>ExtractValues(Table1[[#This Row],[Agreement Name]],".{1}\d{4,5}")</f>
        <v>101631</v>
      </c>
      <c r="C3950" s="6" t="str">
        <f>ExtractValues(Table1[[#This Row],[Agreement Name]],".{1}\d{4,5}-.{1}\d{4,5}")</f>
        <v>101631-001002</v>
      </c>
      <c r="D3950" s="6" t="str">
        <f>ExtractValues(ExtractValues(Table1[[#This Row],[Agreement Name]],"(CO\d{1,3})"),"\d+")</f>
        <v>1</v>
      </c>
      <c r="E3950" s="6" t="str">
        <f>ExtractValues(ExtractValues(Table1[[#This Row],[Agreement Name]],"(CO.\d{1,3})"),"\d+")</f>
        <v/>
      </c>
      <c r="F3950" s="6" t="str">
        <f>IF(Table1[[#This Row],[ChgOrderPart1]]&lt;&gt;"",Table1[[#This Row],[ChgOrderPart1]],Table1[[#This Row],[ChgOrderPart2]])</f>
        <v>1</v>
      </c>
      <c r="G3950" s="6" t="s">
        <v>5533</v>
      </c>
      <c r="H3950" s="8">
        <v>42187.478518518517</v>
      </c>
      <c r="I3950" s="6" t="s">
        <v>34</v>
      </c>
      <c r="J3950" s="8">
        <v>42191.631828703707</v>
      </c>
      <c r="K3950" s="6" t="s">
        <v>5082</v>
      </c>
      <c r="L3950" s="6" t="s">
        <v>5083</v>
      </c>
      <c r="M3950" s="6" t="s">
        <v>37</v>
      </c>
      <c r="O3950" s="6" t="s">
        <v>38</v>
      </c>
      <c r="P3950" s="6" t="s">
        <v>39</v>
      </c>
      <c r="Q3950" s="6" t="s">
        <v>1120</v>
      </c>
      <c r="R3950" s="6" t="s">
        <v>196</v>
      </c>
      <c r="W3950" s="6" t="s">
        <v>651</v>
      </c>
      <c r="X3950" s="6" t="s">
        <v>1120</v>
      </c>
      <c r="Y3950" s="6" t="s">
        <v>43</v>
      </c>
      <c r="Z3950" s="8">
        <v>42191.332187499997</v>
      </c>
      <c r="AA3950" s="6" t="s">
        <v>652</v>
      </c>
      <c r="AB3950" s="6" t="s">
        <v>198</v>
      </c>
      <c r="AC3950" s="6" t="s">
        <v>196</v>
      </c>
      <c r="AD3950" s="6" t="s">
        <v>43</v>
      </c>
      <c r="AE3950" s="8">
        <v>42191.631828703707</v>
      </c>
      <c r="AF3950" s="6" t="s">
        <v>71</v>
      </c>
    </row>
    <row r="3951" spans="1:32" x14ac:dyDescent="0.2">
      <c r="A39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51" s="7" t="str">
        <f>ExtractValues(Table1[[#This Row],[Agreement Name]],".{1}\d{4,5}")</f>
        <v>101631</v>
      </c>
      <c r="C3951" s="6" t="str">
        <f>ExtractValues(Table1[[#This Row],[Agreement Name]],".{1}\d{4,5}-.{1}\d{4,5}")</f>
        <v>101631-001002</v>
      </c>
      <c r="D3951" s="6" t="str">
        <f>ExtractValues(ExtractValues(Table1[[#This Row],[Agreement Name]],"(CO\d{1,3})"),"\d+")</f>
        <v/>
      </c>
      <c r="E3951" s="6" t="str">
        <f>ExtractValues(ExtractValues(Table1[[#This Row],[Agreement Name]],"(CO.\d{1,3})"),"\d+")</f>
        <v/>
      </c>
      <c r="F3951" s="6" t="str">
        <f>IF(Table1[[#This Row],[ChgOrderPart1]]&lt;&gt;"",Table1[[#This Row],[ChgOrderPart1]],Table1[[#This Row],[ChgOrderPart2]])</f>
        <v/>
      </c>
      <c r="G3951" s="6" t="s">
        <v>3948</v>
      </c>
      <c r="H3951" s="8">
        <v>42136.473506944443</v>
      </c>
      <c r="I3951" s="6" t="s">
        <v>34</v>
      </c>
      <c r="J3951" s="8">
        <v>42136.523877314816</v>
      </c>
      <c r="K3951" s="6" t="s">
        <v>3614</v>
      </c>
      <c r="L3951" s="6" t="s">
        <v>3615</v>
      </c>
      <c r="M3951" s="6" t="s">
        <v>37</v>
      </c>
      <c r="O3951" s="6" t="s">
        <v>38</v>
      </c>
      <c r="P3951" s="6" t="s">
        <v>39</v>
      </c>
      <c r="Q3951" s="6" t="s">
        <v>1120</v>
      </c>
      <c r="R3951" s="6" t="s">
        <v>196</v>
      </c>
      <c r="W3951" s="6" t="s">
        <v>651</v>
      </c>
      <c r="X3951" s="6" t="s">
        <v>1120</v>
      </c>
      <c r="Y3951" s="6" t="s">
        <v>43</v>
      </c>
      <c r="Z3951" s="8">
        <v>42136.517962962964</v>
      </c>
      <c r="AA3951" s="6" t="s">
        <v>652</v>
      </c>
      <c r="AB3951" s="6" t="s">
        <v>198</v>
      </c>
      <c r="AC3951" s="6" t="s">
        <v>196</v>
      </c>
      <c r="AD3951" s="6" t="s">
        <v>43</v>
      </c>
      <c r="AE3951" s="8">
        <v>42136.523877314816</v>
      </c>
      <c r="AF3951" s="6" t="s">
        <v>71</v>
      </c>
    </row>
    <row r="3952" spans="1:32" x14ac:dyDescent="0.2">
      <c r="A395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52" s="7" t="str">
        <f>ExtractValues(Table1[[#This Row],[Agreement Name]],".{1}\d{4,5}")</f>
        <v>101631</v>
      </c>
      <c r="C3952" s="6" t="str">
        <f>ExtractValues(Table1[[#This Row],[Agreement Name]],".{1}\d{4,5}-.{1}\d{4,5}")</f>
        <v>101631-001001</v>
      </c>
      <c r="D3952" s="6" t="str">
        <f>ExtractValues(ExtractValues(Table1[[#This Row],[Agreement Name]],"(CO\d{1,3})"),"\d+")</f>
        <v>2</v>
      </c>
      <c r="E3952" s="6" t="str">
        <f>ExtractValues(ExtractValues(Table1[[#This Row],[Agreement Name]],"(CO.\d{1,3})"),"\d+")</f>
        <v/>
      </c>
      <c r="F3952" s="6" t="str">
        <f>IF(Table1[[#This Row],[ChgOrderPart1]]&lt;&gt;"",Table1[[#This Row],[ChgOrderPart1]],Table1[[#This Row],[ChgOrderPart2]])</f>
        <v>2</v>
      </c>
      <c r="G3952" s="6" t="s">
        <v>5982</v>
      </c>
      <c r="H3952" s="8">
        <v>42222.656597222223</v>
      </c>
      <c r="I3952" s="6" t="s">
        <v>34</v>
      </c>
      <c r="J3952" s="8">
        <v>42223.374490740738</v>
      </c>
      <c r="K3952" s="6" t="s">
        <v>5082</v>
      </c>
      <c r="L3952" s="6" t="s">
        <v>5083</v>
      </c>
      <c r="M3952" s="6" t="s">
        <v>37</v>
      </c>
      <c r="O3952" s="6" t="s">
        <v>38</v>
      </c>
      <c r="P3952" s="6" t="s">
        <v>39</v>
      </c>
      <c r="Q3952" s="6" t="s">
        <v>319</v>
      </c>
      <c r="R3952" s="6" t="s">
        <v>320</v>
      </c>
      <c r="S3952" s="6" t="s">
        <v>196</v>
      </c>
      <c r="W3952" s="6" t="s">
        <v>321</v>
      </c>
      <c r="X3952" s="6" t="s">
        <v>320</v>
      </c>
      <c r="Y3952" s="6" t="s">
        <v>43</v>
      </c>
      <c r="Z3952" s="8">
        <v>42223.36787037037</v>
      </c>
      <c r="AA3952" s="6" t="s">
        <v>322</v>
      </c>
      <c r="AB3952" s="6" t="s">
        <v>198</v>
      </c>
      <c r="AC3952" s="6" t="s">
        <v>196</v>
      </c>
      <c r="AD3952" s="6" t="s">
        <v>43</v>
      </c>
      <c r="AE3952" s="8">
        <v>42223.374490740738</v>
      </c>
      <c r="AF3952" s="6" t="s">
        <v>71</v>
      </c>
    </row>
    <row r="3953" spans="1:39" x14ac:dyDescent="0.2">
      <c r="A39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53" s="7" t="str">
        <f>ExtractValues(Table1[[#This Row],[Agreement Name]],".{1}\d{4,5}")</f>
        <v>101631</v>
      </c>
      <c r="C3953" s="6" t="str">
        <f>ExtractValues(Table1[[#This Row],[Agreement Name]],".{1}\d{4,5}-.{1}\d{4,5}")</f>
        <v>101631-001001</v>
      </c>
      <c r="D3953" s="6" t="str">
        <f>ExtractValues(ExtractValues(Table1[[#This Row],[Agreement Name]],"(CO\d{1,3})"),"\d+")</f>
        <v>1</v>
      </c>
      <c r="E3953" s="6" t="str">
        <f>ExtractValues(ExtractValues(Table1[[#This Row],[Agreement Name]],"(CO.\d{1,3})"),"\d+")</f>
        <v/>
      </c>
      <c r="F3953" s="6" t="str">
        <f>IF(Table1[[#This Row],[ChgOrderPart1]]&lt;&gt;"",Table1[[#This Row],[ChgOrderPart1]],Table1[[#This Row],[ChgOrderPart2]])</f>
        <v>1</v>
      </c>
      <c r="G3953" s="6" t="s">
        <v>5767</v>
      </c>
      <c r="H3953" s="8">
        <v>42208.436122685183</v>
      </c>
      <c r="I3953" s="6" t="s">
        <v>34</v>
      </c>
      <c r="J3953" s="8">
        <v>42208.606296296297</v>
      </c>
      <c r="K3953" s="6" t="s">
        <v>5082</v>
      </c>
      <c r="L3953" s="6" t="s">
        <v>5083</v>
      </c>
      <c r="M3953" s="6" t="s">
        <v>37</v>
      </c>
      <c r="O3953" s="6" t="s">
        <v>38</v>
      </c>
      <c r="P3953" s="6" t="s">
        <v>39</v>
      </c>
      <c r="Q3953" s="6" t="s">
        <v>319</v>
      </c>
      <c r="R3953" s="6" t="s">
        <v>320</v>
      </c>
      <c r="S3953" s="6" t="s">
        <v>196</v>
      </c>
      <c r="W3953" s="6" t="s">
        <v>321</v>
      </c>
      <c r="X3953" s="6" t="s">
        <v>320</v>
      </c>
      <c r="Y3953" s="6" t="s">
        <v>43</v>
      </c>
      <c r="Z3953" s="8">
        <v>42208.573275462964</v>
      </c>
      <c r="AA3953" s="6" t="s">
        <v>322</v>
      </c>
      <c r="AB3953" s="6" t="s">
        <v>198</v>
      </c>
      <c r="AC3953" s="6" t="s">
        <v>196</v>
      </c>
      <c r="AD3953" s="6" t="s">
        <v>43</v>
      </c>
      <c r="AE3953" s="8">
        <v>42208.606296296297</v>
      </c>
      <c r="AF3953" s="6" t="s">
        <v>71</v>
      </c>
    </row>
    <row r="3954" spans="1:39" x14ac:dyDescent="0.2">
      <c r="A39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54" s="7" t="str">
        <f>ExtractValues(Table1[[#This Row],[Agreement Name]],".{1}\d{4,5}")</f>
        <v>101631</v>
      </c>
      <c r="C3954" s="6" t="str">
        <f>ExtractValues(Table1[[#This Row],[Agreement Name]],".{1}\d{4,5}-.{1}\d{4,5}")</f>
        <v>101631-001001</v>
      </c>
      <c r="D3954" s="6" t="str">
        <f>ExtractValues(ExtractValues(Table1[[#This Row],[Agreement Name]],"(CO\d{1,3})"),"\d+")</f>
        <v/>
      </c>
      <c r="E3954" s="6" t="str">
        <f>ExtractValues(ExtractValues(Table1[[#This Row],[Agreement Name]],"(CO.\d{1,3})"),"\d+")</f>
        <v/>
      </c>
      <c r="F3954" s="6" t="str">
        <f>IF(Table1[[#This Row],[ChgOrderPart1]]&lt;&gt;"",Table1[[#This Row],[ChgOrderPart1]],Table1[[#This Row],[ChgOrderPart2]])</f>
        <v/>
      </c>
      <c r="G3954" s="6" t="s">
        <v>6837</v>
      </c>
      <c r="H3954" s="8">
        <v>42100.579363425924</v>
      </c>
      <c r="I3954" s="6" t="s">
        <v>34</v>
      </c>
      <c r="J3954" s="8">
        <v>42101.731354166666</v>
      </c>
      <c r="K3954" s="6" t="s">
        <v>1284</v>
      </c>
      <c r="L3954" s="6" t="s">
        <v>1285</v>
      </c>
      <c r="M3954" s="6" t="s">
        <v>37</v>
      </c>
      <c r="O3954" s="6" t="s">
        <v>38</v>
      </c>
      <c r="P3954" s="6" t="s">
        <v>39</v>
      </c>
      <c r="Q3954" s="6" t="s">
        <v>1291</v>
      </c>
      <c r="R3954" s="6" t="s">
        <v>196</v>
      </c>
      <c r="W3954" s="6" t="s">
        <v>1292</v>
      </c>
      <c r="X3954" s="6" t="s">
        <v>1291</v>
      </c>
      <c r="Y3954" s="6" t="s">
        <v>43</v>
      </c>
      <c r="Z3954" s="8">
        <v>42101.553796296299</v>
      </c>
      <c r="AA3954" s="6" t="s">
        <v>322</v>
      </c>
      <c r="AB3954" s="6" t="s">
        <v>198</v>
      </c>
      <c r="AC3954" s="6" t="s">
        <v>196</v>
      </c>
      <c r="AD3954" s="6" t="s">
        <v>43</v>
      </c>
      <c r="AE3954" s="8">
        <v>42101.731354166666</v>
      </c>
      <c r="AF3954" s="6" t="s">
        <v>427</v>
      </c>
    </row>
    <row r="3955" spans="1:39" x14ac:dyDescent="0.2">
      <c r="A39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55" s="7" t="str">
        <f>ExtractValues(Table1[[#This Row],[Agreement Name]],".{1}\d{4,5}")</f>
        <v>101622</v>
      </c>
      <c r="C3955" s="6" t="str">
        <f>ExtractValues(Table1[[#This Row],[Agreement Name]],".{1}\d{4,5}-.{1}\d{4,5}")</f>
        <v>101622-003005</v>
      </c>
      <c r="D3955" s="6" t="str">
        <f>ExtractValues(ExtractValues(Table1[[#This Row],[Agreement Name]],"(CO\d{1,3})"),"\d+")</f>
        <v/>
      </c>
      <c r="E3955" s="6" t="str">
        <f>ExtractValues(ExtractValues(Table1[[#This Row],[Agreement Name]],"(CO.\d{1,3})"),"\d+")</f>
        <v/>
      </c>
      <c r="F3955" s="6" t="str">
        <f>IF(Table1[[#This Row],[ChgOrderPart1]]&lt;&gt;"",Table1[[#This Row],[ChgOrderPart1]],Table1[[#This Row],[ChgOrderPart2]])</f>
        <v/>
      </c>
      <c r="G3955" s="6" t="s">
        <v>3975</v>
      </c>
      <c r="H3955" s="8">
        <v>42137.391967592594</v>
      </c>
      <c r="I3955" s="6" t="s">
        <v>34</v>
      </c>
      <c r="J3955" s="8">
        <v>42158.235439814816</v>
      </c>
      <c r="K3955" s="6" t="s">
        <v>3614</v>
      </c>
      <c r="L3955" s="6" t="s">
        <v>3615</v>
      </c>
      <c r="M3955" s="6" t="s">
        <v>37</v>
      </c>
      <c r="O3955" s="6" t="s">
        <v>38</v>
      </c>
      <c r="P3955" s="6" t="s">
        <v>39</v>
      </c>
      <c r="Q3955" s="6" t="s">
        <v>139</v>
      </c>
      <c r="R3955" s="6" t="s">
        <v>354</v>
      </c>
      <c r="W3955" s="6" t="s">
        <v>140</v>
      </c>
      <c r="X3955" s="6" t="s">
        <v>139</v>
      </c>
      <c r="Y3955" s="6" t="s">
        <v>43</v>
      </c>
      <c r="Z3955" s="8">
        <v>42157.381111111114</v>
      </c>
      <c r="AA3955" s="6" t="s">
        <v>141</v>
      </c>
      <c r="AB3955" s="6" t="s">
        <v>357</v>
      </c>
      <c r="AC3955" s="6" t="s">
        <v>354</v>
      </c>
      <c r="AD3955" s="6" t="s">
        <v>43</v>
      </c>
      <c r="AE3955" s="8">
        <v>42158.235439814816</v>
      </c>
      <c r="AF3955" s="6" t="s">
        <v>358</v>
      </c>
    </row>
    <row r="3956" spans="1:39" x14ac:dyDescent="0.2">
      <c r="A39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56" s="7" t="str">
        <f>ExtractValues(Table1[[#This Row],[Agreement Name]],".{1}\d{4,5}")</f>
        <v>101622</v>
      </c>
      <c r="C3956" s="6" t="str">
        <f>ExtractValues(Table1[[#This Row],[Agreement Name]],".{1}\d{4,5}-.{1}\d{4,5}")</f>
        <v>101622-003004</v>
      </c>
      <c r="D3956" s="6" t="str">
        <f>ExtractValues(ExtractValues(Table1[[#This Row],[Agreement Name]],"(CO\d{1,3})"),"\d+")</f>
        <v/>
      </c>
      <c r="E3956" s="6" t="str">
        <f>ExtractValues(ExtractValues(Table1[[#This Row],[Agreement Name]],"(CO.\d{1,3})"),"\d+")</f>
        <v/>
      </c>
      <c r="F3956" s="6" t="str">
        <f>IF(Table1[[#This Row],[ChgOrderPart1]]&lt;&gt;"",Table1[[#This Row],[ChgOrderPart1]],Table1[[#This Row],[ChgOrderPart2]])</f>
        <v/>
      </c>
      <c r="G3956" s="6" t="s">
        <v>3831</v>
      </c>
      <c r="H3956" s="8">
        <v>42122.596493055556</v>
      </c>
      <c r="I3956" s="6" t="s">
        <v>34</v>
      </c>
      <c r="J3956" s="8">
        <v>42122.599930555552</v>
      </c>
      <c r="K3956" s="6" t="s">
        <v>3614</v>
      </c>
      <c r="L3956" s="6" t="s">
        <v>3615</v>
      </c>
      <c r="M3956" s="6" t="s">
        <v>37</v>
      </c>
      <c r="O3956" s="6" t="s">
        <v>38</v>
      </c>
      <c r="P3956" s="6" t="s">
        <v>39</v>
      </c>
      <c r="Q3956" s="6" t="s">
        <v>249</v>
      </c>
      <c r="R3956" s="6" t="s">
        <v>354</v>
      </c>
      <c r="W3956" s="6" t="s">
        <v>250</v>
      </c>
      <c r="X3956" s="6" t="s">
        <v>249</v>
      </c>
      <c r="Y3956" s="6" t="s">
        <v>43</v>
      </c>
      <c r="Z3956" s="8">
        <v>42122.598344907405</v>
      </c>
      <c r="AA3956" s="6" t="s">
        <v>251</v>
      </c>
      <c r="AB3956" s="6" t="s">
        <v>357</v>
      </c>
      <c r="AC3956" s="6" t="s">
        <v>354</v>
      </c>
      <c r="AD3956" s="6" t="s">
        <v>43</v>
      </c>
      <c r="AE3956" s="8">
        <v>42122.599930555552</v>
      </c>
      <c r="AF3956" s="6" t="s">
        <v>358</v>
      </c>
    </row>
    <row r="3957" spans="1:39" x14ac:dyDescent="0.2">
      <c r="A39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57" s="7" t="str">
        <f>ExtractValues(Table1[[#This Row],[Agreement Name]],".{1}\d{4,5}")</f>
        <v>101622</v>
      </c>
      <c r="C3957" s="6" t="str">
        <f>ExtractValues(Table1[[#This Row],[Agreement Name]],".{1}\d{4,5}-.{1}\d{4,5}")</f>
        <v>101622-003003</v>
      </c>
      <c r="D3957" s="6" t="str">
        <f>ExtractValues(ExtractValues(Table1[[#This Row],[Agreement Name]],"(CO\d{1,3})"),"\d+")</f>
        <v/>
      </c>
      <c r="E3957" s="6" t="str">
        <f>ExtractValues(ExtractValues(Table1[[#This Row],[Agreement Name]],"(CO.\d{1,3})"),"\d+")</f>
        <v/>
      </c>
      <c r="F3957" s="6" t="str">
        <f>IF(Table1[[#This Row],[ChgOrderPart1]]&lt;&gt;"",Table1[[#This Row],[ChgOrderPart1]],Table1[[#This Row],[ChgOrderPart2]])</f>
        <v/>
      </c>
      <c r="G3957" s="6" t="s">
        <v>3832</v>
      </c>
      <c r="H3957" s="8">
        <v>42122.598668981482</v>
      </c>
      <c r="I3957" s="6" t="s">
        <v>34</v>
      </c>
      <c r="J3957" s="8">
        <v>42122.687013888892</v>
      </c>
      <c r="K3957" s="6" t="s">
        <v>3614</v>
      </c>
      <c r="L3957" s="6" t="s">
        <v>3615</v>
      </c>
      <c r="M3957" s="6" t="s">
        <v>37</v>
      </c>
      <c r="O3957" s="6" t="s">
        <v>38</v>
      </c>
      <c r="P3957" s="6" t="s">
        <v>39</v>
      </c>
      <c r="Q3957" s="6" t="s">
        <v>353</v>
      </c>
      <c r="R3957" s="6" t="s">
        <v>354</v>
      </c>
      <c r="W3957" s="6" t="s">
        <v>355</v>
      </c>
      <c r="X3957" s="6" t="s">
        <v>353</v>
      </c>
      <c r="Y3957" s="6" t="s">
        <v>43</v>
      </c>
      <c r="Z3957" s="8">
        <v>42122.642835648148</v>
      </c>
      <c r="AA3957" s="6" t="s">
        <v>356</v>
      </c>
      <c r="AB3957" s="6" t="s">
        <v>357</v>
      </c>
      <c r="AC3957" s="6" t="s">
        <v>354</v>
      </c>
      <c r="AD3957" s="6" t="s">
        <v>43</v>
      </c>
      <c r="AE3957" s="8">
        <v>42122.687013888892</v>
      </c>
      <c r="AF3957" s="6" t="s">
        <v>358</v>
      </c>
    </row>
    <row r="3958" spans="1:39" x14ac:dyDescent="0.2">
      <c r="A39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58" s="7" t="str">
        <f>ExtractValues(Table1[[#This Row],[Agreement Name]],".{1}\d{4,5}")</f>
        <v>101622</v>
      </c>
      <c r="C3958" s="6" t="str">
        <f>ExtractValues(Table1[[#This Row],[Agreement Name]],".{1}\d{4,5}-.{1}\d{4,5}")</f>
        <v>101622-003002</v>
      </c>
      <c r="D3958" s="6" t="str">
        <f>ExtractValues(ExtractValues(Table1[[#This Row],[Agreement Name]],"(CO\d{1,3})"),"\d+")</f>
        <v>1</v>
      </c>
      <c r="E3958" s="6" t="str">
        <f>ExtractValues(ExtractValues(Table1[[#This Row],[Agreement Name]],"(CO.\d{1,3})"),"\d+")</f>
        <v/>
      </c>
      <c r="F3958" s="6" t="str">
        <f>IF(Table1[[#This Row],[ChgOrderPart1]]&lt;&gt;"",Table1[[#This Row],[ChgOrderPart1]],Table1[[#This Row],[ChgOrderPart2]])</f>
        <v>1</v>
      </c>
      <c r="G3958" s="6" t="s">
        <v>5115</v>
      </c>
      <c r="H3958" s="8">
        <v>42157.378645833334</v>
      </c>
      <c r="I3958" s="6" t="s">
        <v>34</v>
      </c>
      <c r="J3958" s="8">
        <v>42158.649884259263</v>
      </c>
      <c r="K3958" s="6" t="s">
        <v>5082</v>
      </c>
      <c r="L3958" s="6" t="s">
        <v>5083</v>
      </c>
      <c r="M3958" s="6" t="s">
        <v>37</v>
      </c>
      <c r="O3958" s="6" t="s">
        <v>38</v>
      </c>
      <c r="P3958" s="6" t="s">
        <v>39</v>
      </c>
      <c r="Q3958" s="6" t="s">
        <v>131</v>
      </c>
      <c r="R3958" s="6" t="s">
        <v>1410</v>
      </c>
      <c r="W3958" s="6" t="s">
        <v>132</v>
      </c>
      <c r="X3958" s="6" t="s">
        <v>131</v>
      </c>
      <c r="Y3958" s="6" t="s">
        <v>43</v>
      </c>
      <c r="Z3958" s="8">
        <v>42157.418449074074</v>
      </c>
      <c r="AA3958" s="6" t="s">
        <v>133</v>
      </c>
      <c r="AB3958" s="6" t="s">
        <v>1412</v>
      </c>
      <c r="AC3958" s="6" t="s">
        <v>1410</v>
      </c>
      <c r="AD3958" s="6" t="s">
        <v>43</v>
      </c>
      <c r="AE3958" s="8">
        <v>42158.649884259263</v>
      </c>
      <c r="AF3958" s="6" t="s">
        <v>358</v>
      </c>
    </row>
    <row r="3959" spans="1:39" x14ac:dyDescent="0.2">
      <c r="A39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59" s="7" t="str">
        <f>ExtractValues(Table1[[#This Row],[Agreement Name]],".{1}\d{4,5}")</f>
        <v>101622</v>
      </c>
      <c r="C3959" s="6" t="str">
        <f>ExtractValues(Table1[[#This Row],[Agreement Name]],".{1}\d{4,5}-.{1}\d{4,5}")</f>
        <v>101622-003002</v>
      </c>
      <c r="D3959" s="6" t="str">
        <f>ExtractValues(ExtractValues(Table1[[#This Row],[Agreement Name]],"(CO\d{1,3})"),"\d+")</f>
        <v/>
      </c>
      <c r="E3959" s="6" t="str">
        <f>ExtractValues(ExtractValues(Table1[[#This Row],[Agreement Name]],"(CO.\d{1,3})"),"\d+")</f>
        <v/>
      </c>
      <c r="F3959" s="6" t="str">
        <f>IF(Table1[[#This Row],[ChgOrderPart1]]&lt;&gt;"",Table1[[#This Row],[ChgOrderPart1]],Table1[[#This Row],[ChgOrderPart2]])</f>
        <v/>
      </c>
      <c r="G3959" s="6" t="s">
        <v>3735</v>
      </c>
      <c r="H3959" s="8">
        <v>42117.376168981478</v>
      </c>
      <c r="I3959" s="6" t="s">
        <v>34</v>
      </c>
      <c r="J3959" s="8">
        <v>42117.46634259259</v>
      </c>
      <c r="K3959" s="6" t="s">
        <v>3614</v>
      </c>
      <c r="L3959" s="6" t="s">
        <v>3615</v>
      </c>
      <c r="M3959" s="6" t="s">
        <v>37</v>
      </c>
      <c r="O3959" s="6" t="s">
        <v>38</v>
      </c>
      <c r="P3959" s="6" t="s">
        <v>39</v>
      </c>
      <c r="Q3959" s="6" t="s">
        <v>131</v>
      </c>
      <c r="R3959" s="6" t="s">
        <v>354</v>
      </c>
      <c r="W3959" s="6" t="s">
        <v>132</v>
      </c>
      <c r="X3959" s="6" t="s">
        <v>131</v>
      </c>
      <c r="Y3959" s="6" t="s">
        <v>43</v>
      </c>
      <c r="Z3959" s="8">
        <v>42117.386284722219</v>
      </c>
      <c r="AA3959" s="6" t="s">
        <v>133</v>
      </c>
      <c r="AB3959" s="6" t="s">
        <v>357</v>
      </c>
      <c r="AC3959" s="6" t="s">
        <v>354</v>
      </c>
      <c r="AD3959" s="6" t="s">
        <v>43</v>
      </c>
      <c r="AE3959" s="8">
        <v>42117.46634259259</v>
      </c>
      <c r="AF3959" s="6" t="s">
        <v>358</v>
      </c>
    </row>
    <row r="3960" spans="1:39" x14ac:dyDescent="0.2">
      <c r="A39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60" s="7" t="str">
        <f>ExtractValues(Table1[[#This Row],[Agreement Name]],".{1}\d{4,5}")</f>
        <v>101622</v>
      </c>
      <c r="C3960" s="6" t="str">
        <f>ExtractValues(Table1[[#This Row],[Agreement Name]],".{1}\d{4,5}-.{1}\d{4,5}")</f>
        <v>101622-003001</v>
      </c>
      <c r="D3960" s="6" t="str">
        <f>ExtractValues(ExtractValues(Table1[[#This Row],[Agreement Name]],"(CO\d{1,3})"),"\d+")</f>
        <v>1</v>
      </c>
      <c r="E3960" s="6" t="str">
        <f>ExtractValues(ExtractValues(Table1[[#This Row],[Agreement Name]],"(CO.\d{1,3})"),"\d+")</f>
        <v/>
      </c>
      <c r="F3960" s="6" t="str">
        <f>IF(Table1[[#This Row],[ChgOrderPart1]]&lt;&gt;"",Table1[[#This Row],[ChgOrderPart1]],Table1[[#This Row],[ChgOrderPart2]])</f>
        <v>1</v>
      </c>
      <c r="G3960" s="6" t="s">
        <v>6819</v>
      </c>
      <c r="H3960" s="8">
        <v>42097.289340277777</v>
      </c>
      <c r="I3960" s="6" t="s">
        <v>34</v>
      </c>
      <c r="J3960" s="8">
        <v>42097.32130787037</v>
      </c>
      <c r="K3960" s="6" t="s">
        <v>1284</v>
      </c>
      <c r="L3960" s="6" t="s">
        <v>1285</v>
      </c>
      <c r="M3960" s="6" t="s">
        <v>37</v>
      </c>
      <c r="O3960" s="6" t="s">
        <v>38</v>
      </c>
      <c r="P3960" s="6" t="s">
        <v>39</v>
      </c>
      <c r="Q3960" s="6" t="s">
        <v>699</v>
      </c>
      <c r="R3960" s="6" t="s">
        <v>354</v>
      </c>
      <c r="W3960" s="6" t="s">
        <v>700</v>
      </c>
      <c r="X3960" s="6" t="s">
        <v>699</v>
      </c>
      <c r="Y3960" s="6" t="s">
        <v>43</v>
      </c>
      <c r="Z3960" s="8">
        <v>42097.31827546296</v>
      </c>
      <c r="AA3960" s="6" t="s">
        <v>3709</v>
      </c>
      <c r="AB3960" s="6" t="s">
        <v>357</v>
      </c>
      <c r="AC3960" s="6" t="s">
        <v>354</v>
      </c>
      <c r="AD3960" s="6" t="s">
        <v>43</v>
      </c>
      <c r="AE3960" s="8">
        <v>42097.32130787037</v>
      </c>
      <c r="AF3960" s="6" t="s">
        <v>358</v>
      </c>
    </row>
    <row r="3961" spans="1:39" x14ac:dyDescent="0.2">
      <c r="A39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61" s="7" t="str">
        <f>ExtractValues(Table1[[#This Row],[Agreement Name]],".{1}\d{4,5}")</f>
        <v>101622</v>
      </c>
      <c r="C3961" s="6" t="str">
        <f>ExtractValues(Table1[[#This Row],[Agreement Name]],".{1}\d{4,5}-.{1}\d{4,5}")</f>
        <v>101622-003001</v>
      </c>
      <c r="D3961" s="6" t="str">
        <f>ExtractValues(ExtractValues(Table1[[#This Row],[Agreement Name]],"(CO\d{1,3})"),"\d+")</f>
        <v/>
      </c>
      <c r="E3961" s="6" t="str">
        <f>ExtractValues(ExtractValues(Table1[[#This Row],[Agreement Name]],"(CO.\d{1,3})"),"\d+")</f>
        <v/>
      </c>
      <c r="F3961" s="6" t="str">
        <f>IF(Table1[[#This Row],[ChgOrderPart1]]&lt;&gt;"",Table1[[#This Row],[ChgOrderPart1]],Table1[[#This Row],[ChgOrderPart2]])</f>
        <v/>
      </c>
      <c r="G3961" s="6" t="s">
        <v>6575</v>
      </c>
      <c r="H3961" s="8">
        <v>42079.551944444444</v>
      </c>
      <c r="I3961" s="6" t="s">
        <v>34</v>
      </c>
      <c r="J3961" s="8">
        <v>42079.623067129629</v>
      </c>
      <c r="K3961" s="6" t="s">
        <v>1284</v>
      </c>
      <c r="L3961" s="6" t="s">
        <v>1285</v>
      </c>
      <c r="M3961" s="6" t="s">
        <v>37</v>
      </c>
      <c r="O3961" s="6" t="s">
        <v>38</v>
      </c>
      <c r="P3961" s="6" t="s">
        <v>39</v>
      </c>
      <c r="Q3961" s="6" t="s">
        <v>699</v>
      </c>
      <c r="R3961" s="6" t="s">
        <v>354</v>
      </c>
      <c r="W3961" s="6" t="s">
        <v>700</v>
      </c>
      <c r="X3961" s="6" t="s">
        <v>699</v>
      </c>
      <c r="Y3961" s="6" t="s">
        <v>43</v>
      </c>
      <c r="Z3961" s="8">
        <v>42079.62127314815</v>
      </c>
      <c r="AA3961" s="6" t="s">
        <v>3709</v>
      </c>
      <c r="AB3961" s="6" t="s">
        <v>357</v>
      </c>
      <c r="AC3961" s="6" t="s">
        <v>354</v>
      </c>
      <c r="AD3961" s="6" t="s">
        <v>43</v>
      </c>
      <c r="AE3961" s="8">
        <v>42079.623067129629</v>
      </c>
      <c r="AF3961" s="6" t="s">
        <v>358</v>
      </c>
    </row>
    <row r="3962" spans="1:39" x14ac:dyDescent="0.2">
      <c r="A39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62" s="7" t="str">
        <f>ExtractValues(Table1[[#This Row],[Agreement Name]],".{1}\d{4,5}")</f>
        <v>101615</v>
      </c>
      <c r="C3962" s="6" t="str">
        <f>ExtractValues(Table1[[#This Row],[Agreement Name]],".{1}\d{4,5}-.{1}\d{4,5}")</f>
        <v>101615-001003</v>
      </c>
      <c r="D3962" s="6" t="str">
        <f>ExtractValues(ExtractValues(Table1[[#This Row],[Agreement Name]],"(CO\d{1,3})"),"\d+")</f>
        <v/>
      </c>
      <c r="E3962" s="6" t="str">
        <f>ExtractValues(ExtractValues(Table1[[#This Row],[Agreement Name]],"(CO.\d{1,3})"),"\d+")</f>
        <v/>
      </c>
      <c r="F3962" s="6" t="str">
        <f>IF(Table1[[#This Row],[ChgOrderPart1]]&lt;&gt;"",Table1[[#This Row],[ChgOrderPart1]],Table1[[#This Row],[ChgOrderPart2]])</f>
        <v/>
      </c>
      <c r="G3962" s="6" t="s">
        <v>6891</v>
      </c>
      <c r="H3962" s="8">
        <v>42109.408182870371</v>
      </c>
      <c r="I3962" s="6" t="s">
        <v>34</v>
      </c>
      <c r="J3962" s="8">
        <v>42114.448796296296</v>
      </c>
      <c r="K3962" s="6" t="s">
        <v>1284</v>
      </c>
      <c r="L3962" s="6" t="s">
        <v>1285</v>
      </c>
      <c r="M3962" s="6" t="s">
        <v>37</v>
      </c>
      <c r="O3962" s="6" t="s">
        <v>38</v>
      </c>
      <c r="P3962" s="6" t="s">
        <v>39</v>
      </c>
      <c r="Q3962" s="6" t="s">
        <v>311</v>
      </c>
      <c r="R3962" s="6" t="s">
        <v>366</v>
      </c>
      <c r="W3962" s="6" t="s">
        <v>6892</v>
      </c>
      <c r="X3962" s="6" t="s">
        <v>311</v>
      </c>
      <c r="Y3962" s="6" t="s">
        <v>43</v>
      </c>
      <c r="Z3962" s="8">
        <v>42111.439641203702</v>
      </c>
      <c r="AA3962" s="6" t="s">
        <v>6893</v>
      </c>
      <c r="AB3962" s="6" t="s">
        <v>370</v>
      </c>
      <c r="AC3962" s="6" t="s">
        <v>366</v>
      </c>
      <c r="AD3962" s="6" t="s">
        <v>43</v>
      </c>
      <c r="AE3962" s="8">
        <v>42114.448796296296</v>
      </c>
      <c r="AF3962" s="6" t="s">
        <v>71</v>
      </c>
    </row>
    <row r="3963" spans="1:39" x14ac:dyDescent="0.2">
      <c r="A39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63" s="7" t="str">
        <f>ExtractValues(Table1[[#This Row],[Agreement Name]],".{1}\d{4,5}")</f>
        <v>101615</v>
      </c>
      <c r="C3963" s="6" t="str">
        <f>ExtractValues(Table1[[#This Row],[Agreement Name]],".{1}\d{4,5}-.{1}\d{4,5}")</f>
        <v>101615-001002</v>
      </c>
      <c r="D3963" s="6" t="str">
        <f>ExtractValues(ExtractValues(Table1[[#This Row],[Agreement Name]],"(CO\d{1,3})"),"\d+")</f>
        <v/>
      </c>
      <c r="E3963" s="6" t="str">
        <f>ExtractValues(ExtractValues(Table1[[#This Row],[Agreement Name]],"(CO.\d{1,3})"),"\d+")</f>
        <v/>
      </c>
      <c r="F3963" s="6" t="str">
        <f>IF(Table1[[#This Row],[ChgOrderPart1]]&lt;&gt;"",Table1[[#This Row],[ChgOrderPart1]],Table1[[#This Row],[ChgOrderPart2]])</f>
        <v/>
      </c>
      <c r="G3963" s="6" t="s">
        <v>6756</v>
      </c>
      <c r="H3963" s="8">
        <v>42093.408553240741</v>
      </c>
      <c r="I3963" s="6" t="s">
        <v>34</v>
      </c>
      <c r="J3963" s="8">
        <v>42094.432824074072</v>
      </c>
      <c r="K3963" s="6" t="s">
        <v>1284</v>
      </c>
      <c r="L3963" s="6" t="s">
        <v>1285</v>
      </c>
      <c r="M3963" s="6" t="s">
        <v>37</v>
      </c>
      <c r="O3963" s="6" t="s">
        <v>38</v>
      </c>
      <c r="P3963" s="6" t="s">
        <v>39</v>
      </c>
      <c r="Q3963" s="6" t="s">
        <v>1291</v>
      </c>
      <c r="R3963" s="6" t="s">
        <v>366</v>
      </c>
      <c r="W3963" s="6" t="s">
        <v>1292</v>
      </c>
      <c r="X3963" s="6" t="s">
        <v>1291</v>
      </c>
      <c r="Y3963" s="6" t="s">
        <v>43</v>
      </c>
      <c r="Z3963" s="8">
        <v>42094.418483796297</v>
      </c>
      <c r="AA3963" s="6" t="s">
        <v>322</v>
      </c>
      <c r="AB3963" s="6" t="s">
        <v>370</v>
      </c>
      <c r="AC3963" s="6" t="s">
        <v>366</v>
      </c>
      <c r="AD3963" s="6" t="s">
        <v>43</v>
      </c>
      <c r="AE3963" s="8">
        <v>42094.432824074072</v>
      </c>
      <c r="AF3963" s="6" t="s">
        <v>71</v>
      </c>
    </row>
    <row r="3964" spans="1:39" x14ac:dyDescent="0.2">
      <c r="A39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64" s="7" t="str">
        <f>ExtractValues(Table1[[#This Row],[Agreement Name]],".{1}\d{4,5}")</f>
        <v>101615</v>
      </c>
      <c r="C3964" s="6" t="str">
        <f>ExtractValues(Table1[[#This Row],[Agreement Name]],".{1}\d{4,5}-.{1}\d{4,5}")</f>
        <v>101615-001001</v>
      </c>
      <c r="D3964" s="6" t="str">
        <f>ExtractValues(ExtractValues(Table1[[#This Row],[Agreement Name]],"(CO\d{1,3})"),"\d+")</f>
        <v/>
      </c>
      <c r="E3964" s="6" t="str">
        <f>ExtractValues(ExtractValues(Table1[[#This Row],[Agreement Name]],"(CO.\d{1,3})"),"\d+")</f>
        <v/>
      </c>
      <c r="F3964" s="6" t="str">
        <f>IF(Table1[[#This Row],[ChgOrderPart1]]&lt;&gt;"",Table1[[#This Row],[ChgOrderPart1]],Table1[[#This Row],[ChgOrderPart2]])</f>
        <v/>
      </c>
      <c r="G3964" s="6" t="s">
        <v>6641</v>
      </c>
      <c r="H3964" s="8">
        <v>42083.603356481479</v>
      </c>
      <c r="I3964" s="6" t="s">
        <v>34</v>
      </c>
      <c r="J3964" s="8">
        <v>42086.446759259263</v>
      </c>
      <c r="K3964" s="6" t="s">
        <v>1284</v>
      </c>
      <c r="L3964" s="6" t="s">
        <v>1285</v>
      </c>
      <c r="M3964" s="6" t="s">
        <v>37</v>
      </c>
      <c r="O3964" s="6" t="s">
        <v>38</v>
      </c>
      <c r="P3964" s="6" t="s">
        <v>39</v>
      </c>
      <c r="Q3964" s="6" t="s">
        <v>645</v>
      </c>
      <c r="R3964" s="6" t="s">
        <v>313</v>
      </c>
      <c r="S3964" s="6" t="s">
        <v>366</v>
      </c>
      <c r="W3964" s="6" t="s">
        <v>314</v>
      </c>
      <c r="X3964" s="6" t="s">
        <v>313</v>
      </c>
      <c r="Y3964" s="6" t="s">
        <v>43</v>
      </c>
      <c r="Z3964" s="8">
        <v>42086.351793981485</v>
      </c>
      <c r="AA3964" s="6" t="s">
        <v>315</v>
      </c>
      <c r="AB3964" s="6" t="s">
        <v>370</v>
      </c>
      <c r="AC3964" s="6" t="s">
        <v>366</v>
      </c>
      <c r="AD3964" s="6" t="s">
        <v>43</v>
      </c>
      <c r="AE3964" s="8">
        <v>42086.446759259263</v>
      </c>
      <c r="AF3964" s="6" t="s">
        <v>71</v>
      </c>
    </row>
    <row r="3965" spans="1:39" x14ac:dyDescent="0.2">
      <c r="A39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65" s="7" t="str">
        <f>ExtractValues(Table1[[#This Row],[Agreement Name]],".{1}\d{4,5}")</f>
        <v>101564</v>
      </c>
      <c r="C3965" s="6" t="str">
        <f>ExtractValues(Table1[[#This Row],[Agreement Name]],".{1}\d{4,5}-.{1}\d{4,5}")</f>
        <v>101564-003001</v>
      </c>
      <c r="D3965" s="6" t="str">
        <f>ExtractValues(ExtractValues(Table1[[#This Row],[Agreement Name]],"(CO\d{1,3})"),"\d+")</f>
        <v>2</v>
      </c>
      <c r="E3965" s="6" t="str">
        <f>ExtractValues(ExtractValues(Table1[[#This Row],[Agreement Name]],"(CO.\d{1,3})"),"\d+")</f>
        <v/>
      </c>
      <c r="F3965" s="6" t="str">
        <f>IF(Table1[[#This Row],[ChgOrderPart1]]&lt;&gt;"",Table1[[#This Row],[ChgOrderPart1]],Table1[[#This Row],[ChgOrderPart2]])</f>
        <v>2</v>
      </c>
      <c r="G3965" s="6" t="s">
        <v>5804</v>
      </c>
      <c r="H3965" s="8">
        <v>42212.400520833333</v>
      </c>
      <c r="I3965" s="6" t="s">
        <v>34</v>
      </c>
      <c r="J3965" s="8">
        <v>42227.555393518516</v>
      </c>
      <c r="K3965" s="6" t="s">
        <v>5082</v>
      </c>
      <c r="L3965" s="6" t="s">
        <v>5083</v>
      </c>
      <c r="M3965" s="6" t="s">
        <v>37</v>
      </c>
      <c r="O3965" s="6" t="s">
        <v>38</v>
      </c>
      <c r="P3965" s="6" t="s">
        <v>39</v>
      </c>
      <c r="Q3965" s="6" t="s">
        <v>743</v>
      </c>
      <c r="R3965" s="6" t="s">
        <v>196</v>
      </c>
      <c r="W3965" s="6" t="s">
        <v>5805</v>
      </c>
      <c r="X3965" s="6" t="s">
        <v>743</v>
      </c>
      <c r="Y3965" s="6" t="s">
        <v>43</v>
      </c>
      <c r="Z3965" s="8">
        <v>42227.498449074075</v>
      </c>
      <c r="AA3965" s="6" t="s">
        <v>3096</v>
      </c>
      <c r="AB3965" s="6" t="s">
        <v>198</v>
      </c>
      <c r="AC3965" s="6" t="s">
        <v>196</v>
      </c>
      <c r="AD3965" s="6" t="s">
        <v>43</v>
      </c>
      <c r="AE3965" s="8">
        <v>42227.555393518516</v>
      </c>
      <c r="AF3965" s="6" t="s">
        <v>1172</v>
      </c>
    </row>
    <row r="3966" spans="1:39" x14ac:dyDescent="0.2">
      <c r="A39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66" s="7" t="str">
        <f>ExtractValues(Table1[[#This Row],[Agreement Name]],".{1}\d{4,5}")</f>
        <v>101564</v>
      </c>
      <c r="C3966" s="6" t="str">
        <f>ExtractValues(Table1[[#This Row],[Agreement Name]],".{1}\d{4,5}-.{1}\d{4,5}")</f>
        <v>101564-003001</v>
      </c>
      <c r="D3966" s="6" t="str">
        <f>ExtractValues(ExtractValues(Table1[[#This Row],[Agreement Name]],"(CO\d{1,3})"),"\d+")</f>
        <v>2</v>
      </c>
      <c r="E3966" s="6" t="str">
        <f>ExtractValues(ExtractValues(Table1[[#This Row],[Agreement Name]],"(CO.\d{1,3})"),"\d+")</f>
        <v/>
      </c>
      <c r="F3966" s="6" t="str">
        <f>IF(Table1[[#This Row],[ChgOrderPart1]]&lt;&gt;"",Table1[[#This Row],[ChgOrderPart1]],Table1[[#This Row],[ChgOrderPart2]])</f>
        <v>2</v>
      </c>
      <c r="G3966" s="6" t="s">
        <v>5798</v>
      </c>
      <c r="H3966" s="8">
        <v>42212.355590277781</v>
      </c>
      <c r="I3966" s="6" t="s">
        <v>55</v>
      </c>
      <c r="J3966" s="8">
        <v>42212.400983796295</v>
      </c>
      <c r="K3966" s="6" t="s">
        <v>5082</v>
      </c>
      <c r="L3966" s="6" t="s">
        <v>5083</v>
      </c>
      <c r="M3966" s="6" t="s">
        <v>37</v>
      </c>
      <c r="O3966" s="6" t="s">
        <v>38</v>
      </c>
      <c r="P3966" s="6" t="s">
        <v>39</v>
      </c>
      <c r="Q3966" s="6" t="s">
        <v>743</v>
      </c>
      <c r="R3966" s="6" t="s">
        <v>196</v>
      </c>
      <c r="AL3966" s="6" t="s">
        <v>743</v>
      </c>
      <c r="AM3966" s="6" t="s">
        <v>43</v>
      </c>
    </row>
    <row r="3967" spans="1:39" x14ac:dyDescent="0.2">
      <c r="A39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67" s="7" t="str">
        <f>ExtractValues(Table1[[#This Row],[Agreement Name]],".{1}\d{4,5}")</f>
        <v>101564</v>
      </c>
      <c r="C3967" s="6" t="str">
        <f>ExtractValues(Table1[[#This Row],[Agreement Name]],".{1}\d{4,5}-.{1}\d{4,5}")</f>
        <v>101564-003001</v>
      </c>
      <c r="D3967" s="6" t="str">
        <f>ExtractValues(ExtractValues(Table1[[#This Row],[Agreement Name]],"(CO\d{1,3})"),"\d+")</f>
        <v/>
      </c>
      <c r="E3967" s="6" t="str">
        <f>ExtractValues(ExtractValues(Table1[[#This Row],[Agreement Name]],"(CO.\d{1,3})"),"\d+")</f>
        <v/>
      </c>
      <c r="F3967" s="6" t="str">
        <f>IF(Table1[[#This Row],[ChgOrderPart1]]&lt;&gt;"",Table1[[#This Row],[ChgOrderPart1]],Table1[[#This Row],[ChgOrderPart2]])</f>
        <v/>
      </c>
      <c r="G3967" s="6" t="s">
        <v>742</v>
      </c>
      <c r="H3967" s="8">
        <v>42181.64707175926</v>
      </c>
      <c r="I3967" s="6" t="s">
        <v>34</v>
      </c>
      <c r="J3967" s="8">
        <v>42186.729178240741</v>
      </c>
      <c r="K3967" s="6" t="s">
        <v>35</v>
      </c>
      <c r="L3967" s="6" t="s">
        <v>36</v>
      </c>
      <c r="M3967" s="6" t="s">
        <v>37</v>
      </c>
      <c r="O3967" s="6" t="s">
        <v>38</v>
      </c>
      <c r="P3967" s="6" t="s">
        <v>39</v>
      </c>
      <c r="Q3967" s="6" t="s">
        <v>743</v>
      </c>
      <c r="R3967" s="6" t="s">
        <v>196</v>
      </c>
      <c r="W3967" s="6" t="s">
        <v>744</v>
      </c>
      <c r="X3967" s="6" t="s">
        <v>743</v>
      </c>
      <c r="Y3967" s="6" t="s">
        <v>43</v>
      </c>
      <c r="Z3967" s="8">
        <v>42186.673958333333</v>
      </c>
      <c r="AA3967" s="6" t="s">
        <v>745</v>
      </c>
      <c r="AB3967" s="6" t="s">
        <v>198</v>
      </c>
      <c r="AC3967" s="6" t="s">
        <v>196</v>
      </c>
      <c r="AD3967" s="6" t="s">
        <v>43</v>
      </c>
      <c r="AE3967" s="8">
        <v>42186.729178240741</v>
      </c>
      <c r="AF3967" s="6" t="s">
        <v>746</v>
      </c>
    </row>
    <row r="3968" spans="1:39" x14ac:dyDescent="0.2">
      <c r="A39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68" s="7" t="str">
        <f>ExtractValues(Table1[[#This Row],[Agreement Name]],".{1}\d{4,5}")</f>
        <v>101564</v>
      </c>
      <c r="C3968" s="6" t="str">
        <f>ExtractValues(Table1[[#This Row],[Agreement Name]],".{1}\d{4,5}-.{1}\d{4,5}")</f>
        <v>101564-003001</v>
      </c>
      <c r="D3968" s="6" t="str">
        <f>ExtractValues(ExtractValues(Table1[[#This Row],[Agreement Name]],"(CO\d{1,3})"),"\d+")</f>
        <v/>
      </c>
      <c r="E3968" s="6" t="str">
        <f>ExtractValues(ExtractValues(Table1[[#This Row],[Agreement Name]],"(CO.\d{1,3})"),"\d+")</f>
        <v/>
      </c>
      <c r="F3968" s="6" t="str">
        <f>IF(Table1[[#This Row],[ChgOrderPart1]]&lt;&gt;"",Table1[[#This Row],[ChgOrderPart1]],Table1[[#This Row],[ChgOrderPart2]])</f>
        <v/>
      </c>
      <c r="G3968" s="6" t="s">
        <v>3984</v>
      </c>
      <c r="H3968" s="8">
        <v>42137.398020833331</v>
      </c>
      <c r="I3968" s="6" t="s">
        <v>55</v>
      </c>
      <c r="J3968" s="8">
        <v>42181.642870370371</v>
      </c>
      <c r="K3968" s="6" t="s">
        <v>3614</v>
      </c>
      <c r="L3968" s="6" t="s">
        <v>3615</v>
      </c>
      <c r="M3968" s="6" t="s">
        <v>37</v>
      </c>
      <c r="O3968" s="6" t="s">
        <v>38</v>
      </c>
      <c r="P3968" s="6" t="s">
        <v>39</v>
      </c>
      <c r="Q3968" s="6" t="s">
        <v>743</v>
      </c>
      <c r="R3968" s="6" t="s">
        <v>196</v>
      </c>
      <c r="AL3968" s="6" t="s">
        <v>743</v>
      </c>
      <c r="AM3968" s="6" t="s">
        <v>43</v>
      </c>
    </row>
    <row r="3969" spans="1:39" x14ac:dyDescent="0.2">
      <c r="A39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69" s="7" t="str">
        <f>ExtractValues(Table1[[#This Row],[Agreement Name]],".{1}\d{4,5}")</f>
        <v>101564</v>
      </c>
      <c r="C3969" s="6" t="str">
        <f>ExtractValues(Table1[[#This Row],[Agreement Name]],".{1}\d{4,5}-.{1}\d{4,5}")</f>
        <v>101564-002001</v>
      </c>
      <c r="D3969" s="6" t="str">
        <f>ExtractValues(ExtractValues(Table1[[#This Row],[Agreement Name]],"(CO\d{1,3})"),"\d+")</f>
        <v/>
      </c>
      <c r="E3969" s="6" t="str">
        <f>ExtractValues(ExtractValues(Table1[[#This Row],[Agreement Name]],"(CO.\d{1,3})"),"\d+")</f>
        <v/>
      </c>
      <c r="F3969" s="6" t="str">
        <f>IF(Table1[[#This Row],[ChgOrderPart1]]&lt;&gt;"",Table1[[#This Row],[ChgOrderPart1]],Table1[[#This Row],[ChgOrderPart2]])</f>
        <v/>
      </c>
      <c r="G3969" s="6" t="s">
        <v>1073</v>
      </c>
      <c r="H3969" s="8">
        <v>42219.604872685188</v>
      </c>
      <c r="I3969" s="6" t="s">
        <v>34</v>
      </c>
      <c r="J3969" s="8">
        <v>42220.311712962961</v>
      </c>
      <c r="K3969" s="6" t="s">
        <v>35</v>
      </c>
      <c r="L3969" s="6" t="s">
        <v>36</v>
      </c>
      <c r="M3969" s="6" t="s">
        <v>37</v>
      </c>
      <c r="O3969" s="6" t="s">
        <v>38</v>
      </c>
      <c r="P3969" s="6" t="s">
        <v>39</v>
      </c>
      <c r="Q3969" s="6" t="s">
        <v>1074</v>
      </c>
      <c r="R3969" s="6" t="s">
        <v>837</v>
      </c>
      <c r="W3969" s="6" t="s">
        <v>1075</v>
      </c>
      <c r="X3969" s="6" t="s">
        <v>1074</v>
      </c>
      <c r="Y3969" s="6" t="s">
        <v>43</v>
      </c>
      <c r="Z3969" s="8">
        <v>42219.820983796293</v>
      </c>
      <c r="AA3969" s="6" t="s">
        <v>1076</v>
      </c>
      <c r="AB3969" s="6" t="s">
        <v>840</v>
      </c>
      <c r="AC3969" s="6" t="s">
        <v>837</v>
      </c>
      <c r="AD3969" s="6" t="s">
        <v>43</v>
      </c>
      <c r="AE3969" s="8">
        <v>42220.311712962961</v>
      </c>
      <c r="AF3969" s="6" t="s">
        <v>71</v>
      </c>
    </row>
    <row r="3970" spans="1:39" x14ac:dyDescent="0.2">
      <c r="A39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0" s="7" t="str">
        <f>ExtractValues(Table1[[#This Row],[Agreement Name]],".{1}\d{4,5}")</f>
        <v>101564</v>
      </c>
      <c r="C3970" s="6" t="str">
        <f>ExtractValues(Table1[[#This Row],[Agreement Name]],".{1}\d{4,5}-.{1}\d{4,5}")</f>
        <v>101564-001001</v>
      </c>
      <c r="D3970" s="6" t="str">
        <f>ExtractValues(ExtractValues(Table1[[#This Row],[Agreement Name]],"(CO\d{1,3})"),"\d+")</f>
        <v/>
      </c>
      <c r="E3970" s="6" t="str">
        <f>ExtractValues(ExtractValues(Table1[[#This Row],[Agreement Name]],"(CO.\d{1,3})"),"\d+")</f>
        <v/>
      </c>
      <c r="F3970" s="6" t="str">
        <f>IF(Table1[[#This Row],[ChgOrderPart1]]&lt;&gt;"",Table1[[#This Row],[ChgOrderPart1]],Table1[[#This Row],[ChgOrderPart2]])</f>
        <v/>
      </c>
      <c r="G3970" s="6" t="s">
        <v>1212</v>
      </c>
      <c r="H3970" s="8">
        <v>42229.650324074071</v>
      </c>
      <c r="I3970" s="6" t="s">
        <v>34</v>
      </c>
      <c r="J3970" s="8">
        <v>42229.666087962964</v>
      </c>
      <c r="K3970" s="6" t="s">
        <v>35</v>
      </c>
      <c r="L3970" s="6" t="s">
        <v>36</v>
      </c>
      <c r="M3970" s="6" t="s">
        <v>37</v>
      </c>
      <c r="O3970" s="6" t="s">
        <v>38</v>
      </c>
      <c r="P3970" s="6" t="s">
        <v>39</v>
      </c>
      <c r="Q3970" s="6" t="s">
        <v>492</v>
      </c>
      <c r="R3970" s="6" t="s">
        <v>457</v>
      </c>
      <c r="S3970" s="6" t="s">
        <v>837</v>
      </c>
      <c r="W3970" s="6" t="s">
        <v>132</v>
      </c>
      <c r="X3970" s="6" t="s">
        <v>457</v>
      </c>
      <c r="Y3970" s="6" t="s">
        <v>43</v>
      </c>
      <c r="Z3970" s="8">
        <v>42229.664641203701</v>
      </c>
      <c r="AA3970" s="6" t="s">
        <v>133</v>
      </c>
      <c r="AB3970" s="6" t="s">
        <v>840</v>
      </c>
      <c r="AC3970" s="6" t="s">
        <v>837</v>
      </c>
      <c r="AD3970" s="6" t="s">
        <v>43</v>
      </c>
      <c r="AE3970" s="8">
        <v>42229.666087962964</v>
      </c>
      <c r="AF3970" s="6" t="s">
        <v>71</v>
      </c>
    </row>
    <row r="3971" spans="1:39" x14ac:dyDescent="0.2">
      <c r="A39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1" s="7" t="str">
        <f>ExtractValues(Table1[[#This Row],[Agreement Name]],".{1}\d{4,5}")</f>
        <v>101562</v>
      </c>
      <c r="C3971" s="6" t="str">
        <f>ExtractValues(Table1[[#This Row],[Agreement Name]],".{1}\d{4,5}-.{1}\d{4,5}")</f>
        <v>101562-001001</v>
      </c>
      <c r="D3971" s="6" t="str">
        <f>ExtractValues(ExtractValues(Table1[[#This Row],[Agreement Name]],"(CO\d{1,3})"),"\d+")</f>
        <v/>
      </c>
      <c r="E3971" s="6" t="str">
        <f>ExtractValues(ExtractValues(Table1[[#This Row],[Agreement Name]],"(CO.\d{1,3})"),"\d+")</f>
        <v/>
      </c>
      <c r="F3971" s="6" t="str">
        <f>IF(Table1[[#This Row],[ChgOrderPart1]]&lt;&gt;"",Table1[[#This Row],[ChgOrderPart1]],Table1[[#This Row],[ChgOrderPart2]])</f>
        <v/>
      </c>
      <c r="G3971" s="6" t="s">
        <v>876</v>
      </c>
      <c r="H3971" s="8">
        <v>42195.664710648147</v>
      </c>
      <c r="I3971" s="6" t="s">
        <v>34</v>
      </c>
      <c r="J3971" s="8">
        <v>42198.41678240741</v>
      </c>
      <c r="K3971" s="6" t="s">
        <v>35</v>
      </c>
      <c r="L3971" s="6" t="s">
        <v>36</v>
      </c>
      <c r="M3971" s="6" t="s">
        <v>37</v>
      </c>
      <c r="O3971" s="6" t="s">
        <v>38</v>
      </c>
      <c r="P3971" s="6" t="s">
        <v>39</v>
      </c>
      <c r="Q3971" s="6" t="s">
        <v>319</v>
      </c>
      <c r="R3971" s="6" t="s">
        <v>320</v>
      </c>
      <c r="S3971" s="6" t="s">
        <v>461</v>
      </c>
      <c r="W3971" s="6" t="s">
        <v>321</v>
      </c>
      <c r="X3971" s="6" t="s">
        <v>320</v>
      </c>
      <c r="Y3971" s="6" t="s">
        <v>43</v>
      </c>
      <c r="Z3971" s="8">
        <v>42198.406261574077</v>
      </c>
      <c r="AA3971" s="6" t="s">
        <v>322</v>
      </c>
      <c r="AB3971" s="6" t="s">
        <v>463</v>
      </c>
      <c r="AC3971" s="6" t="s">
        <v>461</v>
      </c>
      <c r="AD3971" s="6" t="s">
        <v>43</v>
      </c>
      <c r="AE3971" s="8">
        <v>42198.41678240741</v>
      </c>
      <c r="AF3971" s="6" t="s">
        <v>46</v>
      </c>
    </row>
    <row r="3972" spans="1:39" x14ac:dyDescent="0.2">
      <c r="A39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2" s="7" t="str">
        <f>ExtractValues(Table1[[#This Row],[Agreement Name]],".{1}\d{4,5}")</f>
        <v>10155</v>
      </c>
      <c r="C3972" s="6" t="str">
        <f>ExtractValues(Table1[[#This Row],[Agreement Name]],".{1}\d{4,5}-.{1}\d{4,5}")</f>
        <v>10155-001003</v>
      </c>
      <c r="D3972" s="6" t="str">
        <f>ExtractValues(ExtractValues(Table1[[#This Row],[Agreement Name]],"(CO\d{1,3})"),"\d+")</f>
        <v/>
      </c>
      <c r="E3972" s="6" t="str">
        <f>ExtractValues(ExtractValues(Table1[[#This Row],[Agreement Name]],"(CO.\d{1,3})"),"\d+")</f>
        <v/>
      </c>
      <c r="F3972" s="6" t="str">
        <f>IF(Table1[[#This Row],[ChgOrderPart1]]&lt;&gt;"",Table1[[#This Row],[ChgOrderPart1]],Table1[[#This Row],[ChgOrderPart2]])</f>
        <v/>
      </c>
      <c r="G3972" s="6" t="s">
        <v>6517</v>
      </c>
      <c r="H3972" s="8">
        <v>42073.551446759258</v>
      </c>
      <c r="I3972" s="6" t="s">
        <v>34</v>
      </c>
      <c r="J3972" s="8">
        <v>42073.611770833333</v>
      </c>
      <c r="K3972" s="6" t="s">
        <v>1284</v>
      </c>
      <c r="L3972" s="6" t="s">
        <v>1285</v>
      </c>
      <c r="M3972" s="6" t="s">
        <v>37</v>
      </c>
      <c r="O3972" s="6" t="s">
        <v>38</v>
      </c>
      <c r="P3972" s="6" t="s">
        <v>39</v>
      </c>
      <c r="Q3972" s="6" t="s">
        <v>6502</v>
      </c>
      <c r="R3972" s="6" t="s">
        <v>366</v>
      </c>
      <c r="W3972" s="6" t="s">
        <v>6503</v>
      </c>
      <c r="X3972" s="6" t="s">
        <v>6502</v>
      </c>
      <c r="Y3972" s="6" t="s">
        <v>43</v>
      </c>
      <c r="Z3972" s="8">
        <v>42073.568888888891</v>
      </c>
      <c r="AA3972" s="6" t="s">
        <v>6504</v>
      </c>
      <c r="AB3972" s="6" t="s">
        <v>370</v>
      </c>
      <c r="AC3972" s="6" t="s">
        <v>366</v>
      </c>
      <c r="AD3972" s="6" t="s">
        <v>43</v>
      </c>
      <c r="AE3972" s="8">
        <v>42073.611770833333</v>
      </c>
      <c r="AF3972" s="6" t="s">
        <v>71</v>
      </c>
    </row>
    <row r="3973" spans="1:39" x14ac:dyDescent="0.2">
      <c r="A39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3" s="7" t="str">
        <f>ExtractValues(Table1[[#This Row],[Agreement Name]],".{1}\d{4,5}")</f>
        <v>10155</v>
      </c>
      <c r="C3973" s="6" t="str">
        <f>ExtractValues(Table1[[#This Row],[Agreement Name]],".{1}\d{4,5}-.{1}\d{4,5}")</f>
        <v>10155-001002</v>
      </c>
      <c r="D3973" s="6" t="str">
        <f>ExtractValues(ExtractValues(Table1[[#This Row],[Agreement Name]],"(CO\d{1,3})"),"\d+")</f>
        <v/>
      </c>
      <c r="E3973" s="6" t="str">
        <f>ExtractValues(ExtractValues(Table1[[#This Row],[Agreement Name]],"(CO.\d{1,3})"),"\d+")</f>
        <v/>
      </c>
      <c r="F3973" s="6" t="str">
        <f>IF(Table1[[#This Row],[ChgOrderPart1]]&lt;&gt;"",Table1[[#This Row],[ChgOrderPart1]],Table1[[#This Row],[ChgOrderPart2]])</f>
        <v/>
      </c>
      <c r="G3973" s="6" t="s">
        <v>7633</v>
      </c>
      <c r="H3973" s="8">
        <v>41997.360138888886</v>
      </c>
      <c r="I3973" s="6" t="s">
        <v>34</v>
      </c>
      <c r="J3973" s="8">
        <v>42001.470914351848</v>
      </c>
      <c r="K3973" s="6" t="s">
        <v>1376</v>
      </c>
      <c r="L3973" s="6" t="s">
        <v>1377</v>
      </c>
      <c r="M3973" s="6" t="s">
        <v>37</v>
      </c>
      <c r="O3973" s="6" t="s">
        <v>38</v>
      </c>
      <c r="P3973" s="6" t="s">
        <v>39</v>
      </c>
      <c r="Q3973" s="6" t="s">
        <v>7634</v>
      </c>
      <c r="R3973" s="6" t="s">
        <v>366</v>
      </c>
      <c r="W3973" s="6" t="s">
        <v>7635</v>
      </c>
      <c r="X3973" s="6" t="s">
        <v>7634</v>
      </c>
      <c r="Y3973" s="6" t="s">
        <v>43</v>
      </c>
      <c r="Z3973" s="8">
        <v>42001.422291666669</v>
      </c>
      <c r="AA3973" s="6" t="s">
        <v>7636</v>
      </c>
      <c r="AB3973" s="6" t="s">
        <v>370</v>
      </c>
      <c r="AC3973" s="6" t="s">
        <v>366</v>
      </c>
      <c r="AD3973" s="6" t="s">
        <v>43</v>
      </c>
      <c r="AE3973" s="8">
        <v>42001.470914351848</v>
      </c>
      <c r="AF3973" s="6" t="s">
        <v>71</v>
      </c>
    </row>
    <row r="3974" spans="1:39" x14ac:dyDescent="0.2">
      <c r="A397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74" s="7" t="str">
        <f>ExtractValues(Table1[[#This Row],[Agreement Name]],".{1}\d{4,5}")</f>
        <v>10155</v>
      </c>
      <c r="C3974" s="6" t="str">
        <f>ExtractValues(Table1[[#This Row],[Agreement Name]],".{1}\d{4,5}-.{1}\d{4,5}")</f>
        <v>10155-001001</v>
      </c>
      <c r="D3974" s="6" t="str">
        <f>ExtractValues(ExtractValues(Table1[[#This Row],[Agreement Name]],"(CO\d{1,3})"),"\d+")</f>
        <v>2</v>
      </c>
      <c r="E3974" s="6" t="str">
        <f>ExtractValues(ExtractValues(Table1[[#This Row],[Agreement Name]],"(CO.\d{1,3})"),"\d+")</f>
        <v/>
      </c>
      <c r="F3974" s="6" t="str">
        <f>IF(Table1[[#This Row],[ChgOrderPart1]]&lt;&gt;"",Table1[[#This Row],[ChgOrderPart1]],Table1[[#This Row],[ChgOrderPart2]])</f>
        <v>2</v>
      </c>
      <c r="G3974" s="6" t="s">
        <v>5359</v>
      </c>
      <c r="H3974" s="8">
        <v>42172.633275462962</v>
      </c>
      <c r="I3974" s="6" t="s">
        <v>34</v>
      </c>
      <c r="J3974" s="8">
        <v>42192.41611111111</v>
      </c>
      <c r="K3974" s="6" t="s">
        <v>5082</v>
      </c>
      <c r="L3974" s="6" t="s">
        <v>5083</v>
      </c>
      <c r="M3974" s="6" t="s">
        <v>37</v>
      </c>
      <c r="O3974" s="6" t="s">
        <v>38</v>
      </c>
      <c r="P3974" s="6" t="s">
        <v>39</v>
      </c>
      <c r="Q3974" s="6" t="s">
        <v>679</v>
      </c>
      <c r="R3974" s="6" t="s">
        <v>366</v>
      </c>
      <c r="W3974" s="6" t="s">
        <v>680</v>
      </c>
      <c r="X3974" s="6" t="s">
        <v>679</v>
      </c>
      <c r="Y3974" s="6" t="s">
        <v>43</v>
      </c>
      <c r="Z3974" s="8">
        <v>42187.552002314813</v>
      </c>
      <c r="AA3974" s="6" t="s">
        <v>681</v>
      </c>
      <c r="AB3974" s="6" t="s">
        <v>370</v>
      </c>
      <c r="AC3974" s="6" t="s">
        <v>366</v>
      </c>
      <c r="AD3974" s="6" t="s">
        <v>43</v>
      </c>
      <c r="AE3974" s="8">
        <v>42192.41611111111</v>
      </c>
      <c r="AF3974" s="6" t="s">
        <v>71</v>
      </c>
    </row>
    <row r="3975" spans="1:39" x14ac:dyDescent="0.2">
      <c r="A39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5" s="7" t="str">
        <f>ExtractValues(Table1[[#This Row],[Agreement Name]],".{1}\d{4,5}")</f>
        <v>10155</v>
      </c>
      <c r="C3975" s="6" t="str">
        <f>ExtractValues(Table1[[#This Row],[Agreement Name]],".{1}\d{4,5}-.{1}\d{4,5}")</f>
        <v>10155-001001</v>
      </c>
      <c r="D3975" s="6" t="str">
        <f>ExtractValues(ExtractValues(Table1[[#This Row],[Agreement Name]],"(CO\d{1,3})"),"\d+")</f>
        <v/>
      </c>
      <c r="E3975" s="6" t="str">
        <f>ExtractValues(ExtractValues(Table1[[#This Row],[Agreement Name]],"(CO.\d{1,3})"),"\d+")</f>
        <v/>
      </c>
      <c r="F3975" s="6" t="str">
        <f>IF(Table1[[#This Row],[ChgOrderPart1]]&lt;&gt;"",Table1[[#This Row],[ChgOrderPart1]],Table1[[#This Row],[ChgOrderPart2]])</f>
        <v/>
      </c>
      <c r="G3975" s="6" t="s">
        <v>2864</v>
      </c>
      <c r="H3975" s="8">
        <v>41976.528333333335</v>
      </c>
      <c r="I3975" s="6" t="s">
        <v>34</v>
      </c>
      <c r="J3975" s="8">
        <v>41985.459456018521</v>
      </c>
      <c r="K3975" s="6" t="s">
        <v>1284</v>
      </c>
      <c r="L3975" s="6" t="s">
        <v>1285</v>
      </c>
      <c r="M3975" s="6" t="s">
        <v>37</v>
      </c>
      <c r="O3975" s="6" t="s">
        <v>38</v>
      </c>
      <c r="P3975" s="6" t="s">
        <v>39</v>
      </c>
      <c r="Q3975" s="6" t="s">
        <v>679</v>
      </c>
      <c r="R3975" s="6" t="s">
        <v>366</v>
      </c>
      <c r="W3975" s="6" t="s">
        <v>2865</v>
      </c>
      <c r="X3975" s="6" t="s">
        <v>679</v>
      </c>
      <c r="Y3975" s="6" t="s">
        <v>43</v>
      </c>
      <c r="Z3975" s="8">
        <v>41984.786724537036</v>
      </c>
      <c r="AA3975" s="6" t="s">
        <v>2866</v>
      </c>
      <c r="AB3975" s="6" t="s">
        <v>370</v>
      </c>
      <c r="AC3975" s="6" t="s">
        <v>366</v>
      </c>
      <c r="AD3975" s="6" t="s">
        <v>43</v>
      </c>
      <c r="AE3975" s="8">
        <v>41985.459456018521</v>
      </c>
      <c r="AF3975" s="6" t="s">
        <v>71</v>
      </c>
    </row>
    <row r="3976" spans="1:39" x14ac:dyDescent="0.2">
      <c r="A39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6" s="7" t="str">
        <f>ExtractValues(Table1[[#This Row],[Agreement Name]],".{1}\d{4,5}")</f>
        <v>101512</v>
      </c>
      <c r="C3976" s="6" t="str">
        <f>ExtractValues(Table1[[#This Row],[Agreement Name]],".{1}\d{4,5}-.{1}\d{4,5}")</f>
        <v>101512-001003</v>
      </c>
      <c r="D3976" s="6" t="str">
        <f>ExtractValues(ExtractValues(Table1[[#This Row],[Agreement Name]],"(CO\d{1,3})"),"\d+")</f>
        <v/>
      </c>
      <c r="E3976" s="6" t="str">
        <f>ExtractValues(ExtractValues(Table1[[#This Row],[Agreement Name]],"(CO.\d{1,3})"),"\d+")</f>
        <v/>
      </c>
      <c r="F3976" s="6" t="str">
        <f>IF(Table1[[#This Row],[ChgOrderPart1]]&lt;&gt;"",Table1[[#This Row],[ChgOrderPart1]],Table1[[#This Row],[ChgOrderPart2]])</f>
        <v/>
      </c>
      <c r="G3976" s="6" t="s">
        <v>551</v>
      </c>
      <c r="H3976" s="8">
        <v>42170.670486111114</v>
      </c>
      <c r="I3976" s="6" t="s">
        <v>48</v>
      </c>
      <c r="J3976" s="8">
        <v>42170.670486111114</v>
      </c>
      <c r="K3976" s="6" t="s">
        <v>35</v>
      </c>
      <c r="L3976" s="6" t="s">
        <v>36</v>
      </c>
      <c r="M3976" s="6" t="s">
        <v>37</v>
      </c>
      <c r="O3976" s="6" t="s">
        <v>38</v>
      </c>
      <c r="P3976" s="6" t="s">
        <v>39</v>
      </c>
      <c r="Q3976" s="6" t="s">
        <v>552</v>
      </c>
      <c r="R3976" s="6" t="s">
        <v>346</v>
      </c>
      <c r="AL3976" s="6" t="s">
        <v>552</v>
      </c>
      <c r="AM3976" s="6" t="s">
        <v>43</v>
      </c>
    </row>
    <row r="3977" spans="1:39" x14ac:dyDescent="0.2">
      <c r="A39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7" s="7" t="str">
        <f>ExtractValues(Table1[[#This Row],[Agreement Name]],".{1}\d{4,5}")</f>
        <v>101512</v>
      </c>
      <c r="C3977" s="6" t="str">
        <f>ExtractValues(Table1[[#This Row],[Agreement Name]],".{1}\d{4,5}-.{1}\d{4,5}")</f>
        <v>101512-001001</v>
      </c>
      <c r="D3977" s="6" t="str">
        <f>ExtractValues(ExtractValues(Table1[[#This Row],[Agreement Name]],"(CO\d{1,3})"),"\d+")</f>
        <v/>
      </c>
      <c r="E3977" s="6" t="str">
        <f>ExtractValues(ExtractValues(Table1[[#This Row],[Agreement Name]],"(CO.\d{1,3})"),"\d+")</f>
        <v/>
      </c>
      <c r="F3977" s="6" t="str">
        <f>IF(Table1[[#This Row],[ChgOrderPart1]]&lt;&gt;"",Table1[[#This Row],[ChgOrderPart1]],Table1[[#This Row],[ChgOrderPart2]])</f>
        <v/>
      </c>
      <c r="G3977" s="6" t="s">
        <v>549</v>
      </c>
      <c r="H3977" s="8">
        <v>42170.669606481482</v>
      </c>
      <c r="I3977" s="6" t="s">
        <v>48</v>
      </c>
      <c r="J3977" s="8">
        <v>42170.669606481482</v>
      </c>
      <c r="K3977" s="6" t="s">
        <v>35</v>
      </c>
      <c r="L3977" s="6" t="s">
        <v>36</v>
      </c>
      <c r="M3977" s="6" t="s">
        <v>37</v>
      </c>
      <c r="O3977" s="6" t="s">
        <v>38</v>
      </c>
      <c r="P3977" s="6" t="s">
        <v>39</v>
      </c>
      <c r="Q3977" s="6" t="s">
        <v>550</v>
      </c>
      <c r="R3977" s="6" t="s">
        <v>346</v>
      </c>
      <c r="AL3977" s="6" t="s">
        <v>550</v>
      </c>
      <c r="AM3977" s="6" t="s">
        <v>43</v>
      </c>
    </row>
    <row r="3978" spans="1:39" x14ac:dyDescent="0.2">
      <c r="A39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8" s="7" t="str">
        <f>ExtractValues(Table1[[#This Row],[Agreement Name]],".{1}\d{4,5}")</f>
        <v>101475</v>
      </c>
      <c r="C3978" s="6" t="str">
        <f>ExtractValues(Table1[[#This Row],[Agreement Name]],".{1}\d{4,5}-.{1}\d{4,5}")</f>
        <v>101475-001002</v>
      </c>
      <c r="D3978" s="6" t="str">
        <f>ExtractValues(ExtractValues(Table1[[#This Row],[Agreement Name]],"(CO\d{1,3})"),"\d+")</f>
        <v/>
      </c>
      <c r="E3978" s="6" t="str">
        <f>ExtractValues(ExtractValues(Table1[[#This Row],[Agreement Name]],"(CO.\d{1,3})"),"\d+")</f>
        <v/>
      </c>
      <c r="F3978" s="6" t="str">
        <f>IF(Table1[[#This Row],[ChgOrderPart1]]&lt;&gt;"",Table1[[#This Row],[ChgOrderPart1]],Table1[[#This Row],[ChgOrderPart2]])</f>
        <v/>
      </c>
      <c r="G3978" s="6" t="s">
        <v>6337</v>
      </c>
      <c r="H3978" s="8">
        <v>42054.482129629629</v>
      </c>
      <c r="I3978" s="6" t="s">
        <v>34</v>
      </c>
      <c r="J3978" s="8">
        <v>42054.580277777779</v>
      </c>
      <c r="K3978" s="6" t="s">
        <v>1284</v>
      </c>
      <c r="L3978" s="6" t="s">
        <v>1285</v>
      </c>
      <c r="M3978" s="6" t="s">
        <v>37</v>
      </c>
      <c r="O3978" s="6" t="s">
        <v>38</v>
      </c>
      <c r="P3978" s="6" t="s">
        <v>39</v>
      </c>
      <c r="Q3978" s="6" t="s">
        <v>5309</v>
      </c>
      <c r="R3978" s="6" t="s">
        <v>211</v>
      </c>
      <c r="W3978" s="6" t="s">
        <v>79</v>
      </c>
      <c r="X3978" s="6" t="s">
        <v>5309</v>
      </c>
      <c r="Y3978" s="6" t="s">
        <v>43</v>
      </c>
      <c r="Z3978" s="8">
        <v>42054.554826388892</v>
      </c>
      <c r="AA3978" s="6" t="s">
        <v>80</v>
      </c>
      <c r="AB3978" s="6" t="s">
        <v>212</v>
      </c>
      <c r="AC3978" s="6" t="s">
        <v>211</v>
      </c>
      <c r="AD3978" s="6" t="s">
        <v>43</v>
      </c>
      <c r="AE3978" s="8">
        <v>42054.580277777779</v>
      </c>
      <c r="AF3978" s="6" t="s">
        <v>71</v>
      </c>
    </row>
    <row r="3979" spans="1:39" x14ac:dyDescent="0.2">
      <c r="A39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79" s="7" t="str">
        <f>ExtractValues(Table1[[#This Row],[Agreement Name]],".{1}\d{4,5}")</f>
        <v>101475</v>
      </c>
      <c r="C3979" s="6" t="str">
        <f>ExtractValues(Table1[[#This Row],[Agreement Name]],".{1}\d{4,5}-.{1}\d{4,5}")</f>
        <v>101475-001001</v>
      </c>
      <c r="D3979" s="6" t="str">
        <f>ExtractValues(ExtractValues(Table1[[#This Row],[Agreement Name]],"(CO\d{1,3})"),"\d+")</f>
        <v/>
      </c>
      <c r="E3979" s="6" t="str">
        <f>ExtractValues(ExtractValues(Table1[[#This Row],[Agreement Name]],"(CO.\d{1,3})"),"\d+")</f>
        <v/>
      </c>
      <c r="F3979" s="6" t="str">
        <f>IF(Table1[[#This Row],[ChgOrderPart1]]&lt;&gt;"",Table1[[#This Row],[ChgOrderPart1]],Table1[[#This Row],[ChgOrderPart2]])</f>
        <v/>
      </c>
      <c r="G3979" s="6" t="s">
        <v>6284</v>
      </c>
      <c r="H3979" s="8">
        <v>42051.326770833337</v>
      </c>
      <c r="I3979" s="6" t="s">
        <v>34</v>
      </c>
      <c r="J3979" s="8">
        <v>42052.310543981483</v>
      </c>
      <c r="K3979" s="6" t="s">
        <v>1284</v>
      </c>
      <c r="L3979" s="6" t="s">
        <v>1285</v>
      </c>
      <c r="M3979" s="6" t="s">
        <v>37</v>
      </c>
      <c r="O3979" s="6" t="s">
        <v>38</v>
      </c>
      <c r="P3979" s="6" t="s">
        <v>39</v>
      </c>
      <c r="Q3979" s="6" t="s">
        <v>449</v>
      </c>
      <c r="R3979" s="6" t="s">
        <v>211</v>
      </c>
      <c r="W3979" s="6" t="s">
        <v>450</v>
      </c>
      <c r="X3979" s="6" t="s">
        <v>449</v>
      </c>
      <c r="Y3979" s="6" t="s">
        <v>43</v>
      </c>
      <c r="Z3979" s="8">
        <v>42052.307488425926</v>
      </c>
      <c r="AA3979" s="6" t="s">
        <v>451</v>
      </c>
      <c r="AB3979" s="6" t="s">
        <v>212</v>
      </c>
      <c r="AC3979" s="6" t="s">
        <v>211</v>
      </c>
      <c r="AD3979" s="6" t="s">
        <v>43</v>
      </c>
      <c r="AE3979" s="8">
        <v>42052.310543981483</v>
      </c>
      <c r="AF3979" s="6" t="s">
        <v>71</v>
      </c>
    </row>
    <row r="3980" spans="1:39" x14ac:dyDescent="0.2">
      <c r="A39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80" s="7" t="str">
        <f>ExtractValues(Table1[[#This Row],[Agreement Name]],".{1}\d{4,5}")</f>
        <v>101472</v>
      </c>
      <c r="C3980" s="6" t="str">
        <f>ExtractValues(Table1[[#This Row],[Agreement Name]],".{1}\d{4,5}-.{1}\d{4,5}")</f>
        <v>101472-001001</v>
      </c>
      <c r="D3980" s="6" t="str">
        <f>ExtractValues(ExtractValues(Table1[[#This Row],[Agreement Name]],"(CO\d{1,3})"),"\d+")</f>
        <v>1</v>
      </c>
      <c r="E3980" s="6" t="str">
        <f>ExtractValues(ExtractValues(Table1[[#This Row],[Agreement Name]],"(CO.\d{1,3})"),"\d+")</f>
        <v/>
      </c>
      <c r="F3980" s="6" t="str">
        <f>IF(Table1[[#This Row],[ChgOrderPart1]]&lt;&gt;"",Table1[[#This Row],[ChgOrderPart1]],Table1[[#This Row],[ChgOrderPart2]])</f>
        <v>1</v>
      </c>
      <c r="G3980" s="6" t="s">
        <v>6728</v>
      </c>
      <c r="H3980" s="8">
        <v>42089.442407407405</v>
      </c>
      <c r="I3980" s="6" t="s">
        <v>34</v>
      </c>
      <c r="J3980" s="8">
        <v>42089.475162037037</v>
      </c>
      <c r="K3980" s="6" t="s">
        <v>1284</v>
      </c>
      <c r="L3980" s="6" t="s">
        <v>1285</v>
      </c>
      <c r="M3980" s="6" t="s">
        <v>37</v>
      </c>
      <c r="O3980" s="6" t="s">
        <v>38</v>
      </c>
      <c r="P3980" s="6" t="s">
        <v>39</v>
      </c>
      <c r="Q3980" s="6" t="s">
        <v>2390</v>
      </c>
      <c r="R3980" s="6" t="s">
        <v>101</v>
      </c>
      <c r="W3980" s="6" t="s">
        <v>1198</v>
      </c>
      <c r="X3980" s="6" t="s">
        <v>2390</v>
      </c>
      <c r="Y3980" s="6" t="s">
        <v>43</v>
      </c>
      <c r="Z3980" s="8">
        <v>42089.467233796298</v>
      </c>
      <c r="AA3980" s="6" t="s">
        <v>1199</v>
      </c>
      <c r="AB3980" s="6" t="s">
        <v>104</v>
      </c>
      <c r="AC3980" s="6" t="s">
        <v>101</v>
      </c>
      <c r="AD3980" s="6" t="s">
        <v>43</v>
      </c>
      <c r="AE3980" s="8">
        <v>42089.475162037037</v>
      </c>
      <c r="AF3980" s="6" t="s">
        <v>46</v>
      </c>
    </row>
    <row r="3981" spans="1:39" x14ac:dyDescent="0.2">
      <c r="A39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81" s="7" t="str">
        <f>ExtractValues(Table1[[#This Row],[Agreement Name]],".{1}\d{4,5}")</f>
        <v>101472</v>
      </c>
      <c r="C3981" s="6" t="str">
        <f>ExtractValues(Table1[[#This Row],[Agreement Name]],".{1}\d{4,5}-.{1}\d{4,5}")</f>
        <v>101472-001001</v>
      </c>
      <c r="D3981" s="6" t="str">
        <f>ExtractValues(ExtractValues(Table1[[#This Row],[Agreement Name]],"(CO\d{1,3})"),"\d+")</f>
        <v/>
      </c>
      <c r="E3981" s="6" t="str">
        <f>ExtractValues(ExtractValues(Table1[[#This Row],[Agreement Name]],"(CO.\d{1,3})"),"\d+")</f>
        <v/>
      </c>
      <c r="F3981" s="6" t="str">
        <f>IF(Table1[[#This Row],[ChgOrderPart1]]&lt;&gt;"",Table1[[#This Row],[ChgOrderPart1]],Table1[[#This Row],[ChgOrderPart2]])</f>
        <v/>
      </c>
      <c r="G3981" s="6" t="s">
        <v>6269</v>
      </c>
      <c r="H3981" s="8">
        <v>42048.370821759258</v>
      </c>
      <c r="I3981" s="6" t="s">
        <v>34</v>
      </c>
      <c r="J3981" s="8">
        <v>42051.356689814813</v>
      </c>
      <c r="K3981" s="6" t="s">
        <v>1284</v>
      </c>
      <c r="L3981" s="6" t="s">
        <v>1285</v>
      </c>
      <c r="M3981" s="6" t="s">
        <v>37</v>
      </c>
      <c r="O3981" s="6" t="s">
        <v>38</v>
      </c>
      <c r="P3981" s="6" t="s">
        <v>39</v>
      </c>
      <c r="Q3981" s="6" t="s">
        <v>2390</v>
      </c>
      <c r="R3981" s="6" t="s">
        <v>101</v>
      </c>
      <c r="W3981" s="6" t="s">
        <v>1198</v>
      </c>
      <c r="X3981" s="6" t="s">
        <v>2390</v>
      </c>
      <c r="Y3981" s="6" t="s">
        <v>43</v>
      </c>
      <c r="Z3981" s="8">
        <v>42048.686793981484</v>
      </c>
      <c r="AA3981" s="6" t="s">
        <v>1199</v>
      </c>
      <c r="AB3981" s="6" t="s">
        <v>104</v>
      </c>
      <c r="AC3981" s="6" t="s">
        <v>101</v>
      </c>
      <c r="AD3981" s="6" t="s">
        <v>43</v>
      </c>
      <c r="AE3981" s="8">
        <v>42051.356689814813</v>
      </c>
      <c r="AF3981" s="6" t="s">
        <v>2846</v>
      </c>
    </row>
    <row r="3982" spans="1:39" x14ac:dyDescent="0.2">
      <c r="A398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82" s="7" t="str">
        <f>ExtractValues(Table1[[#This Row],[Agreement Name]],".{1}\d{4,5}")</f>
        <v>101413</v>
      </c>
      <c r="C3982" s="6" t="str">
        <f>ExtractValues(Table1[[#This Row],[Agreement Name]],".{1}\d{4,5}-.{1}\d{4,5}")</f>
        <v>101413-001002</v>
      </c>
      <c r="D3982" s="6" t="str">
        <f>ExtractValues(ExtractValues(Table1[[#This Row],[Agreement Name]],"(CO\d{1,3})"),"\d+")</f>
        <v>1</v>
      </c>
      <c r="E3982" s="6" t="str">
        <f>ExtractValues(ExtractValues(Table1[[#This Row],[Agreement Name]],"(CO.\d{1,3})"),"\d+")</f>
        <v/>
      </c>
      <c r="F3982" s="6" t="str">
        <f>IF(Table1[[#This Row],[ChgOrderPart1]]&lt;&gt;"",Table1[[#This Row],[ChgOrderPart1]],Table1[[#This Row],[ChgOrderPart2]])</f>
        <v>1</v>
      </c>
      <c r="G3982" s="6" t="s">
        <v>4252</v>
      </c>
      <c r="H3982" s="8">
        <v>42146.588576388887</v>
      </c>
      <c r="I3982" s="6" t="s">
        <v>34</v>
      </c>
      <c r="J3982" s="8">
        <v>42152.408101851855</v>
      </c>
      <c r="K3982" s="6" t="s">
        <v>3614</v>
      </c>
      <c r="L3982" s="6" t="s">
        <v>3615</v>
      </c>
      <c r="M3982" s="6" t="s">
        <v>37</v>
      </c>
      <c r="O3982" s="6" t="s">
        <v>38</v>
      </c>
      <c r="P3982" s="6" t="s">
        <v>39</v>
      </c>
      <c r="Q3982" s="6" t="s">
        <v>4253</v>
      </c>
      <c r="R3982" s="6" t="s">
        <v>196</v>
      </c>
      <c r="W3982" s="6" t="s">
        <v>4254</v>
      </c>
      <c r="X3982" s="6" t="s">
        <v>4253</v>
      </c>
      <c r="Y3982" s="6" t="s">
        <v>43</v>
      </c>
      <c r="Z3982" s="8">
        <v>42152.382789351854</v>
      </c>
      <c r="AA3982" s="6" t="s">
        <v>2592</v>
      </c>
      <c r="AB3982" s="6" t="s">
        <v>198</v>
      </c>
      <c r="AC3982" s="6" t="s">
        <v>196</v>
      </c>
      <c r="AD3982" s="6" t="s">
        <v>43</v>
      </c>
      <c r="AE3982" s="8">
        <v>42152.408101851855</v>
      </c>
      <c r="AF3982" s="6" t="s">
        <v>46</v>
      </c>
    </row>
    <row r="3983" spans="1:39" x14ac:dyDescent="0.2">
      <c r="A39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83" s="7" t="str">
        <f>ExtractValues(Table1[[#This Row],[Agreement Name]],".{1}\d{4,5}")</f>
        <v>101413</v>
      </c>
      <c r="C3983" s="6" t="str">
        <f>ExtractValues(Table1[[#This Row],[Agreement Name]],".{1}\d{4,5}-.{1}\d{4,5}")</f>
        <v>101413-001002</v>
      </c>
      <c r="D3983" s="6" t="str">
        <f>ExtractValues(ExtractValues(Table1[[#This Row],[Agreement Name]],"(CO\d{1,3})"),"\d+")</f>
        <v/>
      </c>
      <c r="E3983" s="6" t="str">
        <f>ExtractValues(ExtractValues(Table1[[#This Row],[Agreement Name]],"(CO.\d{1,3})"),"\d+")</f>
        <v/>
      </c>
      <c r="F3983" s="6" t="str">
        <f>IF(Table1[[#This Row],[ChgOrderPart1]]&lt;&gt;"",Table1[[#This Row],[ChgOrderPart1]],Table1[[#This Row],[ChgOrderPart2]])</f>
        <v/>
      </c>
      <c r="G3983" s="6" t="s">
        <v>6306</v>
      </c>
      <c r="H3983" s="8">
        <v>42053.327557870369</v>
      </c>
      <c r="I3983" s="6" t="s">
        <v>34</v>
      </c>
      <c r="J3983" s="8">
        <v>42068.40042824074</v>
      </c>
      <c r="K3983" s="6" t="s">
        <v>1284</v>
      </c>
      <c r="L3983" s="6" t="s">
        <v>1285</v>
      </c>
      <c r="M3983" s="6" t="s">
        <v>37</v>
      </c>
      <c r="O3983" s="6" t="s">
        <v>38</v>
      </c>
      <c r="P3983" s="6" t="s">
        <v>39</v>
      </c>
      <c r="Q3983" s="6" t="s">
        <v>4253</v>
      </c>
      <c r="R3983" s="6" t="s">
        <v>196</v>
      </c>
      <c r="W3983" s="6" t="s">
        <v>4254</v>
      </c>
      <c r="X3983" s="6" t="s">
        <v>4253</v>
      </c>
      <c r="Y3983" s="6" t="s">
        <v>43</v>
      </c>
      <c r="Z3983" s="8">
        <v>42068.390324074076</v>
      </c>
      <c r="AA3983" s="6" t="s">
        <v>2592</v>
      </c>
      <c r="AB3983" s="6" t="s">
        <v>198</v>
      </c>
      <c r="AC3983" s="6" t="s">
        <v>196</v>
      </c>
      <c r="AD3983" s="6" t="s">
        <v>43</v>
      </c>
      <c r="AE3983" s="8">
        <v>42068.40042824074</v>
      </c>
      <c r="AF3983" s="6" t="s">
        <v>71</v>
      </c>
    </row>
    <row r="3984" spans="1:39" x14ac:dyDescent="0.2">
      <c r="A398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84" s="7" t="str">
        <f>ExtractValues(Table1[[#This Row],[Agreement Name]],".{1}\d{4,5}")</f>
        <v>101413</v>
      </c>
      <c r="C3984" s="6" t="str">
        <f>ExtractValues(Table1[[#This Row],[Agreement Name]],".{1}\d{4,5}-.{1}\d{4,5}")</f>
        <v>101413-001001</v>
      </c>
      <c r="D3984" s="6" t="str">
        <f>ExtractValues(ExtractValues(Table1[[#This Row],[Agreement Name]],"(CO\d{1,3})"),"\d+")</f>
        <v>2</v>
      </c>
      <c r="E3984" s="6" t="str">
        <f>ExtractValues(ExtractValues(Table1[[#This Row],[Agreement Name]],"(CO.\d{1,3})"),"\d+")</f>
        <v/>
      </c>
      <c r="F3984" s="6" t="str">
        <f>IF(Table1[[#This Row],[ChgOrderPart1]]&lt;&gt;"",Table1[[#This Row],[ChgOrderPart1]],Table1[[#This Row],[ChgOrderPart2]])</f>
        <v>2</v>
      </c>
      <c r="G3984" s="6" t="s">
        <v>6946</v>
      </c>
      <c r="H3984" s="8">
        <v>42129.673645833333</v>
      </c>
      <c r="I3984" s="6" t="s">
        <v>34</v>
      </c>
      <c r="J3984" s="8">
        <v>42130.430243055554</v>
      </c>
      <c r="K3984" s="6" t="s">
        <v>1284</v>
      </c>
      <c r="L3984" s="6" t="s">
        <v>1285</v>
      </c>
      <c r="M3984" s="6" t="s">
        <v>37</v>
      </c>
      <c r="O3984" s="6" t="s">
        <v>38</v>
      </c>
      <c r="P3984" s="6" t="s">
        <v>39</v>
      </c>
      <c r="Q3984" s="6" t="s">
        <v>204</v>
      </c>
      <c r="R3984" s="6" t="s">
        <v>196</v>
      </c>
      <c r="W3984" s="6" t="s">
        <v>205</v>
      </c>
      <c r="X3984" s="6" t="s">
        <v>204</v>
      </c>
      <c r="Y3984" s="6" t="s">
        <v>43</v>
      </c>
      <c r="Z3984" s="8">
        <v>42129.714930555558</v>
      </c>
      <c r="AA3984" s="6" t="s">
        <v>669</v>
      </c>
      <c r="AB3984" s="6" t="s">
        <v>198</v>
      </c>
      <c r="AC3984" s="6" t="s">
        <v>196</v>
      </c>
      <c r="AD3984" s="6" t="s">
        <v>43</v>
      </c>
      <c r="AE3984" s="8">
        <v>42130.430243055554</v>
      </c>
      <c r="AF3984" s="6" t="s">
        <v>71</v>
      </c>
    </row>
    <row r="3985" spans="1:39" x14ac:dyDescent="0.2">
      <c r="A39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85" s="7" t="str">
        <f>ExtractValues(Table1[[#This Row],[Agreement Name]],".{1}\d{4,5}")</f>
        <v>101413</v>
      </c>
      <c r="C3985" s="6" t="str">
        <f>ExtractValues(Table1[[#This Row],[Agreement Name]],".{1}\d{4,5}-.{1}\d{4,5}")</f>
        <v>101413-001001</v>
      </c>
      <c r="D3985" s="6" t="str">
        <f>ExtractValues(ExtractValues(Table1[[#This Row],[Agreement Name]],"(CO\d{1,3})"),"\d+")</f>
        <v>1</v>
      </c>
      <c r="E3985" s="6" t="str">
        <f>ExtractValues(ExtractValues(Table1[[#This Row],[Agreement Name]],"(CO.\d{1,3})"),"\d+")</f>
        <v/>
      </c>
      <c r="F3985" s="6" t="str">
        <f>IF(Table1[[#This Row],[ChgOrderPart1]]&lt;&gt;"",Table1[[#This Row],[ChgOrderPart1]],Table1[[#This Row],[ChgOrderPart2]])</f>
        <v>1</v>
      </c>
      <c r="G3985" s="6" t="s">
        <v>6620</v>
      </c>
      <c r="H3985" s="8">
        <v>42083.312916666669</v>
      </c>
      <c r="I3985" s="6" t="s">
        <v>34</v>
      </c>
      <c r="J3985" s="8">
        <v>42087.687002314815</v>
      </c>
      <c r="K3985" s="6" t="s">
        <v>1284</v>
      </c>
      <c r="L3985" s="6" t="s">
        <v>1285</v>
      </c>
      <c r="M3985" s="6" t="s">
        <v>37</v>
      </c>
      <c r="O3985" s="6" t="s">
        <v>38</v>
      </c>
      <c r="P3985" s="6" t="s">
        <v>39</v>
      </c>
      <c r="Q3985" s="6" t="s">
        <v>204</v>
      </c>
      <c r="R3985" s="6" t="s">
        <v>196</v>
      </c>
      <c r="W3985" s="6" t="s">
        <v>205</v>
      </c>
      <c r="X3985" s="6" t="s">
        <v>204</v>
      </c>
      <c r="Y3985" s="6" t="s">
        <v>43</v>
      </c>
      <c r="Z3985" s="8">
        <v>42087.646469907406</v>
      </c>
      <c r="AA3985" s="6" t="s">
        <v>6621</v>
      </c>
      <c r="AB3985" s="6" t="s">
        <v>5267</v>
      </c>
      <c r="AC3985" s="6" t="s">
        <v>196</v>
      </c>
      <c r="AD3985" s="6" t="s">
        <v>43</v>
      </c>
      <c r="AE3985" s="8">
        <v>42087.687002314815</v>
      </c>
      <c r="AF3985" s="6" t="s">
        <v>71</v>
      </c>
    </row>
    <row r="3986" spans="1:39" x14ac:dyDescent="0.2">
      <c r="A39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86" s="7" t="str">
        <f>ExtractValues(Table1[[#This Row],[Agreement Name]],".{1}\d{4,5}")</f>
        <v>101413</v>
      </c>
      <c r="C3986" s="6" t="str">
        <f>ExtractValues(Table1[[#This Row],[Agreement Name]],".{1}\d{4,5}-.{1}\d{4,5}")</f>
        <v>101413-001001</v>
      </c>
      <c r="D3986" s="6" t="str">
        <f>ExtractValues(ExtractValues(Table1[[#This Row],[Agreement Name]],"(CO\d{1,3})"),"\d+")</f>
        <v/>
      </c>
      <c r="E3986" s="6" t="str">
        <f>ExtractValues(ExtractValues(Table1[[#This Row],[Agreement Name]],"(CO.\d{1,3})"),"\d+")</f>
        <v/>
      </c>
      <c r="F3986" s="6" t="str">
        <f>IF(Table1[[#This Row],[ChgOrderPart1]]&lt;&gt;"",Table1[[#This Row],[ChgOrderPart1]],Table1[[#This Row],[ChgOrderPart2]])</f>
        <v/>
      </c>
      <c r="G3986" s="6" t="s">
        <v>203</v>
      </c>
      <c r="H3986" s="8">
        <v>42060.556307870371</v>
      </c>
      <c r="I3986" s="6" t="s">
        <v>34</v>
      </c>
      <c r="J3986" s="8">
        <v>42068.400925925926</v>
      </c>
      <c r="K3986" s="6" t="s">
        <v>35</v>
      </c>
      <c r="L3986" s="6" t="s">
        <v>36</v>
      </c>
      <c r="M3986" s="6" t="s">
        <v>37</v>
      </c>
      <c r="O3986" s="6" t="s">
        <v>38</v>
      </c>
      <c r="P3986" s="6" t="s">
        <v>39</v>
      </c>
      <c r="Q3986" s="6" t="s">
        <v>204</v>
      </c>
      <c r="R3986" s="6" t="s">
        <v>196</v>
      </c>
      <c r="W3986" s="6" t="s">
        <v>205</v>
      </c>
      <c r="X3986" s="6" t="s">
        <v>204</v>
      </c>
      <c r="Y3986" s="6" t="s">
        <v>43</v>
      </c>
      <c r="Z3986" s="8">
        <v>42060.713587962964</v>
      </c>
      <c r="AA3986" s="6" t="s">
        <v>206</v>
      </c>
      <c r="AB3986" s="6" t="s">
        <v>198</v>
      </c>
      <c r="AC3986" s="6" t="s">
        <v>196</v>
      </c>
      <c r="AD3986" s="6" t="s">
        <v>43</v>
      </c>
      <c r="AE3986" s="8">
        <v>42068.400925925926</v>
      </c>
      <c r="AF3986" s="6" t="s">
        <v>71</v>
      </c>
    </row>
    <row r="3987" spans="1:39" x14ac:dyDescent="0.2">
      <c r="A39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87" s="7" t="str">
        <f>ExtractValues(Table1[[#This Row],[Agreement Name]],".{1}\d{4,5}")</f>
        <v>101413</v>
      </c>
      <c r="C3987" s="6" t="str">
        <f>ExtractValues(Table1[[#This Row],[Agreement Name]],".{1}\d{4,5}-.{1}\d{4,5}")</f>
        <v>101413-001001</v>
      </c>
      <c r="D3987" s="6" t="str">
        <f>ExtractValues(ExtractValues(Table1[[#This Row],[Agreement Name]],"(CO\d{1,3})"),"\d+")</f>
        <v/>
      </c>
      <c r="E3987" s="6" t="str">
        <f>ExtractValues(ExtractValues(Table1[[#This Row],[Agreement Name]],"(CO.\d{1,3})"),"\d+")</f>
        <v/>
      </c>
      <c r="F3987" s="6" t="str">
        <f>IF(Table1[[#This Row],[ChgOrderPart1]]&lt;&gt;"",Table1[[#This Row],[ChgOrderPart1]],Table1[[#This Row],[ChgOrderPart2]])</f>
        <v/>
      </c>
      <c r="G3987" s="6" t="s">
        <v>203</v>
      </c>
      <c r="H3987" s="8">
        <v>42053.324247685188</v>
      </c>
      <c r="I3987" s="6" t="s">
        <v>55</v>
      </c>
      <c r="J3987" s="8">
        <v>42053.487025462964</v>
      </c>
      <c r="K3987" s="6" t="s">
        <v>1284</v>
      </c>
      <c r="L3987" s="6" t="s">
        <v>1285</v>
      </c>
      <c r="M3987" s="6" t="s">
        <v>37</v>
      </c>
      <c r="O3987" s="6" t="s">
        <v>38</v>
      </c>
      <c r="P3987" s="6" t="s">
        <v>39</v>
      </c>
      <c r="Q3987" s="6" t="s">
        <v>204</v>
      </c>
      <c r="R3987" s="6" t="s">
        <v>196</v>
      </c>
      <c r="AL3987" s="6" t="s">
        <v>204</v>
      </c>
      <c r="AM3987" s="6" t="s">
        <v>43</v>
      </c>
    </row>
    <row r="3988" spans="1:39" x14ac:dyDescent="0.2">
      <c r="A39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88" s="7" t="str">
        <f>ExtractValues(Table1[[#This Row],[Agreement Name]],".{1}\d{4,5}")</f>
        <v>101406</v>
      </c>
      <c r="C3988" s="6" t="str">
        <f>ExtractValues(Table1[[#This Row],[Agreement Name]],".{1}\d{4,5}-.{1}\d{4,5}")</f>
        <v>101406-001001</v>
      </c>
      <c r="D3988" s="6" t="str">
        <f>ExtractValues(ExtractValues(Table1[[#This Row],[Agreement Name]],"(CO\d{1,3})"),"\d+")</f>
        <v/>
      </c>
      <c r="E3988" s="6" t="str">
        <f>ExtractValues(ExtractValues(Table1[[#This Row],[Agreement Name]],"(CO.\d{1,3})"),"\d+")</f>
        <v/>
      </c>
      <c r="F3988" s="6" t="str">
        <f>IF(Table1[[#This Row],[ChgOrderPart1]]&lt;&gt;"",Table1[[#This Row],[ChgOrderPart1]],Table1[[#This Row],[ChgOrderPart2]])</f>
        <v/>
      </c>
      <c r="G3988" s="6" t="s">
        <v>6453</v>
      </c>
      <c r="H3988" s="8">
        <v>42067.54409722222</v>
      </c>
      <c r="I3988" s="6" t="s">
        <v>34</v>
      </c>
      <c r="J3988" s="8">
        <v>42073.227789351855</v>
      </c>
      <c r="K3988" s="6" t="s">
        <v>1284</v>
      </c>
      <c r="L3988" s="6" t="s">
        <v>1285</v>
      </c>
      <c r="M3988" s="6" t="s">
        <v>37</v>
      </c>
      <c r="O3988" s="6" t="s">
        <v>38</v>
      </c>
      <c r="P3988" s="6" t="s">
        <v>39</v>
      </c>
      <c r="Q3988" s="6" t="s">
        <v>654</v>
      </c>
      <c r="R3988" s="6" t="s">
        <v>354</v>
      </c>
      <c r="W3988" s="6" t="s">
        <v>355</v>
      </c>
      <c r="X3988" s="6" t="s">
        <v>654</v>
      </c>
      <c r="Y3988" s="6" t="s">
        <v>43</v>
      </c>
      <c r="Z3988" s="8">
        <v>42072.369652777779</v>
      </c>
      <c r="AA3988" s="6" t="s">
        <v>356</v>
      </c>
      <c r="AB3988" s="6" t="s">
        <v>357</v>
      </c>
      <c r="AC3988" s="6" t="s">
        <v>354</v>
      </c>
      <c r="AD3988" s="6" t="s">
        <v>43</v>
      </c>
      <c r="AE3988" s="8">
        <v>42073.227789351855</v>
      </c>
      <c r="AF3988" s="6" t="s">
        <v>358</v>
      </c>
    </row>
    <row r="3989" spans="1:39" x14ac:dyDescent="0.2">
      <c r="A398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3989" s="7" t="str">
        <f>ExtractValues(Table1[[#This Row],[Agreement Name]],".{1}\d{4,5}")</f>
        <v>101403</v>
      </c>
      <c r="C3989" s="6" t="str">
        <f>ExtractValues(Table1[[#This Row],[Agreement Name]],".{1}\d{4,5}-.{1}\d{4,5}")</f>
        <v>101403-001003</v>
      </c>
      <c r="D3989" s="6" t="str">
        <f>ExtractValues(ExtractValues(Table1[[#This Row],[Agreement Name]],"(CO\d{1,3})"),"\d+")</f>
        <v>1</v>
      </c>
      <c r="E3989" s="6" t="str">
        <f>ExtractValues(ExtractValues(Table1[[#This Row],[Agreement Name]],"(CO.\d{1,3})"),"\d+")</f>
        <v/>
      </c>
      <c r="F3989" s="6" t="str">
        <f>IF(Table1[[#This Row],[ChgOrderPart1]]&lt;&gt;"",Table1[[#This Row],[ChgOrderPart1]],Table1[[#This Row],[ChgOrderPart2]])</f>
        <v>1</v>
      </c>
      <c r="G3989" s="6" t="s">
        <v>5174</v>
      </c>
      <c r="H3989" s="8">
        <v>42160.580694444441</v>
      </c>
      <c r="I3989" s="6" t="s">
        <v>34</v>
      </c>
      <c r="J3989" s="8">
        <v>42164.562627314815</v>
      </c>
      <c r="K3989" s="6" t="s">
        <v>5082</v>
      </c>
      <c r="L3989" s="6" t="s">
        <v>5083</v>
      </c>
      <c r="M3989" s="6" t="s">
        <v>37</v>
      </c>
      <c r="O3989" s="6" t="s">
        <v>38</v>
      </c>
      <c r="P3989" s="6" t="s">
        <v>39</v>
      </c>
      <c r="Q3989" s="6" t="s">
        <v>311</v>
      </c>
      <c r="R3989" s="6" t="s">
        <v>196</v>
      </c>
      <c r="W3989" s="6" t="s">
        <v>334</v>
      </c>
      <c r="X3989" s="6" t="s">
        <v>311</v>
      </c>
      <c r="Y3989" s="6" t="s">
        <v>43</v>
      </c>
      <c r="Z3989" s="8">
        <v>42164.364155092589</v>
      </c>
      <c r="AA3989" s="6" t="s">
        <v>335</v>
      </c>
      <c r="AB3989" s="6" t="s">
        <v>198</v>
      </c>
      <c r="AC3989" s="6" t="s">
        <v>196</v>
      </c>
      <c r="AD3989" s="6" t="s">
        <v>43</v>
      </c>
      <c r="AE3989" s="8">
        <v>42164.562627314815</v>
      </c>
      <c r="AF3989" s="6" t="s">
        <v>478</v>
      </c>
    </row>
    <row r="3990" spans="1:39" x14ac:dyDescent="0.2">
      <c r="A39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0" s="7" t="str">
        <f>ExtractValues(Table1[[#This Row],[Agreement Name]],".{1}\d{4,5}")</f>
        <v>101403</v>
      </c>
      <c r="C3990" s="6" t="str">
        <f>ExtractValues(Table1[[#This Row],[Agreement Name]],".{1}\d{4,5}-.{1}\d{4,5}")</f>
        <v>101403-001003</v>
      </c>
      <c r="D3990" s="6" t="str">
        <f>ExtractValues(ExtractValues(Table1[[#This Row],[Agreement Name]],"(CO\d{1,3})"),"\d+")</f>
        <v/>
      </c>
      <c r="E3990" s="6" t="str">
        <f>ExtractValues(ExtractValues(Table1[[#This Row],[Agreement Name]],"(CO.\d{1,3})"),"\d+")</f>
        <v/>
      </c>
      <c r="F3990" s="6" t="str">
        <f>IF(Table1[[#This Row],[ChgOrderPart1]]&lt;&gt;"",Table1[[#This Row],[ChgOrderPart1]],Table1[[#This Row],[ChgOrderPart2]])</f>
        <v/>
      </c>
      <c r="G3990" s="6" t="s">
        <v>6948</v>
      </c>
      <c r="H3990" s="8">
        <v>42129.677222222221</v>
      </c>
      <c r="I3990" s="6" t="s">
        <v>34</v>
      </c>
      <c r="J3990" s="8">
        <v>42137.323518518519</v>
      </c>
      <c r="K3990" s="6" t="s">
        <v>1284</v>
      </c>
      <c r="L3990" s="6" t="s">
        <v>1285</v>
      </c>
      <c r="M3990" s="6" t="s">
        <v>37</v>
      </c>
      <c r="O3990" s="6" t="s">
        <v>38</v>
      </c>
      <c r="P3990" s="6" t="s">
        <v>39</v>
      </c>
      <c r="Q3990" s="6" t="s">
        <v>311</v>
      </c>
      <c r="R3990" s="6" t="s">
        <v>196</v>
      </c>
      <c r="W3990" s="6" t="s">
        <v>334</v>
      </c>
      <c r="X3990" s="6" t="s">
        <v>311</v>
      </c>
      <c r="Y3990" s="6" t="s">
        <v>43</v>
      </c>
      <c r="Z3990" s="8">
        <v>42137.316099537034</v>
      </c>
      <c r="AA3990" s="6" t="s">
        <v>335</v>
      </c>
      <c r="AB3990" s="6" t="s">
        <v>198</v>
      </c>
      <c r="AC3990" s="6" t="s">
        <v>196</v>
      </c>
      <c r="AD3990" s="6" t="s">
        <v>43</v>
      </c>
      <c r="AE3990" s="8">
        <v>42137.323518518519</v>
      </c>
      <c r="AF3990" s="6" t="s">
        <v>71</v>
      </c>
    </row>
    <row r="3991" spans="1:39" x14ac:dyDescent="0.2">
      <c r="A39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1" s="7" t="str">
        <f>ExtractValues(Table1[[#This Row],[Agreement Name]],".{1}\d{4,5}")</f>
        <v>101403</v>
      </c>
      <c r="C3991" s="6" t="str">
        <f>ExtractValues(Table1[[#This Row],[Agreement Name]],".{1}\d{4,5}-.{1}\d{4,5}")</f>
        <v>101403-001002</v>
      </c>
      <c r="D3991" s="6" t="str">
        <f>ExtractValues(ExtractValues(Table1[[#This Row],[Agreement Name]],"(CO\d{1,3})"),"\d+")</f>
        <v/>
      </c>
      <c r="E3991" s="6" t="str">
        <f>ExtractValues(ExtractValues(Table1[[#This Row],[Agreement Name]],"(CO.\d{1,3})"),"\d+")</f>
        <v/>
      </c>
      <c r="F3991" s="6" t="str">
        <f>IF(Table1[[#This Row],[ChgOrderPart1]]&lt;&gt;"",Table1[[#This Row],[ChgOrderPart1]],Table1[[#This Row],[ChgOrderPart2]])</f>
        <v/>
      </c>
      <c r="G3991" s="6" t="s">
        <v>6449</v>
      </c>
      <c r="H3991" s="8">
        <v>42073.599432870367</v>
      </c>
      <c r="I3991" s="6" t="s">
        <v>34</v>
      </c>
      <c r="J3991" s="8">
        <v>42074.528067129628</v>
      </c>
      <c r="K3991" s="6" t="s">
        <v>1284</v>
      </c>
      <c r="L3991" s="6" t="s">
        <v>1285</v>
      </c>
      <c r="M3991" s="6" t="s">
        <v>37</v>
      </c>
      <c r="O3991" s="6" t="s">
        <v>38</v>
      </c>
      <c r="P3991" s="6" t="s">
        <v>39</v>
      </c>
      <c r="Q3991" s="6" t="s">
        <v>6450</v>
      </c>
      <c r="R3991" s="6" t="s">
        <v>196</v>
      </c>
      <c r="W3991" s="6" t="s">
        <v>6519</v>
      </c>
      <c r="X3991" s="6" t="s">
        <v>6450</v>
      </c>
      <c r="Y3991" s="6" t="s">
        <v>43</v>
      </c>
      <c r="Z3991" s="8">
        <v>42074.498877314814</v>
      </c>
      <c r="AA3991" s="6" t="s">
        <v>6520</v>
      </c>
      <c r="AB3991" s="6" t="s">
        <v>198</v>
      </c>
      <c r="AC3991" s="6" t="s">
        <v>196</v>
      </c>
      <c r="AD3991" s="6" t="s">
        <v>43</v>
      </c>
      <c r="AE3991" s="8">
        <v>42074.528067129628</v>
      </c>
      <c r="AF3991" s="6" t="s">
        <v>71</v>
      </c>
    </row>
    <row r="3992" spans="1:39" x14ac:dyDescent="0.2">
      <c r="A39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2" s="7" t="str">
        <f>ExtractValues(Table1[[#This Row],[Agreement Name]],".{1}\d{4,5}")</f>
        <v>101403</v>
      </c>
      <c r="C3992" s="6" t="str">
        <f>ExtractValues(Table1[[#This Row],[Agreement Name]],".{1}\d{4,5}-.{1}\d{4,5}")</f>
        <v>101403-001002</v>
      </c>
      <c r="D3992" s="6" t="str">
        <f>ExtractValues(ExtractValues(Table1[[#This Row],[Agreement Name]],"(CO\d{1,3})"),"\d+")</f>
        <v/>
      </c>
      <c r="E3992" s="6" t="str">
        <f>ExtractValues(ExtractValues(Table1[[#This Row],[Agreement Name]],"(CO.\d{1,3})"),"\d+")</f>
        <v/>
      </c>
      <c r="F3992" s="6" t="str">
        <f>IF(Table1[[#This Row],[ChgOrderPart1]]&lt;&gt;"",Table1[[#This Row],[ChgOrderPart1]],Table1[[#This Row],[ChgOrderPart2]])</f>
        <v/>
      </c>
      <c r="G3992" s="6" t="s">
        <v>6449</v>
      </c>
      <c r="H3992" s="8">
        <v>42067.540706018517</v>
      </c>
      <c r="I3992" s="6" t="s">
        <v>55</v>
      </c>
      <c r="J3992" s="8">
        <v>42073.59815972222</v>
      </c>
      <c r="K3992" s="6" t="s">
        <v>1284</v>
      </c>
      <c r="L3992" s="6" t="s">
        <v>1285</v>
      </c>
      <c r="M3992" s="6" t="s">
        <v>37</v>
      </c>
      <c r="O3992" s="6" t="s">
        <v>38</v>
      </c>
      <c r="P3992" s="6" t="s">
        <v>39</v>
      </c>
      <c r="Q3992" s="6" t="s">
        <v>6450</v>
      </c>
      <c r="R3992" s="6" t="s">
        <v>196</v>
      </c>
      <c r="AL3992" s="6" t="s">
        <v>6450</v>
      </c>
      <c r="AM3992" s="6" t="s">
        <v>43</v>
      </c>
    </row>
    <row r="3993" spans="1:39" x14ac:dyDescent="0.2">
      <c r="A39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3" s="7" t="str">
        <f>ExtractValues(Table1[[#This Row],[Agreement Name]],".{1}\d{4,5}")</f>
        <v>101403</v>
      </c>
      <c r="C3993" s="6" t="str">
        <f>ExtractValues(Table1[[#This Row],[Agreement Name]],".{1}\d{4,5}-.{1}\d{4,5}")</f>
        <v>101403-001001</v>
      </c>
      <c r="D3993" s="6" t="str">
        <f>ExtractValues(ExtractValues(Table1[[#This Row],[Agreement Name]],"(CO\d{1,3})"),"\d+")</f>
        <v/>
      </c>
      <c r="E3993" s="6" t="str">
        <f>ExtractValues(ExtractValues(Table1[[#This Row],[Agreement Name]],"(CO.\d{1,3})"),"\d+")</f>
        <v/>
      </c>
      <c r="F3993" s="6" t="str">
        <f>IF(Table1[[#This Row],[ChgOrderPart1]]&lt;&gt;"",Table1[[#This Row],[ChgOrderPart1]],Table1[[#This Row],[ChgOrderPart2]])</f>
        <v/>
      </c>
      <c r="G3993" s="6" t="s">
        <v>6501</v>
      </c>
      <c r="H3993" s="8">
        <v>42073.285046296296</v>
      </c>
      <c r="I3993" s="6" t="s">
        <v>34</v>
      </c>
      <c r="J3993" s="8">
        <v>42073.555659722224</v>
      </c>
      <c r="K3993" s="6" t="s">
        <v>1284</v>
      </c>
      <c r="L3993" s="6" t="s">
        <v>1285</v>
      </c>
      <c r="M3993" s="6" t="s">
        <v>37</v>
      </c>
      <c r="O3993" s="6" t="s">
        <v>38</v>
      </c>
      <c r="P3993" s="6" t="s">
        <v>39</v>
      </c>
      <c r="Q3993" s="6" t="s">
        <v>6502</v>
      </c>
      <c r="R3993" s="6" t="s">
        <v>196</v>
      </c>
      <c r="W3993" s="6" t="s">
        <v>6503</v>
      </c>
      <c r="X3993" s="6" t="s">
        <v>6502</v>
      </c>
      <c r="Y3993" s="6" t="s">
        <v>43</v>
      </c>
      <c r="Z3993" s="8">
        <v>42073.46974537037</v>
      </c>
      <c r="AA3993" s="6" t="s">
        <v>6504</v>
      </c>
      <c r="AB3993" s="6" t="s">
        <v>198</v>
      </c>
      <c r="AC3993" s="6" t="s">
        <v>196</v>
      </c>
      <c r="AD3993" s="6" t="s">
        <v>43</v>
      </c>
      <c r="AE3993" s="8">
        <v>42073.555659722224</v>
      </c>
      <c r="AF3993" s="6" t="s">
        <v>71</v>
      </c>
    </row>
    <row r="3994" spans="1:39" x14ac:dyDescent="0.2">
      <c r="A39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4" s="7" t="str">
        <f>ExtractValues(Table1[[#This Row],[Agreement Name]],".{1}\d{4,5}")</f>
        <v>101403</v>
      </c>
      <c r="C3994" s="6" t="str">
        <f>ExtractValues(Table1[[#This Row],[Agreement Name]],".{1}\d{4,5}-.{1}\d{4,5}")</f>
        <v>101403-001001</v>
      </c>
      <c r="D3994" s="6" t="str">
        <f>ExtractValues(ExtractValues(Table1[[#This Row],[Agreement Name]],"(CO\d{1,3})"),"\d+")</f>
        <v/>
      </c>
      <c r="E3994" s="6" t="str">
        <f>ExtractValues(ExtractValues(Table1[[#This Row],[Agreement Name]],"(CO.\d{1,3})"),"\d+")</f>
        <v/>
      </c>
      <c r="F3994" s="6" t="str">
        <f>IF(Table1[[#This Row],[ChgOrderPart1]]&lt;&gt;"",Table1[[#This Row],[ChgOrderPart1]],Table1[[#This Row],[ChgOrderPart2]])</f>
        <v/>
      </c>
      <c r="G3994" s="6" t="s">
        <v>6424</v>
      </c>
      <c r="H3994" s="8">
        <v>42066.343877314815</v>
      </c>
      <c r="I3994" s="6" t="s">
        <v>55</v>
      </c>
      <c r="J3994" s="8">
        <v>42073.284201388888</v>
      </c>
      <c r="K3994" s="6" t="s">
        <v>1284</v>
      </c>
      <c r="L3994" s="6" t="s">
        <v>1285</v>
      </c>
      <c r="M3994" s="6" t="s">
        <v>37</v>
      </c>
      <c r="O3994" s="6" t="s">
        <v>38</v>
      </c>
      <c r="P3994" s="6" t="s">
        <v>39</v>
      </c>
      <c r="Q3994" s="6" t="s">
        <v>6425</v>
      </c>
      <c r="R3994" s="6" t="s">
        <v>196</v>
      </c>
      <c r="AL3994" s="6" t="s">
        <v>6425</v>
      </c>
      <c r="AM3994" s="6" t="s">
        <v>43</v>
      </c>
    </row>
    <row r="3995" spans="1:39" x14ac:dyDescent="0.2">
      <c r="A39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5" s="7" t="str">
        <f>ExtractValues(Table1[[#This Row],[Agreement Name]],".{1}\d{4,5}")</f>
        <v>10140</v>
      </c>
      <c r="C3995" s="6" t="str">
        <f>ExtractValues(Table1[[#This Row],[Agreement Name]],".{1}\d{4,5}-.{1}\d{4,5}")</f>
        <v>10140-001002</v>
      </c>
      <c r="D3995" s="6" t="str">
        <f>ExtractValues(ExtractValues(Table1[[#This Row],[Agreement Name]],"(CO\d{1,3})"),"\d+")</f>
        <v/>
      </c>
      <c r="E3995" s="6" t="str">
        <f>ExtractValues(ExtractValues(Table1[[#This Row],[Agreement Name]],"(CO.\d{1,3})"),"\d+")</f>
        <v/>
      </c>
      <c r="F3995" s="6" t="str">
        <f>IF(Table1[[#This Row],[ChgOrderPart1]]&lt;&gt;"",Table1[[#This Row],[ChgOrderPart1]],Table1[[#This Row],[ChgOrderPart2]])</f>
        <v/>
      </c>
      <c r="G3995" s="6" t="s">
        <v>809</v>
      </c>
      <c r="H3995" s="8">
        <v>42191.63853009259</v>
      </c>
      <c r="I3995" s="6" t="s">
        <v>34</v>
      </c>
      <c r="J3995" s="8">
        <v>42191.661122685182</v>
      </c>
      <c r="K3995" s="6" t="s">
        <v>35</v>
      </c>
      <c r="L3995" s="6" t="s">
        <v>36</v>
      </c>
      <c r="M3995" s="6" t="s">
        <v>37</v>
      </c>
      <c r="O3995" s="6" t="s">
        <v>38</v>
      </c>
      <c r="P3995" s="6" t="s">
        <v>39</v>
      </c>
      <c r="Q3995" s="6" t="s">
        <v>365</v>
      </c>
      <c r="R3995" s="6" t="s">
        <v>366</v>
      </c>
      <c r="W3995" s="6" t="s">
        <v>368</v>
      </c>
      <c r="X3995" s="6" t="s">
        <v>365</v>
      </c>
      <c r="Y3995" s="6" t="s">
        <v>43</v>
      </c>
      <c r="Z3995" s="8">
        <v>42191.642002314817</v>
      </c>
      <c r="AA3995" s="6" t="s">
        <v>810</v>
      </c>
      <c r="AB3995" s="6" t="s">
        <v>370</v>
      </c>
      <c r="AC3995" s="6" t="s">
        <v>366</v>
      </c>
      <c r="AD3995" s="6" t="s">
        <v>43</v>
      </c>
      <c r="AE3995" s="8">
        <v>42191.661122685182</v>
      </c>
      <c r="AF3995" s="6" t="s">
        <v>71</v>
      </c>
    </row>
    <row r="3996" spans="1:39" x14ac:dyDescent="0.2">
      <c r="A39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6" s="7" t="str">
        <f>ExtractValues(Table1[[#This Row],[Agreement Name]],".{1}\d{4,5}")</f>
        <v>10140</v>
      </c>
      <c r="C3996" s="6" t="str">
        <f>ExtractValues(Table1[[#This Row],[Agreement Name]],".{1}\d{4,5}-.{1}\d{4,5}")</f>
        <v>10140-001001</v>
      </c>
      <c r="D3996" s="6" t="str">
        <f>ExtractValues(ExtractValues(Table1[[#This Row],[Agreement Name]],"(CO\d{1,3})"),"\d+")</f>
        <v/>
      </c>
      <c r="E3996" s="6" t="str">
        <f>ExtractValues(ExtractValues(Table1[[#This Row],[Agreement Name]],"(CO.\d{1,3})"),"\d+")</f>
        <v/>
      </c>
      <c r="F3996" s="6" t="str">
        <f>IF(Table1[[#This Row],[ChgOrderPart1]]&lt;&gt;"",Table1[[#This Row],[ChgOrderPart1]],Table1[[#This Row],[ChgOrderPart2]])</f>
        <v/>
      </c>
      <c r="G3996" s="6" t="s">
        <v>6708</v>
      </c>
      <c r="H3996" s="8">
        <v>42088.545613425929</v>
      </c>
      <c r="I3996" s="6" t="s">
        <v>34</v>
      </c>
      <c r="J3996" s="8">
        <v>42088.590277777781</v>
      </c>
      <c r="K3996" s="6" t="s">
        <v>1284</v>
      </c>
      <c r="L3996" s="6" t="s">
        <v>1285</v>
      </c>
      <c r="M3996" s="6" t="s">
        <v>37</v>
      </c>
      <c r="O3996" s="6" t="s">
        <v>38</v>
      </c>
      <c r="P3996" s="6" t="s">
        <v>39</v>
      </c>
      <c r="Q3996" s="6" t="s">
        <v>6709</v>
      </c>
      <c r="R3996" s="6" t="s">
        <v>366</v>
      </c>
      <c r="W3996" s="6" t="s">
        <v>6710</v>
      </c>
      <c r="X3996" s="6" t="s">
        <v>6709</v>
      </c>
      <c r="Y3996" s="6" t="s">
        <v>43</v>
      </c>
      <c r="Z3996" s="8">
        <v>42088.585138888891</v>
      </c>
      <c r="AA3996" s="6" t="s">
        <v>6711</v>
      </c>
      <c r="AB3996" s="6" t="s">
        <v>370</v>
      </c>
      <c r="AC3996" s="6" t="s">
        <v>366</v>
      </c>
      <c r="AD3996" s="6" t="s">
        <v>43</v>
      </c>
      <c r="AE3996" s="8">
        <v>42088.590277777781</v>
      </c>
      <c r="AF3996" s="6" t="s">
        <v>71</v>
      </c>
    </row>
    <row r="3997" spans="1:39" x14ac:dyDescent="0.2">
      <c r="A39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7" s="7" t="str">
        <f>ExtractValues(Table1[[#This Row],[Agreement Name]],".{1}\d{4,5}")</f>
        <v>101399</v>
      </c>
      <c r="C3997" s="6" t="str">
        <f>ExtractValues(Table1[[#This Row],[Agreement Name]],".{1}\d{4,5}-.{1}\d{4,5}")</f>
        <v>101399-001002</v>
      </c>
      <c r="D3997" s="6" t="str">
        <f>ExtractValues(ExtractValues(Table1[[#This Row],[Agreement Name]],"(CO\d{1,3})"),"\d+")</f>
        <v/>
      </c>
      <c r="E3997" s="6" t="str">
        <f>ExtractValues(ExtractValues(Table1[[#This Row],[Agreement Name]],"(CO.\d{1,3})"),"\d+")</f>
        <v/>
      </c>
      <c r="F3997" s="6" t="str">
        <f>IF(Table1[[#This Row],[ChgOrderPart1]]&lt;&gt;"",Table1[[#This Row],[ChgOrderPart1]],Table1[[#This Row],[ChgOrderPart2]])</f>
        <v/>
      </c>
      <c r="G3997" s="6" t="s">
        <v>6670</v>
      </c>
      <c r="H3997" s="8">
        <v>42087.434027777781</v>
      </c>
      <c r="I3997" s="6" t="s">
        <v>34</v>
      </c>
      <c r="J3997" s="8">
        <v>42087.455601851849</v>
      </c>
      <c r="K3997" s="6" t="s">
        <v>1284</v>
      </c>
      <c r="L3997" s="6" t="s">
        <v>1285</v>
      </c>
      <c r="M3997" s="6" t="s">
        <v>37</v>
      </c>
      <c r="O3997" s="6" t="s">
        <v>38</v>
      </c>
      <c r="P3997" s="6" t="s">
        <v>39</v>
      </c>
      <c r="Q3997" s="6" t="s">
        <v>699</v>
      </c>
      <c r="R3997" s="6" t="s">
        <v>354</v>
      </c>
      <c r="W3997" s="6" t="s">
        <v>700</v>
      </c>
      <c r="X3997" s="6" t="s">
        <v>699</v>
      </c>
      <c r="Y3997" s="6" t="s">
        <v>43</v>
      </c>
      <c r="Z3997" s="8">
        <v>42087.438993055555</v>
      </c>
      <c r="AA3997" s="6" t="s">
        <v>3709</v>
      </c>
      <c r="AB3997" s="6" t="s">
        <v>357</v>
      </c>
      <c r="AC3997" s="6" t="s">
        <v>354</v>
      </c>
      <c r="AD3997" s="6" t="s">
        <v>43</v>
      </c>
      <c r="AE3997" s="8">
        <v>42087.455601851849</v>
      </c>
      <c r="AF3997" s="6" t="s">
        <v>358</v>
      </c>
    </row>
    <row r="3998" spans="1:39" x14ac:dyDescent="0.2">
      <c r="A39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8" s="7" t="str">
        <f>ExtractValues(Table1[[#This Row],[Agreement Name]],".{1}\d{4,5}")</f>
        <v>101399</v>
      </c>
      <c r="C3998" s="6" t="str">
        <f>ExtractValues(Table1[[#This Row],[Agreement Name]],".{1}\d{4,5}-.{1}\d{4,5}")</f>
        <v>101399-001001</v>
      </c>
      <c r="D3998" s="6" t="str">
        <f>ExtractValues(ExtractValues(Table1[[#This Row],[Agreement Name]],"(CO\d{1,3})"),"\d+")</f>
        <v/>
      </c>
      <c r="E3998" s="6" t="str">
        <f>ExtractValues(ExtractValues(Table1[[#This Row],[Agreement Name]],"(CO.\d{1,3})"),"\d+")</f>
        <v/>
      </c>
      <c r="F3998" s="6" t="str">
        <f>IF(Table1[[#This Row],[ChgOrderPart1]]&lt;&gt;"",Table1[[#This Row],[ChgOrderPart1]],Table1[[#This Row],[ChgOrderPart2]])</f>
        <v/>
      </c>
      <c r="G3998" s="6" t="s">
        <v>6241</v>
      </c>
      <c r="H3998" s="8">
        <v>42047.279050925928</v>
      </c>
      <c r="I3998" s="6" t="s">
        <v>34</v>
      </c>
      <c r="J3998" s="8">
        <v>42053.544259259259</v>
      </c>
      <c r="K3998" s="6" t="s">
        <v>1284</v>
      </c>
      <c r="L3998" s="6" t="s">
        <v>1285</v>
      </c>
      <c r="M3998" s="6" t="s">
        <v>37</v>
      </c>
      <c r="O3998" s="6" t="s">
        <v>38</v>
      </c>
      <c r="P3998" s="6" t="s">
        <v>39</v>
      </c>
      <c r="Q3998" s="6" t="s">
        <v>6242</v>
      </c>
      <c r="R3998" s="6" t="s">
        <v>6243</v>
      </c>
      <c r="S3998" s="6" t="s">
        <v>354</v>
      </c>
      <c r="W3998" s="6" t="s">
        <v>6244</v>
      </c>
      <c r="X3998" s="6" t="s">
        <v>6243</v>
      </c>
      <c r="Y3998" s="6" t="s">
        <v>43</v>
      </c>
      <c r="Z3998" s="8">
        <v>42053.477500000001</v>
      </c>
      <c r="AA3998" s="6" t="s">
        <v>6245</v>
      </c>
      <c r="AB3998" s="6" t="s">
        <v>357</v>
      </c>
      <c r="AC3998" s="6" t="s">
        <v>354</v>
      </c>
      <c r="AD3998" s="6" t="s">
        <v>43</v>
      </c>
      <c r="AE3998" s="8">
        <v>42053.544259259259</v>
      </c>
      <c r="AF3998" s="6" t="s">
        <v>358</v>
      </c>
    </row>
    <row r="3999" spans="1:39" x14ac:dyDescent="0.2">
      <c r="A39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3999" s="7" t="str">
        <f>ExtractValues(Table1[[#This Row],[Agreement Name]],".{1}\d{4,5}")</f>
        <v>101395</v>
      </c>
      <c r="C3999" s="6" t="str">
        <f>ExtractValues(Table1[[#This Row],[Agreement Name]],".{1}\d{4,5}-.{1}\d{4,5}")</f>
        <v>101395-001001</v>
      </c>
      <c r="D3999" s="6" t="str">
        <f>ExtractValues(ExtractValues(Table1[[#This Row],[Agreement Name]],"(CO\d{1,3})"),"\d+")</f>
        <v/>
      </c>
      <c r="E3999" s="6" t="str">
        <f>ExtractValues(ExtractValues(Table1[[#This Row],[Agreement Name]],"(CO.\d{1,3})"),"\d+")</f>
        <v/>
      </c>
      <c r="F3999" s="6" t="str">
        <f>IF(Table1[[#This Row],[ChgOrderPart1]]&lt;&gt;"",Table1[[#This Row],[ChgOrderPart1]],Table1[[#This Row],[ChgOrderPart2]])</f>
        <v/>
      </c>
      <c r="G3999" s="6" t="s">
        <v>6258</v>
      </c>
      <c r="H3999" s="8">
        <v>42047.590057870373</v>
      </c>
      <c r="I3999" s="6" t="s">
        <v>34</v>
      </c>
      <c r="J3999" s="8">
        <v>42094.648252314815</v>
      </c>
      <c r="K3999" s="6" t="s">
        <v>1284</v>
      </c>
      <c r="L3999" s="6" t="s">
        <v>1285</v>
      </c>
      <c r="M3999" s="6" t="s">
        <v>37</v>
      </c>
      <c r="O3999" s="6" t="s">
        <v>38</v>
      </c>
      <c r="P3999" s="6" t="s">
        <v>39</v>
      </c>
      <c r="Q3999" s="6" t="s">
        <v>56</v>
      </c>
      <c r="R3999" s="6" t="s">
        <v>392</v>
      </c>
      <c r="S3999" s="6" t="s">
        <v>366</v>
      </c>
      <c r="W3999" s="6" t="s">
        <v>394</v>
      </c>
      <c r="X3999" s="6" t="s">
        <v>392</v>
      </c>
      <c r="Y3999" s="6" t="s">
        <v>43</v>
      </c>
      <c r="Z3999" s="8">
        <v>42094.647106481483</v>
      </c>
      <c r="AA3999" s="6" t="s">
        <v>3059</v>
      </c>
      <c r="AB3999" s="6" t="s">
        <v>370</v>
      </c>
      <c r="AC3999" s="6" t="s">
        <v>366</v>
      </c>
      <c r="AD3999" s="6" t="s">
        <v>43</v>
      </c>
      <c r="AE3999" s="8">
        <v>42094.648252314815</v>
      </c>
      <c r="AF3999" s="6" t="s">
        <v>71</v>
      </c>
    </row>
    <row r="4000" spans="1:39" x14ac:dyDescent="0.2">
      <c r="A40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0" s="7" t="str">
        <f>ExtractValues(Table1[[#This Row],[Agreement Name]],".{1}\d{4,5}")</f>
        <v>101382</v>
      </c>
      <c r="C4000" s="6" t="str">
        <f>ExtractValues(Table1[[#This Row],[Agreement Name]],".{1}\d{4,5}-.{1}\d{4,5}")</f>
        <v>101382-001002</v>
      </c>
      <c r="D4000" s="6" t="str">
        <f>ExtractValues(ExtractValues(Table1[[#This Row],[Agreement Name]],"(CO\d{1,3})"),"\d+")</f>
        <v/>
      </c>
      <c r="E4000" s="6" t="str">
        <f>ExtractValues(ExtractValues(Table1[[#This Row],[Agreement Name]],"(CO.\d{1,3})"),"\d+")</f>
        <v/>
      </c>
      <c r="F4000" s="6" t="str">
        <f>IF(Table1[[#This Row],[ChgOrderPart1]]&lt;&gt;"",Table1[[#This Row],[ChgOrderPart1]],Table1[[#This Row],[ChgOrderPart2]])</f>
        <v/>
      </c>
      <c r="G4000" s="6" t="s">
        <v>6422</v>
      </c>
      <c r="H4000" s="8">
        <v>42066.303171296298</v>
      </c>
      <c r="I4000" s="6" t="s">
        <v>34</v>
      </c>
      <c r="J4000" s="8">
        <v>42066.326412037037</v>
      </c>
      <c r="K4000" s="6" t="s">
        <v>1284</v>
      </c>
      <c r="L4000" s="6" t="s">
        <v>1285</v>
      </c>
      <c r="M4000" s="6" t="s">
        <v>37</v>
      </c>
      <c r="O4000" s="6" t="s">
        <v>38</v>
      </c>
      <c r="P4000" s="6" t="s">
        <v>39</v>
      </c>
      <c r="Q4000" s="6" t="s">
        <v>436</v>
      </c>
      <c r="R4000" s="6" t="s">
        <v>354</v>
      </c>
      <c r="W4000" s="6" t="s">
        <v>437</v>
      </c>
      <c r="X4000" s="6" t="s">
        <v>436</v>
      </c>
      <c r="Y4000" s="6" t="s">
        <v>43</v>
      </c>
      <c r="Z4000" s="8">
        <v>42066.322337962964</v>
      </c>
      <c r="AA4000" s="6" t="s">
        <v>438</v>
      </c>
      <c r="AB4000" s="6" t="s">
        <v>357</v>
      </c>
      <c r="AC4000" s="6" t="s">
        <v>354</v>
      </c>
      <c r="AD4000" s="6" t="s">
        <v>43</v>
      </c>
      <c r="AE4000" s="8">
        <v>42066.326412037037</v>
      </c>
      <c r="AF4000" s="6" t="s">
        <v>358</v>
      </c>
    </row>
    <row r="4001" spans="1:39" x14ac:dyDescent="0.2">
      <c r="A40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1" s="7" t="str">
        <f>ExtractValues(Table1[[#This Row],[Agreement Name]],".{1}\d{4,5}")</f>
        <v>101382</v>
      </c>
      <c r="C4001" s="6" t="str">
        <f>ExtractValues(Table1[[#This Row],[Agreement Name]],".{1}\d{4,5}-.{1}\d{4,5}")</f>
        <v>101382-001001</v>
      </c>
      <c r="D4001" s="6" t="str">
        <f>ExtractValues(ExtractValues(Table1[[#This Row],[Agreement Name]],"(CO\d{1,3})"),"\d+")</f>
        <v/>
      </c>
      <c r="E4001" s="6" t="str">
        <f>ExtractValues(ExtractValues(Table1[[#This Row],[Agreement Name]],"(CO.\d{1,3})"),"\d+")</f>
        <v/>
      </c>
      <c r="F4001" s="6" t="str">
        <f>IF(Table1[[#This Row],[ChgOrderPart1]]&lt;&gt;"",Table1[[#This Row],[ChgOrderPart1]],Table1[[#This Row],[ChgOrderPart2]])</f>
        <v/>
      </c>
      <c r="G4001" s="6" t="s">
        <v>6374</v>
      </c>
      <c r="H4001" s="8">
        <v>42059.318958333337</v>
      </c>
      <c r="I4001" s="6" t="s">
        <v>34</v>
      </c>
      <c r="J4001" s="8">
        <v>42059.452916666669</v>
      </c>
      <c r="K4001" s="6" t="s">
        <v>1284</v>
      </c>
      <c r="L4001" s="6" t="s">
        <v>1285</v>
      </c>
      <c r="M4001" s="6" t="s">
        <v>37</v>
      </c>
      <c r="O4001" s="6" t="s">
        <v>38</v>
      </c>
      <c r="P4001" s="6" t="s">
        <v>39</v>
      </c>
      <c r="Q4001" s="6" t="s">
        <v>2486</v>
      </c>
      <c r="R4001" s="6" t="s">
        <v>354</v>
      </c>
      <c r="W4001" s="6" t="s">
        <v>6375</v>
      </c>
      <c r="X4001" s="6" t="s">
        <v>2486</v>
      </c>
      <c r="Y4001" s="6" t="s">
        <v>43</v>
      </c>
      <c r="Z4001" s="8">
        <v>42059.450636574074</v>
      </c>
      <c r="AA4001" s="6" t="s">
        <v>2394</v>
      </c>
      <c r="AB4001" s="6" t="s">
        <v>357</v>
      </c>
      <c r="AC4001" s="6" t="s">
        <v>354</v>
      </c>
      <c r="AD4001" s="6" t="s">
        <v>43</v>
      </c>
      <c r="AE4001" s="8">
        <v>42059.452916666669</v>
      </c>
      <c r="AF4001" s="6" t="s">
        <v>358</v>
      </c>
    </row>
    <row r="4002" spans="1:39" x14ac:dyDescent="0.2">
      <c r="A40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02" s="7" t="str">
        <f>ExtractValues(Table1[[#This Row],[Agreement Name]],".{1}\d{4,5}")</f>
        <v>101379</v>
      </c>
      <c r="C4002" s="6" t="str">
        <f>ExtractValues(Table1[[#This Row],[Agreement Name]],".{1}\d{4,5}-.{1}\d{4,5}")</f>
        <v>101379-001001</v>
      </c>
      <c r="D4002" s="6" t="str">
        <f>ExtractValues(ExtractValues(Table1[[#This Row],[Agreement Name]],"(CO\d{1,3})"),"\d+")</f>
        <v>1</v>
      </c>
      <c r="E4002" s="6" t="str">
        <f>ExtractValues(ExtractValues(Table1[[#This Row],[Agreement Name]],"(CO.\d{1,3})"),"\d+")</f>
        <v/>
      </c>
      <c r="F4002" s="6" t="str">
        <f>IF(Table1[[#This Row],[ChgOrderPart1]]&lt;&gt;"",Table1[[#This Row],[ChgOrderPart1]],Table1[[#This Row],[ChgOrderPart2]])</f>
        <v>1</v>
      </c>
      <c r="G4002" s="6" t="s">
        <v>6466</v>
      </c>
      <c r="H4002" s="8">
        <v>42069.397858796299</v>
      </c>
      <c r="I4002" s="6" t="s">
        <v>34</v>
      </c>
      <c r="J4002" s="8">
        <v>42069.431157407409</v>
      </c>
      <c r="K4002" s="6" t="s">
        <v>1284</v>
      </c>
      <c r="L4002" s="6" t="s">
        <v>1285</v>
      </c>
      <c r="M4002" s="6" t="s">
        <v>37</v>
      </c>
      <c r="O4002" s="6" t="s">
        <v>38</v>
      </c>
      <c r="P4002" s="6" t="s">
        <v>39</v>
      </c>
      <c r="Q4002" s="6" t="s">
        <v>699</v>
      </c>
      <c r="R4002" s="6" t="s">
        <v>354</v>
      </c>
      <c r="W4002" s="6" t="s">
        <v>700</v>
      </c>
      <c r="X4002" s="6" t="s">
        <v>699</v>
      </c>
      <c r="Y4002" s="6" t="s">
        <v>43</v>
      </c>
      <c r="Z4002" s="8">
        <v>42069.428043981483</v>
      </c>
      <c r="AA4002" s="6" t="s">
        <v>3709</v>
      </c>
      <c r="AB4002" s="6" t="s">
        <v>357</v>
      </c>
      <c r="AC4002" s="6" t="s">
        <v>354</v>
      </c>
      <c r="AD4002" s="6" t="s">
        <v>43</v>
      </c>
      <c r="AE4002" s="8">
        <v>42069.431157407409</v>
      </c>
      <c r="AF4002" s="6" t="s">
        <v>358</v>
      </c>
    </row>
    <row r="4003" spans="1:39" x14ac:dyDescent="0.2">
      <c r="A40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3" s="7" t="str">
        <f>ExtractValues(Table1[[#This Row],[Agreement Name]],".{1}\d{4,5}")</f>
        <v>101379</v>
      </c>
      <c r="C4003" s="6" t="str">
        <f>ExtractValues(Table1[[#This Row],[Agreement Name]],".{1}\d{4,5}-.{1}\d{4,5}")</f>
        <v>101379-001001</v>
      </c>
      <c r="D4003" s="6" t="str">
        <f>ExtractValues(ExtractValues(Table1[[#This Row],[Agreement Name]],"(CO\d{1,3})"),"\d+")</f>
        <v/>
      </c>
      <c r="E4003" s="6" t="str">
        <f>ExtractValues(ExtractValues(Table1[[#This Row],[Agreement Name]],"(CO.\d{1,3})"),"\d+")</f>
        <v/>
      </c>
      <c r="F4003" s="6" t="str">
        <f>IF(Table1[[#This Row],[ChgOrderPart1]]&lt;&gt;"",Table1[[#This Row],[ChgOrderPart1]],Table1[[#This Row],[ChgOrderPart2]])</f>
        <v/>
      </c>
      <c r="G4003" s="6" t="s">
        <v>6263</v>
      </c>
      <c r="H4003" s="8">
        <v>42047.593217592592</v>
      </c>
      <c r="I4003" s="6" t="s">
        <v>34</v>
      </c>
      <c r="J4003" s="8">
        <v>42055.664502314816</v>
      </c>
      <c r="K4003" s="6" t="s">
        <v>1284</v>
      </c>
      <c r="L4003" s="6" t="s">
        <v>1285</v>
      </c>
      <c r="M4003" s="6" t="s">
        <v>37</v>
      </c>
      <c r="O4003" s="6" t="s">
        <v>38</v>
      </c>
      <c r="P4003" s="6" t="s">
        <v>39</v>
      </c>
      <c r="Q4003" s="6" t="s">
        <v>699</v>
      </c>
      <c r="R4003" s="6" t="s">
        <v>354</v>
      </c>
      <c r="W4003" s="6" t="s">
        <v>700</v>
      </c>
      <c r="X4003" s="6" t="s">
        <v>699</v>
      </c>
      <c r="Y4003" s="6" t="s">
        <v>43</v>
      </c>
      <c r="Z4003" s="8">
        <v>42055.643923611111</v>
      </c>
      <c r="AA4003" s="6" t="s">
        <v>3709</v>
      </c>
      <c r="AB4003" s="6" t="s">
        <v>357</v>
      </c>
      <c r="AC4003" s="6" t="s">
        <v>354</v>
      </c>
      <c r="AD4003" s="6" t="s">
        <v>43</v>
      </c>
      <c r="AE4003" s="8">
        <v>42055.664502314816</v>
      </c>
      <c r="AF4003" s="6" t="s">
        <v>358</v>
      </c>
    </row>
    <row r="4004" spans="1:39" x14ac:dyDescent="0.2">
      <c r="A40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04" s="7" t="str">
        <f>ExtractValues(Table1[[#This Row],[Agreement Name]],".{1}\d{4,5}")</f>
        <v>101367</v>
      </c>
      <c r="C4004" s="6" t="str">
        <f>ExtractValues(Table1[[#This Row],[Agreement Name]],".{1}\d{4,5}-.{1}\d{4,5}")</f>
        <v>101367-001001</v>
      </c>
      <c r="D4004" s="6" t="str">
        <f>ExtractValues(ExtractValues(Table1[[#This Row],[Agreement Name]],"(CO\d{1,3})"),"\d+")</f>
        <v>1</v>
      </c>
      <c r="E4004" s="6" t="str">
        <f>ExtractValues(ExtractValues(Table1[[#This Row],[Agreement Name]],"(CO.\d{1,3})"),"\d+")</f>
        <v/>
      </c>
      <c r="F4004" s="6" t="str">
        <f>IF(Table1[[#This Row],[ChgOrderPart1]]&lt;&gt;"",Table1[[#This Row],[ChgOrderPart1]],Table1[[#This Row],[ChgOrderPart2]])</f>
        <v>1</v>
      </c>
      <c r="G4004" s="6" t="s">
        <v>5399</v>
      </c>
      <c r="H4004" s="8">
        <v>42174.477025462962</v>
      </c>
      <c r="I4004" s="6" t="s">
        <v>34</v>
      </c>
      <c r="J4004" s="8">
        <v>42184.401192129626</v>
      </c>
      <c r="K4004" s="6" t="s">
        <v>5082</v>
      </c>
      <c r="L4004" s="6" t="s">
        <v>5083</v>
      </c>
      <c r="M4004" s="6" t="s">
        <v>37</v>
      </c>
      <c r="O4004" s="6" t="s">
        <v>38</v>
      </c>
      <c r="P4004" s="6" t="s">
        <v>39</v>
      </c>
      <c r="Q4004" s="6" t="s">
        <v>3332</v>
      </c>
      <c r="R4004" s="6" t="s">
        <v>101</v>
      </c>
      <c r="W4004" s="6" t="s">
        <v>5400</v>
      </c>
      <c r="X4004" s="6" t="s">
        <v>3332</v>
      </c>
      <c r="Y4004" s="6" t="s">
        <v>43</v>
      </c>
      <c r="Z4004" s="8">
        <v>42184.363854166666</v>
      </c>
      <c r="AA4004" s="6" t="s">
        <v>915</v>
      </c>
      <c r="AB4004" s="6" t="s">
        <v>104</v>
      </c>
      <c r="AC4004" s="6" t="s">
        <v>101</v>
      </c>
      <c r="AD4004" s="6" t="s">
        <v>43</v>
      </c>
      <c r="AE4004" s="8">
        <v>42184.401192129626</v>
      </c>
      <c r="AF4004" s="6" t="s">
        <v>71</v>
      </c>
    </row>
    <row r="4005" spans="1:39" x14ac:dyDescent="0.2">
      <c r="A40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5" s="7" t="str">
        <f>ExtractValues(Table1[[#This Row],[Agreement Name]],".{1}\d{4,5}")</f>
        <v>101367</v>
      </c>
      <c r="C4005" s="6" t="str">
        <f>ExtractValues(Table1[[#This Row],[Agreement Name]],".{1}\d{4,5}-.{1}\d{4,5}")</f>
        <v>101367-001001</v>
      </c>
      <c r="D4005" s="6" t="str">
        <f>ExtractValues(ExtractValues(Table1[[#This Row],[Agreement Name]],"(CO\d{1,3})"),"\d+")</f>
        <v/>
      </c>
      <c r="E4005" s="6" t="str">
        <f>ExtractValues(ExtractValues(Table1[[#This Row],[Agreement Name]],"(CO.\d{1,3})"),"\d+")</f>
        <v/>
      </c>
      <c r="F4005" s="6" t="str">
        <f>IF(Table1[[#This Row],[ChgOrderPart1]]&lt;&gt;"",Table1[[#This Row],[ChgOrderPart1]],Table1[[#This Row],[ChgOrderPart2]])</f>
        <v/>
      </c>
      <c r="G4005" s="6" t="s">
        <v>3911</v>
      </c>
      <c r="H4005" s="8">
        <v>42131.691145833334</v>
      </c>
      <c r="I4005" s="6" t="s">
        <v>34</v>
      </c>
      <c r="J4005" s="8">
        <v>42151.408564814818</v>
      </c>
      <c r="K4005" s="6" t="s">
        <v>3614</v>
      </c>
      <c r="L4005" s="6" t="s">
        <v>3615</v>
      </c>
      <c r="M4005" s="6" t="s">
        <v>37</v>
      </c>
      <c r="O4005" s="6" t="s">
        <v>38</v>
      </c>
      <c r="P4005" s="6" t="s">
        <v>39</v>
      </c>
      <c r="Q4005" s="6" t="s">
        <v>3332</v>
      </c>
      <c r="R4005" s="6" t="s">
        <v>101</v>
      </c>
      <c r="W4005" s="6" t="s">
        <v>3912</v>
      </c>
      <c r="X4005" s="6" t="s">
        <v>3332</v>
      </c>
      <c r="Y4005" s="6" t="s">
        <v>43</v>
      </c>
      <c r="Z4005" s="8">
        <v>42150.697939814818</v>
      </c>
      <c r="AA4005" s="6" t="s">
        <v>915</v>
      </c>
      <c r="AB4005" s="6" t="s">
        <v>104</v>
      </c>
      <c r="AC4005" s="6" t="s">
        <v>101</v>
      </c>
      <c r="AD4005" s="6" t="s">
        <v>43</v>
      </c>
      <c r="AE4005" s="8">
        <v>42151.408564814818</v>
      </c>
      <c r="AF4005" s="6" t="s">
        <v>46</v>
      </c>
    </row>
    <row r="4006" spans="1:39" x14ac:dyDescent="0.2">
      <c r="A40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6" s="7" t="str">
        <f>ExtractValues(Table1[[#This Row],[Agreement Name]],".{1}\d{4,5}")</f>
        <v>101351</v>
      </c>
      <c r="C4006" s="6" t="str">
        <f>ExtractValues(Table1[[#This Row],[Agreement Name]],".{1}\d{4,5}-.{1}\d{4,5}")</f>
        <v>101351-001001</v>
      </c>
      <c r="D4006" s="6" t="str">
        <f>ExtractValues(ExtractValues(Table1[[#This Row],[Agreement Name]],"(CO\d{1,3})"),"\d+")</f>
        <v/>
      </c>
      <c r="E4006" s="6" t="str">
        <f>ExtractValues(ExtractValues(Table1[[#This Row],[Agreement Name]],"(CO.\d{1,3})"),"\d+")</f>
        <v/>
      </c>
      <c r="F4006" s="6" t="str">
        <f>IF(Table1[[#This Row],[ChgOrderPart1]]&lt;&gt;"",Table1[[#This Row],[ChgOrderPart1]],Table1[[#This Row],[ChgOrderPart2]])</f>
        <v/>
      </c>
      <c r="G4006" s="6" t="s">
        <v>6168</v>
      </c>
      <c r="H4006" s="8">
        <v>42044.317245370374</v>
      </c>
      <c r="I4006" s="6" t="s">
        <v>34</v>
      </c>
      <c r="J4006" s="8">
        <v>42073.462766203702</v>
      </c>
      <c r="K4006" s="6" t="s">
        <v>1284</v>
      </c>
      <c r="L4006" s="6" t="s">
        <v>1285</v>
      </c>
      <c r="M4006" s="6" t="s">
        <v>37</v>
      </c>
      <c r="O4006" s="6" t="s">
        <v>38</v>
      </c>
      <c r="P4006" s="6" t="s">
        <v>39</v>
      </c>
      <c r="Q4006" s="6" t="s">
        <v>1291</v>
      </c>
      <c r="R4006" s="6" t="s">
        <v>366</v>
      </c>
      <c r="W4006" s="6" t="s">
        <v>1292</v>
      </c>
      <c r="X4006" s="6" t="s">
        <v>1291</v>
      </c>
      <c r="Y4006" s="6" t="s">
        <v>43</v>
      </c>
      <c r="Z4006" s="8">
        <v>42073.236435185187</v>
      </c>
      <c r="AA4006" s="6" t="s">
        <v>322</v>
      </c>
      <c r="AB4006" s="6" t="s">
        <v>370</v>
      </c>
      <c r="AC4006" s="6" t="s">
        <v>366</v>
      </c>
      <c r="AD4006" s="6" t="s">
        <v>43</v>
      </c>
      <c r="AE4006" s="8">
        <v>42073.462766203702</v>
      </c>
      <c r="AF4006" s="6" t="s">
        <v>71</v>
      </c>
    </row>
    <row r="4007" spans="1:39" x14ac:dyDescent="0.2">
      <c r="A40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7" s="7" t="str">
        <f>ExtractValues(Table1[[#This Row],[Agreement Name]],".{1}\d{4,5}")</f>
        <v>101344</v>
      </c>
      <c r="C4007" s="6" t="str">
        <f>ExtractValues(Table1[[#This Row],[Agreement Name]],".{1}\d{4,5}-.{1}\d{4,5}")</f>
        <v>101344-001001</v>
      </c>
      <c r="D4007" s="6" t="str">
        <f>ExtractValues(ExtractValues(Table1[[#This Row],[Agreement Name]],"(CO\d{1,3})"),"\d+")</f>
        <v/>
      </c>
      <c r="E4007" s="6" t="str">
        <f>ExtractValues(ExtractValues(Table1[[#This Row],[Agreement Name]],"(CO.\d{1,3})"),"\d+")</f>
        <v/>
      </c>
      <c r="F4007" s="6" t="str">
        <f>IF(Table1[[#This Row],[ChgOrderPart1]]&lt;&gt;"",Table1[[#This Row],[ChgOrderPart1]],Table1[[#This Row],[ChgOrderPart2]])</f>
        <v/>
      </c>
      <c r="G4007" s="6" t="s">
        <v>3666</v>
      </c>
      <c r="H4007" s="8">
        <v>42109.410300925927</v>
      </c>
      <c r="I4007" s="6" t="s">
        <v>34</v>
      </c>
      <c r="J4007" s="8">
        <v>42109.454155092593</v>
      </c>
      <c r="K4007" s="6" t="s">
        <v>3614</v>
      </c>
      <c r="L4007" s="6" t="s">
        <v>3615</v>
      </c>
      <c r="M4007" s="6" t="s">
        <v>37</v>
      </c>
      <c r="O4007" s="6" t="s">
        <v>38</v>
      </c>
      <c r="P4007" s="6" t="s">
        <v>39</v>
      </c>
      <c r="Q4007" s="6" t="s">
        <v>449</v>
      </c>
      <c r="R4007" s="6" t="s">
        <v>211</v>
      </c>
      <c r="W4007" s="6" t="s">
        <v>450</v>
      </c>
      <c r="X4007" s="6" t="s">
        <v>449</v>
      </c>
      <c r="Y4007" s="6" t="s">
        <v>43</v>
      </c>
      <c r="Z4007" s="8">
        <v>42109.418043981481</v>
      </c>
      <c r="AA4007" s="6" t="s">
        <v>451</v>
      </c>
      <c r="AB4007" s="6" t="s">
        <v>212</v>
      </c>
      <c r="AC4007" s="6" t="s">
        <v>211</v>
      </c>
      <c r="AD4007" s="6" t="s">
        <v>43</v>
      </c>
      <c r="AE4007" s="8">
        <v>42109.454155092593</v>
      </c>
      <c r="AF4007" s="6" t="s">
        <v>71</v>
      </c>
    </row>
    <row r="4008" spans="1:39" x14ac:dyDescent="0.2">
      <c r="A40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8" s="7" t="str">
        <f>ExtractValues(Table1[[#This Row],[Agreement Name]],".{1}\d{4,5}")</f>
        <v>101337</v>
      </c>
      <c r="C4008" s="6" t="str">
        <f>ExtractValues(Table1[[#This Row],[Agreement Name]],".{1}\d{4,5}-.{1}\d{4,5}")</f>
        <v>101337-001001</v>
      </c>
      <c r="D4008" s="6" t="str">
        <f>ExtractValues(ExtractValues(Table1[[#This Row],[Agreement Name]],"(CO\d{1,3})"),"\d+")</f>
        <v/>
      </c>
      <c r="E4008" s="6" t="str">
        <f>ExtractValues(ExtractValues(Table1[[#This Row],[Agreement Name]],"(CO.\d{1,3})"),"\d+")</f>
        <v/>
      </c>
      <c r="F4008" s="6" t="str">
        <f>IF(Table1[[#This Row],[ChgOrderPart1]]&lt;&gt;"",Table1[[#This Row],[ChgOrderPart1]],Table1[[#This Row],[ChgOrderPart2]])</f>
        <v/>
      </c>
      <c r="G4008" s="6" t="s">
        <v>6699</v>
      </c>
      <c r="H4008" s="8">
        <v>42088.443912037037</v>
      </c>
      <c r="I4008" s="6" t="s">
        <v>34</v>
      </c>
      <c r="J4008" s="8">
        <v>42089.325266203705</v>
      </c>
      <c r="K4008" s="6" t="s">
        <v>1284</v>
      </c>
      <c r="L4008" s="6" t="s">
        <v>1285</v>
      </c>
      <c r="M4008" s="6" t="s">
        <v>37</v>
      </c>
      <c r="O4008" s="6" t="s">
        <v>38</v>
      </c>
      <c r="P4008" s="6" t="s">
        <v>39</v>
      </c>
      <c r="Q4008" s="6" t="s">
        <v>1122</v>
      </c>
      <c r="R4008" s="6" t="s">
        <v>196</v>
      </c>
      <c r="W4008" s="6" t="s">
        <v>1193</v>
      </c>
      <c r="X4008" s="6" t="s">
        <v>1122</v>
      </c>
      <c r="Y4008" s="6" t="s">
        <v>43</v>
      </c>
      <c r="Z4008" s="8">
        <v>42089.311192129629</v>
      </c>
      <c r="AA4008" s="6" t="s">
        <v>1194</v>
      </c>
      <c r="AB4008" s="6" t="s">
        <v>198</v>
      </c>
      <c r="AC4008" s="6" t="s">
        <v>196</v>
      </c>
      <c r="AD4008" s="6" t="s">
        <v>43</v>
      </c>
      <c r="AE4008" s="8">
        <v>42089.325266203705</v>
      </c>
      <c r="AF4008" s="6" t="s">
        <v>71</v>
      </c>
    </row>
    <row r="4009" spans="1:39" x14ac:dyDescent="0.2">
      <c r="A40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09" s="7" t="str">
        <f>ExtractValues(Table1[[#This Row],[Agreement Name]],".{1}\d{4,5}")</f>
        <v>101337</v>
      </c>
      <c r="C4009" s="6" t="str">
        <f>ExtractValues(Table1[[#This Row],[Agreement Name]],".{1}\d{4,5}-.{1}\d{4,5}")</f>
        <v>101337-001001</v>
      </c>
      <c r="D4009" s="6" t="str">
        <f>ExtractValues(ExtractValues(Table1[[#This Row],[Agreement Name]],"(CO\d{1,3})"),"\d+")</f>
        <v/>
      </c>
      <c r="E4009" s="6" t="str">
        <f>ExtractValues(ExtractValues(Table1[[#This Row],[Agreement Name]],"(CO.\d{1,3})"),"\d+")</f>
        <v/>
      </c>
      <c r="F4009" s="6" t="str">
        <f>IF(Table1[[#This Row],[ChgOrderPart1]]&lt;&gt;"",Table1[[#This Row],[ChgOrderPart1]],Table1[[#This Row],[ChgOrderPart2]])</f>
        <v/>
      </c>
      <c r="G4009" s="6" t="s">
        <v>6679</v>
      </c>
      <c r="H4009" s="8">
        <v>42087.484675925924</v>
      </c>
      <c r="I4009" s="6" t="s">
        <v>55</v>
      </c>
      <c r="J4009" s="8">
        <v>42088.440960648149</v>
      </c>
      <c r="K4009" s="6" t="s">
        <v>1284</v>
      </c>
      <c r="L4009" s="6" t="s">
        <v>1285</v>
      </c>
      <c r="M4009" s="6" t="s">
        <v>37</v>
      </c>
      <c r="O4009" s="6" t="s">
        <v>38</v>
      </c>
      <c r="P4009" s="6" t="s">
        <v>39</v>
      </c>
      <c r="Q4009" s="6" t="s">
        <v>1122</v>
      </c>
      <c r="R4009" s="6" t="s">
        <v>196</v>
      </c>
      <c r="AL4009" s="6" t="s">
        <v>1122</v>
      </c>
      <c r="AM4009" s="6" t="s">
        <v>43</v>
      </c>
    </row>
    <row r="4010" spans="1:39" x14ac:dyDescent="0.2">
      <c r="A40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0" s="7" t="str">
        <f>ExtractValues(Table1[[#This Row],[Agreement Name]],".{1}\d{4,5}")</f>
        <v>101327</v>
      </c>
      <c r="C4010" s="6" t="str">
        <f>ExtractValues(Table1[[#This Row],[Agreement Name]],".{1}\d{4,5}-.{1}\d{4,5}")</f>
        <v>101327-002012</v>
      </c>
      <c r="D4010" s="6" t="str">
        <f>ExtractValues(ExtractValues(Table1[[#This Row],[Agreement Name]],"(CO\d{1,3})"),"\d+")</f>
        <v/>
      </c>
      <c r="E4010" s="6" t="str">
        <f>ExtractValues(ExtractValues(Table1[[#This Row],[Agreement Name]],"(CO.\d{1,3})"),"\d+")</f>
        <v/>
      </c>
      <c r="F4010" s="6" t="str">
        <f>IF(Table1[[#This Row],[ChgOrderPart1]]&lt;&gt;"",Table1[[#This Row],[ChgOrderPart1]],Table1[[#This Row],[ChgOrderPart2]])</f>
        <v/>
      </c>
      <c r="G4010" s="6" t="s">
        <v>1250</v>
      </c>
      <c r="H4010" s="8">
        <v>42234.663842592592</v>
      </c>
      <c r="I4010" s="6" t="s">
        <v>34</v>
      </c>
      <c r="J4010" s="8">
        <v>42235.204687500001</v>
      </c>
      <c r="K4010" s="6" t="s">
        <v>35</v>
      </c>
      <c r="L4010" s="6" t="s">
        <v>36</v>
      </c>
      <c r="M4010" s="6" t="s">
        <v>37</v>
      </c>
      <c r="O4010" s="6" t="s">
        <v>38</v>
      </c>
      <c r="P4010" s="6" t="s">
        <v>39</v>
      </c>
      <c r="Q4010" s="6" t="s">
        <v>1251</v>
      </c>
      <c r="R4010" s="6" t="s">
        <v>354</v>
      </c>
      <c r="W4010" s="6" t="s">
        <v>1252</v>
      </c>
      <c r="X4010" s="6" t="s">
        <v>1251</v>
      </c>
      <c r="Y4010" s="6" t="s">
        <v>43</v>
      </c>
      <c r="Z4010" s="8">
        <v>42234.895937499998</v>
      </c>
      <c r="AA4010" s="6" t="s">
        <v>1253</v>
      </c>
      <c r="AB4010" s="6" t="s">
        <v>357</v>
      </c>
      <c r="AC4010" s="6" t="s">
        <v>354</v>
      </c>
      <c r="AD4010" s="6" t="s">
        <v>43</v>
      </c>
      <c r="AE4010" s="8">
        <v>42235.204687500001</v>
      </c>
      <c r="AF4010" s="6" t="s">
        <v>358</v>
      </c>
    </row>
    <row r="4011" spans="1:39" x14ac:dyDescent="0.2">
      <c r="A40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1" s="7" t="str">
        <f>ExtractValues(Table1[[#This Row],[Agreement Name]],".{1}\d{4,5}")</f>
        <v>101327</v>
      </c>
      <c r="C4011" s="6" t="str">
        <f>ExtractValues(Table1[[#This Row],[Agreement Name]],".{1}\d{4,5}-.{1}\d{4,5}")</f>
        <v>101327-002011</v>
      </c>
      <c r="D4011" s="6" t="str">
        <f>ExtractValues(ExtractValues(Table1[[#This Row],[Agreement Name]],"(CO\d{1,3})"),"\d+")</f>
        <v/>
      </c>
      <c r="E4011" s="6" t="str">
        <f>ExtractValues(ExtractValues(Table1[[#This Row],[Agreement Name]],"(CO.\d{1,3})"),"\d+")</f>
        <v/>
      </c>
      <c r="F4011" s="6" t="str">
        <f>IF(Table1[[#This Row],[ChgOrderPart1]]&lt;&gt;"",Table1[[#This Row],[ChgOrderPart1]],Table1[[#This Row],[ChgOrderPart2]])</f>
        <v/>
      </c>
      <c r="G4011" s="6" t="s">
        <v>1043</v>
      </c>
      <c r="H4011" s="8">
        <v>42216.307905092595</v>
      </c>
      <c r="I4011" s="6" t="s">
        <v>34</v>
      </c>
      <c r="J4011" s="8">
        <v>42220.713738425926</v>
      </c>
      <c r="K4011" s="6" t="s">
        <v>35</v>
      </c>
      <c r="L4011" s="6" t="s">
        <v>36</v>
      </c>
      <c r="M4011" s="6" t="s">
        <v>37</v>
      </c>
      <c r="O4011" s="6" t="s">
        <v>38</v>
      </c>
      <c r="P4011" s="6" t="s">
        <v>39</v>
      </c>
      <c r="Q4011" s="6" t="s">
        <v>1044</v>
      </c>
      <c r="R4011" s="6" t="s">
        <v>354</v>
      </c>
      <c r="W4011" s="6" t="s">
        <v>1045</v>
      </c>
      <c r="X4011" s="6" t="s">
        <v>1044</v>
      </c>
      <c r="Y4011" s="6" t="s">
        <v>43</v>
      </c>
      <c r="Z4011" s="8">
        <v>42220.706284722219</v>
      </c>
      <c r="AA4011" s="6" t="s">
        <v>1046</v>
      </c>
      <c r="AB4011" s="6" t="s">
        <v>357</v>
      </c>
      <c r="AC4011" s="6" t="s">
        <v>354</v>
      </c>
      <c r="AD4011" s="6" t="s">
        <v>43</v>
      </c>
      <c r="AE4011" s="8">
        <v>42220.713738425926</v>
      </c>
      <c r="AF4011" s="6" t="s">
        <v>358</v>
      </c>
    </row>
    <row r="4012" spans="1:39" x14ac:dyDescent="0.2">
      <c r="A40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2" s="7" t="str">
        <f>ExtractValues(Table1[[#This Row],[Agreement Name]],".{1}\d{4,5}")</f>
        <v>101327</v>
      </c>
      <c r="C4012" s="6" t="str">
        <f>ExtractValues(Table1[[#This Row],[Agreement Name]],".{1}\d{4,5}-.{1}\d{4,5}")</f>
        <v>101327-002010</v>
      </c>
      <c r="D4012" s="6" t="str">
        <f>ExtractValues(ExtractValues(Table1[[#This Row],[Agreement Name]],"(CO\d{1,3})"),"\d+")</f>
        <v/>
      </c>
      <c r="E4012" s="6" t="str">
        <f>ExtractValues(ExtractValues(Table1[[#This Row],[Agreement Name]],"(CO.\d{1,3})"),"\d+")</f>
        <v/>
      </c>
      <c r="F4012" s="6" t="str">
        <f>IF(Table1[[#This Row],[ChgOrderPart1]]&lt;&gt;"",Table1[[#This Row],[ChgOrderPart1]],Table1[[#This Row],[ChgOrderPart2]])</f>
        <v/>
      </c>
      <c r="G4012" s="6" t="s">
        <v>1041</v>
      </c>
      <c r="H4012" s="8">
        <v>42216.307268518518</v>
      </c>
      <c r="I4012" s="6" t="s">
        <v>48</v>
      </c>
      <c r="J4012" s="8">
        <v>42216.307268518518</v>
      </c>
      <c r="K4012" s="6" t="s">
        <v>35</v>
      </c>
      <c r="L4012" s="6" t="s">
        <v>36</v>
      </c>
      <c r="M4012" s="6" t="s">
        <v>37</v>
      </c>
      <c r="O4012" s="6" t="s">
        <v>38</v>
      </c>
      <c r="P4012" s="6" t="s">
        <v>39</v>
      </c>
      <c r="Q4012" s="6" t="s">
        <v>1042</v>
      </c>
      <c r="R4012" s="6" t="s">
        <v>354</v>
      </c>
      <c r="AL4012" s="6" t="s">
        <v>1042</v>
      </c>
      <c r="AM4012" s="6" t="s">
        <v>43</v>
      </c>
    </row>
    <row r="4013" spans="1:39" x14ac:dyDescent="0.2">
      <c r="A40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3" s="7" t="str">
        <f>ExtractValues(Table1[[#This Row],[Agreement Name]],".{1}\d{4,5}")</f>
        <v>101327</v>
      </c>
      <c r="C4013" s="6" t="str">
        <f>ExtractValues(Table1[[#This Row],[Agreement Name]],".{1}\d{4,5}-.{1}\d{4,5}")</f>
        <v>101327-002009</v>
      </c>
      <c r="D4013" s="6" t="str">
        <f>ExtractValues(ExtractValues(Table1[[#This Row],[Agreement Name]],"(CO\d{1,3})"),"\d+")</f>
        <v/>
      </c>
      <c r="E4013" s="6" t="str">
        <f>ExtractValues(ExtractValues(Table1[[#This Row],[Agreement Name]],"(CO.\d{1,3})"),"\d+")</f>
        <v/>
      </c>
      <c r="F4013" s="6" t="str">
        <f>IF(Table1[[#This Row],[ChgOrderPart1]]&lt;&gt;"",Table1[[#This Row],[ChgOrderPart1]],Table1[[#This Row],[ChgOrderPart2]])</f>
        <v/>
      </c>
      <c r="G4013" s="6" t="s">
        <v>803</v>
      </c>
      <c r="H4013" s="8">
        <v>42191.636481481481</v>
      </c>
      <c r="I4013" s="6" t="s">
        <v>34</v>
      </c>
      <c r="J4013" s="8">
        <v>42191.683379629627</v>
      </c>
      <c r="K4013" s="6" t="s">
        <v>35</v>
      </c>
      <c r="L4013" s="6" t="s">
        <v>36</v>
      </c>
      <c r="M4013" s="6" t="s">
        <v>37</v>
      </c>
      <c r="O4013" s="6" t="s">
        <v>38</v>
      </c>
      <c r="P4013" s="6" t="s">
        <v>39</v>
      </c>
      <c r="Q4013" s="6" t="s">
        <v>804</v>
      </c>
      <c r="R4013" s="6" t="s">
        <v>405</v>
      </c>
      <c r="S4013" s="6" t="s">
        <v>354</v>
      </c>
      <c r="W4013" s="6" t="s">
        <v>406</v>
      </c>
      <c r="X4013" s="6" t="s">
        <v>405</v>
      </c>
      <c r="Y4013" s="6" t="s">
        <v>43</v>
      </c>
      <c r="Z4013" s="8">
        <v>42191.652777777781</v>
      </c>
      <c r="AA4013" s="6" t="s">
        <v>407</v>
      </c>
      <c r="AB4013" s="6" t="s">
        <v>357</v>
      </c>
      <c r="AC4013" s="6" t="s">
        <v>354</v>
      </c>
      <c r="AD4013" s="6" t="s">
        <v>43</v>
      </c>
      <c r="AE4013" s="8">
        <v>42191.683379629627</v>
      </c>
      <c r="AF4013" s="6" t="s">
        <v>358</v>
      </c>
    </row>
    <row r="4014" spans="1:39" x14ac:dyDescent="0.2">
      <c r="A40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14" s="7" t="str">
        <f>ExtractValues(Table1[[#This Row],[Agreement Name]],".{1}\d{4,5}")</f>
        <v>101327</v>
      </c>
      <c r="C4014" s="6" t="str">
        <f>ExtractValues(Table1[[#This Row],[Agreement Name]],".{1}\d{4,5}-.{1}\d{4,5}")</f>
        <v>101327-002008</v>
      </c>
      <c r="D4014" s="6" t="str">
        <f>ExtractValues(ExtractValues(Table1[[#This Row],[Agreement Name]],"(CO\d{1,3})"),"\d+")</f>
        <v>1</v>
      </c>
      <c r="E4014" s="6" t="str">
        <f>ExtractValues(ExtractValues(Table1[[#This Row],[Agreement Name]],"(CO.\d{1,3})"),"\d+")</f>
        <v/>
      </c>
      <c r="F4014" s="6" t="str">
        <f>IF(Table1[[#This Row],[ChgOrderPart1]]&lt;&gt;"",Table1[[#This Row],[ChgOrderPart1]],Table1[[#This Row],[ChgOrderPart2]])</f>
        <v>1</v>
      </c>
      <c r="G4014" s="6" t="s">
        <v>5650</v>
      </c>
      <c r="H4014" s="8">
        <v>42199.474108796298</v>
      </c>
      <c r="I4014" s="6" t="s">
        <v>34</v>
      </c>
      <c r="J4014" s="8">
        <v>42201.225960648146</v>
      </c>
      <c r="K4014" s="6" t="s">
        <v>5082</v>
      </c>
      <c r="L4014" s="6" t="s">
        <v>5083</v>
      </c>
      <c r="M4014" s="6" t="s">
        <v>37</v>
      </c>
      <c r="O4014" s="6" t="s">
        <v>38</v>
      </c>
      <c r="P4014" s="6" t="s">
        <v>39</v>
      </c>
      <c r="Q4014" s="6" t="s">
        <v>800</v>
      </c>
      <c r="R4014" s="6" t="s">
        <v>354</v>
      </c>
      <c r="W4014" s="6" t="s">
        <v>801</v>
      </c>
      <c r="X4014" s="6" t="s">
        <v>800</v>
      </c>
      <c r="Y4014" s="6" t="s">
        <v>43</v>
      </c>
      <c r="Z4014" s="8">
        <v>42200.483784722222</v>
      </c>
      <c r="AA4014" s="6" t="s">
        <v>802</v>
      </c>
      <c r="AB4014" s="6" t="s">
        <v>357</v>
      </c>
      <c r="AC4014" s="6" t="s">
        <v>354</v>
      </c>
      <c r="AD4014" s="6" t="s">
        <v>43</v>
      </c>
      <c r="AE4014" s="8">
        <v>42201.225960648146</v>
      </c>
      <c r="AF4014" s="6" t="s">
        <v>358</v>
      </c>
    </row>
    <row r="4015" spans="1:39" x14ac:dyDescent="0.2">
      <c r="A40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5" s="7" t="str">
        <f>ExtractValues(Table1[[#This Row],[Agreement Name]],".{1}\d{4,5}")</f>
        <v>101327</v>
      </c>
      <c r="C4015" s="6" t="str">
        <f>ExtractValues(Table1[[#This Row],[Agreement Name]],".{1}\d{4,5}-.{1}\d{4,5}")</f>
        <v>101327-002008</v>
      </c>
      <c r="D4015" s="6" t="str">
        <f>ExtractValues(ExtractValues(Table1[[#This Row],[Agreement Name]],"(CO\d{1,3})"),"\d+")</f>
        <v/>
      </c>
      <c r="E4015" s="6" t="str">
        <f>ExtractValues(ExtractValues(Table1[[#This Row],[Agreement Name]],"(CO.\d{1,3})"),"\d+")</f>
        <v/>
      </c>
      <c r="F4015" s="6" t="str">
        <f>IF(Table1[[#This Row],[ChgOrderPart1]]&lt;&gt;"",Table1[[#This Row],[ChgOrderPart1]],Table1[[#This Row],[ChgOrderPart2]])</f>
        <v/>
      </c>
      <c r="G4015" s="6" t="s">
        <v>799</v>
      </c>
      <c r="H4015" s="8">
        <v>42191.635509259257</v>
      </c>
      <c r="I4015" s="6" t="s">
        <v>34</v>
      </c>
      <c r="J4015" s="8">
        <v>42192.444166666668</v>
      </c>
      <c r="K4015" s="6" t="s">
        <v>35</v>
      </c>
      <c r="L4015" s="6" t="s">
        <v>36</v>
      </c>
      <c r="M4015" s="6" t="s">
        <v>37</v>
      </c>
      <c r="O4015" s="6" t="s">
        <v>38</v>
      </c>
      <c r="P4015" s="6" t="s">
        <v>39</v>
      </c>
      <c r="Q4015" s="6" t="s">
        <v>800</v>
      </c>
      <c r="R4015" s="6" t="s">
        <v>354</v>
      </c>
      <c r="W4015" s="6" t="s">
        <v>801</v>
      </c>
      <c r="X4015" s="6" t="s">
        <v>800</v>
      </c>
      <c r="Y4015" s="6" t="s">
        <v>43</v>
      </c>
      <c r="Z4015" s="8">
        <v>42192.443518518521</v>
      </c>
      <c r="AA4015" s="6" t="s">
        <v>802</v>
      </c>
      <c r="AB4015" s="6" t="s">
        <v>357</v>
      </c>
      <c r="AC4015" s="6" t="s">
        <v>354</v>
      </c>
      <c r="AD4015" s="6" t="s">
        <v>43</v>
      </c>
      <c r="AE4015" s="8">
        <v>42192.444166666668</v>
      </c>
      <c r="AF4015" s="6" t="s">
        <v>358</v>
      </c>
    </row>
    <row r="4016" spans="1:39" x14ac:dyDescent="0.2">
      <c r="A40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6" s="7" t="str">
        <f>ExtractValues(Table1[[#This Row],[Agreement Name]],".{1}\d{4,5}")</f>
        <v>101327</v>
      </c>
      <c r="C4016" s="6" t="str">
        <f>ExtractValues(Table1[[#This Row],[Agreement Name]],".{1}\d{4,5}-.{1}\d{4,5}")</f>
        <v>101327-002007</v>
      </c>
      <c r="D4016" s="6" t="str">
        <f>ExtractValues(ExtractValues(Table1[[#This Row],[Agreement Name]],"(CO\d{1,3})"),"\d+")</f>
        <v/>
      </c>
      <c r="E4016" s="6" t="str">
        <f>ExtractValues(ExtractValues(Table1[[#This Row],[Agreement Name]],"(CO.\d{1,3})"),"\d+")</f>
        <v/>
      </c>
      <c r="F4016" s="6" t="str">
        <f>IF(Table1[[#This Row],[ChgOrderPart1]]&lt;&gt;"",Table1[[#This Row],[ChgOrderPart1]],Table1[[#This Row],[ChgOrderPart2]])</f>
        <v/>
      </c>
      <c r="G4016" s="6" t="s">
        <v>656</v>
      </c>
      <c r="H4016" s="8">
        <v>42174.646701388891</v>
      </c>
      <c r="I4016" s="6" t="s">
        <v>34</v>
      </c>
      <c r="J4016" s="8">
        <v>42177.456076388888</v>
      </c>
      <c r="K4016" s="6" t="s">
        <v>35</v>
      </c>
      <c r="L4016" s="6" t="s">
        <v>36</v>
      </c>
      <c r="M4016" s="6" t="s">
        <v>37</v>
      </c>
      <c r="O4016" s="6" t="s">
        <v>38</v>
      </c>
      <c r="P4016" s="6" t="s">
        <v>39</v>
      </c>
      <c r="Q4016" s="6" t="s">
        <v>657</v>
      </c>
      <c r="R4016" s="6" t="s">
        <v>354</v>
      </c>
      <c r="W4016" s="6" t="s">
        <v>658</v>
      </c>
      <c r="X4016" s="6" t="s">
        <v>657</v>
      </c>
      <c r="Y4016" s="6" t="s">
        <v>43</v>
      </c>
      <c r="Z4016" s="8">
        <v>42177.446793981479</v>
      </c>
      <c r="AA4016" s="6" t="s">
        <v>659</v>
      </c>
      <c r="AB4016" s="6" t="s">
        <v>357</v>
      </c>
      <c r="AC4016" s="6" t="s">
        <v>354</v>
      </c>
      <c r="AD4016" s="6" t="s">
        <v>43</v>
      </c>
      <c r="AE4016" s="8">
        <v>42177.456076388888</v>
      </c>
      <c r="AF4016" s="6" t="s">
        <v>358</v>
      </c>
    </row>
    <row r="4017" spans="1:32" x14ac:dyDescent="0.2">
      <c r="A40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7" s="7" t="str">
        <f>ExtractValues(Table1[[#This Row],[Agreement Name]],".{1}\d{4,5}")</f>
        <v>101327</v>
      </c>
      <c r="C4017" s="6" t="str">
        <f>ExtractValues(Table1[[#This Row],[Agreement Name]],".{1}\d{4,5}-.{1}\d{4,5}")</f>
        <v>101327-002006</v>
      </c>
      <c r="D4017" s="6" t="str">
        <f>ExtractValues(ExtractValues(Table1[[#This Row],[Agreement Name]],"(CO\d{1,3})"),"\d+")</f>
        <v/>
      </c>
      <c r="E4017" s="6" t="str">
        <f>ExtractValues(ExtractValues(Table1[[#This Row],[Agreement Name]],"(CO.\d{1,3})"),"\d+")</f>
        <v/>
      </c>
      <c r="F4017" s="6" t="str">
        <f>IF(Table1[[#This Row],[ChgOrderPart1]]&lt;&gt;"",Table1[[#This Row],[ChgOrderPart1]],Table1[[#This Row],[ChgOrderPart2]])</f>
        <v/>
      </c>
      <c r="G4017" s="6" t="s">
        <v>653</v>
      </c>
      <c r="H4017" s="8">
        <v>42174.637164351851</v>
      </c>
      <c r="I4017" s="6" t="s">
        <v>34</v>
      </c>
      <c r="J4017" s="8">
        <v>42178.651018518518</v>
      </c>
      <c r="K4017" s="6" t="s">
        <v>35</v>
      </c>
      <c r="L4017" s="6" t="s">
        <v>36</v>
      </c>
      <c r="M4017" s="6" t="s">
        <v>37</v>
      </c>
      <c r="O4017" s="6" t="s">
        <v>38</v>
      </c>
      <c r="P4017" s="6" t="s">
        <v>39</v>
      </c>
      <c r="Q4017" s="6" t="s">
        <v>654</v>
      </c>
      <c r="R4017" s="6" t="s">
        <v>354</v>
      </c>
      <c r="W4017" s="6" t="s">
        <v>355</v>
      </c>
      <c r="X4017" s="6" t="s">
        <v>654</v>
      </c>
      <c r="Y4017" s="6" t="s">
        <v>43</v>
      </c>
      <c r="Z4017" s="8">
        <v>42178.377557870372</v>
      </c>
      <c r="AA4017" s="6" t="s">
        <v>356</v>
      </c>
      <c r="AB4017" s="6" t="s">
        <v>357</v>
      </c>
      <c r="AC4017" s="6" t="s">
        <v>354</v>
      </c>
      <c r="AD4017" s="6" t="s">
        <v>43</v>
      </c>
      <c r="AE4017" s="8">
        <v>42178.651018518518</v>
      </c>
      <c r="AF4017" s="6" t="s">
        <v>358</v>
      </c>
    </row>
    <row r="4018" spans="1:32" x14ac:dyDescent="0.2">
      <c r="A40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8" s="7" t="str">
        <f>ExtractValues(Table1[[#This Row],[Agreement Name]],".{1}\d{4,5}")</f>
        <v>101327</v>
      </c>
      <c r="C4018" s="6" t="str">
        <f>ExtractValues(Table1[[#This Row],[Agreement Name]],".{1}\d{4,5}-.{1}\d{4,5}")</f>
        <v>101327-002005</v>
      </c>
      <c r="D4018" s="6" t="str">
        <f>ExtractValues(ExtractValues(Table1[[#This Row],[Agreement Name]],"(CO\d{1,3})"),"\d+")</f>
        <v/>
      </c>
      <c r="E4018" s="6" t="str">
        <f>ExtractValues(ExtractValues(Table1[[#This Row],[Agreement Name]],"(CO.\d{1,3})"),"\d+")</f>
        <v/>
      </c>
      <c r="F4018" s="6" t="str">
        <f>IF(Table1[[#This Row],[ChgOrderPart1]]&lt;&gt;"",Table1[[#This Row],[ChgOrderPart1]],Table1[[#This Row],[ChgOrderPart2]])</f>
        <v/>
      </c>
      <c r="G4018" s="6" t="s">
        <v>660</v>
      </c>
      <c r="H4018" s="8">
        <v>42174.648009259261</v>
      </c>
      <c r="I4018" s="6" t="s">
        <v>34</v>
      </c>
      <c r="J4018" s="8">
        <v>42177.612835648149</v>
      </c>
      <c r="K4018" s="6" t="s">
        <v>35</v>
      </c>
      <c r="L4018" s="6" t="s">
        <v>36</v>
      </c>
      <c r="M4018" s="6" t="s">
        <v>37</v>
      </c>
      <c r="O4018" s="6" t="s">
        <v>38</v>
      </c>
      <c r="P4018" s="6" t="s">
        <v>39</v>
      </c>
      <c r="Q4018" s="6" t="s">
        <v>319</v>
      </c>
      <c r="R4018" s="6" t="s">
        <v>320</v>
      </c>
      <c r="S4018" s="6" t="s">
        <v>354</v>
      </c>
      <c r="W4018" s="6" t="s">
        <v>321</v>
      </c>
      <c r="X4018" s="6" t="s">
        <v>320</v>
      </c>
      <c r="Y4018" s="6" t="s">
        <v>43</v>
      </c>
      <c r="Z4018" s="8">
        <v>42177.566307870373</v>
      </c>
      <c r="AA4018" s="6" t="s">
        <v>322</v>
      </c>
      <c r="AB4018" s="6" t="s">
        <v>357</v>
      </c>
      <c r="AC4018" s="6" t="s">
        <v>354</v>
      </c>
      <c r="AD4018" s="6" t="s">
        <v>43</v>
      </c>
      <c r="AE4018" s="8">
        <v>42177.612835648149</v>
      </c>
      <c r="AF4018" s="6" t="s">
        <v>358</v>
      </c>
    </row>
    <row r="4019" spans="1:32" x14ac:dyDescent="0.2">
      <c r="A40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19" s="7" t="str">
        <f>ExtractValues(Table1[[#This Row],[Agreement Name]],".{1}\d{4,5}")</f>
        <v>101327</v>
      </c>
      <c r="C4019" s="6" t="str">
        <f>ExtractValues(Table1[[#This Row],[Agreement Name]],".{1}\d{4,5}-.{1}\d{4,5}")</f>
        <v>101327-002004</v>
      </c>
      <c r="D4019" s="6" t="str">
        <f>ExtractValues(ExtractValues(Table1[[#This Row],[Agreement Name]],"(CO\d{1,3})"),"\d+")</f>
        <v/>
      </c>
      <c r="E4019" s="6" t="str">
        <f>ExtractValues(ExtractValues(Table1[[#This Row],[Agreement Name]],"(CO.\d{1,3})"),"\d+")</f>
        <v/>
      </c>
      <c r="F4019" s="6" t="str">
        <f>IF(Table1[[#This Row],[ChgOrderPart1]]&lt;&gt;"",Table1[[#This Row],[ChgOrderPart1]],Table1[[#This Row],[ChgOrderPart2]])</f>
        <v/>
      </c>
      <c r="G4019" s="6" t="s">
        <v>545</v>
      </c>
      <c r="H4019" s="8">
        <v>42170.667129629626</v>
      </c>
      <c r="I4019" s="6" t="s">
        <v>34</v>
      </c>
      <c r="J4019" s="8">
        <v>42172.237939814811</v>
      </c>
      <c r="K4019" s="6" t="s">
        <v>35</v>
      </c>
      <c r="L4019" s="6" t="s">
        <v>36</v>
      </c>
      <c r="M4019" s="6" t="s">
        <v>37</v>
      </c>
      <c r="O4019" s="6" t="s">
        <v>38</v>
      </c>
      <c r="P4019" s="6" t="s">
        <v>39</v>
      </c>
      <c r="Q4019" s="6" t="s">
        <v>546</v>
      </c>
      <c r="R4019" s="6" t="s">
        <v>354</v>
      </c>
      <c r="W4019" s="6" t="s">
        <v>547</v>
      </c>
      <c r="X4019" s="6" t="s">
        <v>546</v>
      </c>
      <c r="Y4019" s="6" t="s">
        <v>43</v>
      </c>
      <c r="Z4019" s="8">
        <v>42171.654606481483</v>
      </c>
      <c r="AA4019" s="6" t="s">
        <v>548</v>
      </c>
      <c r="AB4019" s="6" t="s">
        <v>357</v>
      </c>
      <c r="AC4019" s="6" t="s">
        <v>354</v>
      </c>
      <c r="AD4019" s="6" t="s">
        <v>43</v>
      </c>
      <c r="AE4019" s="8">
        <v>42172.237939814811</v>
      </c>
      <c r="AF4019" s="6" t="s">
        <v>358</v>
      </c>
    </row>
    <row r="4020" spans="1:32" x14ac:dyDescent="0.2">
      <c r="A40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20" s="7" t="str">
        <f>ExtractValues(Table1[[#This Row],[Agreement Name]],".{1}\d{4,5}")</f>
        <v>101327</v>
      </c>
      <c r="C4020" s="6" t="str">
        <f>ExtractValues(Table1[[#This Row],[Agreement Name]],".{1}\d{4,5}-.{1}\d{4,5}")</f>
        <v>101327-002003</v>
      </c>
      <c r="D4020" s="6" t="str">
        <f>ExtractValues(ExtractValues(Table1[[#This Row],[Agreement Name]],"(CO\d{1,3})"),"\d+")</f>
        <v/>
      </c>
      <c r="E4020" s="6" t="str">
        <f>ExtractValues(ExtractValues(Table1[[#This Row],[Agreement Name]],"(CO.\d{1,3})"),"\d+")</f>
        <v/>
      </c>
      <c r="F4020" s="6" t="str">
        <f>IF(Table1[[#This Row],[ChgOrderPart1]]&lt;&gt;"",Table1[[#This Row],[ChgOrderPart1]],Table1[[#This Row],[ChgOrderPart2]])</f>
        <v/>
      </c>
      <c r="G4020" s="6" t="s">
        <v>3965</v>
      </c>
      <c r="H4020" s="8">
        <v>42136.577881944446</v>
      </c>
      <c r="I4020" s="6" t="s">
        <v>34</v>
      </c>
      <c r="J4020" s="8">
        <v>42140.347407407404</v>
      </c>
      <c r="K4020" s="6" t="s">
        <v>3614</v>
      </c>
      <c r="L4020" s="6" t="s">
        <v>3615</v>
      </c>
      <c r="M4020" s="6" t="s">
        <v>37</v>
      </c>
      <c r="O4020" s="6" t="s">
        <v>38</v>
      </c>
      <c r="P4020" s="6" t="s">
        <v>39</v>
      </c>
      <c r="Q4020" s="6" t="s">
        <v>1217</v>
      </c>
      <c r="R4020" s="6" t="s">
        <v>1218</v>
      </c>
      <c r="S4020" s="6" t="s">
        <v>354</v>
      </c>
      <c r="W4020" s="6" t="s">
        <v>1219</v>
      </c>
      <c r="X4020" s="6" t="s">
        <v>1218</v>
      </c>
      <c r="Y4020" s="6" t="s">
        <v>43</v>
      </c>
      <c r="Z4020" s="8">
        <v>42139.635405092595</v>
      </c>
      <c r="AA4020" s="6" t="s">
        <v>3966</v>
      </c>
      <c r="AB4020" s="6" t="s">
        <v>357</v>
      </c>
      <c r="AC4020" s="6" t="s">
        <v>354</v>
      </c>
      <c r="AD4020" s="6" t="s">
        <v>43</v>
      </c>
      <c r="AE4020" s="8">
        <v>42140.347407407404</v>
      </c>
      <c r="AF4020" s="6" t="s">
        <v>358</v>
      </c>
    </row>
    <row r="4021" spans="1:32" x14ac:dyDescent="0.2">
      <c r="A40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21" s="7" t="str">
        <f>ExtractValues(Table1[[#This Row],[Agreement Name]],".{1}\d{4,5}")</f>
        <v>101327</v>
      </c>
      <c r="C4021" s="6" t="str">
        <f>ExtractValues(Table1[[#This Row],[Agreement Name]],".{1}\d{4,5}-.{1}\d{4,5}")</f>
        <v>101327-002002</v>
      </c>
      <c r="D4021" s="6" t="str">
        <f>ExtractValues(ExtractValues(Table1[[#This Row],[Agreement Name]],"(CO\d{1,3})"),"\d+")</f>
        <v>1</v>
      </c>
      <c r="E4021" s="6" t="str">
        <f>ExtractValues(ExtractValues(Table1[[#This Row],[Agreement Name]],"(CO.\d{1,3})"),"\d+")</f>
        <v/>
      </c>
      <c r="F4021" s="6" t="str">
        <f>IF(Table1[[#This Row],[ChgOrderPart1]]&lt;&gt;"",Table1[[#This Row],[ChgOrderPart1]],Table1[[#This Row],[ChgOrderPart2]])</f>
        <v>1</v>
      </c>
      <c r="G4021" s="6" t="s">
        <v>4379</v>
      </c>
      <c r="H4021" s="8">
        <v>42157.359895833331</v>
      </c>
      <c r="I4021" s="6" t="s">
        <v>34</v>
      </c>
      <c r="J4021" s="8">
        <v>42158.195752314816</v>
      </c>
      <c r="K4021" s="6" t="s">
        <v>3614</v>
      </c>
      <c r="L4021" s="6" t="s">
        <v>3615</v>
      </c>
      <c r="M4021" s="6" t="s">
        <v>37</v>
      </c>
      <c r="O4021" s="6" t="s">
        <v>38</v>
      </c>
      <c r="P4021" s="6" t="s">
        <v>39</v>
      </c>
      <c r="Q4021" s="6" t="s">
        <v>3120</v>
      </c>
      <c r="R4021" s="6" t="s">
        <v>354</v>
      </c>
      <c r="W4021" s="6" t="s">
        <v>3121</v>
      </c>
      <c r="X4021" s="6" t="s">
        <v>3120</v>
      </c>
      <c r="Y4021" s="6" t="s">
        <v>43</v>
      </c>
      <c r="Z4021" s="8">
        <v>42157.883171296293</v>
      </c>
      <c r="AA4021" s="6" t="s">
        <v>3964</v>
      </c>
      <c r="AB4021" s="6" t="s">
        <v>357</v>
      </c>
      <c r="AC4021" s="6" t="s">
        <v>354</v>
      </c>
      <c r="AD4021" s="6" t="s">
        <v>43</v>
      </c>
      <c r="AE4021" s="8">
        <v>42158.195752314816</v>
      </c>
      <c r="AF4021" s="6" t="s">
        <v>358</v>
      </c>
    </row>
    <row r="4022" spans="1:32" x14ac:dyDescent="0.2">
      <c r="A40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22" s="7" t="str">
        <f>ExtractValues(Table1[[#This Row],[Agreement Name]],".{1}\d{4,5}")</f>
        <v>101327</v>
      </c>
      <c r="C4022" s="6" t="str">
        <f>ExtractValues(Table1[[#This Row],[Agreement Name]],".{1}\d{4,5}-.{1}\d{4,5}")</f>
        <v>101327-002002</v>
      </c>
      <c r="D4022" s="6" t="str">
        <f>ExtractValues(ExtractValues(Table1[[#This Row],[Agreement Name]],"(CO\d{1,3})"),"\d+")</f>
        <v/>
      </c>
      <c r="E4022" s="6" t="str">
        <f>ExtractValues(ExtractValues(Table1[[#This Row],[Agreement Name]],"(CO.\d{1,3})"),"\d+")</f>
        <v/>
      </c>
      <c r="F4022" s="6" t="str">
        <f>IF(Table1[[#This Row],[ChgOrderPart1]]&lt;&gt;"",Table1[[#This Row],[ChgOrderPart1]],Table1[[#This Row],[ChgOrderPart2]])</f>
        <v/>
      </c>
      <c r="G4022" s="6" t="s">
        <v>3963</v>
      </c>
      <c r="H4022" s="8">
        <v>42136.57640046296</v>
      </c>
      <c r="I4022" s="6" t="s">
        <v>34</v>
      </c>
      <c r="J4022" s="8">
        <v>42138.718773148146</v>
      </c>
      <c r="K4022" s="6" t="s">
        <v>3614</v>
      </c>
      <c r="L4022" s="6" t="s">
        <v>3615</v>
      </c>
      <c r="M4022" s="6" t="s">
        <v>37</v>
      </c>
      <c r="O4022" s="6" t="s">
        <v>38</v>
      </c>
      <c r="P4022" s="6" t="s">
        <v>39</v>
      </c>
      <c r="Q4022" s="6" t="s">
        <v>3120</v>
      </c>
      <c r="R4022" s="6" t="s">
        <v>354</v>
      </c>
      <c r="W4022" s="6" t="s">
        <v>3121</v>
      </c>
      <c r="X4022" s="6" t="s">
        <v>3120</v>
      </c>
      <c r="Y4022" s="6" t="s">
        <v>43</v>
      </c>
      <c r="Z4022" s="8">
        <v>42138.315185185187</v>
      </c>
      <c r="AA4022" s="6" t="s">
        <v>3964</v>
      </c>
      <c r="AB4022" s="6" t="s">
        <v>357</v>
      </c>
      <c r="AC4022" s="6" t="s">
        <v>354</v>
      </c>
      <c r="AD4022" s="6" t="s">
        <v>43</v>
      </c>
      <c r="AE4022" s="8">
        <v>42138.718773148146</v>
      </c>
      <c r="AF4022" s="6" t="s">
        <v>358</v>
      </c>
    </row>
    <row r="4023" spans="1:32" x14ac:dyDescent="0.2">
      <c r="A40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23" s="7" t="str">
        <f>ExtractValues(Table1[[#This Row],[Agreement Name]],".{1}\d{4,5}")</f>
        <v>101327</v>
      </c>
      <c r="C4023" s="6" t="str">
        <f>ExtractValues(Table1[[#This Row],[Agreement Name]],".{1}\d{4,5}-.{1}\d{4,5}")</f>
        <v>101327-002001</v>
      </c>
      <c r="D4023" s="6" t="str">
        <f>ExtractValues(ExtractValues(Table1[[#This Row],[Agreement Name]],"(CO\d{1,3})"),"\d+")</f>
        <v>2</v>
      </c>
      <c r="E4023" s="6" t="str">
        <f>ExtractValues(ExtractValues(Table1[[#This Row],[Agreement Name]],"(CO.\d{1,3})"),"\d+")</f>
        <v/>
      </c>
      <c r="F4023" s="6" t="str">
        <f>IF(Table1[[#This Row],[ChgOrderPart1]]&lt;&gt;"",Table1[[#This Row],[ChgOrderPart1]],Table1[[#This Row],[ChgOrderPart2]])</f>
        <v>2</v>
      </c>
      <c r="G4023" s="6" t="s">
        <v>5531</v>
      </c>
      <c r="H4023" s="8">
        <v>42187.340868055559</v>
      </c>
      <c r="I4023" s="6" t="s">
        <v>34</v>
      </c>
      <c r="J4023" s="8">
        <v>42187.664976851855</v>
      </c>
      <c r="K4023" s="6" t="s">
        <v>5082</v>
      </c>
      <c r="L4023" s="6" t="s">
        <v>5083</v>
      </c>
      <c r="M4023" s="6" t="s">
        <v>37</v>
      </c>
      <c r="O4023" s="6" t="s">
        <v>38</v>
      </c>
      <c r="P4023" s="6" t="s">
        <v>39</v>
      </c>
      <c r="Q4023" s="6" t="s">
        <v>699</v>
      </c>
      <c r="R4023" s="6" t="s">
        <v>354</v>
      </c>
      <c r="W4023" s="6" t="s">
        <v>700</v>
      </c>
      <c r="X4023" s="6" t="s">
        <v>699</v>
      </c>
      <c r="Y4023" s="6" t="s">
        <v>43</v>
      </c>
      <c r="Z4023" s="8">
        <v>42187.418923611112</v>
      </c>
      <c r="AA4023" s="6" t="s">
        <v>701</v>
      </c>
      <c r="AB4023" s="6" t="s">
        <v>357</v>
      </c>
      <c r="AC4023" s="6" t="s">
        <v>354</v>
      </c>
      <c r="AD4023" s="6" t="s">
        <v>43</v>
      </c>
      <c r="AE4023" s="8">
        <v>42187.664976851855</v>
      </c>
      <c r="AF4023" s="6" t="s">
        <v>358</v>
      </c>
    </row>
    <row r="4024" spans="1:32" x14ac:dyDescent="0.2">
      <c r="A40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24" s="7" t="str">
        <f>ExtractValues(Table1[[#This Row],[Agreement Name]],".{1}\d{4,5}")</f>
        <v>101327</v>
      </c>
      <c r="C4024" s="6" t="str">
        <f>ExtractValues(Table1[[#This Row],[Agreement Name]],".{1}\d{4,5}-.{1}\d{4,5}")</f>
        <v>101327-002001</v>
      </c>
      <c r="D4024" s="6" t="str">
        <f>ExtractValues(ExtractValues(Table1[[#This Row],[Agreement Name]],"(CO\d{1,3})"),"\d+")</f>
        <v>1</v>
      </c>
      <c r="E4024" s="6" t="str">
        <f>ExtractValues(ExtractValues(Table1[[#This Row],[Agreement Name]],"(CO.\d{1,3})"),"\d+")</f>
        <v/>
      </c>
      <c r="F4024" s="6" t="str">
        <f>IF(Table1[[#This Row],[ChgOrderPart1]]&lt;&gt;"",Table1[[#This Row],[ChgOrderPart1]],Table1[[#This Row],[ChgOrderPart2]])</f>
        <v>1</v>
      </c>
      <c r="G4024" s="6" t="s">
        <v>5505</v>
      </c>
      <c r="H4024" s="8">
        <v>42185.369618055556</v>
      </c>
      <c r="I4024" s="6" t="s">
        <v>34</v>
      </c>
      <c r="J4024" s="8">
        <v>42185.579375000001</v>
      </c>
      <c r="K4024" s="6" t="s">
        <v>5082</v>
      </c>
      <c r="L4024" s="6" t="s">
        <v>5083</v>
      </c>
      <c r="M4024" s="6" t="s">
        <v>37</v>
      </c>
      <c r="O4024" s="6" t="s">
        <v>38</v>
      </c>
      <c r="P4024" s="6" t="s">
        <v>39</v>
      </c>
      <c r="Q4024" s="6" t="s">
        <v>699</v>
      </c>
      <c r="R4024" s="6" t="s">
        <v>354</v>
      </c>
      <c r="W4024" s="6" t="s">
        <v>5506</v>
      </c>
      <c r="X4024" s="6" t="s">
        <v>699</v>
      </c>
      <c r="Y4024" s="6" t="s">
        <v>43</v>
      </c>
      <c r="Z4024" s="8">
        <v>42185.553935185184</v>
      </c>
      <c r="AA4024" s="6" t="s">
        <v>701</v>
      </c>
      <c r="AB4024" s="6" t="s">
        <v>357</v>
      </c>
      <c r="AC4024" s="6" t="s">
        <v>354</v>
      </c>
      <c r="AD4024" s="6" t="s">
        <v>43</v>
      </c>
      <c r="AE4024" s="8">
        <v>42185.579375000001</v>
      </c>
      <c r="AF4024" s="6" t="s">
        <v>358</v>
      </c>
    </row>
    <row r="4025" spans="1:32" x14ac:dyDescent="0.2">
      <c r="A40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25" s="7" t="str">
        <f>ExtractValues(Table1[[#This Row],[Agreement Name]],".{1}\d{4,5}")</f>
        <v>101327</v>
      </c>
      <c r="C4025" s="6" t="str">
        <f>ExtractValues(Table1[[#This Row],[Agreement Name]],".{1}\d{4,5}-.{1}\d{4,5}")</f>
        <v>101327-002001</v>
      </c>
      <c r="D4025" s="6" t="str">
        <f>ExtractValues(ExtractValues(Table1[[#This Row],[Agreement Name]],"(CO\d{1,3})"),"\d+")</f>
        <v/>
      </c>
      <c r="E4025" s="6" t="str">
        <f>ExtractValues(ExtractValues(Table1[[#This Row],[Agreement Name]],"(CO.\d{1,3})"),"\d+")</f>
        <v/>
      </c>
      <c r="F4025" s="6" t="str">
        <f>IF(Table1[[#This Row],[ChgOrderPart1]]&lt;&gt;"",Table1[[#This Row],[ChgOrderPart1]],Table1[[#This Row],[ChgOrderPart2]])</f>
        <v/>
      </c>
      <c r="G4025" s="6" t="s">
        <v>3868</v>
      </c>
      <c r="H4025" s="8">
        <v>42125.386435185188</v>
      </c>
      <c r="I4025" s="6" t="s">
        <v>34</v>
      </c>
      <c r="J4025" s="8">
        <v>42129.552499999998</v>
      </c>
      <c r="K4025" s="6" t="s">
        <v>3614</v>
      </c>
      <c r="L4025" s="6" t="s">
        <v>3615</v>
      </c>
      <c r="M4025" s="6" t="s">
        <v>37</v>
      </c>
      <c r="O4025" s="6" t="s">
        <v>38</v>
      </c>
      <c r="P4025" s="6" t="s">
        <v>39</v>
      </c>
      <c r="Q4025" s="6" t="s">
        <v>699</v>
      </c>
      <c r="R4025" s="6" t="s">
        <v>354</v>
      </c>
      <c r="W4025" s="6" t="s">
        <v>700</v>
      </c>
      <c r="X4025" s="6" t="s">
        <v>699</v>
      </c>
      <c r="Y4025" s="6" t="s">
        <v>43</v>
      </c>
      <c r="Z4025" s="8">
        <v>42129.393773148149</v>
      </c>
      <c r="AA4025" s="6" t="s">
        <v>3709</v>
      </c>
      <c r="AB4025" s="6" t="s">
        <v>357</v>
      </c>
      <c r="AC4025" s="6" t="s">
        <v>354</v>
      </c>
      <c r="AD4025" s="6" t="s">
        <v>43</v>
      </c>
      <c r="AE4025" s="8">
        <v>42129.552499999998</v>
      </c>
      <c r="AF4025" s="6" t="s">
        <v>358</v>
      </c>
    </row>
    <row r="4026" spans="1:32" x14ac:dyDescent="0.2">
      <c r="A40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26" s="7" t="str">
        <f>ExtractValues(Table1[[#This Row],[Agreement Name]],".{1}\d{4,5}")</f>
        <v>101306</v>
      </c>
      <c r="C4026" s="6" t="str">
        <f>ExtractValues(Table1[[#This Row],[Agreement Name]],".{1}\d{4,5}-.{1}\d{4,5}")</f>
        <v>101306-001001</v>
      </c>
      <c r="D4026" s="6" t="str">
        <f>ExtractValues(ExtractValues(Table1[[#This Row],[Agreement Name]],"(CO\d{1,3})"),"\d+")</f>
        <v/>
      </c>
      <c r="E4026" s="6" t="str">
        <f>ExtractValues(ExtractValues(Table1[[#This Row],[Agreement Name]],"(CO.\d{1,3})"),"\d+")</f>
        <v/>
      </c>
      <c r="F4026" s="6" t="str">
        <f>IF(Table1[[#This Row],[ChgOrderPart1]]&lt;&gt;"",Table1[[#This Row],[ChgOrderPart1]],Table1[[#This Row],[ChgOrderPart2]])</f>
        <v/>
      </c>
      <c r="G4026" s="6" t="s">
        <v>455</v>
      </c>
      <c r="H4026" s="8">
        <v>42160.593148148146</v>
      </c>
      <c r="I4026" s="6" t="s">
        <v>34</v>
      </c>
      <c r="J4026" s="8">
        <v>42163.265046296299</v>
      </c>
      <c r="K4026" s="6" t="s">
        <v>35</v>
      </c>
      <c r="L4026" s="6" t="s">
        <v>36</v>
      </c>
      <c r="M4026" s="6" t="s">
        <v>37</v>
      </c>
      <c r="O4026" s="6" t="s">
        <v>38</v>
      </c>
      <c r="P4026" s="6" t="s">
        <v>39</v>
      </c>
      <c r="Q4026" s="6" t="s">
        <v>456</v>
      </c>
      <c r="R4026" s="6" t="s">
        <v>457</v>
      </c>
      <c r="S4026" s="6" t="s">
        <v>196</v>
      </c>
      <c r="W4026" s="6" t="s">
        <v>132</v>
      </c>
      <c r="X4026" s="6" t="s">
        <v>457</v>
      </c>
      <c r="Y4026" s="6" t="s">
        <v>43</v>
      </c>
      <c r="Z4026" s="8">
        <v>42163.259791666664</v>
      </c>
      <c r="AA4026" s="6" t="s">
        <v>458</v>
      </c>
      <c r="AB4026" s="6" t="s">
        <v>198</v>
      </c>
      <c r="AC4026" s="6" t="s">
        <v>196</v>
      </c>
      <c r="AD4026" s="6" t="s">
        <v>43</v>
      </c>
      <c r="AE4026" s="8">
        <v>42163.265046296299</v>
      </c>
      <c r="AF4026" s="6" t="s">
        <v>46</v>
      </c>
    </row>
    <row r="4027" spans="1:32" x14ac:dyDescent="0.2">
      <c r="A40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27" s="7" t="str">
        <f>ExtractValues(Table1[[#This Row],[Agreement Name]],".{1}\d{4,5}")</f>
        <v>101294</v>
      </c>
      <c r="C4027" s="6" t="str">
        <f>ExtractValues(Table1[[#This Row],[Agreement Name]],".{1}\d{4,5}-.{1}\d{4,5}")</f>
        <v>101294-001002</v>
      </c>
      <c r="D4027" s="6" t="str">
        <f>ExtractValues(ExtractValues(Table1[[#This Row],[Agreement Name]],"(CO\d{1,3})"),"\d+")</f>
        <v/>
      </c>
      <c r="E4027" s="6" t="str">
        <f>ExtractValues(ExtractValues(Table1[[#This Row],[Agreement Name]],"(CO.\d{1,3})"),"\d+")</f>
        <v/>
      </c>
      <c r="F4027" s="6" t="str">
        <f>IF(Table1[[#This Row],[ChgOrderPart1]]&lt;&gt;"",Table1[[#This Row],[ChgOrderPart1]],Table1[[#This Row],[ChgOrderPart2]])</f>
        <v/>
      </c>
      <c r="G4027" s="6" t="s">
        <v>6381</v>
      </c>
      <c r="H4027" s="8">
        <v>42059.506597222222</v>
      </c>
      <c r="I4027" s="6" t="s">
        <v>34</v>
      </c>
      <c r="J4027" s="8">
        <v>42059.721261574072</v>
      </c>
      <c r="K4027" s="6" t="s">
        <v>1284</v>
      </c>
      <c r="L4027" s="6" t="s">
        <v>1285</v>
      </c>
      <c r="M4027" s="6" t="s">
        <v>37</v>
      </c>
      <c r="O4027" s="6" t="s">
        <v>38</v>
      </c>
      <c r="P4027" s="6" t="s">
        <v>39</v>
      </c>
      <c r="Q4027" s="6" t="s">
        <v>492</v>
      </c>
      <c r="R4027" s="6" t="s">
        <v>457</v>
      </c>
      <c r="S4027" s="6" t="s">
        <v>461</v>
      </c>
      <c r="W4027" s="6" t="s">
        <v>132</v>
      </c>
      <c r="X4027" s="6" t="s">
        <v>457</v>
      </c>
      <c r="Y4027" s="6" t="s">
        <v>43</v>
      </c>
      <c r="Z4027" s="8">
        <v>42059.518912037034</v>
      </c>
      <c r="AA4027" s="6" t="s">
        <v>133</v>
      </c>
      <c r="AB4027" s="6" t="s">
        <v>463</v>
      </c>
      <c r="AC4027" s="6" t="s">
        <v>461</v>
      </c>
      <c r="AD4027" s="6" t="s">
        <v>43</v>
      </c>
      <c r="AE4027" s="8">
        <v>42059.721261574072</v>
      </c>
      <c r="AF4027" s="6" t="s">
        <v>46</v>
      </c>
    </row>
    <row r="4028" spans="1:32" x14ac:dyDescent="0.2">
      <c r="A40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28" s="7" t="str">
        <f>ExtractValues(Table1[[#This Row],[Agreement Name]],".{1}\d{4,5}")</f>
        <v>101294</v>
      </c>
      <c r="C4028" s="6" t="str">
        <f>ExtractValues(Table1[[#This Row],[Agreement Name]],".{1}\d{4,5}-.{1}\d{4,5}")</f>
        <v>101294-001001</v>
      </c>
      <c r="D4028" s="6" t="str">
        <f>ExtractValues(ExtractValues(Table1[[#This Row],[Agreement Name]],"(CO\d{1,3})"),"\d+")</f>
        <v/>
      </c>
      <c r="E4028" s="6" t="str">
        <f>ExtractValues(ExtractValues(Table1[[#This Row],[Agreement Name]],"(CO.\d{1,3})"),"\d+")</f>
        <v/>
      </c>
      <c r="F4028" s="6" t="str">
        <f>IF(Table1[[#This Row],[ChgOrderPart1]]&lt;&gt;"",Table1[[#This Row],[ChgOrderPart1]],Table1[[#This Row],[ChgOrderPart2]])</f>
        <v/>
      </c>
      <c r="G4028" s="6" t="s">
        <v>3601</v>
      </c>
      <c r="H4028" s="8">
        <v>42038.590694444443</v>
      </c>
      <c r="I4028" s="6" t="s">
        <v>34</v>
      </c>
      <c r="J4028" s="8">
        <v>42067.431157407409</v>
      </c>
      <c r="K4028" s="6" t="s">
        <v>1284</v>
      </c>
      <c r="L4028" s="6" t="s">
        <v>1285</v>
      </c>
      <c r="M4028" s="6" t="s">
        <v>37</v>
      </c>
      <c r="O4028" s="6" t="s">
        <v>38</v>
      </c>
      <c r="P4028" s="6" t="s">
        <v>39</v>
      </c>
      <c r="Q4028" s="6" t="s">
        <v>2177</v>
      </c>
      <c r="R4028" s="6" t="s">
        <v>461</v>
      </c>
      <c r="W4028" s="6" t="s">
        <v>2178</v>
      </c>
      <c r="X4028" s="6" t="s">
        <v>2177</v>
      </c>
      <c r="Y4028" s="6" t="s">
        <v>43</v>
      </c>
      <c r="Z4028" s="8">
        <v>42039.372094907405</v>
      </c>
      <c r="AA4028" s="6" t="s">
        <v>2179</v>
      </c>
      <c r="AB4028" s="6" t="s">
        <v>463</v>
      </c>
      <c r="AC4028" s="6" t="s">
        <v>461</v>
      </c>
      <c r="AD4028" s="6" t="s">
        <v>43</v>
      </c>
      <c r="AE4028" s="8">
        <v>42067.431157407409</v>
      </c>
      <c r="AF4028" s="6" t="s">
        <v>46</v>
      </c>
    </row>
    <row r="4029" spans="1:32" x14ac:dyDescent="0.2">
      <c r="A40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29" s="7" t="str">
        <f>ExtractValues(Table1[[#This Row],[Agreement Name]],".{1}\d{4,5}")</f>
        <v>101272</v>
      </c>
      <c r="C4029" s="6" t="str">
        <f>ExtractValues(Table1[[#This Row],[Agreement Name]],".{1}\d{4,5}-.{1}\d{4,5}")</f>
        <v>101272-001002</v>
      </c>
      <c r="D4029" s="6" t="str">
        <f>ExtractValues(ExtractValues(Table1[[#This Row],[Agreement Name]],"(CO\d{1,3})"),"\d+")</f>
        <v/>
      </c>
      <c r="E4029" s="6" t="str">
        <f>ExtractValues(ExtractValues(Table1[[#This Row],[Agreement Name]],"(CO.\d{1,3})"),"\d+")</f>
        <v/>
      </c>
      <c r="F4029" s="6" t="str">
        <f>IF(Table1[[#This Row],[ChgOrderPart1]]&lt;&gt;"",Table1[[#This Row],[ChgOrderPart1]],Table1[[#This Row],[ChgOrderPart2]])</f>
        <v/>
      </c>
      <c r="G4029" s="6" t="s">
        <v>6454</v>
      </c>
      <c r="H4029" s="8">
        <v>42067.592430555553</v>
      </c>
      <c r="I4029" s="6" t="s">
        <v>34</v>
      </c>
      <c r="J4029" s="8">
        <v>42067.694537037038</v>
      </c>
      <c r="K4029" s="6" t="s">
        <v>1284</v>
      </c>
      <c r="L4029" s="6" t="s">
        <v>1285</v>
      </c>
      <c r="M4029" s="6" t="s">
        <v>37</v>
      </c>
      <c r="O4029" s="6" t="s">
        <v>38</v>
      </c>
      <c r="P4029" s="6" t="s">
        <v>39</v>
      </c>
      <c r="Q4029" s="6" t="s">
        <v>699</v>
      </c>
      <c r="R4029" s="6" t="s">
        <v>354</v>
      </c>
      <c r="W4029" s="6" t="s">
        <v>700</v>
      </c>
      <c r="X4029" s="6" t="s">
        <v>699</v>
      </c>
      <c r="Y4029" s="6" t="s">
        <v>43</v>
      </c>
      <c r="Z4029" s="8">
        <v>42067.693912037037</v>
      </c>
      <c r="AA4029" s="6" t="s">
        <v>3709</v>
      </c>
      <c r="AB4029" s="6" t="s">
        <v>357</v>
      </c>
      <c r="AC4029" s="6" t="s">
        <v>354</v>
      </c>
      <c r="AD4029" s="6" t="s">
        <v>43</v>
      </c>
      <c r="AE4029" s="8">
        <v>42067.694537037038</v>
      </c>
      <c r="AF4029" s="6" t="s">
        <v>358</v>
      </c>
    </row>
    <row r="4030" spans="1:32" x14ac:dyDescent="0.2">
      <c r="A403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30" s="7" t="str">
        <f>ExtractValues(Table1[[#This Row],[Agreement Name]],".{1}\d{4,5}")</f>
        <v>101272</v>
      </c>
      <c r="C4030" s="6" t="str">
        <f>ExtractValues(Table1[[#This Row],[Agreement Name]],".{1}\d{4,5}-.{1}\d{4,5}")</f>
        <v>101272-001001</v>
      </c>
      <c r="D4030" s="6" t="str">
        <f>ExtractValues(ExtractValues(Table1[[#This Row],[Agreement Name]],"(CO\d{1,3})"),"\d+")</f>
        <v>1</v>
      </c>
      <c r="E4030" s="6" t="str">
        <f>ExtractValues(ExtractValues(Table1[[#This Row],[Agreement Name]],"(CO.\d{1,3})"),"\d+")</f>
        <v/>
      </c>
      <c r="F4030" s="6" t="str">
        <f>IF(Table1[[#This Row],[ChgOrderPart1]]&lt;&gt;"",Table1[[#This Row],[ChgOrderPart1]],Table1[[#This Row],[ChgOrderPart2]])</f>
        <v>1</v>
      </c>
      <c r="G4030" s="6" t="s">
        <v>5338</v>
      </c>
      <c r="H4030" s="8">
        <v>42172.331562500003</v>
      </c>
      <c r="I4030" s="6" t="s">
        <v>34</v>
      </c>
      <c r="J4030" s="8">
        <v>42172.446192129632</v>
      </c>
      <c r="K4030" s="6" t="s">
        <v>5082</v>
      </c>
      <c r="L4030" s="6" t="s">
        <v>5083</v>
      </c>
      <c r="M4030" s="6" t="s">
        <v>37</v>
      </c>
      <c r="O4030" s="6" t="s">
        <v>38</v>
      </c>
      <c r="P4030" s="6" t="s">
        <v>39</v>
      </c>
      <c r="Q4030" s="6" t="s">
        <v>353</v>
      </c>
      <c r="R4030" s="6" t="s">
        <v>354</v>
      </c>
      <c r="W4030" s="6" t="s">
        <v>355</v>
      </c>
      <c r="X4030" s="6" t="s">
        <v>353</v>
      </c>
      <c r="Y4030" s="6" t="s">
        <v>43</v>
      </c>
      <c r="Z4030" s="8">
        <v>42172.356192129628</v>
      </c>
      <c r="AA4030" s="6" t="s">
        <v>356</v>
      </c>
      <c r="AB4030" s="6" t="s">
        <v>357</v>
      </c>
      <c r="AC4030" s="6" t="s">
        <v>354</v>
      </c>
      <c r="AD4030" s="6" t="s">
        <v>43</v>
      </c>
      <c r="AE4030" s="8">
        <v>42172.446192129632</v>
      </c>
      <c r="AF4030" s="6" t="s">
        <v>358</v>
      </c>
    </row>
    <row r="4031" spans="1:32" x14ac:dyDescent="0.2">
      <c r="A40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31" s="7" t="str">
        <f>ExtractValues(Table1[[#This Row],[Agreement Name]],".{1}\d{4,5}")</f>
        <v>101272</v>
      </c>
      <c r="C4031" s="6" t="str">
        <f>ExtractValues(Table1[[#This Row],[Agreement Name]],".{1}\d{4,5}-.{1}\d{4,5}")</f>
        <v>101272-001001</v>
      </c>
      <c r="D4031" s="6" t="str">
        <f>ExtractValues(ExtractValues(Table1[[#This Row],[Agreement Name]],"(CO\d{1,3})"),"\d+")</f>
        <v/>
      </c>
      <c r="E4031" s="6" t="str">
        <f>ExtractValues(ExtractValues(Table1[[#This Row],[Agreement Name]],"(CO.\d{1,3})"),"\d+")</f>
        <v/>
      </c>
      <c r="F4031" s="6" t="str">
        <f>IF(Table1[[#This Row],[ChgOrderPart1]]&lt;&gt;"",Table1[[#This Row],[ChgOrderPart1]],Table1[[#This Row],[ChgOrderPart2]])</f>
        <v/>
      </c>
      <c r="G4031" s="6" t="s">
        <v>6237</v>
      </c>
      <c r="H4031" s="8">
        <v>42046.537673611114</v>
      </c>
      <c r="I4031" s="6" t="s">
        <v>34</v>
      </c>
      <c r="J4031" s="8">
        <v>42052.362916666665</v>
      </c>
      <c r="K4031" s="6" t="s">
        <v>1284</v>
      </c>
      <c r="L4031" s="6" t="s">
        <v>1285</v>
      </c>
      <c r="M4031" s="6" t="s">
        <v>37</v>
      </c>
      <c r="O4031" s="6" t="s">
        <v>38</v>
      </c>
      <c r="P4031" s="6" t="s">
        <v>39</v>
      </c>
      <c r="Q4031" s="6" t="s">
        <v>353</v>
      </c>
      <c r="R4031" s="6" t="s">
        <v>354</v>
      </c>
      <c r="W4031" s="6" t="s">
        <v>355</v>
      </c>
      <c r="X4031" s="6" t="s">
        <v>353</v>
      </c>
      <c r="Y4031" s="6" t="s">
        <v>43</v>
      </c>
      <c r="Z4031" s="8">
        <v>42052.338020833333</v>
      </c>
      <c r="AA4031" s="6" t="s">
        <v>356</v>
      </c>
      <c r="AB4031" s="6" t="s">
        <v>357</v>
      </c>
      <c r="AC4031" s="6" t="s">
        <v>354</v>
      </c>
      <c r="AD4031" s="6" t="s">
        <v>43</v>
      </c>
      <c r="AE4031" s="8">
        <v>42052.362916666665</v>
      </c>
      <c r="AF4031" s="6" t="s">
        <v>358</v>
      </c>
    </row>
    <row r="4032" spans="1:32" x14ac:dyDescent="0.2">
      <c r="A403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32" s="7" t="str">
        <f>ExtractValues(Table1[[#This Row],[Agreement Name]],".{1}\d{4,5}")</f>
        <v>101266</v>
      </c>
      <c r="C4032" s="6" t="str">
        <f>ExtractValues(Table1[[#This Row],[Agreement Name]],".{1}\d{4,5}-.{1}\d{4,5}")</f>
        <v>101266-003001</v>
      </c>
      <c r="D4032" s="6" t="str">
        <f>ExtractValues(ExtractValues(Table1[[#This Row],[Agreement Name]],"(CO\d{1,3})"),"\d+")</f>
        <v>1</v>
      </c>
      <c r="E4032" s="6" t="str">
        <f>ExtractValues(ExtractValues(Table1[[#This Row],[Agreement Name]],"(CO.\d{1,3})"),"\d+")</f>
        <v/>
      </c>
      <c r="F4032" s="6" t="str">
        <f>IF(Table1[[#This Row],[ChgOrderPart1]]&lt;&gt;"",Table1[[#This Row],[ChgOrderPart1]],Table1[[#This Row],[ChgOrderPart2]])</f>
        <v>1</v>
      </c>
      <c r="G4032" s="6" t="s">
        <v>5994</v>
      </c>
      <c r="H4032" s="8">
        <v>42223.592777777776</v>
      </c>
      <c r="I4032" s="6" t="s">
        <v>34</v>
      </c>
      <c r="J4032" s="8">
        <v>42225.451840277776</v>
      </c>
      <c r="K4032" s="6" t="s">
        <v>5082</v>
      </c>
      <c r="L4032" s="6" t="s">
        <v>5083</v>
      </c>
      <c r="M4032" s="6" t="s">
        <v>37</v>
      </c>
      <c r="O4032" s="6" t="s">
        <v>38</v>
      </c>
      <c r="P4032" s="6" t="s">
        <v>39</v>
      </c>
      <c r="Q4032" s="6" t="s">
        <v>5995</v>
      </c>
      <c r="R4032" s="6" t="s">
        <v>354</v>
      </c>
      <c r="W4032" s="6" t="s">
        <v>5996</v>
      </c>
      <c r="X4032" s="6" t="s">
        <v>5995</v>
      </c>
      <c r="Y4032" s="6" t="s">
        <v>43</v>
      </c>
      <c r="Z4032" s="8">
        <v>42223.606493055559</v>
      </c>
      <c r="AA4032" s="6" t="s">
        <v>5997</v>
      </c>
      <c r="AB4032" s="6" t="s">
        <v>357</v>
      </c>
      <c r="AC4032" s="6" t="s">
        <v>354</v>
      </c>
      <c r="AD4032" s="6" t="s">
        <v>43</v>
      </c>
      <c r="AE4032" s="8">
        <v>42225.451840277776</v>
      </c>
      <c r="AF4032" s="6" t="s">
        <v>358</v>
      </c>
    </row>
    <row r="4033" spans="1:39" x14ac:dyDescent="0.2">
      <c r="A40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33" s="7" t="str">
        <f>ExtractValues(Table1[[#This Row],[Agreement Name]],".{1}\d{4,5}")</f>
        <v>101266</v>
      </c>
      <c r="C4033" s="6" t="str">
        <f>ExtractValues(Table1[[#This Row],[Agreement Name]],".{1}\d{4,5}-.{1}\d{4,5}")</f>
        <v>101266-003001</v>
      </c>
      <c r="D4033" s="6" t="str">
        <f>ExtractValues(ExtractValues(Table1[[#This Row],[Agreement Name]],"(CO\d{1,3})"),"\d+")</f>
        <v/>
      </c>
      <c r="E4033" s="6" t="str">
        <f>ExtractValues(ExtractValues(Table1[[#This Row],[Agreement Name]],"(CO.\d{1,3})"),"\d+")</f>
        <v/>
      </c>
      <c r="F4033" s="6" t="str">
        <f>IF(Table1[[#This Row],[ChgOrderPart1]]&lt;&gt;"",Table1[[#This Row],[ChgOrderPart1]],Table1[[#This Row],[ChgOrderPart2]])</f>
        <v/>
      </c>
      <c r="G4033" s="6" t="s">
        <v>6833</v>
      </c>
      <c r="H4033" s="8">
        <v>42100.557268518518</v>
      </c>
      <c r="I4033" s="6" t="s">
        <v>34</v>
      </c>
      <c r="J4033" s="8">
        <v>42103.391458333332</v>
      </c>
      <c r="K4033" s="6" t="s">
        <v>1284</v>
      </c>
      <c r="L4033" s="6" t="s">
        <v>1285</v>
      </c>
      <c r="M4033" s="6" t="s">
        <v>37</v>
      </c>
      <c r="O4033" s="6" t="s">
        <v>38</v>
      </c>
      <c r="P4033" s="6" t="s">
        <v>39</v>
      </c>
      <c r="Q4033" s="6" t="s">
        <v>5995</v>
      </c>
      <c r="R4033" s="6" t="s">
        <v>1410</v>
      </c>
      <c r="W4033" s="6" t="s">
        <v>5996</v>
      </c>
      <c r="X4033" s="6" t="s">
        <v>5995</v>
      </c>
      <c r="Y4033" s="6" t="s">
        <v>43</v>
      </c>
      <c r="Z4033" s="8">
        <v>42100.637256944443</v>
      </c>
      <c r="AA4033" s="6" t="s">
        <v>5997</v>
      </c>
      <c r="AB4033" s="6" t="s">
        <v>1412</v>
      </c>
      <c r="AC4033" s="6" t="s">
        <v>1410</v>
      </c>
      <c r="AD4033" s="6" t="s">
        <v>43</v>
      </c>
      <c r="AE4033" s="8">
        <v>42103.391458333332</v>
      </c>
      <c r="AF4033" s="6" t="s">
        <v>358</v>
      </c>
    </row>
    <row r="4034" spans="1:39" x14ac:dyDescent="0.2">
      <c r="A40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34" s="7" t="str">
        <f>ExtractValues(Table1[[#This Row],[Agreement Name]],".{1}\d{4,5}")</f>
        <v>101266</v>
      </c>
      <c r="C4034" s="6" t="str">
        <f>ExtractValues(Table1[[#This Row],[Agreement Name]],".{1}\d{4,5}-.{1}\d{4,5}")</f>
        <v>101266-002004</v>
      </c>
      <c r="D4034" s="6" t="str">
        <f>ExtractValues(ExtractValues(Table1[[#This Row],[Agreement Name]],"(CO\d{1,3})"),"\d+")</f>
        <v/>
      </c>
      <c r="E4034" s="6" t="str">
        <f>ExtractValues(ExtractValues(Table1[[#This Row],[Agreement Name]],"(CO.\d{1,3})"),"\d+")</f>
        <v/>
      </c>
      <c r="F4034" s="6" t="str">
        <f>IF(Table1[[#This Row],[ChgOrderPart1]]&lt;&gt;"",Table1[[#This Row],[ChgOrderPart1]],Table1[[#This Row],[ChgOrderPart2]])</f>
        <v/>
      </c>
      <c r="G4034" s="6" t="s">
        <v>6921</v>
      </c>
      <c r="H4034" s="8">
        <v>42110.564803240741</v>
      </c>
      <c r="I4034" s="6" t="s">
        <v>34</v>
      </c>
      <c r="J4034" s="8">
        <v>42118.653136574074</v>
      </c>
      <c r="K4034" s="6" t="s">
        <v>1284</v>
      </c>
      <c r="L4034" s="6" t="s">
        <v>1285</v>
      </c>
      <c r="M4034" s="6" t="s">
        <v>37</v>
      </c>
      <c r="O4034" s="6" t="s">
        <v>38</v>
      </c>
      <c r="P4034" s="6" t="s">
        <v>39</v>
      </c>
      <c r="Q4034" s="6" t="s">
        <v>6922</v>
      </c>
      <c r="R4034" s="6" t="s">
        <v>354</v>
      </c>
      <c r="W4034" s="6" t="s">
        <v>6923</v>
      </c>
      <c r="X4034" s="6" t="s">
        <v>6922</v>
      </c>
      <c r="Y4034" s="6" t="s">
        <v>43</v>
      </c>
      <c r="Z4034" s="8">
        <v>42118.589490740742</v>
      </c>
      <c r="AA4034" s="6" t="s">
        <v>5150</v>
      </c>
      <c r="AB4034" s="6" t="s">
        <v>357</v>
      </c>
      <c r="AC4034" s="6" t="s">
        <v>354</v>
      </c>
      <c r="AD4034" s="6" t="s">
        <v>43</v>
      </c>
      <c r="AE4034" s="8">
        <v>42118.653136574074</v>
      </c>
      <c r="AF4034" s="6" t="s">
        <v>358</v>
      </c>
    </row>
    <row r="4035" spans="1:39" x14ac:dyDescent="0.2">
      <c r="A40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35" s="7" t="str">
        <f>ExtractValues(Table1[[#This Row],[Agreement Name]],".{1}\d{4,5}")</f>
        <v>101266</v>
      </c>
      <c r="C4035" s="6" t="str">
        <f>ExtractValues(Table1[[#This Row],[Agreement Name]],".{1}\d{4,5}-.{1}\d{4,5}")</f>
        <v>101266-002003</v>
      </c>
      <c r="D4035" s="6" t="str">
        <f>ExtractValues(ExtractValues(Table1[[#This Row],[Agreement Name]],"(CO\d{1,3})"),"\d+")</f>
        <v>1</v>
      </c>
      <c r="E4035" s="6" t="str">
        <f>ExtractValues(ExtractValues(Table1[[#This Row],[Agreement Name]],"(CO.\d{1,3})"),"\d+")</f>
        <v/>
      </c>
      <c r="F4035" s="6" t="str">
        <f>IF(Table1[[#This Row],[ChgOrderPart1]]&lt;&gt;"",Table1[[#This Row],[ChgOrderPart1]],Table1[[#This Row],[ChgOrderPart2]])</f>
        <v>1</v>
      </c>
      <c r="G4035" s="6" t="s">
        <v>6143</v>
      </c>
      <c r="H4035" s="8">
        <v>42236.602303240739</v>
      </c>
      <c r="I4035" s="6" t="s">
        <v>48</v>
      </c>
      <c r="J4035" s="8">
        <v>42236.602303240739</v>
      </c>
      <c r="K4035" s="6" t="s">
        <v>5082</v>
      </c>
      <c r="L4035" s="6" t="s">
        <v>5083</v>
      </c>
      <c r="M4035" s="6" t="s">
        <v>37</v>
      </c>
      <c r="O4035" s="6" t="s">
        <v>38</v>
      </c>
      <c r="P4035" s="6" t="s">
        <v>39</v>
      </c>
      <c r="Q4035" s="6" t="s">
        <v>2886</v>
      </c>
      <c r="R4035" s="6" t="s">
        <v>354</v>
      </c>
      <c r="AL4035" s="6" t="s">
        <v>2886</v>
      </c>
      <c r="AM4035" s="6" t="s">
        <v>43</v>
      </c>
    </row>
    <row r="4036" spans="1:39" x14ac:dyDescent="0.2">
      <c r="A40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36" s="7" t="str">
        <f>ExtractValues(Table1[[#This Row],[Agreement Name]],".{1}\d{4,5}")</f>
        <v>101266</v>
      </c>
      <c r="C4036" s="6" t="str">
        <f>ExtractValues(Table1[[#This Row],[Agreement Name]],".{1}\d{4,5}-.{1}\d{4,5}")</f>
        <v>101266-002003</v>
      </c>
      <c r="D4036" s="6" t="str">
        <f>ExtractValues(ExtractValues(Table1[[#This Row],[Agreement Name]],"(CO\d{1,3})"),"\d+")</f>
        <v/>
      </c>
      <c r="E4036" s="6" t="str">
        <f>ExtractValues(ExtractValues(Table1[[#This Row],[Agreement Name]],"(CO.\d{1,3})"),"\d+")</f>
        <v/>
      </c>
      <c r="F4036" s="6" t="str">
        <f>IF(Table1[[#This Row],[ChgOrderPart1]]&lt;&gt;"",Table1[[#This Row],[ChgOrderPart1]],Table1[[#This Row],[ChgOrderPart2]])</f>
        <v/>
      </c>
      <c r="G4036" s="6" t="s">
        <v>6912</v>
      </c>
      <c r="H4036" s="8">
        <v>42110.451064814813</v>
      </c>
      <c r="I4036" s="6" t="s">
        <v>34</v>
      </c>
      <c r="J4036" s="8">
        <v>42110.514421296299</v>
      </c>
      <c r="K4036" s="6" t="s">
        <v>1284</v>
      </c>
      <c r="L4036" s="6" t="s">
        <v>1285</v>
      </c>
      <c r="M4036" s="6" t="s">
        <v>37</v>
      </c>
      <c r="O4036" s="6" t="s">
        <v>38</v>
      </c>
      <c r="P4036" s="6" t="s">
        <v>39</v>
      </c>
      <c r="Q4036" s="6" t="s">
        <v>2886</v>
      </c>
      <c r="R4036" s="6" t="s">
        <v>354</v>
      </c>
      <c r="W4036" s="6" t="s">
        <v>2887</v>
      </c>
      <c r="X4036" s="6" t="s">
        <v>2886</v>
      </c>
      <c r="Y4036" s="6" t="s">
        <v>43</v>
      </c>
      <c r="Z4036" s="8">
        <v>42110.503912037035</v>
      </c>
      <c r="AA4036" s="6" t="s">
        <v>2888</v>
      </c>
      <c r="AB4036" s="6" t="s">
        <v>357</v>
      </c>
      <c r="AC4036" s="6" t="s">
        <v>354</v>
      </c>
      <c r="AD4036" s="6" t="s">
        <v>43</v>
      </c>
      <c r="AE4036" s="8">
        <v>42110.514421296299</v>
      </c>
      <c r="AF4036" s="6" t="s">
        <v>358</v>
      </c>
    </row>
    <row r="4037" spans="1:39" x14ac:dyDescent="0.2">
      <c r="A40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37" s="7" t="str">
        <f>ExtractValues(Table1[[#This Row],[Agreement Name]],".{1}\d{4,5}")</f>
        <v>101266</v>
      </c>
      <c r="C4037" s="6" t="str">
        <f>ExtractValues(Table1[[#This Row],[Agreement Name]],".{1}\d{4,5}-.{1}\d{4,5}")</f>
        <v>101266-002002</v>
      </c>
      <c r="D4037" s="6" t="str">
        <f>ExtractValues(ExtractValues(Table1[[#This Row],[Agreement Name]],"(CO\d{1,3})"),"\d+")</f>
        <v>3</v>
      </c>
      <c r="E4037" s="6" t="str">
        <f>ExtractValues(ExtractValues(Table1[[#This Row],[Agreement Name]],"(CO.\d{1,3})"),"\d+")</f>
        <v/>
      </c>
      <c r="F4037" s="6" t="str">
        <f>IF(Table1[[#This Row],[ChgOrderPart1]]&lt;&gt;"",Table1[[#This Row],[ChgOrderPart1]],Table1[[#This Row],[ChgOrderPart2]])</f>
        <v>3</v>
      </c>
      <c r="G4037" s="6" t="s">
        <v>5676</v>
      </c>
      <c r="H4037" s="8">
        <v>42201.354027777779</v>
      </c>
      <c r="I4037" s="6" t="s">
        <v>34</v>
      </c>
      <c r="J4037" s="8">
        <v>42201.551759259259</v>
      </c>
      <c r="K4037" s="6" t="s">
        <v>5082</v>
      </c>
      <c r="L4037" s="6" t="s">
        <v>5083</v>
      </c>
      <c r="M4037" s="6" t="s">
        <v>37</v>
      </c>
      <c r="O4037" s="6" t="s">
        <v>38</v>
      </c>
      <c r="P4037" s="6" t="s">
        <v>39</v>
      </c>
      <c r="Q4037" s="6" t="s">
        <v>2928</v>
      </c>
      <c r="R4037" s="6" t="s">
        <v>354</v>
      </c>
      <c r="W4037" s="6" t="s">
        <v>2929</v>
      </c>
      <c r="X4037" s="6" t="s">
        <v>2928</v>
      </c>
      <c r="Y4037" s="6" t="s">
        <v>43</v>
      </c>
      <c r="Z4037" s="8">
        <v>42201.400740740741</v>
      </c>
      <c r="AA4037" s="6" t="s">
        <v>2930</v>
      </c>
      <c r="AB4037" s="6" t="s">
        <v>357</v>
      </c>
      <c r="AC4037" s="6" t="s">
        <v>354</v>
      </c>
      <c r="AD4037" s="6" t="s">
        <v>43</v>
      </c>
      <c r="AE4037" s="8">
        <v>42201.551759259259</v>
      </c>
      <c r="AF4037" s="6" t="s">
        <v>358</v>
      </c>
    </row>
    <row r="4038" spans="1:39" x14ac:dyDescent="0.2">
      <c r="A40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38" s="7" t="str">
        <f>ExtractValues(Table1[[#This Row],[Agreement Name]],".{1}\d{4,5}")</f>
        <v>101266</v>
      </c>
      <c r="C4038" s="6" t="str">
        <f>ExtractValues(Table1[[#This Row],[Agreement Name]],".{1}\d{4,5}-.{1}\d{4,5}")</f>
        <v>101266-002002</v>
      </c>
      <c r="D4038" s="6" t="str">
        <f>ExtractValues(ExtractValues(Table1[[#This Row],[Agreement Name]],"(CO\d{1,3})"),"\d+")</f>
        <v>2</v>
      </c>
      <c r="E4038" s="6" t="str">
        <f>ExtractValues(ExtractValues(Table1[[#This Row],[Agreement Name]],"(CO.\d{1,3})"),"\d+")</f>
        <v/>
      </c>
      <c r="F4038" s="6" t="str">
        <f>IF(Table1[[#This Row],[ChgOrderPart1]]&lt;&gt;"",Table1[[#This Row],[ChgOrderPart1]],Table1[[#This Row],[ChgOrderPart2]])</f>
        <v>2</v>
      </c>
      <c r="G4038" s="6" t="s">
        <v>3935</v>
      </c>
      <c r="H4038" s="8">
        <v>42135.478229166663</v>
      </c>
      <c r="I4038" s="6" t="s">
        <v>34</v>
      </c>
      <c r="J4038" s="8">
        <v>42135.525451388887</v>
      </c>
      <c r="K4038" s="6" t="s">
        <v>3614</v>
      </c>
      <c r="L4038" s="6" t="s">
        <v>3615</v>
      </c>
      <c r="M4038" s="6" t="s">
        <v>37</v>
      </c>
      <c r="O4038" s="6" t="s">
        <v>38</v>
      </c>
      <c r="P4038" s="6" t="s">
        <v>39</v>
      </c>
      <c r="Q4038" s="6" t="s">
        <v>2928</v>
      </c>
      <c r="R4038" s="6" t="s">
        <v>354</v>
      </c>
      <c r="W4038" s="6" t="s">
        <v>2929</v>
      </c>
      <c r="X4038" s="6" t="s">
        <v>2928</v>
      </c>
      <c r="Y4038" s="6" t="s">
        <v>43</v>
      </c>
      <c r="Z4038" s="8">
        <v>42135.494953703703</v>
      </c>
      <c r="AA4038" s="6" t="s">
        <v>2930</v>
      </c>
      <c r="AB4038" s="6" t="s">
        <v>357</v>
      </c>
      <c r="AC4038" s="6" t="s">
        <v>354</v>
      </c>
      <c r="AD4038" s="6" t="s">
        <v>43</v>
      </c>
      <c r="AE4038" s="8">
        <v>42135.525451388887</v>
      </c>
      <c r="AF4038" s="6" t="s">
        <v>358</v>
      </c>
    </row>
    <row r="4039" spans="1:39" x14ac:dyDescent="0.2">
      <c r="A40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39" s="7" t="str">
        <f>ExtractValues(Table1[[#This Row],[Agreement Name]],".{1}\d{4,5}")</f>
        <v>101266</v>
      </c>
      <c r="C4039" s="6" t="str">
        <f>ExtractValues(Table1[[#This Row],[Agreement Name]],".{1}\d{4,5}-.{1}\d{4,5}")</f>
        <v>101266-002002</v>
      </c>
      <c r="D4039" s="6" t="str">
        <f>ExtractValues(ExtractValues(Table1[[#This Row],[Agreement Name]],"(CO\d{1,3})"),"\d+")</f>
        <v>1</v>
      </c>
      <c r="E4039" s="6" t="str">
        <f>ExtractValues(ExtractValues(Table1[[#This Row],[Agreement Name]],"(CO.\d{1,3})"),"\d+")</f>
        <v/>
      </c>
      <c r="F4039" s="6" t="str">
        <f>IF(Table1[[#This Row],[ChgOrderPart1]]&lt;&gt;"",Table1[[#This Row],[ChgOrderPart1]],Table1[[#This Row],[ChgOrderPart2]])</f>
        <v>1</v>
      </c>
      <c r="G4039" s="6" t="s">
        <v>3714</v>
      </c>
      <c r="H4039" s="8">
        <v>42115.566504629627</v>
      </c>
      <c r="I4039" s="6" t="s">
        <v>34</v>
      </c>
      <c r="J4039" s="8">
        <v>42115.571250000001</v>
      </c>
      <c r="K4039" s="6" t="s">
        <v>3614</v>
      </c>
      <c r="L4039" s="6" t="s">
        <v>3615</v>
      </c>
      <c r="M4039" s="6" t="s">
        <v>37</v>
      </c>
      <c r="O4039" s="6" t="s">
        <v>38</v>
      </c>
      <c r="P4039" s="6" t="s">
        <v>39</v>
      </c>
      <c r="Q4039" s="6" t="s">
        <v>2928</v>
      </c>
      <c r="R4039" s="6" t="s">
        <v>354</v>
      </c>
      <c r="W4039" s="6" t="s">
        <v>2929</v>
      </c>
      <c r="X4039" s="6" t="s">
        <v>2928</v>
      </c>
      <c r="Y4039" s="6" t="s">
        <v>43</v>
      </c>
      <c r="Z4039" s="8">
        <v>42115.569490740738</v>
      </c>
      <c r="AA4039" s="6" t="s">
        <v>2930</v>
      </c>
      <c r="AB4039" s="6" t="s">
        <v>357</v>
      </c>
      <c r="AC4039" s="6" t="s">
        <v>354</v>
      </c>
      <c r="AD4039" s="6" t="s">
        <v>43</v>
      </c>
      <c r="AE4039" s="8">
        <v>42115.571250000001</v>
      </c>
      <c r="AF4039" s="6" t="s">
        <v>358</v>
      </c>
    </row>
    <row r="4040" spans="1:39" x14ac:dyDescent="0.2">
      <c r="A40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0" s="7" t="str">
        <f>ExtractValues(Table1[[#This Row],[Agreement Name]],".{1}\d{4,5}")</f>
        <v>101266</v>
      </c>
      <c r="C4040" s="6" t="str">
        <f>ExtractValues(Table1[[#This Row],[Agreement Name]],".{1}\d{4,5}-.{1}\d{4,5}")</f>
        <v>101266-002002</v>
      </c>
      <c r="D4040" s="6" t="str">
        <f>ExtractValues(ExtractValues(Table1[[#This Row],[Agreement Name]],"(CO\d{1,3})"),"\d+")</f>
        <v/>
      </c>
      <c r="E4040" s="6" t="str">
        <f>ExtractValues(ExtractValues(Table1[[#This Row],[Agreement Name]],"(CO.\d{1,3})"),"\d+")</f>
        <v/>
      </c>
      <c r="F4040" s="6" t="str">
        <f>IF(Table1[[#This Row],[ChgOrderPart1]]&lt;&gt;"",Table1[[#This Row],[ChgOrderPart1]],Table1[[#This Row],[ChgOrderPart2]])</f>
        <v/>
      </c>
      <c r="G4040" s="6" t="s">
        <v>8263</v>
      </c>
      <c r="H4040" s="8">
        <v>42107.463020833333</v>
      </c>
      <c r="I4040" s="6" t="s">
        <v>34</v>
      </c>
      <c r="J4040" s="8">
        <v>42107.613611111112</v>
      </c>
      <c r="K4040" s="6" t="s">
        <v>1376</v>
      </c>
      <c r="L4040" s="6" t="s">
        <v>1377</v>
      </c>
      <c r="M4040" s="6" t="s">
        <v>37</v>
      </c>
      <c r="O4040" s="6" t="s">
        <v>38</v>
      </c>
      <c r="P4040" s="6" t="s">
        <v>39</v>
      </c>
      <c r="Q4040" s="6" t="s">
        <v>2928</v>
      </c>
      <c r="R4040" s="6" t="s">
        <v>354</v>
      </c>
      <c r="W4040" s="6" t="s">
        <v>2929</v>
      </c>
      <c r="X4040" s="6" t="s">
        <v>2928</v>
      </c>
      <c r="Y4040" s="6" t="s">
        <v>43</v>
      </c>
      <c r="Z4040" s="8">
        <v>42107.491828703707</v>
      </c>
      <c r="AA4040" s="6" t="s">
        <v>2930</v>
      </c>
      <c r="AB4040" s="6" t="s">
        <v>357</v>
      </c>
      <c r="AC4040" s="6" t="s">
        <v>354</v>
      </c>
      <c r="AD4040" s="6" t="s">
        <v>43</v>
      </c>
      <c r="AE4040" s="8">
        <v>42107.613611111112</v>
      </c>
      <c r="AF4040" s="6" t="s">
        <v>358</v>
      </c>
    </row>
    <row r="4041" spans="1:39" x14ac:dyDescent="0.2">
      <c r="A40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1" s="7" t="str">
        <f>ExtractValues(Table1[[#This Row],[Agreement Name]],".{1}\d{4,5}")</f>
        <v>101266</v>
      </c>
      <c r="C4041" s="6" t="str">
        <f>ExtractValues(Table1[[#This Row],[Agreement Name]],".{1}\d{4,5}-.{1}\d{4,5}")</f>
        <v>101266-002001</v>
      </c>
      <c r="D4041" s="6" t="str">
        <f>ExtractValues(ExtractValues(Table1[[#This Row],[Agreement Name]],"(CO\d{1,3})"),"\d+")</f>
        <v/>
      </c>
      <c r="E4041" s="6" t="str">
        <f>ExtractValues(ExtractValues(Table1[[#This Row],[Agreement Name]],"(CO.\d{1,3})"),"\d+")</f>
        <v/>
      </c>
      <c r="F4041" s="6" t="str">
        <f>IF(Table1[[#This Row],[ChgOrderPart1]]&lt;&gt;"",Table1[[#This Row],[ChgOrderPart1]],Table1[[#This Row],[ChgOrderPart2]])</f>
        <v/>
      </c>
      <c r="G4041" s="6" t="s">
        <v>8262</v>
      </c>
      <c r="H4041" s="8">
        <v>42107.462418981479</v>
      </c>
      <c r="I4041" s="6" t="s">
        <v>34</v>
      </c>
      <c r="J4041" s="8">
        <v>42114.463379629633</v>
      </c>
      <c r="K4041" s="6" t="s">
        <v>1376</v>
      </c>
      <c r="L4041" s="6" t="s">
        <v>1377</v>
      </c>
      <c r="M4041" s="6" t="s">
        <v>37</v>
      </c>
      <c r="O4041" s="6" t="s">
        <v>38</v>
      </c>
      <c r="P4041" s="6" t="s">
        <v>39</v>
      </c>
      <c r="Q4041" s="6" t="s">
        <v>5514</v>
      </c>
      <c r="R4041" s="6" t="s">
        <v>354</v>
      </c>
      <c r="W4041" s="6" t="s">
        <v>132</v>
      </c>
      <c r="X4041" s="6" t="s">
        <v>5514</v>
      </c>
      <c r="Y4041" s="6" t="s">
        <v>43</v>
      </c>
      <c r="Z4041" s="8">
        <v>42114.446250000001</v>
      </c>
      <c r="AA4041" s="6" t="s">
        <v>133</v>
      </c>
      <c r="AB4041" s="6" t="s">
        <v>357</v>
      </c>
      <c r="AC4041" s="6" t="s">
        <v>354</v>
      </c>
      <c r="AD4041" s="6" t="s">
        <v>43</v>
      </c>
      <c r="AE4041" s="8">
        <v>42114.463379629633</v>
      </c>
      <c r="AF4041" s="6" t="s">
        <v>358</v>
      </c>
    </row>
    <row r="4042" spans="1:39" x14ac:dyDescent="0.2">
      <c r="A40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2" s="7" t="str">
        <f>ExtractValues(Table1[[#This Row],[Agreement Name]],".{1}\d{4,5}")</f>
        <v>101264</v>
      </c>
      <c r="C4042" s="6" t="str">
        <f>ExtractValues(Table1[[#This Row],[Agreement Name]],".{1}\d{4,5}-.{1}\d{4,5}")</f>
        <v>101264-002004</v>
      </c>
      <c r="D4042" s="6" t="str">
        <f>ExtractValues(ExtractValues(Table1[[#This Row],[Agreement Name]],"(CO\d{1,3})"),"\d+")</f>
        <v/>
      </c>
      <c r="E4042" s="6" t="str">
        <f>ExtractValues(ExtractValues(Table1[[#This Row],[Agreement Name]],"(CO.\d{1,3})"),"\d+")</f>
        <v/>
      </c>
      <c r="F4042" s="6" t="str">
        <f>IF(Table1[[#This Row],[ChgOrderPart1]]&lt;&gt;"",Table1[[#This Row],[ChgOrderPart1]],Table1[[#This Row],[ChgOrderPart2]])</f>
        <v/>
      </c>
      <c r="G4042" s="6" t="s">
        <v>6671</v>
      </c>
      <c r="H4042" s="8">
        <v>42087.435208333336</v>
      </c>
      <c r="I4042" s="6" t="s">
        <v>34</v>
      </c>
      <c r="J4042" s="8">
        <v>42087.45516203704</v>
      </c>
      <c r="K4042" s="6" t="s">
        <v>1284</v>
      </c>
      <c r="L4042" s="6" t="s">
        <v>1285</v>
      </c>
      <c r="M4042" s="6" t="s">
        <v>37</v>
      </c>
      <c r="O4042" s="6" t="s">
        <v>38</v>
      </c>
      <c r="P4042" s="6" t="s">
        <v>39</v>
      </c>
      <c r="Q4042" s="6" t="s">
        <v>699</v>
      </c>
      <c r="R4042" s="6" t="s">
        <v>354</v>
      </c>
      <c r="W4042" s="6" t="s">
        <v>700</v>
      </c>
      <c r="X4042" s="6" t="s">
        <v>699</v>
      </c>
      <c r="Y4042" s="6" t="s">
        <v>43</v>
      </c>
      <c r="Z4042" s="8">
        <v>42087.440868055557</v>
      </c>
      <c r="AA4042" s="6" t="s">
        <v>3709</v>
      </c>
      <c r="AB4042" s="6" t="s">
        <v>357</v>
      </c>
      <c r="AC4042" s="6" t="s">
        <v>354</v>
      </c>
      <c r="AD4042" s="6" t="s">
        <v>43</v>
      </c>
      <c r="AE4042" s="8">
        <v>42087.45516203704</v>
      </c>
      <c r="AF4042" s="6" t="s">
        <v>358</v>
      </c>
    </row>
    <row r="4043" spans="1:39" x14ac:dyDescent="0.2">
      <c r="A40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3" s="7" t="str">
        <f>ExtractValues(Table1[[#This Row],[Agreement Name]],".{1}\d{4,5}")</f>
        <v>101264</v>
      </c>
      <c r="C4043" s="6" t="str">
        <f>ExtractValues(Table1[[#This Row],[Agreement Name]],".{1}\d{4,5}-.{1}\d{4,5}")</f>
        <v>101264-002003</v>
      </c>
      <c r="D4043" s="6" t="str">
        <f>ExtractValues(ExtractValues(Table1[[#This Row],[Agreement Name]],"(CO\d{1,3})"),"\d+")</f>
        <v/>
      </c>
      <c r="E4043" s="6" t="str">
        <f>ExtractValues(ExtractValues(Table1[[#This Row],[Agreement Name]],"(CO.\d{1,3})"),"\d+")</f>
        <v/>
      </c>
      <c r="F4043" s="6" t="str">
        <f>IF(Table1[[#This Row],[ChgOrderPart1]]&lt;&gt;"",Table1[[#This Row],[ChgOrderPart1]],Table1[[#This Row],[ChgOrderPart2]])</f>
        <v/>
      </c>
      <c r="G4043" s="6" t="s">
        <v>6669</v>
      </c>
      <c r="H4043" s="8">
        <v>42087.43309027778</v>
      </c>
      <c r="I4043" s="6" t="s">
        <v>34</v>
      </c>
      <c r="J4043" s="8">
        <v>42100.772349537037</v>
      </c>
      <c r="K4043" s="6" t="s">
        <v>1284</v>
      </c>
      <c r="L4043" s="6" t="s">
        <v>1285</v>
      </c>
      <c r="M4043" s="6" t="s">
        <v>37</v>
      </c>
      <c r="O4043" s="6" t="s">
        <v>38</v>
      </c>
      <c r="P4043" s="6" t="s">
        <v>39</v>
      </c>
      <c r="Q4043" s="6" t="s">
        <v>780</v>
      </c>
      <c r="R4043" s="6" t="s">
        <v>354</v>
      </c>
      <c r="W4043" s="6" t="s">
        <v>643</v>
      </c>
      <c r="X4043" s="6" t="s">
        <v>780</v>
      </c>
      <c r="Y4043" s="6" t="s">
        <v>43</v>
      </c>
      <c r="Z4043" s="8">
        <v>42100.490104166667</v>
      </c>
      <c r="AA4043" s="6" t="s">
        <v>141</v>
      </c>
      <c r="AB4043" s="6" t="s">
        <v>357</v>
      </c>
      <c r="AC4043" s="6" t="s">
        <v>354</v>
      </c>
      <c r="AD4043" s="6" t="s">
        <v>43</v>
      </c>
      <c r="AE4043" s="8">
        <v>42100.772349537037</v>
      </c>
      <c r="AF4043" s="6" t="s">
        <v>358</v>
      </c>
    </row>
    <row r="4044" spans="1:39" x14ac:dyDescent="0.2">
      <c r="A40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4" s="7" t="str">
        <f>ExtractValues(Table1[[#This Row],[Agreement Name]],".{1}\d{4,5}")</f>
        <v>101264</v>
      </c>
      <c r="C4044" s="6" t="str">
        <f>ExtractValues(Table1[[#This Row],[Agreement Name]],".{1}\d{4,5}-.{1}\d{4,5}")</f>
        <v>101264-002002</v>
      </c>
      <c r="D4044" s="6" t="str">
        <f>ExtractValues(ExtractValues(Table1[[#This Row],[Agreement Name]],"(CO\d{1,3})"),"\d+")</f>
        <v/>
      </c>
      <c r="E4044" s="6" t="str">
        <f>ExtractValues(ExtractValues(Table1[[#This Row],[Agreement Name]],"(CO.\d{1,3})"),"\d+")</f>
        <v/>
      </c>
      <c r="F4044" s="6" t="str">
        <f>IF(Table1[[#This Row],[ChgOrderPart1]]&lt;&gt;"",Table1[[#This Row],[ChgOrderPart1]],Table1[[#This Row],[ChgOrderPart2]])</f>
        <v/>
      </c>
      <c r="G4044" s="6" t="s">
        <v>6534</v>
      </c>
      <c r="H4044" s="8">
        <v>42075.549803240741</v>
      </c>
      <c r="I4044" s="6" t="s">
        <v>34</v>
      </c>
      <c r="J4044" s="8">
        <v>42079.611678240741</v>
      </c>
      <c r="K4044" s="6" t="s">
        <v>1284</v>
      </c>
      <c r="L4044" s="6" t="s">
        <v>1285</v>
      </c>
      <c r="M4044" s="6" t="s">
        <v>37</v>
      </c>
      <c r="O4044" s="6" t="s">
        <v>38</v>
      </c>
      <c r="P4044" s="6" t="s">
        <v>39</v>
      </c>
      <c r="Q4044" s="6" t="s">
        <v>3483</v>
      </c>
      <c r="R4044" s="6" t="s">
        <v>354</v>
      </c>
      <c r="W4044" s="6" t="s">
        <v>2969</v>
      </c>
      <c r="X4044" s="6" t="s">
        <v>3483</v>
      </c>
      <c r="Y4044" s="6" t="s">
        <v>43</v>
      </c>
      <c r="Z4044" s="8">
        <v>42079.610659722224</v>
      </c>
      <c r="AA4044" s="6" t="s">
        <v>2970</v>
      </c>
      <c r="AB4044" s="6" t="s">
        <v>357</v>
      </c>
      <c r="AC4044" s="6" t="s">
        <v>354</v>
      </c>
      <c r="AD4044" s="6" t="s">
        <v>43</v>
      </c>
      <c r="AE4044" s="8">
        <v>42079.611678240741</v>
      </c>
      <c r="AF4044" s="6" t="s">
        <v>358</v>
      </c>
    </row>
    <row r="4045" spans="1:39" x14ac:dyDescent="0.2">
      <c r="A40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5" s="7" t="str">
        <f>ExtractValues(Table1[[#This Row],[Agreement Name]],".{1}\d{4,5}")</f>
        <v>101264</v>
      </c>
      <c r="C4045" s="6" t="str">
        <f>ExtractValues(Table1[[#This Row],[Agreement Name]],".{1}\d{4,5}-.{1}\d{4,5}")</f>
        <v>101264-002001</v>
      </c>
      <c r="D4045" s="6" t="str">
        <f>ExtractValues(ExtractValues(Table1[[#This Row],[Agreement Name]],"(CO\d{1,3})"),"\d+")</f>
        <v/>
      </c>
      <c r="E4045" s="6" t="str">
        <f>ExtractValues(ExtractValues(Table1[[#This Row],[Agreement Name]],"(CO.\d{1,3})"),"\d+")</f>
        <v/>
      </c>
      <c r="F4045" s="6" t="str">
        <f>IF(Table1[[#This Row],[ChgOrderPart1]]&lt;&gt;"",Table1[[#This Row],[ChgOrderPart1]],Table1[[#This Row],[ChgOrderPart2]])</f>
        <v/>
      </c>
      <c r="G4045" s="6" t="s">
        <v>6505</v>
      </c>
      <c r="H4045" s="8">
        <v>42073.357187499998</v>
      </c>
      <c r="I4045" s="6" t="s">
        <v>34</v>
      </c>
      <c r="J4045" s="8">
        <v>42073.378738425927</v>
      </c>
      <c r="K4045" s="6" t="s">
        <v>1284</v>
      </c>
      <c r="L4045" s="6" t="s">
        <v>1285</v>
      </c>
      <c r="M4045" s="6" t="s">
        <v>37</v>
      </c>
      <c r="O4045" s="6" t="s">
        <v>38</v>
      </c>
      <c r="P4045" s="6" t="s">
        <v>39</v>
      </c>
      <c r="Q4045" s="6" t="s">
        <v>249</v>
      </c>
      <c r="R4045" s="6" t="s">
        <v>354</v>
      </c>
      <c r="W4045" s="6" t="s">
        <v>250</v>
      </c>
      <c r="X4045" s="6" t="s">
        <v>249</v>
      </c>
      <c r="Y4045" s="6" t="s">
        <v>43</v>
      </c>
      <c r="Z4045" s="8">
        <v>42073.365636574075</v>
      </c>
      <c r="AA4045" s="6" t="s">
        <v>251</v>
      </c>
      <c r="AB4045" s="6" t="s">
        <v>357</v>
      </c>
      <c r="AC4045" s="6" t="s">
        <v>354</v>
      </c>
      <c r="AD4045" s="6" t="s">
        <v>43</v>
      </c>
      <c r="AE4045" s="8">
        <v>42073.378738425927</v>
      </c>
      <c r="AF4045" s="6" t="s">
        <v>358</v>
      </c>
    </row>
    <row r="4046" spans="1:39" x14ac:dyDescent="0.2">
      <c r="A40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6" s="7" t="str">
        <f>ExtractValues(Table1[[#This Row],[Agreement Name]],".{1}\d{4,5}")</f>
        <v>101263</v>
      </c>
      <c r="C4046" s="6" t="str">
        <f>ExtractValues(Table1[[#This Row],[Agreement Name]],".{1}\d{4,5}-.{1}\d{4,5}")</f>
        <v>101263-002006</v>
      </c>
      <c r="D4046" s="6" t="str">
        <f>ExtractValues(ExtractValues(Table1[[#This Row],[Agreement Name]],"(CO\d{1,3})"),"\d+")</f>
        <v/>
      </c>
      <c r="E4046" s="6" t="str">
        <f>ExtractValues(ExtractValues(Table1[[#This Row],[Agreement Name]],"(CO.\d{1,3})"),"\d+")</f>
        <v/>
      </c>
      <c r="F4046" s="6" t="str">
        <f>IF(Table1[[#This Row],[ChgOrderPart1]]&lt;&gt;"",Table1[[#This Row],[ChgOrderPart1]],Table1[[#This Row],[ChgOrderPart2]])</f>
        <v/>
      </c>
      <c r="G4046" s="6" t="s">
        <v>503</v>
      </c>
      <c r="H4046" s="8">
        <v>42165.524571759262</v>
      </c>
      <c r="I4046" s="6" t="s">
        <v>34</v>
      </c>
      <c r="J4046" s="8">
        <v>42233.529872685183</v>
      </c>
      <c r="K4046" s="6" t="s">
        <v>35</v>
      </c>
      <c r="L4046" s="6" t="s">
        <v>36</v>
      </c>
      <c r="M4046" s="6" t="s">
        <v>37</v>
      </c>
      <c r="O4046" s="6" t="s">
        <v>38</v>
      </c>
      <c r="P4046" s="6" t="s">
        <v>39</v>
      </c>
      <c r="Q4046" s="6" t="s">
        <v>504</v>
      </c>
      <c r="R4046" s="6" t="s">
        <v>505</v>
      </c>
      <c r="S4046" s="6" t="s">
        <v>354</v>
      </c>
      <c r="W4046" s="6" t="s">
        <v>506</v>
      </c>
      <c r="X4046" s="6" t="s">
        <v>505</v>
      </c>
      <c r="Y4046" s="6" t="s">
        <v>43</v>
      </c>
      <c r="Z4046" s="8">
        <v>42233.482592592591</v>
      </c>
      <c r="AA4046" s="6" t="s">
        <v>507</v>
      </c>
      <c r="AB4046" s="6" t="s">
        <v>357</v>
      </c>
      <c r="AC4046" s="6" t="s">
        <v>354</v>
      </c>
      <c r="AD4046" s="6" t="s">
        <v>43</v>
      </c>
      <c r="AE4046" s="8">
        <v>42233.529872685183</v>
      </c>
      <c r="AF4046" s="6" t="s">
        <v>358</v>
      </c>
    </row>
    <row r="4047" spans="1:39" x14ac:dyDescent="0.2">
      <c r="A40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47" s="7" t="str">
        <f>ExtractValues(Table1[[#This Row],[Agreement Name]],".{1}\d{4,5}")</f>
        <v>101263</v>
      </c>
      <c r="C4047" s="6" t="str">
        <f>ExtractValues(Table1[[#This Row],[Agreement Name]],".{1}\d{4,5}-.{1}\d{4,5}")</f>
        <v>101263-002005</v>
      </c>
      <c r="D4047" s="6" t="str">
        <f>ExtractValues(ExtractValues(Table1[[#This Row],[Agreement Name]],"(CO\d{1,3})"),"\d+")</f>
        <v>1</v>
      </c>
      <c r="E4047" s="6" t="str">
        <f>ExtractValues(ExtractValues(Table1[[#This Row],[Agreement Name]],"(CO.\d{1,3})"),"\d+")</f>
        <v/>
      </c>
      <c r="F4047" s="6" t="str">
        <f>IF(Table1[[#This Row],[ChgOrderPart1]]&lt;&gt;"",Table1[[#This Row],[ChgOrderPart1]],Table1[[#This Row],[ChgOrderPart2]])</f>
        <v>1</v>
      </c>
      <c r="G4047" s="6" t="s">
        <v>4366</v>
      </c>
      <c r="H4047" s="8">
        <v>42153.464143518519</v>
      </c>
      <c r="I4047" s="6" t="s">
        <v>34</v>
      </c>
      <c r="J4047" s="8">
        <v>42156.466377314813</v>
      </c>
      <c r="K4047" s="6" t="s">
        <v>3614</v>
      </c>
      <c r="L4047" s="6" t="s">
        <v>3615</v>
      </c>
      <c r="M4047" s="6" t="s">
        <v>37</v>
      </c>
      <c r="O4047" s="6" t="s">
        <v>38</v>
      </c>
      <c r="P4047" s="6" t="s">
        <v>39</v>
      </c>
      <c r="Q4047" s="6" t="s">
        <v>654</v>
      </c>
      <c r="R4047" s="6" t="s">
        <v>354</v>
      </c>
      <c r="W4047" s="6" t="s">
        <v>355</v>
      </c>
      <c r="X4047" s="6" t="s">
        <v>654</v>
      </c>
      <c r="Y4047" s="6" t="s">
        <v>43</v>
      </c>
      <c r="Z4047" s="8">
        <v>42156.415405092594</v>
      </c>
      <c r="AA4047" s="6" t="s">
        <v>356</v>
      </c>
      <c r="AB4047" s="6" t="s">
        <v>357</v>
      </c>
      <c r="AC4047" s="6" t="s">
        <v>354</v>
      </c>
      <c r="AD4047" s="6" t="s">
        <v>43</v>
      </c>
      <c r="AE4047" s="8">
        <v>42156.466377314813</v>
      </c>
      <c r="AF4047" s="6" t="s">
        <v>358</v>
      </c>
    </row>
    <row r="4048" spans="1:39" x14ac:dyDescent="0.2">
      <c r="A40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8" s="7" t="str">
        <f>ExtractValues(Table1[[#This Row],[Agreement Name]],".{1}\d{4,5}")</f>
        <v>101263</v>
      </c>
      <c r="C4048" s="6" t="str">
        <f>ExtractValues(Table1[[#This Row],[Agreement Name]],".{1}\d{4,5}-.{1}\d{4,5}")</f>
        <v>101263-002005</v>
      </c>
      <c r="D4048" s="6" t="str">
        <f>ExtractValues(ExtractValues(Table1[[#This Row],[Agreement Name]],"(CO\d{1,3})"),"\d+")</f>
        <v/>
      </c>
      <c r="E4048" s="6" t="str">
        <f>ExtractValues(ExtractValues(Table1[[#This Row],[Agreement Name]],"(CO.\d{1,3})"),"\d+")</f>
        <v/>
      </c>
      <c r="F4048" s="6" t="str">
        <f>IF(Table1[[#This Row],[ChgOrderPart1]]&lt;&gt;"",Table1[[#This Row],[ChgOrderPart1]],Table1[[#This Row],[ChgOrderPart2]])</f>
        <v/>
      </c>
      <c r="G4048" s="6" t="s">
        <v>6846</v>
      </c>
      <c r="H4048" s="8">
        <v>42101.454074074078</v>
      </c>
      <c r="I4048" s="6" t="s">
        <v>34</v>
      </c>
      <c r="J4048" s="8">
        <v>42101.831932870373</v>
      </c>
      <c r="K4048" s="6" t="s">
        <v>1284</v>
      </c>
      <c r="L4048" s="6" t="s">
        <v>1285</v>
      </c>
      <c r="M4048" s="6" t="s">
        <v>37</v>
      </c>
      <c r="O4048" s="6" t="s">
        <v>38</v>
      </c>
      <c r="P4048" s="6" t="s">
        <v>39</v>
      </c>
      <c r="Q4048" s="6" t="s">
        <v>654</v>
      </c>
      <c r="R4048" s="6" t="s">
        <v>354</v>
      </c>
      <c r="W4048" s="6" t="s">
        <v>355</v>
      </c>
      <c r="X4048" s="6" t="s">
        <v>654</v>
      </c>
      <c r="Y4048" s="6" t="s">
        <v>43</v>
      </c>
      <c r="Z4048" s="8">
        <v>42101.586400462962</v>
      </c>
      <c r="AA4048" s="6" t="s">
        <v>356</v>
      </c>
      <c r="AB4048" s="6" t="s">
        <v>357</v>
      </c>
      <c r="AC4048" s="6" t="s">
        <v>354</v>
      </c>
      <c r="AD4048" s="6" t="s">
        <v>43</v>
      </c>
      <c r="AE4048" s="8">
        <v>42101.831932870373</v>
      </c>
      <c r="AF4048" s="6" t="s">
        <v>358</v>
      </c>
    </row>
    <row r="4049" spans="1:39" x14ac:dyDescent="0.2">
      <c r="A40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49" s="7" t="str">
        <f>ExtractValues(Table1[[#This Row],[Agreement Name]],".{1}\d{4,5}")</f>
        <v>101263</v>
      </c>
      <c r="C4049" s="6" t="str">
        <f>ExtractValues(Table1[[#This Row],[Agreement Name]],".{1}\d{4,5}-.{1}\d{4,5}")</f>
        <v>101263-002004</v>
      </c>
      <c r="D4049" s="6" t="str">
        <f>ExtractValues(ExtractValues(Table1[[#This Row],[Agreement Name]],"(CO\d{1,3})"),"\d+")</f>
        <v/>
      </c>
      <c r="E4049" s="6" t="str">
        <f>ExtractValues(ExtractValues(Table1[[#This Row],[Agreement Name]],"(CO.\d{1,3})"),"\d+")</f>
        <v/>
      </c>
      <c r="F4049" s="6" t="str">
        <f>IF(Table1[[#This Row],[ChgOrderPart1]]&lt;&gt;"",Table1[[#This Row],[ChgOrderPart1]],Table1[[#This Row],[ChgOrderPart2]])</f>
        <v/>
      </c>
      <c r="G4049" s="6" t="s">
        <v>6665</v>
      </c>
      <c r="H4049" s="8">
        <v>42087.430092592593</v>
      </c>
      <c r="I4049" s="6" t="s">
        <v>34</v>
      </c>
      <c r="J4049" s="8">
        <v>42100.771516203706</v>
      </c>
      <c r="K4049" s="6" t="s">
        <v>1284</v>
      </c>
      <c r="L4049" s="6" t="s">
        <v>1285</v>
      </c>
      <c r="M4049" s="6" t="s">
        <v>37</v>
      </c>
      <c r="O4049" s="6" t="s">
        <v>38</v>
      </c>
      <c r="P4049" s="6" t="s">
        <v>39</v>
      </c>
      <c r="Q4049" s="6" t="s">
        <v>780</v>
      </c>
      <c r="R4049" s="6" t="s">
        <v>354</v>
      </c>
      <c r="W4049" s="6" t="s">
        <v>643</v>
      </c>
      <c r="X4049" s="6" t="s">
        <v>780</v>
      </c>
      <c r="Y4049" s="6" t="s">
        <v>43</v>
      </c>
      <c r="Z4049" s="8">
        <v>42100.491122685184</v>
      </c>
      <c r="AA4049" s="6" t="s">
        <v>141</v>
      </c>
      <c r="AB4049" s="6" t="s">
        <v>357</v>
      </c>
      <c r="AC4049" s="6" t="s">
        <v>354</v>
      </c>
      <c r="AD4049" s="6" t="s">
        <v>43</v>
      </c>
      <c r="AE4049" s="8">
        <v>42100.771516203706</v>
      </c>
      <c r="AF4049" s="6" t="s">
        <v>358</v>
      </c>
    </row>
    <row r="4050" spans="1:39" x14ac:dyDescent="0.2">
      <c r="A405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50" s="7" t="str">
        <f>ExtractValues(Table1[[#This Row],[Agreement Name]],".{1}\d{4,5}")</f>
        <v>101263</v>
      </c>
      <c r="C4050" s="6" t="str">
        <f>ExtractValues(Table1[[#This Row],[Agreement Name]],".{1}\d{4,5}-.{1}\d{4,5}")</f>
        <v>101263-002003</v>
      </c>
      <c r="D4050" s="6" t="str">
        <f>ExtractValues(ExtractValues(Table1[[#This Row],[Agreement Name]],"(CO\d{1,3})"),"\d+")</f>
        <v>1</v>
      </c>
      <c r="E4050" s="6" t="str">
        <f>ExtractValues(ExtractValues(Table1[[#This Row],[Agreement Name]],"(CO.\d{1,3})"),"\d+")</f>
        <v/>
      </c>
      <c r="F4050" s="6" t="str">
        <f>IF(Table1[[#This Row],[ChgOrderPart1]]&lt;&gt;"",Table1[[#This Row],[ChgOrderPart1]],Table1[[#This Row],[ChgOrderPart2]])</f>
        <v>1</v>
      </c>
      <c r="G4050" s="6" t="s">
        <v>3708</v>
      </c>
      <c r="H4050" s="8">
        <v>42114.562638888892</v>
      </c>
      <c r="I4050" s="6" t="s">
        <v>34</v>
      </c>
      <c r="J4050" s="8">
        <v>42115.541608796295</v>
      </c>
      <c r="K4050" s="6" t="s">
        <v>3614</v>
      </c>
      <c r="L4050" s="6" t="s">
        <v>3615</v>
      </c>
      <c r="M4050" s="6" t="s">
        <v>37</v>
      </c>
      <c r="O4050" s="6" t="s">
        <v>38</v>
      </c>
      <c r="P4050" s="6" t="s">
        <v>39</v>
      </c>
      <c r="Q4050" s="6" t="s">
        <v>699</v>
      </c>
      <c r="R4050" s="6" t="s">
        <v>354</v>
      </c>
      <c r="W4050" s="6" t="s">
        <v>700</v>
      </c>
      <c r="X4050" s="6" t="s">
        <v>699</v>
      </c>
      <c r="Y4050" s="6" t="s">
        <v>43</v>
      </c>
      <c r="Z4050" s="8">
        <v>42115.534016203703</v>
      </c>
      <c r="AA4050" s="6" t="s">
        <v>3709</v>
      </c>
      <c r="AB4050" s="6" t="s">
        <v>357</v>
      </c>
      <c r="AC4050" s="6" t="s">
        <v>354</v>
      </c>
      <c r="AD4050" s="6" t="s">
        <v>43</v>
      </c>
      <c r="AE4050" s="8">
        <v>42115.541608796295</v>
      </c>
      <c r="AF4050" s="6" t="s">
        <v>358</v>
      </c>
    </row>
    <row r="4051" spans="1:39" x14ac:dyDescent="0.2">
      <c r="A40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51" s="7" t="str">
        <f>ExtractValues(Table1[[#This Row],[Agreement Name]],".{1}\d{4,5}")</f>
        <v>101263</v>
      </c>
      <c r="C4051" s="6" t="str">
        <f>ExtractValues(Table1[[#This Row],[Agreement Name]],".{1}\d{4,5}-.{1}\d{4,5}")</f>
        <v>101263-002003</v>
      </c>
      <c r="D4051" s="6" t="str">
        <f>ExtractValues(ExtractValues(Table1[[#This Row],[Agreement Name]],"(CO\d{1,3})"),"\d+")</f>
        <v/>
      </c>
      <c r="E4051" s="6" t="str">
        <f>ExtractValues(ExtractValues(Table1[[#This Row],[Agreement Name]],"(CO.\d{1,3})"),"\d+")</f>
        <v/>
      </c>
      <c r="F4051" s="6" t="str">
        <f>IF(Table1[[#This Row],[ChgOrderPart1]]&lt;&gt;"",Table1[[#This Row],[ChgOrderPart1]],Table1[[#This Row],[ChgOrderPart2]])</f>
        <v/>
      </c>
      <c r="G4051" s="6" t="s">
        <v>6664</v>
      </c>
      <c r="H4051" s="8">
        <v>42087.429201388892</v>
      </c>
      <c r="I4051" s="6" t="s">
        <v>34</v>
      </c>
      <c r="J4051" s="8">
        <v>42087.457361111112</v>
      </c>
      <c r="K4051" s="6" t="s">
        <v>1284</v>
      </c>
      <c r="L4051" s="6" t="s">
        <v>1285</v>
      </c>
      <c r="M4051" s="6" t="s">
        <v>37</v>
      </c>
      <c r="O4051" s="6" t="s">
        <v>38</v>
      </c>
      <c r="P4051" s="6" t="s">
        <v>39</v>
      </c>
      <c r="Q4051" s="6" t="s">
        <v>699</v>
      </c>
      <c r="R4051" s="6" t="s">
        <v>354</v>
      </c>
      <c r="W4051" s="6" t="s">
        <v>700</v>
      </c>
      <c r="X4051" s="6" t="s">
        <v>699</v>
      </c>
      <c r="Y4051" s="6" t="s">
        <v>43</v>
      </c>
      <c r="Z4051" s="8">
        <v>42087.437013888892</v>
      </c>
      <c r="AA4051" s="6" t="s">
        <v>3709</v>
      </c>
      <c r="AB4051" s="6" t="s">
        <v>357</v>
      </c>
      <c r="AC4051" s="6" t="s">
        <v>354</v>
      </c>
      <c r="AD4051" s="6" t="s">
        <v>43</v>
      </c>
      <c r="AE4051" s="8">
        <v>42087.457361111112</v>
      </c>
      <c r="AF4051" s="6" t="s">
        <v>358</v>
      </c>
    </row>
    <row r="4052" spans="1:39" x14ac:dyDescent="0.2">
      <c r="A40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52" s="7" t="str">
        <f>ExtractValues(Table1[[#This Row],[Agreement Name]],".{1}\d{4,5}")</f>
        <v>101263</v>
      </c>
      <c r="C4052" s="6" t="str">
        <f>ExtractValues(Table1[[#This Row],[Agreement Name]],".{1}\d{4,5}-.{1}\d{4,5}")</f>
        <v>101263-002002</v>
      </c>
      <c r="D4052" s="6" t="str">
        <f>ExtractValues(ExtractValues(Table1[[#This Row],[Agreement Name]],"(CO\d{1,3})"),"\d+")</f>
        <v/>
      </c>
      <c r="E4052" s="6" t="str">
        <f>ExtractValues(ExtractValues(Table1[[#This Row],[Agreement Name]],"(CO.\d{1,3})"),"\d+")</f>
        <v/>
      </c>
      <c r="F4052" s="6" t="str">
        <f>IF(Table1[[#This Row],[ChgOrderPart1]]&lt;&gt;"",Table1[[#This Row],[ChgOrderPart1]],Table1[[#This Row],[ChgOrderPart2]])</f>
        <v/>
      </c>
      <c r="G4052" s="6" t="s">
        <v>971</v>
      </c>
      <c r="H4052" s="8">
        <v>42207.589328703703</v>
      </c>
      <c r="I4052" s="6" t="s">
        <v>48</v>
      </c>
      <c r="J4052" s="8">
        <v>42207.589328703703</v>
      </c>
      <c r="K4052" s="6" t="s">
        <v>35</v>
      </c>
      <c r="L4052" s="6" t="s">
        <v>36</v>
      </c>
      <c r="M4052" s="6" t="s">
        <v>37</v>
      </c>
      <c r="O4052" s="6" t="s">
        <v>38</v>
      </c>
      <c r="P4052" s="6" t="s">
        <v>39</v>
      </c>
      <c r="Q4052" s="6" t="s">
        <v>502</v>
      </c>
      <c r="R4052" s="6" t="s">
        <v>354</v>
      </c>
      <c r="AL4052" s="6" t="s">
        <v>502</v>
      </c>
      <c r="AM4052" s="6" t="s">
        <v>43</v>
      </c>
    </row>
    <row r="4053" spans="1:39" x14ac:dyDescent="0.2">
      <c r="A40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53" s="7" t="str">
        <f>ExtractValues(Table1[[#This Row],[Agreement Name]],".{1}\d{4,5}")</f>
        <v>101263</v>
      </c>
      <c r="C4053" s="6" t="str">
        <f>ExtractValues(Table1[[#This Row],[Agreement Name]],".{1}\d{4,5}-.{1}\d{4,5}")</f>
        <v>101263-002002</v>
      </c>
      <c r="D4053" s="6" t="str">
        <f>ExtractValues(ExtractValues(Table1[[#This Row],[Agreement Name]],"(CO\d{1,3})"),"\d+")</f>
        <v/>
      </c>
      <c r="E4053" s="6" t="str">
        <f>ExtractValues(ExtractValues(Table1[[#This Row],[Agreement Name]],"(CO.\d{1,3})"),"\d+")</f>
        <v/>
      </c>
      <c r="F4053" s="6" t="str">
        <f>IF(Table1[[#This Row],[ChgOrderPart1]]&lt;&gt;"",Table1[[#This Row],[ChgOrderPart1]],Table1[[#This Row],[ChgOrderPart2]])</f>
        <v/>
      </c>
      <c r="G4053" s="6" t="s">
        <v>6663</v>
      </c>
      <c r="H4053" s="8">
        <v>42087.427916666667</v>
      </c>
      <c r="I4053" s="6" t="s">
        <v>34</v>
      </c>
      <c r="J4053" s="8">
        <v>42088.524409722224</v>
      </c>
      <c r="K4053" s="6" t="s">
        <v>1284</v>
      </c>
      <c r="L4053" s="6" t="s">
        <v>1285</v>
      </c>
      <c r="M4053" s="6" t="s">
        <v>37</v>
      </c>
      <c r="O4053" s="6" t="s">
        <v>38</v>
      </c>
      <c r="P4053" s="6" t="s">
        <v>39</v>
      </c>
      <c r="Q4053" s="6" t="s">
        <v>502</v>
      </c>
      <c r="R4053" s="6" t="s">
        <v>454</v>
      </c>
      <c r="S4053" s="6" t="s">
        <v>354</v>
      </c>
      <c r="W4053" s="6" t="s">
        <v>523</v>
      </c>
      <c r="X4053" s="6" t="s">
        <v>454</v>
      </c>
      <c r="Y4053" s="6" t="s">
        <v>43</v>
      </c>
      <c r="Z4053" s="8">
        <v>42088.449837962966</v>
      </c>
      <c r="AA4053" s="6" t="s">
        <v>524</v>
      </c>
      <c r="AB4053" s="6" t="s">
        <v>357</v>
      </c>
      <c r="AC4053" s="6" t="s">
        <v>354</v>
      </c>
      <c r="AD4053" s="6" t="s">
        <v>43</v>
      </c>
      <c r="AE4053" s="8">
        <v>42088.524409722224</v>
      </c>
      <c r="AF4053" s="6" t="s">
        <v>358</v>
      </c>
    </row>
    <row r="4054" spans="1:39" x14ac:dyDescent="0.2">
      <c r="A40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54" s="7" t="str">
        <f>ExtractValues(Table1[[#This Row],[Agreement Name]],".{1}\d{4,5}")</f>
        <v>101263</v>
      </c>
      <c r="C4054" s="6" t="str">
        <f>ExtractValues(Table1[[#This Row],[Agreement Name]],".{1}\d{4,5}-.{1}\d{4,5}")</f>
        <v>101263-002001</v>
      </c>
      <c r="D4054" s="6" t="str">
        <f>ExtractValues(ExtractValues(Table1[[#This Row],[Agreement Name]],"(CO\d{1,3})"),"\d+")</f>
        <v/>
      </c>
      <c r="E4054" s="6" t="str">
        <f>ExtractValues(ExtractValues(Table1[[#This Row],[Agreement Name]],"(CO.\d{1,3})"),"\d+")</f>
        <v/>
      </c>
      <c r="F4054" s="6" t="str">
        <f>IF(Table1[[#This Row],[ChgOrderPart1]]&lt;&gt;"",Table1[[#This Row],[ChgOrderPart1]],Table1[[#This Row],[ChgOrderPart2]])</f>
        <v/>
      </c>
      <c r="G4054" s="6" t="s">
        <v>6533</v>
      </c>
      <c r="H4054" s="8">
        <v>42075.39744212963</v>
      </c>
      <c r="I4054" s="6" t="s">
        <v>34</v>
      </c>
      <c r="J4054" s="8">
        <v>42075.402314814812</v>
      </c>
      <c r="K4054" s="6" t="s">
        <v>1284</v>
      </c>
      <c r="L4054" s="6" t="s">
        <v>1285</v>
      </c>
      <c r="M4054" s="6" t="s">
        <v>37</v>
      </c>
      <c r="O4054" s="6" t="s">
        <v>38</v>
      </c>
      <c r="P4054" s="6" t="s">
        <v>39</v>
      </c>
      <c r="Q4054" s="6" t="s">
        <v>249</v>
      </c>
      <c r="R4054" s="6" t="s">
        <v>354</v>
      </c>
      <c r="W4054" s="6" t="s">
        <v>250</v>
      </c>
      <c r="X4054" s="6" t="s">
        <v>249</v>
      </c>
      <c r="Y4054" s="6" t="s">
        <v>43</v>
      </c>
      <c r="Z4054" s="8">
        <v>42075.401898148149</v>
      </c>
      <c r="AA4054" s="6" t="s">
        <v>251</v>
      </c>
      <c r="AB4054" s="6" t="s">
        <v>357</v>
      </c>
      <c r="AC4054" s="6" t="s">
        <v>354</v>
      </c>
      <c r="AD4054" s="6" t="s">
        <v>43</v>
      </c>
      <c r="AE4054" s="8">
        <v>42075.402314814812</v>
      </c>
      <c r="AF4054" s="6" t="s">
        <v>358</v>
      </c>
    </row>
    <row r="4055" spans="1:39" x14ac:dyDescent="0.2">
      <c r="A405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55" s="7" t="str">
        <f>ExtractValues(Table1[[#This Row],[Agreement Name]],".{1}\d{4,5}")</f>
        <v>101262</v>
      </c>
      <c r="C4055" s="6" t="str">
        <f>ExtractValues(Table1[[#This Row],[Agreement Name]],".{1}\d{4,5}-.{1}\d{4,5}")</f>
        <v>101262-002005</v>
      </c>
      <c r="D4055" s="6" t="str">
        <f>ExtractValues(ExtractValues(Table1[[#This Row],[Agreement Name]],"(CO\d{1,3})"),"\d+")</f>
        <v>1</v>
      </c>
      <c r="E4055" s="6" t="str">
        <f>ExtractValues(ExtractValues(Table1[[#This Row],[Agreement Name]],"(CO.\d{1,3})"),"\d+")</f>
        <v/>
      </c>
      <c r="F4055" s="6" t="str">
        <f>IF(Table1[[#This Row],[ChgOrderPart1]]&lt;&gt;"",Table1[[#This Row],[ChgOrderPart1]],Table1[[#This Row],[ChgOrderPart2]])</f>
        <v>1</v>
      </c>
      <c r="G4055" s="6" t="s">
        <v>5437</v>
      </c>
      <c r="H4055" s="8">
        <v>42179.580659722225</v>
      </c>
      <c r="I4055" s="6" t="s">
        <v>34</v>
      </c>
      <c r="J4055" s="8">
        <v>42193.547824074078</v>
      </c>
      <c r="K4055" s="6" t="s">
        <v>5082</v>
      </c>
      <c r="L4055" s="6" t="s">
        <v>5083</v>
      </c>
      <c r="M4055" s="6" t="s">
        <v>37</v>
      </c>
      <c r="O4055" s="6" t="s">
        <v>38</v>
      </c>
      <c r="P4055" s="6" t="s">
        <v>39</v>
      </c>
      <c r="Q4055" s="6" t="s">
        <v>780</v>
      </c>
      <c r="R4055" s="6" t="s">
        <v>354</v>
      </c>
      <c r="W4055" s="6" t="s">
        <v>643</v>
      </c>
      <c r="X4055" s="6" t="s">
        <v>780</v>
      </c>
      <c r="Y4055" s="6" t="s">
        <v>43</v>
      </c>
      <c r="Z4055" s="8">
        <v>42193.392071759263</v>
      </c>
      <c r="AA4055" s="6" t="s">
        <v>141</v>
      </c>
      <c r="AB4055" s="6" t="s">
        <v>357</v>
      </c>
      <c r="AC4055" s="6" t="s">
        <v>354</v>
      </c>
      <c r="AD4055" s="6" t="s">
        <v>43</v>
      </c>
      <c r="AE4055" s="8">
        <v>42193.547824074078</v>
      </c>
      <c r="AF4055" s="6" t="s">
        <v>358</v>
      </c>
    </row>
    <row r="4056" spans="1:39" x14ac:dyDescent="0.2">
      <c r="A40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56" s="7" t="str">
        <f>ExtractValues(Table1[[#This Row],[Agreement Name]],".{1}\d{4,5}")</f>
        <v>101262</v>
      </c>
      <c r="C4056" s="6" t="str">
        <f>ExtractValues(Table1[[#This Row],[Agreement Name]],".{1}\d{4,5}-.{1}\d{4,5}")</f>
        <v>101262-002005</v>
      </c>
      <c r="D4056" s="6" t="str">
        <f>ExtractValues(ExtractValues(Table1[[#This Row],[Agreement Name]],"(CO\d{1,3})"),"\d+")</f>
        <v/>
      </c>
      <c r="E4056" s="6" t="str">
        <f>ExtractValues(ExtractValues(Table1[[#This Row],[Agreement Name]],"(CO.\d{1,3})"),"\d+")</f>
        <v/>
      </c>
      <c r="F4056" s="6" t="str">
        <f>IF(Table1[[#This Row],[ChgOrderPart1]]&lt;&gt;"",Table1[[#This Row],[ChgOrderPart1]],Table1[[#This Row],[ChgOrderPart2]])</f>
        <v/>
      </c>
      <c r="G4056" s="6" t="s">
        <v>6667</v>
      </c>
      <c r="H4056" s="8">
        <v>42087.432060185187</v>
      </c>
      <c r="I4056" s="6" t="s">
        <v>34</v>
      </c>
      <c r="J4056" s="8">
        <v>42100.771874999999</v>
      </c>
      <c r="K4056" s="6" t="s">
        <v>1284</v>
      </c>
      <c r="L4056" s="6" t="s">
        <v>1285</v>
      </c>
      <c r="M4056" s="6" t="s">
        <v>37</v>
      </c>
      <c r="O4056" s="6" t="s">
        <v>38</v>
      </c>
      <c r="P4056" s="6" t="s">
        <v>39</v>
      </c>
      <c r="Q4056" s="6" t="s">
        <v>780</v>
      </c>
      <c r="R4056" s="6" t="s">
        <v>354</v>
      </c>
      <c r="W4056" s="6" t="s">
        <v>6668</v>
      </c>
      <c r="X4056" s="6" t="s">
        <v>780</v>
      </c>
      <c r="Y4056" s="6" t="s">
        <v>43</v>
      </c>
      <c r="Z4056" s="8">
        <v>42100.490682870368</v>
      </c>
      <c r="AA4056" s="6" t="s">
        <v>141</v>
      </c>
      <c r="AB4056" s="6" t="s">
        <v>357</v>
      </c>
      <c r="AC4056" s="6" t="s">
        <v>354</v>
      </c>
      <c r="AD4056" s="6" t="s">
        <v>43</v>
      </c>
      <c r="AE4056" s="8">
        <v>42100.771874999999</v>
      </c>
      <c r="AF4056" s="6" t="s">
        <v>358</v>
      </c>
    </row>
    <row r="4057" spans="1:39" x14ac:dyDescent="0.2">
      <c r="A40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57" s="7" t="str">
        <f>ExtractValues(Table1[[#This Row],[Agreement Name]],".{1}\d{4,5}")</f>
        <v>101262</v>
      </c>
      <c r="C4057" s="6" t="str">
        <f>ExtractValues(Table1[[#This Row],[Agreement Name]],".{1}\d{4,5}-.{1}\d{4,5}")</f>
        <v>101262-002004</v>
      </c>
      <c r="D4057" s="6" t="str">
        <f>ExtractValues(ExtractValues(Table1[[#This Row],[Agreement Name]],"(CO\d{1,3})"),"\d+")</f>
        <v/>
      </c>
      <c r="E4057" s="6" t="str">
        <f>ExtractValues(ExtractValues(Table1[[#This Row],[Agreement Name]],"(CO.\d{1,3})"),"\d+")</f>
        <v/>
      </c>
      <c r="F4057" s="6" t="str">
        <f>IF(Table1[[#This Row],[ChgOrderPart1]]&lt;&gt;"",Table1[[#This Row],[ChgOrderPart1]],Table1[[#This Row],[ChgOrderPart2]])</f>
        <v/>
      </c>
      <c r="G4057" s="6" t="s">
        <v>6666</v>
      </c>
      <c r="H4057" s="8">
        <v>42087.431030092594</v>
      </c>
      <c r="I4057" s="6" t="s">
        <v>34</v>
      </c>
      <c r="J4057" s="8">
        <v>42087.455960648149</v>
      </c>
      <c r="K4057" s="6" t="s">
        <v>1284</v>
      </c>
      <c r="L4057" s="6" t="s">
        <v>1285</v>
      </c>
      <c r="M4057" s="6" t="s">
        <v>37</v>
      </c>
      <c r="O4057" s="6" t="s">
        <v>38</v>
      </c>
      <c r="P4057" s="6" t="s">
        <v>39</v>
      </c>
      <c r="Q4057" s="6" t="s">
        <v>699</v>
      </c>
      <c r="R4057" s="6" t="s">
        <v>354</v>
      </c>
      <c r="W4057" s="6" t="s">
        <v>700</v>
      </c>
      <c r="X4057" s="6" t="s">
        <v>699</v>
      </c>
      <c r="Y4057" s="6" t="s">
        <v>43</v>
      </c>
      <c r="Z4057" s="8">
        <v>42087.437939814816</v>
      </c>
      <c r="AA4057" s="6" t="s">
        <v>3709</v>
      </c>
      <c r="AB4057" s="6" t="s">
        <v>357</v>
      </c>
      <c r="AC4057" s="6" t="s">
        <v>354</v>
      </c>
      <c r="AD4057" s="6" t="s">
        <v>43</v>
      </c>
      <c r="AE4057" s="8">
        <v>42087.455960648149</v>
      </c>
      <c r="AF4057" s="6" t="s">
        <v>358</v>
      </c>
    </row>
    <row r="4058" spans="1:39" x14ac:dyDescent="0.2">
      <c r="A40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58" s="7" t="str">
        <f>ExtractValues(Table1[[#This Row],[Agreement Name]],".{1}\d{4,5}")</f>
        <v>101262</v>
      </c>
      <c r="C4058" s="6" t="str">
        <f>ExtractValues(Table1[[#This Row],[Agreement Name]],".{1}\d{4,5}-.{1}\d{4,5}")</f>
        <v>101262-002003</v>
      </c>
      <c r="D4058" s="6" t="str">
        <f>ExtractValues(ExtractValues(Table1[[#This Row],[Agreement Name]],"(CO\d{1,3})"),"\d+")</f>
        <v>1</v>
      </c>
      <c r="E4058" s="6" t="str">
        <f>ExtractValues(ExtractValues(Table1[[#This Row],[Agreement Name]],"(CO.\d{1,3})"),"\d+")</f>
        <v/>
      </c>
      <c r="F4058" s="6" t="str">
        <f>IF(Table1[[#This Row],[ChgOrderPart1]]&lt;&gt;"",Table1[[#This Row],[ChgOrderPart1]],Table1[[#This Row],[ChgOrderPart2]])</f>
        <v>1</v>
      </c>
      <c r="G4058" s="6" t="s">
        <v>6802</v>
      </c>
      <c r="H4058" s="8">
        <v>42095.557152777779</v>
      </c>
      <c r="I4058" s="6" t="s">
        <v>34</v>
      </c>
      <c r="J4058" s="8">
        <v>42096.26829861111</v>
      </c>
      <c r="K4058" s="6" t="s">
        <v>1284</v>
      </c>
      <c r="L4058" s="6" t="s">
        <v>1285</v>
      </c>
      <c r="M4058" s="6" t="s">
        <v>37</v>
      </c>
      <c r="O4058" s="6" t="s">
        <v>38</v>
      </c>
      <c r="P4058" s="6" t="s">
        <v>39</v>
      </c>
      <c r="Q4058" s="6" t="s">
        <v>654</v>
      </c>
      <c r="R4058" s="6" t="s">
        <v>354</v>
      </c>
      <c r="W4058" s="6" t="s">
        <v>355</v>
      </c>
      <c r="X4058" s="6" t="s">
        <v>654</v>
      </c>
      <c r="Y4058" s="6" t="s">
        <v>43</v>
      </c>
      <c r="Z4058" s="8">
        <v>42095.567847222221</v>
      </c>
      <c r="AA4058" s="6" t="s">
        <v>356</v>
      </c>
      <c r="AB4058" s="6" t="s">
        <v>357</v>
      </c>
      <c r="AC4058" s="6" t="s">
        <v>354</v>
      </c>
      <c r="AD4058" s="6" t="s">
        <v>43</v>
      </c>
      <c r="AE4058" s="8">
        <v>42096.26829861111</v>
      </c>
      <c r="AF4058" s="6" t="s">
        <v>71</v>
      </c>
    </row>
    <row r="4059" spans="1:39" x14ac:dyDescent="0.2">
      <c r="A40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59" s="7" t="str">
        <f>ExtractValues(Table1[[#This Row],[Agreement Name]],".{1}\d{4,5}")</f>
        <v>101262</v>
      </c>
      <c r="C4059" s="6" t="str">
        <f>ExtractValues(Table1[[#This Row],[Agreement Name]],".{1}\d{4,5}-.{1}\d{4,5}")</f>
        <v>101262-002003</v>
      </c>
      <c r="D4059" s="6" t="str">
        <f>ExtractValues(ExtractValues(Table1[[#This Row],[Agreement Name]],"(CO\d{1,3})"),"\d+")</f>
        <v/>
      </c>
      <c r="E4059" s="6" t="str">
        <f>ExtractValues(ExtractValues(Table1[[#This Row],[Agreement Name]],"(CO.\d{1,3})"),"\d+")</f>
        <v/>
      </c>
      <c r="F4059" s="6" t="str">
        <f>IF(Table1[[#This Row],[ChgOrderPart1]]&lt;&gt;"",Table1[[#This Row],[ChgOrderPart1]],Table1[[#This Row],[ChgOrderPart2]])</f>
        <v/>
      </c>
      <c r="G4059" s="6" t="s">
        <v>6651</v>
      </c>
      <c r="H4059" s="8">
        <v>42086.353506944448</v>
      </c>
      <c r="I4059" s="6" t="s">
        <v>34</v>
      </c>
      <c r="J4059" s="8">
        <v>42086.724386574075</v>
      </c>
      <c r="K4059" s="6" t="s">
        <v>1284</v>
      </c>
      <c r="L4059" s="6" t="s">
        <v>1285</v>
      </c>
      <c r="M4059" s="6" t="s">
        <v>37</v>
      </c>
      <c r="O4059" s="6" t="s">
        <v>38</v>
      </c>
      <c r="P4059" s="6" t="s">
        <v>39</v>
      </c>
      <c r="Q4059" s="6" t="s">
        <v>654</v>
      </c>
      <c r="R4059" s="6" t="s">
        <v>354</v>
      </c>
      <c r="W4059" s="6" t="s">
        <v>355</v>
      </c>
      <c r="X4059" s="6" t="s">
        <v>654</v>
      </c>
      <c r="Y4059" s="6" t="s">
        <v>43</v>
      </c>
      <c r="Z4059" s="8">
        <v>42086.549895833334</v>
      </c>
      <c r="AA4059" s="6" t="s">
        <v>356</v>
      </c>
      <c r="AB4059" s="6" t="s">
        <v>357</v>
      </c>
      <c r="AC4059" s="6" t="s">
        <v>354</v>
      </c>
      <c r="AD4059" s="6" t="s">
        <v>43</v>
      </c>
      <c r="AE4059" s="8">
        <v>42086.724386574075</v>
      </c>
      <c r="AF4059" s="6" t="s">
        <v>358</v>
      </c>
    </row>
    <row r="4060" spans="1:39" x14ac:dyDescent="0.2">
      <c r="A406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60" s="7" t="str">
        <f>ExtractValues(Table1[[#This Row],[Agreement Name]],".{1}\d{4,5}")</f>
        <v>101262</v>
      </c>
      <c r="C4060" s="6" t="str">
        <f>ExtractValues(Table1[[#This Row],[Agreement Name]],".{1}\d{4,5}-.{1}\d{4,5}")</f>
        <v>101262-002002</v>
      </c>
      <c r="D4060" s="6" t="str">
        <f>ExtractValues(ExtractValues(Table1[[#This Row],[Agreement Name]],"(CO\d{1,3})"),"\d+")</f>
        <v>1</v>
      </c>
      <c r="E4060" s="6" t="str">
        <f>ExtractValues(ExtractValues(Table1[[#This Row],[Agreement Name]],"(CO.\d{1,3})"),"\d+")</f>
        <v/>
      </c>
      <c r="F4060" s="6" t="str">
        <f>IF(Table1[[#This Row],[ChgOrderPart1]]&lt;&gt;"",Table1[[#This Row],[ChgOrderPart1]],Table1[[#This Row],[ChgOrderPart2]])</f>
        <v>1</v>
      </c>
      <c r="G4060" s="6" t="s">
        <v>3657</v>
      </c>
      <c r="H4060" s="8">
        <v>42104.583229166667</v>
      </c>
      <c r="I4060" s="6" t="s">
        <v>34</v>
      </c>
      <c r="J4060" s="8">
        <v>42177.478946759256</v>
      </c>
      <c r="K4060" s="6" t="s">
        <v>3614</v>
      </c>
      <c r="L4060" s="6" t="s">
        <v>3615</v>
      </c>
      <c r="M4060" s="6" t="s">
        <v>37</v>
      </c>
      <c r="O4060" s="6" t="s">
        <v>38</v>
      </c>
      <c r="P4060" s="6" t="s">
        <v>39</v>
      </c>
      <c r="Q4060" s="6" t="s">
        <v>249</v>
      </c>
      <c r="R4060" s="6" t="s">
        <v>3651</v>
      </c>
      <c r="S4060" s="6" t="s">
        <v>354</v>
      </c>
      <c r="T4060" s="6" t="s">
        <v>2198</v>
      </c>
      <c r="W4060" s="6" t="s">
        <v>250</v>
      </c>
      <c r="X4060" s="6" t="s">
        <v>249</v>
      </c>
      <c r="Y4060" s="6" t="s">
        <v>43</v>
      </c>
      <c r="Z4060" s="8">
        <v>42107.277083333334</v>
      </c>
      <c r="AA4060" s="6" t="s">
        <v>251</v>
      </c>
      <c r="AB4060" s="6" t="s">
        <v>357</v>
      </c>
      <c r="AC4060" s="6" t="s">
        <v>354</v>
      </c>
      <c r="AD4060" s="6" t="s">
        <v>43</v>
      </c>
      <c r="AE4060" s="8">
        <v>42177.472453703704</v>
      </c>
      <c r="AF4060" s="6" t="s">
        <v>358</v>
      </c>
      <c r="AG4060" s="6" t="s">
        <v>3658</v>
      </c>
      <c r="AH4060" s="6" t="s">
        <v>2198</v>
      </c>
      <c r="AI4060" s="6" t="s">
        <v>43</v>
      </c>
      <c r="AJ4060" s="8">
        <v>42177.478946759256</v>
      </c>
      <c r="AK4060" s="6" t="s">
        <v>358</v>
      </c>
    </row>
    <row r="4061" spans="1:39" x14ac:dyDescent="0.2">
      <c r="A40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1" s="7" t="str">
        <f>ExtractValues(Table1[[#This Row],[Agreement Name]],".{1}\d{4,5}")</f>
        <v>101262</v>
      </c>
      <c r="C4061" s="6" t="str">
        <f>ExtractValues(Table1[[#This Row],[Agreement Name]],".{1}\d{4,5}-.{1}\d{4,5}")</f>
        <v>101262-002002</v>
      </c>
      <c r="D4061" s="6" t="str">
        <f>ExtractValues(ExtractValues(Table1[[#This Row],[Agreement Name]],"(CO\d{1,3})"),"\d+")</f>
        <v/>
      </c>
      <c r="E4061" s="6" t="str">
        <f>ExtractValues(ExtractValues(Table1[[#This Row],[Agreement Name]],"(CO.\d{1,3})"),"\d+")</f>
        <v/>
      </c>
      <c r="F4061" s="6" t="str">
        <f>IF(Table1[[#This Row],[ChgOrderPart1]]&lt;&gt;"",Table1[[#This Row],[ChgOrderPart1]],Table1[[#This Row],[ChgOrderPart2]])</f>
        <v/>
      </c>
      <c r="G4061" s="6" t="s">
        <v>6532</v>
      </c>
      <c r="H4061" s="8">
        <v>42075.396956018521</v>
      </c>
      <c r="I4061" s="6" t="s">
        <v>34</v>
      </c>
      <c r="J4061" s="8">
        <v>42075.401145833333</v>
      </c>
      <c r="K4061" s="6" t="s">
        <v>1284</v>
      </c>
      <c r="L4061" s="6" t="s">
        <v>1285</v>
      </c>
      <c r="M4061" s="6" t="s">
        <v>37</v>
      </c>
      <c r="O4061" s="6" t="s">
        <v>38</v>
      </c>
      <c r="P4061" s="6" t="s">
        <v>39</v>
      </c>
      <c r="Q4061" s="6" t="s">
        <v>249</v>
      </c>
      <c r="R4061" s="6" t="s">
        <v>354</v>
      </c>
      <c r="W4061" s="6" t="s">
        <v>250</v>
      </c>
      <c r="X4061" s="6" t="s">
        <v>249</v>
      </c>
      <c r="Y4061" s="6" t="s">
        <v>43</v>
      </c>
      <c r="Z4061" s="8">
        <v>42075.400659722225</v>
      </c>
      <c r="AA4061" s="6" t="s">
        <v>251</v>
      </c>
      <c r="AB4061" s="6" t="s">
        <v>357</v>
      </c>
      <c r="AC4061" s="6" t="s">
        <v>354</v>
      </c>
      <c r="AD4061" s="6" t="s">
        <v>43</v>
      </c>
      <c r="AE4061" s="8">
        <v>42075.401145833333</v>
      </c>
      <c r="AF4061" s="6" t="s">
        <v>358</v>
      </c>
    </row>
    <row r="4062" spans="1:39" x14ac:dyDescent="0.2">
      <c r="A40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62" s="7" t="str">
        <f>ExtractValues(Table1[[#This Row],[Agreement Name]],".{1}\d{4,5}")</f>
        <v>101262</v>
      </c>
      <c r="C4062" s="6" t="str">
        <f>ExtractValues(Table1[[#This Row],[Agreement Name]],".{1}\d{4,5}-.{1}\d{4,5}")</f>
        <v>101262-002001</v>
      </c>
      <c r="D4062" s="6" t="str">
        <f>ExtractValues(ExtractValues(Table1[[#This Row],[Agreement Name]],"(CO\d{1,3})"),"\d+")</f>
        <v>1</v>
      </c>
      <c r="E4062" s="6" t="str">
        <f>ExtractValues(ExtractValues(Table1[[#This Row],[Agreement Name]],"(CO.\d{1,3})"),"\d+")</f>
        <v/>
      </c>
      <c r="F4062" s="6" t="str">
        <f>IF(Table1[[#This Row],[ChgOrderPart1]]&lt;&gt;"",Table1[[#This Row],[ChgOrderPart1]],Table1[[#This Row],[ChgOrderPart2]])</f>
        <v>1</v>
      </c>
      <c r="G4062" s="6" t="s">
        <v>3916</v>
      </c>
      <c r="H4062" s="8">
        <v>42135.37128472222</v>
      </c>
      <c r="I4062" s="6" t="s">
        <v>34</v>
      </c>
      <c r="J4062" s="8">
        <v>42135.529108796298</v>
      </c>
      <c r="K4062" s="6" t="s">
        <v>3614</v>
      </c>
      <c r="L4062" s="6" t="s">
        <v>3615</v>
      </c>
      <c r="M4062" s="6" t="s">
        <v>37</v>
      </c>
      <c r="O4062" s="6" t="s">
        <v>38</v>
      </c>
      <c r="P4062" s="6" t="s">
        <v>39</v>
      </c>
      <c r="Q4062" s="6" t="s">
        <v>3483</v>
      </c>
      <c r="R4062" s="6" t="s">
        <v>354</v>
      </c>
      <c r="W4062" s="6" t="s">
        <v>3594</v>
      </c>
      <c r="X4062" s="6" t="s">
        <v>3483</v>
      </c>
      <c r="Y4062" s="6" t="s">
        <v>43</v>
      </c>
      <c r="Z4062" s="8">
        <v>42135.525520833333</v>
      </c>
      <c r="AA4062" s="6" t="s">
        <v>2970</v>
      </c>
      <c r="AB4062" s="6" t="s">
        <v>357</v>
      </c>
      <c r="AC4062" s="6" t="s">
        <v>354</v>
      </c>
      <c r="AD4062" s="6" t="s">
        <v>43</v>
      </c>
      <c r="AE4062" s="8">
        <v>42135.529108796298</v>
      </c>
      <c r="AF4062" s="6" t="s">
        <v>358</v>
      </c>
    </row>
    <row r="4063" spans="1:39" x14ac:dyDescent="0.2">
      <c r="A40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3" s="7" t="str">
        <f>ExtractValues(Table1[[#This Row],[Agreement Name]],".{1}\d{4,5}")</f>
        <v>101262</v>
      </c>
      <c r="C4063" s="6" t="str">
        <f>ExtractValues(Table1[[#This Row],[Agreement Name]],".{1}\d{4,5}-.{1}\d{4,5}")</f>
        <v>101262-002001</v>
      </c>
      <c r="D4063" s="6" t="str">
        <f>ExtractValues(ExtractValues(Table1[[#This Row],[Agreement Name]],"(CO\d{1,3})"),"\d+")</f>
        <v/>
      </c>
      <c r="E4063" s="6" t="str">
        <f>ExtractValues(ExtractValues(Table1[[#This Row],[Agreement Name]],"(CO.\d{1,3})"),"\d+")</f>
        <v/>
      </c>
      <c r="F4063" s="6" t="str">
        <f>IF(Table1[[#This Row],[ChgOrderPart1]]&lt;&gt;"",Table1[[#This Row],[ChgOrderPart1]],Table1[[#This Row],[ChgOrderPart2]])</f>
        <v/>
      </c>
      <c r="G4063" s="6" t="s">
        <v>6531</v>
      </c>
      <c r="H4063" s="8">
        <v>42075.305381944447</v>
      </c>
      <c r="I4063" s="6" t="s">
        <v>55</v>
      </c>
      <c r="J4063" s="8">
        <v>42075.548379629632</v>
      </c>
      <c r="K4063" s="6" t="s">
        <v>1284</v>
      </c>
      <c r="L4063" s="6" t="s">
        <v>1285</v>
      </c>
      <c r="M4063" s="6" t="s">
        <v>37</v>
      </c>
      <c r="O4063" s="6" t="s">
        <v>38</v>
      </c>
      <c r="P4063" s="6" t="s">
        <v>39</v>
      </c>
      <c r="Q4063" s="6" t="s">
        <v>3483</v>
      </c>
      <c r="R4063" s="6" t="s">
        <v>354</v>
      </c>
      <c r="AL4063" s="6" t="s">
        <v>3483</v>
      </c>
      <c r="AM4063" s="6" t="s">
        <v>43</v>
      </c>
    </row>
    <row r="4064" spans="1:39" x14ac:dyDescent="0.2">
      <c r="A40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4" s="7" t="str">
        <f>ExtractValues(Table1[[#This Row],[Agreement Name]],".{1}\d{4,5}")</f>
        <v>101262</v>
      </c>
      <c r="C4064" s="6" t="str">
        <f>ExtractValues(Table1[[#This Row],[Agreement Name]],".{1}\d{4,5}-.{1}\d{4,5}")</f>
        <v>101262-002001</v>
      </c>
      <c r="D4064" s="6" t="str">
        <f>ExtractValues(ExtractValues(Table1[[#This Row],[Agreement Name]],"(CO\d{1,3})"),"\d+")</f>
        <v/>
      </c>
      <c r="E4064" s="6" t="str">
        <f>ExtractValues(ExtractValues(Table1[[#This Row],[Agreement Name]],"(CO.\d{1,3})"),"\d+")</f>
        <v/>
      </c>
      <c r="F4064" s="6" t="str">
        <f>IF(Table1[[#This Row],[ChgOrderPart1]]&lt;&gt;"",Table1[[#This Row],[ChgOrderPart1]],Table1[[#This Row],[ChgOrderPart2]])</f>
        <v/>
      </c>
      <c r="G4064" s="6" t="s">
        <v>6531</v>
      </c>
      <c r="H4064" s="8">
        <v>42075.306018518517</v>
      </c>
      <c r="I4064" s="6" t="s">
        <v>34</v>
      </c>
      <c r="J4064" s="8">
        <v>42075.401817129627</v>
      </c>
      <c r="K4064" s="6" t="s">
        <v>1284</v>
      </c>
      <c r="L4064" s="6" t="s">
        <v>1285</v>
      </c>
      <c r="M4064" s="6" t="s">
        <v>37</v>
      </c>
      <c r="O4064" s="6" t="s">
        <v>38</v>
      </c>
      <c r="P4064" s="6" t="s">
        <v>39</v>
      </c>
      <c r="Q4064" s="6" t="s">
        <v>3483</v>
      </c>
      <c r="R4064" s="6" t="s">
        <v>354</v>
      </c>
      <c r="W4064" s="6" t="s">
        <v>2969</v>
      </c>
      <c r="X4064" s="6" t="s">
        <v>3483</v>
      </c>
      <c r="Y4064" s="6" t="s">
        <v>43</v>
      </c>
      <c r="Z4064" s="8">
        <v>42075.40111111111</v>
      </c>
      <c r="AA4064" s="6" t="s">
        <v>2970</v>
      </c>
      <c r="AB4064" s="6" t="s">
        <v>357</v>
      </c>
      <c r="AC4064" s="6" t="s">
        <v>354</v>
      </c>
      <c r="AD4064" s="6" t="s">
        <v>43</v>
      </c>
      <c r="AE4064" s="8">
        <v>42075.401817129627</v>
      </c>
      <c r="AF4064" s="6" t="s">
        <v>358</v>
      </c>
    </row>
    <row r="4065" spans="1:39" x14ac:dyDescent="0.2">
      <c r="A40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5" s="7" t="str">
        <f>ExtractValues(Table1[[#This Row],[Agreement Name]],".{1}\d{4,5}")</f>
        <v>101257</v>
      </c>
      <c r="C4065" s="6" t="str">
        <f>ExtractValues(Table1[[#This Row],[Agreement Name]],".{1}\d{4,5}-.{1}\d{4,5}")</f>
        <v>101257-001002</v>
      </c>
      <c r="D4065" s="6" t="str">
        <f>ExtractValues(ExtractValues(Table1[[#This Row],[Agreement Name]],"(CO\d{1,3})"),"\d+")</f>
        <v/>
      </c>
      <c r="E4065" s="6" t="str">
        <f>ExtractValues(ExtractValues(Table1[[#This Row],[Agreement Name]],"(CO.\d{1,3})"),"\d+")</f>
        <v/>
      </c>
      <c r="F4065" s="6" t="str">
        <f>IF(Table1[[#This Row],[ChgOrderPart1]]&lt;&gt;"",Table1[[#This Row],[ChgOrderPart1]],Table1[[#This Row],[ChgOrderPart2]])</f>
        <v/>
      </c>
      <c r="G4065" s="6" t="s">
        <v>423</v>
      </c>
      <c r="H4065" s="8">
        <v>42159.617731481485</v>
      </c>
      <c r="I4065" s="6" t="s">
        <v>34</v>
      </c>
      <c r="J4065" s="8">
        <v>42163.689201388886</v>
      </c>
      <c r="K4065" s="6" t="s">
        <v>35</v>
      </c>
      <c r="L4065" s="6" t="s">
        <v>36</v>
      </c>
      <c r="M4065" s="6" t="s">
        <v>37</v>
      </c>
      <c r="O4065" s="6" t="s">
        <v>38</v>
      </c>
      <c r="P4065" s="6" t="s">
        <v>39</v>
      </c>
      <c r="Q4065" s="6" t="s">
        <v>424</v>
      </c>
      <c r="R4065" s="6" t="s">
        <v>196</v>
      </c>
      <c r="W4065" s="6" t="s">
        <v>425</v>
      </c>
      <c r="X4065" s="6" t="s">
        <v>424</v>
      </c>
      <c r="Y4065" s="6" t="s">
        <v>43</v>
      </c>
      <c r="Z4065" s="8">
        <v>42163.37122685185</v>
      </c>
      <c r="AA4065" s="6" t="s">
        <v>426</v>
      </c>
      <c r="AB4065" s="6" t="s">
        <v>198</v>
      </c>
      <c r="AC4065" s="6" t="s">
        <v>196</v>
      </c>
      <c r="AD4065" s="6" t="s">
        <v>43</v>
      </c>
      <c r="AE4065" s="8">
        <v>42163.689201388886</v>
      </c>
      <c r="AF4065" s="6" t="s">
        <v>427</v>
      </c>
    </row>
    <row r="4066" spans="1:39" x14ac:dyDescent="0.2">
      <c r="A40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6" s="7" t="str">
        <f>ExtractValues(Table1[[#This Row],[Agreement Name]],".{1}\d{4,5}")</f>
        <v>101257</v>
      </c>
      <c r="C4066" s="6" t="str">
        <f>ExtractValues(Table1[[#This Row],[Agreement Name]],".{1}\d{4,5}-.{1}\d{4,5}")</f>
        <v>101257-001001</v>
      </c>
      <c r="D4066" s="6" t="str">
        <f>ExtractValues(ExtractValues(Table1[[#This Row],[Agreement Name]],"(CO\d{1,3})"),"\d+")</f>
        <v/>
      </c>
      <c r="E4066" s="6" t="str">
        <f>ExtractValues(ExtractValues(Table1[[#This Row],[Agreement Name]],"(CO.\d{1,3})"),"\d+")</f>
        <v/>
      </c>
      <c r="F4066" s="6" t="str">
        <f>IF(Table1[[#This Row],[ChgOrderPart1]]&lt;&gt;"",Table1[[#This Row],[ChgOrderPart1]],Table1[[#This Row],[ChgOrderPart2]])</f>
        <v/>
      </c>
      <c r="G4066" s="6" t="s">
        <v>6279</v>
      </c>
      <c r="H4066" s="8">
        <v>42048.443368055552</v>
      </c>
      <c r="I4066" s="6" t="s">
        <v>34</v>
      </c>
      <c r="J4066" s="8">
        <v>42059.559421296297</v>
      </c>
      <c r="K4066" s="6" t="s">
        <v>1284</v>
      </c>
      <c r="L4066" s="6" t="s">
        <v>1285</v>
      </c>
      <c r="M4066" s="6" t="s">
        <v>37</v>
      </c>
      <c r="O4066" s="6" t="s">
        <v>38</v>
      </c>
      <c r="P4066" s="6" t="s">
        <v>39</v>
      </c>
      <c r="Q4066" s="6" t="s">
        <v>6280</v>
      </c>
      <c r="R4066" s="6" t="s">
        <v>196</v>
      </c>
      <c r="W4066" s="6" t="s">
        <v>6281</v>
      </c>
      <c r="X4066" s="6" t="s">
        <v>6280</v>
      </c>
      <c r="Y4066" s="6" t="s">
        <v>43</v>
      </c>
      <c r="Z4066" s="8">
        <v>42059.461180555554</v>
      </c>
      <c r="AA4066" s="6" t="s">
        <v>6282</v>
      </c>
      <c r="AB4066" s="6" t="s">
        <v>198</v>
      </c>
      <c r="AC4066" s="6" t="s">
        <v>196</v>
      </c>
      <c r="AD4066" s="6" t="s">
        <v>43</v>
      </c>
      <c r="AE4066" s="8">
        <v>42059.559421296297</v>
      </c>
      <c r="AF4066" s="6" t="s">
        <v>71</v>
      </c>
    </row>
    <row r="4067" spans="1:39" x14ac:dyDescent="0.2">
      <c r="A40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7" s="7" t="str">
        <f>ExtractValues(Table1[[#This Row],[Agreement Name]],".{1}\d{4,5}")</f>
        <v>101248</v>
      </c>
      <c r="C4067" s="6" t="str">
        <f>ExtractValues(Table1[[#This Row],[Agreement Name]],".{1}\d{4,5}-.{1}\d{4,5}")</f>
        <v>101248-001001</v>
      </c>
      <c r="D4067" s="6" t="str">
        <f>ExtractValues(ExtractValues(Table1[[#This Row],[Agreement Name]],"(CO\d{1,3})"),"\d+")</f>
        <v/>
      </c>
      <c r="E4067" s="6" t="str">
        <f>ExtractValues(ExtractValues(Table1[[#This Row],[Agreement Name]],"(CO.\d{1,3})"),"\d+")</f>
        <v/>
      </c>
      <c r="F4067" s="6" t="str">
        <f>IF(Table1[[#This Row],[ChgOrderPart1]]&lt;&gt;"",Table1[[#This Row],[ChgOrderPart1]],Table1[[#This Row],[ChgOrderPart2]])</f>
        <v/>
      </c>
      <c r="G4067" s="6" t="s">
        <v>3606</v>
      </c>
      <c r="H4067" s="8">
        <v>42039.322592592594</v>
      </c>
      <c r="I4067" s="6" t="s">
        <v>34</v>
      </c>
      <c r="J4067" s="8">
        <v>42051.396643518521</v>
      </c>
      <c r="K4067" s="6" t="s">
        <v>1284</v>
      </c>
      <c r="L4067" s="6" t="s">
        <v>1285</v>
      </c>
      <c r="M4067" s="6" t="s">
        <v>37</v>
      </c>
      <c r="O4067" s="6" t="s">
        <v>38</v>
      </c>
      <c r="P4067" s="6" t="s">
        <v>39</v>
      </c>
      <c r="Q4067" s="6" t="s">
        <v>3607</v>
      </c>
      <c r="R4067" s="6" t="s">
        <v>1328</v>
      </c>
      <c r="S4067" s="6" t="s">
        <v>346</v>
      </c>
      <c r="W4067" s="6" t="s">
        <v>3608</v>
      </c>
      <c r="X4067" s="6" t="s">
        <v>3607</v>
      </c>
      <c r="Y4067" s="6" t="s">
        <v>43</v>
      </c>
      <c r="Z4067" s="8">
        <v>42048.650937500002</v>
      </c>
      <c r="AA4067" s="6" t="s">
        <v>3609</v>
      </c>
      <c r="AB4067" s="6" t="s">
        <v>348</v>
      </c>
      <c r="AC4067" s="6" t="s">
        <v>346</v>
      </c>
      <c r="AD4067" s="6" t="s">
        <v>43</v>
      </c>
      <c r="AE4067" s="8">
        <v>42051.396643518521</v>
      </c>
      <c r="AF4067" s="6" t="s">
        <v>71</v>
      </c>
    </row>
    <row r="4068" spans="1:39" x14ac:dyDescent="0.2">
      <c r="A40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8" s="7" t="str">
        <f>ExtractValues(Table1[[#This Row],[Agreement Name]],".{1}\d{4,5}")</f>
        <v>101240</v>
      </c>
      <c r="C4068" s="6" t="str">
        <f>ExtractValues(Table1[[#This Row],[Agreement Name]],".{1}\d{4,5}-.{1}\d{4,5}")</f>
        <v>101240-001004</v>
      </c>
      <c r="D4068" s="6" t="str">
        <f>ExtractValues(ExtractValues(Table1[[#This Row],[Agreement Name]],"(CO\d{1,3})"),"\d+")</f>
        <v/>
      </c>
      <c r="E4068" s="6" t="str">
        <f>ExtractValues(ExtractValues(Table1[[#This Row],[Agreement Name]],"(CO.\d{1,3})"),"\d+")</f>
        <v/>
      </c>
      <c r="F4068" s="6" t="str">
        <f>IF(Table1[[#This Row],[ChgOrderPart1]]&lt;&gt;"",Table1[[#This Row],[ChgOrderPart1]],Table1[[#This Row],[ChgOrderPart2]])</f>
        <v/>
      </c>
      <c r="G4068" s="6" t="s">
        <v>1192</v>
      </c>
      <c r="H4068" s="8">
        <v>42228.625613425924</v>
      </c>
      <c r="I4068" s="6" t="s">
        <v>34</v>
      </c>
      <c r="J4068" s="8">
        <v>42228.644999999997</v>
      </c>
      <c r="K4068" s="6" t="s">
        <v>35</v>
      </c>
      <c r="L4068" s="6" t="s">
        <v>36</v>
      </c>
      <c r="M4068" s="6" t="s">
        <v>37</v>
      </c>
      <c r="O4068" s="6" t="s">
        <v>38</v>
      </c>
      <c r="P4068" s="6" t="s">
        <v>39</v>
      </c>
      <c r="Q4068" s="6" t="s">
        <v>1122</v>
      </c>
      <c r="R4068" s="6" t="s">
        <v>196</v>
      </c>
      <c r="W4068" s="6" t="s">
        <v>1193</v>
      </c>
      <c r="X4068" s="6" t="s">
        <v>1122</v>
      </c>
      <c r="Y4068" s="6" t="s">
        <v>43</v>
      </c>
      <c r="Z4068" s="8">
        <v>42228.633344907408</v>
      </c>
      <c r="AA4068" s="6" t="s">
        <v>1194</v>
      </c>
      <c r="AB4068" s="6" t="s">
        <v>198</v>
      </c>
      <c r="AC4068" s="6" t="s">
        <v>196</v>
      </c>
      <c r="AD4068" s="6" t="s">
        <v>43</v>
      </c>
      <c r="AE4068" s="8">
        <v>42228.644999999997</v>
      </c>
      <c r="AF4068" s="6" t="s">
        <v>1172</v>
      </c>
    </row>
    <row r="4069" spans="1:39" x14ac:dyDescent="0.2">
      <c r="A40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69" s="7" t="str">
        <f>ExtractValues(Table1[[#This Row],[Agreement Name]],".{1}\d{4,5}")</f>
        <v>101240</v>
      </c>
      <c r="C4069" s="6" t="str">
        <f>ExtractValues(Table1[[#This Row],[Agreement Name]],".{1}\d{4,5}-.{1}\d{4,5}")</f>
        <v>101240-001004</v>
      </c>
      <c r="D4069" s="6" t="str">
        <f>ExtractValues(ExtractValues(Table1[[#This Row],[Agreement Name]],"(CO\d{1,3})"),"\d+")</f>
        <v/>
      </c>
      <c r="E4069" s="6" t="str">
        <f>ExtractValues(ExtractValues(Table1[[#This Row],[Agreement Name]],"(CO.\d{1,3})"),"\d+")</f>
        <v/>
      </c>
      <c r="F4069" s="6" t="str">
        <f>IF(Table1[[#This Row],[ChgOrderPart1]]&lt;&gt;"",Table1[[#This Row],[ChgOrderPart1]],Table1[[#This Row],[ChgOrderPart2]])</f>
        <v/>
      </c>
      <c r="G4069" s="6" t="s">
        <v>1121</v>
      </c>
      <c r="H4069" s="8">
        <v>42223.309236111112</v>
      </c>
      <c r="I4069" s="6" t="s">
        <v>55</v>
      </c>
      <c r="J4069" s="8">
        <v>42228.610844907409</v>
      </c>
      <c r="K4069" s="6" t="s">
        <v>35</v>
      </c>
      <c r="L4069" s="6" t="s">
        <v>36</v>
      </c>
      <c r="M4069" s="6" t="s">
        <v>37</v>
      </c>
      <c r="O4069" s="6" t="s">
        <v>38</v>
      </c>
      <c r="P4069" s="6" t="s">
        <v>39</v>
      </c>
      <c r="Q4069" s="6" t="s">
        <v>1122</v>
      </c>
      <c r="R4069" s="6" t="s">
        <v>196</v>
      </c>
      <c r="AL4069" s="6" t="s">
        <v>1122</v>
      </c>
      <c r="AM4069" s="6" t="s">
        <v>43</v>
      </c>
    </row>
    <row r="4070" spans="1:39" x14ac:dyDescent="0.2">
      <c r="A407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70" s="7" t="str">
        <f>ExtractValues(Table1[[#This Row],[Agreement Name]],".{1}\d{4,5}")</f>
        <v>101240</v>
      </c>
      <c r="C4070" s="6" t="str">
        <f>ExtractValues(Table1[[#This Row],[Agreement Name]],".{1}\d{4,5}-.{1}\d{4,5}")</f>
        <v>101240-001003</v>
      </c>
      <c r="D4070" s="6" t="str">
        <f>ExtractValues(ExtractValues(Table1[[#This Row],[Agreement Name]],"(CO\d{1,3})"),"\d+")</f>
        <v>1</v>
      </c>
      <c r="E4070" s="6" t="str">
        <f>ExtractValues(ExtractValues(Table1[[#This Row],[Agreement Name]],"(CO.\d{1,3})"),"\d+")</f>
        <v/>
      </c>
      <c r="F4070" s="6" t="str">
        <f>IF(Table1[[#This Row],[ChgOrderPart1]]&lt;&gt;"",Table1[[#This Row],[ChgOrderPart1]],Table1[[#This Row],[ChgOrderPart2]])</f>
        <v>1</v>
      </c>
      <c r="G4070" s="6" t="s">
        <v>5176</v>
      </c>
      <c r="H4070" s="8">
        <v>42160.595439814817</v>
      </c>
      <c r="I4070" s="6" t="s">
        <v>34</v>
      </c>
      <c r="J4070" s="8">
        <v>42163.690960648149</v>
      </c>
      <c r="K4070" s="6" t="s">
        <v>5082</v>
      </c>
      <c r="L4070" s="6" t="s">
        <v>5083</v>
      </c>
      <c r="M4070" s="6" t="s">
        <v>37</v>
      </c>
      <c r="O4070" s="6" t="s">
        <v>38</v>
      </c>
      <c r="P4070" s="6" t="s">
        <v>39</v>
      </c>
      <c r="Q4070" s="6" t="s">
        <v>5177</v>
      </c>
      <c r="R4070" s="6" t="s">
        <v>320</v>
      </c>
      <c r="S4070" s="6" t="s">
        <v>196</v>
      </c>
      <c r="W4070" s="6" t="s">
        <v>321</v>
      </c>
      <c r="X4070" s="6" t="s">
        <v>320</v>
      </c>
      <c r="Y4070" s="6" t="s">
        <v>43</v>
      </c>
      <c r="Z4070" s="8">
        <v>42163.374305555553</v>
      </c>
      <c r="AA4070" s="6" t="s">
        <v>322</v>
      </c>
      <c r="AB4070" s="6" t="s">
        <v>198</v>
      </c>
      <c r="AC4070" s="6" t="s">
        <v>196</v>
      </c>
      <c r="AD4070" s="6" t="s">
        <v>43</v>
      </c>
      <c r="AE4070" s="8">
        <v>42163.690960648149</v>
      </c>
      <c r="AF4070" s="6" t="s">
        <v>427</v>
      </c>
    </row>
    <row r="4071" spans="1:39" x14ac:dyDescent="0.2">
      <c r="A40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71" s="7" t="str">
        <f>ExtractValues(Table1[[#This Row],[Agreement Name]],".{1}\d{4,5}")</f>
        <v>101240</v>
      </c>
      <c r="C4071" s="6" t="str">
        <f>ExtractValues(Table1[[#This Row],[Agreement Name]],".{1}\d{4,5}-.{1}\d{4,5}")</f>
        <v>101240-001003</v>
      </c>
      <c r="D4071" s="6" t="str">
        <f>ExtractValues(ExtractValues(Table1[[#This Row],[Agreement Name]],"(CO\d{1,3})"),"\d+")</f>
        <v/>
      </c>
      <c r="E4071" s="6" t="str">
        <f>ExtractValues(ExtractValues(Table1[[#This Row],[Agreement Name]],"(CO.\d{1,3})"),"\d+")</f>
        <v/>
      </c>
      <c r="F4071" s="6" t="str">
        <f>IF(Table1[[#This Row],[ChgOrderPart1]]&lt;&gt;"",Table1[[#This Row],[ChgOrderPart1]],Table1[[#This Row],[ChgOrderPart2]])</f>
        <v/>
      </c>
      <c r="G4071" s="6" t="s">
        <v>6629</v>
      </c>
      <c r="H4071" s="8">
        <v>42083.477060185185</v>
      </c>
      <c r="I4071" s="6" t="s">
        <v>34</v>
      </c>
      <c r="J4071" s="8">
        <v>42086.287615740737</v>
      </c>
      <c r="K4071" s="6" t="s">
        <v>1284</v>
      </c>
      <c r="L4071" s="6" t="s">
        <v>1285</v>
      </c>
      <c r="M4071" s="6" t="s">
        <v>37</v>
      </c>
      <c r="O4071" s="6" t="s">
        <v>38</v>
      </c>
      <c r="P4071" s="6" t="s">
        <v>39</v>
      </c>
      <c r="Q4071" s="6" t="s">
        <v>1291</v>
      </c>
      <c r="R4071" s="6" t="s">
        <v>196</v>
      </c>
      <c r="W4071" s="6" t="s">
        <v>1292</v>
      </c>
      <c r="X4071" s="6" t="s">
        <v>1291</v>
      </c>
      <c r="Y4071" s="6" t="s">
        <v>43</v>
      </c>
      <c r="Z4071" s="8">
        <v>42086.248854166668</v>
      </c>
      <c r="AA4071" s="6" t="s">
        <v>322</v>
      </c>
      <c r="AB4071" s="6" t="s">
        <v>198</v>
      </c>
      <c r="AC4071" s="6" t="s">
        <v>196</v>
      </c>
      <c r="AD4071" s="6" t="s">
        <v>43</v>
      </c>
      <c r="AE4071" s="8">
        <v>42086.287615740737</v>
      </c>
      <c r="AF4071" s="6" t="s">
        <v>71</v>
      </c>
    </row>
    <row r="4072" spans="1:39" x14ac:dyDescent="0.2">
      <c r="A40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72" s="7" t="str">
        <f>ExtractValues(Table1[[#This Row],[Agreement Name]],".{1}\d{4,5}")</f>
        <v>101240</v>
      </c>
      <c r="C4072" s="6" t="str">
        <f>ExtractValues(Table1[[#This Row],[Agreement Name]],".{1}\d{4,5}-.{1}\d{4,5}")</f>
        <v>101240-001002</v>
      </c>
      <c r="D4072" s="6" t="str">
        <f>ExtractValues(ExtractValues(Table1[[#This Row],[Agreement Name]],"(CO\d{1,3})"),"\d+")</f>
        <v/>
      </c>
      <c r="E4072" s="6" t="str">
        <f>ExtractValues(ExtractValues(Table1[[#This Row],[Agreement Name]],"(CO.\d{1,3})"),"\d+")</f>
        <v/>
      </c>
      <c r="F4072" s="6" t="str">
        <f>IF(Table1[[#This Row],[ChgOrderPart1]]&lt;&gt;"",Table1[[#This Row],[ChgOrderPart1]],Table1[[#This Row],[ChgOrderPart2]])</f>
        <v/>
      </c>
      <c r="G4072" s="6" t="s">
        <v>6336</v>
      </c>
      <c r="H4072" s="8">
        <v>42054.479456018518</v>
      </c>
      <c r="I4072" s="6" t="s">
        <v>34</v>
      </c>
      <c r="J4072" s="8">
        <v>42054.694282407407</v>
      </c>
      <c r="K4072" s="6" t="s">
        <v>1284</v>
      </c>
      <c r="L4072" s="6" t="s">
        <v>1285</v>
      </c>
      <c r="M4072" s="6" t="s">
        <v>37</v>
      </c>
      <c r="O4072" s="6" t="s">
        <v>38</v>
      </c>
      <c r="P4072" s="6" t="s">
        <v>39</v>
      </c>
      <c r="Q4072" s="6" t="s">
        <v>1120</v>
      </c>
      <c r="R4072" s="6" t="s">
        <v>196</v>
      </c>
      <c r="W4072" s="6" t="s">
        <v>2989</v>
      </c>
      <c r="X4072" s="6" t="s">
        <v>1120</v>
      </c>
      <c r="Y4072" s="6" t="s">
        <v>43</v>
      </c>
      <c r="Z4072" s="8">
        <v>42054.670636574076</v>
      </c>
      <c r="AA4072" s="6" t="s">
        <v>652</v>
      </c>
      <c r="AB4072" s="6" t="s">
        <v>198</v>
      </c>
      <c r="AC4072" s="6" t="s">
        <v>196</v>
      </c>
      <c r="AD4072" s="6" t="s">
        <v>43</v>
      </c>
      <c r="AE4072" s="8">
        <v>42054.694282407407</v>
      </c>
      <c r="AF4072" s="6" t="s">
        <v>71</v>
      </c>
    </row>
    <row r="4073" spans="1:39" x14ac:dyDescent="0.2">
      <c r="A40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73" s="7" t="str">
        <f>ExtractValues(Table1[[#This Row],[Agreement Name]],".{1}\d{4,5}")</f>
        <v>101240</v>
      </c>
      <c r="C4073" s="6" t="str">
        <f>ExtractValues(Table1[[#This Row],[Agreement Name]],".{1}\d{4,5}-.{1}\d{4,5}")</f>
        <v>101240-001001</v>
      </c>
      <c r="D4073" s="6" t="str">
        <f>ExtractValues(ExtractValues(Table1[[#This Row],[Agreement Name]],"(CO\d{1,3})"),"\d+")</f>
        <v>1</v>
      </c>
      <c r="E4073" s="6" t="str">
        <f>ExtractValues(ExtractValues(Table1[[#This Row],[Agreement Name]],"(CO.\d{1,3})"),"\d+")</f>
        <v/>
      </c>
      <c r="F4073" s="6" t="str">
        <f>IF(Table1[[#This Row],[ChgOrderPart1]]&lt;&gt;"",Table1[[#This Row],[ChgOrderPart1]],Table1[[#This Row],[ChgOrderPart2]])</f>
        <v>1</v>
      </c>
      <c r="G4073" s="6" t="s">
        <v>6324</v>
      </c>
      <c r="H4073" s="8">
        <v>42053.573449074072</v>
      </c>
      <c r="I4073" s="6" t="s">
        <v>34</v>
      </c>
      <c r="J4073" s="8">
        <v>42054.311550925922</v>
      </c>
      <c r="K4073" s="6" t="s">
        <v>1284</v>
      </c>
      <c r="L4073" s="6" t="s">
        <v>1285</v>
      </c>
      <c r="M4073" s="6" t="s">
        <v>37</v>
      </c>
      <c r="O4073" s="6" t="s">
        <v>38</v>
      </c>
      <c r="P4073" s="6" t="s">
        <v>39</v>
      </c>
      <c r="Q4073" s="6" t="s">
        <v>6171</v>
      </c>
      <c r="R4073" s="6" t="s">
        <v>196</v>
      </c>
      <c r="W4073" s="6" t="s">
        <v>3961</v>
      </c>
      <c r="X4073" s="6" t="s">
        <v>6171</v>
      </c>
      <c r="Y4073" s="6" t="s">
        <v>43</v>
      </c>
      <c r="Z4073" s="8">
        <v>42053.618981481479</v>
      </c>
      <c r="AA4073" s="6" t="s">
        <v>3962</v>
      </c>
      <c r="AB4073" s="6" t="s">
        <v>198</v>
      </c>
      <c r="AC4073" s="6" t="s">
        <v>196</v>
      </c>
      <c r="AD4073" s="6" t="s">
        <v>43</v>
      </c>
      <c r="AE4073" s="8">
        <v>42054.311550925922</v>
      </c>
      <c r="AF4073" s="6" t="s">
        <v>71</v>
      </c>
    </row>
    <row r="4074" spans="1:39" x14ac:dyDescent="0.2">
      <c r="A40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74" s="7" t="str">
        <f>ExtractValues(Table1[[#This Row],[Agreement Name]],".{1}\d{4,5}")</f>
        <v>101240</v>
      </c>
      <c r="C4074" s="6" t="str">
        <f>ExtractValues(Table1[[#This Row],[Agreement Name]],".{1}\d{4,5}-.{1}\d{4,5}")</f>
        <v>101240-001001</v>
      </c>
      <c r="D4074" s="6" t="str">
        <f>ExtractValues(ExtractValues(Table1[[#This Row],[Agreement Name]],"(CO\d{1,3})"),"\d+")</f>
        <v/>
      </c>
      <c r="E4074" s="6" t="str">
        <f>ExtractValues(ExtractValues(Table1[[#This Row],[Agreement Name]],"(CO.\d{1,3})"),"\d+")</f>
        <v/>
      </c>
      <c r="F4074" s="6" t="str">
        <f>IF(Table1[[#This Row],[ChgOrderPart1]]&lt;&gt;"",Table1[[#This Row],[ChgOrderPart1]],Table1[[#This Row],[ChgOrderPart2]])</f>
        <v/>
      </c>
      <c r="G4074" s="6" t="s">
        <v>6170</v>
      </c>
      <c r="H4074" s="8">
        <v>42044.320856481485</v>
      </c>
      <c r="I4074" s="6" t="s">
        <v>34</v>
      </c>
      <c r="J4074" s="8">
        <v>42045.590532407405</v>
      </c>
      <c r="K4074" s="6" t="s">
        <v>1284</v>
      </c>
      <c r="L4074" s="6" t="s">
        <v>1285</v>
      </c>
      <c r="M4074" s="6" t="s">
        <v>37</v>
      </c>
      <c r="O4074" s="6" t="s">
        <v>38</v>
      </c>
      <c r="P4074" s="6" t="s">
        <v>39</v>
      </c>
      <c r="Q4074" s="6" t="s">
        <v>6171</v>
      </c>
      <c r="R4074" s="6" t="s">
        <v>196</v>
      </c>
      <c r="W4074" s="6" t="s">
        <v>3961</v>
      </c>
      <c r="X4074" s="6" t="s">
        <v>6171</v>
      </c>
      <c r="Y4074" s="6" t="s">
        <v>43</v>
      </c>
      <c r="Z4074" s="8">
        <v>42045.526805555557</v>
      </c>
      <c r="AA4074" s="6" t="s">
        <v>3962</v>
      </c>
      <c r="AB4074" s="6" t="s">
        <v>198</v>
      </c>
      <c r="AC4074" s="6" t="s">
        <v>196</v>
      </c>
      <c r="AD4074" s="6" t="s">
        <v>43</v>
      </c>
      <c r="AE4074" s="8">
        <v>42045.590532407405</v>
      </c>
      <c r="AF4074" s="6" t="s">
        <v>71</v>
      </c>
    </row>
    <row r="4075" spans="1:39" x14ac:dyDescent="0.2">
      <c r="A40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75" s="7" t="str">
        <f>ExtractValues(Table1[[#This Row],[Agreement Name]],".{1}\d{4,5}")</f>
        <v>101236</v>
      </c>
      <c r="C4075" s="6" t="str">
        <f>ExtractValues(Table1[[#This Row],[Agreement Name]],".{1}\d{4,5}-.{1}\d{4,5}")</f>
        <v>101236-003001</v>
      </c>
      <c r="D4075" s="6" t="str">
        <f>ExtractValues(ExtractValues(Table1[[#This Row],[Agreement Name]],"(CO\d{1,3})"),"\d+")</f>
        <v>1</v>
      </c>
      <c r="E4075" s="6" t="str">
        <f>ExtractValues(ExtractValues(Table1[[#This Row],[Agreement Name]],"(CO.\d{1,3})"),"\d+")</f>
        <v/>
      </c>
      <c r="F4075" s="6" t="str">
        <f>IF(Table1[[#This Row],[ChgOrderPart1]]&lt;&gt;"",Table1[[#This Row],[ChgOrderPart1]],Table1[[#This Row],[ChgOrderPart2]])</f>
        <v>1</v>
      </c>
      <c r="G4075" s="6" t="s">
        <v>6883</v>
      </c>
      <c r="H4075" s="8">
        <v>42108.527071759258</v>
      </c>
      <c r="I4075" s="6" t="s">
        <v>34</v>
      </c>
      <c r="J4075" s="8">
        <v>42108.602812500001</v>
      </c>
      <c r="K4075" s="6" t="s">
        <v>1284</v>
      </c>
      <c r="L4075" s="6" t="s">
        <v>1285</v>
      </c>
      <c r="M4075" s="6" t="s">
        <v>37</v>
      </c>
      <c r="O4075" s="6" t="s">
        <v>38</v>
      </c>
      <c r="P4075" s="6" t="s">
        <v>39</v>
      </c>
      <c r="Q4075" s="6" t="s">
        <v>492</v>
      </c>
      <c r="R4075" s="6" t="s">
        <v>457</v>
      </c>
      <c r="S4075" s="6" t="s">
        <v>196</v>
      </c>
      <c r="W4075" s="6" t="s">
        <v>132</v>
      </c>
      <c r="X4075" s="6" t="s">
        <v>457</v>
      </c>
      <c r="Y4075" s="6" t="s">
        <v>43</v>
      </c>
      <c r="Z4075" s="8">
        <v>42108.600138888891</v>
      </c>
      <c r="AA4075" s="6" t="s">
        <v>458</v>
      </c>
      <c r="AB4075" s="6" t="s">
        <v>198</v>
      </c>
      <c r="AC4075" s="6" t="s">
        <v>196</v>
      </c>
      <c r="AD4075" s="6" t="s">
        <v>43</v>
      </c>
      <c r="AE4075" s="8">
        <v>42108.602812500001</v>
      </c>
      <c r="AF4075" s="6" t="s">
        <v>6884</v>
      </c>
    </row>
    <row r="4076" spans="1:39" x14ac:dyDescent="0.2">
      <c r="A40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76" s="7" t="str">
        <f>ExtractValues(Table1[[#This Row],[Agreement Name]],".{1}\d{4,5}")</f>
        <v>101236</v>
      </c>
      <c r="C4076" s="6" t="str">
        <f>ExtractValues(Table1[[#This Row],[Agreement Name]],".{1}\d{4,5}-.{1}\d{4,5}")</f>
        <v>101236-003001</v>
      </c>
      <c r="D4076" s="6" t="str">
        <f>ExtractValues(ExtractValues(Table1[[#This Row],[Agreement Name]],"(CO\d{1,3})"),"\d+")</f>
        <v/>
      </c>
      <c r="E4076" s="6" t="str">
        <f>ExtractValues(ExtractValues(Table1[[#This Row],[Agreement Name]],"(CO.\d{1,3})"),"\d+")</f>
        <v/>
      </c>
      <c r="F4076" s="6" t="str">
        <f>IF(Table1[[#This Row],[ChgOrderPart1]]&lt;&gt;"",Table1[[#This Row],[ChgOrderPart1]],Table1[[#This Row],[ChgOrderPart2]])</f>
        <v/>
      </c>
      <c r="G4076" s="6" t="s">
        <v>6370</v>
      </c>
      <c r="H4076" s="8">
        <v>42058.491990740738</v>
      </c>
      <c r="I4076" s="6" t="s">
        <v>34</v>
      </c>
      <c r="J4076" s="8">
        <v>42058.745312500003</v>
      </c>
      <c r="K4076" s="6" t="s">
        <v>1284</v>
      </c>
      <c r="L4076" s="6" t="s">
        <v>1285</v>
      </c>
      <c r="M4076" s="6" t="s">
        <v>37</v>
      </c>
      <c r="O4076" s="6" t="s">
        <v>38</v>
      </c>
      <c r="P4076" s="6" t="s">
        <v>39</v>
      </c>
      <c r="Q4076" s="6" t="s">
        <v>492</v>
      </c>
      <c r="R4076" s="6" t="s">
        <v>457</v>
      </c>
      <c r="S4076" s="6" t="s">
        <v>196</v>
      </c>
      <c r="W4076" s="6" t="s">
        <v>132</v>
      </c>
      <c r="X4076" s="6" t="s">
        <v>457</v>
      </c>
      <c r="Y4076" s="6" t="s">
        <v>43</v>
      </c>
      <c r="Z4076" s="8">
        <v>42058.712719907409</v>
      </c>
      <c r="AA4076" s="6" t="s">
        <v>133</v>
      </c>
      <c r="AB4076" s="6" t="s">
        <v>198</v>
      </c>
      <c r="AC4076" s="6" t="s">
        <v>196</v>
      </c>
      <c r="AD4076" s="6" t="s">
        <v>43</v>
      </c>
      <c r="AE4076" s="8">
        <v>42058.745312500003</v>
      </c>
      <c r="AF4076" s="6" t="s">
        <v>427</v>
      </c>
    </row>
    <row r="4077" spans="1:39" x14ac:dyDescent="0.2">
      <c r="A40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77" s="7" t="str">
        <f>ExtractValues(Table1[[#This Row],[Agreement Name]],".{1}\d{4,5}")</f>
        <v>101194</v>
      </c>
      <c r="C4077" s="6" t="str">
        <f>ExtractValues(Table1[[#This Row],[Agreement Name]],".{1}\d{4,5}-.{1}\d{4,5}")</f>
        <v>101194-001003</v>
      </c>
      <c r="D4077" s="6" t="str">
        <f>ExtractValues(ExtractValues(Table1[[#This Row],[Agreement Name]],"(CO\d{1,3})"),"\d+")</f>
        <v/>
      </c>
      <c r="E4077" s="6" t="str">
        <f>ExtractValues(ExtractValues(Table1[[#This Row],[Agreement Name]],"(CO.\d{1,3})"),"\d+")</f>
        <v/>
      </c>
      <c r="F4077" s="6" t="str">
        <f>IF(Table1[[#This Row],[ChgOrderPart1]]&lt;&gt;"",Table1[[#This Row],[ChgOrderPart1]],Table1[[#This Row],[ChgOrderPart2]])</f>
        <v/>
      </c>
      <c r="G4077" s="6" t="s">
        <v>722</v>
      </c>
      <c r="H4077" s="8">
        <v>42180.649085648147</v>
      </c>
      <c r="I4077" s="6" t="s">
        <v>34</v>
      </c>
      <c r="J4077" s="8">
        <v>42183.663437499999</v>
      </c>
      <c r="K4077" s="6" t="s">
        <v>35</v>
      </c>
      <c r="L4077" s="6" t="s">
        <v>36</v>
      </c>
      <c r="M4077" s="6" t="s">
        <v>37</v>
      </c>
      <c r="O4077" s="6" t="s">
        <v>38</v>
      </c>
      <c r="P4077" s="6" t="s">
        <v>39</v>
      </c>
      <c r="Q4077" s="6" t="s">
        <v>624</v>
      </c>
      <c r="R4077" s="6" t="s">
        <v>366</v>
      </c>
      <c r="W4077" s="6" t="s">
        <v>132</v>
      </c>
      <c r="X4077" s="6" t="s">
        <v>624</v>
      </c>
      <c r="Y4077" s="6" t="s">
        <v>43</v>
      </c>
      <c r="Z4077" s="8">
        <v>42180.668032407404</v>
      </c>
      <c r="AA4077" s="6" t="s">
        <v>133</v>
      </c>
      <c r="AB4077" s="6" t="s">
        <v>370</v>
      </c>
      <c r="AC4077" s="6" t="s">
        <v>366</v>
      </c>
      <c r="AD4077" s="6" t="s">
        <v>43</v>
      </c>
      <c r="AE4077" s="8">
        <v>42183.663437499999</v>
      </c>
      <c r="AF4077" s="6" t="s">
        <v>46</v>
      </c>
    </row>
    <row r="4078" spans="1:39" x14ac:dyDescent="0.2">
      <c r="A40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78" s="7" t="str">
        <f>ExtractValues(Table1[[#This Row],[Agreement Name]],".{1}\d{4,5}")</f>
        <v>101194</v>
      </c>
      <c r="C4078" s="6" t="str">
        <f>ExtractValues(Table1[[#This Row],[Agreement Name]],".{1}\d{4,5}-.{1}\d{4,5}")</f>
        <v>101194-001002</v>
      </c>
      <c r="D4078" s="6" t="str">
        <f>ExtractValues(ExtractValues(Table1[[#This Row],[Agreement Name]],"(CO\d{1,3})"),"\d+")</f>
        <v/>
      </c>
      <c r="E4078" s="6" t="str">
        <f>ExtractValues(ExtractValues(Table1[[#This Row],[Agreement Name]],"(CO.\d{1,3})"),"\d+")</f>
        <v/>
      </c>
      <c r="F4078" s="6" t="str">
        <f>IF(Table1[[#This Row],[ChgOrderPart1]]&lt;&gt;"",Table1[[#This Row],[ChgOrderPart1]],Table1[[#This Row],[ChgOrderPart2]])</f>
        <v/>
      </c>
      <c r="G4078" s="6" t="s">
        <v>3926</v>
      </c>
      <c r="H4078" s="8">
        <v>42135.425300925926</v>
      </c>
      <c r="I4078" s="6" t="s">
        <v>34</v>
      </c>
      <c r="J4078" s="8">
        <v>42136.505277777775</v>
      </c>
      <c r="K4078" s="6" t="s">
        <v>3614</v>
      </c>
      <c r="L4078" s="6" t="s">
        <v>3615</v>
      </c>
      <c r="M4078" s="6" t="s">
        <v>37</v>
      </c>
      <c r="O4078" s="6" t="s">
        <v>38</v>
      </c>
      <c r="P4078" s="6" t="s">
        <v>39</v>
      </c>
      <c r="Q4078" s="6" t="s">
        <v>440</v>
      </c>
      <c r="R4078" s="6" t="s">
        <v>366</v>
      </c>
      <c r="W4078" s="6" t="s">
        <v>812</v>
      </c>
      <c r="X4078" s="6" t="s">
        <v>440</v>
      </c>
      <c r="Y4078" s="6" t="s">
        <v>43</v>
      </c>
      <c r="Z4078" s="8">
        <v>42135.650891203702</v>
      </c>
      <c r="AA4078" s="6" t="s">
        <v>442</v>
      </c>
      <c r="AB4078" s="6" t="s">
        <v>370</v>
      </c>
      <c r="AC4078" s="6" t="s">
        <v>366</v>
      </c>
      <c r="AD4078" s="6" t="s">
        <v>43</v>
      </c>
      <c r="AE4078" s="8">
        <v>42136.505277777775</v>
      </c>
      <c r="AF4078" s="6" t="s">
        <v>71</v>
      </c>
    </row>
    <row r="4079" spans="1:39" x14ac:dyDescent="0.2">
      <c r="A40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79" s="7" t="str">
        <f>ExtractValues(Table1[[#This Row],[Agreement Name]],".{1}\d{4,5}")</f>
        <v>101194</v>
      </c>
      <c r="C4079" s="6" t="str">
        <f>ExtractValues(Table1[[#This Row],[Agreement Name]],".{1}\d{4,5}-.{1}\d{4,5}")</f>
        <v>101194-001001</v>
      </c>
      <c r="D4079" s="6" t="str">
        <f>ExtractValues(ExtractValues(Table1[[#This Row],[Agreement Name]],"(CO\d{1,3})"),"\d+")</f>
        <v/>
      </c>
      <c r="E4079" s="6" t="str">
        <f>ExtractValues(ExtractValues(Table1[[#This Row],[Agreement Name]],"(CO.\d{1,3})"),"\d+")</f>
        <v/>
      </c>
      <c r="F4079" s="6" t="str">
        <f>IF(Table1[[#This Row],[ChgOrderPart1]]&lt;&gt;"",Table1[[#This Row],[ChgOrderPart1]],Table1[[#This Row],[ChgOrderPart2]])</f>
        <v/>
      </c>
      <c r="G4079" s="6" t="s">
        <v>3586</v>
      </c>
      <c r="H4079" s="8">
        <v>42038.326898148145</v>
      </c>
      <c r="I4079" s="6" t="s">
        <v>34</v>
      </c>
      <c r="J4079" s="8">
        <v>42039.426516203705</v>
      </c>
      <c r="K4079" s="6" t="s">
        <v>1284</v>
      </c>
      <c r="L4079" s="6" t="s">
        <v>1285</v>
      </c>
      <c r="M4079" s="6" t="s">
        <v>37</v>
      </c>
      <c r="O4079" s="6" t="s">
        <v>38</v>
      </c>
      <c r="P4079" s="6" t="s">
        <v>39</v>
      </c>
      <c r="Q4079" s="6" t="s">
        <v>1070</v>
      </c>
      <c r="R4079" s="6" t="s">
        <v>366</v>
      </c>
      <c r="W4079" s="6" t="s">
        <v>3587</v>
      </c>
      <c r="X4079" s="6" t="s">
        <v>1070</v>
      </c>
      <c r="Y4079" s="6" t="s">
        <v>43</v>
      </c>
      <c r="Z4079" s="8">
        <v>42038.448842592596</v>
      </c>
      <c r="AA4079" s="6" t="s">
        <v>2830</v>
      </c>
      <c r="AB4079" s="6" t="s">
        <v>370</v>
      </c>
      <c r="AC4079" s="6" t="s">
        <v>366</v>
      </c>
      <c r="AD4079" s="6" t="s">
        <v>43</v>
      </c>
      <c r="AE4079" s="8">
        <v>42039.426516203705</v>
      </c>
      <c r="AF4079" s="6" t="s">
        <v>71</v>
      </c>
    </row>
    <row r="4080" spans="1:39" x14ac:dyDescent="0.2">
      <c r="A40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0" s="7" t="str">
        <f>ExtractValues(Table1[[#This Row],[Agreement Name]],".{1}\d{4,5}")</f>
        <v>101190</v>
      </c>
      <c r="C4080" s="6" t="str">
        <f>ExtractValues(Table1[[#This Row],[Agreement Name]],".{1}\d{4,5}-.{1}\d{4,5}")</f>
        <v>101190-001003</v>
      </c>
      <c r="D4080" s="6" t="str">
        <f>ExtractValues(ExtractValues(Table1[[#This Row],[Agreement Name]],"(CO\d{1,3})"),"\d+")</f>
        <v/>
      </c>
      <c r="E4080" s="6" t="str">
        <f>ExtractValues(ExtractValues(Table1[[#This Row],[Agreement Name]],"(CO.\d{1,3})"),"\d+")</f>
        <v/>
      </c>
      <c r="F4080" s="6" t="str">
        <f>IF(Table1[[#This Row],[ChgOrderPart1]]&lt;&gt;"",Table1[[#This Row],[ChgOrderPart1]],Table1[[#This Row],[ChgOrderPart2]])</f>
        <v/>
      </c>
      <c r="G4080" s="6" t="s">
        <v>6593</v>
      </c>
      <c r="H4080" s="8">
        <v>42080.500219907408</v>
      </c>
      <c r="I4080" s="6" t="s">
        <v>34</v>
      </c>
      <c r="J4080" s="8">
        <v>42081.630462962959</v>
      </c>
      <c r="K4080" s="6" t="s">
        <v>1284</v>
      </c>
      <c r="L4080" s="6" t="s">
        <v>1285</v>
      </c>
      <c r="M4080" s="6" t="s">
        <v>37</v>
      </c>
      <c r="O4080" s="6" t="s">
        <v>38</v>
      </c>
      <c r="P4080" s="6" t="s">
        <v>39</v>
      </c>
      <c r="Q4080" s="6" t="s">
        <v>1342</v>
      </c>
      <c r="R4080" s="6" t="s">
        <v>1343</v>
      </c>
      <c r="S4080" s="6" t="s">
        <v>461</v>
      </c>
      <c r="W4080" s="6" t="s">
        <v>1344</v>
      </c>
      <c r="X4080" s="6" t="s">
        <v>1343</v>
      </c>
      <c r="Y4080" s="6" t="s">
        <v>43</v>
      </c>
      <c r="Z4080" s="8">
        <v>42080.652766203704</v>
      </c>
      <c r="AA4080" s="6" t="s">
        <v>1114</v>
      </c>
      <c r="AB4080" s="6" t="s">
        <v>463</v>
      </c>
      <c r="AC4080" s="6" t="s">
        <v>461</v>
      </c>
      <c r="AD4080" s="6" t="s">
        <v>43</v>
      </c>
      <c r="AE4080" s="8">
        <v>42081.630462962959</v>
      </c>
      <c r="AF4080" s="6" t="s">
        <v>71</v>
      </c>
    </row>
    <row r="4081" spans="1:32" x14ac:dyDescent="0.2">
      <c r="A40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1" s="7" t="str">
        <f>ExtractValues(Table1[[#This Row],[Agreement Name]],".{1}\d{4,5}")</f>
        <v>101190</v>
      </c>
      <c r="C4081" s="6" t="str">
        <f>ExtractValues(Table1[[#This Row],[Agreement Name]],".{1}\d{4,5}-.{1}\d{4,5}")</f>
        <v>101190-001002</v>
      </c>
      <c r="D4081" s="6" t="str">
        <f>ExtractValues(ExtractValues(Table1[[#This Row],[Agreement Name]],"(CO\d{1,3})"),"\d+")</f>
        <v/>
      </c>
      <c r="E4081" s="6" t="str">
        <f>ExtractValues(ExtractValues(Table1[[#This Row],[Agreement Name]],"(CO.\d{1,3})"),"\d+")</f>
        <v/>
      </c>
      <c r="F4081" s="6" t="str">
        <f>IF(Table1[[#This Row],[ChgOrderPart1]]&lt;&gt;"",Table1[[#This Row],[ChgOrderPart1]],Table1[[#This Row],[ChgOrderPart2]])</f>
        <v/>
      </c>
      <c r="G4081" s="6" t="s">
        <v>3407</v>
      </c>
      <c r="H4081" s="8">
        <v>42025.52548611111</v>
      </c>
      <c r="I4081" s="6" t="s">
        <v>34</v>
      </c>
      <c r="J4081" s="8">
        <v>42069.508009259262</v>
      </c>
      <c r="K4081" s="6" t="s">
        <v>1284</v>
      </c>
      <c r="L4081" s="6" t="s">
        <v>1285</v>
      </c>
      <c r="M4081" s="6" t="s">
        <v>37</v>
      </c>
      <c r="O4081" s="6" t="s">
        <v>38</v>
      </c>
      <c r="P4081" s="6" t="s">
        <v>39</v>
      </c>
      <c r="Q4081" s="6" t="s">
        <v>492</v>
      </c>
      <c r="R4081" s="6" t="s">
        <v>457</v>
      </c>
      <c r="S4081" s="6" t="s">
        <v>461</v>
      </c>
      <c r="W4081" s="6" t="s">
        <v>132</v>
      </c>
      <c r="X4081" s="6" t="s">
        <v>457</v>
      </c>
      <c r="Y4081" s="6" t="s">
        <v>43</v>
      </c>
      <c r="Z4081" s="8">
        <v>42026.277187500003</v>
      </c>
      <c r="AA4081" s="6" t="s">
        <v>458</v>
      </c>
      <c r="AB4081" s="6" t="s">
        <v>463</v>
      </c>
      <c r="AC4081" s="6" t="s">
        <v>461</v>
      </c>
      <c r="AD4081" s="6" t="s">
        <v>43</v>
      </c>
      <c r="AE4081" s="8">
        <v>42069.508009259262</v>
      </c>
      <c r="AF4081" s="6" t="s">
        <v>358</v>
      </c>
    </row>
    <row r="4082" spans="1:32" x14ac:dyDescent="0.2">
      <c r="A40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2" s="7" t="str">
        <f>ExtractValues(Table1[[#This Row],[Agreement Name]],".{1}\d{4,5}")</f>
        <v>101190</v>
      </c>
      <c r="C4082" s="6" t="str">
        <f>ExtractValues(Table1[[#This Row],[Agreement Name]],".{1}\d{4,5}-.{1}\d{4,5}")</f>
        <v>101190-001001</v>
      </c>
      <c r="D4082" s="6" t="str">
        <f>ExtractValues(ExtractValues(Table1[[#This Row],[Agreement Name]],"(CO\d{1,3})"),"\d+")</f>
        <v/>
      </c>
      <c r="E4082" s="6" t="str">
        <f>ExtractValues(ExtractValues(Table1[[#This Row],[Agreement Name]],"(CO.\d{1,3})"),"\d+")</f>
        <v/>
      </c>
      <c r="F4082" s="6" t="str">
        <f>IF(Table1[[#This Row],[ChgOrderPart1]]&lt;&gt;"",Table1[[#This Row],[ChgOrderPart1]],Table1[[#This Row],[ChgOrderPart2]])</f>
        <v/>
      </c>
      <c r="G4082" s="6" t="s">
        <v>3400</v>
      </c>
      <c r="H4082" s="8">
        <v>42025.484293981484</v>
      </c>
      <c r="I4082" s="6" t="s">
        <v>34</v>
      </c>
      <c r="J4082" s="8">
        <v>42026.857094907406</v>
      </c>
      <c r="K4082" s="6" t="s">
        <v>1284</v>
      </c>
      <c r="L4082" s="6" t="s">
        <v>1285</v>
      </c>
      <c r="M4082" s="6" t="s">
        <v>37</v>
      </c>
      <c r="O4082" s="6" t="s">
        <v>38</v>
      </c>
      <c r="P4082" s="6" t="s">
        <v>39</v>
      </c>
      <c r="Q4082" s="6" t="s">
        <v>2177</v>
      </c>
      <c r="R4082" s="6" t="s">
        <v>461</v>
      </c>
      <c r="W4082" s="6" t="s">
        <v>2178</v>
      </c>
      <c r="X4082" s="6" t="s">
        <v>2177</v>
      </c>
      <c r="Y4082" s="6" t="s">
        <v>43</v>
      </c>
      <c r="Z4082" s="8">
        <v>42026.462152777778</v>
      </c>
      <c r="AA4082" s="6" t="s">
        <v>2179</v>
      </c>
      <c r="AB4082" s="6" t="s">
        <v>463</v>
      </c>
      <c r="AC4082" s="6" t="s">
        <v>461</v>
      </c>
      <c r="AD4082" s="6" t="s">
        <v>43</v>
      </c>
      <c r="AE4082" s="8">
        <v>42026.857094907406</v>
      </c>
      <c r="AF4082" s="6" t="s">
        <v>46</v>
      </c>
    </row>
    <row r="4083" spans="1:32" x14ac:dyDescent="0.2">
      <c r="A40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3" s="7" t="str">
        <f>ExtractValues(Table1[[#This Row],[Agreement Name]],".{1}\d{4,5}")</f>
        <v>101189</v>
      </c>
      <c r="C4083" s="6" t="str">
        <f>ExtractValues(Table1[[#This Row],[Agreement Name]],".{1}\d{4,5}-.{1}\d{4,5}")</f>
        <v>101189-001007</v>
      </c>
      <c r="D4083" s="6" t="str">
        <f>ExtractValues(ExtractValues(Table1[[#This Row],[Agreement Name]],"(CO\d{1,3})"),"\d+")</f>
        <v/>
      </c>
      <c r="E4083" s="6" t="str">
        <f>ExtractValues(ExtractValues(Table1[[#This Row],[Agreement Name]],"(CO.\d{1,3})"),"\d+")</f>
        <v/>
      </c>
      <c r="F4083" s="6" t="str">
        <f>IF(Table1[[#This Row],[ChgOrderPart1]]&lt;&gt;"",Table1[[#This Row],[ChgOrderPart1]],Table1[[#This Row],[ChgOrderPart2]])</f>
        <v/>
      </c>
      <c r="G4083" s="6" t="s">
        <v>805</v>
      </c>
      <c r="H4083" s="8">
        <v>42191.637546296297</v>
      </c>
      <c r="I4083" s="6" t="s">
        <v>34</v>
      </c>
      <c r="J4083" s="8">
        <v>42217.33148148148</v>
      </c>
      <c r="K4083" s="6" t="s">
        <v>35</v>
      </c>
      <c r="L4083" s="6" t="s">
        <v>36</v>
      </c>
      <c r="M4083" s="6" t="s">
        <v>37</v>
      </c>
      <c r="O4083" s="6" t="s">
        <v>38</v>
      </c>
      <c r="P4083" s="6" t="s">
        <v>39</v>
      </c>
      <c r="Q4083" s="6" t="s">
        <v>806</v>
      </c>
      <c r="R4083" s="6" t="s">
        <v>354</v>
      </c>
      <c r="W4083" s="6" t="s">
        <v>807</v>
      </c>
      <c r="X4083" s="6" t="s">
        <v>806</v>
      </c>
      <c r="Y4083" s="6" t="s">
        <v>43</v>
      </c>
      <c r="Z4083" s="8">
        <v>42216.470902777779</v>
      </c>
      <c r="AA4083" s="6" t="s">
        <v>808</v>
      </c>
      <c r="AB4083" s="6" t="s">
        <v>357</v>
      </c>
      <c r="AC4083" s="6" t="s">
        <v>354</v>
      </c>
      <c r="AD4083" s="6" t="s">
        <v>43</v>
      </c>
      <c r="AE4083" s="8">
        <v>42217.33148148148</v>
      </c>
      <c r="AF4083" s="6" t="s">
        <v>358</v>
      </c>
    </row>
    <row r="4084" spans="1:32" x14ac:dyDescent="0.2">
      <c r="A40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4" s="7" t="str">
        <f>ExtractValues(Table1[[#This Row],[Agreement Name]],".{1}\d{4,5}")</f>
        <v>101189</v>
      </c>
      <c r="C4084" s="6" t="str">
        <f>ExtractValues(Table1[[#This Row],[Agreement Name]],".{1}\d{4,5}-.{1}\d{4,5}")</f>
        <v>101189-001006</v>
      </c>
      <c r="D4084" s="6" t="str">
        <f>ExtractValues(ExtractValues(Table1[[#This Row],[Agreement Name]],"(CO\d{1,3})"),"\d+")</f>
        <v/>
      </c>
      <c r="E4084" s="6" t="str">
        <f>ExtractValues(ExtractValues(Table1[[#This Row],[Agreement Name]],"(CO.\d{1,3})"),"\d+")</f>
        <v/>
      </c>
      <c r="F4084" s="6" t="str">
        <f>IF(Table1[[#This Row],[ChgOrderPart1]]&lt;&gt;"",Table1[[#This Row],[ChgOrderPart1]],Table1[[#This Row],[ChgOrderPart2]])</f>
        <v/>
      </c>
      <c r="G4084" s="6" t="s">
        <v>4318</v>
      </c>
      <c r="H4084" s="8">
        <v>42150.627592592595</v>
      </c>
      <c r="I4084" s="6" t="s">
        <v>34</v>
      </c>
      <c r="J4084" s="8">
        <v>42166.411481481482</v>
      </c>
      <c r="K4084" s="6" t="s">
        <v>3614</v>
      </c>
      <c r="L4084" s="6" t="s">
        <v>3615</v>
      </c>
      <c r="M4084" s="6" t="s">
        <v>37</v>
      </c>
      <c r="O4084" s="6" t="s">
        <v>38</v>
      </c>
      <c r="P4084" s="6" t="s">
        <v>39</v>
      </c>
      <c r="Q4084" s="6" t="s">
        <v>780</v>
      </c>
      <c r="R4084" s="6" t="s">
        <v>354</v>
      </c>
      <c r="W4084" s="6" t="s">
        <v>643</v>
      </c>
      <c r="X4084" s="6" t="s">
        <v>780</v>
      </c>
      <c r="Y4084" s="6" t="s">
        <v>43</v>
      </c>
      <c r="Z4084" s="8">
        <v>42166.384814814817</v>
      </c>
      <c r="AA4084" s="6" t="s">
        <v>141</v>
      </c>
      <c r="AB4084" s="6" t="s">
        <v>357</v>
      </c>
      <c r="AC4084" s="6" t="s">
        <v>354</v>
      </c>
      <c r="AD4084" s="6" t="s">
        <v>43</v>
      </c>
      <c r="AE4084" s="8">
        <v>42166.411481481482</v>
      </c>
      <c r="AF4084" s="6" t="s">
        <v>358</v>
      </c>
    </row>
    <row r="4085" spans="1:32" x14ac:dyDescent="0.2">
      <c r="A408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85" s="7" t="str">
        <f>ExtractValues(Table1[[#This Row],[Agreement Name]],".{1}\d{4,5}")</f>
        <v>101189</v>
      </c>
      <c r="C4085" s="6" t="str">
        <f>ExtractValues(Table1[[#This Row],[Agreement Name]],".{1}\d{4,5}-.{1}\d{4,5}")</f>
        <v>101189-001005</v>
      </c>
      <c r="D4085" s="6" t="str">
        <f>ExtractValues(ExtractValues(Table1[[#This Row],[Agreement Name]],"(CO\d{1,3})"),"\d+")</f>
        <v>1</v>
      </c>
      <c r="E4085" s="6" t="str">
        <f>ExtractValues(ExtractValues(Table1[[#This Row],[Agreement Name]],"(CO.\d{1,3})"),"\d+")</f>
        <v/>
      </c>
      <c r="F4085" s="6" t="str">
        <f>IF(Table1[[#This Row],[ChgOrderPart1]]&lt;&gt;"",Table1[[#This Row],[ChgOrderPart1]],Table1[[#This Row],[ChgOrderPart2]])</f>
        <v>1</v>
      </c>
      <c r="G4085" s="6" t="s">
        <v>3707</v>
      </c>
      <c r="H4085" s="8">
        <v>42114.439270833333</v>
      </c>
      <c r="I4085" s="6" t="s">
        <v>34</v>
      </c>
      <c r="J4085" s="8">
        <v>42114.619953703703</v>
      </c>
      <c r="K4085" s="6" t="s">
        <v>3614</v>
      </c>
      <c r="L4085" s="6" t="s">
        <v>3615</v>
      </c>
      <c r="M4085" s="6" t="s">
        <v>37</v>
      </c>
      <c r="O4085" s="6" t="s">
        <v>38</v>
      </c>
      <c r="P4085" s="6" t="s">
        <v>39</v>
      </c>
      <c r="Q4085" s="6" t="s">
        <v>353</v>
      </c>
      <c r="R4085" s="6" t="s">
        <v>354</v>
      </c>
      <c r="W4085" s="6" t="s">
        <v>355</v>
      </c>
      <c r="X4085" s="6" t="s">
        <v>353</v>
      </c>
      <c r="Y4085" s="6" t="s">
        <v>43</v>
      </c>
      <c r="Z4085" s="8">
        <v>42114.545555555553</v>
      </c>
      <c r="AA4085" s="6" t="s">
        <v>356</v>
      </c>
      <c r="AB4085" s="6" t="s">
        <v>357</v>
      </c>
      <c r="AC4085" s="6" t="s">
        <v>354</v>
      </c>
      <c r="AD4085" s="6" t="s">
        <v>43</v>
      </c>
      <c r="AE4085" s="8">
        <v>42114.619953703703</v>
      </c>
      <c r="AF4085" s="6" t="s">
        <v>358</v>
      </c>
    </row>
    <row r="4086" spans="1:32" x14ac:dyDescent="0.2">
      <c r="A40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6" s="7" t="str">
        <f>ExtractValues(Table1[[#This Row],[Agreement Name]],".{1}\d{4,5}")</f>
        <v>101189</v>
      </c>
      <c r="C4086" s="6" t="str">
        <f>ExtractValues(Table1[[#This Row],[Agreement Name]],".{1}\d{4,5}-.{1}\d{4,5}")</f>
        <v>101189-001005</v>
      </c>
      <c r="D4086" s="6" t="str">
        <f>ExtractValues(ExtractValues(Table1[[#This Row],[Agreement Name]],"(CO\d{1,3})"),"\d+")</f>
        <v/>
      </c>
      <c r="E4086" s="6" t="str">
        <f>ExtractValues(ExtractValues(Table1[[#This Row],[Agreement Name]],"(CO.\d{1,3})"),"\d+")</f>
        <v/>
      </c>
      <c r="F4086" s="6" t="str">
        <f>IF(Table1[[#This Row],[ChgOrderPart1]]&lt;&gt;"",Table1[[#This Row],[ChgOrderPart1]],Table1[[#This Row],[ChgOrderPart2]])</f>
        <v/>
      </c>
      <c r="G4086" s="6" t="s">
        <v>6600</v>
      </c>
      <c r="H4086" s="8">
        <v>42081.27847222222</v>
      </c>
      <c r="I4086" s="6" t="s">
        <v>34</v>
      </c>
      <c r="J4086" s="8">
        <v>42082.2891087963</v>
      </c>
      <c r="K4086" s="6" t="s">
        <v>1284</v>
      </c>
      <c r="L4086" s="6" t="s">
        <v>1285</v>
      </c>
      <c r="M4086" s="6" t="s">
        <v>37</v>
      </c>
      <c r="O4086" s="6" t="s">
        <v>38</v>
      </c>
      <c r="P4086" s="6" t="s">
        <v>39</v>
      </c>
      <c r="Q4086" s="6" t="s">
        <v>353</v>
      </c>
      <c r="R4086" s="6" t="s">
        <v>354</v>
      </c>
      <c r="W4086" s="6" t="s">
        <v>355</v>
      </c>
      <c r="X4086" s="6" t="s">
        <v>353</v>
      </c>
      <c r="Y4086" s="6" t="s">
        <v>43</v>
      </c>
      <c r="Z4086" s="8">
        <v>42081.493113425924</v>
      </c>
      <c r="AA4086" s="6" t="s">
        <v>356</v>
      </c>
      <c r="AB4086" s="6" t="s">
        <v>357</v>
      </c>
      <c r="AC4086" s="6" t="s">
        <v>354</v>
      </c>
      <c r="AD4086" s="6" t="s">
        <v>43</v>
      </c>
      <c r="AE4086" s="8">
        <v>42082.2891087963</v>
      </c>
      <c r="AF4086" s="6" t="s">
        <v>358</v>
      </c>
    </row>
    <row r="4087" spans="1:32" x14ac:dyDescent="0.2">
      <c r="A40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7" s="7" t="str">
        <f>ExtractValues(Table1[[#This Row],[Agreement Name]],".{1}\d{4,5}")</f>
        <v>101189</v>
      </c>
      <c r="C4087" s="6" t="str">
        <f>ExtractValues(Table1[[#This Row],[Agreement Name]],".{1}\d{4,5}-.{1}\d{4,5}")</f>
        <v>101189-001004</v>
      </c>
      <c r="D4087" s="6" t="str">
        <f>ExtractValues(ExtractValues(Table1[[#This Row],[Agreement Name]],"(CO\d{1,3})"),"\d+")</f>
        <v/>
      </c>
      <c r="E4087" s="6" t="str">
        <f>ExtractValues(ExtractValues(Table1[[#This Row],[Agreement Name]],"(CO.\d{1,3})"),"\d+")</f>
        <v/>
      </c>
      <c r="F4087" s="6" t="str">
        <f>IF(Table1[[#This Row],[ChgOrderPart1]]&lt;&gt;"",Table1[[#This Row],[ChgOrderPart1]],Table1[[#This Row],[ChgOrderPart2]])</f>
        <v/>
      </c>
      <c r="G4087" s="6" t="s">
        <v>6581</v>
      </c>
      <c r="H4087" s="8">
        <v>42080.29115740741</v>
      </c>
      <c r="I4087" s="6" t="s">
        <v>34</v>
      </c>
      <c r="J4087" s="8">
        <v>42167.625972222224</v>
      </c>
      <c r="K4087" s="6" t="s">
        <v>1284</v>
      </c>
      <c r="L4087" s="6" t="s">
        <v>1285</v>
      </c>
      <c r="M4087" s="6" t="s">
        <v>37</v>
      </c>
      <c r="O4087" s="6" t="s">
        <v>38</v>
      </c>
      <c r="P4087" s="6" t="s">
        <v>39</v>
      </c>
      <c r="Q4087" s="6" t="s">
        <v>6582</v>
      </c>
      <c r="R4087" s="6" t="s">
        <v>6583</v>
      </c>
      <c r="S4087" s="6" t="s">
        <v>354</v>
      </c>
      <c r="W4087" s="6" t="s">
        <v>6584</v>
      </c>
      <c r="X4087" s="6" t="s">
        <v>6583</v>
      </c>
      <c r="Y4087" s="6" t="s">
        <v>43</v>
      </c>
      <c r="Z4087" s="8">
        <v>42167.425335648149</v>
      </c>
      <c r="AA4087" s="6" t="s">
        <v>6585</v>
      </c>
      <c r="AB4087" s="6" t="s">
        <v>357</v>
      </c>
      <c r="AC4087" s="6" t="s">
        <v>354</v>
      </c>
      <c r="AD4087" s="6" t="s">
        <v>43</v>
      </c>
      <c r="AE4087" s="8">
        <v>42167.625972222224</v>
      </c>
      <c r="AF4087" s="6" t="s">
        <v>358</v>
      </c>
    </row>
    <row r="4088" spans="1:32" x14ac:dyDescent="0.2">
      <c r="A408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88" s="7" t="str">
        <f>ExtractValues(Table1[[#This Row],[Agreement Name]],".{1}\d{4,5}")</f>
        <v>101189</v>
      </c>
      <c r="C4088" s="6" t="str">
        <f>ExtractValues(Table1[[#This Row],[Agreement Name]],".{1}\d{4,5}-.{1}\d{4,5}")</f>
        <v>101189-001003</v>
      </c>
      <c r="D4088" s="6" t="str">
        <f>ExtractValues(ExtractValues(Table1[[#This Row],[Agreement Name]],"(CO\d{1,3})"),"\d+")</f>
        <v>1</v>
      </c>
      <c r="E4088" s="6" t="str">
        <f>ExtractValues(ExtractValues(Table1[[#This Row],[Agreement Name]],"(CO.\d{1,3})"),"\d+")</f>
        <v/>
      </c>
      <c r="F4088" s="6" t="str">
        <f>IF(Table1[[#This Row],[ChgOrderPart1]]&lt;&gt;"",Table1[[#This Row],[ChgOrderPart1]],Table1[[#This Row],[ChgOrderPart2]])</f>
        <v>1</v>
      </c>
      <c r="G4088" s="6" t="s">
        <v>5324</v>
      </c>
      <c r="H4088" s="8">
        <v>42171.466574074075</v>
      </c>
      <c r="I4088" s="6" t="s">
        <v>34</v>
      </c>
      <c r="J4088" s="8">
        <v>42172.238634259258</v>
      </c>
      <c r="K4088" s="6" t="s">
        <v>5082</v>
      </c>
      <c r="L4088" s="6" t="s">
        <v>5083</v>
      </c>
      <c r="M4088" s="6" t="s">
        <v>37</v>
      </c>
      <c r="O4088" s="6" t="s">
        <v>38</v>
      </c>
      <c r="P4088" s="6" t="s">
        <v>39</v>
      </c>
      <c r="Q4088" s="6" t="s">
        <v>131</v>
      </c>
      <c r="R4088" s="6" t="s">
        <v>354</v>
      </c>
      <c r="W4088" s="6" t="s">
        <v>132</v>
      </c>
      <c r="X4088" s="6" t="s">
        <v>131</v>
      </c>
      <c r="Y4088" s="6" t="s">
        <v>43</v>
      </c>
      <c r="Z4088" s="8">
        <v>42171.666921296295</v>
      </c>
      <c r="AA4088" s="6" t="s">
        <v>133</v>
      </c>
      <c r="AB4088" s="6" t="s">
        <v>357</v>
      </c>
      <c r="AC4088" s="6" t="s">
        <v>354</v>
      </c>
      <c r="AD4088" s="6" t="s">
        <v>43</v>
      </c>
      <c r="AE4088" s="8">
        <v>42172.238634259258</v>
      </c>
      <c r="AF4088" s="6" t="s">
        <v>358</v>
      </c>
    </row>
    <row r="4089" spans="1:32" x14ac:dyDescent="0.2">
      <c r="A40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89" s="7" t="str">
        <f>ExtractValues(Table1[[#This Row],[Agreement Name]],".{1}\d{4,5}")</f>
        <v>101189</v>
      </c>
      <c r="C4089" s="6" t="str">
        <f>ExtractValues(Table1[[#This Row],[Agreement Name]],".{1}\d{4,5}-.{1}\d{4,5}")</f>
        <v>101189-001003</v>
      </c>
      <c r="D4089" s="6" t="str">
        <f>ExtractValues(ExtractValues(Table1[[#This Row],[Agreement Name]],"(CO\d{1,3})"),"\d+")</f>
        <v/>
      </c>
      <c r="E4089" s="6" t="str">
        <f>ExtractValues(ExtractValues(Table1[[#This Row],[Agreement Name]],"(CO.\d{1,3})"),"\d+")</f>
        <v/>
      </c>
      <c r="F4089" s="6" t="str">
        <f>IF(Table1[[#This Row],[ChgOrderPart1]]&lt;&gt;"",Table1[[#This Row],[ChgOrderPart1]],Table1[[#This Row],[ChgOrderPart2]])</f>
        <v/>
      </c>
      <c r="G4089" s="6" t="s">
        <v>3600</v>
      </c>
      <c r="H4089" s="8">
        <v>42038.58766203704</v>
      </c>
      <c r="I4089" s="6" t="s">
        <v>34</v>
      </c>
      <c r="J4089" s="8">
        <v>42074.646678240744</v>
      </c>
      <c r="K4089" s="6" t="s">
        <v>1284</v>
      </c>
      <c r="L4089" s="6" t="s">
        <v>1285</v>
      </c>
      <c r="M4089" s="6" t="s">
        <v>37</v>
      </c>
      <c r="O4089" s="6" t="s">
        <v>38</v>
      </c>
      <c r="P4089" s="6" t="s">
        <v>39</v>
      </c>
      <c r="Q4089" s="6" t="s">
        <v>624</v>
      </c>
      <c r="R4089" s="6" t="s">
        <v>457</v>
      </c>
      <c r="S4089" s="6" t="s">
        <v>354</v>
      </c>
      <c r="W4089" s="6" t="s">
        <v>132</v>
      </c>
      <c r="X4089" s="6" t="s">
        <v>457</v>
      </c>
      <c r="Y4089" s="6" t="s">
        <v>43</v>
      </c>
      <c r="Z4089" s="8">
        <v>42074.548472222225</v>
      </c>
      <c r="AA4089" s="6" t="s">
        <v>458</v>
      </c>
      <c r="AB4089" s="6" t="s">
        <v>357</v>
      </c>
      <c r="AC4089" s="6" t="s">
        <v>354</v>
      </c>
      <c r="AD4089" s="6" t="s">
        <v>43</v>
      </c>
      <c r="AE4089" s="8">
        <v>42074.646678240744</v>
      </c>
      <c r="AF4089" s="6" t="s">
        <v>358</v>
      </c>
    </row>
    <row r="4090" spans="1:32" x14ac:dyDescent="0.2">
      <c r="A40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0" s="7" t="str">
        <f>ExtractValues(Table1[[#This Row],[Agreement Name]],".{1}\d{4,5}")</f>
        <v>101189</v>
      </c>
      <c r="C4090" s="6" t="str">
        <f>ExtractValues(Table1[[#This Row],[Agreement Name]],".{1}\d{4,5}-.{1}\d{4,5}")</f>
        <v>101189-001002</v>
      </c>
      <c r="D4090" s="6" t="str">
        <f>ExtractValues(ExtractValues(Table1[[#This Row],[Agreement Name]],"(CO\d{1,3})"),"\d+")</f>
        <v/>
      </c>
      <c r="E4090" s="6" t="str">
        <f>ExtractValues(ExtractValues(Table1[[#This Row],[Agreement Name]],"(CO.\d{1,3})"),"\d+")</f>
        <v/>
      </c>
      <c r="F4090" s="6" t="str">
        <f>IF(Table1[[#This Row],[ChgOrderPart1]]&lt;&gt;"",Table1[[#This Row],[ChgOrderPart1]],Table1[[#This Row],[ChgOrderPart2]])</f>
        <v/>
      </c>
      <c r="G4090" s="6" t="s">
        <v>3555</v>
      </c>
      <c r="H4090" s="8">
        <v>42032.579780092594</v>
      </c>
      <c r="I4090" s="6" t="s">
        <v>34</v>
      </c>
      <c r="J4090" s="8">
        <v>42033.211122685185</v>
      </c>
      <c r="K4090" s="6" t="s">
        <v>1284</v>
      </c>
      <c r="L4090" s="6" t="s">
        <v>1285</v>
      </c>
      <c r="M4090" s="6" t="s">
        <v>37</v>
      </c>
      <c r="O4090" s="6" t="s">
        <v>38</v>
      </c>
      <c r="P4090" s="6" t="s">
        <v>39</v>
      </c>
      <c r="Q4090" s="6" t="s">
        <v>657</v>
      </c>
      <c r="R4090" s="6" t="s">
        <v>354</v>
      </c>
      <c r="W4090" s="6" t="s">
        <v>3556</v>
      </c>
      <c r="X4090" s="6" t="s">
        <v>657</v>
      </c>
      <c r="Y4090" s="6" t="s">
        <v>43</v>
      </c>
      <c r="Z4090" s="8">
        <v>42032.59233796296</v>
      </c>
      <c r="AA4090" s="6" t="s">
        <v>659</v>
      </c>
      <c r="AB4090" s="6" t="s">
        <v>357</v>
      </c>
      <c r="AC4090" s="6" t="s">
        <v>354</v>
      </c>
      <c r="AD4090" s="6" t="s">
        <v>43</v>
      </c>
      <c r="AE4090" s="8">
        <v>42033.211122685185</v>
      </c>
      <c r="AF4090" s="6" t="s">
        <v>358</v>
      </c>
    </row>
    <row r="4091" spans="1:32" x14ac:dyDescent="0.2">
      <c r="A409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91" s="7" t="str">
        <f>ExtractValues(Table1[[#This Row],[Agreement Name]],".{1}\d{4,5}")</f>
        <v>101189</v>
      </c>
      <c r="C4091" s="6" t="str">
        <f>ExtractValues(Table1[[#This Row],[Agreement Name]],".{1}\d{4,5}-.{1}\d{4,5}")</f>
        <v>101189-001001</v>
      </c>
      <c r="D4091" s="6" t="str">
        <f>ExtractValues(ExtractValues(Table1[[#This Row],[Agreement Name]],"(CO\d{1,3})"),"\d+")</f>
        <v>1</v>
      </c>
      <c r="E4091" s="6" t="str">
        <f>ExtractValues(ExtractValues(Table1[[#This Row],[Agreement Name]],"(CO.\d{1,3})"),"\d+")</f>
        <v/>
      </c>
      <c r="F4091" s="6" t="str">
        <f>IF(Table1[[#This Row],[ChgOrderPart1]]&lt;&gt;"",Table1[[#This Row],[ChgOrderPart1]],Table1[[#This Row],[ChgOrderPart2]])</f>
        <v>1</v>
      </c>
      <c r="G4091" s="6" t="s">
        <v>5803</v>
      </c>
      <c r="H4091" s="8">
        <v>42212.388993055552</v>
      </c>
      <c r="I4091" s="6" t="s">
        <v>34</v>
      </c>
      <c r="J4091" s="8">
        <v>42213.26017361111</v>
      </c>
      <c r="K4091" s="6" t="s">
        <v>5082</v>
      </c>
      <c r="L4091" s="6" t="s">
        <v>5083</v>
      </c>
      <c r="M4091" s="6" t="s">
        <v>37</v>
      </c>
      <c r="O4091" s="6" t="s">
        <v>38</v>
      </c>
      <c r="P4091" s="6" t="s">
        <v>39</v>
      </c>
      <c r="Q4091" s="6" t="s">
        <v>3545</v>
      </c>
      <c r="R4091" s="6" t="s">
        <v>354</v>
      </c>
      <c r="W4091" s="6" t="s">
        <v>3547</v>
      </c>
      <c r="X4091" s="6" t="s">
        <v>3545</v>
      </c>
      <c r="Y4091" s="6" t="s">
        <v>43</v>
      </c>
      <c r="Z4091" s="8">
        <v>42213.25880787037</v>
      </c>
      <c r="AA4091" s="6" t="s">
        <v>3548</v>
      </c>
      <c r="AB4091" s="6" t="s">
        <v>357</v>
      </c>
      <c r="AC4091" s="6" t="s">
        <v>354</v>
      </c>
      <c r="AD4091" s="6" t="s">
        <v>43</v>
      </c>
      <c r="AE4091" s="8">
        <v>42213.26017361111</v>
      </c>
      <c r="AF4091" s="6" t="s">
        <v>358</v>
      </c>
    </row>
    <row r="4092" spans="1:32" x14ac:dyDescent="0.2">
      <c r="A40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2" s="7" t="str">
        <f>ExtractValues(Table1[[#This Row],[Agreement Name]],".{1}\d{4,5}")</f>
        <v>101189</v>
      </c>
      <c r="C4092" s="6" t="str">
        <f>ExtractValues(Table1[[#This Row],[Agreement Name]],".{1}\d{4,5}-.{1}\d{4,5}")</f>
        <v>101189-001001</v>
      </c>
      <c r="D4092" s="6" t="str">
        <f>ExtractValues(ExtractValues(Table1[[#This Row],[Agreement Name]],"(CO\d{1,3})"),"\d+")</f>
        <v/>
      </c>
      <c r="E4092" s="6" t="str">
        <f>ExtractValues(ExtractValues(Table1[[#This Row],[Agreement Name]],"(CO.\d{1,3})"),"\d+")</f>
        <v/>
      </c>
      <c r="F4092" s="6" t="str">
        <f>IF(Table1[[#This Row],[ChgOrderPart1]]&lt;&gt;"",Table1[[#This Row],[ChgOrderPart1]],Table1[[#This Row],[ChgOrderPart2]])</f>
        <v/>
      </c>
      <c r="G4092" s="6" t="s">
        <v>3544</v>
      </c>
      <c r="H4092" s="8">
        <v>42032.514768518522</v>
      </c>
      <c r="I4092" s="6" t="s">
        <v>34</v>
      </c>
      <c r="J4092" s="8">
        <v>42033.221099537041</v>
      </c>
      <c r="K4092" s="6" t="s">
        <v>1284</v>
      </c>
      <c r="L4092" s="6" t="s">
        <v>1285</v>
      </c>
      <c r="M4092" s="6" t="s">
        <v>37</v>
      </c>
      <c r="O4092" s="6" t="s">
        <v>38</v>
      </c>
      <c r="P4092" s="6" t="s">
        <v>39</v>
      </c>
      <c r="Q4092" s="6" t="s">
        <v>3545</v>
      </c>
      <c r="R4092" s="6" t="s">
        <v>3546</v>
      </c>
      <c r="S4092" s="6" t="s">
        <v>354</v>
      </c>
      <c r="W4092" s="6" t="s">
        <v>3547</v>
      </c>
      <c r="X4092" s="6" t="s">
        <v>3546</v>
      </c>
      <c r="Y4092" s="6" t="s">
        <v>43</v>
      </c>
      <c r="Z4092" s="8">
        <v>42033.220393518517</v>
      </c>
      <c r="AA4092" s="6" t="s">
        <v>3548</v>
      </c>
      <c r="AB4092" s="6" t="s">
        <v>357</v>
      </c>
      <c r="AC4092" s="6" t="s">
        <v>354</v>
      </c>
      <c r="AD4092" s="6" t="s">
        <v>43</v>
      </c>
      <c r="AE4092" s="8">
        <v>42033.221099537041</v>
      </c>
      <c r="AF4092" s="6" t="s">
        <v>358</v>
      </c>
    </row>
    <row r="4093" spans="1:32" x14ac:dyDescent="0.2">
      <c r="A40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3" s="7" t="str">
        <f>ExtractValues(Table1[[#This Row],[Agreement Name]],".{1}\d{4,5}")</f>
        <v>101185</v>
      </c>
      <c r="C4093" s="6" t="str">
        <f>ExtractValues(Table1[[#This Row],[Agreement Name]],".{1}\d{4,5}-.{1}\d{4,5}")</f>
        <v>101185-002001</v>
      </c>
      <c r="D4093" s="6" t="str">
        <f>ExtractValues(ExtractValues(Table1[[#This Row],[Agreement Name]],"(CO\d{1,3})"),"\d+")</f>
        <v/>
      </c>
      <c r="E4093" s="6" t="str">
        <f>ExtractValues(ExtractValues(Table1[[#This Row],[Agreement Name]],"(CO.\d{1,3})"),"\d+")</f>
        <v/>
      </c>
      <c r="F4093" s="6" t="str">
        <f>IF(Table1[[#This Row],[ChgOrderPart1]]&lt;&gt;"",Table1[[#This Row],[ChgOrderPart1]],Table1[[#This Row],[ChgOrderPart2]])</f>
        <v/>
      </c>
      <c r="G4093" s="6" t="s">
        <v>916</v>
      </c>
      <c r="H4093" s="8">
        <v>42200.308564814812</v>
      </c>
      <c r="I4093" s="6" t="s">
        <v>34</v>
      </c>
      <c r="J4093" s="8">
        <v>42200.394629629627</v>
      </c>
      <c r="K4093" s="6" t="s">
        <v>35</v>
      </c>
      <c r="L4093" s="6" t="s">
        <v>36</v>
      </c>
      <c r="M4093" s="6" t="s">
        <v>37</v>
      </c>
      <c r="O4093" s="6" t="s">
        <v>38</v>
      </c>
      <c r="P4093" s="6" t="s">
        <v>39</v>
      </c>
      <c r="Q4093" s="6" t="s">
        <v>319</v>
      </c>
      <c r="R4093" s="6" t="s">
        <v>320</v>
      </c>
      <c r="S4093" s="6" t="s">
        <v>366</v>
      </c>
      <c r="W4093" s="6" t="s">
        <v>321</v>
      </c>
      <c r="X4093" s="6" t="s">
        <v>320</v>
      </c>
      <c r="Y4093" s="6" t="s">
        <v>43</v>
      </c>
      <c r="Z4093" s="8">
        <v>42200.347326388888</v>
      </c>
      <c r="AA4093" s="6" t="s">
        <v>322</v>
      </c>
      <c r="AB4093" s="6" t="s">
        <v>370</v>
      </c>
      <c r="AC4093" s="6" t="s">
        <v>366</v>
      </c>
      <c r="AD4093" s="6" t="s">
        <v>43</v>
      </c>
      <c r="AE4093" s="8">
        <v>42200.394629629627</v>
      </c>
      <c r="AF4093" s="6" t="s">
        <v>71</v>
      </c>
    </row>
    <row r="4094" spans="1:32" x14ac:dyDescent="0.2">
      <c r="A40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4" s="7" t="str">
        <f>ExtractValues(Table1[[#This Row],[Agreement Name]],".{1}\d{4,5}")</f>
        <v>101185</v>
      </c>
      <c r="C4094" s="6" t="str">
        <f>ExtractValues(Table1[[#This Row],[Agreement Name]],".{1}\d{4,5}-.{1}\d{4,5}")</f>
        <v>101185-001001</v>
      </c>
      <c r="D4094" s="6" t="str">
        <f>ExtractValues(ExtractValues(Table1[[#This Row],[Agreement Name]],"(CO\d{1,3})"),"\d+")</f>
        <v/>
      </c>
      <c r="E4094" s="6" t="str">
        <f>ExtractValues(ExtractValues(Table1[[#This Row],[Agreement Name]],"(CO.\d{1,3})"),"\d+")</f>
        <v/>
      </c>
      <c r="F4094" s="6" t="str">
        <f>IF(Table1[[#This Row],[ChgOrderPart1]]&lt;&gt;"",Table1[[#This Row],[ChgOrderPart1]],Table1[[#This Row],[ChgOrderPart2]])</f>
        <v/>
      </c>
      <c r="G4094" s="6" t="s">
        <v>367</v>
      </c>
      <c r="H4094" s="8">
        <v>42153.505694444444</v>
      </c>
      <c r="I4094" s="6" t="s">
        <v>34</v>
      </c>
      <c r="J4094" s="8">
        <v>42154.47179398148</v>
      </c>
      <c r="K4094" s="6" t="s">
        <v>35</v>
      </c>
      <c r="L4094" s="6" t="s">
        <v>36</v>
      </c>
      <c r="M4094" s="6" t="s">
        <v>37</v>
      </c>
      <c r="O4094" s="6" t="s">
        <v>38</v>
      </c>
      <c r="P4094" s="6" t="s">
        <v>39</v>
      </c>
      <c r="Q4094" s="6" t="s">
        <v>365</v>
      </c>
      <c r="R4094" s="6" t="s">
        <v>366</v>
      </c>
      <c r="W4094" s="6" t="s">
        <v>368</v>
      </c>
      <c r="X4094" s="6" t="s">
        <v>365</v>
      </c>
      <c r="Y4094" s="6" t="s">
        <v>43</v>
      </c>
      <c r="Z4094" s="8">
        <v>42153.510081018518</v>
      </c>
      <c r="AA4094" s="6" t="s">
        <v>369</v>
      </c>
      <c r="AB4094" s="6" t="s">
        <v>370</v>
      </c>
      <c r="AC4094" s="6" t="s">
        <v>366</v>
      </c>
      <c r="AD4094" s="6" t="s">
        <v>43</v>
      </c>
      <c r="AE4094" s="8">
        <v>42154.47179398148</v>
      </c>
      <c r="AF4094" s="6" t="s">
        <v>46</v>
      </c>
    </row>
    <row r="4095" spans="1:32" x14ac:dyDescent="0.2">
      <c r="A40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5" s="7" t="str">
        <f>ExtractValues(Table1[[#This Row],[Agreement Name]],".{1}\d{4,5}")</f>
        <v>101185</v>
      </c>
      <c r="C4095" s="6" t="str">
        <f>ExtractValues(Table1[[#This Row],[Agreement Name]],".{1}\d{4,5}-.{1}\d{4,5}")</f>
        <v>101185-001001</v>
      </c>
      <c r="D4095" s="6" t="str">
        <f>ExtractValues(ExtractValues(Table1[[#This Row],[Agreement Name]],"(CO\d{1,3})"),"\d+")</f>
        <v/>
      </c>
      <c r="E4095" s="6" t="str">
        <f>ExtractValues(ExtractValues(Table1[[#This Row],[Agreement Name]],"(CO.\d{1,3})"),"\d+")</f>
        <v/>
      </c>
      <c r="F4095" s="6" t="str">
        <f>IF(Table1[[#This Row],[ChgOrderPart1]]&lt;&gt;"",Table1[[#This Row],[ChgOrderPart1]],Table1[[#This Row],[ChgOrderPart2]])</f>
        <v/>
      </c>
      <c r="G4095" s="6" t="s">
        <v>364</v>
      </c>
      <c r="H4095" s="8">
        <v>42153.466006944444</v>
      </c>
      <c r="I4095" s="6" t="s">
        <v>55</v>
      </c>
      <c r="J4095" s="8">
        <v>42153.47011574074</v>
      </c>
      <c r="K4095" s="6" t="s">
        <v>35</v>
      </c>
      <c r="L4095" s="6" t="s">
        <v>36</v>
      </c>
      <c r="M4095" s="6" t="s">
        <v>37</v>
      </c>
      <c r="O4095" s="6" t="s">
        <v>38</v>
      </c>
      <c r="P4095" s="6" t="s">
        <v>39</v>
      </c>
      <c r="Q4095" s="6" t="s">
        <v>365</v>
      </c>
      <c r="R4095" s="6" t="s">
        <v>366</v>
      </c>
    </row>
    <row r="4096" spans="1:32" x14ac:dyDescent="0.2">
      <c r="A40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6" s="7" t="str">
        <f>ExtractValues(Table1[[#This Row],[Agreement Name]],".{1}\d{4,5}")</f>
        <v>101180</v>
      </c>
      <c r="C4096" s="6" t="str">
        <f>ExtractValues(Table1[[#This Row],[Agreement Name]],".{1}\d{4,5}-.{1}\d{4,5}")</f>
        <v>101180-001001</v>
      </c>
      <c r="D4096" s="6" t="str">
        <f>ExtractValues(ExtractValues(Table1[[#This Row],[Agreement Name]],"(CO\d{1,3})"),"\d+")</f>
        <v/>
      </c>
      <c r="E4096" s="6" t="str">
        <f>ExtractValues(ExtractValues(Table1[[#This Row],[Agreement Name]],"(CO.\d{1,3})"),"\d+")</f>
        <v/>
      </c>
      <c r="F4096" s="6" t="str">
        <f>IF(Table1[[#This Row],[ChgOrderPart1]]&lt;&gt;"",Table1[[#This Row],[ChgOrderPart1]],Table1[[#This Row],[ChgOrderPart2]])</f>
        <v/>
      </c>
      <c r="G4096" s="6" t="s">
        <v>6687</v>
      </c>
      <c r="H4096" s="8">
        <v>42087.566724537035</v>
      </c>
      <c r="I4096" s="6" t="s">
        <v>34</v>
      </c>
      <c r="J4096" s="8">
        <v>42090.602766203701</v>
      </c>
      <c r="K4096" s="6" t="s">
        <v>1284</v>
      </c>
      <c r="L4096" s="6" t="s">
        <v>1285</v>
      </c>
      <c r="M4096" s="6" t="s">
        <v>37</v>
      </c>
      <c r="O4096" s="6" t="s">
        <v>38</v>
      </c>
      <c r="P4096" s="6" t="s">
        <v>39</v>
      </c>
      <c r="Q4096" s="6" t="s">
        <v>440</v>
      </c>
      <c r="R4096" s="6" t="s">
        <v>461</v>
      </c>
      <c r="W4096" s="6" t="s">
        <v>812</v>
      </c>
      <c r="X4096" s="6" t="s">
        <v>440</v>
      </c>
      <c r="Y4096" s="6" t="s">
        <v>43</v>
      </c>
      <c r="Z4096" s="8">
        <v>42089.650590277779</v>
      </c>
      <c r="AA4096" s="6" t="s">
        <v>442</v>
      </c>
      <c r="AB4096" s="6" t="s">
        <v>463</v>
      </c>
      <c r="AC4096" s="6" t="s">
        <v>461</v>
      </c>
      <c r="AD4096" s="6" t="s">
        <v>43</v>
      </c>
      <c r="AE4096" s="8">
        <v>42090.602766203701</v>
      </c>
      <c r="AF4096" s="6" t="s">
        <v>46</v>
      </c>
    </row>
    <row r="4097" spans="1:39" x14ac:dyDescent="0.2">
      <c r="A40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7" s="7" t="str">
        <f>ExtractValues(Table1[[#This Row],[Agreement Name]],".{1}\d{4,5}")</f>
        <v>101127</v>
      </c>
      <c r="C4097" s="6" t="str">
        <f>ExtractValues(Table1[[#This Row],[Agreement Name]],".{1}\d{4,5}-.{1}\d{4,5}")</f>
        <v>101127-001005</v>
      </c>
      <c r="D4097" s="6" t="str">
        <f>ExtractValues(ExtractValues(Table1[[#This Row],[Agreement Name]],"(CO\d{1,3})"),"\d+")</f>
        <v/>
      </c>
      <c r="E4097" s="6" t="str">
        <f>ExtractValues(ExtractValues(Table1[[#This Row],[Agreement Name]],"(CO.\d{1,3})"),"\d+")</f>
        <v/>
      </c>
      <c r="F4097" s="6" t="str">
        <f>IF(Table1[[#This Row],[ChgOrderPart1]]&lt;&gt;"",Table1[[#This Row],[ChgOrderPart1]],Table1[[#This Row],[ChgOrderPart2]])</f>
        <v/>
      </c>
      <c r="G4097" s="6" t="s">
        <v>3901</v>
      </c>
      <c r="H4097" s="8">
        <v>42131.463449074072</v>
      </c>
      <c r="I4097" s="6" t="s">
        <v>34</v>
      </c>
      <c r="J4097" s="8">
        <v>42135.542025462964</v>
      </c>
      <c r="K4097" s="6" t="s">
        <v>3614</v>
      </c>
      <c r="L4097" s="6" t="s">
        <v>3615</v>
      </c>
      <c r="M4097" s="6" t="s">
        <v>37</v>
      </c>
      <c r="O4097" s="6" t="s">
        <v>38</v>
      </c>
      <c r="P4097" s="6" t="s">
        <v>39</v>
      </c>
      <c r="Q4097" s="6" t="s">
        <v>3902</v>
      </c>
      <c r="R4097" s="6" t="s">
        <v>492</v>
      </c>
      <c r="S4097" s="6" t="s">
        <v>837</v>
      </c>
      <c r="W4097" s="6" t="s">
        <v>132</v>
      </c>
      <c r="X4097" s="6" t="s">
        <v>492</v>
      </c>
      <c r="Y4097" s="6" t="s">
        <v>43</v>
      </c>
      <c r="Z4097" s="8">
        <v>42135.505879629629</v>
      </c>
      <c r="AA4097" s="6" t="s">
        <v>458</v>
      </c>
      <c r="AB4097" s="6" t="s">
        <v>840</v>
      </c>
      <c r="AC4097" s="6" t="s">
        <v>837</v>
      </c>
      <c r="AD4097" s="6" t="s">
        <v>43</v>
      </c>
      <c r="AE4097" s="8">
        <v>42135.542025462964</v>
      </c>
      <c r="AF4097" s="6" t="s">
        <v>71</v>
      </c>
    </row>
    <row r="4098" spans="1:39" x14ac:dyDescent="0.2">
      <c r="A40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098" s="7" t="str">
        <f>ExtractValues(Table1[[#This Row],[Agreement Name]],".{1}\d{4,5}")</f>
        <v>101127</v>
      </c>
      <c r="C4098" s="6" t="str">
        <f>ExtractValues(Table1[[#This Row],[Agreement Name]],".{1}\d{4,5}-.{1}\d{4,5}")</f>
        <v>101127-001004</v>
      </c>
      <c r="D4098" s="6" t="str">
        <f>ExtractValues(ExtractValues(Table1[[#This Row],[Agreement Name]],"(CO\d{1,3})"),"\d+")</f>
        <v/>
      </c>
      <c r="E4098" s="6" t="str">
        <f>ExtractValues(ExtractValues(Table1[[#This Row],[Agreement Name]],"(CO.\d{1,3})"),"\d+")</f>
        <v/>
      </c>
      <c r="F4098" s="6" t="str">
        <f>IF(Table1[[#This Row],[ChgOrderPart1]]&lt;&gt;"",Table1[[#This Row],[ChgOrderPart1]],Table1[[#This Row],[ChgOrderPart2]])</f>
        <v/>
      </c>
      <c r="G4098" s="6" t="s">
        <v>6954</v>
      </c>
      <c r="H4098" s="8">
        <v>42129.685474537036</v>
      </c>
      <c r="I4098" s="6" t="s">
        <v>34</v>
      </c>
      <c r="J4098" s="8">
        <v>42130.340891203705</v>
      </c>
      <c r="K4098" s="6" t="s">
        <v>1284</v>
      </c>
      <c r="L4098" s="6" t="s">
        <v>1285</v>
      </c>
      <c r="M4098" s="6" t="s">
        <v>37</v>
      </c>
      <c r="O4098" s="6" t="s">
        <v>38</v>
      </c>
      <c r="P4098" s="6" t="s">
        <v>39</v>
      </c>
      <c r="Q4098" s="6" t="s">
        <v>1120</v>
      </c>
      <c r="R4098" s="6" t="s">
        <v>837</v>
      </c>
      <c r="W4098" s="6" t="s">
        <v>651</v>
      </c>
      <c r="X4098" s="6" t="s">
        <v>1120</v>
      </c>
      <c r="Y4098" s="6" t="s">
        <v>43</v>
      </c>
      <c r="Z4098" s="8">
        <v>42130.332685185182</v>
      </c>
      <c r="AA4098" s="6" t="s">
        <v>652</v>
      </c>
      <c r="AB4098" s="6" t="s">
        <v>840</v>
      </c>
      <c r="AC4098" s="6" t="s">
        <v>837</v>
      </c>
      <c r="AD4098" s="6" t="s">
        <v>43</v>
      </c>
      <c r="AE4098" s="8">
        <v>42130.340891203705</v>
      </c>
      <c r="AF4098" s="6" t="s">
        <v>71</v>
      </c>
    </row>
    <row r="4099" spans="1:39" x14ac:dyDescent="0.2">
      <c r="A40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099" s="7" t="str">
        <f>ExtractValues(Table1[[#This Row],[Agreement Name]],".{1}\d{4,5}")</f>
        <v>101127</v>
      </c>
      <c r="C4099" s="6" t="str">
        <f>ExtractValues(Table1[[#This Row],[Agreement Name]],".{1}\d{4,5}-.{1}\d{4,5}")</f>
        <v>101127-001003</v>
      </c>
      <c r="D4099" s="6" t="str">
        <f>ExtractValues(ExtractValues(Table1[[#This Row],[Agreement Name]],"(CO\d{1,3})"),"\d+")</f>
        <v>1</v>
      </c>
      <c r="E4099" s="6" t="str">
        <f>ExtractValues(ExtractValues(Table1[[#This Row],[Agreement Name]],"(CO.\d{1,3})"),"\d+")</f>
        <v/>
      </c>
      <c r="F4099" s="6" t="str">
        <f>IF(Table1[[#This Row],[ChgOrderPart1]]&lt;&gt;"",Table1[[#This Row],[ChgOrderPart1]],Table1[[#This Row],[ChgOrderPart2]])</f>
        <v>1</v>
      </c>
      <c r="G4099" s="6" t="s">
        <v>5122</v>
      </c>
      <c r="H4099" s="8">
        <v>42157.581689814811</v>
      </c>
      <c r="I4099" s="6" t="s">
        <v>34</v>
      </c>
      <c r="J4099" s="8">
        <v>42157.654988425929</v>
      </c>
      <c r="K4099" s="6" t="s">
        <v>5082</v>
      </c>
      <c r="L4099" s="6" t="s">
        <v>5083</v>
      </c>
      <c r="M4099" s="6" t="s">
        <v>37</v>
      </c>
      <c r="O4099" s="6" t="s">
        <v>38</v>
      </c>
      <c r="P4099" s="6" t="s">
        <v>39</v>
      </c>
      <c r="Q4099" s="6" t="s">
        <v>5123</v>
      </c>
      <c r="R4099" s="6" t="s">
        <v>320</v>
      </c>
      <c r="S4099" s="6" t="s">
        <v>196</v>
      </c>
      <c r="W4099" s="6" t="s">
        <v>321</v>
      </c>
      <c r="X4099" s="6" t="s">
        <v>320</v>
      </c>
      <c r="Y4099" s="6" t="s">
        <v>43</v>
      </c>
      <c r="Z4099" s="8">
        <v>42157.653136574074</v>
      </c>
      <c r="AA4099" s="6" t="s">
        <v>322</v>
      </c>
      <c r="AB4099" s="6" t="s">
        <v>198</v>
      </c>
      <c r="AC4099" s="6" t="s">
        <v>196</v>
      </c>
      <c r="AD4099" s="6" t="s">
        <v>43</v>
      </c>
      <c r="AE4099" s="8">
        <v>42157.654988425929</v>
      </c>
      <c r="AF4099" s="6" t="s">
        <v>46</v>
      </c>
    </row>
    <row r="4100" spans="1:39" x14ac:dyDescent="0.2">
      <c r="A41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00" s="7" t="str">
        <f>ExtractValues(Table1[[#This Row],[Agreement Name]],".{1}\d{4,5}")</f>
        <v>101127</v>
      </c>
      <c r="C4100" s="6" t="str">
        <f>ExtractValues(Table1[[#This Row],[Agreement Name]],".{1}\d{4,5}-.{1}\d{4,5}")</f>
        <v>101127-001003</v>
      </c>
      <c r="D4100" s="6" t="str">
        <f>ExtractValues(ExtractValues(Table1[[#This Row],[Agreement Name]],"(CO\d{1,3})"),"\d+")</f>
        <v/>
      </c>
      <c r="E4100" s="6" t="str">
        <f>ExtractValues(ExtractValues(Table1[[#This Row],[Agreement Name]],"(CO.\d{1,3})"),"\d+")</f>
        <v/>
      </c>
      <c r="F4100" s="6" t="str">
        <f>IF(Table1[[#This Row],[ChgOrderPart1]]&lt;&gt;"",Table1[[#This Row],[ChgOrderPart1]],Table1[[#This Row],[ChgOrderPart2]])</f>
        <v/>
      </c>
      <c r="G4100" s="6" t="s">
        <v>6795</v>
      </c>
      <c r="H4100" s="8">
        <v>42095.309756944444</v>
      </c>
      <c r="I4100" s="6" t="s">
        <v>34</v>
      </c>
      <c r="J4100" s="8">
        <v>42096.578449074077</v>
      </c>
      <c r="K4100" s="6" t="s">
        <v>1284</v>
      </c>
      <c r="L4100" s="6" t="s">
        <v>1285</v>
      </c>
      <c r="M4100" s="6" t="s">
        <v>37</v>
      </c>
      <c r="O4100" s="6" t="s">
        <v>38</v>
      </c>
      <c r="P4100" s="6" t="s">
        <v>39</v>
      </c>
      <c r="Q4100" s="6" t="s">
        <v>1291</v>
      </c>
      <c r="R4100" s="6" t="s">
        <v>837</v>
      </c>
      <c r="W4100" s="6" t="s">
        <v>1292</v>
      </c>
      <c r="X4100" s="6" t="s">
        <v>1291</v>
      </c>
      <c r="Y4100" s="6" t="s">
        <v>43</v>
      </c>
      <c r="Z4100" s="8">
        <v>42096.572418981479</v>
      </c>
      <c r="AA4100" s="6" t="s">
        <v>322</v>
      </c>
      <c r="AB4100" s="6" t="s">
        <v>840</v>
      </c>
      <c r="AC4100" s="6" t="s">
        <v>837</v>
      </c>
      <c r="AD4100" s="6" t="s">
        <v>43</v>
      </c>
      <c r="AE4100" s="8">
        <v>42096.578449074077</v>
      </c>
      <c r="AF4100" s="6" t="s">
        <v>71</v>
      </c>
    </row>
    <row r="4101" spans="1:39" x14ac:dyDescent="0.2">
      <c r="A41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01" s="7" t="str">
        <f>ExtractValues(Table1[[#This Row],[Agreement Name]],".{1}\d{4,5}")</f>
        <v>101127</v>
      </c>
      <c r="C4101" s="6" t="str">
        <f>ExtractValues(Table1[[#This Row],[Agreement Name]],".{1}\d{4,5}-.{1}\d{4,5}")</f>
        <v>101127-001002</v>
      </c>
      <c r="D4101" s="6" t="str">
        <f>ExtractValues(ExtractValues(Table1[[#This Row],[Agreement Name]],"(CO\d{1,3})"),"\d+")</f>
        <v>2</v>
      </c>
      <c r="E4101" s="6" t="str">
        <f>ExtractValues(ExtractValues(Table1[[#This Row],[Agreement Name]],"(CO.\d{1,3})"),"\d+")</f>
        <v/>
      </c>
      <c r="F4101" s="6" t="str">
        <f>IF(Table1[[#This Row],[ChgOrderPart1]]&lt;&gt;"",Table1[[#This Row],[ChgOrderPart1]],Table1[[#This Row],[ChgOrderPart2]])</f>
        <v>2</v>
      </c>
      <c r="G4101" s="6" t="s">
        <v>5245</v>
      </c>
      <c r="H4101" s="8">
        <v>42166.346921296295</v>
      </c>
      <c r="I4101" s="6" t="s">
        <v>34</v>
      </c>
      <c r="J4101" s="8">
        <v>42166.377175925925</v>
      </c>
      <c r="K4101" s="6" t="s">
        <v>5082</v>
      </c>
      <c r="L4101" s="6" t="s">
        <v>5083</v>
      </c>
      <c r="M4101" s="6" t="s">
        <v>37</v>
      </c>
      <c r="O4101" s="6" t="s">
        <v>38</v>
      </c>
      <c r="P4101" s="6" t="s">
        <v>39</v>
      </c>
      <c r="Q4101" s="6" t="s">
        <v>204</v>
      </c>
      <c r="R4101" s="6" t="s">
        <v>196</v>
      </c>
      <c r="W4101" s="6" t="s">
        <v>205</v>
      </c>
      <c r="X4101" s="6" t="s">
        <v>204</v>
      </c>
      <c r="Y4101" s="6" t="s">
        <v>43</v>
      </c>
      <c r="Z4101" s="8">
        <v>42166.361006944448</v>
      </c>
      <c r="AA4101" s="6" t="s">
        <v>669</v>
      </c>
      <c r="AB4101" s="6" t="s">
        <v>198</v>
      </c>
      <c r="AC4101" s="6" t="s">
        <v>196</v>
      </c>
      <c r="AD4101" s="6" t="s">
        <v>43</v>
      </c>
      <c r="AE4101" s="8">
        <v>42166.377175925925</v>
      </c>
      <c r="AF4101" s="6" t="s">
        <v>71</v>
      </c>
    </row>
    <row r="4102" spans="1:39" x14ac:dyDescent="0.2">
      <c r="A41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02" s="7" t="str">
        <f>ExtractValues(Table1[[#This Row],[Agreement Name]],".{1}\d{4,5}")</f>
        <v>101127</v>
      </c>
      <c r="C4102" s="6" t="str">
        <f>ExtractValues(Table1[[#This Row],[Agreement Name]],".{1}\d{4,5}-.{1}\d{4,5}")</f>
        <v>101127-001002</v>
      </c>
      <c r="D4102" s="6" t="str">
        <f>ExtractValues(ExtractValues(Table1[[#This Row],[Agreement Name]],"(CO\d{1,3})"),"\d+")</f>
        <v>1</v>
      </c>
      <c r="E4102" s="6" t="str">
        <f>ExtractValues(ExtractValues(Table1[[#This Row],[Agreement Name]],"(CO.\d{1,3})"),"\d+")</f>
        <v/>
      </c>
      <c r="F4102" s="6" t="str">
        <f>IF(Table1[[#This Row],[ChgOrderPart1]]&lt;&gt;"",Table1[[#This Row],[ChgOrderPart1]],Table1[[#This Row],[ChgOrderPart2]])</f>
        <v>1</v>
      </c>
      <c r="G4102" s="6" t="s">
        <v>5124</v>
      </c>
      <c r="H4102" s="8">
        <v>42157.625787037039</v>
      </c>
      <c r="I4102" s="6" t="s">
        <v>34</v>
      </c>
      <c r="J4102" s="8">
        <v>42157.650543981479</v>
      </c>
      <c r="K4102" s="6" t="s">
        <v>5082</v>
      </c>
      <c r="L4102" s="6" t="s">
        <v>5083</v>
      </c>
      <c r="M4102" s="6" t="s">
        <v>37</v>
      </c>
      <c r="O4102" s="6" t="s">
        <v>38</v>
      </c>
      <c r="P4102" s="6" t="s">
        <v>39</v>
      </c>
      <c r="Q4102" s="6" t="s">
        <v>204</v>
      </c>
      <c r="R4102" s="6" t="s">
        <v>196</v>
      </c>
      <c r="W4102" s="6" t="s">
        <v>205</v>
      </c>
      <c r="X4102" s="6" t="s">
        <v>204</v>
      </c>
      <c r="Y4102" s="6" t="s">
        <v>43</v>
      </c>
      <c r="Z4102" s="8">
        <v>42157.633055555554</v>
      </c>
      <c r="AA4102" s="6" t="s">
        <v>669</v>
      </c>
      <c r="AB4102" s="6" t="s">
        <v>198</v>
      </c>
      <c r="AC4102" s="6" t="s">
        <v>196</v>
      </c>
      <c r="AD4102" s="6" t="s">
        <v>43</v>
      </c>
      <c r="AE4102" s="8">
        <v>42157.650543981479</v>
      </c>
      <c r="AF4102" s="6" t="s">
        <v>46</v>
      </c>
    </row>
    <row r="4103" spans="1:39" x14ac:dyDescent="0.2">
      <c r="A41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03" s="7" t="str">
        <f>ExtractValues(Table1[[#This Row],[Agreement Name]],".{1}\d{4,5}")</f>
        <v>101127</v>
      </c>
      <c r="C4103" s="6" t="str">
        <f>ExtractValues(Table1[[#This Row],[Agreement Name]],".{1}\d{4,5}-.{1}\d{4,5}")</f>
        <v>101127-001002</v>
      </c>
      <c r="D4103" s="6" t="str">
        <f>ExtractValues(ExtractValues(Table1[[#This Row],[Agreement Name]],"(CO\d{1,3})"),"\d+")</f>
        <v>1</v>
      </c>
      <c r="E4103" s="6" t="str">
        <f>ExtractValues(ExtractValues(Table1[[#This Row],[Agreement Name]],"(CO.\d{1,3})"),"\d+")</f>
        <v/>
      </c>
      <c r="F4103" s="6" t="str">
        <f>IF(Table1[[#This Row],[ChgOrderPart1]]&lt;&gt;"",Table1[[#This Row],[ChgOrderPart1]],Table1[[#This Row],[ChgOrderPart2]])</f>
        <v>1</v>
      </c>
      <c r="G4103" s="6" t="s">
        <v>5124</v>
      </c>
      <c r="H4103" s="8">
        <v>42157.589583333334</v>
      </c>
      <c r="I4103" s="6" t="s">
        <v>55</v>
      </c>
      <c r="J4103" s="8">
        <v>42157.623101851852</v>
      </c>
      <c r="K4103" s="6" t="s">
        <v>5082</v>
      </c>
      <c r="L4103" s="6" t="s">
        <v>5083</v>
      </c>
      <c r="M4103" s="6" t="s">
        <v>37</v>
      </c>
      <c r="O4103" s="6" t="s">
        <v>38</v>
      </c>
      <c r="P4103" s="6" t="s">
        <v>39</v>
      </c>
      <c r="Q4103" s="6" t="s">
        <v>204</v>
      </c>
      <c r="R4103" s="6" t="s">
        <v>5125</v>
      </c>
      <c r="W4103" s="6" t="s">
        <v>205</v>
      </c>
      <c r="X4103" s="6" t="s">
        <v>204</v>
      </c>
      <c r="Y4103" s="6" t="s">
        <v>43</v>
      </c>
      <c r="Z4103" s="8">
        <v>42157.597349537034</v>
      </c>
      <c r="AA4103" s="6" t="s">
        <v>669</v>
      </c>
      <c r="AL4103" s="6" t="s">
        <v>5125</v>
      </c>
      <c r="AM4103" s="6" t="s">
        <v>43</v>
      </c>
    </row>
    <row r="4104" spans="1:39" x14ac:dyDescent="0.2">
      <c r="A41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04" s="7" t="str">
        <f>ExtractValues(Table1[[#This Row],[Agreement Name]],".{1}\d{4,5}")</f>
        <v>101127</v>
      </c>
      <c r="C4104" s="6" t="str">
        <f>ExtractValues(Table1[[#This Row],[Agreement Name]],".{1}\d{4,5}-.{1}\d{4,5}")</f>
        <v>101127-001002</v>
      </c>
      <c r="D4104" s="6" t="str">
        <f>ExtractValues(ExtractValues(Table1[[#This Row],[Agreement Name]],"(CO\d{1,3})"),"\d+")</f>
        <v/>
      </c>
      <c r="E4104" s="6" t="str">
        <f>ExtractValues(ExtractValues(Table1[[#This Row],[Agreement Name]],"(CO.\d{1,3})"),"\d+")</f>
        <v/>
      </c>
      <c r="F4104" s="6" t="str">
        <f>IF(Table1[[#This Row],[ChgOrderPart1]]&lt;&gt;"",Table1[[#This Row],[ChgOrderPart1]],Table1[[#This Row],[ChgOrderPart2]])</f>
        <v/>
      </c>
      <c r="G4104" s="6" t="s">
        <v>6796</v>
      </c>
      <c r="H4104" s="8">
        <v>42095.312581018516</v>
      </c>
      <c r="I4104" s="6" t="s">
        <v>34</v>
      </c>
      <c r="J4104" s="8">
        <v>42096.551747685182</v>
      </c>
      <c r="K4104" s="6" t="s">
        <v>1284</v>
      </c>
      <c r="L4104" s="6" t="s">
        <v>1285</v>
      </c>
      <c r="M4104" s="6" t="s">
        <v>37</v>
      </c>
      <c r="O4104" s="6" t="s">
        <v>38</v>
      </c>
      <c r="P4104" s="6" t="s">
        <v>39</v>
      </c>
      <c r="Q4104" s="6" t="s">
        <v>178</v>
      </c>
      <c r="R4104" s="6" t="s">
        <v>204</v>
      </c>
      <c r="S4104" s="6" t="s">
        <v>177</v>
      </c>
      <c r="T4104" s="6" t="s">
        <v>837</v>
      </c>
      <c r="W4104" s="6" t="s">
        <v>179</v>
      </c>
      <c r="X4104" s="6" t="s">
        <v>177</v>
      </c>
      <c r="Z4104" s="8">
        <v>42096.296064814815</v>
      </c>
      <c r="AA4104" s="6" t="s">
        <v>180</v>
      </c>
      <c r="AB4104" s="6" t="s">
        <v>840</v>
      </c>
      <c r="AC4104" s="6" t="s">
        <v>837</v>
      </c>
      <c r="AD4104" s="6" t="s">
        <v>43</v>
      </c>
      <c r="AE4104" s="8">
        <v>42096.551747685182</v>
      </c>
      <c r="AF4104" s="6" t="s">
        <v>71</v>
      </c>
    </row>
    <row r="4105" spans="1:39" x14ac:dyDescent="0.2">
      <c r="A41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05" s="7" t="str">
        <f>ExtractValues(Table1[[#This Row],[Agreement Name]],".{1}\d{4,5}")</f>
        <v>101127</v>
      </c>
      <c r="C4105" s="6" t="str">
        <f>ExtractValues(Table1[[#This Row],[Agreement Name]],".{1}\d{4,5}-.{1}\d{4,5}")</f>
        <v>101127-001001</v>
      </c>
      <c r="D4105" s="6" t="str">
        <f>ExtractValues(ExtractValues(Table1[[#This Row],[Agreement Name]],"(CO\d{1,3})"),"\d+")</f>
        <v/>
      </c>
      <c r="E4105" s="6" t="str">
        <f>ExtractValues(ExtractValues(Table1[[#This Row],[Agreement Name]],"(CO.\d{1,3})"),"\d+")</f>
        <v/>
      </c>
      <c r="F4105" s="6" t="str">
        <f>IF(Table1[[#This Row],[ChgOrderPart1]]&lt;&gt;"",Table1[[#This Row],[ChgOrderPart1]],Table1[[#This Row],[ChgOrderPart2]])</f>
        <v/>
      </c>
      <c r="G4105" s="6" t="s">
        <v>6573</v>
      </c>
      <c r="H4105" s="8">
        <v>42079.482199074075</v>
      </c>
      <c r="I4105" s="6" t="s">
        <v>34</v>
      </c>
      <c r="J4105" s="8">
        <v>42086.861250000002</v>
      </c>
      <c r="K4105" s="6" t="s">
        <v>1284</v>
      </c>
      <c r="L4105" s="6" t="s">
        <v>1285</v>
      </c>
      <c r="M4105" s="6" t="s">
        <v>37</v>
      </c>
      <c r="O4105" s="6" t="s">
        <v>38</v>
      </c>
      <c r="P4105" s="6" t="s">
        <v>39</v>
      </c>
      <c r="Q4105" s="6" t="s">
        <v>440</v>
      </c>
      <c r="R4105" s="6" t="s">
        <v>837</v>
      </c>
      <c r="W4105" s="6" t="s">
        <v>812</v>
      </c>
      <c r="X4105" s="6" t="s">
        <v>440</v>
      </c>
      <c r="Y4105" s="6" t="s">
        <v>43</v>
      </c>
      <c r="Z4105" s="8">
        <v>42086.413148148145</v>
      </c>
      <c r="AA4105" s="6" t="s">
        <v>442</v>
      </c>
      <c r="AB4105" s="6" t="s">
        <v>840</v>
      </c>
      <c r="AC4105" s="6" t="s">
        <v>837</v>
      </c>
      <c r="AD4105" s="6" t="s">
        <v>43</v>
      </c>
      <c r="AE4105" s="8">
        <v>42086.861250000002</v>
      </c>
      <c r="AF4105" s="6" t="s">
        <v>6574</v>
      </c>
    </row>
    <row r="4106" spans="1:39" x14ac:dyDescent="0.2">
      <c r="A41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06" s="7" t="str">
        <f>ExtractValues(Table1[[#This Row],[Agreement Name]],".{1}\d{4,5}")</f>
        <v>101124</v>
      </c>
      <c r="C4106" s="6" t="str">
        <f>ExtractValues(Table1[[#This Row],[Agreement Name]],".{1}\d{4,5}-.{1}\d{4,5}")</f>
        <v>101124-001001</v>
      </c>
      <c r="D4106" s="6" t="str">
        <f>ExtractValues(ExtractValues(Table1[[#This Row],[Agreement Name]],"(CO\d{1,3})"),"\d+")</f>
        <v/>
      </c>
      <c r="E4106" s="6" t="str">
        <f>ExtractValues(ExtractValues(Table1[[#This Row],[Agreement Name]],"(CO.\d{1,3})"),"\d+")</f>
        <v/>
      </c>
      <c r="F4106" s="6" t="str">
        <f>IF(Table1[[#This Row],[ChgOrderPart1]]&lt;&gt;"",Table1[[#This Row],[ChgOrderPart1]],Table1[[#This Row],[ChgOrderPart2]])</f>
        <v/>
      </c>
      <c r="G4106" s="6" t="s">
        <v>3505</v>
      </c>
      <c r="H4106" s="8">
        <v>42030.564837962964</v>
      </c>
      <c r="I4106" s="6" t="s">
        <v>34</v>
      </c>
      <c r="J4106" s="8">
        <v>42031.734837962962</v>
      </c>
      <c r="K4106" s="6" t="s">
        <v>1284</v>
      </c>
      <c r="L4106" s="6" t="s">
        <v>1285</v>
      </c>
      <c r="M4106" s="6" t="s">
        <v>37</v>
      </c>
      <c r="O4106" s="6" t="s">
        <v>38</v>
      </c>
      <c r="P4106" s="6" t="s">
        <v>39</v>
      </c>
      <c r="Q4106" s="6" t="s">
        <v>3506</v>
      </c>
      <c r="R4106" s="6" t="s">
        <v>461</v>
      </c>
      <c r="W4106" s="6" t="s">
        <v>3507</v>
      </c>
      <c r="X4106" s="6" t="s">
        <v>3506</v>
      </c>
      <c r="Y4106" s="6" t="s">
        <v>43</v>
      </c>
      <c r="Z4106" s="8">
        <v>42030.627349537041</v>
      </c>
      <c r="AA4106" s="6" t="s">
        <v>46</v>
      </c>
      <c r="AB4106" s="6" t="s">
        <v>463</v>
      </c>
      <c r="AC4106" s="6" t="s">
        <v>461</v>
      </c>
      <c r="AD4106" s="6" t="s">
        <v>43</v>
      </c>
      <c r="AE4106" s="8">
        <v>42031.734837962962</v>
      </c>
      <c r="AF4106" s="6" t="s">
        <v>46</v>
      </c>
    </row>
    <row r="4107" spans="1:39" x14ac:dyDescent="0.2">
      <c r="A41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07" s="7" t="str">
        <f>ExtractValues(Table1[[#This Row],[Agreement Name]],".{1}\d{4,5}")</f>
        <v>101121</v>
      </c>
      <c r="C4107" s="6" t="str">
        <f>ExtractValues(Table1[[#This Row],[Agreement Name]],".{1}\d{4,5}-.{1}\d{4,5}")</f>
        <v>101121-001006</v>
      </c>
      <c r="D4107" s="6" t="str">
        <f>ExtractValues(ExtractValues(Table1[[#This Row],[Agreement Name]],"(CO\d{1,3})"),"\d+")</f>
        <v/>
      </c>
      <c r="E4107" s="6" t="str">
        <f>ExtractValues(ExtractValues(Table1[[#This Row],[Agreement Name]],"(CO.\d{1,3})"),"\d+")</f>
        <v/>
      </c>
      <c r="F4107" s="6" t="str">
        <f>IF(Table1[[#This Row],[ChgOrderPart1]]&lt;&gt;"",Table1[[#This Row],[ChgOrderPart1]],Table1[[#This Row],[ChgOrderPart2]])</f>
        <v/>
      </c>
      <c r="G4107" s="6" t="s">
        <v>1276</v>
      </c>
      <c r="H4107" s="8">
        <v>42236.656053240738</v>
      </c>
      <c r="I4107" s="6" t="s">
        <v>48</v>
      </c>
      <c r="J4107" s="8">
        <v>42236.656041666669</v>
      </c>
      <c r="K4107" s="6" t="s">
        <v>35</v>
      </c>
      <c r="L4107" s="6" t="s">
        <v>36</v>
      </c>
      <c r="M4107" s="6" t="s">
        <v>37</v>
      </c>
      <c r="O4107" s="6" t="s">
        <v>38</v>
      </c>
      <c r="P4107" s="6" t="s">
        <v>39</v>
      </c>
      <c r="Q4107" s="6" t="s">
        <v>1277</v>
      </c>
      <c r="R4107" s="6" t="s">
        <v>366</v>
      </c>
      <c r="AL4107" s="6" t="s">
        <v>1277</v>
      </c>
      <c r="AM4107" s="6" t="s">
        <v>43</v>
      </c>
    </row>
    <row r="4108" spans="1:39" x14ac:dyDescent="0.2">
      <c r="A41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08" s="7" t="str">
        <f>ExtractValues(Table1[[#This Row],[Agreement Name]],".{1}\d{4,5}")</f>
        <v>101121</v>
      </c>
      <c r="C4108" s="6" t="str">
        <f>ExtractValues(Table1[[#This Row],[Agreement Name]],".{1}\d{4,5}-.{1}\d{4,5}")</f>
        <v>101121-001005</v>
      </c>
      <c r="D4108" s="6" t="str">
        <f>ExtractValues(ExtractValues(Table1[[#This Row],[Agreement Name]],"(CO\d{1,3})"),"\d+")</f>
        <v/>
      </c>
      <c r="E4108" s="6" t="str">
        <f>ExtractValues(ExtractValues(Table1[[#This Row],[Agreement Name]],"(CO.\d{1,3})"),"\d+")</f>
        <v/>
      </c>
      <c r="F4108" s="6" t="str">
        <f>IF(Table1[[#This Row],[ChgOrderPart1]]&lt;&gt;"",Table1[[#This Row],[ChgOrderPart1]],Table1[[#This Row],[ChgOrderPart2]])</f>
        <v/>
      </c>
      <c r="G4108" s="6" t="s">
        <v>712</v>
      </c>
      <c r="H4108" s="8">
        <v>42179.679293981484</v>
      </c>
      <c r="I4108" s="6" t="s">
        <v>34</v>
      </c>
      <c r="J4108" s="8">
        <v>42183.662719907406</v>
      </c>
      <c r="K4108" s="6" t="s">
        <v>35</v>
      </c>
      <c r="L4108" s="6" t="s">
        <v>36</v>
      </c>
      <c r="M4108" s="6" t="s">
        <v>37</v>
      </c>
      <c r="O4108" s="6" t="s">
        <v>38</v>
      </c>
      <c r="P4108" s="6" t="s">
        <v>39</v>
      </c>
      <c r="Q4108" s="6" t="s">
        <v>311</v>
      </c>
      <c r="R4108" s="6" t="s">
        <v>366</v>
      </c>
      <c r="W4108" s="6" t="s">
        <v>334</v>
      </c>
      <c r="X4108" s="6" t="s">
        <v>311</v>
      </c>
      <c r="Y4108" s="6" t="s">
        <v>43</v>
      </c>
      <c r="Z4108" s="8">
        <v>42181.535219907404</v>
      </c>
      <c r="AA4108" s="6" t="s">
        <v>335</v>
      </c>
      <c r="AB4108" s="6" t="s">
        <v>370</v>
      </c>
      <c r="AC4108" s="6" t="s">
        <v>366</v>
      </c>
      <c r="AD4108" s="6" t="s">
        <v>43</v>
      </c>
      <c r="AE4108" s="8">
        <v>42183.662719907406</v>
      </c>
      <c r="AF4108" s="6" t="s">
        <v>46</v>
      </c>
    </row>
    <row r="4109" spans="1:39" x14ac:dyDescent="0.2">
      <c r="A41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09" s="7" t="str">
        <f>ExtractValues(Table1[[#This Row],[Agreement Name]],".{1}\d{4,5}")</f>
        <v>101121</v>
      </c>
      <c r="C4109" s="6" t="str">
        <f>ExtractValues(Table1[[#This Row],[Agreement Name]],".{1}\d{4,5}-.{1}\d{4,5}")</f>
        <v>101121-001005</v>
      </c>
      <c r="D4109" s="6" t="str">
        <f>ExtractValues(ExtractValues(Table1[[#This Row],[Agreement Name]],"(CO\d{1,3})"),"\d+")</f>
        <v/>
      </c>
      <c r="E4109" s="6" t="str">
        <f>ExtractValues(ExtractValues(Table1[[#This Row],[Agreement Name]],"(CO.\d{1,3})"),"\d+")</f>
        <v/>
      </c>
      <c r="F4109" s="6" t="str">
        <f>IF(Table1[[#This Row],[ChgOrderPart1]]&lt;&gt;"",Table1[[#This Row],[ChgOrderPart1]],Table1[[#This Row],[ChgOrderPart2]])</f>
        <v/>
      </c>
      <c r="G4109" s="6" t="s">
        <v>671</v>
      </c>
      <c r="H4109" s="8">
        <v>42177.64371527778</v>
      </c>
      <c r="I4109" s="6" t="s">
        <v>55</v>
      </c>
      <c r="J4109" s="8">
        <v>42179.678240740737</v>
      </c>
      <c r="K4109" s="6" t="s">
        <v>35</v>
      </c>
      <c r="L4109" s="6" t="s">
        <v>36</v>
      </c>
      <c r="M4109" s="6" t="s">
        <v>37</v>
      </c>
      <c r="O4109" s="6" t="s">
        <v>38</v>
      </c>
      <c r="P4109" s="6" t="s">
        <v>39</v>
      </c>
      <c r="Q4109" s="6" t="s">
        <v>311</v>
      </c>
      <c r="R4109" s="6" t="s">
        <v>366</v>
      </c>
      <c r="AL4109" s="6" t="s">
        <v>311</v>
      </c>
      <c r="AM4109" s="6" t="s">
        <v>43</v>
      </c>
    </row>
    <row r="4110" spans="1:39" x14ac:dyDescent="0.2">
      <c r="A41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0" s="7" t="str">
        <f>ExtractValues(Table1[[#This Row],[Agreement Name]],".{1}\d{4,5}")</f>
        <v>101121</v>
      </c>
      <c r="C4110" s="6" t="str">
        <f>ExtractValues(Table1[[#This Row],[Agreement Name]],".{1}\d{4,5}-.{1}\d{4,5}")</f>
        <v>101121-001004</v>
      </c>
      <c r="D4110" s="6" t="str">
        <f>ExtractValues(ExtractValues(Table1[[#This Row],[Agreement Name]],"(CO\d{1,3})"),"\d+")</f>
        <v/>
      </c>
      <c r="E4110" s="6" t="str">
        <f>ExtractValues(ExtractValues(Table1[[#This Row],[Agreement Name]],"(CO.\d{1,3})"),"\d+")</f>
        <v/>
      </c>
      <c r="F4110" s="6" t="str">
        <f>IF(Table1[[#This Row],[ChgOrderPart1]]&lt;&gt;"",Table1[[#This Row],[ChgOrderPart1]],Table1[[#This Row],[ChgOrderPart2]])</f>
        <v/>
      </c>
      <c r="G4110" s="6" t="s">
        <v>6640</v>
      </c>
      <c r="H4110" s="8">
        <v>42083.602708333332</v>
      </c>
      <c r="I4110" s="6" t="s">
        <v>34</v>
      </c>
      <c r="J4110" s="8">
        <v>42086.506585648145</v>
      </c>
      <c r="K4110" s="6" t="s">
        <v>1284</v>
      </c>
      <c r="L4110" s="6" t="s">
        <v>1285</v>
      </c>
      <c r="M4110" s="6" t="s">
        <v>37</v>
      </c>
      <c r="O4110" s="6" t="s">
        <v>38</v>
      </c>
      <c r="P4110" s="6" t="s">
        <v>39</v>
      </c>
      <c r="Q4110" s="6" t="s">
        <v>482</v>
      </c>
      <c r="R4110" s="6" t="s">
        <v>366</v>
      </c>
      <c r="W4110" s="6" t="s">
        <v>483</v>
      </c>
      <c r="X4110" s="6" t="s">
        <v>482</v>
      </c>
      <c r="Y4110" s="6" t="s">
        <v>43</v>
      </c>
      <c r="Z4110" s="8">
        <v>42086.494027777779</v>
      </c>
      <c r="AA4110" s="6" t="s">
        <v>2698</v>
      </c>
      <c r="AB4110" s="6" t="s">
        <v>370</v>
      </c>
      <c r="AC4110" s="6" t="s">
        <v>366</v>
      </c>
      <c r="AD4110" s="6" t="s">
        <v>43</v>
      </c>
      <c r="AE4110" s="8">
        <v>42086.506585648145</v>
      </c>
      <c r="AF4110" s="6" t="s">
        <v>71</v>
      </c>
    </row>
    <row r="4111" spans="1:39" x14ac:dyDescent="0.2">
      <c r="A41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11" s="7" t="str">
        <f>ExtractValues(Table1[[#This Row],[Agreement Name]],".{1}\d{4,5}")</f>
        <v>101121</v>
      </c>
      <c r="C4111" s="6" t="str">
        <f>ExtractValues(Table1[[#This Row],[Agreement Name]],".{1}\d{4,5}-.{1}\d{4,5}")</f>
        <v>101121-001003</v>
      </c>
      <c r="D4111" s="6" t="str">
        <f>ExtractValues(ExtractValues(Table1[[#This Row],[Agreement Name]],"(CO\d{1,3})"),"\d+")</f>
        <v>1</v>
      </c>
      <c r="E4111" s="6" t="str">
        <f>ExtractValues(ExtractValues(Table1[[#This Row],[Agreement Name]],"(CO.\d{1,3})"),"\d+")</f>
        <v/>
      </c>
      <c r="F4111" s="6" t="str">
        <f>IF(Table1[[#This Row],[ChgOrderPart1]]&lt;&gt;"",Table1[[#This Row],[ChgOrderPart1]],Table1[[#This Row],[ChgOrderPart2]])</f>
        <v>1</v>
      </c>
      <c r="G4111" s="6" t="s">
        <v>3887</v>
      </c>
      <c r="H4111" s="8">
        <v>42129.416875000003</v>
      </c>
      <c r="I4111" s="6" t="s">
        <v>34</v>
      </c>
      <c r="J4111" s="8">
        <v>42129.690601851849</v>
      </c>
      <c r="K4111" s="6" t="s">
        <v>3614</v>
      </c>
      <c r="L4111" s="6" t="s">
        <v>3615</v>
      </c>
      <c r="M4111" s="6" t="s">
        <v>37</v>
      </c>
      <c r="O4111" s="6" t="s">
        <v>38</v>
      </c>
      <c r="P4111" s="6" t="s">
        <v>39</v>
      </c>
      <c r="Q4111" s="6" t="s">
        <v>679</v>
      </c>
      <c r="R4111" s="6" t="s">
        <v>366</v>
      </c>
      <c r="W4111" s="6" t="s">
        <v>2865</v>
      </c>
      <c r="X4111" s="6" t="s">
        <v>679</v>
      </c>
      <c r="Y4111" s="6" t="s">
        <v>43</v>
      </c>
      <c r="Z4111" s="8">
        <v>42129.652326388888</v>
      </c>
      <c r="AA4111" s="6" t="s">
        <v>3888</v>
      </c>
      <c r="AB4111" s="6" t="s">
        <v>370</v>
      </c>
      <c r="AC4111" s="6" t="s">
        <v>366</v>
      </c>
      <c r="AD4111" s="6" t="s">
        <v>43</v>
      </c>
      <c r="AE4111" s="8">
        <v>42129.690601851849</v>
      </c>
      <c r="AF4111" s="6" t="s">
        <v>71</v>
      </c>
    </row>
    <row r="4112" spans="1:39" x14ac:dyDescent="0.2">
      <c r="A41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2" s="7" t="str">
        <f>ExtractValues(Table1[[#This Row],[Agreement Name]],".{1}\d{4,5}")</f>
        <v>101121</v>
      </c>
      <c r="C4112" s="6" t="str">
        <f>ExtractValues(Table1[[#This Row],[Agreement Name]],".{1}\d{4,5}-.{1}\d{4,5}")</f>
        <v>101121-001003</v>
      </c>
      <c r="D4112" s="6" t="str">
        <f>ExtractValues(ExtractValues(Table1[[#This Row],[Agreement Name]],"(CO\d{1,3})"),"\d+")</f>
        <v/>
      </c>
      <c r="E4112" s="6" t="str">
        <f>ExtractValues(ExtractValues(Table1[[#This Row],[Agreement Name]],"(CO.\d{1,3})"),"\d+")</f>
        <v/>
      </c>
      <c r="F4112" s="6" t="str">
        <f>IF(Table1[[#This Row],[ChgOrderPart1]]&lt;&gt;"",Table1[[#This Row],[ChgOrderPart1]],Table1[[#This Row],[ChgOrderPart2]])</f>
        <v/>
      </c>
      <c r="G4112" s="6" t="s">
        <v>6529</v>
      </c>
      <c r="H4112" s="8">
        <v>42074.588946759257</v>
      </c>
      <c r="I4112" s="6" t="s">
        <v>34</v>
      </c>
      <c r="J4112" s="8">
        <v>42077.595914351848</v>
      </c>
      <c r="K4112" s="6" t="s">
        <v>1284</v>
      </c>
      <c r="L4112" s="6" t="s">
        <v>1285</v>
      </c>
      <c r="M4112" s="6" t="s">
        <v>37</v>
      </c>
      <c r="O4112" s="6" t="s">
        <v>38</v>
      </c>
      <c r="P4112" s="6" t="s">
        <v>39</v>
      </c>
      <c r="Q4112" s="6" t="s">
        <v>679</v>
      </c>
      <c r="R4112" s="6" t="s">
        <v>366</v>
      </c>
      <c r="W4112" s="6" t="s">
        <v>680</v>
      </c>
      <c r="X4112" s="6" t="s">
        <v>679</v>
      </c>
      <c r="Y4112" s="6" t="s">
        <v>43</v>
      </c>
      <c r="Z4112" s="8">
        <v>42076.693622685183</v>
      </c>
      <c r="AA4112" s="6" t="s">
        <v>3515</v>
      </c>
      <c r="AB4112" s="6" t="s">
        <v>370</v>
      </c>
      <c r="AC4112" s="6" t="s">
        <v>366</v>
      </c>
      <c r="AD4112" s="6" t="s">
        <v>43</v>
      </c>
      <c r="AE4112" s="8">
        <v>42077.595914351848</v>
      </c>
      <c r="AF4112" s="6" t="s">
        <v>829</v>
      </c>
    </row>
    <row r="4113" spans="1:37" x14ac:dyDescent="0.2">
      <c r="A41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3" s="7" t="str">
        <f>ExtractValues(Table1[[#This Row],[Agreement Name]],".{1}\d{4,5}")</f>
        <v>101121</v>
      </c>
      <c r="C4113" s="6" t="str">
        <f>ExtractValues(Table1[[#This Row],[Agreement Name]],".{1}\d{4,5}-.{1}\d{4,5}")</f>
        <v>101121-001002</v>
      </c>
      <c r="D4113" s="6" t="str">
        <f>ExtractValues(ExtractValues(Table1[[#This Row],[Agreement Name]],"(CO\d{1,3})"),"\d+")</f>
        <v/>
      </c>
      <c r="E4113" s="6" t="str">
        <f>ExtractValues(ExtractValues(Table1[[#This Row],[Agreement Name]],"(CO.\d{1,3})"),"\d+")</f>
        <v/>
      </c>
      <c r="F4113" s="6" t="str">
        <f>IF(Table1[[#This Row],[ChgOrderPart1]]&lt;&gt;"",Table1[[#This Row],[ChgOrderPart1]],Table1[[#This Row],[ChgOrderPart2]])</f>
        <v/>
      </c>
      <c r="G4113" s="6" t="s">
        <v>6497</v>
      </c>
      <c r="H4113" s="8">
        <v>42072.532673611109</v>
      </c>
      <c r="I4113" s="6" t="s">
        <v>34</v>
      </c>
      <c r="J4113" s="8">
        <v>42073.510104166664</v>
      </c>
      <c r="K4113" s="6" t="s">
        <v>1284</v>
      </c>
      <c r="L4113" s="6" t="s">
        <v>1285</v>
      </c>
      <c r="M4113" s="6" t="s">
        <v>37</v>
      </c>
      <c r="O4113" s="6" t="s">
        <v>38</v>
      </c>
      <c r="P4113" s="6" t="s">
        <v>39</v>
      </c>
      <c r="Q4113" s="6" t="s">
        <v>1291</v>
      </c>
      <c r="R4113" s="6" t="s">
        <v>366</v>
      </c>
      <c r="W4113" s="6" t="s">
        <v>1292</v>
      </c>
      <c r="X4113" s="6" t="s">
        <v>1291</v>
      </c>
      <c r="Y4113" s="6" t="s">
        <v>43</v>
      </c>
      <c r="Z4113" s="8">
        <v>42073.493946759256</v>
      </c>
      <c r="AA4113" s="6" t="s">
        <v>322</v>
      </c>
      <c r="AB4113" s="6" t="s">
        <v>370</v>
      </c>
      <c r="AC4113" s="6" t="s">
        <v>366</v>
      </c>
      <c r="AD4113" s="6" t="s">
        <v>43</v>
      </c>
      <c r="AE4113" s="8">
        <v>42073.510104166664</v>
      </c>
      <c r="AF4113" s="6" t="s">
        <v>71</v>
      </c>
    </row>
    <row r="4114" spans="1:37" x14ac:dyDescent="0.2">
      <c r="A41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4" s="7" t="str">
        <f>ExtractValues(Table1[[#This Row],[Agreement Name]],".{1}\d{4,5}")</f>
        <v>101121</v>
      </c>
      <c r="C4114" s="6" t="str">
        <f>ExtractValues(Table1[[#This Row],[Agreement Name]],".{1}\d{4,5}-.{1}\d{4,5}")</f>
        <v>101121-001001</v>
      </c>
      <c r="D4114" s="6" t="str">
        <f>ExtractValues(ExtractValues(Table1[[#This Row],[Agreement Name]],"(CO\d{1,3})"),"\d+")</f>
        <v/>
      </c>
      <c r="E4114" s="6" t="str">
        <f>ExtractValues(ExtractValues(Table1[[#This Row],[Agreement Name]],"(CO.\d{1,3})"),"\d+")</f>
        <v/>
      </c>
      <c r="F4114" s="6" t="str">
        <f>IF(Table1[[#This Row],[ChgOrderPart1]]&lt;&gt;"",Table1[[#This Row],[ChgOrderPart1]],Table1[[#This Row],[ChgOrderPart2]])</f>
        <v/>
      </c>
      <c r="G4114" s="6" t="s">
        <v>6496</v>
      </c>
      <c r="H4114" s="8">
        <v>42072.531898148147</v>
      </c>
      <c r="I4114" s="6" t="s">
        <v>34</v>
      </c>
      <c r="J4114" s="8">
        <v>42072.700150462966</v>
      </c>
      <c r="K4114" s="6" t="s">
        <v>1284</v>
      </c>
      <c r="L4114" s="6" t="s">
        <v>1285</v>
      </c>
      <c r="M4114" s="6" t="s">
        <v>37</v>
      </c>
      <c r="O4114" s="6" t="s">
        <v>38</v>
      </c>
      <c r="P4114" s="6" t="s">
        <v>39</v>
      </c>
      <c r="Q4114" s="6" t="s">
        <v>645</v>
      </c>
      <c r="R4114" s="6" t="s">
        <v>313</v>
      </c>
      <c r="S4114" s="6" t="s">
        <v>366</v>
      </c>
      <c r="W4114" s="6" t="s">
        <v>314</v>
      </c>
      <c r="X4114" s="6" t="s">
        <v>313</v>
      </c>
      <c r="Y4114" s="6" t="s">
        <v>43</v>
      </c>
      <c r="Z4114" s="8">
        <v>42072.640706018516</v>
      </c>
      <c r="AA4114" s="6" t="s">
        <v>315</v>
      </c>
      <c r="AB4114" s="6" t="s">
        <v>370</v>
      </c>
      <c r="AC4114" s="6" t="s">
        <v>366</v>
      </c>
      <c r="AD4114" s="6" t="s">
        <v>43</v>
      </c>
      <c r="AE4114" s="8">
        <v>42072.700150462966</v>
      </c>
      <c r="AF4114" s="6" t="s">
        <v>71</v>
      </c>
    </row>
    <row r="4115" spans="1:37" x14ac:dyDescent="0.2">
      <c r="A41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5" s="7" t="str">
        <f>ExtractValues(Table1[[#This Row],[Agreement Name]],".{1}\d{4,5}")</f>
        <v>101120</v>
      </c>
      <c r="C4115" s="6" t="str">
        <f>ExtractValues(Table1[[#This Row],[Agreement Name]],".{1}\d{4,5}-.{1}\d{4,5}")</f>
        <v>101120-001001</v>
      </c>
      <c r="D4115" s="6" t="str">
        <f>ExtractValues(ExtractValues(Table1[[#This Row],[Agreement Name]],"(CO\d{1,3})"),"\d+")</f>
        <v/>
      </c>
      <c r="E4115" s="6" t="str">
        <f>ExtractValues(ExtractValues(Table1[[#This Row],[Agreement Name]],"(CO.\d{1,3})"),"\d+")</f>
        <v/>
      </c>
      <c r="F4115" s="6" t="str">
        <f>IF(Table1[[#This Row],[ChgOrderPart1]]&lt;&gt;"",Table1[[#This Row],[ChgOrderPart1]],Table1[[#This Row],[ChgOrderPart2]])</f>
        <v/>
      </c>
      <c r="G4115" s="6" t="s">
        <v>3508</v>
      </c>
      <c r="H4115" s="8">
        <v>42030.565532407411</v>
      </c>
      <c r="I4115" s="6" t="s">
        <v>34</v>
      </c>
      <c r="J4115" s="8">
        <v>42031.735532407409</v>
      </c>
      <c r="K4115" s="6" t="s">
        <v>1284</v>
      </c>
      <c r="L4115" s="6" t="s">
        <v>1285</v>
      </c>
      <c r="M4115" s="6" t="s">
        <v>37</v>
      </c>
      <c r="O4115" s="6" t="s">
        <v>38</v>
      </c>
      <c r="P4115" s="6" t="s">
        <v>39</v>
      </c>
      <c r="Q4115" s="6" t="s">
        <v>3506</v>
      </c>
      <c r="R4115" s="6" t="s">
        <v>461</v>
      </c>
      <c r="W4115" s="6" t="s">
        <v>3507</v>
      </c>
      <c r="X4115" s="6" t="s">
        <v>3506</v>
      </c>
      <c r="Y4115" s="6" t="s">
        <v>43</v>
      </c>
      <c r="Z4115" s="8">
        <v>42030.62667824074</v>
      </c>
      <c r="AA4115" s="6" t="s">
        <v>46</v>
      </c>
      <c r="AB4115" s="6" t="s">
        <v>463</v>
      </c>
      <c r="AC4115" s="6" t="s">
        <v>461</v>
      </c>
      <c r="AD4115" s="6" t="s">
        <v>43</v>
      </c>
      <c r="AE4115" s="8">
        <v>42031.735532407409</v>
      </c>
      <c r="AF4115" s="6" t="s">
        <v>46</v>
      </c>
    </row>
    <row r="4116" spans="1:37" x14ac:dyDescent="0.2">
      <c r="A41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16" s="7" t="str">
        <f>ExtractValues(Table1[[#This Row],[Agreement Name]],".{1}\d{4,5}")</f>
        <v>101112</v>
      </c>
      <c r="C4116" s="6" t="str">
        <f>ExtractValues(Table1[[#This Row],[Agreement Name]],".{1}\d{4,5}-.{1}\d{4,5}")</f>
        <v>101112-001001</v>
      </c>
      <c r="D4116" s="6" t="str">
        <f>ExtractValues(ExtractValues(Table1[[#This Row],[Agreement Name]],"(CO\d{1,3})"),"\d+")</f>
        <v>1</v>
      </c>
      <c r="E4116" s="6" t="str">
        <f>ExtractValues(ExtractValues(Table1[[#This Row],[Agreement Name]],"(CO.\d{1,3})"),"\d+")</f>
        <v/>
      </c>
      <c r="F4116" s="6" t="str">
        <f>IF(Table1[[#This Row],[ChgOrderPart1]]&lt;&gt;"",Table1[[#This Row],[ChgOrderPart1]],Table1[[#This Row],[ChgOrderPart2]])</f>
        <v>1</v>
      </c>
      <c r="G4116" s="6" t="s">
        <v>6766</v>
      </c>
      <c r="H4116" s="8">
        <v>42094.384722222225</v>
      </c>
      <c r="I4116" s="6" t="s">
        <v>34</v>
      </c>
      <c r="J4116" s="8">
        <v>42094.612858796296</v>
      </c>
      <c r="K4116" s="6" t="s">
        <v>1284</v>
      </c>
      <c r="L4116" s="6" t="s">
        <v>1285</v>
      </c>
      <c r="M4116" s="6" t="s">
        <v>37</v>
      </c>
      <c r="O4116" s="6" t="s">
        <v>38</v>
      </c>
      <c r="P4116" s="6" t="s">
        <v>39</v>
      </c>
      <c r="Q4116" s="6" t="s">
        <v>6272</v>
      </c>
      <c r="R4116" s="6" t="s">
        <v>6273</v>
      </c>
      <c r="S4116" s="6" t="s">
        <v>354</v>
      </c>
      <c r="W4116" s="6" t="s">
        <v>6274</v>
      </c>
      <c r="X4116" s="6" t="s">
        <v>6273</v>
      </c>
      <c r="Y4116" s="6" t="s">
        <v>43</v>
      </c>
      <c r="Z4116" s="8">
        <v>42094.450682870367</v>
      </c>
      <c r="AA4116" s="6" t="s">
        <v>1137</v>
      </c>
      <c r="AB4116" s="6" t="s">
        <v>357</v>
      </c>
      <c r="AC4116" s="6" t="s">
        <v>354</v>
      </c>
      <c r="AD4116" s="6" t="s">
        <v>43</v>
      </c>
      <c r="AE4116" s="8">
        <v>42094.612858796296</v>
      </c>
      <c r="AF4116" s="6" t="s">
        <v>358</v>
      </c>
    </row>
    <row r="4117" spans="1:37" x14ac:dyDescent="0.2">
      <c r="A41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7" s="7" t="str">
        <f>ExtractValues(Table1[[#This Row],[Agreement Name]],".{1}\d{4,5}")</f>
        <v>101112</v>
      </c>
      <c r="C4117" s="6" t="str">
        <f>ExtractValues(Table1[[#This Row],[Agreement Name]],".{1}\d{4,5}-.{1}\d{4,5}")</f>
        <v>101112-001001</v>
      </c>
      <c r="D4117" s="6" t="str">
        <f>ExtractValues(ExtractValues(Table1[[#This Row],[Agreement Name]],"(CO\d{1,3})"),"\d+")</f>
        <v/>
      </c>
      <c r="E4117" s="6" t="str">
        <f>ExtractValues(ExtractValues(Table1[[#This Row],[Agreement Name]],"(CO.\d{1,3})"),"\d+")</f>
        <v/>
      </c>
      <c r="F4117" s="6" t="str">
        <f>IF(Table1[[#This Row],[ChgOrderPart1]]&lt;&gt;"",Table1[[#This Row],[ChgOrderPart1]],Table1[[#This Row],[ChgOrderPart2]])</f>
        <v/>
      </c>
      <c r="G4117" s="6" t="s">
        <v>6271</v>
      </c>
      <c r="H4117" s="8">
        <v>42048.413865740738</v>
      </c>
      <c r="I4117" s="6" t="s">
        <v>34</v>
      </c>
      <c r="J4117" s="8">
        <v>42051.680798611109</v>
      </c>
      <c r="K4117" s="6" t="s">
        <v>1284</v>
      </c>
      <c r="L4117" s="6" t="s">
        <v>1285</v>
      </c>
      <c r="M4117" s="6" t="s">
        <v>37</v>
      </c>
      <c r="O4117" s="6" t="s">
        <v>38</v>
      </c>
      <c r="P4117" s="6" t="s">
        <v>39</v>
      </c>
      <c r="Q4117" s="6" t="s">
        <v>6272</v>
      </c>
      <c r="R4117" s="6" t="s">
        <v>6273</v>
      </c>
      <c r="S4117" s="6" t="s">
        <v>354</v>
      </c>
      <c r="W4117" s="6" t="s">
        <v>6274</v>
      </c>
      <c r="X4117" s="6" t="s">
        <v>6273</v>
      </c>
      <c r="Y4117" s="6" t="s">
        <v>43</v>
      </c>
      <c r="Z4117" s="8">
        <v>42051.489664351851</v>
      </c>
      <c r="AA4117" s="6" t="s">
        <v>6275</v>
      </c>
      <c r="AB4117" s="6" t="s">
        <v>357</v>
      </c>
      <c r="AC4117" s="6" t="s">
        <v>354</v>
      </c>
      <c r="AD4117" s="6" t="s">
        <v>43</v>
      </c>
      <c r="AE4117" s="8">
        <v>42051.680798611109</v>
      </c>
      <c r="AF4117" s="6" t="s">
        <v>358</v>
      </c>
    </row>
    <row r="4118" spans="1:37" x14ac:dyDescent="0.2">
      <c r="A41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8" s="7" t="str">
        <f>ExtractValues(Table1[[#This Row],[Agreement Name]],".{1}\d{4,5}")</f>
        <v>101107</v>
      </c>
      <c r="C4118" s="6" t="str">
        <f>ExtractValues(Table1[[#This Row],[Agreement Name]],".{1}\d{4,5}-.{1}\d{4,5}")</f>
        <v>101107-001001</v>
      </c>
      <c r="D4118" s="6" t="str">
        <f>ExtractValues(ExtractValues(Table1[[#This Row],[Agreement Name]],"(CO\d{1,3})"),"\d+")</f>
        <v/>
      </c>
      <c r="E4118" s="6" t="str">
        <f>ExtractValues(ExtractValues(Table1[[#This Row],[Agreement Name]],"(CO.\d{1,3})"),"\d+")</f>
        <v/>
      </c>
      <c r="F4118" s="6" t="str">
        <f>IF(Table1[[#This Row],[ChgOrderPart1]]&lt;&gt;"",Table1[[#This Row],[ChgOrderPart1]],Table1[[#This Row],[ChgOrderPart2]])</f>
        <v/>
      </c>
      <c r="G4118" s="6" t="s">
        <v>499</v>
      </c>
      <c r="H4118" s="8">
        <v>42164.566921296297</v>
      </c>
      <c r="I4118" s="6" t="s">
        <v>34</v>
      </c>
      <c r="J4118" s="8">
        <v>42166.577777777777</v>
      </c>
      <c r="K4118" s="6" t="s">
        <v>35</v>
      </c>
      <c r="L4118" s="6" t="s">
        <v>36</v>
      </c>
      <c r="M4118" s="6" t="s">
        <v>37</v>
      </c>
      <c r="O4118" s="6" t="s">
        <v>38</v>
      </c>
      <c r="P4118" s="6" t="s">
        <v>39</v>
      </c>
      <c r="Q4118" s="6" t="s">
        <v>492</v>
      </c>
      <c r="R4118" s="6" t="s">
        <v>457</v>
      </c>
      <c r="S4118" s="6" t="s">
        <v>461</v>
      </c>
      <c r="W4118" s="6" t="s">
        <v>132</v>
      </c>
      <c r="X4118" s="6" t="s">
        <v>457</v>
      </c>
      <c r="Y4118" s="6" t="s">
        <v>43</v>
      </c>
      <c r="Z4118" s="8">
        <v>42165.258321759262</v>
      </c>
      <c r="AA4118" s="6" t="s">
        <v>458</v>
      </c>
      <c r="AB4118" s="6" t="s">
        <v>463</v>
      </c>
      <c r="AC4118" s="6" t="s">
        <v>461</v>
      </c>
      <c r="AD4118" s="6" t="s">
        <v>43</v>
      </c>
      <c r="AE4118" s="8">
        <v>42166.577777777777</v>
      </c>
      <c r="AF4118" s="6" t="s">
        <v>46</v>
      </c>
    </row>
    <row r="4119" spans="1:37" x14ac:dyDescent="0.2">
      <c r="A41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19" s="7" t="str">
        <f>ExtractValues(Table1[[#This Row],[Agreement Name]],".{1}\d{4,5}")</f>
        <v>10110</v>
      </c>
      <c r="C4119" s="6" t="str">
        <f>ExtractValues(Table1[[#This Row],[Agreement Name]],".{1}\d{4,5}-.{1}\d{4,5}")</f>
        <v>10110-001001</v>
      </c>
      <c r="D4119" s="6" t="str">
        <f>ExtractValues(ExtractValues(Table1[[#This Row],[Agreement Name]],"(CO\d{1,3})"),"\d+")</f>
        <v/>
      </c>
      <c r="E4119" s="6" t="str">
        <f>ExtractValues(ExtractValues(Table1[[#This Row],[Agreement Name]],"(CO.\d{1,3})"),"\d+")</f>
        <v/>
      </c>
      <c r="F4119" s="6" t="str">
        <f>IF(Table1[[#This Row],[ChgOrderPart1]]&lt;&gt;"",Table1[[#This Row],[ChgOrderPart1]],Table1[[#This Row],[ChgOrderPart2]])</f>
        <v/>
      </c>
      <c r="G4119" s="6" t="s">
        <v>2727</v>
      </c>
      <c r="H4119" s="8">
        <v>41962.579143518517</v>
      </c>
      <c r="I4119" s="6" t="s">
        <v>34</v>
      </c>
      <c r="J4119" s="8">
        <v>41968.472129629627</v>
      </c>
      <c r="K4119" s="6" t="s">
        <v>1284</v>
      </c>
      <c r="L4119" s="6" t="s">
        <v>1285</v>
      </c>
      <c r="M4119" s="6" t="s">
        <v>37</v>
      </c>
      <c r="O4119" s="6" t="s">
        <v>38</v>
      </c>
      <c r="P4119" s="6" t="s">
        <v>39</v>
      </c>
      <c r="Q4119" s="6" t="s">
        <v>1291</v>
      </c>
      <c r="R4119" s="6" t="s">
        <v>366</v>
      </c>
      <c r="W4119" s="6" t="s">
        <v>1292</v>
      </c>
      <c r="X4119" s="6" t="s">
        <v>1291</v>
      </c>
      <c r="Y4119" s="6" t="s">
        <v>43</v>
      </c>
      <c r="Z4119" s="8">
        <v>41968.317812499998</v>
      </c>
      <c r="AA4119" s="6" t="s">
        <v>322</v>
      </c>
      <c r="AB4119" s="6" t="s">
        <v>370</v>
      </c>
      <c r="AC4119" s="6" t="s">
        <v>366</v>
      </c>
      <c r="AD4119" s="6" t="s">
        <v>43</v>
      </c>
      <c r="AE4119" s="8">
        <v>41968.472129629627</v>
      </c>
      <c r="AF4119" s="6" t="s">
        <v>71</v>
      </c>
    </row>
    <row r="4120" spans="1:37" x14ac:dyDescent="0.2">
      <c r="A41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0" s="7" t="str">
        <f>ExtractValues(Table1[[#This Row],[Agreement Name]],".{1}\d{4,5}")</f>
        <v>101097</v>
      </c>
      <c r="C4120" s="6" t="str">
        <f>ExtractValues(Table1[[#This Row],[Agreement Name]],".{1}\d{4,5}-.{1}\d{4,5}")</f>
        <v>101097-001002</v>
      </c>
      <c r="D4120" s="6" t="str">
        <f>ExtractValues(ExtractValues(Table1[[#This Row],[Agreement Name]],"(CO\d{1,3})"),"\d+")</f>
        <v/>
      </c>
      <c r="E4120" s="6" t="str">
        <f>ExtractValues(ExtractValues(Table1[[#This Row],[Agreement Name]],"(CO.\d{1,3})"),"\d+")</f>
        <v/>
      </c>
      <c r="F4120" s="6" t="str">
        <f>IF(Table1[[#This Row],[ChgOrderPart1]]&lt;&gt;"",Table1[[#This Row],[ChgOrderPart1]],Table1[[#This Row],[ChgOrderPart2]])</f>
        <v/>
      </c>
      <c r="G4120" s="6" t="s">
        <v>9031</v>
      </c>
      <c r="H4120" s="8">
        <v>42045.391215277778</v>
      </c>
      <c r="I4120" s="6" t="s">
        <v>34</v>
      </c>
      <c r="J4120" s="8">
        <v>42045.441284722219</v>
      </c>
      <c r="K4120" s="6" t="s">
        <v>1376</v>
      </c>
      <c r="L4120" s="6" t="s">
        <v>1377</v>
      </c>
      <c r="M4120" s="6" t="s">
        <v>37</v>
      </c>
      <c r="O4120" s="6" t="s">
        <v>38</v>
      </c>
      <c r="P4120" s="6" t="s">
        <v>39</v>
      </c>
      <c r="Q4120" s="6" t="s">
        <v>345</v>
      </c>
      <c r="R4120" s="6" t="s">
        <v>101</v>
      </c>
      <c r="W4120" s="6" t="s">
        <v>347</v>
      </c>
      <c r="X4120" s="6" t="s">
        <v>345</v>
      </c>
      <c r="Y4120" s="6" t="s">
        <v>43</v>
      </c>
      <c r="Z4120" s="8">
        <v>42045.432627314818</v>
      </c>
      <c r="AA4120" s="6" t="s">
        <v>71</v>
      </c>
      <c r="AB4120" s="6" t="s">
        <v>104</v>
      </c>
      <c r="AC4120" s="6" t="s">
        <v>101</v>
      </c>
      <c r="AD4120" s="6" t="s">
        <v>43</v>
      </c>
      <c r="AE4120" s="8">
        <v>42045.441284722219</v>
      </c>
      <c r="AF4120" s="6" t="s">
        <v>46</v>
      </c>
    </row>
    <row r="4121" spans="1:37" x14ac:dyDescent="0.2">
      <c r="A41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1" s="7" t="str">
        <f>ExtractValues(Table1[[#This Row],[Agreement Name]],".{1}\d{4,5}")</f>
        <v>101097</v>
      </c>
      <c r="C4121" s="6" t="str">
        <f>ExtractValues(Table1[[#This Row],[Agreement Name]],".{1}\d{4,5}-.{1}\d{4,5}")</f>
        <v>101097-001001</v>
      </c>
      <c r="D4121" s="6" t="str">
        <f>ExtractValues(ExtractValues(Table1[[#This Row],[Agreement Name]],"(CO\d{1,3})"),"\d+")</f>
        <v/>
      </c>
      <c r="E4121" s="6" t="str">
        <f>ExtractValues(ExtractValues(Table1[[#This Row],[Agreement Name]],"(CO.\d{1,3})"),"\d+")</f>
        <v/>
      </c>
      <c r="F4121" s="6" t="str">
        <f>IF(Table1[[#This Row],[ChgOrderPart1]]&lt;&gt;"",Table1[[#This Row],[ChgOrderPart1]],Table1[[#This Row],[ChgOrderPart2]])</f>
        <v/>
      </c>
      <c r="G4121" s="6" t="s">
        <v>3502</v>
      </c>
      <c r="H4121" s="8">
        <v>42030.536099537036</v>
      </c>
      <c r="I4121" s="6" t="s">
        <v>34</v>
      </c>
      <c r="J4121" s="8">
        <v>42031.424953703703</v>
      </c>
      <c r="K4121" s="6" t="s">
        <v>1284</v>
      </c>
      <c r="L4121" s="6" t="s">
        <v>1285</v>
      </c>
      <c r="M4121" s="6" t="s">
        <v>37</v>
      </c>
      <c r="O4121" s="6" t="s">
        <v>38</v>
      </c>
      <c r="P4121" s="6" t="s">
        <v>39</v>
      </c>
      <c r="Q4121" s="6" t="s">
        <v>3503</v>
      </c>
      <c r="R4121" s="6" t="s">
        <v>346</v>
      </c>
      <c r="W4121" s="6" t="s">
        <v>3504</v>
      </c>
      <c r="X4121" s="6" t="s">
        <v>3503</v>
      </c>
      <c r="Y4121" s="6" t="s">
        <v>43</v>
      </c>
      <c r="Z4121" s="8">
        <v>42030.557847222219</v>
      </c>
      <c r="AA4121" s="6" t="s">
        <v>66</v>
      </c>
      <c r="AB4121" s="6" t="s">
        <v>348</v>
      </c>
      <c r="AC4121" s="6" t="s">
        <v>346</v>
      </c>
      <c r="AD4121" s="6" t="s">
        <v>43</v>
      </c>
      <c r="AE4121" s="8">
        <v>42031.424953703703</v>
      </c>
      <c r="AF4121" s="6" t="s">
        <v>3402</v>
      </c>
    </row>
    <row r="4122" spans="1:37" x14ac:dyDescent="0.2">
      <c r="A41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2" s="7" t="str">
        <f>ExtractValues(Table1[[#This Row],[Agreement Name]],".{1}\d{4,5}")</f>
        <v>101092</v>
      </c>
      <c r="C4122" s="6" t="str">
        <f>ExtractValues(Table1[[#This Row],[Agreement Name]],".{1}\d{4,5}-.{1}\d{4,5}")</f>
        <v>101092-001001</v>
      </c>
      <c r="D4122" s="6" t="str">
        <f>ExtractValues(ExtractValues(Table1[[#This Row],[Agreement Name]],"(CO\d{1,3})"),"\d+")</f>
        <v/>
      </c>
      <c r="E4122" s="6" t="str">
        <f>ExtractValues(ExtractValues(Table1[[#This Row],[Agreement Name]],"(CO.\d{1,3})"),"\d+")</f>
        <v/>
      </c>
      <c r="F4122" s="6" t="str">
        <f>IF(Table1[[#This Row],[ChgOrderPart1]]&lt;&gt;"",Table1[[#This Row],[ChgOrderPart1]],Table1[[#This Row],[ChgOrderPart2]])</f>
        <v/>
      </c>
      <c r="G4122" s="6" t="s">
        <v>560</v>
      </c>
      <c r="H4122" s="8">
        <v>42171.63784722222</v>
      </c>
      <c r="I4122" s="6" t="s">
        <v>34</v>
      </c>
      <c r="J4122" s="8">
        <v>42172.295717592591</v>
      </c>
      <c r="K4122" s="6" t="s">
        <v>35</v>
      </c>
      <c r="L4122" s="6" t="s">
        <v>36</v>
      </c>
      <c r="M4122" s="6" t="s">
        <v>37</v>
      </c>
      <c r="O4122" s="6" t="s">
        <v>38</v>
      </c>
      <c r="P4122" s="6" t="s">
        <v>39</v>
      </c>
      <c r="Q4122" s="6" t="s">
        <v>319</v>
      </c>
      <c r="R4122" s="6" t="s">
        <v>320</v>
      </c>
      <c r="S4122" s="6" t="s">
        <v>393</v>
      </c>
      <c r="W4122" s="6" t="s">
        <v>321</v>
      </c>
      <c r="X4122" s="6" t="s">
        <v>320</v>
      </c>
      <c r="Y4122" s="6" t="s">
        <v>43</v>
      </c>
      <c r="Z4122" s="8">
        <v>42171.661909722221</v>
      </c>
      <c r="AA4122" s="6" t="s">
        <v>322</v>
      </c>
      <c r="AB4122" s="6" t="s">
        <v>396</v>
      </c>
      <c r="AC4122" s="6" t="s">
        <v>393</v>
      </c>
      <c r="AD4122" s="6" t="s">
        <v>43</v>
      </c>
      <c r="AE4122" s="8">
        <v>42172.295717592591</v>
      </c>
      <c r="AF4122" s="6" t="s">
        <v>397</v>
      </c>
    </row>
    <row r="4123" spans="1:37" x14ac:dyDescent="0.2">
      <c r="A41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3" s="7" t="str">
        <f>ExtractValues(Table1[[#This Row],[Agreement Name]],".{1}\d{4,5}")</f>
        <v>101086</v>
      </c>
      <c r="C4123" s="6" t="str">
        <f>ExtractValues(Table1[[#This Row],[Agreement Name]],".{1}\d{4,5}-.{1}\d{4,5}")</f>
        <v>101086-003004</v>
      </c>
      <c r="D4123" s="6" t="str">
        <f>ExtractValues(ExtractValues(Table1[[#This Row],[Agreement Name]],"(CO\d{1,3})"),"\d+")</f>
        <v/>
      </c>
      <c r="E4123" s="6" t="str">
        <f>ExtractValues(ExtractValues(Table1[[#This Row],[Agreement Name]],"(CO.\d{1,3})"),"\d+")</f>
        <v/>
      </c>
      <c r="F4123" s="6" t="str">
        <f>IF(Table1[[#This Row],[ChgOrderPart1]]&lt;&gt;"",Table1[[#This Row],[ChgOrderPart1]],Table1[[#This Row],[ChgOrderPart2]])</f>
        <v/>
      </c>
      <c r="G4123" s="6" t="s">
        <v>452</v>
      </c>
      <c r="H4123" s="8">
        <v>42164.587500000001</v>
      </c>
      <c r="I4123" s="6" t="s">
        <v>34</v>
      </c>
      <c r="J4123" s="8">
        <v>42164.61378472222</v>
      </c>
      <c r="K4123" s="6" t="s">
        <v>35</v>
      </c>
      <c r="L4123" s="6" t="s">
        <v>36</v>
      </c>
      <c r="M4123" s="6" t="s">
        <v>37</v>
      </c>
      <c r="O4123" s="6" t="s">
        <v>38</v>
      </c>
      <c r="P4123" s="6" t="s">
        <v>39</v>
      </c>
      <c r="Q4123" s="6" t="s">
        <v>365</v>
      </c>
      <c r="R4123" s="6" t="s">
        <v>366</v>
      </c>
      <c r="W4123" s="6" t="s">
        <v>368</v>
      </c>
      <c r="X4123" s="6" t="s">
        <v>365</v>
      </c>
      <c r="Y4123" s="6" t="s">
        <v>43</v>
      </c>
      <c r="Z4123" s="8">
        <v>42164.613055555557</v>
      </c>
      <c r="AA4123" s="6" t="s">
        <v>500</v>
      </c>
      <c r="AB4123" s="6" t="s">
        <v>370</v>
      </c>
      <c r="AC4123" s="6" t="s">
        <v>366</v>
      </c>
      <c r="AD4123" s="6" t="s">
        <v>43</v>
      </c>
      <c r="AE4123" s="8">
        <v>42164.61378472222</v>
      </c>
      <c r="AF4123" s="6" t="s">
        <v>46</v>
      </c>
    </row>
    <row r="4124" spans="1:37" x14ac:dyDescent="0.2">
      <c r="A41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4" s="7" t="str">
        <f>ExtractValues(Table1[[#This Row],[Agreement Name]],".{1}\d{4,5}")</f>
        <v>101086</v>
      </c>
      <c r="C4124" s="6" t="str">
        <f>ExtractValues(Table1[[#This Row],[Agreement Name]],".{1}\d{4,5}-.{1}\d{4,5}")</f>
        <v>101086-003004</v>
      </c>
      <c r="D4124" s="6" t="str">
        <f>ExtractValues(ExtractValues(Table1[[#This Row],[Agreement Name]],"(CO\d{1,3})"),"\d+")</f>
        <v/>
      </c>
      <c r="E4124" s="6" t="str">
        <f>ExtractValues(ExtractValues(Table1[[#This Row],[Agreement Name]],"(CO.\d{1,3})"),"\d+")</f>
        <v/>
      </c>
      <c r="F4124" s="6" t="str">
        <f>IF(Table1[[#This Row],[ChgOrderPart1]]&lt;&gt;"",Table1[[#This Row],[ChgOrderPart1]],Table1[[#This Row],[ChgOrderPart2]])</f>
        <v/>
      </c>
      <c r="G4124" s="6" t="s">
        <v>452</v>
      </c>
      <c r="H4124" s="8">
        <v>42160.590219907404</v>
      </c>
      <c r="I4124" s="6" t="s">
        <v>55</v>
      </c>
      <c r="J4124" s="8">
        <v>42163.512187499997</v>
      </c>
      <c r="K4124" s="6" t="s">
        <v>35</v>
      </c>
      <c r="L4124" s="6" t="s">
        <v>36</v>
      </c>
      <c r="M4124" s="6" t="s">
        <v>37</v>
      </c>
      <c r="O4124" s="6" t="s">
        <v>38</v>
      </c>
      <c r="P4124" s="6" t="s">
        <v>39</v>
      </c>
      <c r="Q4124" s="6" t="s">
        <v>365</v>
      </c>
      <c r="R4124" s="6" t="s">
        <v>366</v>
      </c>
    </row>
    <row r="4125" spans="1:37" x14ac:dyDescent="0.2">
      <c r="A41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5" s="7" t="str">
        <f>ExtractValues(Table1[[#This Row],[Agreement Name]],".{1}\d{4,5}")</f>
        <v>101086</v>
      </c>
      <c r="C4125" s="6" t="str">
        <f>ExtractValues(Table1[[#This Row],[Agreement Name]],".{1}\d{4,5}-.{1}\d{4,5}")</f>
        <v>101086-003003</v>
      </c>
      <c r="D4125" s="6" t="str">
        <f>ExtractValues(ExtractValues(Table1[[#This Row],[Agreement Name]],"(CO\d{1,3})"),"\d+")</f>
        <v/>
      </c>
      <c r="E4125" s="6" t="str">
        <f>ExtractValues(ExtractValues(Table1[[#This Row],[Agreement Name]],"(CO.\d{1,3})"),"\d+")</f>
        <v/>
      </c>
      <c r="F4125" s="6" t="str">
        <f>IF(Table1[[#This Row],[ChgOrderPart1]]&lt;&gt;"",Table1[[#This Row],[ChgOrderPart1]],Table1[[#This Row],[ChgOrderPart2]])</f>
        <v/>
      </c>
      <c r="G4125" s="6" t="s">
        <v>4061</v>
      </c>
      <c r="H4125" s="8">
        <v>42142.410844907405</v>
      </c>
      <c r="I4125" s="6" t="s">
        <v>34</v>
      </c>
      <c r="J4125" s="8">
        <v>42145.710393518515</v>
      </c>
      <c r="K4125" s="6" t="s">
        <v>3614</v>
      </c>
      <c r="L4125" s="6" t="s">
        <v>3615</v>
      </c>
      <c r="M4125" s="6" t="s">
        <v>37</v>
      </c>
      <c r="O4125" s="6" t="s">
        <v>38</v>
      </c>
      <c r="P4125" s="6" t="s">
        <v>39</v>
      </c>
      <c r="Q4125" s="6" t="s">
        <v>4062</v>
      </c>
      <c r="R4125" s="6" t="s">
        <v>366</v>
      </c>
      <c r="W4125" s="6" t="s">
        <v>4063</v>
      </c>
      <c r="X4125" s="6" t="s">
        <v>4062</v>
      </c>
      <c r="Y4125" s="6" t="s">
        <v>43</v>
      </c>
      <c r="Z4125" s="8">
        <v>42145.428680555553</v>
      </c>
      <c r="AA4125" s="6" t="s">
        <v>4064</v>
      </c>
      <c r="AB4125" s="6" t="s">
        <v>370</v>
      </c>
      <c r="AC4125" s="6" t="s">
        <v>366</v>
      </c>
      <c r="AD4125" s="6" t="s">
        <v>43</v>
      </c>
      <c r="AE4125" s="8">
        <v>42145.710393518515</v>
      </c>
      <c r="AF4125" s="6" t="s">
        <v>71</v>
      </c>
    </row>
    <row r="4126" spans="1:37" x14ac:dyDescent="0.2">
      <c r="A41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6" s="7" t="str">
        <f>ExtractValues(Table1[[#This Row],[Agreement Name]],".{1}\d{4,5}")</f>
        <v>101086</v>
      </c>
      <c r="C4126" s="6" t="str">
        <f>ExtractValues(Table1[[#This Row],[Agreement Name]],".{1}\d{4,5}-.{1}\d{4,5}")</f>
        <v>101086-003002</v>
      </c>
      <c r="D4126" s="6" t="str">
        <f>ExtractValues(ExtractValues(Table1[[#This Row],[Agreement Name]],"(CO\d{1,3})"),"\d+")</f>
        <v/>
      </c>
      <c r="E4126" s="6" t="str">
        <f>ExtractValues(ExtractValues(Table1[[#This Row],[Agreement Name]],"(CO.\d{1,3})"),"\d+")</f>
        <v/>
      </c>
      <c r="F4126" s="6" t="str">
        <f>IF(Table1[[#This Row],[ChgOrderPart1]]&lt;&gt;"",Table1[[#This Row],[ChgOrderPart1]],Table1[[#This Row],[ChgOrderPart2]])</f>
        <v/>
      </c>
      <c r="G4126" s="6" t="s">
        <v>8651</v>
      </c>
      <c r="H4126" s="8">
        <v>42130.500185185185</v>
      </c>
      <c r="I4126" s="6" t="s">
        <v>34</v>
      </c>
      <c r="J4126" s="8">
        <v>42131.564976851849</v>
      </c>
      <c r="K4126" s="6" t="s">
        <v>1376</v>
      </c>
      <c r="L4126" s="6" t="s">
        <v>1377</v>
      </c>
      <c r="M4126" s="6" t="s">
        <v>37</v>
      </c>
      <c r="O4126" s="6" t="s">
        <v>38</v>
      </c>
      <c r="P4126" s="6" t="s">
        <v>39</v>
      </c>
      <c r="Q4126" s="6" t="s">
        <v>2454</v>
      </c>
      <c r="R4126" s="6" t="s">
        <v>2479</v>
      </c>
      <c r="S4126" s="6" t="s">
        <v>366</v>
      </c>
      <c r="W4126" s="6" t="s">
        <v>2480</v>
      </c>
      <c r="X4126" s="6" t="s">
        <v>2479</v>
      </c>
      <c r="Y4126" s="6" t="s">
        <v>43</v>
      </c>
      <c r="Z4126" s="8">
        <v>42131.56040509259</v>
      </c>
      <c r="AA4126" s="6" t="s">
        <v>2481</v>
      </c>
      <c r="AB4126" s="6" t="s">
        <v>370</v>
      </c>
      <c r="AC4126" s="6" t="s">
        <v>366</v>
      </c>
      <c r="AD4126" s="6" t="s">
        <v>43</v>
      </c>
      <c r="AE4126" s="8">
        <v>42131.564976851849</v>
      </c>
      <c r="AF4126" s="6" t="s">
        <v>71</v>
      </c>
    </row>
    <row r="4127" spans="1:37" x14ac:dyDescent="0.2">
      <c r="A41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27" s="7" t="str">
        <f>ExtractValues(Table1[[#This Row],[Agreement Name]],".{1}\d{4,5}")</f>
        <v>101086</v>
      </c>
      <c r="C4127" s="6" t="str">
        <f>ExtractValues(Table1[[#This Row],[Agreement Name]],".{1}\d{4,5}-.{1}\d{4,5}")</f>
        <v>101086-003001</v>
      </c>
      <c r="D4127" s="6" t="str">
        <f>ExtractValues(ExtractValues(Table1[[#This Row],[Agreement Name]],"(CO\d{1,3})"),"\d+")</f>
        <v>1</v>
      </c>
      <c r="E4127" s="6" t="str">
        <f>ExtractValues(ExtractValues(Table1[[#This Row],[Agreement Name]],"(CO.\d{1,3})"),"\d+")</f>
        <v/>
      </c>
      <c r="F4127" s="6" t="str">
        <f>IF(Table1[[#This Row],[ChgOrderPart1]]&lt;&gt;"",Table1[[#This Row],[ChgOrderPart1]],Table1[[#This Row],[ChgOrderPart2]])</f>
        <v>1</v>
      </c>
      <c r="G4127" s="6" t="s">
        <v>6108</v>
      </c>
      <c r="H4127" s="8">
        <v>42234.350011574075</v>
      </c>
      <c r="I4127" s="6" t="s">
        <v>34</v>
      </c>
      <c r="J4127" s="8">
        <v>42235.619016203702</v>
      </c>
      <c r="K4127" s="6" t="s">
        <v>5082</v>
      </c>
      <c r="L4127" s="6" t="s">
        <v>5083</v>
      </c>
      <c r="M4127" s="6" t="s">
        <v>37</v>
      </c>
      <c r="O4127" s="6" t="s">
        <v>38</v>
      </c>
      <c r="P4127" s="6" t="s">
        <v>39</v>
      </c>
      <c r="Q4127" s="6" t="s">
        <v>319</v>
      </c>
      <c r="R4127" s="6" t="s">
        <v>320</v>
      </c>
      <c r="S4127" s="6" t="s">
        <v>57</v>
      </c>
      <c r="W4127" s="6" t="s">
        <v>321</v>
      </c>
      <c r="X4127" s="6" t="s">
        <v>320</v>
      </c>
      <c r="Y4127" s="6" t="s">
        <v>43</v>
      </c>
      <c r="Z4127" s="8">
        <v>42234.641446759262</v>
      </c>
      <c r="AA4127" s="6" t="s">
        <v>1214</v>
      </c>
      <c r="AB4127" s="6" t="s">
        <v>70</v>
      </c>
      <c r="AC4127" s="6" t="s">
        <v>57</v>
      </c>
      <c r="AD4127" s="6" t="s">
        <v>43</v>
      </c>
      <c r="AE4127" s="8">
        <v>42235.619016203702</v>
      </c>
      <c r="AF4127" s="6" t="s">
        <v>71</v>
      </c>
    </row>
    <row r="4128" spans="1:37" x14ac:dyDescent="0.2">
      <c r="A41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28" s="7" t="str">
        <f>ExtractValues(Table1[[#This Row],[Agreement Name]],".{1}\d{4,5}")</f>
        <v>101086</v>
      </c>
      <c r="C4128" s="6" t="str">
        <f>ExtractValues(Table1[[#This Row],[Agreement Name]],".{1}\d{4,5}-.{1}\d{4,5}")</f>
        <v>101086-003001</v>
      </c>
      <c r="D4128" s="6" t="str">
        <f>ExtractValues(ExtractValues(Table1[[#This Row],[Agreement Name]],"(CO\d{1,3})"),"\d+")</f>
        <v/>
      </c>
      <c r="E4128" s="6" t="str">
        <f>ExtractValues(ExtractValues(Table1[[#This Row],[Agreement Name]],"(CO.\d{1,3})"),"\d+")</f>
        <v/>
      </c>
      <c r="F4128" s="6" t="str">
        <f>IF(Table1[[#This Row],[ChgOrderPart1]]&lt;&gt;"",Table1[[#This Row],[ChgOrderPart1]],Table1[[#This Row],[ChgOrderPart2]])</f>
        <v/>
      </c>
      <c r="G4128" s="6" t="s">
        <v>3632</v>
      </c>
      <c r="H4128" s="8">
        <v>42104.403344907405</v>
      </c>
      <c r="I4128" s="6" t="s">
        <v>34</v>
      </c>
      <c r="J4128" s="8">
        <v>42108.425891203704</v>
      </c>
      <c r="K4128" s="6" t="s">
        <v>3614</v>
      </c>
      <c r="L4128" s="6" t="s">
        <v>3615</v>
      </c>
      <c r="M4128" s="6" t="s">
        <v>37</v>
      </c>
      <c r="O4128" s="6" t="s">
        <v>38</v>
      </c>
      <c r="P4128" s="6" t="s">
        <v>39</v>
      </c>
      <c r="Q4128" s="6" t="s">
        <v>3633</v>
      </c>
      <c r="R4128" s="6" t="s">
        <v>366</v>
      </c>
      <c r="S4128" s="6" t="s">
        <v>3634</v>
      </c>
      <c r="W4128" s="6" t="s">
        <v>1292</v>
      </c>
      <c r="X4128" s="6" t="s">
        <v>3633</v>
      </c>
      <c r="Y4128" s="6" t="s">
        <v>43</v>
      </c>
      <c r="Z4128" s="8">
        <v>42108.318854166668</v>
      </c>
      <c r="AA4128" s="6" t="s">
        <v>322</v>
      </c>
      <c r="AB4128" s="6" t="s">
        <v>370</v>
      </c>
      <c r="AC4128" s="6" t="s">
        <v>366</v>
      </c>
      <c r="AD4128" s="6" t="s">
        <v>43</v>
      </c>
      <c r="AE4128" s="8">
        <v>42108.41064814815</v>
      </c>
      <c r="AF4128" s="6" t="s">
        <v>3635</v>
      </c>
      <c r="AG4128" s="6" t="s">
        <v>3636</v>
      </c>
      <c r="AH4128" s="6" t="s">
        <v>3634</v>
      </c>
      <c r="AI4128" s="6" t="s">
        <v>43</v>
      </c>
      <c r="AJ4128" s="8">
        <v>42108.425891203704</v>
      </c>
      <c r="AK4128" s="6" t="s">
        <v>46</v>
      </c>
    </row>
    <row r="4129" spans="1:39" x14ac:dyDescent="0.2">
      <c r="A41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29" s="7" t="str">
        <f>ExtractValues(Table1[[#This Row],[Agreement Name]],".{1}\d{4,5}")</f>
        <v>101086</v>
      </c>
      <c r="C4129" s="6" t="str">
        <f>ExtractValues(Table1[[#This Row],[Agreement Name]],".{1}\d{4,5}-.{1}\d{4,5}")</f>
        <v>101086-002001</v>
      </c>
      <c r="D4129" s="6" t="str">
        <f>ExtractValues(ExtractValues(Table1[[#This Row],[Agreement Name]],"(CO\d{1,3})"),"\d+")</f>
        <v>1</v>
      </c>
      <c r="E4129" s="6" t="str">
        <f>ExtractValues(ExtractValues(Table1[[#This Row],[Agreement Name]],"(CO.\d{1,3})"),"\d+")</f>
        <v/>
      </c>
      <c r="F4129" s="6" t="str">
        <f>IF(Table1[[#This Row],[ChgOrderPart1]]&lt;&gt;"",Table1[[#This Row],[ChgOrderPart1]],Table1[[#This Row],[ChgOrderPart2]])</f>
        <v>1</v>
      </c>
      <c r="G4129" s="6" t="s">
        <v>5362</v>
      </c>
      <c r="H4129" s="8">
        <v>42172.654108796298</v>
      </c>
      <c r="I4129" s="6" t="s">
        <v>34</v>
      </c>
      <c r="J4129" s="8">
        <v>42177.329513888886</v>
      </c>
      <c r="K4129" s="6" t="s">
        <v>5082</v>
      </c>
      <c r="L4129" s="6" t="s">
        <v>5083</v>
      </c>
      <c r="M4129" s="6" t="s">
        <v>37</v>
      </c>
      <c r="O4129" s="6" t="s">
        <v>38</v>
      </c>
      <c r="P4129" s="6" t="s">
        <v>39</v>
      </c>
      <c r="Q4129" s="6" t="s">
        <v>5363</v>
      </c>
      <c r="R4129" s="6" t="s">
        <v>379</v>
      </c>
      <c r="S4129" s="6" t="s">
        <v>346</v>
      </c>
      <c r="W4129" s="6" t="s">
        <v>381</v>
      </c>
      <c r="X4129" s="6" t="s">
        <v>379</v>
      </c>
      <c r="Y4129" s="6" t="s">
        <v>43</v>
      </c>
      <c r="Z4129" s="8">
        <v>42172.665092592593</v>
      </c>
      <c r="AA4129" s="6" t="s">
        <v>382</v>
      </c>
      <c r="AB4129" s="6" t="s">
        <v>348</v>
      </c>
      <c r="AC4129" s="6" t="s">
        <v>346</v>
      </c>
      <c r="AD4129" s="6" t="s">
        <v>43</v>
      </c>
      <c r="AE4129" s="8">
        <v>42177.329513888886</v>
      </c>
      <c r="AF4129" s="6" t="s">
        <v>46</v>
      </c>
    </row>
    <row r="4130" spans="1:39" x14ac:dyDescent="0.2">
      <c r="A41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30" s="7" t="str">
        <f>ExtractValues(Table1[[#This Row],[Agreement Name]],".{1}\d{4,5}")</f>
        <v>101086</v>
      </c>
      <c r="C4130" s="6" t="str">
        <f>ExtractValues(Table1[[#This Row],[Agreement Name]],".{1}\d{4,5}-.{1}\d{4,5}")</f>
        <v>101086-002001</v>
      </c>
      <c r="D4130" s="6" t="str">
        <f>ExtractValues(ExtractValues(Table1[[#This Row],[Agreement Name]],"(CO\d{1,3})"),"\d+")</f>
        <v/>
      </c>
      <c r="E4130" s="6" t="str">
        <f>ExtractValues(ExtractValues(Table1[[#This Row],[Agreement Name]],"(CO.\d{1,3})"),"\d+")</f>
        <v/>
      </c>
      <c r="F4130" s="6" t="str">
        <f>IF(Table1[[#This Row],[ChgOrderPart1]]&lt;&gt;"",Table1[[#This Row],[ChgOrderPart1]],Table1[[#This Row],[ChgOrderPart2]])</f>
        <v/>
      </c>
      <c r="G4130" s="6" t="s">
        <v>6841</v>
      </c>
      <c r="H4130" s="8">
        <v>42101.297013888892</v>
      </c>
      <c r="I4130" s="6" t="s">
        <v>34</v>
      </c>
      <c r="J4130" s="8">
        <v>42102.464317129627</v>
      </c>
      <c r="K4130" s="6" t="s">
        <v>1284</v>
      </c>
      <c r="L4130" s="6" t="s">
        <v>1285</v>
      </c>
      <c r="M4130" s="6" t="s">
        <v>37</v>
      </c>
      <c r="O4130" s="6" t="s">
        <v>38</v>
      </c>
      <c r="P4130" s="6" t="s">
        <v>39</v>
      </c>
      <c r="Q4130" s="6" t="s">
        <v>5363</v>
      </c>
      <c r="R4130" s="6" t="s">
        <v>379</v>
      </c>
      <c r="S4130" s="6" t="s">
        <v>346</v>
      </c>
      <c r="W4130" s="6" t="s">
        <v>381</v>
      </c>
      <c r="X4130" s="6" t="s">
        <v>379</v>
      </c>
      <c r="Y4130" s="6" t="s">
        <v>43</v>
      </c>
      <c r="Z4130" s="8">
        <v>42101.671157407407</v>
      </c>
      <c r="AA4130" s="6" t="s">
        <v>382</v>
      </c>
      <c r="AB4130" s="6" t="s">
        <v>348</v>
      </c>
      <c r="AC4130" s="6" t="s">
        <v>346</v>
      </c>
      <c r="AD4130" s="6" t="s">
        <v>43</v>
      </c>
      <c r="AE4130" s="8">
        <v>42102.464317129627</v>
      </c>
      <c r="AF4130" s="6" t="s">
        <v>71</v>
      </c>
    </row>
    <row r="4131" spans="1:39" x14ac:dyDescent="0.2">
      <c r="A41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31" s="7" t="str">
        <f>ExtractValues(Table1[[#This Row],[Agreement Name]],".{1}\d{4,5}")</f>
        <v>101079</v>
      </c>
      <c r="C4131" s="6" t="str">
        <f>ExtractValues(Table1[[#This Row],[Agreement Name]],".{1}\d{4,5}-.{1}\d{4,5}")</f>
        <v>101079-001003</v>
      </c>
      <c r="D4131" s="6" t="str">
        <f>ExtractValues(ExtractValues(Table1[[#This Row],[Agreement Name]],"(CO\d{1,3})"),"\d+")</f>
        <v/>
      </c>
      <c r="E4131" s="6" t="str">
        <f>ExtractValues(ExtractValues(Table1[[#This Row],[Agreement Name]],"(CO.\d{1,3})"),"\d+")</f>
        <v/>
      </c>
      <c r="F4131" s="6" t="str">
        <f>IF(Table1[[#This Row],[ChgOrderPart1]]&lt;&gt;"",Table1[[#This Row],[ChgOrderPart1]],Table1[[#This Row],[ChgOrderPart2]])</f>
        <v/>
      </c>
      <c r="G4131" s="6" t="s">
        <v>775</v>
      </c>
      <c r="H4131" s="8">
        <v>42185.33902777778</v>
      </c>
      <c r="I4131" s="6" t="s">
        <v>34</v>
      </c>
      <c r="J4131" s="8">
        <v>42185.391134259262</v>
      </c>
      <c r="K4131" s="6" t="s">
        <v>35</v>
      </c>
      <c r="L4131" s="6" t="s">
        <v>36</v>
      </c>
      <c r="M4131" s="6" t="s">
        <v>37</v>
      </c>
      <c r="O4131" s="6" t="s">
        <v>38</v>
      </c>
      <c r="P4131" s="6" t="s">
        <v>39</v>
      </c>
      <c r="Q4131" s="6" t="s">
        <v>361</v>
      </c>
      <c r="R4131" s="6" t="s">
        <v>346</v>
      </c>
      <c r="W4131" s="6" t="s">
        <v>362</v>
      </c>
      <c r="X4131" s="6" t="s">
        <v>361</v>
      </c>
      <c r="Y4131" s="6" t="s">
        <v>43</v>
      </c>
      <c r="Z4131" s="8">
        <v>42185.352905092594</v>
      </c>
      <c r="AA4131" s="6" t="s">
        <v>363</v>
      </c>
      <c r="AB4131" s="6" t="s">
        <v>348</v>
      </c>
      <c r="AC4131" s="6" t="s">
        <v>346</v>
      </c>
      <c r="AD4131" s="6" t="s">
        <v>43</v>
      </c>
      <c r="AE4131" s="8">
        <v>42185.391134259262</v>
      </c>
      <c r="AF4131" s="6" t="s">
        <v>71</v>
      </c>
    </row>
    <row r="4132" spans="1:39" x14ac:dyDescent="0.2">
      <c r="A41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32" s="7" t="str">
        <f>ExtractValues(Table1[[#This Row],[Agreement Name]],".{1}\d{4,5}")</f>
        <v>101079</v>
      </c>
      <c r="C4132" s="6" t="str">
        <f>ExtractValues(Table1[[#This Row],[Agreement Name]],".{1}\d{4,5}-.{1}\d{4,5}")</f>
        <v>101079-001003</v>
      </c>
      <c r="D4132" s="6" t="str">
        <f>ExtractValues(ExtractValues(Table1[[#This Row],[Agreement Name]],"(CO\d{1,3})"),"\d+")</f>
        <v/>
      </c>
      <c r="E4132" s="6" t="str">
        <f>ExtractValues(ExtractValues(Table1[[#This Row],[Agreement Name]],"(CO.\d{1,3})"),"\d+")</f>
        <v/>
      </c>
      <c r="F4132" s="6" t="str">
        <f>IF(Table1[[#This Row],[ChgOrderPart1]]&lt;&gt;"",Table1[[#This Row],[ChgOrderPart1]],Table1[[#This Row],[ChgOrderPart2]])</f>
        <v/>
      </c>
      <c r="G4132" s="6" t="s">
        <v>3913</v>
      </c>
      <c r="H4132" s="8">
        <v>42136.593599537038</v>
      </c>
      <c r="I4132" s="6" t="s">
        <v>55</v>
      </c>
      <c r="J4132" s="8">
        <v>42185.338020833333</v>
      </c>
      <c r="K4132" s="6" t="s">
        <v>3614</v>
      </c>
      <c r="L4132" s="6" t="s">
        <v>3615</v>
      </c>
      <c r="M4132" s="6" t="s">
        <v>37</v>
      </c>
      <c r="O4132" s="6" t="s">
        <v>38</v>
      </c>
      <c r="P4132" s="6" t="s">
        <v>39</v>
      </c>
      <c r="Q4132" s="6" t="s">
        <v>361</v>
      </c>
      <c r="R4132" s="6" t="s">
        <v>346</v>
      </c>
      <c r="AL4132" s="6" t="s">
        <v>361</v>
      </c>
      <c r="AM4132" s="6" t="s">
        <v>43</v>
      </c>
    </row>
    <row r="4133" spans="1:39" x14ac:dyDescent="0.2">
      <c r="A41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33" s="7" t="str">
        <f>ExtractValues(Table1[[#This Row],[Agreement Name]],".{1}\d{4,5}")</f>
        <v>101079</v>
      </c>
      <c r="C4133" s="6" t="str">
        <f>ExtractValues(Table1[[#This Row],[Agreement Name]],".{1}\d{4,5}-.{1}\d{4,5}")</f>
        <v>101079-001003</v>
      </c>
      <c r="D4133" s="6" t="str">
        <f>ExtractValues(ExtractValues(Table1[[#This Row],[Agreement Name]],"(CO\d{1,3})"),"\d+")</f>
        <v/>
      </c>
      <c r="E4133" s="6" t="str">
        <f>ExtractValues(ExtractValues(Table1[[#This Row],[Agreement Name]],"(CO.\d{1,3})"),"\d+")</f>
        <v/>
      </c>
      <c r="F4133" s="6" t="str">
        <f>IF(Table1[[#This Row],[ChgOrderPart1]]&lt;&gt;"",Table1[[#This Row],[ChgOrderPart1]],Table1[[#This Row],[ChgOrderPart2]])</f>
        <v/>
      </c>
      <c r="G4133" s="6" t="s">
        <v>3913</v>
      </c>
      <c r="H4133" s="8">
        <v>42135.38212962963</v>
      </c>
      <c r="I4133" s="6" t="s">
        <v>55</v>
      </c>
      <c r="J4133" s="8">
        <v>42136.456747685188</v>
      </c>
      <c r="K4133" s="6" t="s">
        <v>3614</v>
      </c>
      <c r="L4133" s="6" t="s">
        <v>3615</v>
      </c>
      <c r="M4133" s="6" t="s">
        <v>37</v>
      </c>
      <c r="O4133" s="6" t="s">
        <v>38</v>
      </c>
      <c r="P4133" s="6" t="s">
        <v>39</v>
      </c>
      <c r="Q4133" s="6" t="s">
        <v>361</v>
      </c>
      <c r="R4133" s="6" t="s">
        <v>346</v>
      </c>
      <c r="AL4133" s="6" t="s">
        <v>361</v>
      </c>
      <c r="AM4133" s="6" t="s">
        <v>43</v>
      </c>
    </row>
    <row r="4134" spans="1:39" x14ac:dyDescent="0.2">
      <c r="A413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34" s="7" t="str">
        <f>ExtractValues(Table1[[#This Row],[Agreement Name]],".{1}\d{4,5}")</f>
        <v>101079</v>
      </c>
      <c r="C4134" s="6" t="str">
        <f>ExtractValues(Table1[[#This Row],[Agreement Name]],".{1}\d{4,5}-.{1}\d{4,5}")</f>
        <v>101079-001002</v>
      </c>
      <c r="D4134" s="6" t="str">
        <f>ExtractValues(ExtractValues(Table1[[#This Row],[Agreement Name]],"(CO\d{1,3})"),"\d+")</f>
        <v>4</v>
      </c>
      <c r="E4134" s="6" t="str">
        <f>ExtractValues(ExtractValues(Table1[[#This Row],[Agreement Name]],"(CO.\d{1,3})"),"\d+")</f>
        <v/>
      </c>
      <c r="F4134" s="6" t="str">
        <f>IF(Table1[[#This Row],[ChgOrderPart1]]&lt;&gt;"",Table1[[#This Row],[ChgOrderPart1]],Table1[[#This Row],[ChgOrderPart2]])</f>
        <v>4</v>
      </c>
      <c r="G4134" s="6" t="s">
        <v>5752</v>
      </c>
      <c r="H4134" s="8">
        <v>42207.542858796296</v>
      </c>
      <c r="I4134" s="6" t="s">
        <v>34</v>
      </c>
      <c r="J4134" s="8">
        <v>42212.443194444444</v>
      </c>
      <c r="K4134" s="6" t="s">
        <v>5082</v>
      </c>
      <c r="L4134" s="6" t="s">
        <v>5083</v>
      </c>
      <c r="M4134" s="6" t="s">
        <v>37</v>
      </c>
      <c r="O4134" s="6" t="s">
        <v>38</v>
      </c>
      <c r="P4134" s="6" t="s">
        <v>39</v>
      </c>
      <c r="Q4134" s="6" t="s">
        <v>184</v>
      </c>
      <c r="R4134" s="6" t="s">
        <v>346</v>
      </c>
      <c r="W4134" s="6" t="s">
        <v>185</v>
      </c>
      <c r="X4134" s="6" t="s">
        <v>184</v>
      </c>
      <c r="Y4134" s="6" t="s">
        <v>43</v>
      </c>
      <c r="Z4134" s="8">
        <v>42212.31722222222</v>
      </c>
      <c r="AA4134" s="6" t="s">
        <v>71</v>
      </c>
      <c r="AB4134" s="6" t="s">
        <v>348</v>
      </c>
      <c r="AC4134" s="6" t="s">
        <v>346</v>
      </c>
      <c r="AD4134" s="6" t="s">
        <v>43</v>
      </c>
      <c r="AE4134" s="8">
        <v>42212.443194444444</v>
      </c>
      <c r="AF4134" s="6" t="s">
        <v>71</v>
      </c>
    </row>
    <row r="4135" spans="1:39" x14ac:dyDescent="0.2">
      <c r="A41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35" s="7" t="str">
        <f>ExtractValues(Table1[[#This Row],[Agreement Name]],".{1}\d{4,5}")</f>
        <v>101079</v>
      </c>
      <c r="C4135" s="6" t="str">
        <f>ExtractValues(Table1[[#This Row],[Agreement Name]],".{1}\d{4,5}-.{1}\d{4,5}")</f>
        <v>101079-001002</v>
      </c>
      <c r="D4135" s="6" t="str">
        <f>ExtractValues(ExtractValues(Table1[[#This Row],[Agreement Name]],"(CO\d{1,3})"),"\d+")</f>
        <v/>
      </c>
      <c r="E4135" s="6" t="str">
        <f>ExtractValues(ExtractValues(Table1[[#This Row],[Agreement Name]],"(CO.\d{1,3})"),"\d+")</f>
        <v/>
      </c>
      <c r="F4135" s="6" t="str">
        <f>IF(Table1[[#This Row],[ChgOrderPart1]]&lt;&gt;"",Table1[[#This Row],[ChgOrderPart1]],Table1[[#This Row],[ChgOrderPart2]])</f>
        <v/>
      </c>
      <c r="G4135" s="6" t="s">
        <v>793</v>
      </c>
      <c r="H4135" s="8">
        <v>42191.575868055559</v>
      </c>
      <c r="I4135" s="6" t="s">
        <v>34</v>
      </c>
      <c r="J4135" s="8">
        <v>42194.324016203704</v>
      </c>
      <c r="K4135" s="6" t="s">
        <v>35</v>
      </c>
      <c r="L4135" s="6" t="s">
        <v>36</v>
      </c>
      <c r="M4135" s="6" t="s">
        <v>37</v>
      </c>
      <c r="O4135" s="6" t="s">
        <v>38</v>
      </c>
      <c r="P4135" s="6" t="s">
        <v>39</v>
      </c>
      <c r="Q4135" s="6" t="s">
        <v>184</v>
      </c>
      <c r="R4135" s="6" t="s">
        <v>346</v>
      </c>
      <c r="W4135" s="6" t="s">
        <v>185</v>
      </c>
      <c r="X4135" s="6" t="s">
        <v>184</v>
      </c>
      <c r="Y4135" s="6" t="s">
        <v>43</v>
      </c>
      <c r="Z4135" s="8">
        <v>42193.665543981479</v>
      </c>
      <c r="AA4135" s="6" t="s">
        <v>794</v>
      </c>
      <c r="AB4135" s="6" t="s">
        <v>348</v>
      </c>
      <c r="AC4135" s="6" t="s">
        <v>346</v>
      </c>
      <c r="AD4135" s="6" t="s">
        <v>43</v>
      </c>
      <c r="AE4135" s="8">
        <v>42194.324016203704</v>
      </c>
      <c r="AF4135" s="6" t="s">
        <v>71</v>
      </c>
    </row>
    <row r="4136" spans="1:39" x14ac:dyDescent="0.2">
      <c r="A41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36" s="7" t="str">
        <f>ExtractValues(Table1[[#This Row],[Agreement Name]],".{1}\d{4,5}")</f>
        <v>101079</v>
      </c>
      <c r="C4136" s="6" t="str">
        <f>ExtractValues(Table1[[#This Row],[Agreement Name]],".{1}\d{4,5}-.{1}\d{4,5}")</f>
        <v>101079-001002</v>
      </c>
      <c r="D4136" s="6" t="str">
        <f>ExtractValues(ExtractValues(Table1[[#This Row],[Agreement Name]],"(CO\d{1,3})"),"\d+")</f>
        <v>3</v>
      </c>
      <c r="E4136" s="6" t="str">
        <f>ExtractValues(ExtractValues(Table1[[#This Row],[Agreement Name]],"(CO.\d{1,3})"),"\d+")</f>
        <v/>
      </c>
      <c r="F4136" s="6" t="str">
        <f>IF(Table1[[#This Row],[ChgOrderPart1]]&lt;&gt;"",Table1[[#This Row],[ChgOrderPart1]],Table1[[#This Row],[ChgOrderPart2]])</f>
        <v>3</v>
      </c>
      <c r="G4136" s="6" t="s">
        <v>4140</v>
      </c>
      <c r="H4136" s="8">
        <v>42143.586180555554</v>
      </c>
      <c r="I4136" s="6" t="s">
        <v>34</v>
      </c>
      <c r="J4136" s="8">
        <v>42145.593715277777</v>
      </c>
      <c r="K4136" s="6" t="s">
        <v>3614</v>
      </c>
      <c r="L4136" s="6" t="s">
        <v>3615</v>
      </c>
      <c r="M4136" s="6" t="s">
        <v>37</v>
      </c>
      <c r="O4136" s="6" t="s">
        <v>38</v>
      </c>
      <c r="P4136" s="6" t="s">
        <v>39</v>
      </c>
      <c r="Q4136" s="6" t="s">
        <v>41</v>
      </c>
      <c r="R4136" s="6" t="s">
        <v>346</v>
      </c>
      <c r="W4136" s="6" t="s">
        <v>45</v>
      </c>
      <c r="X4136" s="6" t="s">
        <v>41</v>
      </c>
      <c r="Y4136" s="6" t="s">
        <v>43</v>
      </c>
      <c r="Z4136" s="8">
        <v>42144.650509259256</v>
      </c>
      <c r="AA4136" s="6" t="s">
        <v>46</v>
      </c>
      <c r="AB4136" s="6" t="s">
        <v>348</v>
      </c>
      <c r="AC4136" s="6" t="s">
        <v>346</v>
      </c>
      <c r="AD4136" s="6" t="s">
        <v>43</v>
      </c>
      <c r="AE4136" s="8">
        <v>42145.593715277777</v>
      </c>
      <c r="AF4136" s="6" t="s">
        <v>4112</v>
      </c>
    </row>
    <row r="4137" spans="1:39" x14ac:dyDescent="0.2">
      <c r="A41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37" s="7" t="str">
        <f>ExtractValues(Table1[[#This Row],[Agreement Name]],".{1}\d{4,5}")</f>
        <v>101079</v>
      </c>
      <c r="C4137" s="6" t="str">
        <f>ExtractValues(Table1[[#This Row],[Agreement Name]],".{1}\d{4,5}-.{1}\d{4,5}")</f>
        <v>101079-001002</v>
      </c>
      <c r="D4137" s="6" t="str">
        <f>ExtractValues(ExtractValues(Table1[[#This Row],[Agreement Name]],"(CO\d{1,3})"),"\d+")</f>
        <v>1</v>
      </c>
      <c r="E4137" s="6" t="str">
        <f>ExtractValues(ExtractValues(Table1[[#This Row],[Agreement Name]],"(CO.\d{1,3})"),"\d+")</f>
        <v/>
      </c>
      <c r="F4137" s="6" t="str">
        <f>IF(Table1[[#This Row],[ChgOrderPart1]]&lt;&gt;"",Table1[[#This Row],[ChgOrderPart1]],Table1[[#This Row],[ChgOrderPart2]])</f>
        <v>1</v>
      </c>
      <c r="G4137" s="6" t="s">
        <v>6660</v>
      </c>
      <c r="H4137" s="8">
        <v>42087.306342592594</v>
      </c>
      <c r="I4137" s="6" t="s">
        <v>34</v>
      </c>
      <c r="J4137" s="8">
        <v>42087.725856481484</v>
      </c>
      <c r="K4137" s="6" t="s">
        <v>1284</v>
      </c>
      <c r="L4137" s="6" t="s">
        <v>1285</v>
      </c>
      <c r="M4137" s="6" t="s">
        <v>37</v>
      </c>
      <c r="O4137" s="6" t="s">
        <v>38</v>
      </c>
      <c r="P4137" s="6" t="s">
        <v>39</v>
      </c>
      <c r="Q4137" s="6" t="s">
        <v>346</v>
      </c>
      <c r="R4137" s="6" t="s">
        <v>6661</v>
      </c>
      <c r="W4137" s="6" t="s">
        <v>348</v>
      </c>
      <c r="X4137" s="6" t="s">
        <v>346</v>
      </c>
      <c r="Y4137" s="6" t="s">
        <v>43</v>
      </c>
      <c r="Z4137" s="8">
        <v>42087.379189814812</v>
      </c>
      <c r="AA4137" s="6" t="s">
        <v>71</v>
      </c>
      <c r="AB4137" s="6" t="s">
        <v>348</v>
      </c>
      <c r="AC4137" s="6" t="s">
        <v>6661</v>
      </c>
      <c r="AD4137" s="6" t="s">
        <v>43</v>
      </c>
      <c r="AE4137" s="8">
        <v>42087.725856481484</v>
      </c>
      <c r="AF4137" s="6" t="s">
        <v>71</v>
      </c>
    </row>
    <row r="4138" spans="1:39" x14ac:dyDescent="0.2">
      <c r="A41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38" s="7" t="str">
        <f>ExtractValues(Table1[[#This Row],[Agreement Name]],".{1}\d{4,5}")</f>
        <v>101079</v>
      </c>
      <c r="C4138" s="6" t="str">
        <f>ExtractValues(Table1[[#This Row],[Agreement Name]],".{1}\d{4,5}-.{1}\d{4,5}")</f>
        <v>101079-001002</v>
      </c>
      <c r="D4138" s="6" t="str">
        <f>ExtractValues(ExtractValues(Table1[[#This Row],[Agreement Name]],"(CO\d{1,3})"),"\d+")</f>
        <v/>
      </c>
      <c r="E4138" s="6" t="str">
        <f>ExtractValues(ExtractValues(Table1[[#This Row],[Agreement Name]],"(CO.\d{1,3})"),"\d+")</f>
        <v/>
      </c>
      <c r="F4138" s="6" t="str">
        <f>IF(Table1[[#This Row],[ChgOrderPart1]]&lt;&gt;"",Table1[[#This Row],[ChgOrderPart1]],Table1[[#This Row],[ChgOrderPart2]])</f>
        <v/>
      </c>
      <c r="G4138" s="6" t="s">
        <v>793</v>
      </c>
      <c r="H4138" s="8">
        <v>42030.594340277778</v>
      </c>
      <c r="I4138" s="6" t="s">
        <v>34</v>
      </c>
      <c r="J4138" s="8">
        <v>42062.556956018518</v>
      </c>
      <c r="K4138" s="6" t="s">
        <v>1284</v>
      </c>
      <c r="L4138" s="6" t="s">
        <v>1285</v>
      </c>
      <c r="M4138" s="6" t="s">
        <v>37</v>
      </c>
      <c r="O4138" s="6" t="s">
        <v>38</v>
      </c>
      <c r="P4138" s="6" t="s">
        <v>39</v>
      </c>
      <c r="Q4138" s="6" t="s">
        <v>3053</v>
      </c>
      <c r="R4138" s="6" t="s">
        <v>346</v>
      </c>
      <c r="W4138" s="6" t="s">
        <v>3509</v>
      </c>
      <c r="X4138" s="6" t="s">
        <v>3053</v>
      </c>
      <c r="Y4138" s="6" t="s">
        <v>43</v>
      </c>
      <c r="Z4138" s="8">
        <v>42062.552858796298</v>
      </c>
      <c r="AA4138" s="6" t="s">
        <v>46</v>
      </c>
      <c r="AB4138" s="6" t="s">
        <v>348</v>
      </c>
      <c r="AC4138" s="6" t="s">
        <v>346</v>
      </c>
      <c r="AD4138" s="6" t="s">
        <v>43</v>
      </c>
      <c r="AE4138" s="8">
        <v>42062.556956018518</v>
      </c>
      <c r="AF4138" s="6" t="s">
        <v>71</v>
      </c>
    </row>
    <row r="4139" spans="1:39" x14ac:dyDescent="0.2">
      <c r="A41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39" s="7" t="str">
        <f>ExtractValues(Table1[[#This Row],[Agreement Name]],".{1}\d{4,5}")</f>
        <v>101069</v>
      </c>
      <c r="C4139" s="6" t="str">
        <f>ExtractValues(Table1[[#This Row],[Agreement Name]],".{1}\d{4,5}-.{1}\d{4,5}")</f>
        <v>101069-001001</v>
      </c>
      <c r="D4139" s="6" t="str">
        <f>ExtractValues(ExtractValues(Table1[[#This Row],[Agreement Name]],"(CO\d{1,3})"),"\d+")</f>
        <v/>
      </c>
      <c r="E4139" s="6" t="str">
        <f>ExtractValues(ExtractValues(Table1[[#This Row],[Agreement Name]],"(CO.\d{1,3})"),"\d+")</f>
        <v/>
      </c>
      <c r="F4139" s="6" t="str">
        <f>IF(Table1[[#This Row],[ChgOrderPart1]]&lt;&gt;"",Table1[[#This Row],[ChgOrderPart1]],Table1[[#This Row],[ChgOrderPart2]])</f>
        <v/>
      </c>
      <c r="G4139" s="6" t="s">
        <v>3389</v>
      </c>
      <c r="H4139" s="8">
        <v>42025.416435185187</v>
      </c>
      <c r="I4139" s="6" t="s">
        <v>34</v>
      </c>
      <c r="J4139" s="8">
        <v>42027.347500000003</v>
      </c>
      <c r="K4139" s="6" t="s">
        <v>1284</v>
      </c>
      <c r="L4139" s="6" t="s">
        <v>1285</v>
      </c>
      <c r="M4139" s="6" t="s">
        <v>37</v>
      </c>
      <c r="O4139" s="6" t="s">
        <v>38</v>
      </c>
      <c r="P4139" s="6" t="s">
        <v>39</v>
      </c>
      <c r="Q4139" s="6" t="s">
        <v>353</v>
      </c>
      <c r="R4139" s="6" t="s">
        <v>354</v>
      </c>
      <c r="W4139" s="6" t="s">
        <v>1361</v>
      </c>
      <c r="X4139" s="6" t="s">
        <v>353</v>
      </c>
      <c r="Y4139" s="6" t="s">
        <v>43</v>
      </c>
      <c r="Z4139" s="8">
        <v>42026.509884259256</v>
      </c>
      <c r="AA4139" s="6" t="s">
        <v>1362</v>
      </c>
      <c r="AB4139" s="6" t="s">
        <v>357</v>
      </c>
      <c r="AC4139" s="6" t="s">
        <v>354</v>
      </c>
      <c r="AD4139" s="6" t="s">
        <v>43</v>
      </c>
      <c r="AE4139" s="8">
        <v>42027.347500000003</v>
      </c>
      <c r="AF4139" s="6" t="s">
        <v>358</v>
      </c>
    </row>
    <row r="4140" spans="1:39" x14ac:dyDescent="0.2">
      <c r="A41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40" s="7" t="str">
        <f>ExtractValues(Table1[[#This Row],[Agreement Name]],".{1}\d{4,5}")</f>
        <v>101056</v>
      </c>
      <c r="C4140" s="6" t="str">
        <f>ExtractValues(Table1[[#This Row],[Agreement Name]],".{1}\d{4,5}-.{1}\d{4,5}")</f>
        <v>101056-001007</v>
      </c>
      <c r="D4140" s="6" t="str">
        <f>ExtractValues(ExtractValues(Table1[[#This Row],[Agreement Name]],"(CO\d{1,3})"),"\d+")</f>
        <v/>
      </c>
      <c r="E4140" s="6" t="str">
        <f>ExtractValues(ExtractValues(Table1[[#This Row],[Agreement Name]],"(CO.\d{1,3})"),"\d+")</f>
        <v/>
      </c>
      <c r="F4140" s="6" t="str">
        <f>IF(Table1[[#This Row],[ChgOrderPart1]]&lt;&gt;"",Table1[[#This Row],[ChgOrderPart1]],Table1[[#This Row],[ChgOrderPart2]])</f>
        <v/>
      </c>
      <c r="G4140" s="6" t="s">
        <v>4317</v>
      </c>
      <c r="H4140" s="8">
        <v>42150.626539351855</v>
      </c>
      <c r="I4140" s="6" t="s">
        <v>34</v>
      </c>
      <c r="J4140" s="8">
        <v>42166.411122685182</v>
      </c>
      <c r="K4140" s="6" t="s">
        <v>3614</v>
      </c>
      <c r="L4140" s="6" t="s">
        <v>3615</v>
      </c>
      <c r="M4140" s="6" t="s">
        <v>37</v>
      </c>
      <c r="O4140" s="6" t="s">
        <v>38</v>
      </c>
      <c r="P4140" s="6" t="s">
        <v>39</v>
      </c>
      <c r="Q4140" s="6" t="s">
        <v>780</v>
      </c>
      <c r="R4140" s="6" t="s">
        <v>354</v>
      </c>
      <c r="W4140" s="6" t="s">
        <v>643</v>
      </c>
      <c r="X4140" s="6" t="s">
        <v>780</v>
      </c>
      <c r="Y4140" s="6" t="s">
        <v>43</v>
      </c>
      <c r="Z4140" s="8">
        <v>42166.385324074072</v>
      </c>
      <c r="AA4140" s="6" t="s">
        <v>141</v>
      </c>
      <c r="AB4140" s="6" t="s">
        <v>357</v>
      </c>
      <c r="AC4140" s="6" t="s">
        <v>354</v>
      </c>
      <c r="AD4140" s="6" t="s">
        <v>43</v>
      </c>
      <c r="AE4140" s="8">
        <v>42166.411122685182</v>
      </c>
      <c r="AF4140" s="6" t="s">
        <v>358</v>
      </c>
    </row>
    <row r="4141" spans="1:39" x14ac:dyDescent="0.2">
      <c r="A41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41" s="7" t="str">
        <f>ExtractValues(Table1[[#This Row],[Agreement Name]],".{1}\d{4,5}")</f>
        <v>101056</v>
      </c>
      <c r="C4141" s="6" t="str">
        <f>ExtractValues(Table1[[#This Row],[Agreement Name]],".{1}\d{4,5}-.{1}\d{4,5}")</f>
        <v>101056-001006</v>
      </c>
      <c r="D4141" s="6" t="str">
        <f>ExtractValues(ExtractValues(Table1[[#This Row],[Agreement Name]],"(CO\d{1,3})"),"\d+")</f>
        <v>1</v>
      </c>
      <c r="E4141" s="6" t="str">
        <f>ExtractValues(ExtractValues(Table1[[#This Row],[Agreement Name]],"(CO.\d{1,3})"),"\d+")</f>
        <v/>
      </c>
      <c r="F4141" s="6" t="str">
        <f>IF(Table1[[#This Row],[ChgOrderPart1]]&lt;&gt;"",Table1[[#This Row],[ChgOrderPart1]],Table1[[#This Row],[ChgOrderPart2]])</f>
        <v>1</v>
      </c>
      <c r="G4141" s="6" t="s">
        <v>5509</v>
      </c>
      <c r="H4141" s="8">
        <v>42185.585138888891</v>
      </c>
      <c r="I4141" s="6" t="s">
        <v>34</v>
      </c>
      <c r="J4141" s="8">
        <v>42208.546481481484</v>
      </c>
      <c r="K4141" s="6" t="s">
        <v>5082</v>
      </c>
      <c r="L4141" s="6" t="s">
        <v>5083</v>
      </c>
      <c r="M4141" s="6" t="s">
        <v>37</v>
      </c>
      <c r="O4141" s="6" t="s">
        <v>38</v>
      </c>
      <c r="P4141" s="6" t="s">
        <v>39</v>
      </c>
      <c r="Q4141" s="6" t="s">
        <v>806</v>
      </c>
      <c r="R4141" s="6" t="s">
        <v>354</v>
      </c>
      <c r="W4141" s="6" t="s">
        <v>807</v>
      </c>
      <c r="X4141" s="6" t="s">
        <v>806</v>
      </c>
      <c r="Y4141" s="6" t="s">
        <v>43</v>
      </c>
      <c r="Z4141" s="8">
        <v>42208.415844907409</v>
      </c>
      <c r="AA4141" s="6" t="s">
        <v>808</v>
      </c>
      <c r="AB4141" s="6" t="s">
        <v>357</v>
      </c>
      <c r="AC4141" s="6" t="s">
        <v>354</v>
      </c>
      <c r="AD4141" s="6" t="s">
        <v>43</v>
      </c>
      <c r="AE4141" s="8">
        <v>42208.546481481484</v>
      </c>
      <c r="AF4141" s="6" t="s">
        <v>358</v>
      </c>
    </row>
    <row r="4142" spans="1:39" x14ac:dyDescent="0.2">
      <c r="A41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42" s="7" t="str">
        <f>ExtractValues(Table1[[#This Row],[Agreement Name]],".{1}\d{4,5}")</f>
        <v>101056</v>
      </c>
      <c r="C4142" s="6" t="str">
        <f>ExtractValues(Table1[[#This Row],[Agreement Name]],".{1}\d{4,5}-.{1}\d{4,5}")</f>
        <v>101056-001006</v>
      </c>
      <c r="D4142" s="6" t="str">
        <f>ExtractValues(ExtractValues(Table1[[#This Row],[Agreement Name]],"(CO\d{1,3})"),"\d+")</f>
        <v/>
      </c>
      <c r="E4142" s="6" t="str">
        <f>ExtractValues(ExtractValues(Table1[[#This Row],[Agreement Name]],"(CO.\d{1,3})"),"\d+")</f>
        <v/>
      </c>
      <c r="F4142" s="6" t="str">
        <f>IF(Table1[[#This Row],[ChgOrderPart1]]&lt;&gt;"",Table1[[#This Row],[ChgOrderPart1]],Table1[[#This Row],[ChgOrderPart2]])</f>
        <v/>
      </c>
      <c r="G4142" s="6" t="s">
        <v>4000</v>
      </c>
      <c r="H4142" s="8">
        <v>42138.451412037037</v>
      </c>
      <c r="I4142" s="6" t="s">
        <v>34</v>
      </c>
      <c r="J4142" s="8">
        <v>42146.362939814811</v>
      </c>
      <c r="K4142" s="6" t="s">
        <v>3614</v>
      </c>
      <c r="L4142" s="6" t="s">
        <v>3615</v>
      </c>
      <c r="M4142" s="6" t="s">
        <v>37</v>
      </c>
      <c r="O4142" s="6" t="s">
        <v>38</v>
      </c>
      <c r="P4142" s="6" t="s">
        <v>39</v>
      </c>
      <c r="Q4142" s="6" t="s">
        <v>806</v>
      </c>
      <c r="R4142" s="6" t="s">
        <v>354</v>
      </c>
      <c r="W4142" s="6" t="s">
        <v>807</v>
      </c>
      <c r="X4142" s="6" t="s">
        <v>806</v>
      </c>
      <c r="Y4142" s="6" t="s">
        <v>43</v>
      </c>
      <c r="Z4142" s="8">
        <v>42146.359826388885</v>
      </c>
      <c r="AA4142" s="6" t="s">
        <v>4001</v>
      </c>
      <c r="AB4142" s="6" t="s">
        <v>357</v>
      </c>
      <c r="AC4142" s="6" t="s">
        <v>354</v>
      </c>
      <c r="AD4142" s="6" t="s">
        <v>43</v>
      </c>
      <c r="AE4142" s="8">
        <v>42146.362939814811</v>
      </c>
      <c r="AF4142" s="6" t="s">
        <v>358</v>
      </c>
    </row>
    <row r="4143" spans="1:39" x14ac:dyDescent="0.2">
      <c r="A41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43" s="7" t="str">
        <f>ExtractValues(Table1[[#This Row],[Agreement Name]],".{1}\d{4,5}")</f>
        <v>101056</v>
      </c>
      <c r="C4143" s="6" t="str">
        <f>ExtractValues(Table1[[#This Row],[Agreement Name]],".{1}\d{4,5}-.{1}\d{4,5}")</f>
        <v>101056-001005</v>
      </c>
      <c r="D4143" s="6" t="str">
        <f>ExtractValues(ExtractValues(Table1[[#This Row],[Agreement Name]],"(CO\d{1,3})"),"\d+")</f>
        <v/>
      </c>
      <c r="E4143" s="6" t="str">
        <f>ExtractValues(ExtractValues(Table1[[#This Row],[Agreement Name]],"(CO.\d{1,3})"),"\d+")</f>
        <v/>
      </c>
      <c r="F4143" s="6" t="str">
        <f>IF(Table1[[#This Row],[ChgOrderPart1]]&lt;&gt;"",Table1[[#This Row],[ChgOrderPart1]],Table1[[#This Row],[ChgOrderPart2]])</f>
        <v/>
      </c>
      <c r="G4143" s="6" t="s">
        <v>6601</v>
      </c>
      <c r="H4143" s="8">
        <v>42081.279583333337</v>
      </c>
      <c r="I4143" s="6" t="s">
        <v>34</v>
      </c>
      <c r="J4143" s="8">
        <v>42081.537164351852</v>
      </c>
      <c r="K4143" s="6" t="s">
        <v>1284</v>
      </c>
      <c r="L4143" s="6" t="s">
        <v>1285</v>
      </c>
      <c r="M4143" s="6" t="s">
        <v>37</v>
      </c>
      <c r="O4143" s="6" t="s">
        <v>38</v>
      </c>
      <c r="P4143" s="6" t="s">
        <v>39</v>
      </c>
      <c r="Q4143" s="6" t="s">
        <v>353</v>
      </c>
      <c r="R4143" s="6" t="s">
        <v>354</v>
      </c>
      <c r="W4143" s="6" t="s">
        <v>355</v>
      </c>
      <c r="X4143" s="6" t="s">
        <v>353</v>
      </c>
      <c r="Y4143" s="6" t="s">
        <v>43</v>
      </c>
      <c r="Z4143" s="8">
        <v>42081.49423611111</v>
      </c>
      <c r="AA4143" s="6" t="s">
        <v>356</v>
      </c>
      <c r="AB4143" s="6" t="s">
        <v>357</v>
      </c>
      <c r="AC4143" s="6" t="s">
        <v>354</v>
      </c>
      <c r="AD4143" s="6" t="s">
        <v>43</v>
      </c>
      <c r="AE4143" s="8">
        <v>42081.537164351852</v>
      </c>
      <c r="AF4143" s="6" t="s">
        <v>358</v>
      </c>
    </row>
    <row r="4144" spans="1:39" x14ac:dyDescent="0.2">
      <c r="A41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44" s="7" t="str">
        <f>ExtractValues(Table1[[#This Row],[Agreement Name]],".{1}\d{4,5}")</f>
        <v>101056</v>
      </c>
      <c r="C4144" s="6" t="str">
        <f>ExtractValues(Table1[[#This Row],[Agreement Name]],".{1}\d{4,5}-.{1}\d{4,5}")</f>
        <v>101056-001004</v>
      </c>
      <c r="D4144" s="6" t="str">
        <f>ExtractValues(ExtractValues(Table1[[#This Row],[Agreement Name]],"(CO\d{1,3})"),"\d+")</f>
        <v>1</v>
      </c>
      <c r="E4144" s="6" t="str">
        <f>ExtractValues(ExtractValues(Table1[[#This Row],[Agreement Name]],"(CO.\d{1,3})"),"\d+")</f>
        <v/>
      </c>
      <c r="F4144" s="6" t="str">
        <f>IF(Table1[[#This Row],[ChgOrderPart1]]&lt;&gt;"",Table1[[#This Row],[ChgOrderPart1]],Table1[[#This Row],[ChgOrderPart2]])</f>
        <v>1</v>
      </c>
      <c r="G4144" s="6" t="s">
        <v>5095</v>
      </c>
      <c r="H4144" s="8">
        <v>42153.390138888892</v>
      </c>
      <c r="I4144" s="6" t="s">
        <v>34</v>
      </c>
      <c r="J4144" s="8">
        <v>42154.460370370369</v>
      </c>
      <c r="K4144" s="6" t="s">
        <v>5082</v>
      </c>
      <c r="L4144" s="6" t="s">
        <v>5083</v>
      </c>
      <c r="M4144" s="6" t="s">
        <v>37</v>
      </c>
      <c r="O4144" s="6" t="s">
        <v>38</v>
      </c>
      <c r="P4144" s="6" t="s">
        <v>39</v>
      </c>
      <c r="Q4144" s="6" t="s">
        <v>131</v>
      </c>
      <c r="R4144" s="6" t="s">
        <v>1410</v>
      </c>
      <c r="W4144" s="6" t="s">
        <v>132</v>
      </c>
      <c r="X4144" s="6" t="s">
        <v>131</v>
      </c>
      <c r="Y4144" s="6" t="s">
        <v>43</v>
      </c>
      <c r="Z4144" s="8">
        <v>42153.409328703703</v>
      </c>
      <c r="AA4144" s="6" t="s">
        <v>133</v>
      </c>
      <c r="AB4144" s="6" t="s">
        <v>1412</v>
      </c>
      <c r="AC4144" s="6" t="s">
        <v>1410</v>
      </c>
      <c r="AD4144" s="6" t="s">
        <v>43</v>
      </c>
      <c r="AE4144" s="8">
        <v>42154.460370370369</v>
      </c>
      <c r="AF4144" s="6" t="s">
        <v>358</v>
      </c>
    </row>
    <row r="4145" spans="1:32" x14ac:dyDescent="0.2">
      <c r="A41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45" s="7" t="str">
        <f>ExtractValues(Table1[[#This Row],[Agreement Name]],".{1}\d{4,5}")</f>
        <v>101056</v>
      </c>
      <c r="C4145" s="6" t="str">
        <f>ExtractValues(Table1[[#This Row],[Agreement Name]],".{1}\d{4,5}-.{1}\d{4,5}")</f>
        <v>101056-001004</v>
      </c>
      <c r="D4145" s="6" t="str">
        <f>ExtractValues(ExtractValues(Table1[[#This Row],[Agreement Name]],"(CO\d{1,3})"),"\d+")</f>
        <v/>
      </c>
      <c r="E4145" s="6" t="str">
        <f>ExtractValues(ExtractValues(Table1[[#This Row],[Agreement Name]],"(CO.\d{1,3})"),"\d+")</f>
        <v/>
      </c>
      <c r="F4145" s="6" t="str">
        <f>IF(Table1[[#This Row],[ChgOrderPart1]]&lt;&gt;"",Table1[[#This Row],[ChgOrderPart1]],Table1[[#This Row],[ChgOrderPart2]])</f>
        <v/>
      </c>
      <c r="G4145" s="6" t="s">
        <v>3599</v>
      </c>
      <c r="H4145" s="8">
        <v>42038.587002314816</v>
      </c>
      <c r="I4145" s="6" t="s">
        <v>34</v>
      </c>
      <c r="J4145" s="8">
        <v>42074.646979166668</v>
      </c>
      <c r="K4145" s="6" t="s">
        <v>1284</v>
      </c>
      <c r="L4145" s="6" t="s">
        <v>1285</v>
      </c>
      <c r="M4145" s="6" t="s">
        <v>37</v>
      </c>
      <c r="O4145" s="6" t="s">
        <v>38</v>
      </c>
      <c r="P4145" s="6" t="s">
        <v>39</v>
      </c>
      <c r="Q4145" s="6" t="s">
        <v>624</v>
      </c>
      <c r="R4145" s="6" t="s">
        <v>457</v>
      </c>
      <c r="S4145" s="6" t="s">
        <v>354</v>
      </c>
      <c r="W4145" s="6" t="s">
        <v>132</v>
      </c>
      <c r="X4145" s="6" t="s">
        <v>457</v>
      </c>
      <c r="Y4145" s="6" t="s">
        <v>43</v>
      </c>
      <c r="Z4145" s="8">
        <v>42074.547511574077</v>
      </c>
      <c r="AA4145" s="6" t="s">
        <v>458</v>
      </c>
      <c r="AB4145" s="6" t="s">
        <v>357</v>
      </c>
      <c r="AC4145" s="6" t="s">
        <v>354</v>
      </c>
      <c r="AD4145" s="6" t="s">
        <v>43</v>
      </c>
      <c r="AE4145" s="8">
        <v>42074.646979166668</v>
      </c>
      <c r="AF4145" s="6" t="s">
        <v>358</v>
      </c>
    </row>
    <row r="4146" spans="1:32" x14ac:dyDescent="0.2">
      <c r="A41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46" s="7" t="str">
        <f>ExtractValues(Table1[[#This Row],[Agreement Name]],".{1}\d{4,5}")</f>
        <v>101056</v>
      </c>
      <c r="C4146" s="6" t="str">
        <f>ExtractValues(Table1[[#This Row],[Agreement Name]],".{1}\d{4,5}-.{1}\d{4,5}")</f>
        <v>101056-001003</v>
      </c>
      <c r="D4146" s="6" t="str">
        <f>ExtractValues(ExtractValues(Table1[[#This Row],[Agreement Name]],"(CO\d{1,3})"),"\d+")</f>
        <v/>
      </c>
      <c r="E4146" s="6" t="str">
        <f>ExtractValues(ExtractValues(Table1[[#This Row],[Agreement Name]],"(CO.\d{1,3})"),"\d+")</f>
        <v/>
      </c>
      <c r="F4146" s="6" t="str">
        <f>IF(Table1[[#This Row],[ChgOrderPart1]]&lt;&gt;"",Table1[[#This Row],[ChgOrderPart1]],Table1[[#This Row],[ChgOrderPart2]])</f>
        <v/>
      </c>
      <c r="G4146" s="6" t="s">
        <v>3557</v>
      </c>
      <c r="H4146" s="8">
        <v>42032.582951388889</v>
      </c>
      <c r="I4146" s="6" t="s">
        <v>34</v>
      </c>
      <c r="J4146" s="8">
        <v>42033.211481481485</v>
      </c>
      <c r="K4146" s="6" t="s">
        <v>1284</v>
      </c>
      <c r="L4146" s="6" t="s">
        <v>1285</v>
      </c>
      <c r="M4146" s="6" t="s">
        <v>37</v>
      </c>
      <c r="O4146" s="6" t="s">
        <v>38</v>
      </c>
      <c r="P4146" s="6" t="s">
        <v>39</v>
      </c>
      <c r="Q4146" s="6" t="s">
        <v>657</v>
      </c>
      <c r="R4146" s="6" t="s">
        <v>354</v>
      </c>
      <c r="W4146" s="6" t="s">
        <v>3556</v>
      </c>
      <c r="X4146" s="6" t="s">
        <v>657</v>
      </c>
      <c r="Y4146" s="6" t="s">
        <v>43</v>
      </c>
      <c r="Z4146" s="8">
        <v>42032.593900462962</v>
      </c>
      <c r="AA4146" s="6" t="s">
        <v>659</v>
      </c>
      <c r="AB4146" s="6" t="s">
        <v>357</v>
      </c>
      <c r="AC4146" s="6" t="s">
        <v>354</v>
      </c>
      <c r="AD4146" s="6" t="s">
        <v>43</v>
      </c>
      <c r="AE4146" s="8">
        <v>42033.211481481485</v>
      </c>
      <c r="AF4146" s="6" t="s">
        <v>358</v>
      </c>
    </row>
    <row r="4147" spans="1:32" x14ac:dyDescent="0.2">
      <c r="A41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47" s="7" t="str">
        <f>ExtractValues(Table1[[#This Row],[Agreement Name]],".{1}\d{4,5}")</f>
        <v>101056</v>
      </c>
      <c r="C4147" s="6" t="str">
        <f>ExtractValues(Table1[[#This Row],[Agreement Name]],".{1}\d{4,5}-.{1}\d{4,5}")</f>
        <v>101056-001002</v>
      </c>
      <c r="D4147" s="6" t="str">
        <f>ExtractValues(ExtractValues(Table1[[#This Row],[Agreement Name]],"(CO\d{1,3})"),"\d+")</f>
        <v>1</v>
      </c>
      <c r="E4147" s="6" t="str">
        <f>ExtractValues(ExtractValues(Table1[[#This Row],[Agreement Name]],"(CO.\d{1,3})"),"\d+")</f>
        <v/>
      </c>
      <c r="F4147" s="6" t="str">
        <f>IF(Table1[[#This Row],[ChgOrderPart1]]&lt;&gt;"",Table1[[#This Row],[ChgOrderPart1]],Table1[[#This Row],[ChgOrderPart2]])</f>
        <v>1</v>
      </c>
      <c r="G4147" s="6" t="s">
        <v>5802</v>
      </c>
      <c r="H4147" s="8">
        <v>42212.383715277778</v>
      </c>
      <c r="I4147" s="6" t="s">
        <v>34</v>
      </c>
      <c r="J4147" s="8">
        <v>42213.28020833333</v>
      </c>
      <c r="K4147" s="6" t="s">
        <v>5082</v>
      </c>
      <c r="L4147" s="6" t="s">
        <v>5083</v>
      </c>
      <c r="M4147" s="6" t="s">
        <v>37</v>
      </c>
      <c r="O4147" s="6" t="s">
        <v>38</v>
      </c>
      <c r="P4147" s="6" t="s">
        <v>39</v>
      </c>
      <c r="Q4147" s="6" t="s">
        <v>3545</v>
      </c>
      <c r="R4147" s="6" t="s">
        <v>354</v>
      </c>
      <c r="W4147" s="6" t="s">
        <v>3547</v>
      </c>
      <c r="X4147" s="6" t="s">
        <v>3545</v>
      </c>
      <c r="Y4147" s="6" t="s">
        <v>43</v>
      </c>
      <c r="Z4147" s="8">
        <v>42213.264062499999</v>
      </c>
      <c r="AA4147" s="6" t="s">
        <v>3548</v>
      </c>
      <c r="AB4147" s="6" t="s">
        <v>357</v>
      </c>
      <c r="AC4147" s="6" t="s">
        <v>354</v>
      </c>
      <c r="AD4147" s="6" t="s">
        <v>43</v>
      </c>
      <c r="AE4147" s="8">
        <v>42213.28020833333</v>
      </c>
      <c r="AF4147" s="6" t="s">
        <v>358</v>
      </c>
    </row>
    <row r="4148" spans="1:32" x14ac:dyDescent="0.2">
      <c r="A41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48" s="7" t="str">
        <f>ExtractValues(Table1[[#This Row],[Agreement Name]],".{1}\d{4,5}")</f>
        <v>101056</v>
      </c>
      <c r="C4148" s="6" t="str">
        <f>ExtractValues(Table1[[#This Row],[Agreement Name]],".{1}\d{4,5}-.{1}\d{4,5}")</f>
        <v>101056-001002</v>
      </c>
      <c r="D4148" s="6" t="str">
        <f>ExtractValues(ExtractValues(Table1[[#This Row],[Agreement Name]],"(CO\d{1,3})"),"\d+")</f>
        <v/>
      </c>
      <c r="E4148" s="6" t="str">
        <f>ExtractValues(ExtractValues(Table1[[#This Row],[Agreement Name]],"(CO.\d{1,3})"),"\d+")</f>
        <v/>
      </c>
      <c r="F4148" s="6" t="str">
        <f>IF(Table1[[#This Row],[ChgOrderPart1]]&lt;&gt;"",Table1[[#This Row],[ChgOrderPart1]],Table1[[#This Row],[ChgOrderPart2]])</f>
        <v/>
      </c>
      <c r="G4148" s="6" t="s">
        <v>3549</v>
      </c>
      <c r="H4148" s="8">
        <v>42032.515844907408</v>
      </c>
      <c r="I4148" s="6" t="s">
        <v>34</v>
      </c>
      <c r="J4148" s="8">
        <v>42033.22315972222</v>
      </c>
      <c r="K4148" s="6" t="s">
        <v>1284</v>
      </c>
      <c r="L4148" s="6" t="s">
        <v>1285</v>
      </c>
      <c r="M4148" s="6" t="s">
        <v>37</v>
      </c>
      <c r="O4148" s="6" t="s">
        <v>38</v>
      </c>
      <c r="P4148" s="6" t="s">
        <v>39</v>
      </c>
      <c r="Q4148" s="6" t="s">
        <v>3545</v>
      </c>
      <c r="R4148" s="6" t="s">
        <v>3546</v>
      </c>
      <c r="S4148" s="6" t="s">
        <v>354</v>
      </c>
      <c r="W4148" s="6" t="s">
        <v>3547</v>
      </c>
      <c r="X4148" s="6" t="s">
        <v>3546</v>
      </c>
      <c r="Y4148" s="6" t="s">
        <v>43</v>
      </c>
      <c r="Z4148" s="8">
        <v>42033.222557870373</v>
      </c>
      <c r="AA4148" s="6" t="s">
        <v>3548</v>
      </c>
      <c r="AB4148" s="6" t="s">
        <v>357</v>
      </c>
      <c r="AC4148" s="6" t="s">
        <v>354</v>
      </c>
      <c r="AD4148" s="6" t="s">
        <v>43</v>
      </c>
      <c r="AE4148" s="8">
        <v>42033.22315972222</v>
      </c>
      <c r="AF4148" s="6" t="s">
        <v>358</v>
      </c>
    </row>
    <row r="4149" spans="1:32" x14ac:dyDescent="0.2">
      <c r="A41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49" s="7" t="str">
        <f>ExtractValues(Table1[[#This Row],[Agreement Name]],".{1}\d{4,5}")</f>
        <v>101056</v>
      </c>
      <c r="C4149" s="6" t="str">
        <f>ExtractValues(Table1[[#This Row],[Agreement Name]],".{1}\d{4,5}-.{1}\d{4,5}")</f>
        <v>101056-001001</v>
      </c>
      <c r="D4149" s="6" t="str">
        <f>ExtractValues(ExtractValues(Table1[[#This Row],[Agreement Name]],"(CO\d{1,3})"),"\d+")</f>
        <v/>
      </c>
      <c r="E4149" s="6" t="str">
        <f>ExtractValues(ExtractValues(Table1[[#This Row],[Agreement Name]],"(CO.\d{1,3})"),"\d+")</f>
        <v/>
      </c>
      <c r="F4149" s="6" t="str">
        <f>IF(Table1[[#This Row],[ChgOrderPart1]]&lt;&gt;"",Table1[[#This Row],[ChgOrderPart1]],Table1[[#This Row],[ChgOrderPart2]])</f>
        <v/>
      </c>
      <c r="G4149" s="6" t="s">
        <v>3458</v>
      </c>
      <c r="H4149" s="8">
        <v>42026.593738425923</v>
      </c>
      <c r="I4149" s="6" t="s">
        <v>34</v>
      </c>
      <c r="J4149" s="8">
        <v>42027.347986111112</v>
      </c>
      <c r="K4149" s="6" t="s">
        <v>1284</v>
      </c>
      <c r="L4149" s="6" t="s">
        <v>1285</v>
      </c>
      <c r="M4149" s="6" t="s">
        <v>37</v>
      </c>
      <c r="O4149" s="6" t="s">
        <v>38</v>
      </c>
      <c r="P4149" s="6" t="s">
        <v>39</v>
      </c>
      <c r="Q4149" s="6" t="s">
        <v>1291</v>
      </c>
      <c r="R4149" s="6" t="s">
        <v>354</v>
      </c>
      <c r="W4149" s="6" t="s">
        <v>1292</v>
      </c>
      <c r="X4149" s="6" t="s">
        <v>1291</v>
      </c>
      <c r="Y4149" s="6" t="s">
        <v>43</v>
      </c>
      <c r="Z4149" s="8">
        <v>42027.332777777781</v>
      </c>
      <c r="AA4149" s="6" t="s">
        <v>2739</v>
      </c>
      <c r="AB4149" s="6" t="s">
        <v>357</v>
      </c>
      <c r="AC4149" s="6" t="s">
        <v>354</v>
      </c>
      <c r="AD4149" s="6" t="s">
        <v>43</v>
      </c>
      <c r="AE4149" s="8">
        <v>42027.347986111112</v>
      </c>
      <c r="AF4149" s="6" t="s">
        <v>358</v>
      </c>
    </row>
    <row r="4150" spans="1:32" x14ac:dyDescent="0.2">
      <c r="A41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50" s="7" t="str">
        <f>ExtractValues(Table1[[#This Row],[Agreement Name]],".{1}\d{4,5}")</f>
        <v>101055</v>
      </c>
      <c r="C4150" s="6" t="str">
        <f>ExtractValues(Table1[[#This Row],[Agreement Name]],".{1}\d{4,5}-.{1}\d{4,5}")</f>
        <v>101055-001004</v>
      </c>
      <c r="D4150" s="6" t="str">
        <f>ExtractValues(ExtractValues(Table1[[#This Row],[Agreement Name]],"(CO\d{1,3})"),"\d+")</f>
        <v/>
      </c>
      <c r="E4150" s="6" t="str">
        <f>ExtractValues(ExtractValues(Table1[[#This Row],[Agreement Name]],"(CO.\d{1,3})"),"\d+")</f>
        <v/>
      </c>
      <c r="F4150" s="6" t="str">
        <f>IF(Table1[[#This Row],[ChgOrderPart1]]&lt;&gt;"",Table1[[#This Row],[ChgOrderPart1]],Table1[[#This Row],[ChgOrderPart2]])</f>
        <v/>
      </c>
      <c r="G4150" s="6" t="s">
        <v>6854</v>
      </c>
      <c r="H4150" s="8">
        <v>42107.32</v>
      </c>
      <c r="I4150" s="6" t="s">
        <v>34</v>
      </c>
      <c r="J4150" s="8">
        <v>42107.40761574074</v>
      </c>
      <c r="K4150" s="6" t="s">
        <v>1284</v>
      </c>
      <c r="L4150" s="6" t="s">
        <v>1285</v>
      </c>
      <c r="M4150" s="6" t="s">
        <v>37</v>
      </c>
      <c r="O4150" s="6" t="s">
        <v>38</v>
      </c>
      <c r="P4150" s="6" t="s">
        <v>39</v>
      </c>
      <c r="Q4150" s="6" t="s">
        <v>3612</v>
      </c>
      <c r="R4150" s="6" t="s">
        <v>354</v>
      </c>
      <c r="W4150" s="6" t="s">
        <v>6855</v>
      </c>
      <c r="X4150" s="6" t="s">
        <v>3612</v>
      </c>
      <c r="Y4150" s="6" t="s">
        <v>43</v>
      </c>
      <c r="Z4150" s="8">
        <v>42107.40079861111</v>
      </c>
      <c r="AA4150" s="6" t="s">
        <v>6856</v>
      </c>
      <c r="AB4150" s="6" t="s">
        <v>357</v>
      </c>
      <c r="AC4150" s="6" t="s">
        <v>354</v>
      </c>
      <c r="AD4150" s="6" t="s">
        <v>43</v>
      </c>
      <c r="AE4150" s="8">
        <v>42107.40761574074</v>
      </c>
      <c r="AF4150" s="6" t="s">
        <v>358</v>
      </c>
    </row>
    <row r="4151" spans="1:32" x14ac:dyDescent="0.2">
      <c r="A41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51" s="7" t="str">
        <f>ExtractValues(Table1[[#This Row],[Agreement Name]],".{1}\d{4,5}")</f>
        <v>101055</v>
      </c>
      <c r="C4151" s="6" t="str">
        <f>ExtractValues(Table1[[#This Row],[Agreement Name]],".{1}\d{4,5}-.{1}\d{4,5}")</f>
        <v>101055-001003</v>
      </c>
      <c r="D4151" s="6" t="str">
        <f>ExtractValues(ExtractValues(Table1[[#This Row],[Agreement Name]],"(CO\d{1,3})"),"\d+")</f>
        <v>1</v>
      </c>
      <c r="E4151" s="6" t="str">
        <f>ExtractValues(ExtractValues(Table1[[#This Row],[Agreement Name]],"(CO.\d{1,3})"),"\d+")</f>
        <v/>
      </c>
      <c r="F4151" s="6" t="str">
        <f>IF(Table1[[#This Row],[ChgOrderPart1]]&lt;&gt;"",Table1[[#This Row],[ChgOrderPart1]],Table1[[#This Row],[ChgOrderPart2]])</f>
        <v>1</v>
      </c>
      <c r="G4151" s="6" t="s">
        <v>5409</v>
      </c>
      <c r="H4151" s="8">
        <v>42177.559432870374</v>
      </c>
      <c r="I4151" s="6" t="s">
        <v>34</v>
      </c>
      <c r="J4151" s="8">
        <v>42177.613263888888</v>
      </c>
      <c r="K4151" s="6" t="s">
        <v>5082</v>
      </c>
      <c r="L4151" s="6" t="s">
        <v>5083</v>
      </c>
      <c r="M4151" s="6" t="s">
        <v>37</v>
      </c>
      <c r="O4151" s="6" t="s">
        <v>38</v>
      </c>
      <c r="P4151" s="6" t="s">
        <v>39</v>
      </c>
      <c r="Q4151" s="6" t="s">
        <v>3728</v>
      </c>
      <c r="R4151" s="6" t="s">
        <v>320</v>
      </c>
      <c r="S4151" s="6" t="s">
        <v>354</v>
      </c>
      <c r="W4151" s="6" t="s">
        <v>321</v>
      </c>
      <c r="X4151" s="6" t="s">
        <v>320</v>
      </c>
      <c r="Y4151" s="6" t="s">
        <v>43</v>
      </c>
      <c r="Z4151" s="8">
        <v>42177.58902777778</v>
      </c>
      <c r="AA4151" s="6" t="s">
        <v>322</v>
      </c>
      <c r="AB4151" s="6" t="s">
        <v>357</v>
      </c>
      <c r="AC4151" s="6" t="s">
        <v>354</v>
      </c>
      <c r="AD4151" s="6" t="s">
        <v>43</v>
      </c>
      <c r="AE4151" s="8">
        <v>42177.613263888888</v>
      </c>
      <c r="AF4151" s="6" t="s">
        <v>358</v>
      </c>
    </row>
    <row r="4152" spans="1:32" x14ac:dyDescent="0.2">
      <c r="A41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52" s="7" t="str">
        <f>ExtractValues(Table1[[#This Row],[Agreement Name]],".{1}\d{4,5}")</f>
        <v>101055</v>
      </c>
      <c r="C4152" s="6" t="str">
        <f>ExtractValues(Table1[[#This Row],[Agreement Name]],".{1}\d{4,5}-.{1}\d{4,5}")</f>
        <v>101055-001003</v>
      </c>
      <c r="D4152" s="6" t="str">
        <f>ExtractValues(ExtractValues(Table1[[#This Row],[Agreement Name]],"(CO\d{1,3})"),"\d+")</f>
        <v/>
      </c>
      <c r="E4152" s="6" t="str">
        <f>ExtractValues(ExtractValues(Table1[[#This Row],[Agreement Name]],"(CO.\d{1,3})"),"\d+")</f>
        <v/>
      </c>
      <c r="F4152" s="6" t="str">
        <f>IF(Table1[[#This Row],[ChgOrderPart1]]&lt;&gt;"",Table1[[#This Row],[ChgOrderPart1]],Table1[[#This Row],[ChgOrderPart2]])</f>
        <v/>
      </c>
      <c r="G4152" s="6" t="s">
        <v>9169</v>
      </c>
      <c r="H4152" s="8">
        <v>42051.38726851852</v>
      </c>
      <c r="I4152" s="6" t="s">
        <v>34</v>
      </c>
      <c r="J4152" s="8">
        <v>42058.311261574076</v>
      </c>
      <c r="K4152" s="6" t="s">
        <v>1376</v>
      </c>
      <c r="L4152" s="6" t="s">
        <v>1377</v>
      </c>
      <c r="M4152" s="6" t="s">
        <v>37</v>
      </c>
      <c r="O4152" s="6" t="s">
        <v>38</v>
      </c>
      <c r="P4152" s="6" t="s">
        <v>39</v>
      </c>
      <c r="Q4152" s="6" t="s">
        <v>1291</v>
      </c>
      <c r="R4152" s="6" t="s">
        <v>354</v>
      </c>
      <c r="W4152" s="6" t="s">
        <v>1292</v>
      </c>
      <c r="X4152" s="6" t="s">
        <v>1291</v>
      </c>
      <c r="Y4152" s="6" t="s">
        <v>43</v>
      </c>
      <c r="Z4152" s="8">
        <v>42058.299166666664</v>
      </c>
      <c r="AA4152" s="6" t="s">
        <v>2739</v>
      </c>
      <c r="AB4152" s="6" t="s">
        <v>357</v>
      </c>
      <c r="AC4152" s="6" t="s">
        <v>354</v>
      </c>
      <c r="AD4152" s="6" t="s">
        <v>43</v>
      </c>
      <c r="AE4152" s="8">
        <v>42058.311261574076</v>
      </c>
      <c r="AF4152" s="6" t="s">
        <v>358</v>
      </c>
    </row>
    <row r="4153" spans="1:32" x14ac:dyDescent="0.2">
      <c r="A41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53" s="7" t="str">
        <f>ExtractValues(Table1[[#This Row],[Agreement Name]],".{1}\d{4,5}")</f>
        <v>101055</v>
      </c>
      <c r="C4153" s="6" t="str">
        <f>ExtractValues(Table1[[#This Row],[Agreement Name]],".{1}\d{4,5}-.{1}\d{4,5}")</f>
        <v>101055-001003</v>
      </c>
      <c r="D4153" s="6" t="str">
        <f>ExtractValues(ExtractValues(Table1[[#This Row],[Agreement Name]],"(CO\d{1,3})"),"\d+")</f>
        <v/>
      </c>
      <c r="E4153" s="6" t="str">
        <f>ExtractValues(ExtractValues(Table1[[#This Row],[Agreement Name]],"(CO.\d{1,3})"),"\d+")</f>
        <v/>
      </c>
      <c r="F4153" s="6" t="str">
        <f>IF(Table1[[#This Row],[ChgOrderPart1]]&lt;&gt;"",Table1[[#This Row],[ChgOrderPart1]],Table1[[#This Row],[ChgOrderPart2]])</f>
        <v/>
      </c>
      <c r="G4153" s="6" t="s">
        <v>9030</v>
      </c>
      <c r="H4153" s="8">
        <v>42044.59306712963</v>
      </c>
      <c r="I4153" s="6" t="s">
        <v>55</v>
      </c>
      <c r="J4153" s="8">
        <v>42046.409479166665</v>
      </c>
      <c r="K4153" s="6" t="s">
        <v>1376</v>
      </c>
      <c r="L4153" s="6" t="s">
        <v>1377</v>
      </c>
      <c r="M4153" s="6" t="s">
        <v>37</v>
      </c>
      <c r="O4153" s="6" t="s">
        <v>38</v>
      </c>
      <c r="P4153" s="6" t="s">
        <v>39</v>
      </c>
      <c r="Q4153" s="6" t="s">
        <v>1291</v>
      </c>
      <c r="R4153" s="6" t="s">
        <v>354</v>
      </c>
    </row>
    <row r="4154" spans="1:32" x14ac:dyDescent="0.2">
      <c r="A41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54" s="7" t="str">
        <f>ExtractValues(Table1[[#This Row],[Agreement Name]],".{1}\d{4,5}")</f>
        <v>101055</v>
      </c>
      <c r="C4154" s="6" t="str">
        <f>ExtractValues(Table1[[#This Row],[Agreement Name]],".{1}\d{4,5}-.{1}\d{4,5}")</f>
        <v>101055-001002</v>
      </c>
      <c r="D4154" s="6" t="str">
        <f>ExtractValues(ExtractValues(Table1[[#This Row],[Agreement Name]],"(CO\d{1,3})"),"\d+")</f>
        <v>1</v>
      </c>
      <c r="E4154" s="6" t="str">
        <f>ExtractValues(ExtractValues(Table1[[#This Row],[Agreement Name]],"(CO.\d{1,3})"),"\d+")</f>
        <v/>
      </c>
      <c r="F4154" s="6" t="str">
        <f>IF(Table1[[#This Row],[ChgOrderPart1]]&lt;&gt;"",Table1[[#This Row],[ChgOrderPart1]],Table1[[#This Row],[ChgOrderPart2]])</f>
        <v>1</v>
      </c>
      <c r="G4154" s="6" t="s">
        <v>6525</v>
      </c>
      <c r="H4154" s="8">
        <v>42074.498159722221</v>
      </c>
      <c r="I4154" s="6" t="s">
        <v>34</v>
      </c>
      <c r="J4154" s="8">
        <v>42086.72383101852</v>
      </c>
      <c r="K4154" s="6" t="s">
        <v>1284</v>
      </c>
      <c r="L4154" s="6" t="s">
        <v>1285</v>
      </c>
      <c r="M4154" s="6" t="s">
        <v>37</v>
      </c>
      <c r="O4154" s="6" t="s">
        <v>38</v>
      </c>
      <c r="P4154" s="6" t="s">
        <v>39</v>
      </c>
      <c r="Q4154" s="6" t="s">
        <v>780</v>
      </c>
      <c r="R4154" s="6" t="s">
        <v>354</v>
      </c>
      <c r="W4154" s="6" t="s">
        <v>643</v>
      </c>
      <c r="X4154" s="6" t="s">
        <v>780</v>
      </c>
      <c r="Y4154" s="6" t="s">
        <v>43</v>
      </c>
      <c r="Z4154" s="8">
        <v>42086.543541666666</v>
      </c>
      <c r="AA4154" s="6" t="s">
        <v>141</v>
      </c>
      <c r="AB4154" s="6" t="s">
        <v>357</v>
      </c>
      <c r="AC4154" s="6" t="s">
        <v>354</v>
      </c>
      <c r="AD4154" s="6" t="s">
        <v>43</v>
      </c>
      <c r="AE4154" s="8">
        <v>42086.72383101852</v>
      </c>
      <c r="AF4154" s="6" t="s">
        <v>358</v>
      </c>
    </row>
    <row r="4155" spans="1:32" x14ac:dyDescent="0.2">
      <c r="A41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55" s="7" t="str">
        <f>ExtractValues(Table1[[#This Row],[Agreement Name]],".{1}\d{4,5}")</f>
        <v>101055</v>
      </c>
      <c r="C4155" s="6" t="str">
        <f>ExtractValues(Table1[[#This Row],[Agreement Name]],".{1}\d{4,5}-.{1}\d{4,5}")</f>
        <v>101055-001002</v>
      </c>
      <c r="D4155" s="6" t="str">
        <f>ExtractValues(ExtractValues(Table1[[#This Row],[Agreement Name]],"(CO\d{1,3})"),"\d+")</f>
        <v/>
      </c>
      <c r="E4155" s="6" t="str">
        <f>ExtractValues(ExtractValues(Table1[[#This Row],[Agreement Name]],"(CO.\d{1,3})"),"\d+")</f>
        <v/>
      </c>
      <c r="F4155" s="6" t="str">
        <f>IF(Table1[[#This Row],[ChgOrderPart1]]&lt;&gt;"",Table1[[#This Row],[ChgOrderPart1]],Table1[[#This Row],[ChgOrderPart2]])</f>
        <v/>
      </c>
      <c r="G4155" s="6" t="s">
        <v>3317</v>
      </c>
      <c r="H4155" s="8">
        <v>42018.453750000001</v>
      </c>
      <c r="I4155" s="6" t="s">
        <v>34</v>
      </c>
      <c r="J4155" s="8">
        <v>42025.753784722219</v>
      </c>
      <c r="K4155" s="6" t="s">
        <v>1284</v>
      </c>
      <c r="L4155" s="6" t="s">
        <v>1285</v>
      </c>
      <c r="M4155" s="6" t="s">
        <v>37</v>
      </c>
      <c r="O4155" s="6" t="s">
        <v>38</v>
      </c>
      <c r="P4155" s="6" t="s">
        <v>39</v>
      </c>
      <c r="Q4155" s="6" t="s">
        <v>780</v>
      </c>
      <c r="R4155" s="6" t="s">
        <v>354</v>
      </c>
      <c r="W4155" s="6" t="s">
        <v>140</v>
      </c>
      <c r="X4155" s="6" t="s">
        <v>780</v>
      </c>
      <c r="Y4155" s="6" t="s">
        <v>43</v>
      </c>
      <c r="Z4155" s="8">
        <v>42025.566932870373</v>
      </c>
      <c r="AA4155" s="6" t="s">
        <v>141</v>
      </c>
      <c r="AB4155" s="6" t="s">
        <v>357</v>
      </c>
      <c r="AC4155" s="6" t="s">
        <v>354</v>
      </c>
      <c r="AD4155" s="6" t="s">
        <v>43</v>
      </c>
      <c r="AE4155" s="8">
        <v>42025.753784722219</v>
      </c>
      <c r="AF4155" s="6" t="s">
        <v>358</v>
      </c>
    </row>
    <row r="4156" spans="1:32" x14ac:dyDescent="0.2">
      <c r="A41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56" s="7" t="str">
        <f>ExtractValues(Table1[[#This Row],[Agreement Name]],".{1}\d{4,5}")</f>
        <v>101055</v>
      </c>
      <c r="C4156" s="6" t="str">
        <f>ExtractValues(Table1[[#This Row],[Agreement Name]],".{1}\d{4,5}-.{1}\d{4,5}")</f>
        <v>101055-001001</v>
      </c>
      <c r="D4156" s="6" t="str">
        <f>ExtractValues(ExtractValues(Table1[[#This Row],[Agreement Name]],"(CO\d{1,3})"),"\d+")</f>
        <v>1</v>
      </c>
      <c r="E4156" s="6" t="str">
        <f>ExtractValues(ExtractValues(Table1[[#This Row],[Agreement Name]],"(CO.\d{1,3})"),"\d+")</f>
        <v/>
      </c>
      <c r="F4156" s="6" t="str">
        <f>IF(Table1[[#This Row],[ChgOrderPart1]]&lt;&gt;"",Table1[[#This Row],[ChgOrderPart1]],Table1[[#This Row],[ChgOrderPart2]])</f>
        <v>1</v>
      </c>
      <c r="G4156" s="6" t="s">
        <v>6526</v>
      </c>
      <c r="H4156" s="8">
        <v>42074.499039351853</v>
      </c>
      <c r="I4156" s="6" t="s">
        <v>34</v>
      </c>
      <c r="J4156" s="8">
        <v>42076.23510416667</v>
      </c>
      <c r="K4156" s="6" t="s">
        <v>1284</v>
      </c>
      <c r="L4156" s="6" t="s">
        <v>1285</v>
      </c>
      <c r="M4156" s="6" t="s">
        <v>37</v>
      </c>
      <c r="O4156" s="6" t="s">
        <v>38</v>
      </c>
      <c r="P4156" s="6" t="s">
        <v>39</v>
      </c>
      <c r="Q4156" s="6" t="s">
        <v>3301</v>
      </c>
      <c r="R4156" s="6" t="s">
        <v>871</v>
      </c>
      <c r="S4156" s="6" t="s">
        <v>354</v>
      </c>
      <c r="W4156" s="6" t="s">
        <v>68</v>
      </c>
      <c r="X4156" s="6" t="s">
        <v>871</v>
      </c>
      <c r="Y4156" s="6" t="s">
        <v>43</v>
      </c>
      <c r="Z4156" s="8">
        <v>42075.42355324074</v>
      </c>
      <c r="AA4156" s="6" t="s">
        <v>3476</v>
      </c>
      <c r="AB4156" s="6" t="s">
        <v>357</v>
      </c>
      <c r="AC4156" s="6" t="s">
        <v>354</v>
      </c>
      <c r="AD4156" s="6" t="s">
        <v>43</v>
      </c>
      <c r="AE4156" s="8">
        <v>42076.23510416667</v>
      </c>
      <c r="AF4156" s="6" t="s">
        <v>358</v>
      </c>
    </row>
    <row r="4157" spans="1:32" x14ac:dyDescent="0.2">
      <c r="A41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57" s="7" t="str">
        <f>ExtractValues(Table1[[#This Row],[Agreement Name]],".{1}\d{4,5}")</f>
        <v>101055</v>
      </c>
      <c r="C4157" s="6" t="str">
        <f>ExtractValues(Table1[[#This Row],[Agreement Name]],".{1}\d{4,5}-.{1}\d{4,5}")</f>
        <v>101055-001001</v>
      </c>
      <c r="D4157" s="6" t="str">
        <f>ExtractValues(ExtractValues(Table1[[#This Row],[Agreement Name]],"(CO\d{1,3})"),"\d+")</f>
        <v/>
      </c>
      <c r="E4157" s="6" t="str">
        <f>ExtractValues(ExtractValues(Table1[[#This Row],[Agreement Name]],"(CO.\d{1,3})"),"\d+")</f>
        <v/>
      </c>
      <c r="F4157" s="6" t="str">
        <f>IF(Table1[[#This Row],[ChgOrderPart1]]&lt;&gt;"",Table1[[#This Row],[ChgOrderPart1]],Table1[[#This Row],[ChgOrderPart2]])</f>
        <v/>
      </c>
      <c r="G4157" s="6" t="s">
        <v>3299</v>
      </c>
      <c r="H4157" s="8">
        <v>42017.566828703704</v>
      </c>
      <c r="I4157" s="6" t="s">
        <v>34</v>
      </c>
      <c r="J4157" s="8">
        <v>42030.73238425926</v>
      </c>
      <c r="K4157" s="6" t="s">
        <v>1284</v>
      </c>
      <c r="L4157" s="6" t="s">
        <v>1285</v>
      </c>
      <c r="M4157" s="6" t="s">
        <v>37</v>
      </c>
      <c r="O4157" s="6" t="s">
        <v>38</v>
      </c>
      <c r="P4157" s="6" t="s">
        <v>39</v>
      </c>
      <c r="Q4157" s="6" t="s">
        <v>3300</v>
      </c>
      <c r="R4157" s="6" t="s">
        <v>3301</v>
      </c>
      <c r="S4157" s="6" t="s">
        <v>3302</v>
      </c>
      <c r="T4157" s="6" t="s">
        <v>871</v>
      </c>
      <c r="U4157" s="6" t="s">
        <v>354</v>
      </c>
      <c r="W4157" s="6" t="s">
        <v>68</v>
      </c>
      <c r="X4157" s="6" t="s">
        <v>871</v>
      </c>
      <c r="Z4157" s="8">
        <v>42030.563657407409</v>
      </c>
      <c r="AA4157" s="6" t="s">
        <v>3059</v>
      </c>
      <c r="AB4157" s="6" t="s">
        <v>357</v>
      </c>
      <c r="AC4157" s="6" t="s">
        <v>354</v>
      </c>
      <c r="AD4157" s="6" t="s">
        <v>43</v>
      </c>
      <c r="AE4157" s="8">
        <v>42030.73238425926</v>
      </c>
      <c r="AF4157" s="6" t="s">
        <v>358</v>
      </c>
    </row>
    <row r="4158" spans="1:32" x14ac:dyDescent="0.2">
      <c r="A41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58" s="7" t="str">
        <f>ExtractValues(Table1[[#This Row],[Agreement Name]],".{1}\d{4,5}")</f>
        <v>10105</v>
      </c>
      <c r="C4158" s="6" t="str">
        <f>ExtractValues(Table1[[#This Row],[Agreement Name]],".{1}\d{4,5}-.{1}\d{4,5}")</f>
        <v>10105-001001</v>
      </c>
      <c r="D4158" s="6" t="str">
        <f>ExtractValues(ExtractValues(Table1[[#This Row],[Agreement Name]],"(CO\d{1,3})"),"\d+")</f>
        <v/>
      </c>
      <c r="E4158" s="6" t="str">
        <f>ExtractValues(ExtractValues(Table1[[#This Row],[Agreement Name]],"(CO.\d{1,3})"),"\d+")</f>
        <v/>
      </c>
      <c r="F4158" s="6" t="str">
        <f>IF(Table1[[#This Row],[ChgOrderPart1]]&lt;&gt;"",Table1[[#This Row],[ChgOrderPart1]],Table1[[#This Row],[ChgOrderPart2]])</f>
        <v/>
      </c>
      <c r="G4158" s="6" t="s">
        <v>944</v>
      </c>
      <c r="H4158" s="8">
        <v>42202.512349537035</v>
      </c>
      <c r="I4158" s="6" t="s">
        <v>34</v>
      </c>
      <c r="J4158" s="8">
        <v>42211.437835648147</v>
      </c>
      <c r="K4158" s="6" t="s">
        <v>35</v>
      </c>
      <c r="L4158" s="6" t="s">
        <v>36</v>
      </c>
      <c r="M4158" s="6" t="s">
        <v>37</v>
      </c>
      <c r="O4158" s="6" t="s">
        <v>38</v>
      </c>
      <c r="P4158" s="6" t="s">
        <v>39</v>
      </c>
      <c r="Q4158" s="6" t="s">
        <v>945</v>
      </c>
      <c r="R4158" s="6" t="s">
        <v>366</v>
      </c>
      <c r="W4158" s="6" t="s">
        <v>633</v>
      </c>
      <c r="X4158" s="6" t="s">
        <v>945</v>
      </c>
      <c r="Y4158" s="6" t="s">
        <v>43</v>
      </c>
      <c r="Z4158" s="8">
        <v>42208.348287037035</v>
      </c>
      <c r="AA4158" s="6" t="s">
        <v>634</v>
      </c>
      <c r="AB4158" s="6" t="s">
        <v>559</v>
      </c>
      <c r="AC4158" s="6" t="s">
        <v>366</v>
      </c>
      <c r="AD4158" s="6" t="s">
        <v>43</v>
      </c>
      <c r="AE4158" s="8">
        <v>42211.437835648147</v>
      </c>
      <c r="AF4158" s="6" t="s">
        <v>71</v>
      </c>
    </row>
    <row r="4159" spans="1:32" x14ac:dyDescent="0.2">
      <c r="A41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59" s="7" t="str">
        <f>ExtractValues(Table1[[#This Row],[Agreement Name]],".{1}\d{4,5}")</f>
        <v>101050</v>
      </c>
      <c r="C4159" s="6" t="str">
        <f>ExtractValues(Table1[[#This Row],[Agreement Name]],".{1}\d{4,5}-.{1}\d{4,5}")</f>
        <v>101050-001001</v>
      </c>
      <c r="D4159" s="6" t="str">
        <f>ExtractValues(ExtractValues(Table1[[#This Row],[Agreement Name]],"(CO\d{1,3})"),"\d+")</f>
        <v/>
      </c>
      <c r="E4159" s="6" t="str">
        <f>ExtractValues(ExtractValues(Table1[[#This Row],[Agreement Name]],"(CO.\d{1,3})"),"\d+")</f>
        <v/>
      </c>
      <c r="F4159" s="6" t="str">
        <f>IF(Table1[[#This Row],[ChgOrderPart1]]&lt;&gt;"",Table1[[#This Row],[ChgOrderPart1]],Table1[[#This Row],[ChgOrderPart2]])</f>
        <v/>
      </c>
      <c r="G4159" s="6" t="s">
        <v>3183</v>
      </c>
      <c r="H4159" s="8">
        <v>42011.518645833334</v>
      </c>
      <c r="I4159" s="6" t="s">
        <v>34</v>
      </c>
      <c r="J4159" s="8">
        <v>42017.24559027778</v>
      </c>
      <c r="K4159" s="6" t="s">
        <v>1284</v>
      </c>
      <c r="L4159" s="6" t="s">
        <v>1285</v>
      </c>
      <c r="M4159" s="6" t="s">
        <v>37</v>
      </c>
      <c r="O4159" s="6" t="s">
        <v>38</v>
      </c>
      <c r="P4159" s="6" t="s">
        <v>39</v>
      </c>
      <c r="Q4159" s="6" t="s">
        <v>2960</v>
      </c>
      <c r="R4159" s="6" t="s">
        <v>354</v>
      </c>
      <c r="W4159" s="6" t="s">
        <v>3184</v>
      </c>
      <c r="X4159" s="6" t="s">
        <v>2960</v>
      </c>
      <c r="Y4159" s="6" t="s">
        <v>43</v>
      </c>
      <c r="Z4159" s="8">
        <v>42016.49690972222</v>
      </c>
      <c r="AA4159" s="6" t="s">
        <v>2962</v>
      </c>
      <c r="AB4159" s="6" t="s">
        <v>357</v>
      </c>
      <c r="AC4159" s="6" t="s">
        <v>354</v>
      </c>
      <c r="AD4159" s="6" t="s">
        <v>43</v>
      </c>
      <c r="AE4159" s="8">
        <v>42017.24559027778</v>
      </c>
      <c r="AF4159" s="6" t="s">
        <v>358</v>
      </c>
    </row>
    <row r="4160" spans="1:32" x14ac:dyDescent="0.2">
      <c r="A41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0" s="7" t="str">
        <f>ExtractValues(Table1[[#This Row],[Agreement Name]],".{1}\d{4,5}")</f>
        <v>101041</v>
      </c>
      <c r="C4160" s="6" t="str">
        <f>ExtractValues(Table1[[#This Row],[Agreement Name]],".{1}\d{4,5}-.{1}\d{4,5}")</f>
        <v>101041-001001</v>
      </c>
      <c r="D4160" s="6" t="str">
        <f>ExtractValues(ExtractValues(Table1[[#This Row],[Agreement Name]],"(CO\d{1,3})"),"\d+")</f>
        <v/>
      </c>
      <c r="E4160" s="6" t="str">
        <f>ExtractValues(ExtractValues(Table1[[#This Row],[Agreement Name]],"(CO.\d{1,3})"),"\d+")</f>
        <v/>
      </c>
      <c r="F4160" s="6" t="str">
        <f>IF(Table1[[#This Row],[ChgOrderPart1]]&lt;&gt;"",Table1[[#This Row],[ChgOrderPart1]],Table1[[#This Row],[ChgOrderPart2]])</f>
        <v/>
      </c>
      <c r="G4160" s="6" t="s">
        <v>6947</v>
      </c>
      <c r="H4160" s="8">
        <v>42129.676180555558</v>
      </c>
      <c r="I4160" s="6" t="s">
        <v>34</v>
      </c>
      <c r="J4160" s="8">
        <v>42131.584224537037</v>
      </c>
      <c r="K4160" s="6" t="s">
        <v>1284</v>
      </c>
      <c r="L4160" s="6" t="s">
        <v>1285</v>
      </c>
      <c r="M4160" s="6" t="s">
        <v>37</v>
      </c>
      <c r="O4160" s="6" t="s">
        <v>38</v>
      </c>
      <c r="P4160" s="6" t="s">
        <v>39</v>
      </c>
      <c r="Q4160" s="6" t="s">
        <v>2920</v>
      </c>
      <c r="R4160" s="6" t="s">
        <v>461</v>
      </c>
      <c r="W4160" s="6" t="s">
        <v>3961</v>
      </c>
      <c r="X4160" s="6" t="s">
        <v>2920</v>
      </c>
      <c r="Y4160" s="6" t="s">
        <v>43</v>
      </c>
      <c r="Z4160" s="8">
        <v>42131.575543981482</v>
      </c>
      <c r="AA4160" s="6" t="s">
        <v>3962</v>
      </c>
      <c r="AB4160" s="6" t="s">
        <v>463</v>
      </c>
      <c r="AC4160" s="6" t="s">
        <v>461</v>
      </c>
      <c r="AD4160" s="6" t="s">
        <v>43</v>
      </c>
      <c r="AE4160" s="8">
        <v>42131.584224537037</v>
      </c>
      <c r="AF4160" s="6" t="s">
        <v>2821</v>
      </c>
    </row>
    <row r="4161" spans="1:39" x14ac:dyDescent="0.2">
      <c r="A41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1" s="7" t="str">
        <f>ExtractValues(Table1[[#This Row],[Agreement Name]],".{1}\d{4,5}")</f>
        <v>10104</v>
      </c>
      <c r="C4161" s="6" t="str">
        <f>ExtractValues(Table1[[#This Row],[Agreement Name]],".{1}\d{4,5}-.{1}\d{4,5}")</f>
        <v>10104-001001</v>
      </c>
      <c r="D4161" s="6" t="str">
        <f>ExtractValues(ExtractValues(Table1[[#This Row],[Agreement Name]],"(CO\d{1,3})"),"\d+")</f>
        <v/>
      </c>
      <c r="E4161" s="6" t="str">
        <f>ExtractValues(ExtractValues(Table1[[#This Row],[Agreement Name]],"(CO.\d{1,3})"),"\d+")</f>
        <v/>
      </c>
      <c r="F4161" s="6" t="str">
        <f>IF(Table1[[#This Row],[ChgOrderPart1]]&lt;&gt;"",Table1[[#This Row],[ChgOrderPart1]],Table1[[#This Row],[ChgOrderPart2]])</f>
        <v/>
      </c>
      <c r="G4161" s="6" t="s">
        <v>1293</v>
      </c>
      <c r="H4161" s="8">
        <v>41957.404513888891</v>
      </c>
      <c r="I4161" s="6" t="s">
        <v>34</v>
      </c>
      <c r="J4161" s="8">
        <v>41961.62939814815</v>
      </c>
      <c r="K4161" s="6" t="s">
        <v>1284</v>
      </c>
      <c r="L4161" s="6" t="s">
        <v>1285</v>
      </c>
      <c r="M4161" s="6" t="s">
        <v>37</v>
      </c>
      <c r="O4161" s="6" t="s">
        <v>38</v>
      </c>
      <c r="P4161" s="6" t="s">
        <v>39</v>
      </c>
      <c r="Q4161" s="6" t="s">
        <v>384</v>
      </c>
      <c r="R4161" s="6" t="s">
        <v>366</v>
      </c>
      <c r="W4161" s="6" t="s">
        <v>530</v>
      </c>
      <c r="X4161" s="6" t="s">
        <v>384</v>
      </c>
      <c r="Y4161" s="6" t="s">
        <v>43</v>
      </c>
      <c r="Z4161" s="8">
        <v>41961.4137962963</v>
      </c>
      <c r="AA4161" s="6" t="s">
        <v>335</v>
      </c>
      <c r="AB4161" s="6" t="s">
        <v>370</v>
      </c>
      <c r="AC4161" s="6" t="s">
        <v>366</v>
      </c>
      <c r="AD4161" s="6" t="s">
        <v>43</v>
      </c>
      <c r="AE4161" s="8">
        <v>41961.62939814815</v>
      </c>
      <c r="AF4161" s="6" t="s">
        <v>71</v>
      </c>
    </row>
    <row r="4162" spans="1:39" x14ac:dyDescent="0.2">
      <c r="A41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2" s="7" t="str">
        <f>ExtractValues(Table1[[#This Row],[Agreement Name]],".{1}\d{4,5}")</f>
        <v>10104</v>
      </c>
      <c r="C4162" s="6" t="str">
        <f>ExtractValues(Table1[[#This Row],[Agreement Name]],".{1}\d{4,5}-.{1}\d{4,5}")</f>
        <v>10104-001001</v>
      </c>
      <c r="D4162" s="6" t="str">
        <f>ExtractValues(ExtractValues(Table1[[#This Row],[Agreement Name]],"(CO\d{1,3})"),"\d+")</f>
        <v/>
      </c>
      <c r="E4162" s="6" t="str">
        <f>ExtractValues(ExtractValues(Table1[[#This Row],[Agreement Name]],"(CO.\d{1,3})"),"\d+")</f>
        <v/>
      </c>
      <c r="F4162" s="6" t="str">
        <f>IF(Table1[[#This Row],[ChgOrderPart1]]&lt;&gt;"",Table1[[#This Row],[ChgOrderPart1]],Table1[[#This Row],[ChgOrderPart2]])</f>
        <v/>
      </c>
      <c r="G4162" s="6" t="s">
        <v>1293</v>
      </c>
      <c r="H4162" s="8">
        <v>41948.278796296298</v>
      </c>
      <c r="I4162" s="6" t="s">
        <v>55</v>
      </c>
      <c r="J4162" s="8">
        <v>41960.272337962961</v>
      </c>
      <c r="K4162" s="6" t="s">
        <v>1284</v>
      </c>
      <c r="L4162" s="6" t="s">
        <v>1285</v>
      </c>
      <c r="M4162" s="6" t="s">
        <v>37</v>
      </c>
      <c r="O4162" s="6" t="s">
        <v>38</v>
      </c>
      <c r="P4162" s="6" t="s">
        <v>39</v>
      </c>
      <c r="Q4162" s="6" t="s">
        <v>1294</v>
      </c>
      <c r="R4162" s="6" t="s">
        <v>384</v>
      </c>
      <c r="S4162" s="6" t="s">
        <v>366</v>
      </c>
      <c r="AL4162" s="6" t="s">
        <v>1294</v>
      </c>
      <c r="AM4162" s="6" t="s">
        <v>43</v>
      </c>
    </row>
    <row r="4163" spans="1:39" x14ac:dyDescent="0.2">
      <c r="A41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63" s="7" t="str">
        <f>ExtractValues(Table1[[#This Row],[Agreement Name]],".{1}\d{4,5}")</f>
        <v>101040</v>
      </c>
      <c r="C4163" s="6" t="str">
        <f>ExtractValues(Table1[[#This Row],[Agreement Name]],".{1}\d{4,5}-.{1}\d{4,5}")</f>
        <v>101040-001001</v>
      </c>
      <c r="D4163" s="6" t="str">
        <f>ExtractValues(ExtractValues(Table1[[#This Row],[Agreement Name]],"(CO\d{1,3})"),"\d+")</f>
        <v>1</v>
      </c>
      <c r="E4163" s="6" t="str">
        <f>ExtractValues(ExtractValues(Table1[[#This Row],[Agreement Name]],"(CO.\d{1,3})"),"\d+")</f>
        <v/>
      </c>
      <c r="F4163" s="6" t="str">
        <f>IF(Table1[[#This Row],[ChgOrderPart1]]&lt;&gt;"",Table1[[#This Row],[ChgOrderPart1]],Table1[[#This Row],[ChgOrderPart2]])</f>
        <v>1</v>
      </c>
      <c r="G4163" s="6" t="s">
        <v>3463</v>
      </c>
      <c r="H4163" s="8">
        <v>42027.371932870374</v>
      </c>
      <c r="I4163" s="6" t="s">
        <v>34</v>
      </c>
      <c r="J4163" s="8">
        <v>42027.41300925926</v>
      </c>
      <c r="K4163" s="6" t="s">
        <v>1284</v>
      </c>
      <c r="L4163" s="6" t="s">
        <v>1285</v>
      </c>
      <c r="M4163" s="6" t="s">
        <v>37</v>
      </c>
      <c r="O4163" s="6" t="s">
        <v>38</v>
      </c>
      <c r="P4163" s="6" t="s">
        <v>39</v>
      </c>
      <c r="Q4163" s="6" t="s">
        <v>3228</v>
      </c>
      <c r="R4163" s="6" t="s">
        <v>354</v>
      </c>
      <c r="W4163" s="6" t="s">
        <v>3229</v>
      </c>
      <c r="X4163" s="6" t="s">
        <v>3228</v>
      </c>
      <c r="Y4163" s="6" t="s">
        <v>43</v>
      </c>
      <c r="Z4163" s="8">
        <v>42027.397673611114</v>
      </c>
      <c r="AA4163" s="6" t="s">
        <v>3464</v>
      </c>
      <c r="AB4163" s="6" t="s">
        <v>357</v>
      </c>
      <c r="AC4163" s="6" t="s">
        <v>354</v>
      </c>
      <c r="AD4163" s="6" t="s">
        <v>43</v>
      </c>
      <c r="AE4163" s="8">
        <v>42027.41300925926</v>
      </c>
      <c r="AF4163" s="6" t="s">
        <v>358</v>
      </c>
    </row>
    <row r="4164" spans="1:39" x14ac:dyDescent="0.2">
      <c r="A41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4" s="7" t="str">
        <f>ExtractValues(Table1[[#This Row],[Agreement Name]],".{1}\d{4,5}")</f>
        <v>101040</v>
      </c>
      <c r="C4164" s="6" t="str">
        <f>ExtractValues(Table1[[#This Row],[Agreement Name]],".{1}\d{4,5}-.{1}\d{4,5}")</f>
        <v>101040-001001</v>
      </c>
      <c r="D4164" s="6" t="str">
        <f>ExtractValues(ExtractValues(Table1[[#This Row],[Agreement Name]],"(CO\d{1,3})"),"\d+")</f>
        <v/>
      </c>
      <c r="E4164" s="6" t="str">
        <f>ExtractValues(ExtractValues(Table1[[#This Row],[Agreement Name]],"(CO.\d{1,3})"),"\d+")</f>
        <v/>
      </c>
      <c r="F4164" s="6" t="str">
        <f>IF(Table1[[#This Row],[ChgOrderPart1]]&lt;&gt;"",Table1[[#This Row],[ChgOrderPart1]],Table1[[#This Row],[ChgOrderPart2]])</f>
        <v/>
      </c>
      <c r="G4164" s="6" t="s">
        <v>3227</v>
      </c>
      <c r="H4164" s="8">
        <v>42013.47148148148</v>
      </c>
      <c r="I4164" s="6" t="s">
        <v>34</v>
      </c>
      <c r="J4164" s="8">
        <v>42013.47923611111</v>
      </c>
      <c r="K4164" s="6" t="s">
        <v>1284</v>
      </c>
      <c r="L4164" s="6" t="s">
        <v>1285</v>
      </c>
      <c r="M4164" s="6" t="s">
        <v>37</v>
      </c>
      <c r="O4164" s="6" t="s">
        <v>38</v>
      </c>
      <c r="P4164" s="6" t="s">
        <v>39</v>
      </c>
      <c r="Q4164" s="6" t="s">
        <v>3228</v>
      </c>
      <c r="R4164" s="6" t="s">
        <v>354</v>
      </c>
      <c r="W4164" s="6" t="s">
        <v>3229</v>
      </c>
      <c r="X4164" s="6" t="s">
        <v>3228</v>
      </c>
      <c r="Y4164" s="6" t="s">
        <v>43</v>
      </c>
      <c r="Z4164" s="8">
        <v>42013.477743055555</v>
      </c>
      <c r="AA4164" s="6" t="s">
        <v>3230</v>
      </c>
      <c r="AB4164" s="6" t="s">
        <v>357</v>
      </c>
      <c r="AC4164" s="6" t="s">
        <v>354</v>
      </c>
      <c r="AD4164" s="6" t="s">
        <v>43</v>
      </c>
      <c r="AE4164" s="8">
        <v>42013.47923611111</v>
      </c>
      <c r="AF4164" s="6" t="s">
        <v>3197</v>
      </c>
    </row>
    <row r="4165" spans="1:39" x14ac:dyDescent="0.2">
      <c r="A41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5" s="7" t="str">
        <f>ExtractValues(Table1[[#This Row],[Agreement Name]],".{1}\d{4,5}")</f>
        <v>101034</v>
      </c>
      <c r="C4165" s="6" t="str">
        <f>ExtractValues(Table1[[#This Row],[Agreement Name]],".{1}\d{4,5}-.{1}\d{4,5}")</f>
        <v>101034-001005</v>
      </c>
      <c r="D4165" s="6" t="str">
        <f>ExtractValues(ExtractValues(Table1[[#This Row],[Agreement Name]],"(CO\d{1,3})"),"\d+")</f>
        <v/>
      </c>
      <c r="E4165" s="6" t="str">
        <f>ExtractValues(ExtractValues(Table1[[#This Row],[Agreement Name]],"(CO.\d{1,3})"),"\d+")</f>
        <v/>
      </c>
      <c r="F4165" s="6" t="str">
        <f>IF(Table1[[#This Row],[ChgOrderPart1]]&lt;&gt;"",Table1[[#This Row],[ChgOrderPart1]],Table1[[#This Row],[ChgOrderPart2]])</f>
        <v/>
      </c>
      <c r="G4165" s="6" t="s">
        <v>3453</v>
      </c>
      <c r="H4165" s="8">
        <v>42026.591550925928</v>
      </c>
      <c r="I4165" s="6" t="s">
        <v>34</v>
      </c>
      <c r="J4165" s="8">
        <v>42171.447916666664</v>
      </c>
      <c r="K4165" s="6" t="s">
        <v>1284</v>
      </c>
      <c r="L4165" s="6" t="s">
        <v>1285</v>
      </c>
      <c r="M4165" s="6" t="s">
        <v>37</v>
      </c>
      <c r="O4165" s="6" t="s">
        <v>38</v>
      </c>
      <c r="P4165" s="6" t="s">
        <v>39</v>
      </c>
      <c r="Q4165" s="6" t="s">
        <v>3425</v>
      </c>
      <c r="R4165" s="6" t="s">
        <v>690</v>
      </c>
      <c r="S4165" s="6" t="s">
        <v>848</v>
      </c>
      <c r="W4165" s="6" t="s">
        <v>691</v>
      </c>
      <c r="X4165" s="6" t="s">
        <v>690</v>
      </c>
      <c r="Y4165" s="6" t="s">
        <v>43</v>
      </c>
      <c r="Z4165" s="8">
        <v>42087.276574074072</v>
      </c>
      <c r="AA4165" s="6" t="s">
        <v>3426</v>
      </c>
      <c r="AB4165" s="6" t="s">
        <v>851</v>
      </c>
      <c r="AC4165" s="6" t="s">
        <v>848</v>
      </c>
      <c r="AD4165" s="6" t="s">
        <v>43</v>
      </c>
      <c r="AE4165" s="8">
        <v>42171.447916666664</v>
      </c>
      <c r="AF4165" s="6" t="s">
        <v>71</v>
      </c>
    </row>
    <row r="4166" spans="1:39" x14ac:dyDescent="0.2">
      <c r="A41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6" s="7" t="str">
        <f>ExtractValues(Table1[[#This Row],[Agreement Name]],".{1}\d{4,5}")</f>
        <v>101034</v>
      </c>
      <c r="C4166" s="6" t="str">
        <f>ExtractValues(Table1[[#This Row],[Agreement Name]],".{1}\d{4,5}-.{1}\d{4,5}")</f>
        <v>101034-001004</v>
      </c>
      <c r="D4166" s="6" t="str">
        <f>ExtractValues(ExtractValues(Table1[[#This Row],[Agreement Name]],"(CO\d{1,3})"),"\d+")</f>
        <v/>
      </c>
      <c r="E4166" s="6" t="str">
        <f>ExtractValues(ExtractValues(Table1[[#This Row],[Agreement Name]],"(CO.\d{1,3})"),"\d+")</f>
        <v/>
      </c>
      <c r="F4166" s="6" t="str">
        <f>IF(Table1[[#This Row],[ChgOrderPart1]]&lt;&gt;"",Table1[[#This Row],[ChgOrderPart1]],Table1[[#This Row],[ChgOrderPart2]])</f>
        <v/>
      </c>
      <c r="G4166" s="6" t="s">
        <v>3441</v>
      </c>
      <c r="H4166" s="8">
        <v>42026.492696759262</v>
      </c>
      <c r="I4166" s="6" t="s">
        <v>34</v>
      </c>
      <c r="J4166" s="8">
        <v>42027.412928240738</v>
      </c>
      <c r="K4166" s="6" t="s">
        <v>1284</v>
      </c>
      <c r="L4166" s="6" t="s">
        <v>1285</v>
      </c>
      <c r="M4166" s="6" t="s">
        <v>37</v>
      </c>
      <c r="O4166" s="6" t="s">
        <v>38</v>
      </c>
      <c r="P4166" s="6" t="s">
        <v>39</v>
      </c>
      <c r="Q4166" s="6" t="s">
        <v>3409</v>
      </c>
      <c r="R4166" s="6" t="s">
        <v>848</v>
      </c>
      <c r="W4166" s="6" t="s">
        <v>3439</v>
      </c>
      <c r="X4166" s="6" t="s">
        <v>3409</v>
      </c>
      <c r="Y4166" s="6" t="s">
        <v>43</v>
      </c>
      <c r="Z4166" s="8">
        <v>42027.390462962961</v>
      </c>
      <c r="AA4166" s="6" t="s">
        <v>3442</v>
      </c>
      <c r="AB4166" s="6" t="s">
        <v>851</v>
      </c>
      <c r="AC4166" s="6" t="s">
        <v>848</v>
      </c>
      <c r="AD4166" s="6" t="s">
        <v>43</v>
      </c>
      <c r="AE4166" s="8">
        <v>42027.412928240738</v>
      </c>
      <c r="AF4166" s="6" t="s">
        <v>46</v>
      </c>
    </row>
    <row r="4167" spans="1:39" x14ac:dyDescent="0.2">
      <c r="A41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7" s="7" t="str">
        <f>ExtractValues(Table1[[#This Row],[Agreement Name]],".{1}\d{4,5}")</f>
        <v>101034</v>
      </c>
      <c r="C4167" s="6" t="str">
        <f>ExtractValues(Table1[[#This Row],[Agreement Name]],".{1}\d{4,5}-.{1}\d{4,5}")</f>
        <v>101034-001003</v>
      </c>
      <c r="D4167" s="6" t="str">
        <f>ExtractValues(ExtractValues(Table1[[#This Row],[Agreement Name]],"(CO\d{1,3})"),"\d+")</f>
        <v/>
      </c>
      <c r="E4167" s="6" t="str">
        <f>ExtractValues(ExtractValues(Table1[[#This Row],[Agreement Name]],"(CO.\d{1,3})"),"\d+")</f>
        <v/>
      </c>
      <c r="F4167" s="6" t="str">
        <f>IF(Table1[[#This Row],[ChgOrderPart1]]&lt;&gt;"",Table1[[#This Row],[ChgOrderPart1]],Table1[[#This Row],[ChgOrderPart2]])</f>
        <v/>
      </c>
      <c r="G4167" s="6" t="s">
        <v>6213</v>
      </c>
      <c r="H4167" s="8">
        <v>42045.551678240743</v>
      </c>
      <c r="I4167" s="6" t="s">
        <v>55</v>
      </c>
      <c r="J4167" s="8">
        <v>42201.427210648151</v>
      </c>
      <c r="K4167" s="6" t="s">
        <v>1284</v>
      </c>
      <c r="L4167" s="6" t="s">
        <v>1285</v>
      </c>
      <c r="M4167" s="6" t="s">
        <v>37</v>
      </c>
      <c r="O4167" s="6" t="s">
        <v>38</v>
      </c>
      <c r="P4167" s="6" t="s">
        <v>39</v>
      </c>
      <c r="Q4167" s="6" t="s">
        <v>847</v>
      </c>
      <c r="R4167" s="6" t="s">
        <v>848</v>
      </c>
      <c r="AL4167" s="6" t="s">
        <v>847</v>
      </c>
      <c r="AM4167" s="6" t="s">
        <v>43</v>
      </c>
    </row>
    <row r="4168" spans="1:39" x14ac:dyDescent="0.2">
      <c r="A41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8" s="7" t="str">
        <f>ExtractValues(Table1[[#This Row],[Agreement Name]],".{1}\d{4,5}")</f>
        <v>101034</v>
      </c>
      <c r="C4168" s="6" t="str">
        <f>ExtractValues(Table1[[#This Row],[Agreement Name]],".{1}\d{4,5}-.{1}\d{4,5}")</f>
        <v>101034-001003</v>
      </c>
      <c r="D4168" s="6" t="str">
        <f>ExtractValues(ExtractValues(Table1[[#This Row],[Agreement Name]],"(CO\d{1,3})"),"\d+")</f>
        <v/>
      </c>
      <c r="E4168" s="6" t="str">
        <f>ExtractValues(ExtractValues(Table1[[#This Row],[Agreement Name]],"(CO.\d{1,3})"),"\d+")</f>
        <v/>
      </c>
      <c r="F4168" s="6" t="str">
        <f>IF(Table1[[#This Row],[ChgOrderPart1]]&lt;&gt;"",Table1[[#This Row],[ChgOrderPart1]],Table1[[#This Row],[ChgOrderPart2]])</f>
        <v/>
      </c>
      <c r="G4168" s="6" t="s">
        <v>846</v>
      </c>
      <c r="H4168" s="8">
        <v>42193.573773148149</v>
      </c>
      <c r="I4168" s="6" t="s">
        <v>34</v>
      </c>
      <c r="J4168" s="8">
        <v>42193.623518518521</v>
      </c>
      <c r="K4168" s="6" t="s">
        <v>35</v>
      </c>
      <c r="L4168" s="6" t="s">
        <v>36</v>
      </c>
      <c r="M4168" s="6" t="s">
        <v>37</v>
      </c>
      <c r="O4168" s="6" t="s">
        <v>38</v>
      </c>
      <c r="P4168" s="6" t="s">
        <v>39</v>
      </c>
      <c r="Q4168" s="6" t="s">
        <v>847</v>
      </c>
      <c r="R4168" s="6" t="s">
        <v>848</v>
      </c>
      <c r="W4168" s="6" t="s">
        <v>849</v>
      </c>
      <c r="X4168" s="6" t="s">
        <v>847</v>
      </c>
      <c r="Y4168" s="6" t="s">
        <v>43</v>
      </c>
      <c r="Z4168" s="8">
        <v>42193.615694444445</v>
      </c>
      <c r="AA4168" s="6" t="s">
        <v>850</v>
      </c>
      <c r="AB4168" s="6" t="s">
        <v>851</v>
      </c>
      <c r="AC4168" s="6" t="s">
        <v>848</v>
      </c>
      <c r="AD4168" s="6" t="s">
        <v>43</v>
      </c>
      <c r="AE4168" s="8">
        <v>42193.623518518521</v>
      </c>
      <c r="AF4168" s="6" t="s">
        <v>71</v>
      </c>
    </row>
    <row r="4169" spans="1:39" x14ac:dyDescent="0.2">
      <c r="A41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69" s="7" t="str">
        <f>ExtractValues(Table1[[#This Row],[Agreement Name]],".{1}\d{4,5}")</f>
        <v>101034</v>
      </c>
      <c r="C4169" s="6" t="str">
        <f>ExtractValues(Table1[[#This Row],[Agreement Name]],".{1}\d{4,5}-.{1}\d{4,5}")</f>
        <v>101034-001002</v>
      </c>
      <c r="D4169" s="6" t="str">
        <f>ExtractValues(ExtractValues(Table1[[#This Row],[Agreement Name]],"(CO\d{1,3})"),"\d+")</f>
        <v/>
      </c>
      <c r="E4169" s="6" t="str">
        <f>ExtractValues(ExtractValues(Table1[[#This Row],[Agreement Name]],"(CO.\d{1,3})"),"\d+")</f>
        <v/>
      </c>
      <c r="F4169" s="6" t="str">
        <f>IF(Table1[[#This Row],[ChgOrderPart1]]&lt;&gt;"",Table1[[#This Row],[ChgOrderPart1]],Table1[[#This Row],[ChgOrderPart2]])</f>
        <v/>
      </c>
      <c r="G4169" s="6" t="s">
        <v>3539</v>
      </c>
      <c r="H4169" s="8">
        <v>42032.502349537041</v>
      </c>
      <c r="I4169" s="6" t="s">
        <v>34</v>
      </c>
      <c r="J4169" s="8">
        <v>42033.34302083333</v>
      </c>
      <c r="K4169" s="6" t="s">
        <v>1284</v>
      </c>
      <c r="L4169" s="6" t="s">
        <v>1285</v>
      </c>
      <c r="M4169" s="6" t="s">
        <v>37</v>
      </c>
      <c r="O4169" s="6" t="s">
        <v>38</v>
      </c>
      <c r="P4169" s="6" t="s">
        <v>39</v>
      </c>
      <c r="Q4169" s="6" t="s">
        <v>1865</v>
      </c>
      <c r="R4169" s="6" t="s">
        <v>848</v>
      </c>
      <c r="W4169" s="6" t="s">
        <v>1866</v>
      </c>
      <c r="X4169" s="6" t="s">
        <v>1865</v>
      </c>
      <c r="Y4169" s="6" t="s">
        <v>43</v>
      </c>
      <c r="Z4169" s="8">
        <v>42032.616446759261</v>
      </c>
      <c r="AA4169" s="6" t="s">
        <v>1867</v>
      </c>
      <c r="AB4169" s="6" t="s">
        <v>851</v>
      </c>
      <c r="AC4169" s="6" t="s">
        <v>848</v>
      </c>
      <c r="AD4169" s="6" t="s">
        <v>43</v>
      </c>
      <c r="AE4169" s="8">
        <v>42033.34302083333</v>
      </c>
      <c r="AF4169" s="6" t="s">
        <v>46</v>
      </c>
    </row>
    <row r="4170" spans="1:39" x14ac:dyDescent="0.2">
      <c r="A41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0" s="7" t="str">
        <f>ExtractValues(Table1[[#This Row],[Agreement Name]],".{1}\d{4,5}")</f>
        <v>101034</v>
      </c>
      <c r="C4170" s="6" t="str">
        <f>ExtractValues(Table1[[#This Row],[Agreement Name]],".{1}\d{4,5}-.{1}\d{4,5}")</f>
        <v>101034-001001</v>
      </c>
      <c r="D4170" s="6" t="str">
        <f>ExtractValues(ExtractValues(Table1[[#This Row],[Agreement Name]],"(CO\d{1,3})"),"\d+")</f>
        <v/>
      </c>
      <c r="E4170" s="6" t="str">
        <f>ExtractValues(ExtractValues(Table1[[#This Row],[Agreement Name]],"(CO.\d{1,3})"),"\d+")</f>
        <v/>
      </c>
      <c r="F4170" s="6" t="str">
        <f>IF(Table1[[#This Row],[ChgOrderPart1]]&lt;&gt;"",Table1[[#This Row],[ChgOrderPart1]],Table1[[#This Row],[ChgOrderPart2]])</f>
        <v/>
      </c>
      <c r="G4170" s="6" t="s">
        <v>3244</v>
      </c>
      <c r="H4170" s="8">
        <v>42013.595023148147</v>
      </c>
      <c r="I4170" s="6" t="s">
        <v>34</v>
      </c>
      <c r="J4170" s="8">
        <v>42016.43072916667</v>
      </c>
      <c r="K4170" s="6" t="s">
        <v>1284</v>
      </c>
      <c r="L4170" s="6" t="s">
        <v>1285</v>
      </c>
      <c r="M4170" s="6" t="s">
        <v>37</v>
      </c>
      <c r="O4170" s="6" t="s">
        <v>38</v>
      </c>
      <c r="P4170" s="6" t="s">
        <v>39</v>
      </c>
      <c r="Q4170" s="6" t="s">
        <v>345</v>
      </c>
      <c r="R4170" s="6" t="s">
        <v>848</v>
      </c>
      <c r="W4170" s="6" t="s">
        <v>347</v>
      </c>
      <c r="X4170" s="6" t="s">
        <v>345</v>
      </c>
      <c r="Y4170" s="6" t="s">
        <v>43</v>
      </c>
      <c r="Z4170" s="8">
        <v>42016.415185185186</v>
      </c>
      <c r="AA4170" s="6" t="s">
        <v>71</v>
      </c>
      <c r="AB4170" s="6" t="s">
        <v>851</v>
      </c>
      <c r="AC4170" s="6" t="s">
        <v>848</v>
      </c>
      <c r="AD4170" s="6" t="s">
        <v>43</v>
      </c>
      <c r="AE4170" s="8">
        <v>42016.43072916667</v>
      </c>
      <c r="AF4170" s="6" t="s">
        <v>46</v>
      </c>
    </row>
    <row r="4171" spans="1:39" x14ac:dyDescent="0.2">
      <c r="A41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1" s="7" t="str">
        <f>ExtractValues(Table1[[#This Row],[Agreement Name]],".{1}\d{4,5}")</f>
        <v>101022</v>
      </c>
      <c r="C4171" s="6" t="str">
        <f>ExtractValues(Table1[[#This Row],[Agreement Name]],".{1}\d{4,5}-.{1}\d{4,5}")</f>
        <v>101022-001005</v>
      </c>
      <c r="D4171" s="6" t="str">
        <f>ExtractValues(ExtractValues(Table1[[#This Row],[Agreement Name]],"(CO\d{1,3})"),"\d+")</f>
        <v/>
      </c>
      <c r="E4171" s="6" t="str">
        <f>ExtractValues(ExtractValues(Table1[[#This Row],[Agreement Name]],"(CO.\d{1,3})"),"\d+")</f>
        <v/>
      </c>
      <c r="F4171" s="6" t="str">
        <f>IF(Table1[[#This Row],[ChgOrderPart1]]&lt;&gt;"",Table1[[#This Row],[ChgOrderPart1]],Table1[[#This Row],[ChgOrderPart2]])</f>
        <v/>
      </c>
      <c r="G4171" s="6" t="s">
        <v>1171</v>
      </c>
      <c r="H4171" s="8">
        <v>42226.626967592594</v>
      </c>
      <c r="I4171" s="6" t="s">
        <v>34</v>
      </c>
      <c r="J4171" s="8">
        <v>42227.394629629627</v>
      </c>
      <c r="K4171" s="6" t="s">
        <v>35</v>
      </c>
      <c r="L4171" s="6" t="s">
        <v>36</v>
      </c>
      <c r="M4171" s="6" t="s">
        <v>37</v>
      </c>
      <c r="O4171" s="6" t="s">
        <v>38</v>
      </c>
      <c r="P4171" s="6" t="s">
        <v>39</v>
      </c>
      <c r="Q4171" s="6" t="s">
        <v>319</v>
      </c>
      <c r="R4171" s="6" t="s">
        <v>320</v>
      </c>
      <c r="S4171" s="6" t="s">
        <v>196</v>
      </c>
      <c r="W4171" s="6" t="s">
        <v>321</v>
      </c>
      <c r="X4171" s="6" t="s">
        <v>320</v>
      </c>
      <c r="Y4171" s="6" t="s">
        <v>43</v>
      </c>
      <c r="Z4171" s="8">
        <v>42227.322951388887</v>
      </c>
      <c r="AA4171" s="6" t="s">
        <v>322</v>
      </c>
      <c r="AB4171" s="6" t="s">
        <v>198</v>
      </c>
      <c r="AC4171" s="6" t="s">
        <v>196</v>
      </c>
      <c r="AD4171" s="6" t="s">
        <v>43</v>
      </c>
      <c r="AE4171" s="8">
        <v>42227.394629629627</v>
      </c>
      <c r="AF4171" s="6" t="s">
        <v>1172</v>
      </c>
    </row>
    <row r="4172" spans="1:39" x14ac:dyDescent="0.2">
      <c r="A417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72" s="7" t="str">
        <f>ExtractValues(Table1[[#This Row],[Agreement Name]],".{1}\d{4,5}")</f>
        <v>101022</v>
      </c>
      <c r="C4172" s="6" t="str">
        <f>ExtractValues(Table1[[#This Row],[Agreement Name]],".{1}\d{4,5}-.{1}\d{4,5}")</f>
        <v>101022-001004</v>
      </c>
      <c r="D4172" s="6" t="str">
        <f>ExtractValues(ExtractValues(Table1[[#This Row],[Agreement Name]],"(CO\d{1,3})"),"\d+")</f>
        <v>1</v>
      </c>
      <c r="E4172" s="6" t="str">
        <f>ExtractValues(ExtractValues(Table1[[#This Row],[Agreement Name]],"(CO.\d{1,3})"),"\d+")</f>
        <v/>
      </c>
      <c r="F4172" s="6" t="str">
        <f>IF(Table1[[#This Row],[ChgOrderPart1]]&lt;&gt;"",Table1[[#This Row],[ChgOrderPart1]],Table1[[#This Row],[ChgOrderPart2]])</f>
        <v>1</v>
      </c>
      <c r="G4172" s="6" t="s">
        <v>5600</v>
      </c>
      <c r="H4172" s="8">
        <v>42193.471504629626</v>
      </c>
      <c r="I4172" s="6" t="s">
        <v>34</v>
      </c>
      <c r="J4172" s="8">
        <v>42193.718124999999</v>
      </c>
      <c r="K4172" s="6" t="s">
        <v>5082</v>
      </c>
      <c r="L4172" s="6" t="s">
        <v>5083</v>
      </c>
      <c r="M4172" s="6" t="s">
        <v>37</v>
      </c>
      <c r="O4172" s="6" t="s">
        <v>38</v>
      </c>
      <c r="P4172" s="6" t="s">
        <v>39</v>
      </c>
      <c r="Q4172" s="6" t="s">
        <v>492</v>
      </c>
      <c r="R4172" s="6" t="s">
        <v>457</v>
      </c>
      <c r="S4172" s="6" t="s">
        <v>196</v>
      </c>
      <c r="W4172" s="6" t="s">
        <v>132</v>
      </c>
      <c r="X4172" s="6" t="s">
        <v>457</v>
      </c>
      <c r="Y4172" s="6" t="s">
        <v>43</v>
      </c>
      <c r="Z4172" s="8">
        <v>42193.567523148151</v>
      </c>
      <c r="AA4172" s="6" t="s">
        <v>133</v>
      </c>
      <c r="AB4172" s="6" t="s">
        <v>198</v>
      </c>
      <c r="AC4172" s="6" t="s">
        <v>196</v>
      </c>
      <c r="AD4172" s="6" t="s">
        <v>43</v>
      </c>
      <c r="AE4172" s="8">
        <v>42193.718124999999</v>
      </c>
      <c r="AF4172" s="6" t="s">
        <v>5601</v>
      </c>
    </row>
    <row r="4173" spans="1:39" x14ac:dyDescent="0.2">
      <c r="A41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3" s="7" t="str">
        <f>ExtractValues(Table1[[#This Row],[Agreement Name]],".{1}\d{4,5}")</f>
        <v>101022</v>
      </c>
      <c r="C4173" s="6" t="str">
        <f>ExtractValues(Table1[[#This Row],[Agreement Name]],".{1}\d{4,5}-.{1}\d{4,5}")</f>
        <v>101022-001004</v>
      </c>
      <c r="D4173" s="6" t="str">
        <f>ExtractValues(ExtractValues(Table1[[#This Row],[Agreement Name]],"(CO\d{1,3})"),"\d+")</f>
        <v/>
      </c>
      <c r="E4173" s="6" t="str">
        <f>ExtractValues(ExtractValues(Table1[[#This Row],[Agreement Name]],"(CO.\d{1,3})"),"\d+")</f>
        <v/>
      </c>
      <c r="F4173" s="6" t="str">
        <f>IF(Table1[[#This Row],[ChgOrderPart1]]&lt;&gt;"",Table1[[#This Row],[ChgOrderPart1]],Table1[[#This Row],[ChgOrderPart2]])</f>
        <v/>
      </c>
      <c r="G4173" s="6" t="s">
        <v>491</v>
      </c>
      <c r="H4173" s="8">
        <v>42163.582453703704</v>
      </c>
      <c r="I4173" s="6" t="s">
        <v>34</v>
      </c>
      <c r="J4173" s="8">
        <v>42163.704375000001</v>
      </c>
      <c r="K4173" s="6" t="s">
        <v>35</v>
      </c>
      <c r="L4173" s="6" t="s">
        <v>36</v>
      </c>
      <c r="M4173" s="6" t="s">
        <v>37</v>
      </c>
      <c r="O4173" s="6" t="s">
        <v>38</v>
      </c>
      <c r="P4173" s="6" t="s">
        <v>39</v>
      </c>
      <c r="Q4173" s="6" t="s">
        <v>492</v>
      </c>
      <c r="R4173" s="6" t="s">
        <v>457</v>
      </c>
      <c r="S4173" s="6" t="s">
        <v>196</v>
      </c>
      <c r="W4173" s="6" t="s">
        <v>132</v>
      </c>
      <c r="X4173" s="6" t="s">
        <v>457</v>
      </c>
      <c r="Y4173" s="6" t="s">
        <v>43</v>
      </c>
      <c r="Z4173" s="8">
        <v>42163.612719907411</v>
      </c>
      <c r="AA4173" s="6" t="s">
        <v>133</v>
      </c>
      <c r="AB4173" s="6" t="s">
        <v>198</v>
      </c>
      <c r="AC4173" s="6" t="s">
        <v>196</v>
      </c>
      <c r="AD4173" s="6" t="s">
        <v>43</v>
      </c>
      <c r="AE4173" s="8">
        <v>42163.704375000001</v>
      </c>
      <c r="AF4173" s="6" t="s">
        <v>46</v>
      </c>
    </row>
    <row r="4174" spans="1:39" x14ac:dyDescent="0.2">
      <c r="A41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4" s="7" t="str">
        <f>ExtractValues(Table1[[#This Row],[Agreement Name]],".{1}\d{4,5}")</f>
        <v>101022</v>
      </c>
      <c r="C4174" s="6" t="str">
        <f>ExtractValues(Table1[[#This Row],[Agreement Name]],".{1}\d{4,5}-.{1}\d{4,5}")</f>
        <v>101022-001003</v>
      </c>
      <c r="D4174" s="6" t="str">
        <f>ExtractValues(ExtractValues(Table1[[#This Row],[Agreement Name]],"(CO\d{1,3})"),"\d+")</f>
        <v/>
      </c>
      <c r="E4174" s="6" t="str">
        <f>ExtractValues(ExtractValues(Table1[[#This Row],[Agreement Name]],"(CO.\d{1,3})"),"\d+")</f>
        <v/>
      </c>
      <c r="F4174" s="6" t="str">
        <f>IF(Table1[[#This Row],[ChgOrderPart1]]&lt;&gt;"",Table1[[#This Row],[ChgOrderPart1]],Table1[[#This Row],[ChgOrderPart2]])</f>
        <v/>
      </c>
      <c r="G4174" s="6" t="s">
        <v>493</v>
      </c>
      <c r="H4174" s="8">
        <v>42163.583414351851</v>
      </c>
      <c r="I4174" s="6" t="s">
        <v>48</v>
      </c>
      <c r="J4174" s="8">
        <v>42163.583414351851</v>
      </c>
      <c r="K4174" s="6" t="s">
        <v>35</v>
      </c>
      <c r="L4174" s="6" t="s">
        <v>36</v>
      </c>
      <c r="M4174" s="6" t="s">
        <v>37</v>
      </c>
      <c r="O4174" s="6" t="s">
        <v>38</v>
      </c>
      <c r="P4174" s="6" t="s">
        <v>39</v>
      </c>
      <c r="Q4174" s="6" t="s">
        <v>494</v>
      </c>
      <c r="R4174" s="6" t="s">
        <v>196</v>
      </c>
      <c r="AL4174" s="6" t="s">
        <v>494</v>
      </c>
      <c r="AM4174" s="6" t="s">
        <v>43</v>
      </c>
    </row>
    <row r="4175" spans="1:39" x14ac:dyDescent="0.2">
      <c r="A41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5" s="7" t="str">
        <f>ExtractValues(Table1[[#This Row],[Agreement Name]],".{1}\d{4,5}")</f>
        <v>101022</v>
      </c>
      <c r="C4175" s="6" t="str">
        <f>ExtractValues(Table1[[#This Row],[Agreement Name]],".{1}\d{4,5}-.{1}\d{4,5}")</f>
        <v>101022-001002</v>
      </c>
      <c r="D4175" s="6" t="str">
        <f>ExtractValues(ExtractValues(Table1[[#This Row],[Agreement Name]],"(CO\d{1,3})"),"\d+")</f>
        <v/>
      </c>
      <c r="E4175" s="6" t="str">
        <f>ExtractValues(ExtractValues(Table1[[#This Row],[Agreement Name]],"(CO.\d{1,3})"),"\d+")</f>
        <v/>
      </c>
      <c r="F4175" s="6" t="str">
        <f>IF(Table1[[#This Row],[ChgOrderPart1]]&lt;&gt;"",Table1[[#This Row],[ChgOrderPart1]],Table1[[#This Row],[ChgOrderPart2]])</f>
        <v/>
      </c>
      <c r="G4175" s="6" t="s">
        <v>531</v>
      </c>
      <c r="H4175" s="8">
        <v>42167.425775462965</v>
      </c>
      <c r="I4175" s="6" t="s">
        <v>48</v>
      </c>
      <c r="J4175" s="8">
        <v>42167.425775462965</v>
      </c>
      <c r="K4175" s="6" t="s">
        <v>35</v>
      </c>
      <c r="L4175" s="6" t="s">
        <v>36</v>
      </c>
      <c r="M4175" s="6" t="s">
        <v>37</v>
      </c>
      <c r="O4175" s="6" t="s">
        <v>38</v>
      </c>
      <c r="P4175" s="6" t="s">
        <v>39</v>
      </c>
      <c r="Q4175" s="6" t="s">
        <v>240</v>
      </c>
      <c r="R4175" s="6" t="s">
        <v>196</v>
      </c>
      <c r="AL4175" s="6" t="s">
        <v>240</v>
      </c>
      <c r="AM4175" s="6" t="s">
        <v>43</v>
      </c>
    </row>
    <row r="4176" spans="1:39" x14ac:dyDescent="0.2">
      <c r="A41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6" s="7" t="str">
        <f>ExtractValues(Table1[[#This Row],[Agreement Name]],".{1}\d{4,5}")</f>
        <v>101022</v>
      </c>
      <c r="C4176" s="6" t="str">
        <f>ExtractValues(Table1[[#This Row],[Agreement Name]],".{1}\d{4,5}-.{1}\d{4,5}")</f>
        <v>101022-001002</v>
      </c>
      <c r="D4176" s="6" t="str">
        <f>ExtractValues(ExtractValues(Table1[[#This Row],[Agreement Name]],"(CO\d{1,3})"),"\d+")</f>
        <v/>
      </c>
      <c r="E4176" s="6" t="str">
        <f>ExtractValues(ExtractValues(Table1[[#This Row],[Agreement Name]],"(CO.\d{1,3})"),"\d+")</f>
        <v/>
      </c>
      <c r="F4176" s="6" t="str">
        <f>IF(Table1[[#This Row],[ChgOrderPart1]]&lt;&gt;"",Table1[[#This Row],[ChgOrderPart1]],Table1[[#This Row],[ChgOrderPart2]])</f>
        <v/>
      </c>
      <c r="G4176" s="6" t="s">
        <v>521</v>
      </c>
      <c r="H4176" s="8">
        <v>42166.299467592595</v>
      </c>
      <c r="I4176" s="6" t="s">
        <v>55</v>
      </c>
      <c r="J4176" s="8">
        <v>42167.424895833334</v>
      </c>
      <c r="K4176" s="6" t="s">
        <v>35</v>
      </c>
      <c r="L4176" s="6" t="s">
        <v>36</v>
      </c>
      <c r="M4176" s="6" t="s">
        <v>37</v>
      </c>
      <c r="O4176" s="6" t="s">
        <v>38</v>
      </c>
      <c r="P4176" s="6" t="s">
        <v>39</v>
      </c>
      <c r="Q4176" s="6" t="s">
        <v>240</v>
      </c>
      <c r="R4176" s="6" t="s">
        <v>196</v>
      </c>
      <c r="AL4176" s="6" t="s">
        <v>240</v>
      </c>
      <c r="AM4176" s="6" t="s">
        <v>43</v>
      </c>
    </row>
    <row r="4177" spans="1:39" x14ac:dyDescent="0.2">
      <c r="A41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7" s="7" t="str">
        <f>ExtractValues(Table1[[#This Row],[Agreement Name]],".{1}\d{4,5}")</f>
        <v>101022</v>
      </c>
      <c r="C4177" s="6" t="str">
        <f>ExtractValues(Table1[[#This Row],[Agreement Name]],".{1}\d{4,5}-.{1}\d{4,5}")</f>
        <v>101022-001002</v>
      </c>
      <c r="D4177" s="6" t="str">
        <f>ExtractValues(ExtractValues(Table1[[#This Row],[Agreement Name]],"(CO\d{1,3})"),"\d+")</f>
        <v/>
      </c>
      <c r="E4177" s="6" t="str">
        <f>ExtractValues(ExtractValues(Table1[[#This Row],[Agreement Name]],"(CO.\d{1,3})"),"\d+")</f>
        <v/>
      </c>
      <c r="F4177" s="6" t="str">
        <f>IF(Table1[[#This Row],[ChgOrderPart1]]&lt;&gt;"",Table1[[#This Row],[ChgOrderPart1]],Table1[[#This Row],[ChgOrderPart2]])</f>
        <v/>
      </c>
      <c r="G4177" s="6" t="s">
        <v>469</v>
      </c>
      <c r="H4177" s="8">
        <v>42163.337175925924</v>
      </c>
      <c r="I4177" s="6" t="s">
        <v>55</v>
      </c>
      <c r="J4177" s="8">
        <v>42164.362557870372</v>
      </c>
      <c r="K4177" s="6" t="s">
        <v>35</v>
      </c>
      <c r="L4177" s="6" t="s">
        <v>36</v>
      </c>
      <c r="M4177" s="6" t="s">
        <v>37</v>
      </c>
      <c r="O4177" s="6" t="s">
        <v>38</v>
      </c>
      <c r="P4177" s="6" t="s">
        <v>39</v>
      </c>
      <c r="Q4177" s="6" t="s">
        <v>240</v>
      </c>
      <c r="R4177" s="6" t="s">
        <v>196</v>
      </c>
    </row>
    <row r="4178" spans="1:39" x14ac:dyDescent="0.2">
      <c r="A41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8" s="7" t="str">
        <f>ExtractValues(Table1[[#This Row],[Agreement Name]],".{1}\d{4,5}")</f>
        <v>101022</v>
      </c>
      <c r="C4178" s="6" t="str">
        <f>ExtractValues(Table1[[#This Row],[Agreement Name]],".{1}\d{4,5}-.{1}\d{4,5}")</f>
        <v>101022-001001</v>
      </c>
      <c r="D4178" s="6" t="str">
        <f>ExtractValues(ExtractValues(Table1[[#This Row],[Agreement Name]],"(CO\d{1,3})"),"\d+")</f>
        <v/>
      </c>
      <c r="E4178" s="6" t="str">
        <f>ExtractValues(ExtractValues(Table1[[#This Row],[Agreement Name]],"(CO.\d{1,3})"),"\d+")</f>
        <v/>
      </c>
      <c r="F4178" s="6" t="str">
        <f>IF(Table1[[#This Row],[ChgOrderPart1]]&lt;&gt;"",Table1[[#This Row],[ChgOrderPart1]],Table1[[#This Row],[ChgOrderPart2]])</f>
        <v/>
      </c>
      <c r="G4178" s="6" t="s">
        <v>4358</v>
      </c>
      <c r="H4178" s="8">
        <v>42153.374699074076</v>
      </c>
      <c r="I4178" s="6" t="s">
        <v>34</v>
      </c>
      <c r="J4178" s="8">
        <v>42156.378842592596</v>
      </c>
      <c r="K4178" s="6" t="s">
        <v>3614</v>
      </c>
      <c r="L4178" s="6" t="s">
        <v>3615</v>
      </c>
      <c r="M4178" s="6" t="s">
        <v>37</v>
      </c>
      <c r="O4178" s="6" t="s">
        <v>38</v>
      </c>
      <c r="P4178" s="6" t="s">
        <v>39</v>
      </c>
      <c r="Q4178" s="6" t="s">
        <v>2431</v>
      </c>
      <c r="R4178" s="6" t="s">
        <v>4359</v>
      </c>
      <c r="S4178" s="6" t="s">
        <v>196</v>
      </c>
      <c r="W4178" s="6" t="s">
        <v>4360</v>
      </c>
      <c r="X4178" s="6" t="s">
        <v>4359</v>
      </c>
      <c r="Y4178" s="6" t="s">
        <v>43</v>
      </c>
      <c r="Z4178" s="8">
        <v>42156.375023148146</v>
      </c>
      <c r="AA4178" s="6" t="s">
        <v>1114</v>
      </c>
      <c r="AB4178" s="6" t="s">
        <v>198</v>
      </c>
      <c r="AC4178" s="6" t="s">
        <v>196</v>
      </c>
      <c r="AD4178" s="6" t="s">
        <v>43</v>
      </c>
      <c r="AE4178" s="8">
        <v>42156.378842592596</v>
      </c>
      <c r="AF4178" s="6" t="s">
        <v>46</v>
      </c>
    </row>
    <row r="4179" spans="1:39" x14ac:dyDescent="0.2">
      <c r="A41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79" s="7" t="str">
        <f>ExtractValues(Table1[[#This Row],[Agreement Name]],".{1}\d{4,5}")</f>
        <v>101021</v>
      </c>
      <c r="C4179" s="6" t="str">
        <f>ExtractValues(Table1[[#This Row],[Agreement Name]],".{1}\d{4,5}-.{1}\d{4,5}")</f>
        <v>101021-001002</v>
      </c>
      <c r="D4179" s="6" t="str">
        <f>ExtractValues(ExtractValues(Table1[[#This Row],[Agreement Name]],"(CO\d{1,3})"),"\d+")</f>
        <v/>
      </c>
      <c r="E4179" s="6" t="str">
        <f>ExtractValues(ExtractValues(Table1[[#This Row],[Agreement Name]],"(CO.\d{1,3})"),"\d+")</f>
        <v/>
      </c>
      <c r="F4179" s="6" t="str">
        <f>IF(Table1[[#This Row],[ChgOrderPart1]]&lt;&gt;"",Table1[[#This Row],[ChgOrderPart1]],Table1[[#This Row],[ChgOrderPart2]])</f>
        <v/>
      </c>
      <c r="G4179" s="6" t="s">
        <v>8265</v>
      </c>
      <c r="H4179" s="8">
        <v>42107.464942129627</v>
      </c>
      <c r="I4179" s="6" t="s">
        <v>34</v>
      </c>
      <c r="J4179" s="8">
        <v>42129.553726851853</v>
      </c>
      <c r="K4179" s="6" t="s">
        <v>1376</v>
      </c>
      <c r="L4179" s="6" t="s">
        <v>1377</v>
      </c>
      <c r="M4179" s="6" t="s">
        <v>37</v>
      </c>
      <c r="O4179" s="6" t="s">
        <v>38</v>
      </c>
      <c r="P4179" s="6" t="s">
        <v>39</v>
      </c>
      <c r="Q4179" s="6" t="s">
        <v>8266</v>
      </c>
      <c r="R4179" s="6" t="s">
        <v>354</v>
      </c>
      <c r="W4179" s="6" t="s">
        <v>8267</v>
      </c>
      <c r="X4179" s="6" t="s">
        <v>8266</v>
      </c>
      <c r="Y4179" s="6" t="s">
        <v>43</v>
      </c>
      <c r="Z4179" s="8">
        <v>42129.32309027778</v>
      </c>
      <c r="AA4179" s="6" t="s">
        <v>8268</v>
      </c>
      <c r="AB4179" s="6" t="s">
        <v>357</v>
      </c>
      <c r="AC4179" s="6" t="s">
        <v>354</v>
      </c>
      <c r="AD4179" s="6" t="s">
        <v>43</v>
      </c>
      <c r="AE4179" s="8">
        <v>42129.553726851853</v>
      </c>
      <c r="AF4179" s="6" t="s">
        <v>358</v>
      </c>
    </row>
    <row r="4180" spans="1:39" x14ac:dyDescent="0.2">
      <c r="A41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0" s="7" t="str">
        <f>ExtractValues(Table1[[#This Row],[Agreement Name]],".{1}\d{4,5}")</f>
        <v>101021</v>
      </c>
      <c r="C4180" s="6" t="str">
        <f>ExtractValues(Table1[[#This Row],[Agreement Name]],".{1}\d{4,5}-.{1}\d{4,5}")</f>
        <v>101021-001001</v>
      </c>
      <c r="D4180" s="6" t="str">
        <f>ExtractValues(ExtractValues(Table1[[#This Row],[Agreement Name]],"(CO\d{1,3})"),"\d+")</f>
        <v/>
      </c>
      <c r="E4180" s="6" t="str">
        <f>ExtractValues(ExtractValues(Table1[[#This Row],[Agreement Name]],"(CO.\d{1,3})"),"\d+")</f>
        <v/>
      </c>
      <c r="F4180" s="6" t="str">
        <f>IF(Table1[[#This Row],[ChgOrderPart1]]&lt;&gt;"",Table1[[#This Row],[ChgOrderPart1]],Table1[[#This Row],[ChgOrderPart2]])</f>
        <v/>
      </c>
      <c r="G4180" s="6" t="s">
        <v>3330</v>
      </c>
      <c r="H4180" s="8">
        <v>42019.467291666668</v>
      </c>
      <c r="I4180" s="6" t="s">
        <v>34</v>
      </c>
      <c r="J4180" s="8">
        <v>42026.279409722221</v>
      </c>
      <c r="K4180" s="6" t="s">
        <v>1284</v>
      </c>
      <c r="L4180" s="6" t="s">
        <v>1285</v>
      </c>
      <c r="M4180" s="6" t="s">
        <v>37</v>
      </c>
      <c r="O4180" s="6" t="s">
        <v>38</v>
      </c>
      <c r="P4180" s="6" t="s">
        <v>39</v>
      </c>
      <c r="Q4180" s="6" t="s">
        <v>780</v>
      </c>
      <c r="R4180" s="6" t="s">
        <v>354</v>
      </c>
      <c r="W4180" s="6" t="s">
        <v>140</v>
      </c>
      <c r="X4180" s="6" t="s">
        <v>780</v>
      </c>
      <c r="Y4180" s="6" t="s">
        <v>43</v>
      </c>
      <c r="Z4180" s="8">
        <v>42025.566342592596</v>
      </c>
      <c r="AA4180" s="6" t="s">
        <v>141</v>
      </c>
      <c r="AB4180" s="6" t="s">
        <v>357</v>
      </c>
      <c r="AC4180" s="6" t="s">
        <v>354</v>
      </c>
      <c r="AD4180" s="6" t="s">
        <v>43</v>
      </c>
      <c r="AE4180" s="8">
        <v>42026.279409722221</v>
      </c>
      <c r="AF4180" s="6" t="s">
        <v>358</v>
      </c>
    </row>
    <row r="4181" spans="1:39" x14ac:dyDescent="0.2">
      <c r="A41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1" s="7" t="str">
        <f>ExtractValues(Table1[[#This Row],[Agreement Name]],".{1}\d{4,5}")</f>
        <v>101016</v>
      </c>
      <c r="C4181" s="6" t="str">
        <f>ExtractValues(Table1[[#This Row],[Agreement Name]],".{1}\d{4,5}-.{1}\d{4,5}")</f>
        <v>101016-001003</v>
      </c>
      <c r="D4181" s="6" t="str">
        <f>ExtractValues(ExtractValues(Table1[[#This Row],[Agreement Name]],"(CO\d{1,3})"),"\d+")</f>
        <v/>
      </c>
      <c r="E4181" s="6" t="str">
        <f>ExtractValues(ExtractValues(Table1[[#This Row],[Agreement Name]],"(CO.\d{1,3})"),"\d+")</f>
        <v/>
      </c>
      <c r="F4181" s="6" t="str">
        <f>IF(Table1[[#This Row],[ChgOrderPart1]]&lt;&gt;"",Table1[[#This Row],[ChgOrderPart1]],Table1[[#This Row],[ChgOrderPart2]])</f>
        <v/>
      </c>
      <c r="G4181" s="6" t="s">
        <v>6317</v>
      </c>
      <c r="H4181" s="8">
        <v>42053.497164351851</v>
      </c>
      <c r="I4181" s="6" t="s">
        <v>34</v>
      </c>
      <c r="J4181" s="8">
        <v>42059.436111111114</v>
      </c>
      <c r="K4181" s="6" t="s">
        <v>1284</v>
      </c>
      <c r="L4181" s="6" t="s">
        <v>1285</v>
      </c>
      <c r="M4181" s="6" t="s">
        <v>37</v>
      </c>
      <c r="O4181" s="6" t="s">
        <v>38</v>
      </c>
      <c r="P4181" s="6" t="s">
        <v>39</v>
      </c>
      <c r="Q4181" s="6" t="s">
        <v>1291</v>
      </c>
      <c r="R4181" s="6" t="s">
        <v>366</v>
      </c>
      <c r="W4181" s="6" t="s">
        <v>1292</v>
      </c>
      <c r="X4181" s="6" t="s">
        <v>1291</v>
      </c>
      <c r="Y4181" s="6" t="s">
        <v>43</v>
      </c>
      <c r="Z4181" s="8">
        <v>42059.434675925928</v>
      </c>
      <c r="AA4181" s="6" t="s">
        <v>322</v>
      </c>
      <c r="AB4181" s="6" t="s">
        <v>370</v>
      </c>
      <c r="AC4181" s="6" t="s">
        <v>366</v>
      </c>
      <c r="AD4181" s="6" t="s">
        <v>43</v>
      </c>
      <c r="AE4181" s="8">
        <v>42059.436111111114</v>
      </c>
      <c r="AF4181" s="6" t="s">
        <v>71</v>
      </c>
    </row>
    <row r="4182" spans="1:39" x14ac:dyDescent="0.2">
      <c r="A41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2" s="7" t="str">
        <f>ExtractValues(Table1[[#This Row],[Agreement Name]],".{1}\d{4,5}")</f>
        <v>101016</v>
      </c>
      <c r="C4182" s="6" t="str">
        <f>ExtractValues(Table1[[#This Row],[Agreement Name]],".{1}\d{4,5}-.{1}\d{4,5}")</f>
        <v>101016-001002</v>
      </c>
      <c r="D4182" s="6" t="str">
        <f>ExtractValues(ExtractValues(Table1[[#This Row],[Agreement Name]],"(CO\d{1,3})"),"\d+")</f>
        <v/>
      </c>
      <c r="E4182" s="6" t="str">
        <f>ExtractValues(ExtractValues(Table1[[#This Row],[Agreement Name]],"(CO.\d{1,3})"),"\d+")</f>
        <v/>
      </c>
      <c r="F4182" s="6" t="str">
        <f>IF(Table1[[#This Row],[ChgOrderPart1]]&lt;&gt;"",Table1[[#This Row],[ChgOrderPart1]],Table1[[#This Row],[ChgOrderPart2]])</f>
        <v/>
      </c>
      <c r="G4182" s="6" t="s">
        <v>3236</v>
      </c>
      <c r="H4182" s="8">
        <v>42013.519733796296</v>
      </c>
      <c r="I4182" s="6" t="s">
        <v>34</v>
      </c>
      <c r="J4182" s="8">
        <v>42017.357557870368</v>
      </c>
      <c r="K4182" s="6" t="s">
        <v>1284</v>
      </c>
      <c r="L4182" s="6" t="s">
        <v>1285</v>
      </c>
      <c r="M4182" s="6" t="s">
        <v>37</v>
      </c>
      <c r="O4182" s="6" t="s">
        <v>38</v>
      </c>
      <c r="P4182" s="6" t="s">
        <v>39</v>
      </c>
      <c r="Q4182" s="6" t="s">
        <v>365</v>
      </c>
      <c r="R4182" s="6" t="s">
        <v>366</v>
      </c>
      <c r="W4182" s="6" t="s">
        <v>368</v>
      </c>
      <c r="X4182" s="6" t="s">
        <v>365</v>
      </c>
      <c r="Y4182" s="6" t="s">
        <v>43</v>
      </c>
      <c r="Z4182" s="8">
        <v>42013.639155092591</v>
      </c>
      <c r="AA4182" s="6" t="s">
        <v>3146</v>
      </c>
      <c r="AB4182" s="6" t="s">
        <v>370</v>
      </c>
      <c r="AC4182" s="6" t="s">
        <v>366</v>
      </c>
      <c r="AD4182" s="6" t="s">
        <v>43</v>
      </c>
      <c r="AE4182" s="8">
        <v>42017.357557870368</v>
      </c>
      <c r="AF4182" s="6" t="s">
        <v>71</v>
      </c>
    </row>
    <row r="4183" spans="1:39" x14ac:dyDescent="0.2">
      <c r="A41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3" s="7" t="str">
        <f>ExtractValues(Table1[[#This Row],[Agreement Name]],".{1}\d{4,5}")</f>
        <v>101016</v>
      </c>
      <c r="C4183" s="6" t="str">
        <f>ExtractValues(Table1[[#This Row],[Agreement Name]],".{1}\d{4,5}-.{1}\d{4,5}")</f>
        <v>101016-001001</v>
      </c>
      <c r="D4183" s="6" t="str">
        <f>ExtractValues(ExtractValues(Table1[[#This Row],[Agreement Name]],"(CO\d{1,3})"),"\d+")</f>
        <v/>
      </c>
      <c r="E4183" s="6" t="str">
        <f>ExtractValues(ExtractValues(Table1[[#This Row],[Agreement Name]],"(CO.\d{1,3})"),"\d+")</f>
        <v/>
      </c>
      <c r="F4183" s="6" t="str">
        <f>IF(Table1[[#This Row],[ChgOrderPart1]]&lt;&gt;"",Table1[[#This Row],[ChgOrderPart1]],Table1[[#This Row],[ChgOrderPart2]])</f>
        <v/>
      </c>
      <c r="G4183" s="6" t="s">
        <v>3208</v>
      </c>
      <c r="H4183" s="8">
        <v>42013.311006944445</v>
      </c>
      <c r="I4183" s="6" t="s">
        <v>34</v>
      </c>
      <c r="J4183" s="8">
        <v>42023.665405092594</v>
      </c>
      <c r="K4183" s="6" t="s">
        <v>1284</v>
      </c>
      <c r="L4183" s="6" t="s">
        <v>1285</v>
      </c>
      <c r="M4183" s="6" t="s">
        <v>37</v>
      </c>
      <c r="O4183" s="6" t="s">
        <v>38</v>
      </c>
      <c r="P4183" s="6" t="s">
        <v>39</v>
      </c>
      <c r="Q4183" s="6" t="s">
        <v>888</v>
      </c>
      <c r="R4183" s="6" t="s">
        <v>366</v>
      </c>
      <c r="W4183" s="6" t="s">
        <v>483</v>
      </c>
      <c r="X4183" s="6" t="s">
        <v>888</v>
      </c>
      <c r="Y4183" s="6" t="s">
        <v>43</v>
      </c>
      <c r="Z4183" s="8">
        <v>42023.637430555558</v>
      </c>
      <c r="AA4183" s="6" t="s">
        <v>2698</v>
      </c>
      <c r="AB4183" s="6" t="s">
        <v>370</v>
      </c>
      <c r="AC4183" s="6" t="s">
        <v>366</v>
      </c>
      <c r="AD4183" s="6" t="s">
        <v>43</v>
      </c>
      <c r="AE4183" s="8">
        <v>42023.665405092594</v>
      </c>
      <c r="AF4183" s="6" t="s">
        <v>71</v>
      </c>
    </row>
    <row r="4184" spans="1:39" x14ac:dyDescent="0.2">
      <c r="A41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4" s="7" t="str">
        <f>ExtractValues(Table1[[#This Row],[Agreement Name]],".{1}\d{4,5}")</f>
        <v>101013</v>
      </c>
      <c r="C4184" s="6" t="str">
        <f>ExtractValues(Table1[[#This Row],[Agreement Name]],".{1}\d{4,5}-.{1}\d{4,5}")</f>
        <v>101013-001003</v>
      </c>
      <c r="D4184" s="6" t="str">
        <f>ExtractValues(ExtractValues(Table1[[#This Row],[Agreement Name]],"(CO\d{1,3})"),"\d+")</f>
        <v/>
      </c>
      <c r="E4184" s="6" t="str">
        <f>ExtractValues(ExtractValues(Table1[[#This Row],[Agreement Name]],"(CO.\d{1,3})"),"\d+")</f>
        <v/>
      </c>
      <c r="F4184" s="6" t="str">
        <f>IF(Table1[[#This Row],[ChgOrderPart1]]&lt;&gt;"",Table1[[#This Row],[ChgOrderPart1]],Table1[[#This Row],[ChgOrderPart2]])</f>
        <v/>
      </c>
      <c r="G4184" s="6" t="s">
        <v>4306</v>
      </c>
      <c r="H4184" s="8">
        <v>42150.61513888889</v>
      </c>
      <c r="I4184" s="6" t="s">
        <v>34</v>
      </c>
      <c r="J4184" s="8">
        <v>42151.381064814814</v>
      </c>
      <c r="K4184" s="6" t="s">
        <v>3614</v>
      </c>
      <c r="L4184" s="6" t="s">
        <v>3615</v>
      </c>
      <c r="M4184" s="6" t="s">
        <v>37</v>
      </c>
      <c r="O4184" s="6" t="s">
        <v>38</v>
      </c>
      <c r="P4184" s="6" t="s">
        <v>39</v>
      </c>
      <c r="Q4184" s="6" t="s">
        <v>319</v>
      </c>
      <c r="R4184" s="6" t="s">
        <v>320</v>
      </c>
      <c r="S4184" s="6" t="s">
        <v>196</v>
      </c>
      <c r="W4184" s="6" t="s">
        <v>321</v>
      </c>
      <c r="X4184" s="6" t="s">
        <v>320</v>
      </c>
      <c r="Y4184" s="6" t="s">
        <v>43</v>
      </c>
      <c r="Z4184" s="8">
        <v>42151.377847222226</v>
      </c>
      <c r="AA4184" s="6" t="s">
        <v>322</v>
      </c>
      <c r="AB4184" s="6" t="s">
        <v>198</v>
      </c>
      <c r="AC4184" s="6" t="s">
        <v>196</v>
      </c>
      <c r="AD4184" s="6" t="s">
        <v>43</v>
      </c>
      <c r="AE4184" s="8">
        <v>42151.381064814814</v>
      </c>
      <c r="AF4184" s="6" t="s">
        <v>71</v>
      </c>
    </row>
    <row r="4185" spans="1:39" x14ac:dyDescent="0.2">
      <c r="A41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5" s="7" t="str">
        <f>ExtractValues(Table1[[#This Row],[Agreement Name]],".{1}\d{4,5}")</f>
        <v>101013</v>
      </c>
      <c r="C4185" s="6" t="str">
        <f>ExtractValues(Table1[[#This Row],[Agreement Name]],".{1}\d{4,5}-.{1}\d{4,5}")</f>
        <v>101013-001003</v>
      </c>
      <c r="D4185" s="6" t="str">
        <f>ExtractValues(ExtractValues(Table1[[#This Row],[Agreement Name]],"(CO\d{1,3})"),"\d+")</f>
        <v/>
      </c>
      <c r="E4185" s="6" t="str">
        <f>ExtractValues(ExtractValues(Table1[[#This Row],[Agreement Name]],"(CO.\d{1,3})"),"\d+")</f>
        <v/>
      </c>
      <c r="F4185" s="6" t="str">
        <f>IF(Table1[[#This Row],[ChgOrderPart1]]&lt;&gt;"",Table1[[#This Row],[ChgOrderPart1]],Table1[[#This Row],[ChgOrderPart2]])</f>
        <v/>
      </c>
      <c r="G4185" s="6" t="s">
        <v>7930</v>
      </c>
      <c r="H4185" s="8">
        <v>42083.658819444441</v>
      </c>
      <c r="I4185" s="6" t="s">
        <v>34</v>
      </c>
      <c r="J4185" s="8">
        <v>42087.417650462965</v>
      </c>
      <c r="K4185" s="6" t="s">
        <v>1376</v>
      </c>
      <c r="L4185" s="6" t="s">
        <v>1377</v>
      </c>
      <c r="M4185" s="6" t="s">
        <v>37</v>
      </c>
      <c r="O4185" s="6" t="s">
        <v>38</v>
      </c>
      <c r="P4185" s="6" t="s">
        <v>39</v>
      </c>
      <c r="Q4185" s="6" t="s">
        <v>1291</v>
      </c>
      <c r="R4185" s="6" t="s">
        <v>196</v>
      </c>
      <c r="W4185" s="6" t="s">
        <v>1292</v>
      </c>
      <c r="X4185" s="6" t="s">
        <v>1291</v>
      </c>
      <c r="Y4185" s="6" t="s">
        <v>43</v>
      </c>
      <c r="Z4185" s="8">
        <v>42087.40353009259</v>
      </c>
      <c r="AA4185" s="6" t="s">
        <v>322</v>
      </c>
      <c r="AB4185" s="6" t="s">
        <v>198</v>
      </c>
      <c r="AC4185" s="6" t="s">
        <v>196</v>
      </c>
      <c r="AD4185" s="6" t="s">
        <v>43</v>
      </c>
      <c r="AE4185" s="8">
        <v>42087.417650462965</v>
      </c>
      <c r="AF4185" s="6" t="s">
        <v>71</v>
      </c>
    </row>
    <row r="4186" spans="1:39" x14ac:dyDescent="0.2">
      <c r="A41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6" s="7" t="str">
        <f>ExtractValues(Table1[[#This Row],[Agreement Name]],".{1}\d{4,5}")</f>
        <v>101013</v>
      </c>
      <c r="C4186" s="6" t="str">
        <f>ExtractValues(Table1[[#This Row],[Agreement Name]],".{1}\d{4,5}-.{1}\d{4,5}")</f>
        <v>101013-001002</v>
      </c>
      <c r="D4186" s="6" t="str">
        <f>ExtractValues(ExtractValues(Table1[[#This Row],[Agreement Name]],"(CO\d{1,3})"),"\d+")</f>
        <v/>
      </c>
      <c r="E4186" s="6" t="str">
        <f>ExtractValues(ExtractValues(Table1[[#This Row],[Agreement Name]],"(CO.\d{1,3})"),"\d+")</f>
        <v/>
      </c>
      <c r="F4186" s="6" t="str">
        <f>IF(Table1[[#This Row],[ChgOrderPart1]]&lt;&gt;"",Table1[[#This Row],[ChgOrderPart1]],Table1[[#This Row],[ChgOrderPart2]])</f>
        <v/>
      </c>
      <c r="G4186" s="6" t="s">
        <v>6544</v>
      </c>
      <c r="H4186" s="8">
        <v>42075.562256944446</v>
      </c>
      <c r="I4186" s="6" t="s">
        <v>34</v>
      </c>
      <c r="J4186" s="8">
        <v>42080.271562499998</v>
      </c>
      <c r="K4186" s="6" t="s">
        <v>1284</v>
      </c>
      <c r="L4186" s="6" t="s">
        <v>1285</v>
      </c>
      <c r="M4186" s="6" t="s">
        <v>37</v>
      </c>
      <c r="O4186" s="6" t="s">
        <v>38</v>
      </c>
      <c r="P4186" s="6" t="s">
        <v>39</v>
      </c>
      <c r="Q4186" s="6" t="s">
        <v>983</v>
      </c>
      <c r="R4186" s="6" t="s">
        <v>196</v>
      </c>
      <c r="W4186" s="6" t="s">
        <v>314</v>
      </c>
      <c r="X4186" s="6" t="s">
        <v>983</v>
      </c>
      <c r="Y4186" s="6" t="s">
        <v>43</v>
      </c>
      <c r="Z4186" s="8">
        <v>42079.617615740739</v>
      </c>
      <c r="AA4186" s="6" t="s">
        <v>315</v>
      </c>
      <c r="AB4186" s="6" t="s">
        <v>198</v>
      </c>
      <c r="AC4186" s="6" t="s">
        <v>196</v>
      </c>
      <c r="AD4186" s="6" t="s">
        <v>43</v>
      </c>
      <c r="AE4186" s="8">
        <v>42080.271562499998</v>
      </c>
      <c r="AF4186" s="6" t="s">
        <v>71</v>
      </c>
    </row>
    <row r="4187" spans="1:39" x14ac:dyDescent="0.2">
      <c r="A41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87" s="7" t="str">
        <f>ExtractValues(Table1[[#This Row],[Agreement Name]],".{1}\d{4,5}")</f>
        <v>101013</v>
      </c>
      <c r="C4187" s="6" t="str">
        <f>ExtractValues(Table1[[#This Row],[Agreement Name]],".{1}\d{4,5}-.{1}\d{4,5}")</f>
        <v>101013-001001</v>
      </c>
      <c r="D4187" s="6" t="str">
        <f>ExtractValues(ExtractValues(Table1[[#This Row],[Agreement Name]],"(CO\d{1,3})"),"\d+")</f>
        <v>1</v>
      </c>
      <c r="E4187" s="6" t="str">
        <f>ExtractValues(ExtractValues(Table1[[#This Row],[Agreement Name]],"(CO.\d{1,3})"),"\d+")</f>
        <v/>
      </c>
      <c r="F4187" s="6" t="str">
        <f>IF(Table1[[#This Row],[ChgOrderPart1]]&lt;&gt;"",Table1[[#This Row],[ChgOrderPart1]],Table1[[#This Row],[ChgOrderPart2]])</f>
        <v>1</v>
      </c>
      <c r="G4187" s="6" t="s">
        <v>5755</v>
      </c>
      <c r="H4187" s="8">
        <v>42207.556886574072</v>
      </c>
      <c r="I4187" s="6" t="s">
        <v>34</v>
      </c>
      <c r="J4187" s="8">
        <v>42208.670023148145</v>
      </c>
      <c r="K4187" s="6" t="s">
        <v>5082</v>
      </c>
      <c r="L4187" s="6" t="s">
        <v>5083</v>
      </c>
      <c r="M4187" s="6" t="s">
        <v>37</v>
      </c>
      <c r="O4187" s="6" t="s">
        <v>38</v>
      </c>
      <c r="P4187" s="6" t="s">
        <v>39</v>
      </c>
      <c r="Q4187" s="6" t="s">
        <v>482</v>
      </c>
      <c r="R4187" s="6" t="s">
        <v>196</v>
      </c>
      <c r="W4187" s="6" t="s">
        <v>483</v>
      </c>
      <c r="X4187" s="6" t="s">
        <v>482</v>
      </c>
      <c r="Y4187" s="6" t="s">
        <v>43</v>
      </c>
      <c r="Z4187" s="8">
        <v>42207.617708333331</v>
      </c>
      <c r="AA4187" s="6" t="s">
        <v>5756</v>
      </c>
      <c r="AB4187" s="6" t="s">
        <v>198</v>
      </c>
      <c r="AC4187" s="6" t="s">
        <v>196</v>
      </c>
      <c r="AD4187" s="6" t="s">
        <v>43</v>
      </c>
      <c r="AE4187" s="8">
        <v>42208.670023148145</v>
      </c>
      <c r="AF4187" s="6" t="s">
        <v>71</v>
      </c>
    </row>
    <row r="4188" spans="1:39" x14ac:dyDescent="0.2">
      <c r="A41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8" s="7" t="str">
        <f>ExtractValues(Table1[[#This Row],[Agreement Name]],".{1}\d{4,5}")</f>
        <v>101013</v>
      </c>
      <c r="C4188" s="6" t="str">
        <f>ExtractValues(Table1[[#This Row],[Agreement Name]],".{1}\d{4,5}-.{1}\d{4,5}")</f>
        <v>101013-001001</v>
      </c>
      <c r="D4188" s="6" t="str">
        <f>ExtractValues(ExtractValues(Table1[[#This Row],[Agreement Name]],"(CO\d{1,3})"),"\d+")</f>
        <v/>
      </c>
      <c r="E4188" s="6" t="str">
        <f>ExtractValues(ExtractValues(Table1[[#This Row],[Agreement Name]],"(CO.\d{1,3})"),"\d+")</f>
        <v/>
      </c>
      <c r="F4188" s="6" t="str">
        <f>IF(Table1[[#This Row],[ChgOrderPart1]]&lt;&gt;"",Table1[[#This Row],[ChgOrderPart1]],Table1[[#This Row],[ChgOrderPart2]])</f>
        <v/>
      </c>
      <c r="G4188" s="6" t="s">
        <v>6338</v>
      </c>
      <c r="H4188" s="8">
        <v>42055.308506944442</v>
      </c>
      <c r="I4188" s="6" t="s">
        <v>34</v>
      </c>
      <c r="J4188" s="8">
        <v>42055.332916666666</v>
      </c>
      <c r="K4188" s="6" t="s">
        <v>1284</v>
      </c>
      <c r="L4188" s="6" t="s">
        <v>1285</v>
      </c>
      <c r="M4188" s="6" t="s">
        <v>37</v>
      </c>
      <c r="O4188" s="6" t="s">
        <v>38</v>
      </c>
      <c r="P4188" s="6" t="s">
        <v>39</v>
      </c>
      <c r="Q4188" s="6" t="s">
        <v>482</v>
      </c>
      <c r="R4188" s="6" t="s">
        <v>196</v>
      </c>
      <c r="W4188" s="6" t="s">
        <v>483</v>
      </c>
      <c r="X4188" s="6" t="s">
        <v>482</v>
      </c>
      <c r="Y4188" s="6" t="s">
        <v>43</v>
      </c>
      <c r="Z4188" s="8">
        <v>42055.324606481481</v>
      </c>
      <c r="AA4188" s="6" t="s">
        <v>6339</v>
      </c>
      <c r="AB4188" s="6" t="s">
        <v>198</v>
      </c>
      <c r="AC4188" s="6" t="s">
        <v>196</v>
      </c>
      <c r="AD4188" s="6" t="s">
        <v>43</v>
      </c>
      <c r="AE4188" s="8">
        <v>42055.332916666666</v>
      </c>
      <c r="AF4188" s="6" t="s">
        <v>71</v>
      </c>
    </row>
    <row r="4189" spans="1:39" x14ac:dyDescent="0.2">
      <c r="A41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89" s="7" t="str">
        <f>ExtractValues(Table1[[#This Row],[Agreement Name]],".{1}\d{4,5}")</f>
        <v>10101</v>
      </c>
      <c r="C4189" s="6" t="str">
        <f>ExtractValues(Table1[[#This Row],[Agreement Name]],".{1}\d{4,5}-.{1}\d{4,5}")</f>
        <v>10101-001001</v>
      </c>
      <c r="D4189" s="6" t="str">
        <f>ExtractValues(ExtractValues(Table1[[#This Row],[Agreement Name]],"(CO\d{1,3})"),"\d+")</f>
        <v/>
      </c>
      <c r="E4189" s="6" t="str">
        <f>ExtractValues(ExtractValues(Table1[[#This Row],[Agreement Name]],"(CO.\d{1,3})"),"\d+")</f>
        <v/>
      </c>
      <c r="F4189" s="6" t="str">
        <f>IF(Table1[[#This Row],[ChgOrderPart1]]&lt;&gt;"",Table1[[#This Row],[ChgOrderPart1]],Table1[[#This Row],[ChgOrderPart2]])</f>
        <v/>
      </c>
      <c r="G4189" s="6" t="s">
        <v>6320</v>
      </c>
      <c r="H4189" s="8">
        <v>42053.507604166669</v>
      </c>
      <c r="I4189" s="6" t="s">
        <v>48</v>
      </c>
      <c r="J4189" s="8">
        <v>42053.507604166669</v>
      </c>
      <c r="K4189" s="6" t="s">
        <v>1284</v>
      </c>
      <c r="L4189" s="6" t="s">
        <v>1285</v>
      </c>
      <c r="M4189" s="6" t="s">
        <v>37</v>
      </c>
      <c r="O4189" s="6" t="s">
        <v>38</v>
      </c>
      <c r="P4189" s="6" t="s">
        <v>39</v>
      </c>
      <c r="Q4189" s="6" t="s">
        <v>6321</v>
      </c>
      <c r="R4189" s="6" t="s">
        <v>6322</v>
      </c>
      <c r="S4189" s="6" t="s">
        <v>366</v>
      </c>
      <c r="AL4189" s="6" t="s">
        <v>6321</v>
      </c>
      <c r="AM4189" s="6" t="s">
        <v>43</v>
      </c>
    </row>
    <row r="4190" spans="1:39" x14ac:dyDescent="0.2">
      <c r="A41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90" s="7" t="str">
        <f>ExtractValues(Table1[[#This Row],[Agreement Name]],".{1}\d{4,5}")</f>
        <v>101009</v>
      </c>
      <c r="C4190" s="6" t="str">
        <f>ExtractValues(Table1[[#This Row],[Agreement Name]],".{1}\d{4,5}-.{1}\d{4,5}")</f>
        <v>101009-001001</v>
      </c>
      <c r="D4190" s="6" t="str">
        <f>ExtractValues(ExtractValues(Table1[[#This Row],[Agreement Name]],"(CO\d{1,3})"),"\d+")</f>
        <v/>
      </c>
      <c r="E4190" s="6" t="str">
        <f>ExtractValues(ExtractValues(Table1[[#This Row],[Agreement Name]],"(CO.\d{1,3})"),"\d+")</f>
        <v/>
      </c>
      <c r="F4190" s="6" t="str">
        <f>IF(Table1[[#This Row],[ChgOrderPart1]]&lt;&gt;"",Table1[[#This Row],[ChgOrderPart1]],Table1[[#This Row],[ChgOrderPart2]])</f>
        <v/>
      </c>
      <c r="G4190" s="6" t="s">
        <v>3659</v>
      </c>
      <c r="H4190" s="8">
        <v>42104.584432870368</v>
      </c>
      <c r="I4190" s="6" t="s">
        <v>34</v>
      </c>
      <c r="J4190" s="8">
        <v>42108.462002314816</v>
      </c>
      <c r="K4190" s="6" t="s">
        <v>3614</v>
      </c>
      <c r="L4190" s="6" t="s">
        <v>3615</v>
      </c>
      <c r="M4190" s="6" t="s">
        <v>37</v>
      </c>
      <c r="O4190" s="6" t="s">
        <v>38</v>
      </c>
      <c r="P4190" s="6" t="s">
        <v>39</v>
      </c>
      <c r="Q4190" s="6" t="s">
        <v>3660</v>
      </c>
      <c r="R4190" s="6" t="s">
        <v>366</v>
      </c>
      <c r="S4190" s="6" t="s">
        <v>3642</v>
      </c>
      <c r="W4190" s="6" t="s">
        <v>1292</v>
      </c>
      <c r="X4190" s="6" t="s">
        <v>3660</v>
      </c>
      <c r="Y4190" s="6" t="s">
        <v>43</v>
      </c>
      <c r="Z4190" s="8">
        <v>42108.320625</v>
      </c>
      <c r="AA4190" s="6" t="s">
        <v>322</v>
      </c>
      <c r="AB4190" s="6" t="s">
        <v>370</v>
      </c>
      <c r="AC4190" s="6" t="s">
        <v>366</v>
      </c>
      <c r="AD4190" s="6" t="s">
        <v>43</v>
      </c>
      <c r="AE4190" s="8">
        <v>42108.411412037036</v>
      </c>
      <c r="AF4190" s="6" t="s">
        <v>3635</v>
      </c>
    </row>
    <row r="4191" spans="1:39" x14ac:dyDescent="0.2">
      <c r="A41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91" s="7" t="str">
        <f>ExtractValues(Table1[[#This Row],[Agreement Name]],".{1}\d{4,5}")</f>
        <v>101007</v>
      </c>
      <c r="C4191" s="6" t="str">
        <f>ExtractValues(Table1[[#This Row],[Agreement Name]],".{1}\d{4,5}-.{1}\d{4,5}")</f>
        <v>101007-001002</v>
      </c>
      <c r="D4191" s="6" t="str">
        <f>ExtractValues(ExtractValues(Table1[[#This Row],[Agreement Name]],"(CO\d{1,3})"),"\d+")</f>
        <v/>
      </c>
      <c r="E4191" s="6" t="str">
        <f>ExtractValues(ExtractValues(Table1[[#This Row],[Agreement Name]],"(CO.\d{1,3})"),"\d+")</f>
        <v/>
      </c>
      <c r="F4191" s="6" t="str">
        <f>IF(Table1[[#This Row],[ChgOrderPart1]]&lt;&gt;"",Table1[[#This Row],[ChgOrderPart1]],Table1[[#This Row],[ChgOrderPart2]])</f>
        <v/>
      </c>
      <c r="G4191" s="6" t="s">
        <v>3532</v>
      </c>
      <c r="H4191" s="8">
        <v>42031.580462962964</v>
      </c>
      <c r="I4191" s="6" t="s">
        <v>34</v>
      </c>
      <c r="J4191" s="8">
        <v>42191.384155092594</v>
      </c>
      <c r="K4191" s="6" t="s">
        <v>1284</v>
      </c>
      <c r="L4191" s="6" t="s">
        <v>1285</v>
      </c>
      <c r="M4191" s="6" t="s">
        <v>37</v>
      </c>
      <c r="O4191" s="6" t="s">
        <v>38</v>
      </c>
      <c r="P4191" s="6" t="s">
        <v>39</v>
      </c>
      <c r="Q4191" s="6" t="s">
        <v>679</v>
      </c>
      <c r="R4191" s="6" t="s">
        <v>196</v>
      </c>
      <c r="W4191" s="6" t="s">
        <v>680</v>
      </c>
      <c r="X4191" s="6" t="s">
        <v>679</v>
      </c>
      <c r="Y4191" s="6" t="s">
        <v>43</v>
      </c>
      <c r="Z4191" s="8">
        <v>42187.547893518517</v>
      </c>
      <c r="AA4191" s="6" t="s">
        <v>681</v>
      </c>
      <c r="AB4191" s="6" t="s">
        <v>198</v>
      </c>
      <c r="AC4191" s="6" t="s">
        <v>196</v>
      </c>
      <c r="AD4191" s="6" t="s">
        <v>43</v>
      </c>
      <c r="AE4191" s="8">
        <v>42191.384155092594</v>
      </c>
      <c r="AF4191" s="6" t="s">
        <v>71</v>
      </c>
    </row>
    <row r="4192" spans="1:39" x14ac:dyDescent="0.2">
      <c r="A41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92" s="7" t="str">
        <f>ExtractValues(Table1[[#This Row],[Agreement Name]],".{1}\d{4,5}")</f>
        <v>101007</v>
      </c>
      <c r="C4192" s="6" t="str">
        <f>ExtractValues(Table1[[#This Row],[Agreement Name]],".{1}\d{4,5}-.{1}\d{4,5}")</f>
        <v>101007-001001</v>
      </c>
      <c r="D4192" s="6" t="str">
        <f>ExtractValues(ExtractValues(Table1[[#This Row],[Agreement Name]],"(CO\d{1,3})"),"\d+")</f>
        <v/>
      </c>
      <c r="E4192" s="6" t="str">
        <f>ExtractValues(ExtractValues(Table1[[#This Row],[Agreement Name]],"(CO.\d{1,3})"),"\d+")</f>
        <v/>
      </c>
      <c r="F4192" s="6" t="str">
        <f>IF(Table1[[#This Row],[ChgOrderPart1]]&lt;&gt;"",Table1[[#This Row],[ChgOrderPart1]],Table1[[#This Row],[ChgOrderPart2]])</f>
        <v/>
      </c>
      <c r="G4192" s="6" t="s">
        <v>3172</v>
      </c>
      <c r="H4192" s="8">
        <v>42011.439143518517</v>
      </c>
      <c r="I4192" s="6" t="s">
        <v>34</v>
      </c>
      <c r="J4192" s="8">
        <v>42012.429467592592</v>
      </c>
      <c r="K4192" s="6" t="s">
        <v>1284</v>
      </c>
      <c r="L4192" s="6" t="s">
        <v>1285</v>
      </c>
      <c r="M4192" s="6" t="s">
        <v>37</v>
      </c>
      <c r="O4192" s="6" t="s">
        <v>38</v>
      </c>
      <c r="P4192" s="6" t="s">
        <v>39</v>
      </c>
      <c r="Q4192" s="6" t="s">
        <v>482</v>
      </c>
      <c r="R4192" s="6" t="s">
        <v>196</v>
      </c>
      <c r="W4192" s="6" t="s">
        <v>483</v>
      </c>
      <c r="X4192" s="6" t="s">
        <v>482</v>
      </c>
      <c r="Y4192" s="6" t="s">
        <v>43</v>
      </c>
      <c r="Z4192" s="8">
        <v>42012.407488425924</v>
      </c>
      <c r="AA4192" s="6" t="s">
        <v>2698</v>
      </c>
      <c r="AB4192" s="6" t="s">
        <v>198</v>
      </c>
      <c r="AC4192" s="6" t="s">
        <v>196</v>
      </c>
      <c r="AD4192" s="6" t="s">
        <v>43</v>
      </c>
      <c r="AE4192" s="8">
        <v>42012.429467592592</v>
      </c>
      <c r="AF4192" s="6" t="s">
        <v>71</v>
      </c>
    </row>
    <row r="4193" spans="1:39" x14ac:dyDescent="0.2">
      <c r="A41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93" s="7" t="str">
        <f>ExtractValues(Table1[[#This Row],[Agreement Name]],".{1}\d{4,5}")</f>
        <v>10100</v>
      </c>
      <c r="C4193" s="6" t="str">
        <f>ExtractValues(Table1[[#This Row],[Agreement Name]],".{1}\d{4,5}-.{1}\d{4,5}")</f>
        <v>10100-001008</v>
      </c>
      <c r="D4193" s="6" t="str">
        <f>ExtractValues(ExtractValues(Table1[[#This Row],[Agreement Name]],"(CO\d{1,3})"),"\d+")</f>
        <v/>
      </c>
      <c r="E4193" s="6" t="str">
        <f>ExtractValues(ExtractValues(Table1[[#This Row],[Agreement Name]],"(CO.\d{1,3})"),"\d+")</f>
        <v/>
      </c>
      <c r="F4193" s="6" t="str">
        <f>IF(Table1[[#This Row],[ChgOrderPart1]]&lt;&gt;"",Table1[[#This Row],[ChgOrderPart1]],Table1[[#This Row],[ChgOrderPart2]])</f>
        <v/>
      </c>
      <c r="G4193" s="6" t="s">
        <v>6276</v>
      </c>
      <c r="H4193" s="8">
        <v>42048.420023148145</v>
      </c>
      <c r="I4193" s="6" t="s">
        <v>34</v>
      </c>
      <c r="J4193" s="8">
        <v>42058.411527777775</v>
      </c>
      <c r="K4193" s="6" t="s">
        <v>1284</v>
      </c>
      <c r="L4193" s="6" t="s">
        <v>1285</v>
      </c>
      <c r="M4193" s="6" t="s">
        <v>37</v>
      </c>
      <c r="O4193" s="6" t="s">
        <v>38</v>
      </c>
      <c r="P4193" s="6" t="s">
        <v>39</v>
      </c>
      <c r="Q4193" s="6" t="s">
        <v>4062</v>
      </c>
      <c r="R4193" s="6" t="s">
        <v>366</v>
      </c>
      <c r="W4193" s="6" t="s">
        <v>6277</v>
      </c>
      <c r="X4193" s="6" t="s">
        <v>4062</v>
      </c>
      <c r="Y4193" s="6" t="s">
        <v>43</v>
      </c>
      <c r="Z4193" s="8">
        <v>42058.408553240741</v>
      </c>
      <c r="AA4193" s="6" t="s">
        <v>4064</v>
      </c>
      <c r="AB4193" s="6" t="s">
        <v>370</v>
      </c>
      <c r="AC4193" s="6" t="s">
        <v>366</v>
      </c>
      <c r="AD4193" s="6" t="s">
        <v>43</v>
      </c>
      <c r="AE4193" s="8">
        <v>42058.411527777775</v>
      </c>
      <c r="AF4193" s="6" t="s">
        <v>71</v>
      </c>
    </row>
    <row r="4194" spans="1:39" x14ac:dyDescent="0.2">
      <c r="A419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94" s="7" t="str">
        <f>ExtractValues(Table1[[#This Row],[Agreement Name]],".{1}\d{4,5}")</f>
        <v>10100</v>
      </c>
      <c r="C4194" s="6" t="str">
        <f>ExtractValues(Table1[[#This Row],[Agreement Name]],".{1}\d{4,5}-.{1}\d{4,5}")</f>
        <v>10100-001007</v>
      </c>
      <c r="D4194" s="6" t="str">
        <f>ExtractValues(ExtractValues(Table1[[#This Row],[Agreement Name]],"(CO\d{1,3})"),"\d+")</f>
        <v>1</v>
      </c>
      <c r="E4194" s="6" t="str">
        <f>ExtractValues(ExtractValues(Table1[[#This Row],[Agreement Name]],"(CO.\d{1,3})"),"\d+")</f>
        <v/>
      </c>
      <c r="F4194" s="6" t="str">
        <f>IF(Table1[[#This Row],[ChgOrderPart1]]&lt;&gt;"",Table1[[#This Row],[ChgOrderPart1]],Table1[[#This Row],[ChgOrderPart2]])</f>
        <v>1</v>
      </c>
      <c r="G4194" s="6" t="s">
        <v>6396</v>
      </c>
      <c r="H4194" s="8">
        <v>42060.491087962961</v>
      </c>
      <c r="I4194" s="6" t="s">
        <v>34</v>
      </c>
      <c r="J4194" s="8">
        <v>42062.516157407408</v>
      </c>
      <c r="K4194" s="6" t="s">
        <v>1284</v>
      </c>
      <c r="L4194" s="6" t="s">
        <v>1285</v>
      </c>
      <c r="M4194" s="6" t="s">
        <v>37</v>
      </c>
      <c r="O4194" s="6" t="s">
        <v>38</v>
      </c>
      <c r="P4194" s="6" t="s">
        <v>39</v>
      </c>
      <c r="Q4194" s="6" t="s">
        <v>1291</v>
      </c>
      <c r="R4194" s="6" t="s">
        <v>366</v>
      </c>
      <c r="W4194" s="6" t="s">
        <v>1292</v>
      </c>
      <c r="X4194" s="6" t="s">
        <v>1291</v>
      </c>
      <c r="Y4194" s="6" t="s">
        <v>43</v>
      </c>
      <c r="Z4194" s="8">
        <v>42060.586134259262</v>
      </c>
      <c r="AA4194" s="6" t="s">
        <v>322</v>
      </c>
      <c r="AB4194" s="6" t="s">
        <v>370</v>
      </c>
      <c r="AC4194" s="6" t="s">
        <v>366</v>
      </c>
      <c r="AD4194" s="6" t="s">
        <v>43</v>
      </c>
      <c r="AE4194" s="8">
        <v>42062.516157407408</v>
      </c>
      <c r="AF4194" s="6" t="s">
        <v>71</v>
      </c>
    </row>
    <row r="4195" spans="1:39" x14ac:dyDescent="0.2">
      <c r="A41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195" s="7" t="str">
        <f>ExtractValues(Table1[[#This Row],[Agreement Name]],".{1}\d{4,5}")</f>
        <v>10100</v>
      </c>
      <c r="C4195" s="6" t="str">
        <f>ExtractValues(Table1[[#This Row],[Agreement Name]],".{1}\d{4,5}-.{1}\d{4,5}")</f>
        <v>10100-001007</v>
      </c>
      <c r="D4195" s="6" t="str">
        <f>ExtractValues(ExtractValues(Table1[[#This Row],[Agreement Name]],"(CO\d{1,3})"),"\d+")</f>
        <v/>
      </c>
      <c r="E4195" s="6" t="str">
        <f>ExtractValues(ExtractValues(Table1[[#This Row],[Agreement Name]],"(CO.\d{1,3})"),"\d+")</f>
        <v/>
      </c>
      <c r="F4195" s="6" t="str">
        <f>IF(Table1[[#This Row],[ChgOrderPart1]]&lt;&gt;"",Table1[[#This Row],[ChgOrderPart1]],Table1[[#This Row],[ChgOrderPart2]])</f>
        <v/>
      </c>
      <c r="G4195" s="6" t="s">
        <v>6207</v>
      </c>
      <c r="H4195" s="8">
        <v>42045.497847222221</v>
      </c>
      <c r="I4195" s="6" t="s">
        <v>34</v>
      </c>
      <c r="J4195" s="8">
        <v>42052.496469907404</v>
      </c>
      <c r="K4195" s="6" t="s">
        <v>1284</v>
      </c>
      <c r="L4195" s="6" t="s">
        <v>1285</v>
      </c>
      <c r="M4195" s="6" t="s">
        <v>37</v>
      </c>
      <c r="O4195" s="6" t="s">
        <v>38</v>
      </c>
      <c r="P4195" s="6" t="s">
        <v>39</v>
      </c>
      <c r="Q4195" s="6" t="s">
        <v>1291</v>
      </c>
      <c r="R4195" s="6" t="s">
        <v>366</v>
      </c>
      <c r="W4195" s="6" t="s">
        <v>1292</v>
      </c>
      <c r="X4195" s="6" t="s">
        <v>1291</v>
      </c>
      <c r="Y4195" s="6" t="s">
        <v>43</v>
      </c>
      <c r="Z4195" s="8">
        <v>42052.494398148148</v>
      </c>
      <c r="AA4195" s="6" t="s">
        <v>322</v>
      </c>
      <c r="AB4195" s="6" t="s">
        <v>370</v>
      </c>
      <c r="AC4195" s="6" t="s">
        <v>366</v>
      </c>
      <c r="AD4195" s="6" t="s">
        <v>43</v>
      </c>
      <c r="AE4195" s="8">
        <v>42052.496469907404</v>
      </c>
      <c r="AF4195" s="6" t="s">
        <v>71</v>
      </c>
    </row>
    <row r="4196" spans="1:39" x14ac:dyDescent="0.2">
      <c r="A41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96" s="7" t="str">
        <f>ExtractValues(Table1[[#This Row],[Agreement Name]],".{1}\d{4,5}")</f>
        <v>10100</v>
      </c>
      <c r="C4196" s="6" t="str">
        <f>ExtractValues(Table1[[#This Row],[Agreement Name]],".{1}\d{4,5}-.{1}\d{4,5}")</f>
        <v>10100-001006</v>
      </c>
      <c r="D4196" s="6" t="str">
        <f>ExtractValues(ExtractValues(Table1[[#This Row],[Agreement Name]],"(CO\d{1,3})"),"\d+")</f>
        <v>2</v>
      </c>
      <c r="E4196" s="6" t="str">
        <f>ExtractValues(ExtractValues(Table1[[#This Row],[Agreement Name]],"(CO.\d{1,3})"),"\d+")</f>
        <v/>
      </c>
      <c r="F4196" s="6" t="str">
        <f>IF(Table1[[#This Row],[ChgOrderPart1]]&lt;&gt;"",Table1[[#This Row],[ChgOrderPart1]],Table1[[#This Row],[ChgOrderPart2]])</f>
        <v>2</v>
      </c>
      <c r="G4196" s="6" t="s">
        <v>6624</v>
      </c>
      <c r="H4196" s="8">
        <v>42083.45925925926</v>
      </c>
      <c r="I4196" s="6" t="s">
        <v>55</v>
      </c>
      <c r="J4196" s="8">
        <v>42166.549479166664</v>
      </c>
      <c r="K4196" s="6" t="s">
        <v>1284</v>
      </c>
      <c r="L4196" s="6" t="s">
        <v>1285</v>
      </c>
      <c r="M4196" s="6" t="s">
        <v>37</v>
      </c>
      <c r="O4196" s="6" t="s">
        <v>38</v>
      </c>
      <c r="P4196" s="6" t="s">
        <v>39</v>
      </c>
      <c r="Q4196" s="6" t="s">
        <v>3109</v>
      </c>
      <c r="R4196" s="6" t="s">
        <v>366</v>
      </c>
      <c r="AL4196" s="6" t="s">
        <v>3109</v>
      </c>
      <c r="AM4196" s="6" t="s">
        <v>43</v>
      </c>
    </row>
    <row r="4197" spans="1:39" x14ac:dyDescent="0.2">
      <c r="A419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97" s="7" t="str">
        <f>ExtractValues(Table1[[#This Row],[Agreement Name]],".{1}\d{4,5}")</f>
        <v>10100</v>
      </c>
      <c r="C4197" s="6" t="str">
        <f>ExtractValues(Table1[[#This Row],[Agreement Name]],".{1}\d{4,5}-.{1}\d{4,5}")</f>
        <v>10100-001006</v>
      </c>
      <c r="D4197" s="6" t="str">
        <f>ExtractValues(ExtractValues(Table1[[#This Row],[Agreement Name]],"(CO\d{1,3})"),"\d+")</f>
        <v>3</v>
      </c>
      <c r="E4197" s="6" t="str">
        <f>ExtractValues(ExtractValues(Table1[[#This Row],[Agreement Name]],"(CO.\d{1,3})"),"\d+")</f>
        <v/>
      </c>
      <c r="F4197" s="6" t="str">
        <f>IF(Table1[[#This Row],[ChgOrderPart1]]&lt;&gt;"",Table1[[#This Row],[ChgOrderPart1]],Table1[[#This Row],[ChgOrderPart2]])</f>
        <v>3</v>
      </c>
      <c r="G4197" s="6" t="s">
        <v>5181</v>
      </c>
      <c r="H4197" s="8">
        <v>42160.659386574072</v>
      </c>
      <c r="I4197" s="6" t="s">
        <v>34</v>
      </c>
      <c r="J4197" s="8">
        <v>42163.632893518516</v>
      </c>
      <c r="K4197" s="6" t="s">
        <v>5082</v>
      </c>
      <c r="L4197" s="6" t="s">
        <v>5083</v>
      </c>
      <c r="M4197" s="6" t="s">
        <v>37</v>
      </c>
      <c r="O4197" s="6" t="s">
        <v>38</v>
      </c>
      <c r="P4197" s="6" t="s">
        <v>39</v>
      </c>
      <c r="Q4197" s="6" t="s">
        <v>5117</v>
      </c>
      <c r="R4197" s="6" t="s">
        <v>366</v>
      </c>
      <c r="W4197" s="6" t="s">
        <v>5118</v>
      </c>
      <c r="X4197" s="6" t="s">
        <v>5117</v>
      </c>
      <c r="Y4197" s="6" t="s">
        <v>43</v>
      </c>
      <c r="Z4197" s="8">
        <v>42163.531284722223</v>
      </c>
      <c r="AA4197" s="6" t="s">
        <v>3111</v>
      </c>
      <c r="AB4197" s="6" t="s">
        <v>370</v>
      </c>
      <c r="AC4197" s="6" t="s">
        <v>366</v>
      </c>
      <c r="AD4197" s="6" t="s">
        <v>43</v>
      </c>
      <c r="AE4197" s="8">
        <v>42163.632893518516</v>
      </c>
      <c r="AF4197" s="6" t="s">
        <v>46</v>
      </c>
    </row>
    <row r="4198" spans="1:39" x14ac:dyDescent="0.2">
      <c r="A41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98" s="7" t="str">
        <f>ExtractValues(Table1[[#This Row],[Agreement Name]],".{1}\d{4,5}")</f>
        <v>10100</v>
      </c>
      <c r="C4198" s="6" t="str">
        <f>ExtractValues(Table1[[#This Row],[Agreement Name]],".{1}\d{4,5}-.{1}\d{4,5}")</f>
        <v>10100-001006</v>
      </c>
      <c r="D4198" s="6" t="str">
        <f>ExtractValues(ExtractValues(Table1[[#This Row],[Agreement Name]],"(CO\d{1,3})"),"\d+")</f>
        <v>2</v>
      </c>
      <c r="E4198" s="6" t="str">
        <f>ExtractValues(ExtractValues(Table1[[#This Row],[Agreement Name]],"(CO.\d{1,3})"),"\d+")</f>
        <v/>
      </c>
      <c r="F4198" s="6" t="str">
        <f>IF(Table1[[#This Row],[ChgOrderPart1]]&lt;&gt;"",Table1[[#This Row],[ChgOrderPart1]],Table1[[#This Row],[ChgOrderPart2]])</f>
        <v>2</v>
      </c>
      <c r="G4198" s="6" t="s">
        <v>5116</v>
      </c>
      <c r="H4198" s="8">
        <v>42157.447534722225</v>
      </c>
      <c r="I4198" s="6" t="s">
        <v>34</v>
      </c>
      <c r="J4198" s="8">
        <v>42157.467060185183</v>
      </c>
      <c r="K4198" s="6" t="s">
        <v>5082</v>
      </c>
      <c r="L4198" s="6" t="s">
        <v>5083</v>
      </c>
      <c r="M4198" s="6" t="s">
        <v>37</v>
      </c>
      <c r="O4198" s="6" t="s">
        <v>38</v>
      </c>
      <c r="P4198" s="6" t="s">
        <v>39</v>
      </c>
      <c r="Q4198" s="6" t="s">
        <v>5117</v>
      </c>
      <c r="R4198" s="6" t="s">
        <v>366</v>
      </c>
      <c r="W4198" s="6" t="s">
        <v>5118</v>
      </c>
      <c r="X4198" s="6" t="s">
        <v>5117</v>
      </c>
      <c r="Y4198" s="6" t="s">
        <v>43</v>
      </c>
      <c r="Z4198" s="8">
        <v>42157.454548611109</v>
      </c>
      <c r="AA4198" s="6" t="s">
        <v>3111</v>
      </c>
      <c r="AB4198" s="6" t="s">
        <v>370</v>
      </c>
      <c r="AC4198" s="6" t="s">
        <v>366</v>
      </c>
      <c r="AD4198" s="6" t="s">
        <v>43</v>
      </c>
      <c r="AE4198" s="8">
        <v>42157.467060185183</v>
      </c>
      <c r="AF4198" s="6" t="s">
        <v>46</v>
      </c>
    </row>
    <row r="4199" spans="1:39" x14ac:dyDescent="0.2">
      <c r="A41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199" s="7" t="str">
        <f>ExtractValues(Table1[[#This Row],[Agreement Name]],".{1}\d{4,5}")</f>
        <v>10100</v>
      </c>
      <c r="C4199" s="6" t="str">
        <f>ExtractValues(Table1[[#This Row],[Agreement Name]],".{1}\d{4,5}-.{1}\d{4,5}")</f>
        <v>10100-001006</v>
      </c>
      <c r="D4199" s="6" t="str">
        <f>ExtractValues(ExtractValues(Table1[[#This Row],[Agreement Name]],"(CO\d{1,3})"),"\d+")</f>
        <v>1</v>
      </c>
      <c r="E4199" s="6" t="str">
        <f>ExtractValues(ExtractValues(Table1[[#This Row],[Agreement Name]],"(CO.\d{1,3})"),"\d+")</f>
        <v/>
      </c>
      <c r="F4199" s="6" t="str">
        <f>IF(Table1[[#This Row],[ChgOrderPart1]]&lt;&gt;"",Table1[[#This Row],[ChgOrderPart1]],Table1[[#This Row],[ChgOrderPart2]])</f>
        <v>1</v>
      </c>
      <c r="G4199" s="6" t="s">
        <v>6350</v>
      </c>
      <c r="H4199" s="8">
        <v>42055.570034722223</v>
      </c>
      <c r="I4199" s="6" t="s">
        <v>34</v>
      </c>
      <c r="J4199" s="8">
        <v>42057.584930555553</v>
      </c>
      <c r="K4199" s="6" t="s">
        <v>1284</v>
      </c>
      <c r="L4199" s="6" t="s">
        <v>1285</v>
      </c>
      <c r="M4199" s="6" t="s">
        <v>37</v>
      </c>
      <c r="O4199" s="6" t="s">
        <v>38</v>
      </c>
      <c r="P4199" s="6" t="s">
        <v>39</v>
      </c>
      <c r="Q4199" s="6" t="s">
        <v>5117</v>
      </c>
      <c r="R4199" s="6" t="s">
        <v>366</v>
      </c>
      <c r="W4199" s="6" t="s">
        <v>3110</v>
      </c>
      <c r="X4199" s="6" t="s">
        <v>5117</v>
      </c>
      <c r="Y4199" s="6" t="s">
        <v>43</v>
      </c>
      <c r="Z4199" s="8">
        <v>42055.629143518519</v>
      </c>
      <c r="AA4199" s="6" t="s">
        <v>3111</v>
      </c>
      <c r="AB4199" s="6" t="s">
        <v>370</v>
      </c>
      <c r="AC4199" s="6" t="s">
        <v>366</v>
      </c>
      <c r="AD4199" s="6" t="s">
        <v>43</v>
      </c>
      <c r="AE4199" s="8">
        <v>42057.584930555553</v>
      </c>
      <c r="AF4199" s="6" t="s">
        <v>46</v>
      </c>
    </row>
    <row r="4200" spans="1:39" x14ac:dyDescent="0.2">
      <c r="A42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00" s="7" t="str">
        <f>ExtractValues(Table1[[#This Row],[Agreement Name]],".{1}\d{4,5}")</f>
        <v>10100</v>
      </c>
      <c r="C4200" s="6" t="str">
        <f>ExtractValues(Table1[[#This Row],[Agreement Name]],".{1}\d{4,5}-.{1}\d{4,5}")</f>
        <v>10100-001006</v>
      </c>
      <c r="D4200" s="6" t="str">
        <f>ExtractValues(ExtractValues(Table1[[#This Row],[Agreement Name]],"(CO\d{1,3})"),"\d+")</f>
        <v/>
      </c>
      <c r="E4200" s="6" t="str">
        <f>ExtractValues(ExtractValues(Table1[[#This Row],[Agreement Name]],"(CO.\d{1,3})"),"\d+")</f>
        <v/>
      </c>
      <c r="F4200" s="6" t="str">
        <f>IF(Table1[[#This Row],[ChgOrderPart1]]&lt;&gt;"",Table1[[#This Row],[ChgOrderPart1]],Table1[[#This Row],[ChgOrderPart2]])</f>
        <v/>
      </c>
      <c r="G4200" s="6" t="s">
        <v>6208</v>
      </c>
      <c r="H4200" s="8">
        <v>42053.365555555552</v>
      </c>
      <c r="I4200" s="6" t="s">
        <v>34</v>
      </c>
      <c r="J4200" s="8">
        <v>42054.609039351853</v>
      </c>
      <c r="K4200" s="6" t="s">
        <v>1284</v>
      </c>
      <c r="L4200" s="6" t="s">
        <v>1285</v>
      </c>
      <c r="M4200" s="6" t="s">
        <v>37</v>
      </c>
      <c r="O4200" s="6" t="s">
        <v>38</v>
      </c>
      <c r="P4200" s="6" t="s">
        <v>39</v>
      </c>
      <c r="Q4200" s="6" t="s">
        <v>3109</v>
      </c>
      <c r="R4200" s="6" t="s">
        <v>366</v>
      </c>
      <c r="W4200" s="6" t="s">
        <v>3110</v>
      </c>
      <c r="X4200" s="6" t="s">
        <v>3109</v>
      </c>
      <c r="Y4200" s="6" t="s">
        <v>43</v>
      </c>
      <c r="Z4200" s="8">
        <v>42054.560231481482</v>
      </c>
      <c r="AA4200" s="6" t="s">
        <v>3111</v>
      </c>
      <c r="AB4200" s="6" t="s">
        <v>370</v>
      </c>
      <c r="AC4200" s="6" t="s">
        <v>366</v>
      </c>
      <c r="AD4200" s="6" t="s">
        <v>43</v>
      </c>
      <c r="AE4200" s="8">
        <v>42054.609039351853</v>
      </c>
      <c r="AF4200" s="6" t="s">
        <v>71</v>
      </c>
    </row>
    <row r="4201" spans="1:39" x14ac:dyDescent="0.2">
      <c r="A42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01" s="7" t="str">
        <f>ExtractValues(Table1[[#This Row],[Agreement Name]],".{1}\d{4,5}")</f>
        <v>10100</v>
      </c>
      <c r="C4201" s="6" t="str">
        <f>ExtractValues(Table1[[#This Row],[Agreement Name]],".{1}\d{4,5}-.{1}\d{4,5}")</f>
        <v>10100-001006</v>
      </c>
      <c r="D4201" s="6" t="str">
        <f>ExtractValues(ExtractValues(Table1[[#This Row],[Agreement Name]],"(CO\d{1,3})"),"\d+")</f>
        <v/>
      </c>
      <c r="E4201" s="6" t="str">
        <f>ExtractValues(ExtractValues(Table1[[#This Row],[Agreement Name]],"(CO.\d{1,3})"),"\d+")</f>
        <v/>
      </c>
      <c r="F4201" s="6" t="str">
        <f>IF(Table1[[#This Row],[ChgOrderPart1]]&lt;&gt;"",Table1[[#This Row],[ChgOrderPart1]],Table1[[#This Row],[ChgOrderPart2]])</f>
        <v/>
      </c>
      <c r="G4201" s="6" t="s">
        <v>6208</v>
      </c>
      <c r="H4201" s="8">
        <v>42045.498819444445</v>
      </c>
      <c r="I4201" s="6" t="s">
        <v>55</v>
      </c>
      <c r="J4201" s="8">
        <v>42053.36377314815</v>
      </c>
      <c r="K4201" s="6" t="s">
        <v>1284</v>
      </c>
      <c r="L4201" s="6" t="s">
        <v>1285</v>
      </c>
      <c r="M4201" s="6" t="s">
        <v>37</v>
      </c>
      <c r="O4201" s="6" t="s">
        <v>38</v>
      </c>
      <c r="P4201" s="6" t="s">
        <v>39</v>
      </c>
      <c r="Q4201" s="6" t="s">
        <v>3109</v>
      </c>
      <c r="R4201" s="6" t="s">
        <v>366</v>
      </c>
      <c r="AL4201" s="6" t="s">
        <v>3109</v>
      </c>
      <c r="AM4201" s="6" t="s">
        <v>43</v>
      </c>
    </row>
    <row r="4202" spans="1:39" x14ac:dyDescent="0.2">
      <c r="A420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02" s="7" t="str">
        <f>ExtractValues(Table1[[#This Row],[Agreement Name]],".{1}\d{4,5}")</f>
        <v>10100</v>
      </c>
      <c r="C4202" s="6" t="str">
        <f>ExtractValues(Table1[[#This Row],[Agreement Name]],".{1}\d{4,5}-.{1}\d{4,5}")</f>
        <v>10100-001005</v>
      </c>
      <c r="D4202" s="6" t="str">
        <f>ExtractValues(ExtractValues(Table1[[#This Row],[Agreement Name]],"(CO\d{1,3})"),"\d+")</f>
        <v>3</v>
      </c>
      <c r="E4202" s="6" t="str">
        <f>ExtractValues(ExtractValues(Table1[[#This Row],[Agreement Name]],"(CO.\d{1,3})"),"\d+")</f>
        <v/>
      </c>
      <c r="F4202" s="6" t="str">
        <f>IF(Table1[[#This Row],[ChgOrderPart1]]&lt;&gt;"",Table1[[#This Row],[ChgOrderPart1]],Table1[[#This Row],[ChgOrderPart2]])</f>
        <v>3</v>
      </c>
      <c r="G4202" s="6" t="s">
        <v>5092</v>
      </c>
      <c r="H4202" s="8">
        <v>42152.522453703707</v>
      </c>
      <c r="I4202" s="6" t="s">
        <v>34</v>
      </c>
      <c r="J4202" s="8">
        <v>42156.960717592592</v>
      </c>
      <c r="K4202" s="6" t="s">
        <v>5082</v>
      </c>
      <c r="L4202" s="6" t="s">
        <v>5083</v>
      </c>
      <c r="M4202" s="6" t="s">
        <v>37</v>
      </c>
      <c r="O4202" s="6" t="s">
        <v>38</v>
      </c>
      <c r="P4202" s="6" t="s">
        <v>39</v>
      </c>
      <c r="Q4202" s="6" t="s">
        <v>440</v>
      </c>
      <c r="R4202" s="6" t="s">
        <v>351</v>
      </c>
      <c r="W4202" s="6" t="s">
        <v>812</v>
      </c>
      <c r="X4202" s="6" t="s">
        <v>440</v>
      </c>
      <c r="Y4202" s="6" t="s">
        <v>43</v>
      </c>
      <c r="Z4202" s="8">
        <v>42152.642511574071</v>
      </c>
      <c r="AA4202" s="6" t="s">
        <v>442</v>
      </c>
      <c r="AB4202" s="6" t="s">
        <v>4541</v>
      </c>
      <c r="AC4202" s="6" t="s">
        <v>351</v>
      </c>
      <c r="AD4202" s="6" t="s">
        <v>43</v>
      </c>
      <c r="AE4202" s="8">
        <v>42156.960717592592</v>
      </c>
      <c r="AF4202" s="6" t="s">
        <v>46</v>
      </c>
    </row>
    <row r="4203" spans="1:39" x14ac:dyDescent="0.2">
      <c r="A42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03" s="7" t="str">
        <f>ExtractValues(Table1[[#This Row],[Agreement Name]],".{1}\d{4,5}")</f>
        <v>10100</v>
      </c>
      <c r="C4203" s="6" t="str">
        <f>ExtractValues(Table1[[#This Row],[Agreement Name]],".{1}\d{4,5}-.{1}\d{4,5}")</f>
        <v>10100-001005</v>
      </c>
      <c r="D4203" s="6" t="str">
        <f>ExtractValues(ExtractValues(Table1[[#This Row],[Agreement Name]],"(CO\d{1,3})"),"\d+")</f>
        <v>2</v>
      </c>
      <c r="E4203" s="6" t="str">
        <f>ExtractValues(ExtractValues(Table1[[#This Row],[Agreement Name]],"(CO.\d{1,3})"),"\d+")</f>
        <v/>
      </c>
      <c r="F4203" s="6" t="str">
        <f>IF(Table1[[#This Row],[ChgOrderPart1]]&lt;&gt;"",Table1[[#This Row],[ChgOrderPart1]],Table1[[#This Row],[ChgOrderPart2]])</f>
        <v>2</v>
      </c>
      <c r="G4203" s="6" t="s">
        <v>6830</v>
      </c>
      <c r="H4203" s="8">
        <v>42100.553217592591</v>
      </c>
      <c r="I4203" s="6" t="s">
        <v>34</v>
      </c>
      <c r="J4203" s="8">
        <v>42103.452511574076</v>
      </c>
      <c r="K4203" s="6" t="s">
        <v>1284</v>
      </c>
      <c r="L4203" s="6" t="s">
        <v>1285</v>
      </c>
      <c r="M4203" s="6" t="s">
        <v>37</v>
      </c>
      <c r="O4203" s="6" t="s">
        <v>38</v>
      </c>
      <c r="P4203" s="6" t="s">
        <v>39</v>
      </c>
      <c r="Q4203" s="6" t="s">
        <v>440</v>
      </c>
      <c r="R4203" s="6" t="s">
        <v>366</v>
      </c>
      <c r="W4203" s="6" t="s">
        <v>812</v>
      </c>
      <c r="X4203" s="6" t="s">
        <v>440</v>
      </c>
      <c r="Y4203" s="6" t="s">
        <v>43</v>
      </c>
      <c r="Z4203" s="8">
        <v>42103.436192129629</v>
      </c>
      <c r="AA4203" s="6" t="s">
        <v>442</v>
      </c>
      <c r="AB4203" s="6" t="s">
        <v>370</v>
      </c>
      <c r="AC4203" s="6" t="s">
        <v>366</v>
      </c>
      <c r="AD4203" s="6" t="s">
        <v>43</v>
      </c>
      <c r="AE4203" s="8">
        <v>42103.452511574076</v>
      </c>
      <c r="AF4203" s="6" t="s">
        <v>71</v>
      </c>
    </row>
    <row r="4204" spans="1:39" x14ac:dyDescent="0.2">
      <c r="A42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04" s="7" t="str">
        <f>ExtractValues(Table1[[#This Row],[Agreement Name]],".{1}\d{4,5}")</f>
        <v>10100</v>
      </c>
      <c r="C4204" s="6" t="str">
        <f>ExtractValues(Table1[[#This Row],[Agreement Name]],".{1}\d{4,5}-.{1}\d{4,5}")</f>
        <v>10100-001005</v>
      </c>
      <c r="D4204" s="6" t="str">
        <f>ExtractValues(ExtractValues(Table1[[#This Row],[Agreement Name]],"(CO\d{1,3})"),"\d+")</f>
        <v>1</v>
      </c>
      <c r="E4204" s="6" t="str">
        <f>ExtractValues(ExtractValues(Table1[[#This Row],[Agreement Name]],"(CO.\d{1,3})"),"\d+")</f>
        <v/>
      </c>
      <c r="F4204" s="6" t="str">
        <f>IF(Table1[[#This Row],[ChgOrderPart1]]&lt;&gt;"",Table1[[#This Row],[ChgOrderPart1]],Table1[[#This Row],[ChgOrderPart2]])</f>
        <v>1</v>
      </c>
      <c r="G4204" s="6" t="s">
        <v>6323</v>
      </c>
      <c r="H4204" s="8">
        <v>42053.566666666666</v>
      </c>
      <c r="I4204" s="6" t="s">
        <v>34</v>
      </c>
      <c r="J4204" s="8">
        <v>42054.520486111112</v>
      </c>
      <c r="K4204" s="6" t="s">
        <v>1284</v>
      </c>
      <c r="L4204" s="6" t="s">
        <v>1285</v>
      </c>
      <c r="M4204" s="6" t="s">
        <v>37</v>
      </c>
      <c r="O4204" s="6" t="s">
        <v>38</v>
      </c>
      <c r="P4204" s="6" t="s">
        <v>39</v>
      </c>
      <c r="Q4204" s="6" t="s">
        <v>440</v>
      </c>
      <c r="R4204" s="6" t="s">
        <v>366</v>
      </c>
      <c r="W4204" s="6" t="s">
        <v>812</v>
      </c>
      <c r="X4204" s="6" t="s">
        <v>440</v>
      </c>
      <c r="Y4204" s="6" t="s">
        <v>43</v>
      </c>
      <c r="Z4204" s="8">
        <v>42054.44804398148</v>
      </c>
      <c r="AA4204" s="6" t="s">
        <v>442</v>
      </c>
      <c r="AB4204" s="6" t="s">
        <v>370</v>
      </c>
      <c r="AC4204" s="6" t="s">
        <v>366</v>
      </c>
      <c r="AD4204" s="6" t="s">
        <v>43</v>
      </c>
      <c r="AE4204" s="8">
        <v>42054.520486111112</v>
      </c>
      <c r="AF4204" s="6" t="s">
        <v>71</v>
      </c>
    </row>
    <row r="4205" spans="1:39" x14ac:dyDescent="0.2">
      <c r="A42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05" s="7" t="str">
        <f>ExtractValues(Table1[[#This Row],[Agreement Name]],".{1}\d{4,5}")</f>
        <v>10100</v>
      </c>
      <c r="C4205" s="6" t="str">
        <f>ExtractValues(Table1[[#This Row],[Agreement Name]],".{1}\d{4,5}-.{1}\d{4,5}")</f>
        <v>10100-001005</v>
      </c>
      <c r="D4205" s="6" t="str">
        <f>ExtractValues(ExtractValues(Table1[[#This Row],[Agreement Name]],"(CO\d{1,3})"),"\d+")</f>
        <v/>
      </c>
      <c r="E4205" s="6" t="str">
        <f>ExtractValues(ExtractValues(Table1[[#This Row],[Agreement Name]],"(CO.\d{1,3})"),"\d+")</f>
        <v/>
      </c>
      <c r="F4205" s="6" t="str">
        <f>IF(Table1[[#This Row],[ChgOrderPart1]]&lt;&gt;"",Table1[[#This Row],[ChgOrderPart1]],Table1[[#This Row],[ChgOrderPart2]])</f>
        <v/>
      </c>
      <c r="G4205" s="6" t="s">
        <v>3334</v>
      </c>
      <c r="H4205" s="8">
        <v>42020.286469907405</v>
      </c>
      <c r="I4205" s="6" t="s">
        <v>34</v>
      </c>
      <c r="J4205" s="8">
        <v>42025.665370370371</v>
      </c>
      <c r="K4205" s="6" t="s">
        <v>1284</v>
      </c>
      <c r="L4205" s="6" t="s">
        <v>1285</v>
      </c>
      <c r="M4205" s="6" t="s">
        <v>37</v>
      </c>
      <c r="O4205" s="6" t="s">
        <v>38</v>
      </c>
      <c r="P4205" s="6" t="s">
        <v>39</v>
      </c>
      <c r="Q4205" s="6" t="s">
        <v>440</v>
      </c>
      <c r="R4205" s="6" t="s">
        <v>366</v>
      </c>
      <c r="W4205" s="6" t="s">
        <v>812</v>
      </c>
      <c r="X4205" s="6" t="s">
        <v>440</v>
      </c>
      <c r="Y4205" s="6" t="s">
        <v>43</v>
      </c>
      <c r="Z4205" s="8">
        <v>42025.647581018522</v>
      </c>
      <c r="AA4205" s="6" t="s">
        <v>442</v>
      </c>
      <c r="AB4205" s="6" t="s">
        <v>370</v>
      </c>
      <c r="AC4205" s="6" t="s">
        <v>366</v>
      </c>
      <c r="AD4205" s="6" t="s">
        <v>43</v>
      </c>
      <c r="AE4205" s="8">
        <v>42025.665370370371</v>
      </c>
      <c r="AF4205" s="6" t="s">
        <v>71</v>
      </c>
    </row>
    <row r="4206" spans="1:39" x14ac:dyDescent="0.2">
      <c r="A42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06" s="7" t="str">
        <f>ExtractValues(Table1[[#This Row],[Agreement Name]],".{1}\d{4,5}")</f>
        <v>10100</v>
      </c>
      <c r="C4206" s="6" t="str">
        <f>ExtractValues(Table1[[#This Row],[Agreement Name]],".{1}\d{4,5}-.{1}\d{4,5}")</f>
        <v>10100-001004</v>
      </c>
      <c r="D4206" s="6" t="str">
        <f>ExtractValues(ExtractValues(Table1[[#This Row],[Agreement Name]],"(CO\d{1,3})"),"\d+")</f>
        <v/>
      </c>
      <c r="E4206" s="6" t="str">
        <f>ExtractValues(ExtractValues(Table1[[#This Row],[Agreement Name]],"(CO.\d{1,3})"),"\d+")</f>
        <v/>
      </c>
      <c r="F4206" s="6" t="str">
        <f>IF(Table1[[#This Row],[ChgOrderPart1]]&lt;&gt;"",Table1[[#This Row],[ChgOrderPart1]],Table1[[#This Row],[ChgOrderPart2]])</f>
        <v/>
      </c>
      <c r="G4206" s="6" t="s">
        <v>3331</v>
      </c>
      <c r="H4206" s="8">
        <v>42019.550844907404</v>
      </c>
      <c r="I4206" s="6" t="s">
        <v>34</v>
      </c>
      <c r="J4206" s="8">
        <v>42038.259976851848</v>
      </c>
      <c r="K4206" s="6" t="s">
        <v>1284</v>
      </c>
      <c r="L4206" s="6" t="s">
        <v>1285</v>
      </c>
      <c r="M4206" s="6" t="s">
        <v>37</v>
      </c>
      <c r="O4206" s="6" t="s">
        <v>38</v>
      </c>
      <c r="P4206" s="6" t="s">
        <v>39</v>
      </c>
      <c r="Q4206" s="6" t="s">
        <v>3332</v>
      </c>
      <c r="R4206" s="6" t="s">
        <v>366</v>
      </c>
      <c r="W4206" s="6" t="s">
        <v>3333</v>
      </c>
      <c r="X4206" s="6" t="s">
        <v>3332</v>
      </c>
      <c r="Y4206" s="6" t="s">
        <v>43</v>
      </c>
      <c r="Z4206" s="8">
        <v>42034.347719907404</v>
      </c>
      <c r="AA4206" s="6" t="s">
        <v>915</v>
      </c>
      <c r="AB4206" s="6" t="s">
        <v>370</v>
      </c>
      <c r="AC4206" s="6" t="s">
        <v>366</v>
      </c>
      <c r="AD4206" s="6" t="s">
        <v>43</v>
      </c>
      <c r="AE4206" s="8">
        <v>42038.259976851848</v>
      </c>
      <c r="AF4206" s="6" t="s">
        <v>3158</v>
      </c>
    </row>
    <row r="4207" spans="1:39" x14ac:dyDescent="0.2">
      <c r="A42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07" s="7" t="str">
        <f>ExtractValues(Table1[[#This Row],[Agreement Name]],".{1}\d{4,5}")</f>
        <v>10100</v>
      </c>
      <c r="C4207" s="6" t="str">
        <f>ExtractValues(Table1[[#This Row],[Agreement Name]],".{1}\d{4,5}-.{1}\d{4,5}")</f>
        <v>10100-001003</v>
      </c>
      <c r="D4207" s="6" t="str">
        <f>ExtractValues(ExtractValues(Table1[[#This Row],[Agreement Name]],"(CO\d{1,3})"),"\d+")</f>
        <v/>
      </c>
      <c r="E4207" s="6" t="str">
        <f>ExtractValues(ExtractValues(Table1[[#This Row],[Agreement Name]],"(CO.\d{1,3})"),"\d+")</f>
        <v/>
      </c>
      <c r="F4207" s="6" t="str">
        <f>IF(Table1[[#This Row],[ChgOrderPart1]]&lt;&gt;"",Table1[[#This Row],[ChgOrderPart1]],Table1[[#This Row],[ChgOrderPart2]])</f>
        <v/>
      </c>
      <c r="G4207" s="6" t="s">
        <v>3033</v>
      </c>
      <c r="H4207" s="8">
        <v>41989.446805555555</v>
      </c>
      <c r="I4207" s="6" t="s">
        <v>34</v>
      </c>
      <c r="J4207" s="8">
        <v>41989.664849537039</v>
      </c>
      <c r="K4207" s="6" t="s">
        <v>1284</v>
      </c>
      <c r="L4207" s="6" t="s">
        <v>1285</v>
      </c>
      <c r="M4207" s="6" t="s">
        <v>37</v>
      </c>
      <c r="O4207" s="6" t="s">
        <v>38</v>
      </c>
      <c r="P4207" s="6" t="s">
        <v>39</v>
      </c>
      <c r="Q4207" s="6" t="s">
        <v>2861</v>
      </c>
      <c r="R4207" s="6" t="s">
        <v>57</v>
      </c>
      <c r="W4207" s="6" t="s">
        <v>3034</v>
      </c>
      <c r="X4207" s="6" t="s">
        <v>2861</v>
      </c>
      <c r="Y4207" s="6" t="s">
        <v>43</v>
      </c>
      <c r="Z4207" s="8">
        <v>41989.622812499998</v>
      </c>
      <c r="AA4207" s="6" t="s">
        <v>3035</v>
      </c>
      <c r="AB4207" s="6" t="s">
        <v>70</v>
      </c>
      <c r="AC4207" s="6" t="s">
        <v>57</v>
      </c>
      <c r="AD4207" s="6" t="s">
        <v>43</v>
      </c>
      <c r="AE4207" s="8">
        <v>41989.664849537039</v>
      </c>
      <c r="AF4207" s="6" t="s">
        <v>71</v>
      </c>
    </row>
    <row r="4208" spans="1:39" x14ac:dyDescent="0.2">
      <c r="A42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08" s="7" t="str">
        <f>ExtractValues(Table1[[#This Row],[Agreement Name]],".{1}\d{4,5}")</f>
        <v>10100</v>
      </c>
      <c r="C4208" s="6" t="str">
        <f>ExtractValues(Table1[[#This Row],[Agreement Name]],".{1}\d{4,5}-.{1}\d{4,5}")</f>
        <v>10100-001003</v>
      </c>
      <c r="D4208" s="6" t="str">
        <f>ExtractValues(ExtractValues(Table1[[#This Row],[Agreement Name]],"(CO\d{1,3})"),"\d+")</f>
        <v/>
      </c>
      <c r="E4208" s="6" t="str">
        <f>ExtractValues(ExtractValues(Table1[[#This Row],[Agreement Name]],"(CO.\d{1,3})"),"\d+")</f>
        <v/>
      </c>
      <c r="F4208" s="6" t="str">
        <f>IF(Table1[[#This Row],[ChgOrderPart1]]&lt;&gt;"",Table1[[#This Row],[ChgOrderPart1]],Table1[[#This Row],[ChgOrderPart2]])</f>
        <v/>
      </c>
      <c r="G4208" s="6" t="s">
        <v>2860</v>
      </c>
      <c r="H4208" s="8">
        <v>41975.572476851848</v>
      </c>
      <c r="I4208" s="6" t="s">
        <v>55</v>
      </c>
      <c r="J4208" s="8">
        <v>41983.383530092593</v>
      </c>
      <c r="K4208" s="6" t="s">
        <v>1284</v>
      </c>
      <c r="L4208" s="6" t="s">
        <v>1285</v>
      </c>
      <c r="M4208" s="6" t="s">
        <v>37</v>
      </c>
      <c r="O4208" s="6" t="s">
        <v>38</v>
      </c>
      <c r="P4208" s="6" t="s">
        <v>39</v>
      </c>
      <c r="Q4208" s="6" t="s">
        <v>2861</v>
      </c>
      <c r="R4208" s="6" t="s">
        <v>366</v>
      </c>
      <c r="AL4208" s="6" t="s">
        <v>2861</v>
      </c>
      <c r="AM4208" s="6" t="s">
        <v>43</v>
      </c>
    </row>
    <row r="4209" spans="1:39" x14ac:dyDescent="0.2">
      <c r="A42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09" s="7" t="str">
        <f>ExtractValues(Table1[[#This Row],[Agreement Name]],".{1}\d{4,5}")</f>
        <v>10100</v>
      </c>
      <c r="C4209" s="6" t="str">
        <f>ExtractValues(Table1[[#This Row],[Agreement Name]],".{1}\d{4,5}-.{1}\d{4,5}")</f>
        <v>10100-001002</v>
      </c>
      <c r="D4209" s="6" t="str">
        <f>ExtractValues(ExtractValues(Table1[[#This Row],[Agreement Name]],"(CO\d{1,3})"),"\d+")</f>
        <v>2</v>
      </c>
      <c r="E4209" s="6" t="str">
        <f>ExtractValues(ExtractValues(Table1[[#This Row],[Agreement Name]],"(CO.\d{1,3})"),"\d+")</f>
        <v/>
      </c>
      <c r="F4209" s="6" t="str">
        <f>IF(Table1[[#This Row],[ChgOrderPart1]]&lt;&gt;"",Table1[[#This Row],[ChgOrderPart1]],Table1[[#This Row],[ChgOrderPart2]])</f>
        <v>2</v>
      </c>
      <c r="G4209" s="6" t="s">
        <v>5697</v>
      </c>
      <c r="H4209" s="8">
        <v>42202.448391203703</v>
      </c>
      <c r="I4209" s="6" t="s">
        <v>34</v>
      </c>
      <c r="J4209" s="8">
        <v>42202.577627314815</v>
      </c>
      <c r="K4209" s="6" t="s">
        <v>5082</v>
      </c>
      <c r="L4209" s="6" t="s">
        <v>5083</v>
      </c>
      <c r="M4209" s="6" t="s">
        <v>37</v>
      </c>
      <c r="O4209" s="6" t="s">
        <v>38</v>
      </c>
      <c r="P4209" s="6" t="s">
        <v>39</v>
      </c>
      <c r="Q4209" s="6" t="s">
        <v>365</v>
      </c>
      <c r="R4209" s="6" t="s">
        <v>366</v>
      </c>
      <c r="W4209" s="6" t="s">
        <v>368</v>
      </c>
      <c r="X4209" s="6" t="s">
        <v>365</v>
      </c>
      <c r="Y4209" s="6" t="s">
        <v>43</v>
      </c>
      <c r="Z4209" s="8">
        <v>42202.457824074074</v>
      </c>
      <c r="AA4209" s="6" t="s">
        <v>918</v>
      </c>
      <c r="AB4209" s="6" t="s">
        <v>370</v>
      </c>
      <c r="AC4209" s="6" t="s">
        <v>366</v>
      </c>
      <c r="AD4209" s="6" t="s">
        <v>43</v>
      </c>
      <c r="AE4209" s="8">
        <v>42202.577627314815</v>
      </c>
      <c r="AF4209" s="6" t="s">
        <v>71</v>
      </c>
    </row>
    <row r="4210" spans="1:39" x14ac:dyDescent="0.2">
      <c r="A42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10" s="7" t="str">
        <f>ExtractValues(Table1[[#This Row],[Agreement Name]],".{1}\d{4,5}")</f>
        <v>10100</v>
      </c>
      <c r="C4210" s="6" t="str">
        <f>ExtractValues(Table1[[#This Row],[Agreement Name]],".{1}\d{4,5}-.{1}\d{4,5}")</f>
        <v>10100-001002</v>
      </c>
      <c r="D4210" s="6" t="str">
        <f>ExtractValues(ExtractValues(Table1[[#This Row],[Agreement Name]],"(CO\d{1,3})"),"\d+")</f>
        <v>1</v>
      </c>
      <c r="E4210" s="6" t="str">
        <f>ExtractValues(ExtractValues(Table1[[#This Row],[Agreement Name]],"(CO.\d{1,3})"),"\d+")</f>
        <v/>
      </c>
      <c r="F4210" s="6" t="str">
        <f>IF(Table1[[#This Row],[ChgOrderPart1]]&lt;&gt;"",Table1[[#This Row],[ChgOrderPart1]],Table1[[#This Row],[ChgOrderPart2]])</f>
        <v>1</v>
      </c>
      <c r="G4210" s="6" t="s">
        <v>3987</v>
      </c>
      <c r="H4210" s="8">
        <v>42137.641805555555</v>
      </c>
      <c r="I4210" s="6" t="s">
        <v>34</v>
      </c>
      <c r="J4210" s="8">
        <v>42138.5315625</v>
      </c>
      <c r="K4210" s="6" t="s">
        <v>3614</v>
      </c>
      <c r="L4210" s="6" t="s">
        <v>3615</v>
      </c>
      <c r="M4210" s="6" t="s">
        <v>37</v>
      </c>
      <c r="O4210" s="6" t="s">
        <v>38</v>
      </c>
      <c r="P4210" s="6" t="s">
        <v>39</v>
      </c>
      <c r="Q4210" s="6" t="s">
        <v>365</v>
      </c>
      <c r="R4210" s="6" t="s">
        <v>366</v>
      </c>
      <c r="W4210" s="6" t="s">
        <v>368</v>
      </c>
      <c r="X4210" s="6" t="s">
        <v>365</v>
      </c>
      <c r="Y4210" s="6" t="s">
        <v>43</v>
      </c>
      <c r="Z4210" s="8">
        <v>42138.405081018522</v>
      </c>
      <c r="AA4210" s="6" t="s">
        <v>3919</v>
      </c>
      <c r="AB4210" s="6" t="s">
        <v>370</v>
      </c>
      <c r="AC4210" s="6" t="s">
        <v>366</v>
      </c>
      <c r="AD4210" s="6" t="s">
        <v>43</v>
      </c>
      <c r="AE4210" s="8">
        <v>42138.5315625</v>
      </c>
      <c r="AF4210" s="6" t="s">
        <v>3988</v>
      </c>
    </row>
    <row r="4211" spans="1:39" x14ac:dyDescent="0.2">
      <c r="A42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1" s="7" t="str">
        <f>ExtractValues(Table1[[#This Row],[Agreement Name]],".{1}\d{4,5}")</f>
        <v>10100</v>
      </c>
      <c r="C4211" s="6" t="str">
        <f>ExtractValues(Table1[[#This Row],[Agreement Name]],".{1}\d{4,5}-.{1}\d{4,5}")</f>
        <v>10100-001002</v>
      </c>
      <c r="D4211" s="6" t="str">
        <f>ExtractValues(ExtractValues(Table1[[#This Row],[Agreement Name]],"(CO\d{1,3})"),"\d+")</f>
        <v/>
      </c>
      <c r="E4211" s="6" t="str">
        <f>ExtractValues(ExtractValues(Table1[[#This Row],[Agreement Name]],"(CO.\d{1,3})"),"\d+")</f>
        <v/>
      </c>
      <c r="F4211" s="6" t="str">
        <f>IF(Table1[[#This Row],[ChgOrderPart1]]&lt;&gt;"",Table1[[#This Row],[ChgOrderPart1]],Table1[[#This Row],[ChgOrderPart2]])</f>
        <v/>
      </c>
      <c r="G4211" s="6" t="s">
        <v>3017</v>
      </c>
      <c r="H4211" s="8">
        <v>41989.451516203706</v>
      </c>
      <c r="I4211" s="6" t="s">
        <v>34</v>
      </c>
      <c r="J4211" s="8">
        <v>41989.467673611114</v>
      </c>
      <c r="K4211" s="6" t="s">
        <v>1284</v>
      </c>
      <c r="L4211" s="6" t="s">
        <v>1285</v>
      </c>
      <c r="M4211" s="6" t="s">
        <v>37</v>
      </c>
      <c r="O4211" s="6" t="s">
        <v>38</v>
      </c>
      <c r="P4211" s="6" t="s">
        <v>39</v>
      </c>
      <c r="Q4211" s="6" t="s">
        <v>365</v>
      </c>
      <c r="R4211" s="6" t="s">
        <v>366</v>
      </c>
      <c r="W4211" s="6" t="s">
        <v>368</v>
      </c>
      <c r="X4211" s="6" t="s">
        <v>365</v>
      </c>
      <c r="Y4211" s="6" t="s">
        <v>43</v>
      </c>
      <c r="Z4211" s="8">
        <v>41989.454259259262</v>
      </c>
      <c r="AA4211" s="6" t="s">
        <v>2693</v>
      </c>
      <c r="AB4211" s="6" t="s">
        <v>370</v>
      </c>
      <c r="AC4211" s="6" t="s">
        <v>366</v>
      </c>
      <c r="AD4211" s="6" t="s">
        <v>43</v>
      </c>
      <c r="AE4211" s="8">
        <v>41989.467673611114</v>
      </c>
      <c r="AF4211" s="6" t="s">
        <v>71</v>
      </c>
    </row>
    <row r="4212" spans="1:39" x14ac:dyDescent="0.2">
      <c r="A42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2" s="7" t="str">
        <f>ExtractValues(Table1[[#This Row],[Agreement Name]],".{1}\d{4,5}")</f>
        <v>10100</v>
      </c>
      <c r="C4212" s="6" t="str">
        <f>ExtractValues(Table1[[#This Row],[Agreement Name]],".{1}\d{4,5}-.{1}\d{4,5}")</f>
        <v>10100-001002</v>
      </c>
      <c r="D4212" s="6" t="str">
        <f>ExtractValues(ExtractValues(Table1[[#This Row],[Agreement Name]],"(CO\d{1,3})"),"\d+")</f>
        <v/>
      </c>
      <c r="E4212" s="6" t="str">
        <f>ExtractValues(ExtractValues(Table1[[#This Row],[Agreement Name]],"(CO.\d{1,3})"),"\d+")</f>
        <v/>
      </c>
      <c r="F4212" s="6" t="str">
        <f>IF(Table1[[#This Row],[ChgOrderPart1]]&lt;&gt;"",Table1[[#This Row],[ChgOrderPart1]],Table1[[#This Row],[ChgOrderPart2]])</f>
        <v/>
      </c>
      <c r="G4212" s="6" t="s">
        <v>3017</v>
      </c>
      <c r="H4212" s="8">
        <v>41985.540729166663</v>
      </c>
      <c r="I4212" s="6" t="s">
        <v>55</v>
      </c>
      <c r="J4212" s="8">
        <v>41985.541273148148</v>
      </c>
      <c r="K4212" s="6" t="s">
        <v>1284</v>
      </c>
      <c r="L4212" s="6" t="s">
        <v>1285</v>
      </c>
      <c r="M4212" s="6" t="s">
        <v>37</v>
      </c>
      <c r="O4212" s="6" t="s">
        <v>38</v>
      </c>
      <c r="P4212" s="6" t="s">
        <v>39</v>
      </c>
      <c r="Q4212" s="6" t="s">
        <v>365</v>
      </c>
      <c r="R4212" s="6" t="s">
        <v>366</v>
      </c>
      <c r="AL4212" s="6" t="s">
        <v>365</v>
      </c>
      <c r="AM4212" s="6" t="s">
        <v>43</v>
      </c>
    </row>
    <row r="4213" spans="1:39" x14ac:dyDescent="0.2">
      <c r="A42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3" s="7" t="str">
        <f>ExtractValues(Table1[[#This Row],[Agreement Name]],".{1}\d{4,5}")</f>
        <v>10100</v>
      </c>
      <c r="C4213" s="6" t="str">
        <f>ExtractValues(Table1[[#This Row],[Agreement Name]],".{1}\d{4,5}-.{1}\d{4,5}")</f>
        <v>10100-001001</v>
      </c>
      <c r="D4213" s="6" t="str">
        <f>ExtractValues(ExtractValues(Table1[[#This Row],[Agreement Name]],"(CO\d{1,3})"),"\d+")</f>
        <v/>
      </c>
      <c r="E4213" s="6" t="str">
        <f>ExtractValues(ExtractValues(Table1[[#This Row],[Agreement Name]],"(CO.\d{1,3})"),"\d+")</f>
        <v/>
      </c>
      <c r="F4213" s="6" t="str">
        <f>IF(Table1[[#This Row],[ChgOrderPart1]]&lt;&gt;"",Table1[[#This Row],[ChgOrderPart1]],Table1[[#This Row],[ChgOrderPart2]])</f>
        <v/>
      </c>
      <c r="G4213" s="6" t="s">
        <v>3370</v>
      </c>
      <c r="H4213" s="8">
        <v>42024.393483796295</v>
      </c>
      <c r="I4213" s="6" t="s">
        <v>55</v>
      </c>
      <c r="J4213" s="8">
        <v>42031.566990740743</v>
      </c>
      <c r="K4213" s="6" t="s">
        <v>1284</v>
      </c>
      <c r="L4213" s="6" t="s">
        <v>1285</v>
      </c>
      <c r="M4213" s="6" t="s">
        <v>37</v>
      </c>
      <c r="O4213" s="6" t="s">
        <v>38</v>
      </c>
      <c r="P4213" s="6" t="s">
        <v>39</v>
      </c>
      <c r="Q4213" s="6" t="s">
        <v>3371</v>
      </c>
      <c r="R4213" s="6" t="s">
        <v>366</v>
      </c>
      <c r="AL4213" s="6" t="s">
        <v>3371</v>
      </c>
      <c r="AM4213" s="6" t="s">
        <v>43</v>
      </c>
    </row>
    <row r="4214" spans="1:39" x14ac:dyDescent="0.2">
      <c r="A42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4" s="7" t="str">
        <f>ExtractValues(Table1[[#This Row],[Agreement Name]],".{1}\d{4,5}")</f>
        <v>100998</v>
      </c>
      <c r="C4214" s="6" t="str">
        <f>ExtractValues(Table1[[#This Row],[Agreement Name]],".{1}\d{4,5}-.{1}\d{4,5}")</f>
        <v>100998-001003</v>
      </c>
      <c r="D4214" s="6" t="str">
        <f>ExtractValues(ExtractValues(Table1[[#This Row],[Agreement Name]],"(CO\d{1,3})"),"\d+")</f>
        <v/>
      </c>
      <c r="E4214" s="6" t="str">
        <f>ExtractValues(ExtractValues(Table1[[#This Row],[Agreement Name]],"(CO.\d{1,3})"),"\d+")</f>
        <v/>
      </c>
      <c r="F4214" s="6" t="str">
        <f>IF(Table1[[#This Row],[ChgOrderPart1]]&lt;&gt;"",Table1[[#This Row],[ChgOrderPart1]],Table1[[#This Row],[ChgOrderPart2]])</f>
        <v/>
      </c>
      <c r="G4214" s="6" t="s">
        <v>3215</v>
      </c>
      <c r="H4214" s="8">
        <v>42016.277488425927</v>
      </c>
      <c r="I4214" s="6" t="s">
        <v>34</v>
      </c>
      <c r="J4214" s="8">
        <v>42016.597708333335</v>
      </c>
      <c r="K4214" s="6" t="s">
        <v>1284</v>
      </c>
      <c r="L4214" s="6" t="s">
        <v>1285</v>
      </c>
      <c r="M4214" s="6" t="s">
        <v>37</v>
      </c>
      <c r="O4214" s="6" t="s">
        <v>38</v>
      </c>
      <c r="P4214" s="6" t="s">
        <v>39</v>
      </c>
      <c r="Q4214" s="6" t="s">
        <v>983</v>
      </c>
      <c r="R4214" s="6" t="s">
        <v>196</v>
      </c>
      <c r="W4214" s="6" t="s">
        <v>314</v>
      </c>
      <c r="X4214" s="6" t="s">
        <v>983</v>
      </c>
      <c r="Y4214" s="6" t="s">
        <v>43</v>
      </c>
      <c r="Z4214" s="8">
        <v>42016.373124999998</v>
      </c>
      <c r="AA4214" s="6" t="s">
        <v>315</v>
      </c>
      <c r="AB4214" s="6" t="s">
        <v>198</v>
      </c>
      <c r="AC4214" s="6" t="s">
        <v>196</v>
      </c>
      <c r="AD4214" s="6" t="s">
        <v>43</v>
      </c>
      <c r="AE4214" s="8">
        <v>42016.597708333335</v>
      </c>
      <c r="AF4214" s="6" t="s">
        <v>71</v>
      </c>
    </row>
    <row r="4215" spans="1:39" x14ac:dyDescent="0.2">
      <c r="A42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5" s="7" t="str">
        <f>ExtractValues(Table1[[#This Row],[Agreement Name]],".{1}\d{4,5}")</f>
        <v>100998</v>
      </c>
      <c r="C4215" s="6" t="str">
        <f>ExtractValues(Table1[[#This Row],[Agreement Name]],".{1}\d{4,5}-.{1}\d{4,5}")</f>
        <v>100998-001003</v>
      </c>
      <c r="D4215" s="6" t="str">
        <f>ExtractValues(ExtractValues(Table1[[#This Row],[Agreement Name]],"(CO\d{1,3})"),"\d+")</f>
        <v/>
      </c>
      <c r="E4215" s="6" t="str">
        <f>ExtractValues(ExtractValues(Table1[[#This Row],[Agreement Name]],"(CO.\d{1,3})"),"\d+")</f>
        <v/>
      </c>
      <c r="F4215" s="6" t="str">
        <f>IF(Table1[[#This Row],[ChgOrderPart1]]&lt;&gt;"",Table1[[#This Row],[ChgOrderPart1]],Table1[[#This Row],[ChgOrderPart2]])</f>
        <v/>
      </c>
      <c r="G4215" s="6" t="s">
        <v>3215</v>
      </c>
      <c r="H4215" s="8">
        <v>42013.429502314815</v>
      </c>
      <c r="I4215" s="6" t="s">
        <v>55</v>
      </c>
      <c r="J4215" s="8">
        <v>42016.278136574074</v>
      </c>
      <c r="K4215" s="6" t="s">
        <v>1284</v>
      </c>
      <c r="L4215" s="6" t="s">
        <v>1285</v>
      </c>
      <c r="M4215" s="6" t="s">
        <v>37</v>
      </c>
      <c r="O4215" s="6" t="s">
        <v>38</v>
      </c>
      <c r="P4215" s="6" t="s">
        <v>39</v>
      </c>
      <c r="Q4215" s="6" t="s">
        <v>384</v>
      </c>
      <c r="R4215" s="6" t="s">
        <v>196</v>
      </c>
      <c r="AL4215" s="6" t="s">
        <v>384</v>
      </c>
      <c r="AM4215" s="6" t="s">
        <v>43</v>
      </c>
    </row>
    <row r="4216" spans="1:39" x14ac:dyDescent="0.2">
      <c r="A42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6" s="7" t="str">
        <f>ExtractValues(Table1[[#This Row],[Agreement Name]],".{1}\d{4,5}")</f>
        <v>100998</v>
      </c>
      <c r="C4216" s="6" t="str">
        <f>ExtractValues(Table1[[#This Row],[Agreement Name]],".{1}\d{4,5}-.{1}\d{4,5}")</f>
        <v>100998-001002</v>
      </c>
      <c r="D4216" s="6" t="str">
        <f>ExtractValues(ExtractValues(Table1[[#This Row],[Agreement Name]],"(CO\d{1,3})"),"\d+")</f>
        <v/>
      </c>
      <c r="E4216" s="6" t="str">
        <f>ExtractValues(ExtractValues(Table1[[#This Row],[Agreement Name]],"(CO.\d{1,3})"),"\d+")</f>
        <v/>
      </c>
      <c r="F4216" s="6" t="str">
        <f>IF(Table1[[#This Row],[ChgOrderPart1]]&lt;&gt;"",Table1[[#This Row],[ChgOrderPart1]],Table1[[#This Row],[ChgOrderPart2]])</f>
        <v/>
      </c>
      <c r="G4216" s="6" t="s">
        <v>3214</v>
      </c>
      <c r="H4216" s="8">
        <v>42013.428703703707</v>
      </c>
      <c r="I4216" s="6" t="s">
        <v>34</v>
      </c>
      <c r="J4216" s="8">
        <v>42016.597037037034</v>
      </c>
      <c r="K4216" s="6" t="s">
        <v>1284</v>
      </c>
      <c r="L4216" s="6" t="s">
        <v>1285</v>
      </c>
      <c r="M4216" s="6" t="s">
        <v>37</v>
      </c>
      <c r="O4216" s="6" t="s">
        <v>38</v>
      </c>
      <c r="P4216" s="6" t="s">
        <v>39</v>
      </c>
      <c r="Q4216" s="6" t="s">
        <v>384</v>
      </c>
      <c r="R4216" s="6" t="s">
        <v>196</v>
      </c>
      <c r="W4216" s="6" t="s">
        <v>530</v>
      </c>
      <c r="X4216" s="6" t="s">
        <v>384</v>
      </c>
      <c r="Y4216" s="6" t="s">
        <v>43</v>
      </c>
      <c r="Z4216" s="8">
        <v>42016.367430555554</v>
      </c>
      <c r="AA4216" s="6" t="s">
        <v>335</v>
      </c>
      <c r="AB4216" s="6" t="s">
        <v>198</v>
      </c>
      <c r="AC4216" s="6" t="s">
        <v>196</v>
      </c>
      <c r="AD4216" s="6" t="s">
        <v>43</v>
      </c>
      <c r="AE4216" s="8">
        <v>42016.597037037034</v>
      </c>
      <c r="AF4216" s="6" t="s">
        <v>71</v>
      </c>
    </row>
    <row r="4217" spans="1:39" x14ac:dyDescent="0.2">
      <c r="A42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17" s="7" t="str">
        <f>ExtractValues(Table1[[#This Row],[Agreement Name]],".{1}\d{4,5}")</f>
        <v>100998</v>
      </c>
      <c r="C4217" s="6" t="str">
        <f>ExtractValues(Table1[[#This Row],[Agreement Name]],".{1}\d{4,5}-.{1}\d{4,5}")</f>
        <v>100998-001001</v>
      </c>
      <c r="D4217" s="6" t="str">
        <f>ExtractValues(ExtractValues(Table1[[#This Row],[Agreement Name]],"(CO\d{1,3})"),"\d+")</f>
        <v>1</v>
      </c>
      <c r="E4217" s="6" t="str">
        <f>ExtractValues(ExtractValues(Table1[[#This Row],[Agreement Name]],"(CO.\d{1,3})"),"\d+")</f>
        <v/>
      </c>
      <c r="F4217" s="6" t="str">
        <f>IF(Table1[[#This Row],[ChgOrderPart1]]&lt;&gt;"",Table1[[#This Row],[ChgOrderPart1]],Table1[[#This Row],[ChgOrderPart2]])</f>
        <v>1</v>
      </c>
      <c r="G4217" s="6" t="s">
        <v>6310</v>
      </c>
      <c r="H4217" s="8">
        <v>42053.429560185185</v>
      </c>
      <c r="I4217" s="6" t="s">
        <v>34</v>
      </c>
      <c r="J4217" s="8">
        <v>42053.462013888886</v>
      </c>
      <c r="K4217" s="6" t="s">
        <v>1284</v>
      </c>
      <c r="L4217" s="6" t="s">
        <v>1285</v>
      </c>
      <c r="M4217" s="6" t="s">
        <v>37</v>
      </c>
      <c r="O4217" s="6" t="s">
        <v>38</v>
      </c>
      <c r="P4217" s="6" t="s">
        <v>39</v>
      </c>
      <c r="Q4217" s="6" t="s">
        <v>1291</v>
      </c>
      <c r="R4217" s="6" t="s">
        <v>196</v>
      </c>
      <c r="W4217" s="6" t="s">
        <v>1292</v>
      </c>
      <c r="X4217" s="6" t="s">
        <v>1291</v>
      </c>
      <c r="Y4217" s="6" t="s">
        <v>43</v>
      </c>
      <c r="Z4217" s="8">
        <v>42053.43650462963</v>
      </c>
      <c r="AA4217" s="6" t="s">
        <v>322</v>
      </c>
      <c r="AB4217" s="6" t="s">
        <v>198</v>
      </c>
      <c r="AC4217" s="6" t="s">
        <v>196</v>
      </c>
      <c r="AD4217" s="6" t="s">
        <v>43</v>
      </c>
      <c r="AE4217" s="8">
        <v>42053.462013888886</v>
      </c>
      <c r="AF4217" s="6" t="s">
        <v>71</v>
      </c>
    </row>
    <row r="4218" spans="1:39" x14ac:dyDescent="0.2">
      <c r="A42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8" s="7" t="str">
        <f>ExtractValues(Table1[[#This Row],[Agreement Name]],".{1}\d{4,5}")</f>
        <v>100998</v>
      </c>
      <c r="C4218" s="6" t="str">
        <f>ExtractValues(Table1[[#This Row],[Agreement Name]],".{1}\d{4,5}-.{1}\d{4,5}")</f>
        <v>100998-001001</v>
      </c>
      <c r="D4218" s="6" t="str">
        <f>ExtractValues(ExtractValues(Table1[[#This Row],[Agreement Name]],"(CO\d{1,3})"),"\d+")</f>
        <v/>
      </c>
      <c r="E4218" s="6" t="str">
        <f>ExtractValues(ExtractValues(Table1[[#This Row],[Agreement Name]],"(CO.\d{1,3})"),"\d+")</f>
        <v/>
      </c>
      <c r="F4218" s="6" t="str">
        <f>IF(Table1[[#This Row],[ChgOrderPart1]]&lt;&gt;"",Table1[[#This Row],[ChgOrderPart1]],Table1[[#This Row],[ChgOrderPart2]])</f>
        <v/>
      </c>
      <c r="G4218" s="6" t="s">
        <v>7801</v>
      </c>
      <c r="H4218" s="8">
        <v>42013.647326388891</v>
      </c>
      <c r="I4218" s="6" t="s">
        <v>34</v>
      </c>
      <c r="J4218" s="8">
        <v>42016.530868055554</v>
      </c>
      <c r="K4218" s="6" t="s">
        <v>1376</v>
      </c>
      <c r="L4218" s="6" t="s">
        <v>1377</v>
      </c>
      <c r="M4218" s="6" t="s">
        <v>37</v>
      </c>
      <c r="O4218" s="6" t="s">
        <v>38</v>
      </c>
      <c r="P4218" s="6" t="s">
        <v>39</v>
      </c>
      <c r="Q4218" s="6" t="s">
        <v>1291</v>
      </c>
      <c r="R4218" s="6" t="s">
        <v>196</v>
      </c>
      <c r="W4218" s="6" t="s">
        <v>1292</v>
      </c>
      <c r="X4218" s="6" t="s">
        <v>1291</v>
      </c>
      <c r="Y4218" s="6" t="s">
        <v>43</v>
      </c>
      <c r="Z4218" s="8">
        <v>42016.241087962961</v>
      </c>
      <c r="AA4218" s="6" t="s">
        <v>322</v>
      </c>
      <c r="AB4218" s="6" t="s">
        <v>198</v>
      </c>
      <c r="AC4218" s="6" t="s">
        <v>196</v>
      </c>
      <c r="AD4218" s="6" t="s">
        <v>43</v>
      </c>
      <c r="AE4218" s="8">
        <v>42016.530868055554</v>
      </c>
      <c r="AF4218" s="6" t="s">
        <v>71</v>
      </c>
    </row>
    <row r="4219" spans="1:39" x14ac:dyDescent="0.2">
      <c r="A42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19" s="7" t="str">
        <f>ExtractValues(Table1[[#This Row],[Agreement Name]],".{1}\d{4,5}")</f>
        <v>100995</v>
      </c>
      <c r="C4219" s="6" t="str">
        <f>ExtractValues(Table1[[#This Row],[Agreement Name]],".{1}\d{4,5}-.{1}\d{4,5}")</f>
        <v>100995-001001</v>
      </c>
      <c r="D4219" s="6" t="str">
        <f>ExtractValues(ExtractValues(Table1[[#This Row],[Agreement Name]],"(CO\d{1,3})"),"\d+")</f>
        <v/>
      </c>
      <c r="E4219" s="6" t="str">
        <f>ExtractValues(ExtractValues(Table1[[#This Row],[Agreement Name]],"(CO.\d{1,3})"),"\d+")</f>
        <v/>
      </c>
      <c r="F4219" s="6" t="str">
        <f>IF(Table1[[#This Row],[ChgOrderPart1]]&lt;&gt;"",Table1[[#This Row],[ChgOrderPart1]],Table1[[#This Row],[ChgOrderPart2]])</f>
        <v/>
      </c>
      <c r="G4219" s="6" t="s">
        <v>3145</v>
      </c>
      <c r="H4219" s="8">
        <v>42010.333865740744</v>
      </c>
      <c r="I4219" s="6" t="s">
        <v>34</v>
      </c>
      <c r="J4219" s="8">
        <v>42010.546863425923</v>
      </c>
      <c r="K4219" s="6" t="s">
        <v>1284</v>
      </c>
      <c r="L4219" s="6" t="s">
        <v>1285</v>
      </c>
      <c r="M4219" s="6" t="s">
        <v>37</v>
      </c>
      <c r="O4219" s="6" t="s">
        <v>38</v>
      </c>
      <c r="P4219" s="6" t="s">
        <v>39</v>
      </c>
      <c r="Q4219" s="6" t="s">
        <v>365</v>
      </c>
      <c r="R4219" s="6" t="s">
        <v>366</v>
      </c>
      <c r="W4219" s="6" t="s">
        <v>368</v>
      </c>
      <c r="X4219" s="6" t="s">
        <v>365</v>
      </c>
      <c r="Y4219" s="6" t="s">
        <v>43</v>
      </c>
      <c r="Z4219" s="8">
        <v>42010.470231481479</v>
      </c>
      <c r="AA4219" s="6" t="s">
        <v>3146</v>
      </c>
      <c r="AB4219" s="6" t="s">
        <v>370</v>
      </c>
      <c r="AC4219" s="6" t="s">
        <v>366</v>
      </c>
      <c r="AD4219" s="6" t="s">
        <v>43</v>
      </c>
      <c r="AE4219" s="8">
        <v>42010.546863425923</v>
      </c>
      <c r="AF4219" s="6" t="s">
        <v>71</v>
      </c>
    </row>
    <row r="4220" spans="1:39" x14ac:dyDescent="0.2">
      <c r="A42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0" s="7" t="str">
        <f>ExtractValues(Table1[[#This Row],[Agreement Name]],".{1}\d{4,5}")</f>
        <v>10098</v>
      </c>
      <c r="C4220" s="6" t="str">
        <f>ExtractValues(Table1[[#This Row],[Agreement Name]],".{1}\d{4,5}-.{1}\d{4,5}")</f>
        <v>10098-001002</v>
      </c>
      <c r="D4220" s="6" t="str">
        <f>ExtractValues(ExtractValues(Table1[[#This Row],[Agreement Name]],"(CO\d{1,3})"),"\d+")</f>
        <v/>
      </c>
      <c r="E4220" s="6" t="str">
        <f>ExtractValues(ExtractValues(Table1[[#This Row],[Agreement Name]],"(CO.\d{1,3})"),"\d+")</f>
        <v/>
      </c>
      <c r="F4220" s="6" t="str">
        <f>IF(Table1[[#This Row],[ChgOrderPart1]]&lt;&gt;"",Table1[[#This Row],[ChgOrderPart1]],Table1[[#This Row],[ChgOrderPart2]])</f>
        <v/>
      </c>
      <c r="G4220" s="6" t="s">
        <v>2974</v>
      </c>
      <c r="H4220" s="8">
        <v>41983.606898148151</v>
      </c>
      <c r="I4220" s="6" t="s">
        <v>34</v>
      </c>
      <c r="J4220" s="8">
        <v>41985.479942129627</v>
      </c>
      <c r="K4220" s="6" t="s">
        <v>1284</v>
      </c>
      <c r="L4220" s="6" t="s">
        <v>1285</v>
      </c>
      <c r="M4220" s="6" t="s">
        <v>37</v>
      </c>
      <c r="O4220" s="6" t="s">
        <v>38</v>
      </c>
      <c r="P4220" s="6" t="s">
        <v>39</v>
      </c>
      <c r="Q4220" s="6" t="s">
        <v>1291</v>
      </c>
      <c r="R4220" s="6" t="s">
        <v>366</v>
      </c>
      <c r="W4220" s="6" t="s">
        <v>1292</v>
      </c>
      <c r="X4220" s="6" t="s">
        <v>1291</v>
      </c>
      <c r="Y4220" s="6" t="s">
        <v>43</v>
      </c>
      <c r="Z4220" s="8">
        <v>41985.472268518519</v>
      </c>
      <c r="AA4220" s="6" t="s">
        <v>322</v>
      </c>
      <c r="AB4220" s="6" t="s">
        <v>370</v>
      </c>
      <c r="AC4220" s="6" t="s">
        <v>366</v>
      </c>
      <c r="AD4220" s="6" t="s">
        <v>43</v>
      </c>
      <c r="AE4220" s="8">
        <v>41985.479942129627</v>
      </c>
      <c r="AF4220" s="6" t="s">
        <v>71</v>
      </c>
    </row>
    <row r="4221" spans="1:39" x14ac:dyDescent="0.2">
      <c r="A42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1" s="7" t="str">
        <f>ExtractValues(Table1[[#This Row],[Agreement Name]],".{1}\d{4,5}")</f>
        <v>10098</v>
      </c>
      <c r="C4221" s="6" t="str">
        <f>ExtractValues(Table1[[#This Row],[Agreement Name]],".{1}\d{4,5}-.{1}\d{4,5}")</f>
        <v>10098-001001</v>
      </c>
      <c r="D4221" s="6" t="str">
        <f>ExtractValues(ExtractValues(Table1[[#This Row],[Agreement Name]],"(CO\d{1,3})"),"\d+")</f>
        <v/>
      </c>
      <c r="E4221" s="6" t="str">
        <f>ExtractValues(ExtractValues(Table1[[#This Row],[Agreement Name]],"(CO.\d{1,3})"),"\d+")</f>
        <v/>
      </c>
      <c r="F4221" s="6" t="str">
        <f>IF(Table1[[#This Row],[ChgOrderPart1]]&lt;&gt;"",Table1[[#This Row],[ChgOrderPart1]],Table1[[#This Row],[ChgOrderPart2]])</f>
        <v/>
      </c>
      <c r="G4221" s="6" t="s">
        <v>2950</v>
      </c>
      <c r="H4221" s="8">
        <v>41982.586018518516</v>
      </c>
      <c r="I4221" s="6" t="s">
        <v>34</v>
      </c>
      <c r="J4221" s="8">
        <v>41983.472812499997</v>
      </c>
      <c r="K4221" s="6" t="s">
        <v>1284</v>
      </c>
      <c r="L4221" s="6" t="s">
        <v>1285</v>
      </c>
      <c r="M4221" s="6" t="s">
        <v>37</v>
      </c>
      <c r="O4221" s="6" t="s">
        <v>38</v>
      </c>
      <c r="P4221" s="6" t="s">
        <v>39</v>
      </c>
      <c r="Q4221" s="6" t="s">
        <v>365</v>
      </c>
      <c r="R4221" s="6" t="s">
        <v>366</v>
      </c>
      <c r="W4221" s="6" t="s">
        <v>368</v>
      </c>
      <c r="X4221" s="6" t="s">
        <v>365</v>
      </c>
      <c r="Y4221" s="6" t="s">
        <v>43</v>
      </c>
      <c r="Z4221" s="8">
        <v>41983.421782407408</v>
      </c>
      <c r="AA4221" s="6" t="s">
        <v>2693</v>
      </c>
      <c r="AB4221" s="6" t="s">
        <v>370</v>
      </c>
      <c r="AC4221" s="6" t="s">
        <v>366</v>
      </c>
      <c r="AD4221" s="6" t="s">
        <v>43</v>
      </c>
      <c r="AE4221" s="8">
        <v>41983.472812499997</v>
      </c>
      <c r="AF4221" s="6" t="s">
        <v>71</v>
      </c>
    </row>
    <row r="4222" spans="1:39" x14ac:dyDescent="0.2">
      <c r="A42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2" s="7" t="str">
        <f>ExtractValues(Table1[[#This Row],[Agreement Name]],".{1}\d{4,5}")</f>
        <v>100951</v>
      </c>
      <c r="C4222" s="6" t="str">
        <f>ExtractValues(Table1[[#This Row],[Agreement Name]],".{1}\d{4,5}-.{1}\d{4,5}")</f>
        <v>100951-001001</v>
      </c>
      <c r="D4222" s="6" t="str">
        <f>ExtractValues(ExtractValues(Table1[[#This Row],[Agreement Name]],"(CO\d{1,3})"),"\d+")</f>
        <v/>
      </c>
      <c r="E4222" s="6" t="str">
        <f>ExtractValues(ExtractValues(Table1[[#This Row],[Agreement Name]],"(CO.\d{1,3})"),"\d+")</f>
        <v/>
      </c>
      <c r="F4222" s="6" t="str">
        <f>IF(Table1[[#This Row],[ChgOrderPart1]]&lt;&gt;"",Table1[[#This Row],[ChgOrderPart1]],Table1[[#This Row],[ChgOrderPart2]])</f>
        <v/>
      </c>
      <c r="G4222" s="6" t="s">
        <v>3969</v>
      </c>
      <c r="H4222" s="8">
        <v>42137.387766203705</v>
      </c>
      <c r="I4222" s="6" t="s">
        <v>55</v>
      </c>
      <c r="J4222" s="8">
        <v>42138.549907407411</v>
      </c>
      <c r="K4222" s="6" t="s">
        <v>3614</v>
      </c>
      <c r="L4222" s="6" t="s">
        <v>3615</v>
      </c>
      <c r="M4222" s="6" t="s">
        <v>37</v>
      </c>
      <c r="O4222" s="6" t="s">
        <v>38</v>
      </c>
      <c r="P4222" s="6" t="s">
        <v>39</v>
      </c>
      <c r="Q4222" s="6" t="s">
        <v>3970</v>
      </c>
      <c r="R4222" s="6" t="s">
        <v>57</v>
      </c>
      <c r="AL4222" s="6" t="s">
        <v>3970</v>
      </c>
      <c r="AM4222" s="6" t="s">
        <v>43</v>
      </c>
    </row>
    <row r="4223" spans="1:39" x14ac:dyDescent="0.2">
      <c r="A42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3" s="7" t="str">
        <f>ExtractValues(Table1[[#This Row],[Agreement Name]],".{1}\d{4,5}")</f>
        <v>100949</v>
      </c>
      <c r="C4223" s="6" t="str">
        <f>ExtractValues(Table1[[#This Row],[Agreement Name]],".{1}\d{4,5}-.{1}\d{4,5}")</f>
        <v>100949-001010</v>
      </c>
      <c r="D4223" s="6" t="str">
        <f>ExtractValues(ExtractValues(Table1[[#This Row],[Agreement Name]],"(CO\d{1,3})"),"\d+")</f>
        <v/>
      </c>
      <c r="E4223" s="6" t="str">
        <f>ExtractValues(ExtractValues(Table1[[#This Row],[Agreement Name]],"(CO.\d{1,3})"),"\d+")</f>
        <v/>
      </c>
      <c r="F4223" s="6" t="str">
        <f>IF(Table1[[#This Row],[ChgOrderPart1]]&lt;&gt;"",Table1[[#This Row],[ChgOrderPart1]],Table1[[#This Row],[ChgOrderPart2]])</f>
        <v/>
      </c>
      <c r="G4223" s="6" t="s">
        <v>883</v>
      </c>
      <c r="H4223" s="8">
        <v>42195.668993055559</v>
      </c>
      <c r="I4223" s="6" t="s">
        <v>48</v>
      </c>
      <c r="J4223" s="8">
        <v>42195.668993055559</v>
      </c>
      <c r="K4223" s="6" t="s">
        <v>35</v>
      </c>
      <c r="L4223" s="6" t="s">
        <v>36</v>
      </c>
      <c r="M4223" s="6" t="s">
        <v>37</v>
      </c>
      <c r="O4223" s="6" t="s">
        <v>38</v>
      </c>
      <c r="P4223" s="6" t="s">
        <v>39</v>
      </c>
      <c r="Q4223" s="6" t="s">
        <v>884</v>
      </c>
      <c r="R4223" s="6" t="s">
        <v>515</v>
      </c>
      <c r="AL4223" s="6" t="s">
        <v>884</v>
      </c>
      <c r="AM4223" s="6" t="s">
        <v>43</v>
      </c>
    </row>
    <row r="4224" spans="1:39" x14ac:dyDescent="0.2">
      <c r="A42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4" s="7" t="str">
        <f>ExtractValues(Table1[[#This Row],[Agreement Name]],".{1}\d{4,5}")</f>
        <v>100949</v>
      </c>
      <c r="C4224" s="6" t="str">
        <f>ExtractValues(Table1[[#This Row],[Agreement Name]],".{1}\d{4,5}-.{1}\d{4,5}")</f>
        <v>100949-001009</v>
      </c>
      <c r="D4224" s="6" t="str">
        <f>ExtractValues(ExtractValues(Table1[[#This Row],[Agreement Name]],"(CO\d{1,3})"),"\d+")</f>
        <v/>
      </c>
      <c r="E4224" s="6" t="str">
        <f>ExtractValues(ExtractValues(Table1[[#This Row],[Agreement Name]],"(CO.\d{1,3})"),"\d+")</f>
        <v/>
      </c>
      <c r="F4224" s="6" t="str">
        <f>IF(Table1[[#This Row],[ChgOrderPart1]]&lt;&gt;"",Table1[[#This Row],[ChgOrderPart1]],Table1[[#This Row],[ChgOrderPart2]])</f>
        <v/>
      </c>
      <c r="G4224" s="6" t="s">
        <v>4343</v>
      </c>
      <c r="H4224" s="8">
        <v>42153.363935185182</v>
      </c>
      <c r="I4224" s="6" t="s">
        <v>34</v>
      </c>
      <c r="J4224" s="8">
        <v>42185.597407407404</v>
      </c>
      <c r="K4224" s="6" t="s">
        <v>3614</v>
      </c>
      <c r="L4224" s="6" t="s">
        <v>3615</v>
      </c>
      <c r="M4224" s="6" t="s">
        <v>37</v>
      </c>
      <c r="O4224" s="6" t="s">
        <v>38</v>
      </c>
      <c r="P4224" s="6" t="s">
        <v>39</v>
      </c>
      <c r="Q4224" s="6" t="s">
        <v>4344</v>
      </c>
      <c r="R4224" s="6" t="s">
        <v>848</v>
      </c>
      <c r="W4224" s="6" t="s">
        <v>1999</v>
      </c>
      <c r="X4224" s="6" t="s">
        <v>4344</v>
      </c>
      <c r="Y4224" s="6" t="s">
        <v>43</v>
      </c>
      <c r="Z4224" s="8">
        <v>42163.465497685182</v>
      </c>
      <c r="AA4224" s="6" t="s">
        <v>2000</v>
      </c>
      <c r="AB4224" s="6" t="s">
        <v>851</v>
      </c>
      <c r="AC4224" s="6" t="s">
        <v>848</v>
      </c>
      <c r="AD4224" s="6" t="s">
        <v>43</v>
      </c>
      <c r="AE4224" s="8">
        <v>42185.597407407404</v>
      </c>
      <c r="AF4224" s="6" t="s">
        <v>71</v>
      </c>
    </row>
    <row r="4225" spans="1:39" x14ac:dyDescent="0.2">
      <c r="A42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5" s="7" t="str">
        <f>ExtractValues(Table1[[#This Row],[Agreement Name]],".{1}\d{4,5}")</f>
        <v>100949</v>
      </c>
      <c r="C4225" s="6" t="str">
        <f>ExtractValues(Table1[[#This Row],[Agreement Name]],".{1}\d{4,5}-.{1}\d{4,5}")</f>
        <v>100949-001008</v>
      </c>
      <c r="D4225" s="6" t="str">
        <f>ExtractValues(ExtractValues(Table1[[#This Row],[Agreement Name]],"(CO\d{1,3})"),"\d+")</f>
        <v/>
      </c>
      <c r="E4225" s="6" t="str">
        <f>ExtractValues(ExtractValues(Table1[[#This Row],[Agreement Name]],"(CO.\d{1,3})"),"\d+")</f>
        <v/>
      </c>
      <c r="F4225" s="6" t="str">
        <f>IF(Table1[[#This Row],[ChgOrderPart1]]&lt;&gt;"",Table1[[#This Row],[ChgOrderPart1]],Table1[[#This Row],[ChgOrderPart2]])</f>
        <v/>
      </c>
      <c r="G4225" s="6" t="s">
        <v>4325</v>
      </c>
      <c r="H4225" s="8">
        <v>42150.631493055553</v>
      </c>
      <c r="I4225" s="6" t="s">
        <v>34</v>
      </c>
      <c r="J4225" s="8">
        <v>42150.638009259259</v>
      </c>
      <c r="K4225" s="6" t="s">
        <v>3614</v>
      </c>
      <c r="L4225" s="6" t="s">
        <v>3615</v>
      </c>
      <c r="M4225" s="6" t="s">
        <v>37</v>
      </c>
      <c r="O4225" s="6" t="s">
        <v>38</v>
      </c>
      <c r="P4225" s="6" t="s">
        <v>39</v>
      </c>
      <c r="Q4225" s="6" t="s">
        <v>431</v>
      </c>
      <c r="R4225" s="6" t="s">
        <v>848</v>
      </c>
      <c r="W4225" s="6" t="s">
        <v>433</v>
      </c>
      <c r="X4225" s="6" t="s">
        <v>431</v>
      </c>
      <c r="Y4225" s="6" t="s">
        <v>43</v>
      </c>
      <c r="Z4225" s="8">
        <v>42150.637361111112</v>
      </c>
      <c r="AA4225" s="6" t="s">
        <v>434</v>
      </c>
      <c r="AB4225" s="6" t="s">
        <v>851</v>
      </c>
      <c r="AC4225" s="6" t="s">
        <v>848</v>
      </c>
      <c r="AD4225" s="6" t="s">
        <v>43</v>
      </c>
      <c r="AE4225" s="8">
        <v>42150.638009259259</v>
      </c>
      <c r="AF4225" s="6" t="s">
        <v>46</v>
      </c>
    </row>
    <row r="4226" spans="1:39" x14ac:dyDescent="0.2">
      <c r="A42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6" s="7" t="str">
        <f>ExtractValues(Table1[[#This Row],[Agreement Name]],".{1}\d{4,5}")</f>
        <v>100949</v>
      </c>
      <c r="C4226" s="6" t="str">
        <f>ExtractValues(Table1[[#This Row],[Agreement Name]],".{1}\d{4,5}-.{1}\d{4,5}")</f>
        <v>100949-001008</v>
      </c>
      <c r="D4226" s="6" t="str">
        <f>ExtractValues(ExtractValues(Table1[[#This Row],[Agreement Name]],"(CO\d{1,3})"),"\d+")</f>
        <v/>
      </c>
      <c r="E4226" s="6" t="str">
        <f>ExtractValues(ExtractValues(Table1[[#This Row],[Agreement Name]],"(CO.\d{1,3})"),"\d+")</f>
        <v/>
      </c>
      <c r="F4226" s="6" t="str">
        <f>IF(Table1[[#This Row],[ChgOrderPart1]]&lt;&gt;"",Table1[[#This Row],[ChgOrderPart1]],Table1[[#This Row],[ChgOrderPart2]])</f>
        <v/>
      </c>
      <c r="G4226" s="6" t="s">
        <v>4267</v>
      </c>
      <c r="H4226" s="8">
        <v>42146.613020833334</v>
      </c>
      <c r="I4226" s="6" t="s">
        <v>55</v>
      </c>
      <c r="J4226" s="8">
        <v>42146.622164351851</v>
      </c>
      <c r="K4226" s="6" t="s">
        <v>3614</v>
      </c>
      <c r="L4226" s="6" t="s">
        <v>3615</v>
      </c>
      <c r="M4226" s="6" t="s">
        <v>37</v>
      </c>
      <c r="O4226" s="6" t="s">
        <v>38</v>
      </c>
      <c r="P4226" s="6" t="s">
        <v>39</v>
      </c>
      <c r="Q4226" s="6" t="s">
        <v>431</v>
      </c>
      <c r="R4226" s="6" t="s">
        <v>848</v>
      </c>
      <c r="AL4226" s="6" t="s">
        <v>431</v>
      </c>
      <c r="AM4226" s="6" t="s">
        <v>43</v>
      </c>
    </row>
    <row r="4227" spans="1:39" x14ac:dyDescent="0.2">
      <c r="A422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27" s="7" t="str">
        <f>ExtractValues(Table1[[#This Row],[Agreement Name]],".{1}\d{4,5}")</f>
        <v>100949</v>
      </c>
      <c r="C4227" s="6" t="str">
        <f>ExtractValues(Table1[[#This Row],[Agreement Name]],".{1}\d{4,5}-.{1}\d{4,5}")</f>
        <v>100949-001007</v>
      </c>
      <c r="D4227" s="6" t="str">
        <f>ExtractValues(ExtractValues(Table1[[#This Row],[Agreement Name]],"(CO\d{1,3})"),"\d+")</f>
        <v>1</v>
      </c>
      <c r="E4227" s="6" t="str">
        <f>ExtractValues(ExtractValues(Table1[[#This Row],[Agreement Name]],"(CO.\d{1,3})"),"\d+")</f>
        <v/>
      </c>
      <c r="F4227" s="6" t="str">
        <f>IF(Table1[[#This Row],[ChgOrderPart1]]&lt;&gt;"",Table1[[#This Row],[ChgOrderPart1]],Table1[[#This Row],[ChgOrderPart2]])</f>
        <v>1</v>
      </c>
      <c r="G4227" s="6" t="s">
        <v>4136</v>
      </c>
      <c r="H4227" s="8">
        <v>42143.583182870374</v>
      </c>
      <c r="I4227" s="6" t="s">
        <v>34</v>
      </c>
      <c r="J4227" s="8">
        <v>42144.483888888892</v>
      </c>
      <c r="K4227" s="6" t="s">
        <v>3614</v>
      </c>
      <c r="L4227" s="6" t="s">
        <v>3615</v>
      </c>
      <c r="M4227" s="6" t="s">
        <v>37</v>
      </c>
      <c r="O4227" s="6" t="s">
        <v>38</v>
      </c>
      <c r="P4227" s="6" t="s">
        <v>39</v>
      </c>
      <c r="Q4227" s="6" t="s">
        <v>3972</v>
      </c>
      <c r="R4227" s="6" t="s">
        <v>848</v>
      </c>
      <c r="W4227" s="6" t="s">
        <v>4137</v>
      </c>
      <c r="X4227" s="6" t="s">
        <v>3972</v>
      </c>
      <c r="Y4227" s="6" t="s">
        <v>43</v>
      </c>
      <c r="Z4227" s="8">
        <v>42144.330613425926</v>
      </c>
      <c r="AA4227" s="6" t="s">
        <v>4138</v>
      </c>
      <c r="AB4227" s="6" t="s">
        <v>851</v>
      </c>
      <c r="AC4227" s="6" t="s">
        <v>848</v>
      </c>
      <c r="AD4227" s="6" t="s">
        <v>43</v>
      </c>
      <c r="AE4227" s="8">
        <v>42144.483888888892</v>
      </c>
      <c r="AF4227" s="6" t="s">
        <v>46</v>
      </c>
    </row>
    <row r="4228" spans="1:39" x14ac:dyDescent="0.2">
      <c r="A42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8" s="7" t="str">
        <f>ExtractValues(Table1[[#This Row],[Agreement Name]],".{1}\d{4,5}")</f>
        <v>100949</v>
      </c>
      <c r="C4228" s="6" t="str">
        <f>ExtractValues(Table1[[#This Row],[Agreement Name]],".{1}\d{4,5}-.{1}\d{4,5}")</f>
        <v>100949-001007</v>
      </c>
      <c r="D4228" s="6" t="str">
        <f>ExtractValues(ExtractValues(Table1[[#This Row],[Agreement Name]],"(CO\d{1,3})"),"\d+")</f>
        <v/>
      </c>
      <c r="E4228" s="6" t="str">
        <f>ExtractValues(ExtractValues(Table1[[#This Row],[Agreement Name]],"(CO.\d{1,3})"),"\d+")</f>
        <v/>
      </c>
      <c r="F4228" s="6" t="str">
        <f>IF(Table1[[#This Row],[ChgOrderPart1]]&lt;&gt;"",Table1[[#This Row],[ChgOrderPart1]],Table1[[#This Row],[ChgOrderPart2]])</f>
        <v/>
      </c>
      <c r="G4228" s="6" t="s">
        <v>6929</v>
      </c>
      <c r="H4228" s="8">
        <v>42111.326238425929</v>
      </c>
      <c r="I4228" s="6" t="s">
        <v>34</v>
      </c>
      <c r="J4228" s="8">
        <v>42114.564398148148</v>
      </c>
      <c r="K4228" s="6" t="s">
        <v>1284</v>
      </c>
      <c r="L4228" s="6" t="s">
        <v>1285</v>
      </c>
      <c r="M4228" s="6" t="s">
        <v>37</v>
      </c>
      <c r="O4228" s="6" t="s">
        <v>38</v>
      </c>
      <c r="P4228" s="6" t="s">
        <v>39</v>
      </c>
      <c r="Q4228" s="6" t="s">
        <v>3972</v>
      </c>
      <c r="R4228" s="6" t="s">
        <v>848</v>
      </c>
      <c r="W4228" s="6" t="s">
        <v>6930</v>
      </c>
      <c r="X4228" s="6" t="s">
        <v>3972</v>
      </c>
      <c r="Y4228" s="6" t="s">
        <v>43</v>
      </c>
      <c r="Z4228" s="8">
        <v>42114.515428240738</v>
      </c>
      <c r="AA4228" s="6" t="s">
        <v>4138</v>
      </c>
      <c r="AB4228" s="6" t="s">
        <v>851</v>
      </c>
      <c r="AC4228" s="6" t="s">
        <v>848</v>
      </c>
      <c r="AD4228" s="6" t="s">
        <v>43</v>
      </c>
      <c r="AE4228" s="8">
        <v>42114.564398148148</v>
      </c>
      <c r="AF4228" s="6" t="s">
        <v>46</v>
      </c>
    </row>
    <row r="4229" spans="1:39" x14ac:dyDescent="0.2">
      <c r="A42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29" s="7" t="str">
        <f>ExtractValues(Table1[[#This Row],[Agreement Name]],".{1}\d{4,5}")</f>
        <v>100949</v>
      </c>
      <c r="C4229" s="6" t="str">
        <f>ExtractValues(Table1[[#This Row],[Agreement Name]],".{1}\d{4,5}-.{1}\d{4,5}")</f>
        <v>100949-001005</v>
      </c>
      <c r="D4229" s="6" t="str">
        <f>ExtractValues(ExtractValues(Table1[[#This Row],[Agreement Name]],"(CO\d{1,3})"),"\d+")</f>
        <v/>
      </c>
      <c r="E4229" s="6" t="str">
        <f>ExtractValues(ExtractValues(Table1[[#This Row],[Agreement Name]],"(CO.\d{1,3})"),"\d+")</f>
        <v/>
      </c>
      <c r="F4229" s="6" t="str">
        <f>IF(Table1[[#This Row],[ChgOrderPart1]]&lt;&gt;"",Table1[[#This Row],[ChgOrderPart1]],Table1[[#This Row],[ChgOrderPart2]])</f>
        <v/>
      </c>
      <c r="G4229" s="6" t="s">
        <v>6652</v>
      </c>
      <c r="H4229" s="8">
        <v>42086.406550925924</v>
      </c>
      <c r="I4229" s="6" t="s">
        <v>34</v>
      </c>
      <c r="J4229" s="8">
        <v>42086.657858796294</v>
      </c>
      <c r="K4229" s="6" t="s">
        <v>1284</v>
      </c>
      <c r="L4229" s="6" t="s">
        <v>1285</v>
      </c>
      <c r="M4229" s="6" t="s">
        <v>37</v>
      </c>
      <c r="O4229" s="6" t="s">
        <v>38</v>
      </c>
      <c r="P4229" s="6" t="s">
        <v>39</v>
      </c>
      <c r="Q4229" s="6" t="s">
        <v>345</v>
      </c>
      <c r="R4229" s="6" t="s">
        <v>848</v>
      </c>
      <c r="W4229" s="6" t="s">
        <v>347</v>
      </c>
      <c r="X4229" s="6" t="s">
        <v>345</v>
      </c>
      <c r="Y4229" s="6" t="s">
        <v>43</v>
      </c>
      <c r="Z4229" s="8">
        <v>42086.516759259262</v>
      </c>
      <c r="AA4229" s="6" t="s">
        <v>71</v>
      </c>
      <c r="AB4229" s="6" t="s">
        <v>851</v>
      </c>
      <c r="AC4229" s="6" t="s">
        <v>848</v>
      </c>
      <c r="AD4229" s="6" t="s">
        <v>43</v>
      </c>
      <c r="AE4229" s="8">
        <v>42086.657858796294</v>
      </c>
      <c r="AF4229" s="6" t="s">
        <v>46</v>
      </c>
    </row>
    <row r="4230" spans="1:39" x14ac:dyDescent="0.2">
      <c r="A42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30" s="7" t="str">
        <f>ExtractValues(Table1[[#This Row],[Agreement Name]],".{1}\d{4,5}")</f>
        <v>100949</v>
      </c>
      <c r="C4230" s="6" t="str">
        <f>ExtractValues(Table1[[#This Row],[Agreement Name]],".{1}\d{4,5}-.{1}\d{4,5}")</f>
        <v>100949-001004</v>
      </c>
      <c r="D4230" s="6" t="str">
        <f>ExtractValues(ExtractValues(Table1[[#This Row],[Agreement Name]],"(CO\d{1,3})"),"\d+")</f>
        <v/>
      </c>
      <c r="E4230" s="6" t="str">
        <f>ExtractValues(ExtractValues(Table1[[#This Row],[Agreement Name]],"(CO.\d{1,3})"),"\d+")</f>
        <v/>
      </c>
      <c r="F4230" s="6" t="str">
        <f>IF(Table1[[#This Row],[ChgOrderPart1]]&lt;&gt;"",Table1[[#This Row],[ChgOrderPart1]],Table1[[#This Row],[ChgOrderPart2]])</f>
        <v/>
      </c>
      <c r="G4230" s="6" t="s">
        <v>6662</v>
      </c>
      <c r="H4230" s="8">
        <v>42107.396793981483</v>
      </c>
      <c r="I4230" s="6" t="s">
        <v>34</v>
      </c>
      <c r="J4230" s="8">
        <v>42109.385312500002</v>
      </c>
      <c r="K4230" s="6" t="s">
        <v>1284</v>
      </c>
      <c r="L4230" s="6" t="s">
        <v>1285</v>
      </c>
      <c r="M4230" s="6" t="s">
        <v>37</v>
      </c>
      <c r="O4230" s="6" t="s">
        <v>38</v>
      </c>
      <c r="P4230" s="6" t="s">
        <v>39</v>
      </c>
      <c r="Q4230" s="6" t="s">
        <v>6592</v>
      </c>
      <c r="R4230" s="6" t="s">
        <v>848</v>
      </c>
      <c r="W4230" s="6" t="s">
        <v>6858</v>
      </c>
      <c r="X4230" s="6" t="s">
        <v>6592</v>
      </c>
      <c r="Y4230" s="6" t="s">
        <v>43</v>
      </c>
      <c r="Z4230" s="8">
        <v>42108.809062499997</v>
      </c>
      <c r="AA4230" s="6" t="s">
        <v>6859</v>
      </c>
      <c r="AB4230" s="6" t="s">
        <v>851</v>
      </c>
      <c r="AC4230" s="6" t="s">
        <v>848</v>
      </c>
      <c r="AD4230" s="6" t="s">
        <v>43</v>
      </c>
      <c r="AE4230" s="8">
        <v>42109.385312500002</v>
      </c>
      <c r="AF4230" s="6" t="s">
        <v>71</v>
      </c>
    </row>
    <row r="4231" spans="1:39" x14ac:dyDescent="0.2">
      <c r="A42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31" s="7" t="str">
        <f>ExtractValues(Table1[[#This Row],[Agreement Name]],".{1}\d{4,5}")</f>
        <v>100949</v>
      </c>
      <c r="C4231" s="6" t="str">
        <f>ExtractValues(Table1[[#This Row],[Agreement Name]],".{1}\d{4,5}-.{1}\d{4,5}")</f>
        <v>100949-001004</v>
      </c>
      <c r="D4231" s="6" t="str">
        <f>ExtractValues(ExtractValues(Table1[[#This Row],[Agreement Name]],"(CO\d{1,3})"),"\d+")</f>
        <v/>
      </c>
      <c r="E4231" s="6" t="str">
        <f>ExtractValues(ExtractValues(Table1[[#This Row],[Agreement Name]],"(CO.\d{1,3})"),"\d+")</f>
        <v/>
      </c>
      <c r="F4231" s="6" t="str">
        <f>IF(Table1[[#This Row],[ChgOrderPart1]]&lt;&gt;"",Table1[[#This Row],[ChgOrderPart1]],Table1[[#This Row],[ChgOrderPart2]])</f>
        <v/>
      </c>
      <c r="G4231" s="6" t="s">
        <v>6662</v>
      </c>
      <c r="H4231" s="8">
        <v>42087.318854166668</v>
      </c>
      <c r="I4231" s="6" t="s">
        <v>55</v>
      </c>
      <c r="J4231" s="8">
        <v>42092.894085648149</v>
      </c>
      <c r="K4231" s="6" t="s">
        <v>1284</v>
      </c>
      <c r="L4231" s="6" t="s">
        <v>1285</v>
      </c>
      <c r="M4231" s="6" t="s">
        <v>37</v>
      </c>
      <c r="O4231" s="6" t="s">
        <v>38</v>
      </c>
      <c r="P4231" s="6" t="s">
        <v>39</v>
      </c>
      <c r="Q4231" s="6" t="s">
        <v>6592</v>
      </c>
      <c r="R4231" s="6" t="s">
        <v>848</v>
      </c>
    </row>
    <row r="4232" spans="1:39" x14ac:dyDescent="0.2">
      <c r="A42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32" s="7" t="str">
        <f>ExtractValues(Table1[[#This Row],[Agreement Name]],".{1}\d{4,5}")</f>
        <v>100949</v>
      </c>
      <c r="C4232" s="6" t="str">
        <f>ExtractValues(Table1[[#This Row],[Agreement Name]],".{1}\d{4,5}-.{1}\d{4,5}")</f>
        <v>100949-001004</v>
      </c>
      <c r="D4232" s="6" t="str">
        <f>ExtractValues(ExtractValues(Table1[[#This Row],[Agreement Name]],"(CO\d{1,3})"),"\d+")</f>
        <v/>
      </c>
      <c r="E4232" s="6" t="str">
        <f>ExtractValues(ExtractValues(Table1[[#This Row],[Agreement Name]],"(CO.\d{1,3})"),"\d+")</f>
        <v/>
      </c>
      <c r="F4232" s="6" t="str">
        <f>IF(Table1[[#This Row],[ChgOrderPart1]]&lt;&gt;"",Table1[[#This Row],[ChgOrderPart1]],Table1[[#This Row],[ChgOrderPart2]])</f>
        <v/>
      </c>
      <c r="G4232" s="6" t="s">
        <v>6591</v>
      </c>
      <c r="H4232" s="8">
        <v>42080.475439814814</v>
      </c>
      <c r="I4232" s="6" t="s">
        <v>55</v>
      </c>
      <c r="J4232" s="8">
        <v>42087.318113425928</v>
      </c>
      <c r="K4232" s="6" t="s">
        <v>1284</v>
      </c>
      <c r="L4232" s="6" t="s">
        <v>1285</v>
      </c>
      <c r="M4232" s="6" t="s">
        <v>37</v>
      </c>
      <c r="O4232" s="6" t="s">
        <v>38</v>
      </c>
      <c r="P4232" s="6" t="s">
        <v>39</v>
      </c>
      <c r="Q4232" s="6" t="s">
        <v>6592</v>
      </c>
      <c r="R4232" s="6" t="s">
        <v>2923</v>
      </c>
      <c r="AL4232" s="6" t="s">
        <v>6592</v>
      </c>
      <c r="AM4232" s="6" t="s">
        <v>43</v>
      </c>
    </row>
    <row r="4233" spans="1:39" x14ac:dyDescent="0.2">
      <c r="A42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33" s="7" t="str">
        <f>ExtractValues(Table1[[#This Row],[Agreement Name]],".{1}\d{4,5}")</f>
        <v>100949</v>
      </c>
      <c r="C4233" s="6" t="str">
        <f>ExtractValues(Table1[[#This Row],[Agreement Name]],".{1}\d{4,5}-.{1}\d{4,5}")</f>
        <v>100949-001003</v>
      </c>
      <c r="D4233" s="6" t="str">
        <f>ExtractValues(ExtractValues(Table1[[#This Row],[Agreement Name]],"(CO\d{1,3})"),"\d+")</f>
        <v>1</v>
      </c>
      <c r="E4233" s="6" t="str">
        <f>ExtractValues(ExtractValues(Table1[[#This Row],[Agreement Name]],"(CO.\d{1,3})"),"\d+")</f>
        <v/>
      </c>
      <c r="F4233" s="6" t="str">
        <f>IF(Table1[[#This Row],[ChgOrderPart1]]&lt;&gt;"",Table1[[#This Row],[ChgOrderPart1]],Table1[[#This Row],[ChgOrderPart2]])</f>
        <v>1</v>
      </c>
      <c r="G4233" s="6" t="s">
        <v>3931</v>
      </c>
      <c r="H4233" s="8">
        <v>42135.434537037036</v>
      </c>
      <c r="I4233" s="6" t="s">
        <v>34</v>
      </c>
      <c r="J4233" s="8">
        <v>42135.47415509259</v>
      </c>
      <c r="K4233" s="6" t="s">
        <v>3614</v>
      </c>
      <c r="L4233" s="6" t="s">
        <v>3615</v>
      </c>
      <c r="M4233" s="6" t="s">
        <v>37</v>
      </c>
      <c r="O4233" s="6" t="s">
        <v>38</v>
      </c>
      <c r="P4233" s="6" t="s">
        <v>39</v>
      </c>
      <c r="Q4233" s="6" t="s">
        <v>3932</v>
      </c>
      <c r="R4233" s="6" t="s">
        <v>848</v>
      </c>
      <c r="W4233" s="6" t="s">
        <v>3933</v>
      </c>
      <c r="X4233" s="6" t="s">
        <v>3932</v>
      </c>
      <c r="Y4233" s="6" t="s">
        <v>43</v>
      </c>
      <c r="Z4233" s="8">
        <v>42135.438287037039</v>
      </c>
      <c r="AA4233" s="6" t="s">
        <v>3934</v>
      </c>
      <c r="AB4233" s="6" t="s">
        <v>851</v>
      </c>
      <c r="AC4233" s="6" t="s">
        <v>848</v>
      </c>
      <c r="AD4233" s="6" t="s">
        <v>43</v>
      </c>
      <c r="AE4233" s="8">
        <v>42135.47415509259</v>
      </c>
      <c r="AF4233" s="6" t="s">
        <v>46</v>
      </c>
    </row>
    <row r="4234" spans="1:39" x14ac:dyDescent="0.2">
      <c r="A42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34" s="7" t="str">
        <f>ExtractValues(Table1[[#This Row],[Agreement Name]],".{1}\d{4,5}")</f>
        <v>100949</v>
      </c>
      <c r="C4234" s="6" t="str">
        <f>ExtractValues(Table1[[#This Row],[Agreement Name]],".{1}\d{4,5}-.{1}\d{4,5}")</f>
        <v>100949-001003</v>
      </c>
      <c r="D4234" s="6" t="str">
        <f>ExtractValues(ExtractValues(Table1[[#This Row],[Agreement Name]],"(CO\d{1,3})"),"\d+")</f>
        <v/>
      </c>
      <c r="E4234" s="6" t="str">
        <f>ExtractValues(ExtractValues(Table1[[#This Row],[Agreement Name]],"(CO.\d{1,3})"),"\d+")</f>
        <v/>
      </c>
      <c r="F4234" s="6" t="str">
        <f>IF(Table1[[#This Row],[ChgOrderPart1]]&lt;&gt;"",Table1[[#This Row],[ChgOrderPart1]],Table1[[#This Row],[ChgOrderPart2]])</f>
        <v/>
      </c>
      <c r="G4234" s="6" t="s">
        <v>6493</v>
      </c>
      <c r="H4234" s="8">
        <v>42072.528344907405</v>
      </c>
      <c r="I4234" s="6" t="s">
        <v>34</v>
      </c>
      <c r="J4234" s="8">
        <v>42073.373310185183</v>
      </c>
      <c r="K4234" s="6" t="s">
        <v>1284</v>
      </c>
      <c r="L4234" s="6" t="s">
        <v>1285</v>
      </c>
      <c r="M4234" s="6" t="s">
        <v>37</v>
      </c>
      <c r="O4234" s="6" t="s">
        <v>38</v>
      </c>
      <c r="P4234" s="6" t="s">
        <v>39</v>
      </c>
      <c r="Q4234" s="6" t="s">
        <v>3932</v>
      </c>
      <c r="R4234" s="6" t="s">
        <v>2923</v>
      </c>
      <c r="W4234" s="6" t="s">
        <v>3933</v>
      </c>
      <c r="X4234" s="6" t="s">
        <v>3932</v>
      </c>
      <c r="Y4234" s="6" t="s">
        <v>43</v>
      </c>
      <c r="Z4234" s="8">
        <v>42072.557534722226</v>
      </c>
      <c r="AA4234" s="6" t="s">
        <v>3934</v>
      </c>
      <c r="AB4234" s="6" t="s">
        <v>2925</v>
      </c>
      <c r="AC4234" s="6" t="s">
        <v>2923</v>
      </c>
      <c r="AD4234" s="6" t="s">
        <v>43</v>
      </c>
      <c r="AE4234" s="8">
        <v>42073.373310185183</v>
      </c>
      <c r="AF4234" s="6" t="s">
        <v>71</v>
      </c>
    </row>
    <row r="4235" spans="1:39" x14ac:dyDescent="0.2">
      <c r="A423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35" s="7" t="str">
        <f>ExtractValues(Table1[[#This Row],[Agreement Name]],".{1}\d{4,5}")</f>
        <v>100949</v>
      </c>
      <c r="C4235" s="6" t="str">
        <f>ExtractValues(Table1[[#This Row],[Agreement Name]],".{1}\d{4,5}-.{1}\d{4,5}")</f>
        <v>100949-001002</v>
      </c>
      <c r="D4235" s="6" t="str">
        <f>ExtractValues(ExtractValues(Table1[[#This Row],[Agreement Name]],"(CO\d{1,3})"),"\d+")</f>
        <v>1</v>
      </c>
      <c r="E4235" s="6" t="str">
        <f>ExtractValues(ExtractValues(Table1[[#This Row],[Agreement Name]],"(CO.\d{1,3})"),"\d+")</f>
        <v/>
      </c>
      <c r="F4235" s="6" t="str">
        <f>IF(Table1[[#This Row],[ChgOrderPart1]]&lt;&gt;"",Table1[[#This Row],[ChgOrderPart1]],Table1[[#This Row],[ChgOrderPart2]])</f>
        <v>1</v>
      </c>
      <c r="G4235" s="6" t="s">
        <v>3722</v>
      </c>
      <c r="H4235" s="8">
        <v>42129.683923611112</v>
      </c>
      <c r="I4235" s="6" t="s">
        <v>34</v>
      </c>
      <c r="J4235" s="8">
        <v>42130.346030092594</v>
      </c>
      <c r="K4235" s="6" t="s">
        <v>1284</v>
      </c>
      <c r="L4235" s="6" t="s">
        <v>1285</v>
      </c>
      <c r="M4235" s="6" t="s">
        <v>37</v>
      </c>
      <c r="O4235" s="6" t="s">
        <v>38</v>
      </c>
      <c r="P4235" s="6" t="s">
        <v>39</v>
      </c>
      <c r="Q4235" s="6" t="s">
        <v>167</v>
      </c>
      <c r="R4235" s="6" t="s">
        <v>848</v>
      </c>
      <c r="W4235" s="6" t="s">
        <v>168</v>
      </c>
      <c r="X4235" s="6" t="s">
        <v>167</v>
      </c>
      <c r="Y4235" s="6" t="s">
        <v>43</v>
      </c>
      <c r="Z4235" s="8">
        <v>42130.292407407411</v>
      </c>
      <c r="AA4235" s="6" t="s">
        <v>169</v>
      </c>
      <c r="AB4235" s="6" t="s">
        <v>851</v>
      </c>
      <c r="AC4235" s="6" t="s">
        <v>848</v>
      </c>
      <c r="AD4235" s="6" t="s">
        <v>43</v>
      </c>
      <c r="AE4235" s="8">
        <v>42130.346030092594</v>
      </c>
      <c r="AF4235" s="6" t="s">
        <v>46</v>
      </c>
    </row>
    <row r="4236" spans="1:39" x14ac:dyDescent="0.2">
      <c r="A42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36" s="7" t="str">
        <f>ExtractValues(Table1[[#This Row],[Agreement Name]],".{1}\d{4,5}")</f>
        <v>100949</v>
      </c>
      <c r="C4236" s="6" t="str">
        <f>ExtractValues(Table1[[#This Row],[Agreement Name]],".{1}\d{4,5}-.{1}\d{4,5}")</f>
        <v>100949-001002</v>
      </c>
      <c r="D4236" s="6" t="str">
        <f>ExtractValues(ExtractValues(Table1[[#This Row],[Agreement Name]],"(CO\d{1,3})"),"\d+")</f>
        <v>2</v>
      </c>
      <c r="E4236" s="6" t="str">
        <f>ExtractValues(ExtractValues(Table1[[#This Row],[Agreement Name]],"(CO.\d{1,3})"),"\d+")</f>
        <v/>
      </c>
      <c r="F4236" s="6" t="str">
        <f>IF(Table1[[#This Row],[ChgOrderPart1]]&lt;&gt;"",Table1[[#This Row],[ChgOrderPart1]],Table1[[#This Row],[ChgOrderPart2]])</f>
        <v>2</v>
      </c>
      <c r="G4236" s="6" t="s">
        <v>3891</v>
      </c>
      <c r="H4236" s="8">
        <v>42129.46974537037</v>
      </c>
      <c r="I4236" s="6" t="s">
        <v>34</v>
      </c>
      <c r="J4236" s="8">
        <v>42129.487337962964</v>
      </c>
      <c r="K4236" s="6" t="s">
        <v>3614</v>
      </c>
      <c r="L4236" s="6" t="s">
        <v>3615</v>
      </c>
      <c r="M4236" s="6" t="s">
        <v>37</v>
      </c>
      <c r="O4236" s="6" t="s">
        <v>38</v>
      </c>
      <c r="P4236" s="6" t="s">
        <v>39</v>
      </c>
      <c r="Q4236" s="6" t="s">
        <v>167</v>
      </c>
      <c r="R4236" s="6" t="s">
        <v>848</v>
      </c>
      <c r="W4236" s="6" t="s">
        <v>168</v>
      </c>
      <c r="X4236" s="6" t="s">
        <v>167</v>
      </c>
      <c r="Y4236" s="6" t="s">
        <v>43</v>
      </c>
      <c r="Z4236" s="8">
        <v>42129.485023148147</v>
      </c>
      <c r="AA4236" s="6" t="s">
        <v>169</v>
      </c>
      <c r="AB4236" s="6" t="s">
        <v>851</v>
      </c>
      <c r="AC4236" s="6" t="s">
        <v>848</v>
      </c>
      <c r="AD4236" s="6" t="s">
        <v>43</v>
      </c>
      <c r="AE4236" s="8">
        <v>42129.487337962964</v>
      </c>
      <c r="AF4236" s="6" t="s">
        <v>46</v>
      </c>
    </row>
    <row r="4237" spans="1:39" x14ac:dyDescent="0.2">
      <c r="A423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37" s="7" t="str">
        <f>ExtractValues(Table1[[#This Row],[Agreement Name]],".{1}\d{4,5}")</f>
        <v>100949</v>
      </c>
      <c r="C4237" s="6" t="str">
        <f>ExtractValues(Table1[[#This Row],[Agreement Name]],".{1}\d{4,5}-.{1}\d{4,5}")</f>
        <v>100949-001002</v>
      </c>
      <c r="D4237" s="6" t="str">
        <f>ExtractValues(ExtractValues(Table1[[#This Row],[Agreement Name]],"(CO\d{1,3})"),"\d+")</f>
        <v>2</v>
      </c>
      <c r="E4237" s="6" t="str">
        <f>ExtractValues(ExtractValues(Table1[[#This Row],[Agreement Name]],"(CO.\d{1,3})"),"\d+")</f>
        <v/>
      </c>
      <c r="F4237" s="6" t="str">
        <f>IF(Table1[[#This Row],[ChgOrderPart1]]&lt;&gt;"",Table1[[#This Row],[ChgOrderPart1]],Table1[[#This Row],[ChgOrderPart2]])</f>
        <v>2</v>
      </c>
      <c r="G4237" s="6" t="s">
        <v>3890</v>
      </c>
      <c r="H4237" s="8">
        <v>42129.463854166665</v>
      </c>
      <c r="I4237" s="6" t="s">
        <v>55</v>
      </c>
      <c r="J4237" s="8">
        <v>42129.464571759258</v>
      </c>
      <c r="K4237" s="6" t="s">
        <v>3614</v>
      </c>
      <c r="L4237" s="6" t="s">
        <v>3615</v>
      </c>
      <c r="M4237" s="6" t="s">
        <v>37</v>
      </c>
      <c r="O4237" s="6" t="s">
        <v>38</v>
      </c>
      <c r="P4237" s="6" t="s">
        <v>39</v>
      </c>
      <c r="Q4237" s="6" t="s">
        <v>167</v>
      </c>
      <c r="R4237" s="6" t="s">
        <v>848</v>
      </c>
      <c r="AL4237" s="6" t="s">
        <v>167</v>
      </c>
      <c r="AM4237" s="6" t="s">
        <v>43</v>
      </c>
    </row>
    <row r="4238" spans="1:39" x14ac:dyDescent="0.2">
      <c r="A42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38" s="7" t="str">
        <f>ExtractValues(Table1[[#This Row],[Agreement Name]],".{1}\d{4,5}")</f>
        <v>100949</v>
      </c>
      <c r="C4238" s="6" t="str">
        <f>ExtractValues(Table1[[#This Row],[Agreement Name]],".{1}\d{4,5}-.{1}\d{4,5}")</f>
        <v>100949-001002</v>
      </c>
      <c r="D4238" s="6" t="str">
        <f>ExtractValues(ExtractValues(Table1[[#This Row],[Agreement Name]],"(CO\d{1,3})"),"\d+")</f>
        <v>1</v>
      </c>
      <c r="E4238" s="6" t="str">
        <f>ExtractValues(ExtractValues(Table1[[#This Row],[Agreement Name]],"(CO.\d{1,3})"),"\d+")</f>
        <v/>
      </c>
      <c r="F4238" s="6" t="str">
        <f>IF(Table1[[#This Row],[ChgOrderPart1]]&lt;&gt;"",Table1[[#This Row],[ChgOrderPart1]],Table1[[#This Row],[ChgOrderPart2]])</f>
        <v>1</v>
      </c>
      <c r="G4238" s="6" t="s">
        <v>3722</v>
      </c>
      <c r="H4238" s="8">
        <v>42116.421435185184</v>
      </c>
      <c r="I4238" s="6" t="s">
        <v>55</v>
      </c>
      <c r="J4238" s="8">
        <v>42116.560694444444</v>
      </c>
      <c r="K4238" s="6" t="s">
        <v>3614</v>
      </c>
      <c r="L4238" s="6" t="s">
        <v>3615</v>
      </c>
      <c r="M4238" s="6" t="s">
        <v>37</v>
      </c>
      <c r="O4238" s="6" t="s">
        <v>38</v>
      </c>
      <c r="P4238" s="6" t="s">
        <v>39</v>
      </c>
      <c r="Q4238" s="6" t="s">
        <v>167</v>
      </c>
      <c r="R4238" s="6" t="s">
        <v>848</v>
      </c>
      <c r="AL4238" s="6" t="s">
        <v>167</v>
      </c>
      <c r="AM4238" s="6" t="s">
        <v>43</v>
      </c>
    </row>
    <row r="4239" spans="1:39" x14ac:dyDescent="0.2">
      <c r="A42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39" s="7" t="str">
        <f>ExtractValues(Table1[[#This Row],[Agreement Name]],".{1}\d{4,5}")</f>
        <v>100949</v>
      </c>
      <c r="C4239" s="6" t="str">
        <f>ExtractValues(Table1[[#This Row],[Agreement Name]],".{1}\d{4,5}-.{1}\d{4,5}")</f>
        <v>100949-001002</v>
      </c>
      <c r="D4239" s="6" t="str">
        <f>ExtractValues(ExtractValues(Table1[[#This Row],[Agreement Name]],"(CO\d{1,3})"),"\d+")</f>
        <v/>
      </c>
      <c r="E4239" s="6" t="str">
        <f>ExtractValues(ExtractValues(Table1[[#This Row],[Agreement Name]],"(CO.\d{1,3})"),"\d+")</f>
        <v/>
      </c>
      <c r="F4239" s="6" t="str">
        <f>IF(Table1[[#This Row],[ChgOrderPart1]]&lt;&gt;"",Table1[[#This Row],[ChgOrderPart1]],Table1[[#This Row],[ChgOrderPart2]])</f>
        <v/>
      </c>
      <c r="G4239" s="6" t="s">
        <v>6296</v>
      </c>
      <c r="H4239" s="8">
        <v>42052.468136574076</v>
      </c>
      <c r="I4239" s="6" t="s">
        <v>34</v>
      </c>
      <c r="J4239" s="8">
        <v>42068.676539351851</v>
      </c>
      <c r="K4239" s="6" t="s">
        <v>1284</v>
      </c>
      <c r="L4239" s="6" t="s">
        <v>1285</v>
      </c>
      <c r="M4239" s="6" t="s">
        <v>37</v>
      </c>
      <c r="O4239" s="6" t="s">
        <v>38</v>
      </c>
      <c r="P4239" s="6" t="s">
        <v>39</v>
      </c>
      <c r="Q4239" s="6" t="s">
        <v>167</v>
      </c>
      <c r="R4239" s="6" t="s">
        <v>848</v>
      </c>
      <c r="S4239" s="6" t="s">
        <v>2923</v>
      </c>
      <c r="W4239" s="6" t="s">
        <v>168</v>
      </c>
      <c r="X4239" s="6" t="s">
        <v>167</v>
      </c>
      <c r="Y4239" s="6" t="s">
        <v>43</v>
      </c>
      <c r="Z4239" s="8">
        <v>42058.479363425926</v>
      </c>
      <c r="AA4239" s="6" t="s">
        <v>169</v>
      </c>
      <c r="AB4239" s="6" t="s">
        <v>2925</v>
      </c>
      <c r="AC4239" s="6" t="s">
        <v>2923</v>
      </c>
      <c r="AD4239" s="6" t="s">
        <v>43</v>
      </c>
      <c r="AE4239" s="8">
        <v>42068.676539351851</v>
      </c>
      <c r="AF4239" s="6" t="s">
        <v>71</v>
      </c>
    </row>
    <row r="4240" spans="1:39" x14ac:dyDescent="0.2">
      <c r="A42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40" s="7" t="str">
        <f>ExtractValues(Table1[[#This Row],[Agreement Name]],".{1}\d{4,5}")</f>
        <v>100949</v>
      </c>
      <c r="C4240" s="6" t="str">
        <f>ExtractValues(Table1[[#This Row],[Agreement Name]],".{1}\d{4,5}-.{1}\d{4,5}")</f>
        <v>100949-001001</v>
      </c>
      <c r="D4240" s="6" t="str">
        <f>ExtractValues(ExtractValues(Table1[[#This Row],[Agreement Name]],"(CO\d{1,3})"),"\d+")</f>
        <v>1</v>
      </c>
      <c r="E4240" s="6" t="str">
        <f>ExtractValues(ExtractValues(Table1[[#This Row],[Agreement Name]],"(CO.\d{1,3})"),"\d+")</f>
        <v/>
      </c>
      <c r="F4240" s="6" t="str">
        <f>IF(Table1[[#This Row],[ChgOrderPart1]]&lt;&gt;"",Table1[[#This Row],[ChgOrderPart1]],Table1[[#This Row],[ChgOrderPart2]])</f>
        <v>1</v>
      </c>
      <c r="G4240" s="6" t="s">
        <v>3862</v>
      </c>
      <c r="H4240" s="8">
        <v>42124.478668981479</v>
      </c>
      <c r="I4240" s="6" t="s">
        <v>34</v>
      </c>
      <c r="J4240" s="8">
        <v>42128.466944444444</v>
      </c>
      <c r="K4240" s="6" t="s">
        <v>3614</v>
      </c>
      <c r="L4240" s="6" t="s">
        <v>3615</v>
      </c>
      <c r="M4240" s="6" t="s">
        <v>37</v>
      </c>
      <c r="O4240" s="6" t="s">
        <v>38</v>
      </c>
      <c r="P4240" s="6" t="s">
        <v>39</v>
      </c>
      <c r="Q4240" s="6" t="s">
        <v>3039</v>
      </c>
      <c r="R4240" s="6" t="s">
        <v>848</v>
      </c>
      <c r="W4240" s="6" t="s">
        <v>3040</v>
      </c>
      <c r="X4240" s="6" t="s">
        <v>3039</v>
      </c>
      <c r="Y4240" s="6" t="s">
        <v>43</v>
      </c>
      <c r="Z4240" s="8">
        <v>42128.383668981478</v>
      </c>
      <c r="AA4240" s="6" t="s">
        <v>3041</v>
      </c>
      <c r="AB4240" s="6" t="s">
        <v>851</v>
      </c>
      <c r="AC4240" s="6" t="s">
        <v>848</v>
      </c>
      <c r="AD4240" s="6" t="s">
        <v>43</v>
      </c>
      <c r="AE4240" s="8">
        <v>42128.466944444444</v>
      </c>
      <c r="AF4240" s="6" t="s">
        <v>46</v>
      </c>
    </row>
    <row r="4241" spans="1:39" x14ac:dyDescent="0.2">
      <c r="A42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1" s="7" t="str">
        <f>ExtractValues(Table1[[#This Row],[Agreement Name]],".{1}\d{4,5}")</f>
        <v>100949</v>
      </c>
      <c r="C4241" s="6" t="str">
        <f>ExtractValues(Table1[[#This Row],[Agreement Name]],".{1}\d{4,5}-.{1}\d{4,5}")</f>
        <v>100949-001001</v>
      </c>
      <c r="D4241" s="6" t="str">
        <f>ExtractValues(ExtractValues(Table1[[#This Row],[Agreement Name]],"(CO\d{1,3})"),"\d+")</f>
        <v/>
      </c>
      <c r="E4241" s="6" t="str">
        <f>ExtractValues(ExtractValues(Table1[[#This Row],[Agreement Name]],"(CO.\d{1,3})"),"\d+")</f>
        <v/>
      </c>
      <c r="F4241" s="6" t="str">
        <f>IF(Table1[[#This Row],[ChgOrderPart1]]&lt;&gt;"",Table1[[#This Row],[ChgOrderPart1]],Table1[[#This Row],[ChgOrderPart2]])</f>
        <v/>
      </c>
      <c r="G4241" s="6" t="s">
        <v>6297</v>
      </c>
      <c r="H4241" s="8">
        <v>42052.468935185185</v>
      </c>
      <c r="I4241" s="6" t="s">
        <v>34</v>
      </c>
      <c r="J4241" s="8">
        <v>42068.67796296296</v>
      </c>
      <c r="K4241" s="6" t="s">
        <v>1284</v>
      </c>
      <c r="L4241" s="6" t="s">
        <v>1285</v>
      </c>
      <c r="M4241" s="6" t="s">
        <v>37</v>
      </c>
      <c r="O4241" s="6" t="s">
        <v>38</v>
      </c>
      <c r="P4241" s="6" t="s">
        <v>39</v>
      </c>
      <c r="Q4241" s="6" t="s">
        <v>3039</v>
      </c>
      <c r="R4241" s="6" t="s">
        <v>848</v>
      </c>
      <c r="S4241" s="6" t="s">
        <v>2923</v>
      </c>
      <c r="W4241" s="6" t="s">
        <v>3040</v>
      </c>
      <c r="X4241" s="6" t="s">
        <v>3039</v>
      </c>
      <c r="Y4241" s="6" t="s">
        <v>43</v>
      </c>
      <c r="Z4241" s="8">
        <v>42053.656377314815</v>
      </c>
      <c r="AA4241" s="6" t="s">
        <v>3041</v>
      </c>
      <c r="AB4241" s="6" t="s">
        <v>2925</v>
      </c>
      <c r="AC4241" s="6" t="s">
        <v>2923</v>
      </c>
      <c r="AD4241" s="6" t="s">
        <v>43</v>
      </c>
      <c r="AE4241" s="8">
        <v>42068.67796296296</v>
      </c>
      <c r="AF4241" s="6" t="s">
        <v>71</v>
      </c>
    </row>
    <row r="4242" spans="1:39" x14ac:dyDescent="0.2">
      <c r="A42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2" s="7" t="str">
        <f>ExtractValues(Table1[[#This Row],[Agreement Name]],".{1}\d{4,5}")</f>
        <v>100936</v>
      </c>
      <c r="C4242" s="6" t="str">
        <f>ExtractValues(Table1[[#This Row],[Agreement Name]],".{1}\d{4,5}-.{1}\d{4,5}")</f>
        <v>100936-001002</v>
      </c>
      <c r="D4242" s="6" t="str">
        <f>ExtractValues(ExtractValues(Table1[[#This Row],[Agreement Name]],"(CO\d{1,3})"),"\d+")</f>
        <v/>
      </c>
      <c r="E4242" s="6" t="str">
        <f>ExtractValues(ExtractValues(Table1[[#This Row],[Agreement Name]],"(CO.\d{1,3})"),"\d+")</f>
        <v/>
      </c>
      <c r="F4242" s="6" t="str">
        <f>IF(Table1[[#This Row],[ChgOrderPart1]]&lt;&gt;"",Table1[[#This Row],[ChgOrderPart1]],Table1[[#This Row],[ChgOrderPart2]])</f>
        <v/>
      </c>
      <c r="G4242" s="6" t="s">
        <v>3352</v>
      </c>
      <c r="H4242" s="8">
        <v>42023.429016203707</v>
      </c>
      <c r="I4242" s="6" t="s">
        <v>34</v>
      </c>
      <c r="J4242" s="8">
        <v>42024.429212962961</v>
      </c>
      <c r="K4242" s="6" t="s">
        <v>1284</v>
      </c>
      <c r="L4242" s="6" t="s">
        <v>1285</v>
      </c>
      <c r="M4242" s="6" t="s">
        <v>37</v>
      </c>
      <c r="O4242" s="6" t="s">
        <v>38</v>
      </c>
      <c r="P4242" s="6" t="s">
        <v>39</v>
      </c>
      <c r="Q4242" s="6" t="s">
        <v>3353</v>
      </c>
      <c r="R4242" s="6" t="s">
        <v>3354</v>
      </c>
      <c r="S4242" s="6" t="s">
        <v>848</v>
      </c>
      <c r="W4242" s="6" t="s">
        <v>3355</v>
      </c>
      <c r="X4242" s="6" t="s">
        <v>3354</v>
      </c>
      <c r="Y4242" s="6" t="s">
        <v>43</v>
      </c>
      <c r="Z4242" s="8">
        <v>42024.420173611114</v>
      </c>
      <c r="AA4242" s="6" t="s">
        <v>3356</v>
      </c>
      <c r="AB4242" s="6" t="s">
        <v>851</v>
      </c>
      <c r="AC4242" s="6" t="s">
        <v>848</v>
      </c>
      <c r="AD4242" s="6" t="s">
        <v>43</v>
      </c>
      <c r="AE4242" s="8">
        <v>42024.429212962961</v>
      </c>
      <c r="AF4242" s="6" t="s">
        <v>46</v>
      </c>
    </row>
    <row r="4243" spans="1:39" x14ac:dyDescent="0.2">
      <c r="A42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3" s="7" t="str">
        <f>ExtractValues(Table1[[#This Row],[Agreement Name]],".{1}\d{4,5}")</f>
        <v>100936</v>
      </c>
      <c r="C4243" s="6" t="str">
        <f>ExtractValues(Table1[[#This Row],[Agreement Name]],".{1}\d{4,5}-.{1}\d{4,5}")</f>
        <v>100936-001001</v>
      </c>
      <c r="D4243" s="6" t="str">
        <f>ExtractValues(ExtractValues(Table1[[#This Row],[Agreement Name]],"(CO\d{1,3})"),"\d+")</f>
        <v/>
      </c>
      <c r="E4243" s="6" t="str">
        <f>ExtractValues(ExtractValues(Table1[[#This Row],[Agreement Name]],"(CO.\d{1,3})"),"\d+")</f>
        <v/>
      </c>
      <c r="F4243" s="6" t="str">
        <f>IF(Table1[[#This Row],[ChgOrderPart1]]&lt;&gt;"",Table1[[#This Row],[ChgOrderPart1]],Table1[[#This Row],[ChgOrderPart2]])</f>
        <v/>
      </c>
      <c r="G4243" s="6" t="s">
        <v>3133</v>
      </c>
      <c r="H4243" s="8">
        <v>42009.505335648151</v>
      </c>
      <c r="I4243" s="6" t="s">
        <v>34</v>
      </c>
      <c r="J4243" s="8">
        <v>42011.392939814818</v>
      </c>
      <c r="K4243" s="6" t="s">
        <v>1284</v>
      </c>
      <c r="L4243" s="6" t="s">
        <v>1285</v>
      </c>
      <c r="M4243" s="6" t="s">
        <v>37</v>
      </c>
      <c r="O4243" s="6" t="s">
        <v>38</v>
      </c>
      <c r="P4243" s="6" t="s">
        <v>39</v>
      </c>
      <c r="Q4243" s="6" t="s">
        <v>1865</v>
      </c>
      <c r="R4243" s="6" t="s">
        <v>848</v>
      </c>
      <c r="W4243" s="6" t="s">
        <v>1866</v>
      </c>
      <c r="X4243" s="6" t="s">
        <v>1865</v>
      </c>
      <c r="Y4243" s="6" t="s">
        <v>43</v>
      </c>
      <c r="Z4243" s="8">
        <v>42009.62809027778</v>
      </c>
      <c r="AA4243" s="6" t="s">
        <v>1867</v>
      </c>
      <c r="AB4243" s="6" t="s">
        <v>851</v>
      </c>
      <c r="AC4243" s="6" t="s">
        <v>848</v>
      </c>
      <c r="AD4243" s="6" t="s">
        <v>43</v>
      </c>
      <c r="AE4243" s="8">
        <v>42011.392939814818</v>
      </c>
      <c r="AF4243" s="6" t="s">
        <v>46</v>
      </c>
    </row>
    <row r="4244" spans="1:39" x14ac:dyDescent="0.2">
      <c r="A42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4" s="7" t="str">
        <f>ExtractValues(Table1[[#This Row],[Agreement Name]],".{1}\d{4,5}")</f>
        <v>100925</v>
      </c>
      <c r="C4244" s="6" t="str">
        <f>ExtractValues(Table1[[#This Row],[Agreement Name]],".{1}\d{4,5}-.{1}\d{4,5}")</f>
        <v>100925-003003</v>
      </c>
      <c r="D4244" s="6" t="str">
        <f>ExtractValues(ExtractValues(Table1[[#This Row],[Agreement Name]],"(CO\d{1,3})"),"\d+")</f>
        <v/>
      </c>
      <c r="E4244" s="6" t="str">
        <f>ExtractValues(ExtractValues(Table1[[#This Row],[Agreement Name]],"(CO.\d{1,3})"),"\d+")</f>
        <v/>
      </c>
      <c r="F4244" s="6" t="str">
        <f>IF(Table1[[#This Row],[ChgOrderPart1]]&lt;&gt;"",Table1[[#This Row],[ChgOrderPart1]],Table1[[#This Row],[ChgOrderPart2]])</f>
        <v/>
      </c>
      <c r="G4244" s="6" t="s">
        <v>1262</v>
      </c>
      <c r="H4244" s="8">
        <v>42235.439270833333</v>
      </c>
      <c r="I4244" s="6" t="s">
        <v>34</v>
      </c>
      <c r="J4244" s="8">
        <v>42236.365752314814</v>
      </c>
      <c r="K4244" s="6" t="s">
        <v>35</v>
      </c>
      <c r="L4244" s="6" t="s">
        <v>36</v>
      </c>
      <c r="M4244" s="6" t="s">
        <v>37</v>
      </c>
      <c r="O4244" s="6" t="s">
        <v>38</v>
      </c>
      <c r="P4244" s="6" t="s">
        <v>39</v>
      </c>
      <c r="Q4244" s="6" t="s">
        <v>319</v>
      </c>
      <c r="R4244" s="6" t="s">
        <v>320</v>
      </c>
      <c r="S4244" s="6" t="s">
        <v>837</v>
      </c>
      <c r="W4244" s="6" t="s">
        <v>321</v>
      </c>
      <c r="X4244" s="6" t="s">
        <v>320</v>
      </c>
      <c r="Y4244" s="6" t="s">
        <v>43</v>
      </c>
      <c r="Z4244" s="8">
        <v>42235.741481481484</v>
      </c>
      <c r="AA4244" s="6" t="s">
        <v>1214</v>
      </c>
      <c r="AB4244" s="6" t="s">
        <v>840</v>
      </c>
      <c r="AC4244" s="6" t="s">
        <v>837</v>
      </c>
      <c r="AD4244" s="6" t="s">
        <v>43</v>
      </c>
      <c r="AE4244" s="8">
        <v>42236.365752314814</v>
      </c>
      <c r="AF4244" s="6" t="s">
        <v>71</v>
      </c>
    </row>
    <row r="4245" spans="1:39" x14ac:dyDescent="0.2">
      <c r="A42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5" s="7" t="str">
        <f>ExtractValues(Table1[[#This Row],[Agreement Name]],".{1}\d{4,5}")</f>
        <v>100925</v>
      </c>
      <c r="C4245" s="6" t="str">
        <f>ExtractValues(Table1[[#This Row],[Agreement Name]],".{1}\d{4,5}-.{1}\d{4,5}")</f>
        <v>100925-003002</v>
      </c>
      <c r="D4245" s="6" t="str">
        <f>ExtractValues(ExtractValues(Table1[[#This Row],[Agreement Name]],"(CO\d{1,3})"),"\d+")</f>
        <v/>
      </c>
      <c r="E4245" s="6" t="str">
        <f>ExtractValues(ExtractValues(Table1[[#This Row],[Agreement Name]],"(CO.\d{1,3})"),"\d+")</f>
        <v/>
      </c>
      <c r="F4245" s="6" t="str">
        <f>IF(Table1[[#This Row],[ChgOrderPart1]]&lt;&gt;"",Table1[[#This Row],[ChgOrderPart1]],Table1[[#This Row],[ChgOrderPart2]])</f>
        <v/>
      </c>
      <c r="G4245" s="6" t="s">
        <v>994</v>
      </c>
      <c r="H4245" s="8">
        <v>42208.611793981479</v>
      </c>
      <c r="I4245" s="6" t="s">
        <v>34</v>
      </c>
      <c r="J4245" s="8">
        <v>42212.506215277775</v>
      </c>
      <c r="K4245" s="6" t="s">
        <v>35</v>
      </c>
      <c r="L4245" s="6" t="s">
        <v>36</v>
      </c>
      <c r="M4245" s="6" t="s">
        <v>37</v>
      </c>
      <c r="O4245" s="6" t="s">
        <v>38</v>
      </c>
      <c r="P4245" s="6" t="s">
        <v>39</v>
      </c>
      <c r="Q4245" s="6" t="s">
        <v>365</v>
      </c>
      <c r="R4245" s="6" t="s">
        <v>837</v>
      </c>
      <c r="W4245" s="6" t="s">
        <v>368</v>
      </c>
      <c r="X4245" s="6" t="s">
        <v>365</v>
      </c>
      <c r="Y4245" s="6" t="s">
        <v>43</v>
      </c>
      <c r="Z4245" s="8">
        <v>42209.524212962962</v>
      </c>
      <c r="AA4245" s="6" t="s">
        <v>989</v>
      </c>
      <c r="AB4245" s="6" t="s">
        <v>840</v>
      </c>
      <c r="AC4245" s="6" t="s">
        <v>837</v>
      </c>
      <c r="AD4245" s="6" t="s">
        <v>43</v>
      </c>
      <c r="AE4245" s="8">
        <v>42212.506215277775</v>
      </c>
      <c r="AF4245" s="6" t="s">
        <v>71</v>
      </c>
    </row>
    <row r="4246" spans="1:39" x14ac:dyDescent="0.2">
      <c r="A42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6" s="7" t="str">
        <f>ExtractValues(Table1[[#This Row],[Agreement Name]],".{1}\d{4,5}")</f>
        <v>100925</v>
      </c>
      <c r="C4246" s="6" t="str">
        <f>ExtractValues(Table1[[#This Row],[Agreement Name]],".{1}\d{4,5}-.{1}\d{4,5}")</f>
        <v>100925-003001</v>
      </c>
      <c r="D4246" s="6" t="str">
        <f>ExtractValues(ExtractValues(Table1[[#This Row],[Agreement Name]],"(CO\d{1,3})"),"\d+")</f>
        <v/>
      </c>
      <c r="E4246" s="6" t="str">
        <f>ExtractValues(ExtractValues(Table1[[#This Row],[Agreement Name]],"(CO.\d{1,3})"),"\d+")</f>
        <v/>
      </c>
      <c r="F4246" s="6" t="str">
        <f>IF(Table1[[#This Row],[ChgOrderPart1]]&lt;&gt;"",Table1[[#This Row],[ChgOrderPart1]],Table1[[#This Row],[ChgOrderPart2]])</f>
        <v/>
      </c>
      <c r="G4246" s="6" t="s">
        <v>835</v>
      </c>
      <c r="H4246" s="8">
        <v>42193.474062499998</v>
      </c>
      <c r="I4246" s="6" t="s">
        <v>34</v>
      </c>
      <c r="J4246" s="8">
        <v>42194.439143518517</v>
      </c>
      <c r="K4246" s="6" t="s">
        <v>35</v>
      </c>
      <c r="L4246" s="6" t="s">
        <v>36</v>
      </c>
      <c r="M4246" s="6" t="s">
        <v>37</v>
      </c>
      <c r="O4246" s="6" t="s">
        <v>38</v>
      </c>
      <c r="P4246" s="6" t="s">
        <v>39</v>
      </c>
      <c r="Q4246" s="6" t="s">
        <v>836</v>
      </c>
      <c r="R4246" s="6" t="s">
        <v>837</v>
      </c>
      <c r="W4246" s="6" t="s">
        <v>838</v>
      </c>
      <c r="X4246" s="6" t="s">
        <v>836</v>
      </c>
      <c r="Y4246" s="6" t="s">
        <v>43</v>
      </c>
      <c r="Z4246" s="8">
        <v>42193.664409722223</v>
      </c>
      <c r="AA4246" s="6" t="s">
        <v>839</v>
      </c>
      <c r="AB4246" s="6" t="s">
        <v>840</v>
      </c>
      <c r="AC4246" s="6" t="s">
        <v>837</v>
      </c>
      <c r="AD4246" s="6" t="s">
        <v>43</v>
      </c>
      <c r="AE4246" s="8">
        <v>42194.439143518517</v>
      </c>
      <c r="AF4246" s="6" t="s">
        <v>71</v>
      </c>
    </row>
    <row r="4247" spans="1:39" x14ac:dyDescent="0.2">
      <c r="A42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7" s="7" t="str">
        <f>ExtractValues(Table1[[#This Row],[Agreement Name]],".{1}\d{4,5}")</f>
        <v>100922</v>
      </c>
      <c r="C4247" s="6" t="str">
        <f>ExtractValues(Table1[[#This Row],[Agreement Name]],".{1}\d{4,5}-.{1}\d{4,5}")</f>
        <v>100922-002006</v>
      </c>
      <c r="D4247" s="6" t="str">
        <f>ExtractValues(ExtractValues(Table1[[#This Row],[Agreement Name]],"(CO\d{1,3})"),"\d+")</f>
        <v/>
      </c>
      <c r="E4247" s="6" t="str">
        <f>ExtractValues(ExtractValues(Table1[[#This Row],[Agreement Name]],"(CO.\d{1,3})"),"\d+")</f>
        <v/>
      </c>
      <c r="F4247" s="6" t="str">
        <f>IF(Table1[[#This Row],[ChgOrderPart1]]&lt;&gt;"",Table1[[#This Row],[ChgOrderPart1]],Table1[[#This Row],[ChgOrderPart2]])</f>
        <v/>
      </c>
      <c r="G4247" s="6" t="s">
        <v>3662</v>
      </c>
      <c r="H4247" s="8">
        <v>42108.570081018515</v>
      </c>
      <c r="I4247" s="6" t="s">
        <v>34</v>
      </c>
      <c r="J4247" s="8">
        <v>42108.588206018518</v>
      </c>
      <c r="K4247" s="6" t="s">
        <v>3614</v>
      </c>
      <c r="L4247" s="6" t="s">
        <v>3615</v>
      </c>
      <c r="M4247" s="6" t="s">
        <v>37</v>
      </c>
      <c r="O4247" s="6" t="s">
        <v>38</v>
      </c>
      <c r="P4247" s="6" t="s">
        <v>39</v>
      </c>
      <c r="Q4247" s="6" t="s">
        <v>616</v>
      </c>
      <c r="R4247" s="6" t="s">
        <v>393</v>
      </c>
      <c r="W4247" s="6" t="s">
        <v>617</v>
      </c>
      <c r="X4247" s="6" t="s">
        <v>616</v>
      </c>
      <c r="Y4247" s="6" t="s">
        <v>43</v>
      </c>
      <c r="Z4247" s="8">
        <v>42108.585752314815</v>
      </c>
      <c r="AA4247" s="6" t="s">
        <v>618</v>
      </c>
      <c r="AB4247" s="6" t="s">
        <v>396</v>
      </c>
      <c r="AC4247" s="6" t="s">
        <v>393</v>
      </c>
      <c r="AD4247" s="6" t="s">
        <v>43</v>
      </c>
      <c r="AE4247" s="8">
        <v>42108.588206018518</v>
      </c>
      <c r="AF4247" s="6" t="s">
        <v>397</v>
      </c>
    </row>
    <row r="4248" spans="1:39" x14ac:dyDescent="0.2">
      <c r="A42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8" s="7" t="str">
        <f>ExtractValues(Table1[[#This Row],[Agreement Name]],".{1}\d{4,5}")</f>
        <v>100922</v>
      </c>
      <c r="C4248" s="6" t="str">
        <f>ExtractValues(Table1[[#This Row],[Agreement Name]],".{1}\d{4,5}-.{1}\d{4,5}")</f>
        <v>100922-002005</v>
      </c>
      <c r="D4248" s="6" t="str">
        <f>ExtractValues(ExtractValues(Table1[[#This Row],[Agreement Name]],"(CO\d{1,3})"),"\d+")</f>
        <v/>
      </c>
      <c r="E4248" s="6" t="str">
        <f>ExtractValues(ExtractValues(Table1[[#This Row],[Agreement Name]],"(CO.\d{1,3})"),"\d+")</f>
        <v/>
      </c>
      <c r="F4248" s="6" t="str">
        <f>IF(Table1[[#This Row],[ChgOrderPart1]]&lt;&gt;"",Table1[[#This Row],[ChgOrderPart1]],Table1[[#This Row],[ChgOrderPart2]])</f>
        <v/>
      </c>
      <c r="G4248" s="6" t="s">
        <v>6360</v>
      </c>
      <c r="H4248" s="8">
        <v>42058.477141203701</v>
      </c>
      <c r="I4248" s="6" t="s">
        <v>34</v>
      </c>
      <c r="J4248" s="8">
        <v>42059.53570601852</v>
      </c>
      <c r="K4248" s="6" t="s">
        <v>1284</v>
      </c>
      <c r="L4248" s="6" t="s">
        <v>1285</v>
      </c>
      <c r="M4248" s="6" t="s">
        <v>37</v>
      </c>
      <c r="O4248" s="6" t="s">
        <v>38</v>
      </c>
      <c r="P4248" s="6" t="s">
        <v>39</v>
      </c>
      <c r="Q4248" s="6" t="s">
        <v>6361</v>
      </c>
      <c r="R4248" s="6" t="s">
        <v>393</v>
      </c>
      <c r="W4248" s="6" t="s">
        <v>6362</v>
      </c>
      <c r="X4248" s="6" t="s">
        <v>6361</v>
      </c>
      <c r="Y4248" s="6" t="s">
        <v>43</v>
      </c>
      <c r="Z4248" s="8">
        <v>42059.447013888886</v>
      </c>
      <c r="AA4248" s="6" t="s">
        <v>6363</v>
      </c>
      <c r="AB4248" s="6" t="s">
        <v>396</v>
      </c>
      <c r="AC4248" s="6" t="s">
        <v>393</v>
      </c>
      <c r="AD4248" s="6" t="s">
        <v>43</v>
      </c>
      <c r="AE4248" s="8">
        <v>42059.53570601852</v>
      </c>
      <c r="AF4248" s="6" t="s">
        <v>397</v>
      </c>
    </row>
    <row r="4249" spans="1:39" x14ac:dyDescent="0.2">
      <c r="A42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49" s="7" t="str">
        <f>ExtractValues(Table1[[#This Row],[Agreement Name]],".{1}\d{4,5}")</f>
        <v>100922</v>
      </c>
      <c r="C4249" s="6" t="str">
        <f>ExtractValues(Table1[[#This Row],[Agreement Name]],".{1}\d{4,5}-.{1}\d{4,5}")</f>
        <v>100922-002004</v>
      </c>
      <c r="D4249" s="6" t="str">
        <f>ExtractValues(ExtractValues(Table1[[#This Row],[Agreement Name]],"(CO\d{1,3})"),"\d+")</f>
        <v/>
      </c>
      <c r="E4249" s="6" t="str">
        <f>ExtractValues(ExtractValues(Table1[[#This Row],[Agreement Name]],"(CO.\d{1,3})"),"\d+")</f>
        <v/>
      </c>
      <c r="F4249" s="6" t="str">
        <f>IF(Table1[[#This Row],[ChgOrderPart1]]&lt;&gt;"",Table1[[#This Row],[ChgOrderPart1]],Table1[[#This Row],[ChgOrderPart2]])</f>
        <v/>
      </c>
      <c r="G4249" s="6" t="s">
        <v>6364</v>
      </c>
      <c r="H4249" s="8">
        <v>42058.478680555556</v>
      </c>
      <c r="I4249" s="6" t="s">
        <v>34</v>
      </c>
      <c r="J4249" s="8">
        <v>42059.364606481482</v>
      </c>
      <c r="K4249" s="6" t="s">
        <v>1284</v>
      </c>
      <c r="L4249" s="6" t="s">
        <v>1285</v>
      </c>
      <c r="M4249" s="6" t="s">
        <v>37</v>
      </c>
      <c r="O4249" s="6" t="s">
        <v>38</v>
      </c>
      <c r="P4249" s="6" t="s">
        <v>39</v>
      </c>
      <c r="Q4249" s="6" t="s">
        <v>1291</v>
      </c>
      <c r="R4249" s="6" t="s">
        <v>393</v>
      </c>
      <c r="W4249" s="6" t="s">
        <v>1292</v>
      </c>
      <c r="X4249" s="6" t="s">
        <v>1291</v>
      </c>
      <c r="Y4249" s="6" t="s">
        <v>43</v>
      </c>
      <c r="Z4249" s="8">
        <v>42059.256793981483</v>
      </c>
      <c r="AA4249" s="6" t="s">
        <v>322</v>
      </c>
      <c r="AB4249" s="6" t="s">
        <v>396</v>
      </c>
      <c r="AC4249" s="6" t="s">
        <v>393</v>
      </c>
      <c r="AD4249" s="6" t="s">
        <v>43</v>
      </c>
      <c r="AE4249" s="8">
        <v>42059.364606481482</v>
      </c>
      <c r="AF4249" s="6" t="s">
        <v>397</v>
      </c>
    </row>
    <row r="4250" spans="1:39" x14ac:dyDescent="0.2">
      <c r="A42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0" s="7" t="str">
        <f>ExtractValues(Table1[[#This Row],[Agreement Name]],".{1}\d{4,5}")</f>
        <v>100922</v>
      </c>
      <c r="C4250" s="6" t="str">
        <f>ExtractValues(Table1[[#This Row],[Agreement Name]],".{1}\d{4,5}-.{1}\d{4,5}")</f>
        <v>100922-002003</v>
      </c>
      <c r="D4250" s="6" t="str">
        <f>ExtractValues(ExtractValues(Table1[[#This Row],[Agreement Name]],"(CO\d{1,3})"),"\d+")</f>
        <v/>
      </c>
      <c r="E4250" s="6" t="str">
        <f>ExtractValues(ExtractValues(Table1[[#This Row],[Agreement Name]],"(CO.\d{1,3})"),"\d+")</f>
        <v/>
      </c>
      <c r="F4250" s="6" t="str">
        <f>IF(Table1[[#This Row],[ChgOrderPart1]]&lt;&gt;"",Table1[[#This Row],[ChgOrderPart1]],Table1[[#This Row],[ChgOrderPart2]])</f>
        <v/>
      </c>
      <c r="G4250" s="6" t="s">
        <v>6365</v>
      </c>
      <c r="H4250" s="8">
        <v>42058.479571759257</v>
      </c>
      <c r="I4250" s="6" t="s">
        <v>34</v>
      </c>
      <c r="J4250" s="8">
        <v>42058.49894675926</v>
      </c>
      <c r="K4250" s="6" t="s">
        <v>1284</v>
      </c>
      <c r="L4250" s="6" t="s">
        <v>1285</v>
      </c>
      <c r="M4250" s="6" t="s">
        <v>37</v>
      </c>
      <c r="O4250" s="6" t="s">
        <v>38</v>
      </c>
      <c r="P4250" s="6" t="s">
        <v>39</v>
      </c>
      <c r="Q4250" s="6" t="s">
        <v>161</v>
      </c>
      <c r="R4250" s="6" t="s">
        <v>393</v>
      </c>
      <c r="W4250" s="6" t="s">
        <v>2247</v>
      </c>
      <c r="X4250" s="6" t="s">
        <v>161</v>
      </c>
      <c r="Y4250" s="6" t="s">
        <v>43</v>
      </c>
      <c r="Z4250" s="8">
        <v>42058.487604166665</v>
      </c>
      <c r="AA4250" s="6" t="s">
        <v>164</v>
      </c>
      <c r="AB4250" s="6" t="s">
        <v>396</v>
      </c>
      <c r="AC4250" s="6" t="s">
        <v>393</v>
      </c>
      <c r="AD4250" s="6" t="s">
        <v>43</v>
      </c>
      <c r="AE4250" s="8">
        <v>42058.49894675926</v>
      </c>
      <c r="AF4250" s="6" t="s">
        <v>397</v>
      </c>
    </row>
    <row r="4251" spans="1:39" x14ac:dyDescent="0.2">
      <c r="A42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51" s="7" t="str">
        <f>ExtractValues(Table1[[#This Row],[Agreement Name]],".{1}\d{4,5}")</f>
        <v>100922</v>
      </c>
      <c r="C4251" s="6" t="str">
        <f>ExtractValues(Table1[[#This Row],[Agreement Name]],".{1}\d{4,5}-.{1}\d{4,5}")</f>
        <v>100922-002002</v>
      </c>
      <c r="D4251" s="6" t="str">
        <f>ExtractValues(ExtractValues(Table1[[#This Row],[Agreement Name]],"(CO\d{1,3})"),"\d+")</f>
        <v>2</v>
      </c>
      <c r="E4251" s="6" t="str">
        <f>ExtractValues(ExtractValues(Table1[[#This Row],[Agreement Name]],"(CO.\d{1,3})"),"\d+")</f>
        <v/>
      </c>
      <c r="F4251" s="6" t="str">
        <f>IF(Table1[[#This Row],[ChgOrderPart1]]&lt;&gt;"",Table1[[#This Row],[ChgOrderPart1]],Table1[[#This Row],[ChgOrderPart2]])</f>
        <v>2</v>
      </c>
      <c r="G4251" s="6" t="s">
        <v>8640</v>
      </c>
      <c r="H4251" s="8">
        <v>42128.597777777781</v>
      </c>
      <c r="I4251" s="6" t="s">
        <v>34</v>
      </c>
      <c r="J4251" s="8">
        <v>42200.594861111109</v>
      </c>
      <c r="K4251" s="6" t="s">
        <v>1376</v>
      </c>
      <c r="L4251" s="6" t="s">
        <v>1377</v>
      </c>
      <c r="M4251" s="6" t="s">
        <v>37</v>
      </c>
      <c r="O4251" s="6" t="s">
        <v>38</v>
      </c>
      <c r="P4251" s="6" t="s">
        <v>39</v>
      </c>
      <c r="Q4251" s="6" t="s">
        <v>8641</v>
      </c>
      <c r="R4251" s="6" t="s">
        <v>391</v>
      </c>
      <c r="S4251" s="6" t="s">
        <v>392</v>
      </c>
      <c r="T4251" s="6" t="s">
        <v>393</v>
      </c>
      <c r="W4251" s="6" t="s">
        <v>394</v>
      </c>
      <c r="X4251" s="6" t="s">
        <v>392</v>
      </c>
      <c r="Y4251" s="6" t="s">
        <v>43</v>
      </c>
      <c r="Z4251" s="8">
        <v>42200.577164351853</v>
      </c>
      <c r="AA4251" s="6" t="s">
        <v>787</v>
      </c>
      <c r="AB4251" s="6" t="s">
        <v>396</v>
      </c>
      <c r="AC4251" s="6" t="s">
        <v>393</v>
      </c>
      <c r="AD4251" s="6" t="s">
        <v>43</v>
      </c>
      <c r="AE4251" s="8">
        <v>42200.594861111109</v>
      </c>
      <c r="AF4251" s="6" t="s">
        <v>397</v>
      </c>
    </row>
    <row r="4252" spans="1:39" x14ac:dyDescent="0.2">
      <c r="A42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2" s="7" t="str">
        <f>ExtractValues(Table1[[#This Row],[Agreement Name]],".{1}\d{4,5}")</f>
        <v>100922</v>
      </c>
      <c r="C4252" s="6" t="str">
        <f>ExtractValues(Table1[[#This Row],[Agreement Name]],".{1}\d{4,5}-.{1}\d{4,5}")</f>
        <v>100922-002002</v>
      </c>
      <c r="D4252" s="6" t="str">
        <f>ExtractValues(ExtractValues(Table1[[#This Row],[Agreement Name]],"(CO\d{1,3})"),"\d+")</f>
        <v/>
      </c>
      <c r="E4252" s="6" t="str">
        <f>ExtractValues(ExtractValues(Table1[[#This Row],[Agreement Name]],"(CO.\d{1,3})"),"\d+")</f>
        <v/>
      </c>
      <c r="F4252" s="6" t="str">
        <f>IF(Table1[[#This Row],[ChgOrderPart1]]&lt;&gt;"",Table1[[#This Row],[ChgOrderPart1]],Table1[[#This Row],[ChgOrderPart2]])</f>
        <v/>
      </c>
      <c r="G4252" s="6" t="s">
        <v>6366</v>
      </c>
      <c r="H4252" s="8">
        <v>42058.48133101852</v>
      </c>
      <c r="I4252" s="6" t="s">
        <v>34</v>
      </c>
      <c r="J4252" s="8">
        <v>42059.525219907409</v>
      </c>
      <c r="K4252" s="6" t="s">
        <v>1284</v>
      </c>
      <c r="L4252" s="6" t="s">
        <v>1285</v>
      </c>
      <c r="M4252" s="6" t="s">
        <v>37</v>
      </c>
      <c r="O4252" s="6" t="s">
        <v>38</v>
      </c>
      <c r="P4252" s="6" t="s">
        <v>39</v>
      </c>
      <c r="Q4252" s="6" t="s">
        <v>391</v>
      </c>
      <c r="R4252" s="6" t="s">
        <v>392</v>
      </c>
      <c r="S4252" s="6" t="s">
        <v>393</v>
      </c>
      <c r="W4252" s="6" t="s">
        <v>394</v>
      </c>
      <c r="X4252" s="6" t="s">
        <v>392</v>
      </c>
      <c r="Y4252" s="6" t="s">
        <v>43</v>
      </c>
      <c r="Z4252" s="8">
        <v>42059.476898148147</v>
      </c>
      <c r="AA4252" s="6" t="s">
        <v>69</v>
      </c>
      <c r="AB4252" s="6" t="s">
        <v>396</v>
      </c>
      <c r="AC4252" s="6" t="s">
        <v>393</v>
      </c>
      <c r="AD4252" s="6" t="s">
        <v>43</v>
      </c>
      <c r="AE4252" s="8">
        <v>42059.525219907409</v>
      </c>
      <c r="AF4252" s="6" t="s">
        <v>397</v>
      </c>
    </row>
    <row r="4253" spans="1:39" x14ac:dyDescent="0.2">
      <c r="A425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53" s="7" t="str">
        <f>ExtractValues(Table1[[#This Row],[Agreement Name]],".{1}\d{4,5}")</f>
        <v>100922</v>
      </c>
      <c r="C4253" s="6" t="str">
        <f>ExtractValues(Table1[[#This Row],[Agreement Name]],".{1}\d{4,5}-.{1}\d{4,5}")</f>
        <v>100922-002001</v>
      </c>
      <c r="D4253" s="6" t="str">
        <f>ExtractValues(ExtractValues(Table1[[#This Row],[Agreement Name]],"(CO\d{1,3})"),"\d+")</f>
        <v>2</v>
      </c>
      <c r="E4253" s="6" t="str">
        <f>ExtractValues(ExtractValues(Table1[[#This Row],[Agreement Name]],"(CO.\d{1,3})"),"\d+")</f>
        <v/>
      </c>
      <c r="F4253" s="6" t="str">
        <f>IF(Table1[[#This Row],[ChgOrderPart1]]&lt;&gt;"",Table1[[#This Row],[ChgOrderPart1]],Table1[[#This Row],[ChgOrderPart2]])</f>
        <v>2</v>
      </c>
      <c r="G4253" s="6" t="s">
        <v>3667</v>
      </c>
      <c r="H4253" s="8">
        <v>42109.411956018521</v>
      </c>
      <c r="I4253" s="6" t="s">
        <v>34</v>
      </c>
      <c r="J4253" s="8">
        <v>42109.631631944445</v>
      </c>
      <c r="K4253" s="6" t="s">
        <v>3614</v>
      </c>
      <c r="L4253" s="6" t="s">
        <v>3615</v>
      </c>
      <c r="M4253" s="6" t="s">
        <v>37</v>
      </c>
      <c r="O4253" s="6" t="s">
        <v>38</v>
      </c>
      <c r="P4253" s="6" t="s">
        <v>39</v>
      </c>
      <c r="Q4253" s="6" t="s">
        <v>420</v>
      </c>
      <c r="R4253" s="6" t="s">
        <v>393</v>
      </c>
      <c r="W4253" s="6" t="s">
        <v>421</v>
      </c>
      <c r="X4253" s="6" t="s">
        <v>420</v>
      </c>
      <c r="Y4253" s="6" t="s">
        <v>43</v>
      </c>
      <c r="Z4253" s="8">
        <v>42109.57849537037</v>
      </c>
      <c r="AA4253" s="6" t="s">
        <v>3668</v>
      </c>
      <c r="AB4253" s="6" t="s">
        <v>396</v>
      </c>
      <c r="AC4253" s="6" t="s">
        <v>393</v>
      </c>
      <c r="AD4253" s="6" t="s">
        <v>43</v>
      </c>
      <c r="AE4253" s="8">
        <v>42109.631631944445</v>
      </c>
      <c r="AF4253" s="6" t="s">
        <v>397</v>
      </c>
    </row>
    <row r="4254" spans="1:39" x14ac:dyDescent="0.2">
      <c r="A42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4" s="7" t="str">
        <f>ExtractValues(Table1[[#This Row],[Agreement Name]],".{1}\d{4,5}")</f>
        <v>100922</v>
      </c>
      <c r="C4254" s="6" t="str">
        <f>ExtractValues(Table1[[#This Row],[Agreement Name]],".{1}\d{4,5}-.{1}\d{4,5}")</f>
        <v>100922-002001</v>
      </c>
      <c r="D4254" s="6" t="str">
        <f>ExtractValues(ExtractValues(Table1[[#This Row],[Agreement Name]],"(CO\d{1,3})"),"\d+")</f>
        <v/>
      </c>
      <c r="E4254" s="6" t="str">
        <f>ExtractValues(ExtractValues(Table1[[#This Row],[Agreement Name]],"(CO.\d{1,3})"),"\d+")</f>
        <v/>
      </c>
      <c r="F4254" s="6" t="str">
        <f>IF(Table1[[#This Row],[ChgOrderPart1]]&lt;&gt;"",Table1[[#This Row],[ChgOrderPart1]],Table1[[#This Row],[ChgOrderPart2]])</f>
        <v/>
      </c>
      <c r="G4254" s="6" t="s">
        <v>6356</v>
      </c>
      <c r="H4254" s="8">
        <v>42058.434803240743</v>
      </c>
      <c r="I4254" s="6" t="s">
        <v>34</v>
      </c>
      <c r="J4254" s="8">
        <v>42058.513611111113</v>
      </c>
      <c r="K4254" s="6" t="s">
        <v>1284</v>
      </c>
      <c r="L4254" s="6" t="s">
        <v>1285</v>
      </c>
      <c r="M4254" s="6" t="s">
        <v>37</v>
      </c>
      <c r="O4254" s="6" t="s">
        <v>38</v>
      </c>
      <c r="P4254" s="6" t="s">
        <v>39</v>
      </c>
      <c r="Q4254" s="6" t="s">
        <v>420</v>
      </c>
      <c r="R4254" s="6" t="s">
        <v>393</v>
      </c>
      <c r="W4254" s="6" t="s">
        <v>421</v>
      </c>
      <c r="X4254" s="6" t="s">
        <v>420</v>
      </c>
      <c r="Y4254" s="6" t="s">
        <v>43</v>
      </c>
      <c r="Z4254" s="8">
        <v>42058.498506944445</v>
      </c>
      <c r="AA4254" s="6" t="s">
        <v>6357</v>
      </c>
      <c r="AB4254" s="6" t="s">
        <v>396</v>
      </c>
      <c r="AC4254" s="6" t="s">
        <v>393</v>
      </c>
      <c r="AD4254" s="6" t="s">
        <v>43</v>
      </c>
      <c r="AE4254" s="8">
        <v>42058.513611111113</v>
      </c>
      <c r="AF4254" s="6" t="s">
        <v>397</v>
      </c>
    </row>
    <row r="4255" spans="1:39" x14ac:dyDescent="0.2">
      <c r="A42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5" s="7" t="str">
        <f>ExtractValues(Table1[[#This Row],[Agreement Name]],".{1}\d{4,5}")</f>
        <v>10092</v>
      </c>
      <c r="C4255" s="6" t="str">
        <f>ExtractValues(Table1[[#This Row],[Agreement Name]],".{1}\d{4,5}-.{1}\d{4,5}")</f>
        <v>10092-003004</v>
      </c>
      <c r="D4255" s="6" t="str">
        <f>ExtractValues(ExtractValues(Table1[[#This Row],[Agreement Name]],"(CO\d{1,3})"),"\d+")</f>
        <v/>
      </c>
      <c r="E4255" s="6" t="str">
        <f>ExtractValues(ExtractValues(Table1[[#This Row],[Agreement Name]],"(CO.\d{1,3})"),"\d+")</f>
        <v/>
      </c>
      <c r="F4255" s="6" t="str">
        <f>IF(Table1[[#This Row],[ChgOrderPart1]]&lt;&gt;"",Table1[[#This Row],[ChgOrderPart1]],Table1[[#This Row],[ChgOrderPart2]])</f>
        <v/>
      </c>
      <c r="G4255" s="6" t="s">
        <v>579</v>
      </c>
      <c r="H4255" s="8">
        <v>42171.647650462961</v>
      </c>
      <c r="I4255" s="6" t="s">
        <v>34</v>
      </c>
      <c r="J4255" s="8">
        <v>42172.447395833333</v>
      </c>
      <c r="K4255" s="6" t="s">
        <v>35</v>
      </c>
      <c r="L4255" s="6" t="s">
        <v>36</v>
      </c>
      <c r="M4255" s="6" t="s">
        <v>37</v>
      </c>
      <c r="O4255" s="6" t="s">
        <v>38</v>
      </c>
      <c r="P4255" s="6" t="s">
        <v>39</v>
      </c>
      <c r="Q4255" s="6" t="s">
        <v>311</v>
      </c>
      <c r="R4255" s="6" t="s">
        <v>366</v>
      </c>
      <c r="W4255" s="6" t="s">
        <v>334</v>
      </c>
      <c r="X4255" s="6" t="s">
        <v>311</v>
      </c>
      <c r="Y4255" s="6" t="s">
        <v>43</v>
      </c>
      <c r="Z4255" s="8">
        <v>42172.422800925924</v>
      </c>
      <c r="AA4255" s="6" t="s">
        <v>335</v>
      </c>
      <c r="AB4255" s="6" t="s">
        <v>370</v>
      </c>
      <c r="AC4255" s="6" t="s">
        <v>366</v>
      </c>
      <c r="AD4255" s="6" t="s">
        <v>43</v>
      </c>
      <c r="AE4255" s="8">
        <v>42172.447395833333</v>
      </c>
      <c r="AF4255" s="6" t="s">
        <v>71</v>
      </c>
    </row>
    <row r="4256" spans="1:39" x14ac:dyDescent="0.2">
      <c r="A42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6" s="7" t="str">
        <f>ExtractValues(Table1[[#This Row],[Agreement Name]],".{1}\d{4,5}")</f>
        <v>10092</v>
      </c>
      <c r="C4256" s="6" t="str">
        <f>ExtractValues(Table1[[#This Row],[Agreement Name]],".{1}\d{4,5}-.{1}\d{4,5}")</f>
        <v>10092-003004</v>
      </c>
      <c r="D4256" s="6" t="str">
        <f>ExtractValues(ExtractValues(Table1[[#This Row],[Agreement Name]],"(CO\d{1,3})"),"\d+")</f>
        <v/>
      </c>
      <c r="E4256" s="6" t="str">
        <f>ExtractValues(ExtractValues(Table1[[#This Row],[Agreement Name]],"(CO.\d{1,3})"),"\d+")</f>
        <v/>
      </c>
      <c r="F4256" s="6" t="str">
        <f>IF(Table1[[#This Row],[ChgOrderPart1]]&lt;&gt;"",Table1[[#This Row],[ChgOrderPart1]],Table1[[#This Row],[ChgOrderPart2]])</f>
        <v/>
      </c>
      <c r="G4256" s="6" t="s">
        <v>4376</v>
      </c>
      <c r="H4256" s="8">
        <v>42153.581377314818</v>
      </c>
      <c r="I4256" s="6" t="s">
        <v>55</v>
      </c>
      <c r="J4256" s="8">
        <v>42170.566516203704</v>
      </c>
      <c r="K4256" s="6" t="s">
        <v>3614</v>
      </c>
      <c r="L4256" s="6" t="s">
        <v>3615</v>
      </c>
      <c r="M4256" s="6" t="s">
        <v>37</v>
      </c>
      <c r="O4256" s="6" t="s">
        <v>38</v>
      </c>
      <c r="P4256" s="6" t="s">
        <v>39</v>
      </c>
      <c r="Q4256" s="6" t="s">
        <v>384</v>
      </c>
      <c r="R4256" s="6" t="s">
        <v>366</v>
      </c>
      <c r="AL4256" s="6" t="s">
        <v>384</v>
      </c>
      <c r="AM4256" s="6" t="s">
        <v>43</v>
      </c>
    </row>
    <row r="4257" spans="1:39" x14ac:dyDescent="0.2">
      <c r="A42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7" s="7" t="str">
        <f>ExtractValues(Table1[[#This Row],[Agreement Name]],".{1}\d{4,5}")</f>
        <v>10092</v>
      </c>
      <c r="C4257" s="6" t="str">
        <f>ExtractValues(Table1[[#This Row],[Agreement Name]],".{1}\d{4,5}-.{1}\d{4,5}")</f>
        <v>10092-003003</v>
      </c>
      <c r="D4257" s="6" t="str">
        <f>ExtractValues(ExtractValues(Table1[[#This Row],[Agreement Name]],"(CO\d{1,3})"),"\d+")</f>
        <v/>
      </c>
      <c r="E4257" s="6" t="str">
        <f>ExtractValues(ExtractValues(Table1[[#This Row],[Agreement Name]],"(CO.\d{1,3})"),"\d+")</f>
        <v/>
      </c>
      <c r="F4257" s="6" t="str">
        <f>IF(Table1[[#This Row],[ChgOrderPart1]]&lt;&gt;"",Table1[[#This Row],[ChgOrderPart1]],Table1[[#This Row],[ChgOrderPart2]])</f>
        <v/>
      </c>
      <c r="G4257" s="6" t="s">
        <v>8638</v>
      </c>
      <c r="H4257" s="8">
        <v>42128.596875000003</v>
      </c>
      <c r="I4257" s="6" t="s">
        <v>34</v>
      </c>
      <c r="J4257" s="8">
        <v>42130.362812500003</v>
      </c>
      <c r="K4257" s="6" t="s">
        <v>1376</v>
      </c>
      <c r="L4257" s="6" t="s">
        <v>1377</v>
      </c>
      <c r="M4257" s="6" t="s">
        <v>37</v>
      </c>
      <c r="O4257" s="6" t="s">
        <v>38</v>
      </c>
      <c r="P4257" s="6" t="s">
        <v>39</v>
      </c>
      <c r="Q4257" s="6" t="s">
        <v>967</v>
      </c>
      <c r="R4257" s="6" t="s">
        <v>8639</v>
      </c>
      <c r="S4257" s="6" t="s">
        <v>2829</v>
      </c>
      <c r="T4257" s="6" t="s">
        <v>366</v>
      </c>
      <c r="W4257" s="6" t="s">
        <v>969</v>
      </c>
      <c r="X4257" s="6" t="s">
        <v>2829</v>
      </c>
      <c r="Y4257" s="6" t="s">
        <v>43</v>
      </c>
      <c r="Z4257" s="8">
        <v>42130.345636574071</v>
      </c>
      <c r="AA4257" s="6" t="s">
        <v>2710</v>
      </c>
      <c r="AB4257" s="6" t="s">
        <v>370</v>
      </c>
      <c r="AC4257" s="6" t="s">
        <v>366</v>
      </c>
      <c r="AD4257" s="6" t="s">
        <v>43</v>
      </c>
      <c r="AE4257" s="8">
        <v>42130.362812500003</v>
      </c>
      <c r="AF4257" s="6" t="s">
        <v>71</v>
      </c>
    </row>
    <row r="4258" spans="1:39" x14ac:dyDescent="0.2">
      <c r="A42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8" s="7" t="str">
        <f>ExtractValues(Table1[[#This Row],[Agreement Name]],".{1}\d{4,5}")</f>
        <v>10092</v>
      </c>
      <c r="C4258" s="6" t="str">
        <f>ExtractValues(Table1[[#This Row],[Agreement Name]],".{1}\d{4,5}-.{1}\d{4,5}")</f>
        <v>10092-003002</v>
      </c>
      <c r="D4258" s="6" t="str">
        <f>ExtractValues(ExtractValues(Table1[[#This Row],[Agreement Name]],"(CO\d{1,3})"),"\d+")</f>
        <v/>
      </c>
      <c r="E4258" s="6" t="str">
        <f>ExtractValues(ExtractValues(Table1[[#This Row],[Agreement Name]],"(CO.\d{1,3})"),"\d+")</f>
        <v/>
      </c>
      <c r="F4258" s="6" t="str">
        <f>IF(Table1[[#This Row],[ChgOrderPart1]]&lt;&gt;"",Table1[[#This Row],[ChgOrderPart1]],Table1[[#This Row],[ChgOrderPart2]])</f>
        <v/>
      </c>
      <c r="G4258" s="6" t="s">
        <v>6369</v>
      </c>
      <c r="H4258" s="8">
        <v>42058.48505787037</v>
      </c>
      <c r="I4258" s="6" t="s">
        <v>34</v>
      </c>
      <c r="J4258" s="8">
        <v>42062.498402777775</v>
      </c>
      <c r="K4258" s="6" t="s">
        <v>1284</v>
      </c>
      <c r="L4258" s="6" t="s">
        <v>1285</v>
      </c>
      <c r="M4258" s="6" t="s">
        <v>37</v>
      </c>
      <c r="O4258" s="6" t="s">
        <v>38</v>
      </c>
      <c r="P4258" s="6" t="s">
        <v>39</v>
      </c>
      <c r="Q4258" s="6" t="s">
        <v>968</v>
      </c>
      <c r="R4258" s="6" t="s">
        <v>967</v>
      </c>
      <c r="S4258" s="6" t="s">
        <v>366</v>
      </c>
      <c r="W4258" s="6" t="s">
        <v>969</v>
      </c>
      <c r="X4258" s="6" t="s">
        <v>967</v>
      </c>
      <c r="Y4258" s="6" t="s">
        <v>43</v>
      </c>
      <c r="Z4258" s="8">
        <v>42061.541689814818</v>
      </c>
      <c r="AA4258" s="6" t="s">
        <v>2710</v>
      </c>
      <c r="AB4258" s="6" t="s">
        <v>370</v>
      </c>
      <c r="AC4258" s="6" t="s">
        <v>366</v>
      </c>
      <c r="AD4258" s="6" t="s">
        <v>43</v>
      </c>
      <c r="AE4258" s="8">
        <v>42062.498402777775</v>
      </c>
      <c r="AF4258" s="6" t="s">
        <v>71</v>
      </c>
    </row>
    <row r="4259" spans="1:39" x14ac:dyDescent="0.2">
      <c r="A42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59" s="7" t="str">
        <f>ExtractValues(Table1[[#This Row],[Agreement Name]],".{1}\d{4,5}")</f>
        <v>10092</v>
      </c>
      <c r="C4259" s="6" t="str">
        <f>ExtractValues(Table1[[#This Row],[Agreement Name]],".{1}\d{4,5}-.{1}\d{4,5}")</f>
        <v>10092-003001</v>
      </c>
      <c r="D4259" s="6" t="str">
        <f>ExtractValues(ExtractValues(Table1[[#This Row],[Agreement Name]],"(CO\d{1,3})"),"\d+")</f>
        <v/>
      </c>
      <c r="E4259" s="6" t="str">
        <f>ExtractValues(ExtractValues(Table1[[#This Row],[Agreement Name]],"(CO.\d{1,3})"),"\d+")</f>
        <v/>
      </c>
      <c r="F4259" s="6" t="str">
        <f>IF(Table1[[#This Row],[ChgOrderPart1]]&lt;&gt;"",Table1[[#This Row],[ChgOrderPart1]],Table1[[#This Row],[ChgOrderPart2]])</f>
        <v/>
      </c>
      <c r="G4259" s="6" t="s">
        <v>6351</v>
      </c>
      <c r="H4259" s="8">
        <v>42058.311481481483</v>
      </c>
      <c r="I4259" s="6" t="s">
        <v>34</v>
      </c>
      <c r="J4259" s="8">
        <v>42154.473333333335</v>
      </c>
      <c r="K4259" s="6" t="s">
        <v>1284</v>
      </c>
      <c r="L4259" s="6" t="s">
        <v>1285</v>
      </c>
      <c r="M4259" s="6" t="s">
        <v>37</v>
      </c>
      <c r="O4259" s="6" t="s">
        <v>38</v>
      </c>
      <c r="P4259" s="6" t="s">
        <v>39</v>
      </c>
      <c r="Q4259" s="6" t="s">
        <v>985</v>
      </c>
      <c r="R4259" s="6" t="s">
        <v>313</v>
      </c>
      <c r="S4259" s="6" t="s">
        <v>366</v>
      </c>
      <c r="W4259" s="6" t="s">
        <v>314</v>
      </c>
      <c r="X4259" s="6" t="s">
        <v>313</v>
      </c>
      <c r="Y4259" s="6" t="s">
        <v>43</v>
      </c>
      <c r="Z4259" s="8">
        <v>42067.342141203706</v>
      </c>
      <c r="AA4259" s="6" t="s">
        <v>315</v>
      </c>
      <c r="AB4259" s="6" t="s">
        <v>370</v>
      </c>
      <c r="AC4259" s="6" t="s">
        <v>366</v>
      </c>
      <c r="AD4259" s="6" t="s">
        <v>43</v>
      </c>
      <c r="AE4259" s="8">
        <v>42154.473333333335</v>
      </c>
      <c r="AF4259" s="6" t="s">
        <v>46</v>
      </c>
    </row>
    <row r="4260" spans="1:39" x14ac:dyDescent="0.2">
      <c r="A42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0" s="7" t="str">
        <f>ExtractValues(Table1[[#This Row],[Agreement Name]],".{1}\d{4,5}")</f>
        <v>10092</v>
      </c>
      <c r="C4260" s="6" t="str">
        <f>ExtractValues(Table1[[#This Row],[Agreement Name]],".{1}\d{4,5}-.{1}\d{4,5}")</f>
        <v>10092-002006</v>
      </c>
      <c r="D4260" s="6" t="str">
        <f>ExtractValues(ExtractValues(Table1[[#This Row],[Agreement Name]],"(CO\d{1,3})"),"\d+")</f>
        <v/>
      </c>
      <c r="E4260" s="6" t="str">
        <f>ExtractValues(ExtractValues(Table1[[#This Row],[Agreement Name]],"(CO.\d{1,3})"),"\d+")</f>
        <v/>
      </c>
      <c r="F4260" s="6" t="str">
        <f>IF(Table1[[#This Row],[ChgOrderPart1]]&lt;&gt;"",Table1[[#This Row],[ChgOrderPart1]],Table1[[#This Row],[ChgOrderPart2]])</f>
        <v/>
      </c>
      <c r="G4260" s="6" t="s">
        <v>1027</v>
      </c>
      <c r="H4260" s="8">
        <v>42214.678657407407</v>
      </c>
      <c r="I4260" s="6" t="s">
        <v>34</v>
      </c>
      <c r="J4260" s="8">
        <v>42220.470891203702</v>
      </c>
      <c r="K4260" s="6" t="s">
        <v>35</v>
      </c>
      <c r="L4260" s="6" t="s">
        <v>36</v>
      </c>
      <c r="M4260" s="6" t="s">
        <v>37</v>
      </c>
      <c r="O4260" s="6" t="s">
        <v>38</v>
      </c>
      <c r="P4260" s="6" t="s">
        <v>39</v>
      </c>
      <c r="Q4260" s="6" t="s">
        <v>460</v>
      </c>
      <c r="R4260" s="6" t="s">
        <v>754</v>
      </c>
      <c r="S4260" s="6" t="s">
        <v>366</v>
      </c>
      <c r="W4260" s="6" t="s">
        <v>755</v>
      </c>
      <c r="X4260" s="6" t="s">
        <v>754</v>
      </c>
      <c r="Y4260" s="6" t="s">
        <v>43</v>
      </c>
      <c r="Z4260" s="8">
        <v>42220.437592592592</v>
      </c>
      <c r="AA4260" s="6" t="s">
        <v>46</v>
      </c>
      <c r="AB4260" s="6" t="s">
        <v>370</v>
      </c>
      <c r="AC4260" s="6" t="s">
        <v>366</v>
      </c>
      <c r="AD4260" s="6" t="s">
        <v>43</v>
      </c>
      <c r="AE4260" s="8">
        <v>42220.470891203702</v>
      </c>
      <c r="AF4260" s="6" t="s">
        <v>71</v>
      </c>
    </row>
    <row r="4261" spans="1:39" x14ac:dyDescent="0.2">
      <c r="A42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61" s="7" t="str">
        <f>ExtractValues(Table1[[#This Row],[Agreement Name]],".{1}\d{4,5}")</f>
        <v>10092</v>
      </c>
      <c r="C4261" s="6" t="str">
        <f>ExtractValues(Table1[[#This Row],[Agreement Name]],".{1}\d{4,5}-.{1}\d{4,5}")</f>
        <v>10092-002005</v>
      </c>
      <c r="D4261" s="6" t="str">
        <f>ExtractValues(ExtractValues(Table1[[#This Row],[Agreement Name]],"(CO\d{1,3})"),"\d+")</f>
        <v>1</v>
      </c>
      <c r="E4261" s="6" t="str">
        <f>ExtractValues(ExtractValues(Table1[[#This Row],[Agreement Name]],"(CO.\d{1,3})"),"\d+")</f>
        <v/>
      </c>
      <c r="F4261" s="6" t="str">
        <f>IF(Table1[[#This Row],[ChgOrderPart1]]&lt;&gt;"",Table1[[#This Row],[ChgOrderPart1]],Table1[[#This Row],[ChgOrderPart2]])</f>
        <v>1</v>
      </c>
      <c r="G4261" s="6" t="s">
        <v>6509</v>
      </c>
      <c r="H4261" s="8">
        <v>42073.45045138889</v>
      </c>
      <c r="I4261" s="6" t="s">
        <v>34</v>
      </c>
      <c r="J4261" s="8">
        <v>42073.476284722223</v>
      </c>
      <c r="K4261" s="6" t="s">
        <v>1284</v>
      </c>
      <c r="L4261" s="6" t="s">
        <v>1285</v>
      </c>
      <c r="M4261" s="6" t="s">
        <v>37</v>
      </c>
      <c r="O4261" s="6" t="s">
        <v>38</v>
      </c>
      <c r="P4261" s="6" t="s">
        <v>39</v>
      </c>
      <c r="Q4261" s="6" t="s">
        <v>482</v>
      </c>
      <c r="R4261" s="6" t="s">
        <v>366</v>
      </c>
      <c r="W4261" s="6" t="s">
        <v>483</v>
      </c>
      <c r="X4261" s="6" t="s">
        <v>482</v>
      </c>
      <c r="Y4261" s="6" t="s">
        <v>43</v>
      </c>
      <c r="Z4261" s="8">
        <v>42073.474895833337</v>
      </c>
      <c r="AA4261" s="6" t="s">
        <v>6510</v>
      </c>
      <c r="AB4261" s="6" t="s">
        <v>370</v>
      </c>
      <c r="AC4261" s="6" t="s">
        <v>366</v>
      </c>
      <c r="AD4261" s="6" t="s">
        <v>43</v>
      </c>
      <c r="AE4261" s="8">
        <v>42073.476284722223</v>
      </c>
      <c r="AF4261" s="6" t="s">
        <v>71</v>
      </c>
    </row>
    <row r="4262" spans="1:39" x14ac:dyDescent="0.2">
      <c r="A42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2" s="7" t="str">
        <f>ExtractValues(Table1[[#This Row],[Agreement Name]],".{1}\d{4,5}")</f>
        <v>10092</v>
      </c>
      <c r="C4262" s="6" t="str">
        <f>ExtractValues(Table1[[#This Row],[Agreement Name]],".{1}\d{4,5}-.{1}\d{4,5}")</f>
        <v>10092-002005</v>
      </c>
      <c r="D4262" s="6" t="str">
        <f>ExtractValues(ExtractValues(Table1[[#This Row],[Agreement Name]],"(CO\d{1,3})"),"\d+")</f>
        <v/>
      </c>
      <c r="E4262" s="6" t="str">
        <f>ExtractValues(ExtractValues(Table1[[#This Row],[Agreement Name]],"(CO.\d{1,3})"),"\d+")</f>
        <v/>
      </c>
      <c r="F4262" s="6" t="str">
        <f>IF(Table1[[#This Row],[ChgOrderPart1]]&lt;&gt;"",Table1[[#This Row],[ChgOrderPart1]],Table1[[#This Row],[ChgOrderPart2]])</f>
        <v/>
      </c>
      <c r="G4262" s="6" t="s">
        <v>6325</v>
      </c>
      <c r="H4262" s="8">
        <v>42053.593842592592</v>
      </c>
      <c r="I4262" s="6" t="s">
        <v>34</v>
      </c>
      <c r="J4262" s="8">
        <v>42054.616157407407</v>
      </c>
      <c r="K4262" s="6" t="s">
        <v>1284</v>
      </c>
      <c r="L4262" s="6" t="s">
        <v>1285</v>
      </c>
      <c r="M4262" s="6" t="s">
        <v>37</v>
      </c>
      <c r="O4262" s="6" t="s">
        <v>38</v>
      </c>
      <c r="P4262" s="6" t="s">
        <v>39</v>
      </c>
      <c r="Q4262" s="6" t="s">
        <v>482</v>
      </c>
      <c r="R4262" s="6" t="s">
        <v>366</v>
      </c>
      <c r="W4262" s="6" t="s">
        <v>483</v>
      </c>
      <c r="X4262" s="6" t="s">
        <v>482</v>
      </c>
      <c r="Y4262" s="6" t="s">
        <v>43</v>
      </c>
      <c r="Z4262" s="8">
        <v>42054.601215277777</v>
      </c>
      <c r="AA4262" s="6" t="s">
        <v>2698</v>
      </c>
      <c r="AB4262" s="6" t="s">
        <v>370</v>
      </c>
      <c r="AC4262" s="6" t="s">
        <v>366</v>
      </c>
      <c r="AD4262" s="6" t="s">
        <v>43</v>
      </c>
      <c r="AE4262" s="8">
        <v>42054.616157407407</v>
      </c>
      <c r="AF4262" s="6" t="s">
        <v>71</v>
      </c>
    </row>
    <row r="4263" spans="1:39" x14ac:dyDescent="0.2">
      <c r="A42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3" s="7" t="str">
        <f>ExtractValues(Table1[[#This Row],[Agreement Name]],".{1}\d{4,5}")</f>
        <v>10092</v>
      </c>
      <c r="C4263" s="6" t="str">
        <f>ExtractValues(Table1[[#This Row],[Agreement Name]],".{1}\d{4,5}-.{1}\d{4,5}")</f>
        <v>10092-002004</v>
      </c>
      <c r="D4263" s="6" t="str">
        <f>ExtractValues(ExtractValues(Table1[[#This Row],[Agreement Name]],"(CO\d{1,3})"),"\d+")</f>
        <v/>
      </c>
      <c r="E4263" s="6" t="str">
        <f>ExtractValues(ExtractValues(Table1[[#This Row],[Agreement Name]],"(CO.\d{1,3})"),"\d+")</f>
        <v/>
      </c>
      <c r="F4263" s="6" t="str">
        <f>IF(Table1[[#This Row],[ChgOrderPart1]]&lt;&gt;"",Table1[[#This Row],[ChgOrderPart1]],Table1[[#This Row],[ChgOrderPart2]])</f>
        <v/>
      </c>
      <c r="G4263" s="6" t="s">
        <v>6309</v>
      </c>
      <c r="H4263" s="8">
        <v>42053.426874999997</v>
      </c>
      <c r="I4263" s="6" t="s">
        <v>34</v>
      </c>
      <c r="J4263" s="8">
        <v>42054.664074074077</v>
      </c>
      <c r="K4263" s="6" t="s">
        <v>1284</v>
      </c>
      <c r="L4263" s="6" t="s">
        <v>1285</v>
      </c>
      <c r="M4263" s="6" t="s">
        <v>37</v>
      </c>
      <c r="O4263" s="6" t="s">
        <v>38</v>
      </c>
      <c r="P4263" s="6" t="s">
        <v>39</v>
      </c>
      <c r="Q4263" s="6" t="s">
        <v>4031</v>
      </c>
      <c r="R4263" s="6" t="s">
        <v>366</v>
      </c>
      <c r="W4263" s="6" t="s">
        <v>4032</v>
      </c>
      <c r="X4263" s="6" t="s">
        <v>4031</v>
      </c>
      <c r="Y4263" s="6" t="s">
        <v>43</v>
      </c>
      <c r="Z4263" s="8">
        <v>42054.648842592593</v>
      </c>
      <c r="AA4263" s="6" t="s">
        <v>71</v>
      </c>
      <c r="AB4263" s="6" t="s">
        <v>370</v>
      </c>
      <c r="AC4263" s="6" t="s">
        <v>366</v>
      </c>
      <c r="AD4263" s="6" t="s">
        <v>43</v>
      </c>
      <c r="AE4263" s="8">
        <v>42054.664074074077</v>
      </c>
      <c r="AF4263" s="6" t="s">
        <v>71</v>
      </c>
    </row>
    <row r="4264" spans="1:39" x14ac:dyDescent="0.2">
      <c r="A42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4" s="7" t="str">
        <f>ExtractValues(Table1[[#This Row],[Agreement Name]],".{1}\d{4,5}")</f>
        <v>10092</v>
      </c>
      <c r="C4264" s="6" t="str">
        <f>ExtractValues(Table1[[#This Row],[Agreement Name]],".{1}\d{4,5}-.{1}\d{4,5}")</f>
        <v>10092-002003</v>
      </c>
      <c r="D4264" s="6" t="str">
        <f>ExtractValues(ExtractValues(Table1[[#This Row],[Agreement Name]],"(CO\d{1,3})"),"\d+")</f>
        <v/>
      </c>
      <c r="E4264" s="6" t="str">
        <f>ExtractValues(ExtractValues(Table1[[#This Row],[Agreement Name]],"(CO.\d{1,3})"),"\d+")</f>
        <v/>
      </c>
      <c r="F4264" s="6" t="str">
        <f>IF(Table1[[#This Row],[ChgOrderPart1]]&lt;&gt;"",Table1[[#This Row],[ChgOrderPart1]],Table1[[#This Row],[ChgOrderPart2]])</f>
        <v/>
      </c>
      <c r="G4264" s="6" t="s">
        <v>4536</v>
      </c>
      <c r="H4264" s="8">
        <v>42003.633101851854</v>
      </c>
      <c r="I4264" s="6" t="s">
        <v>34</v>
      </c>
      <c r="J4264" s="8">
        <v>42023.436712962961</v>
      </c>
      <c r="K4264" s="6" t="s">
        <v>35</v>
      </c>
      <c r="L4264" s="6" t="s">
        <v>36</v>
      </c>
      <c r="M4264" s="6" t="s">
        <v>37</v>
      </c>
      <c r="O4264" s="6" t="s">
        <v>38</v>
      </c>
      <c r="P4264" s="6" t="s">
        <v>39</v>
      </c>
      <c r="Q4264" s="6" t="s">
        <v>968</v>
      </c>
      <c r="R4264" s="6" t="s">
        <v>967</v>
      </c>
      <c r="S4264" s="6" t="s">
        <v>4537</v>
      </c>
      <c r="W4264" s="6" t="s">
        <v>969</v>
      </c>
      <c r="X4264" s="6" t="s">
        <v>967</v>
      </c>
      <c r="Y4264" s="6" t="s">
        <v>43</v>
      </c>
      <c r="Z4264" s="8">
        <v>42023.312430555554</v>
      </c>
      <c r="AA4264" s="6" t="s">
        <v>4538</v>
      </c>
      <c r="AB4264" s="6" t="s">
        <v>4539</v>
      </c>
      <c r="AC4264" s="6" t="s">
        <v>4537</v>
      </c>
      <c r="AD4264" s="6" t="s">
        <v>43</v>
      </c>
      <c r="AE4264" s="8">
        <v>42023.436712962961</v>
      </c>
      <c r="AF4264" s="6" t="s">
        <v>71</v>
      </c>
    </row>
    <row r="4265" spans="1:39" x14ac:dyDescent="0.2">
      <c r="A42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5" s="7" t="str">
        <f>ExtractValues(Table1[[#This Row],[Agreement Name]],".{1}\d{4,5}")</f>
        <v>10092</v>
      </c>
      <c r="C4265" s="6" t="str">
        <f>ExtractValues(Table1[[#This Row],[Agreement Name]],".{1}\d{4,5}-.{1}\d{4,5}")</f>
        <v>10092-002002</v>
      </c>
      <c r="D4265" s="6" t="str">
        <f>ExtractValues(ExtractValues(Table1[[#This Row],[Agreement Name]],"(CO\d{1,3})"),"\d+")</f>
        <v/>
      </c>
      <c r="E4265" s="6" t="str">
        <f>ExtractValues(ExtractValues(Table1[[#This Row],[Agreement Name]],"(CO.\d{1,3})"),"\d+")</f>
        <v/>
      </c>
      <c r="F4265" s="6" t="str">
        <f>IF(Table1[[#This Row],[ChgOrderPart1]]&lt;&gt;"",Table1[[#This Row],[ChgOrderPart1]],Table1[[#This Row],[ChgOrderPart2]])</f>
        <v/>
      </c>
      <c r="G4265" s="6" t="s">
        <v>7662</v>
      </c>
      <c r="H4265" s="8">
        <v>41997.399791666663</v>
      </c>
      <c r="I4265" s="6" t="s">
        <v>34</v>
      </c>
      <c r="J4265" s="8">
        <v>42009.420775462961</v>
      </c>
      <c r="K4265" s="6" t="s">
        <v>1376</v>
      </c>
      <c r="L4265" s="6" t="s">
        <v>1377</v>
      </c>
      <c r="M4265" s="6" t="s">
        <v>37</v>
      </c>
      <c r="O4265" s="6" t="s">
        <v>38</v>
      </c>
      <c r="P4265" s="6" t="s">
        <v>39</v>
      </c>
      <c r="Q4265" s="6" t="s">
        <v>985</v>
      </c>
      <c r="R4265" s="6" t="s">
        <v>313</v>
      </c>
      <c r="S4265" s="6" t="s">
        <v>366</v>
      </c>
      <c r="W4265" s="6" t="s">
        <v>314</v>
      </c>
      <c r="X4265" s="6" t="s">
        <v>313</v>
      </c>
      <c r="Y4265" s="6" t="s">
        <v>43</v>
      </c>
      <c r="Z4265" s="8">
        <v>42009.33016203704</v>
      </c>
      <c r="AA4265" s="6" t="s">
        <v>315</v>
      </c>
      <c r="AB4265" s="6" t="s">
        <v>370</v>
      </c>
      <c r="AC4265" s="6" t="s">
        <v>366</v>
      </c>
      <c r="AD4265" s="6" t="s">
        <v>43</v>
      </c>
      <c r="AE4265" s="8">
        <v>42009.420775462961</v>
      </c>
      <c r="AF4265" s="6" t="s">
        <v>71</v>
      </c>
    </row>
    <row r="4266" spans="1:39" x14ac:dyDescent="0.2">
      <c r="A42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6" s="7" t="str">
        <f>ExtractValues(Table1[[#This Row],[Agreement Name]],".{1}\d{4,5}")</f>
        <v>10092</v>
      </c>
      <c r="C4266" s="6" t="str">
        <f>ExtractValues(Table1[[#This Row],[Agreement Name]],".{1}\d{4,5}-.{1}\d{4,5}")</f>
        <v>10092-002001</v>
      </c>
      <c r="D4266" s="6" t="str">
        <f>ExtractValues(ExtractValues(Table1[[#This Row],[Agreement Name]],"(CO\d{1,3})"),"\d+")</f>
        <v/>
      </c>
      <c r="E4266" s="6" t="str">
        <f>ExtractValues(ExtractValues(Table1[[#This Row],[Agreement Name]],"(CO.\d{1,3})"),"\d+")</f>
        <v/>
      </c>
      <c r="F4266" s="6" t="str">
        <f>IF(Table1[[#This Row],[ChgOrderPart1]]&lt;&gt;"",Table1[[#This Row],[ChgOrderPart1]],Table1[[#This Row],[ChgOrderPart2]])</f>
        <v/>
      </c>
      <c r="G4266" s="6" t="s">
        <v>2867</v>
      </c>
      <c r="H4266" s="8">
        <v>41976.5315625</v>
      </c>
      <c r="I4266" s="6" t="s">
        <v>34</v>
      </c>
      <c r="J4266" s="8">
        <v>41977.545127314814</v>
      </c>
      <c r="K4266" s="6" t="s">
        <v>1284</v>
      </c>
      <c r="L4266" s="6" t="s">
        <v>1285</v>
      </c>
      <c r="M4266" s="6" t="s">
        <v>37</v>
      </c>
      <c r="O4266" s="6" t="s">
        <v>38</v>
      </c>
      <c r="P4266" s="6" t="s">
        <v>39</v>
      </c>
      <c r="Q4266" s="6" t="s">
        <v>365</v>
      </c>
      <c r="R4266" s="6" t="s">
        <v>366</v>
      </c>
      <c r="W4266" s="6" t="s">
        <v>368</v>
      </c>
      <c r="X4266" s="6" t="s">
        <v>365</v>
      </c>
      <c r="Y4266" s="6" t="s">
        <v>43</v>
      </c>
      <c r="Z4266" s="8">
        <v>41977.488055555557</v>
      </c>
      <c r="AA4266" s="6" t="s">
        <v>2693</v>
      </c>
      <c r="AB4266" s="6" t="s">
        <v>370</v>
      </c>
      <c r="AC4266" s="6" t="s">
        <v>366</v>
      </c>
      <c r="AD4266" s="6" t="s">
        <v>43</v>
      </c>
      <c r="AE4266" s="8">
        <v>41977.545127314814</v>
      </c>
      <c r="AF4266" s="6" t="s">
        <v>71</v>
      </c>
    </row>
    <row r="4267" spans="1:39" x14ac:dyDescent="0.2">
      <c r="A42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7" s="7" t="str">
        <f>ExtractValues(Table1[[#This Row],[Agreement Name]],".{1}\d{4,5}")</f>
        <v>100900</v>
      </c>
      <c r="C4267" s="6" t="str">
        <f>ExtractValues(Table1[[#This Row],[Agreement Name]],".{1}\d{4,5}-.{1}\d{4,5}")</f>
        <v>100900-001003</v>
      </c>
      <c r="D4267" s="6" t="str">
        <f>ExtractValues(ExtractValues(Table1[[#This Row],[Agreement Name]],"(CO\d{1,3})"),"\d+")</f>
        <v/>
      </c>
      <c r="E4267" s="6" t="str">
        <f>ExtractValues(ExtractValues(Table1[[#This Row],[Agreement Name]],"(CO.\d{1,3})"),"\d+")</f>
        <v/>
      </c>
      <c r="F4267" s="6" t="str">
        <f>IF(Table1[[#This Row],[ChgOrderPart1]]&lt;&gt;"",Table1[[#This Row],[ChgOrderPart1]],Table1[[#This Row],[ChgOrderPart2]])</f>
        <v/>
      </c>
      <c r="G4267" s="6" t="s">
        <v>6657</v>
      </c>
      <c r="H4267" s="8">
        <v>42087.303680555553</v>
      </c>
      <c r="I4267" s="6" t="s">
        <v>34</v>
      </c>
      <c r="J4267" s="8">
        <v>42100.280671296299</v>
      </c>
      <c r="K4267" s="6" t="s">
        <v>1284</v>
      </c>
      <c r="L4267" s="6" t="s">
        <v>1285</v>
      </c>
      <c r="M4267" s="6" t="s">
        <v>37</v>
      </c>
      <c r="O4267" s="6" t="s">
        <v>38</v>
      </c>
      <c r="P4267" s="6" t="s">
        <v>39</v>
      </c>
      <c r="Q4267" s="6" t="s">
        <v>983</v>
      </c>
      <c r="R4267" s="6" t="s">
        <v>196</v>
      </c>
      <c r="W4267" s="6" t="s">
        <v>314</v>
      </c>
      <c r="X4267" s="6" t="s">
        <v>983</v>
      </c>
      <c r="Y4267" s="6" t="s">
        <v>43</v>
      </c>
      <c r="Z4267" s="8">
        <v>42097.671516203707</v>
      </c>
      <c r="AA4267" s="6" t="s">
        <v>6658</v>
      </c>
      <c r="AB4267" s="6" t="s">
        <v>198</v>
      </c>
      <c r="AC4267" s="6" t="s">
        <v>196</v>
      </c>
      <c r="AD4267" s="6" t="s">
        <v>43</v>
      </c>
      <c r="AE4267" s="8">
        <v>42100.280671296299</v>
      </c>
      <c r="AF4267" s="6" t="s">
        <v>71</v>
      </c>
    </row>
    <row r="4268" spans="1:39" x14ac:dyDescent="0.2">
      <c r="A42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68" s="7" t="str">
        <f>ExtractValues(Table1[[#This Row],[Agreement Name]],".{1}\d{4,5}")</f>
        <v>100900</v>
      </c>
      <c r="C4268" s="6" t="str">
        <f>ExtractValues(Table1[[#This Row],[Agreement Name]],".{1}\d{4,5}-.{1}\d{4,5}")</f>
        <v>100900-001002</v>
      </c>
      <c r="D4268" s="6" t="str">
        <f>ExtractValues(ExtractValues(Table1[[#This Row],[Agreement Name]],"(CO\d{1,3})"),"\d+")</f>
        <v/>
      </c>
      <c r="E4268" s="6" t="str">
        <f>ExtractValues(ExtractValues(Table1[[#This Row],[Agreement Name]],"(CO.\d{1,3})"),"\d+")</f>
        <v/>
      </c>
      <c r="F4268" s="6" t="str">
        <f>IF(Table1[[#This Row],[ChgOrderPart1]]&lt;&gt;"",Table1[[#This Row],[ChgOrderPart1]],Table1[[#This Row],[ChgOrderPart2]])</f>
        <v/>
      </c>
      <c r="G4268" s="6" t="s">
        <v>3512</v>
      </c>
      <c r="H4268" s="8">
        <v>42031.289143518516</v>
      </c>
      <c r="I4268" s="6" t="s">
        <v>34</v>
      </c>
      <c r="J4268" s="8">
        <v>42031.504872685182</v>
      </c>
      <c r="K4268" s="6" t="s">
        <v>1284</v>
      </c>
      <c r="L4268" s="6" t="s">
        <v>1285</v>
      </c>
      <c r="M4268" s="6" t="s">
        <v>37</v>
      </c>
      <c r="O4268" s="6" t="s">
        <v>38</v>
      </c>
      <c r="P4268" s="6" t="s">
        <v>39</v>
      </c>
      <c r="Q4268" s="6" t="s">
        <v>482</v>
      </c>
      <c r="R4268" s="6" t="s">
        <v>196</v>
      </c>
      <c r="W4268" s="6" t="s">
        <v>483</v>
      </c>
      <c r="X4268" s="6" t="s">
        <v>482</v>
      </c>
      <c r="Y4268" s="6" t="s">
        <v>43</v>
      </c>
      <c r="Z4268" s="8">
        <v>42031.445902777778</v>
      </c>
      <c r="AA4268" s="6" t="s">
        <v>3513</v>
      </c>
      <c r="AB4268" s="6" t="s">
        <v>198</v>
      </c>
      <c r="AC4268" s="6" t="s">
        <v>196</v>
      </c>
      <c r="AD4268" s="6" t="s">
        <v>43</v>
      </c>
      <c r="AE4268" s="8">
        <v>42031.504872685182</v>
      </c>
      <c r="AF4268" s="6" t="s">
        <v>71</v>
      </c>
    </row>
    <row r="4269" spans="1:39" x14ac:dyDescent="0.2">
      <c r="A42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69" s="7" t="str">
        <f>ExtractValues(Table1[[#This Row],[Agreement Name]],".{1}\d{4,5}")</f>
        <v>100900</v>
      </c>
      <c r="C4269" s="6" t="str">
        <f>ExtractValues(Table1[[#This Row],[Agreement Name]],".{1}\d{4,5}-.{1}\d{4,5}")</f>
        <v>100900-001001</v>
      </c>
      <c r="D4269" s="6" t="str">
        <f>ExtractValues(ExtractValues(Table1[[#This Row],[Agreement Name]],"(CO\d{1,3})"),"\d+")</f>
        <v>1</v>
      </c>
      <c r="E4269" s="6" t="str">
        <f>ExtractValues(ExtractValues(Table1[[#This Row],[Agreement Name]],"(CO.\d{1,3})"),"\d+")</f>
        <v/>
      </c>
      <c r="F4269" s="6" t="str">
        <f>IF(Table1[[#This Row],[ChgOrderPart1]]&lt;&gt;"",Table1[[#This Row],[ChgOrderPart1]],Table1[[#This Row],[ChgOrderPart2]])</f>
        <v>1</v>
      </c>
      <c r="G4269" s="6" t="s">
        <v>5754</v>
      </c>
      <c r="H4269" s="8">
        <v>42207.553587962961</v>
      </c>
      <c r="I4269" s="6" t="s">
        <v>34</v>
      </c>
      <c r="J4269" s="8">
        <v>42207.569456018522</v>
      </c>
      <c r="K4269" s="6" t="s">
        <v>5082</v>
      </c>
      <c r="L4269" s="6" t="s">
        <v>5083</v>
      </c>
      <c r="M4269" s="6" t="s">
        <v>37</v>
      </c>
      <c r="O4269" s="6" t="s">
        <v>38</v>
      </c>
      <c r="P4269" s="6" t="s">
        <v>39</v>
      </c>
      <c r="Q4269" s="6" t="s">
        <v>679</v>
      </c>
      <c r="R4269" s="6" t="s">
        <v>196</v>
      </c>
      <c r="W4269" s="6" t="s">
        <v>680</v>
      </c>
      <c r="X4269" s="6" t="s">
        <v>679</v>
      </c>
      <c r="Y4269" s="6" t="s">
        <v>43</v>
      </c>
      <c r="Z4269" s="8">
        <v>42207.555706018517</v>
      </c>
      <c r="AA4269" s="6" t="s">
        <v>681</v>
      </c>
      <c r="AB4269" s="6" t="s">
        <v>198</v>
      </c>
      <c r="AC4269" s="6" t="s">
        <v>196</v>
      </c>
      <c r="AD4269" s="6" t="s">
        <v>43</v>
      </c>
      <c r="AE4269" s="8">
        <v>42207.569456018522</v>
      </c>
      <c r="AF4269" s="6" t="s">
        <v>71</v>
      </c>
    </row>
    <row r="4270" spans="1:39" x14ac:dyDescent="0.2">
      <c r="A42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0" s="7" t="str">
        <f>ExtractValues(Table1[[#This Row],[Agreement Name]],".{1}\d{4,5}")</f>
        <v>100900</v>
      </c>
      <c r="C4270" s="6" t="str">
        <f>ExtractValues(Table1[[#This Row],[Agreement Name]],".{1}\d{4,5}-.{1}\d{4,5}")</f>
        <v>100900-001001</v>
      </c>
      <c r="D4270" s="6" t="str">
        <f>ExtractValues(ExtractValues(Table1[[#This Row],[Agreement Name]],"(CO\d{1,3})"),"\d+")</f>
        <v/>
      </c>
      <c r="E4270" s="6" t="str">
        <f>ExtractValues(ExtractValues(Table1[[#This Row],[Agreement Name]],"(CO.\d{1,3})"),"\d+")</f>
        <v/>
      </c>
      <c r="F4270" s="6" t="str">
        <f>IF(Table1[[#This Row],[ChgOrderPart1]]&lt;&gt;"",Table1[[#This Row],[ChgOrderPart1]],Table1[[#This Row],[ChgOrderPart2]])</f>
        <v/>
      </c>
      <c r="G4270" s="6" t="s">
        <v>3514</v>
      </c>
      <c r="H4270" s="8">
        <v>42031.290555555555</v>
      </c>
      <c r="I4270" s="6" t="s">
        <v>34</v>
      </c>
      <c r="J4270" s="8">
        <v>42039.248368055552</v>
      </c>
      <c r="K4270" s="6" t="s">
        <v>1284</v>
      </c>
      <c r="L4270" s="6" t="s">
        <v>1285</v>
      </c>
      <c r="M4270" s="6" t="s">
        <v>37</v>
      </c>
      <c r="O4270" s="6" t="s">
        <v>38</v>
      </c>
      <c r="P4270" s="6" t="s">
        <v>39</v>
      </c>
      <c r="Q4270" s="6" t="s">
        <v>679</v>
      </c>
      <c r="R4270" s="6" t="s">
        <v>196</v>
      </c>
      <c r="W4270" s="6" t="s">
        <v>2865</v>
      </c>
      <c r="X4270" s="6" t="s">
        <v>679</v>
      </c>
      <c r="Y4270" s="6" t="s">
        <v>43</v>
      </c>
      <c r="Z4270" s="8">
        <v>42038.642916666664</v>
      </c>
      <c r="AA4270" s="6" t="s">
        <v>3515</v>
      </c>
      <c r="AB4270" s="6" t="s">
        <v>198</v>
      </c>
      <c r="AC4270" s="6" t="s">
        <v>196</v>
      </c>
      <c r="AD4270" s="6" t="s">
        <v>43</v>
      </c>
      <c r="AE4270" s="8">
        <v>42039.248368055552</v>
      </c>
      <c r="AF4270" s="6" t="s">
        <v>71</v>
      </c>
    </row>
    <row r="4271" spans="1:39" x14ac:dyDescent="0.2">
      <c r="A42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1" s="7" t="str">
        <f>ExtractValues(Table1[[#This Row],[Agreement Name]],".{1}\d{4,5}")</f>
        <v>10089</v>
      </c>
      <c r="C4271" s="6" t="str">
        <f>ExtractValues(Table1[[#This Row],[Agreement Name]],".{1}\d{4,5}-.{1}\d{4,5}")</f>
        <v>10089-001002</v>
      </c>
      <c r="D4271" s="6" t="str">
        <f>ExtractValues(ExtractValues(Table1[[#This Row],[Agreement Name]],"(CO\d{1,3})"),"\d+")</f>
        <v/>
      </c>
      <c r="E4271" s="6" t="str">
        <f>ExtractValues(ExtractValues(Table1[[#This Row],[Agreement Name]],"(CO.\d{1,3})"),"\d+")</f>
        <v/>
      </c>
      <c r="F4271" s="6" t="str">
        <f>IF(Table1[[#This Row],[ChgOrderPart1]]&lt;&gt;"",Table1[[#This Row],[ChgOrderPart1]],Table1[[#This Row],[ChgOrderPart2]])</f>
        <v/>
      </c>
      <c r="G4271" s="6" t="s">
        <v>2697</v>
      </c>
      <c r="H4271" s="8">
        <v>41961.388553240744</v>
      </c>
      <c r="I4271" s="6" t="s">
        <v>34</v>
      </c>
      <c r="J4271" s="8">
        <v>41961.722314814811</v>
      </c>
      <c r="K4271" s="6" t="s">
        <v>1284</v>
      </c>
      <c r="L4271" s="6" t="s">
        <v>1285</v>
      </c>
      <c r="M4271" s="6" t="s">
        <v>37</v>
      </c>
      <c r="O4271" s="6" t="s">
        <v>38</v>
      </c>
      <c r="P4271" s="6" t="s">
        <v>39</v>
      </c>
      <c r="Q4271" s="6" t="s">
        <v>482</v>
      </c>
      <c r="R4271" s="6" t="s">
        <v>366</v>
      </c>
      <c r="W4271" s="6" t="s">
        <v>483</v>
      </c>
      <c r="X4271" s="6" t="s">
        <v>482</v>
      </c>
      <c r="Y4271" s="6" t="s">
        <v>43</v>
      </c>
      <c r="Z4271" s="8">
        <v>41961.515601851854</v>
      </c>
      <c r="AA4271" s="6" t="s">
        <v>2698</v>
      </c>
      <c r="AB4271" s="6" t="s">
        <v>370</v>
      </c>
      <c r="AC4271" s="6" t="s">
        <v>366</v>
      </c>
      <c r="AD4271" s="6" t="s">
        <v>43</v>
      </c>
      <c r="AE4271" s="8">
        <v>41961.722314814811</v>
      </c>
      <c r="AF4271" s="6" t="s">
        <v>71</v>
      </c>
    </row>
    <row r="4272" spans="1:39" x14ac:dyDescent="0.2">
      <c r="A42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2" s="7" t="str">
        <f>ExtractValues(Table1[[#This Row],[Agreement Name]],".{1}\d{4,5}")</f>
        <v>10089</v>
      </c>
      <c r="C4272" s="6" t="str">
        <f>ExtractValues(Table1[[#This Row],[Agreement Name]],".{1}\d{4,5}-.{1}\d{4,5}")</f>
        <v>10089-001001</v>
      </c>
      <c r="D4272" s="6" t="str">
        <f>ExtractValues(ExtractValues(Table1[[#This Row],[Agreement Name]],"(CO\d{1,3})"),"\d+")</f>
        <v/>
      </c>
      <c r="E4272" s="6" t="str">
        <f>ExtractValues(ExtractValues(Table1[[#This Row],[Agreement Name]],"(CO.\d{1,3})"),"\d+")</f>
        <v/>
      </c>
      <c r="F4272" s="6" t="str">
        <f>IF(Table1[[#This Row],[ChgOrderPart1]]&lt;&gt;"",Table1[[#This Row],[ChgOrderPart1]],Table1[[#This Row],[ChgOrderPart2]])</f>
        <v/>
      </c>
      <c r="G4272" s="6" t="s">
        <v>2696</v>
      </c>
      <c r="H4272" s="8">
        <v>41961.3590625</v>
      </c>
      <c r="I4272" s="6" t="s">
        <v>55</v>
      </c>
      <c r="J4272" s="8">
        <v>41968.276956018519</v>
      </c>
      <c r="K4272" s="6" t="s">
        <v>1284</v>
      </c>
      <c r="L4272" s="6" t="s">
        <v>1285</v>
      </c>
      <c r="M4272" s="6" t="s">
        <v>37</v>
      </c>
      <c r="O4272" s="6" t="s">
        <v>38</v>
      </c>
      <c r="P4272" s="6" t="s">
        <v>39</v>
      </c>
      <c r="Q4272" s="6" t="s">
        <v>365</v>
      </c>
      <c r="R4272" s="6" t="s">
        <v>366</v>
      </c>
      <c r="AL4272" s="6" t="s">
        <v>365</v>
      </c>
      <c r="AM4272" s="6" t="s">
        <v>43</v>
      </c>
    </row>
    <row r="4273" spans="1:32" x14ac:dyDescent="0.2">
      <c r="A42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3" s="7" t="str">
        <f>ExtractValues(Table1[[#This Row],[Agreement Name]],".{1}\d{4,5}")</f>
        <v>100890</v>
      </c>
      <c r="C4273" s="6" t="str">
        <f>ExtractValues(Table1[[#This Row],[Agreement Name]],".{1}\d{4,5}-.{1}\d{4,5}")</f>
        <v>100890-001002</v>
      </c>
      <c r="D4273" s="6" t="str">
        <f>ExtractValues(ExtractValues(Table1[[#This Row],[Agreement Name]],"(CO\d{1,3})"),"\d+")</f>
        <v/>
      </c>
      <c r="E4273" s="6" t="str">
        <f>ExtractValues(ExtractValues(Table1[[#This Row],[Agreement Name]],"(CO.\d{1,3})"),"\d+")</f>
        <v/>
      </c>
      <c r="F4273" s="6" t="str">
        <f>IF(Table1[[#This Row],[ChgOrderPart1]]&lt;&gt;"",Table1[[#This Row],[ChgOrderPart1]],Table1[[#This Row],[ChgOrderPart2]])</f>
        <v/>
      </c>
      <c r="G4273" s="6" t="s">
        <v>6542</v>
      </c>
      <c r="H4273" s="8">
        <v>42075.56013888889</v>
      </c>
      <c r="I4273" s="6" t="s">
        <v>34</v>
      </c>
      <c r="J4273" s="8">
        <v>42075.656018518515</v>
      </c>
      <c r="K4273" s="6" t="s">
        <v>1284</v>
      </c>
      <c r="L4273" s="6" t="s">
        <v>1285</v>
      </c>
      <c r="M4273" s="6" t="s">
        <v>37</v>
      </c>
      <c r="O4273" s="6" t="s">
        <v>38</v>
      </c>
      <c r="P4273" s="6" t="s">
        <v>39</v>
      </c>
      <c r="Q4273" s="6" t="s">
        <v>2764</v>
      </c>
      <c r="R4273" s="6" t="s">
        <v>393</v>
      </c>
      <c r="W4273" s="6" t="s">
        <v>2765</v>
      </c>
      <c r="X4273" s="6" t="s">
        <v>2764</v>
      </c>
      <c r="Y4273" s="6" t="s">
        <v>43</v>
      </c>
      <c r="Z4273" s="8">
        <v>42075.640069444446</v>
      </c>
      <c r="AA4273" s="6" t="s">
        <v>164</v>
      </c>
      <c r="AB4273" s="6" t="s">
        <v>396</v>
      </c>
      <c r="AC4273" s="6" t="s">
        <v>393</v>
      </c>
      <c r="AD4273" s="6" t="s">
        <v>43</v>
      </c>
      <c r="AE4273" s="8">
        <v>42075.656018518515</v>
      </c>
      <c r="AF4273" s="6" t="s">
        <v>397</v>
      </c>
    </row>
    <row r="4274" spans="1:32" x14ac:dyDescent="0.2">
      <c r="A42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4" s="7" t="str">
        <f>ExtractValues(Table1[[#This Row],[Agreement Name]],".{1}\d{4,5}")</f>
        <v>100890</v>
      </c>
      <c r="C4274" s="6" t="str">
        <f>ExtractValues(Table1[[#This Row],[Agreement Name]],".{1}\d{4,5}-.{1}\d{4,5}")</f>
        <v>100890-001001</v>
      </c>
      <c r="D4274" s="6" t="str">
        <f>ExtractValues(ExtractValues(Table1[[#This Row],[Agreement Name]],"(CO\d{1,3})"),"\d+")</f>
        <v/>
      </c>
      <c r="E4274" s="6" t="str">
        <f>ExtractValues(ExtractValues(Table1[[#This Row],[Agreement Name]],"(CO.\d{1,3})"),"\d+")</f>
        <v/>
      </c>
      <c r="F4274" s="6" t="str">
        <f>IF(Table1[[#This Row],[ChgOrderPart1]]&lt;&gt;"",Table1[[#This Row],[ChgOrderPart1]],Table1[[#This Row],[ChgOrderPart2]])</f>
        <v/>
      </c>
      <c r="G4274" s="6" t="s">
        <v>6383</v>
      </c>
      <c r="H4274" s="8">
        <v>42059.508831018517</v>
      </c>
      <c r="I4274" s="6" t="s">
        <v>34</v>
      </c>
      <c r="J4274" s="8">
        <v>42059.563402777778</v>
      </c>
      <c r="K4274" s="6" t="s">
        <v>1284</v>
      </c>
      <c r="L4274" s="6" t="s">
        <v>1285</v>
      </c>
      <c r="M4274" s="6" t="s">
        <v>37</v>
      </c>
      <c r="O4274" s="6" t="s">
        <v>38</v>
      </c>
      <c r="P4274" s="6" t="s">
        <v>39</v>
      </c>
      <c r="Q4274" s="6" t="s">
        <v>40</v>
      </c>
      <c r="R4274" s="6" t="s">
        <v>393</v>
      </c>
      <c r="W4274" s="6" t="s">
        <v>42</v>
      </c>
      <c r="X4274" s="6" t="s">
        <v>40</v>
      </c>
      <c r="Y4274" s="6" t="s">
        <v>43</v>
      </c>
      <c r="Z4274" s="8">
        <v>42059.538449074076</v>
      </c>
      <c r="AA4274" s="6" t="s">
        <v>6185</v>
      </c>
      <c r="AB4274" s="6" t="s">
        <v>396</v>
      </c>
      <c r="AC4274" s="6" t="s">
        <v>393</v>
      </c>
      <c r="AD4274" s="6" t="s">
        <v>43</v>
      </c>
      <c r="AE4274" s="8">
        <v>42059.563402777778</v>
      </c>
      <c r="AF4274" s="6" t="s">
        <v>397</v>
      </c>
    </row>
    <row r="4275" spans="1:32" x14ac:dyDescent="0.2">
      <c r="A42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5" s="7" t="str">
        <f>ExtractValues(Table1[[#This Row],[Agreement Name]],".{1}\d{4,5}")</f>
        <v>100889</v>
      </c>
      <c r="C4275" s="6" t="str">
        <f>ExtractValues(Table1[[#This Row],[Agreement Name]],".{1}\d{4,5}-.{1}\d{4,5}")</f>
        <v>100889-001001</v>
      </c>
      <c r="D4275" s="6" t="str">
        <f>ExtractValues(ExtractValues(Table1[[#This Row],[Agreement Name]],"(CO\d{1,3})"),"\d+")</f>
        <v/>
      </c>
      <c r="E4275" s="6" t="str">
        <f>ExtractValues(ExtractValues(Table1[[#This Row],[Agreement Name]],"(CO.\d{1,3})"),"\d+")</f>
        <v/>
      </c>
      <c r="F4275" s="6" t="str">
        <f>IF(Table1[[#This Row],[ChgOrderPart1]]&lt;&gt;"",Table1[[#This Row],[ChgOrderPart1]],Table1[[#This Row],[ChgOrderPart2]])</f>
        <v/>
      </c>
      <c r="G4275" s="6" t="s">
        <v>6599</v>
      </c>
      <c r="H4275" s="8">
        <v>42081.276053240741</v>
      </c>
      <c r="I4275" s="6" t="s">
        <v>34</v>
      </c>
      <c r="J4275" s="8">
        <v>42081.340127314812</v>
      </c>
      <c r="K4275" s="6" t="s">
        <v>1284</v>
      </c>
      <c r="L4275" s="6" t="s">
        <v>1285</v>
      </c>
      <c r="M4275" s="6" t="s">
        <v>37</v>
      </c>
      <c r="O4275" s="6" t="s">
        <v>38</v>
      </c>
      <c r="P4275" s="6" t="s">
        <v>39</v>
      </c>
      <c r="Q4275" s="6" t="s">
        <v>645</v>
      </c>
      <c r="R4275" s="6" t="s">
        <v>313</v>
      </c>
      <c r="S4275" s="6" t="s">
        <v>366</v>
      </c>
      <c r="W4275" s="6" t="s">
        <v>314</v>
      </c>
      <c r="X4275" s="6" t="s">
        <v>313</v>
      </c>
      <c r="Y4275" s="6" t="s">
        <v>43</v>
      </c>
      <c r="Z4275" s="8">
        <v>42081.338958333334</v>
      </c>
      <c r="AA4275" s="6" t="s">
        <v>315</v>
      </c>
      <c r="AB4275" s="6" t="s">
        <v>370</v>
      </c>
      <c r="AC4275" s="6" t="s">
        <v>366</v>
      </c>
      <c r="AD4275" s="6" t="s">
        <v>43</v>
      </c>
      <c r="AE4275" s="8">
        <v>42081.340127314812</v>
      </c>
      <c r="AF4275" s="6" t="s">
        <v>71</v>
      </c>
    </row>
    <row r="4276" spans="1:32" x14ac:dyDescent="0.2">
      <c r="A42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6" s="7" t="str">
        <f>ExtractValues(Table1[[#This Row],[Agreement Name]],".{1}\d{4,5}")</f>
        <v>100884</v>
      </c>
      <c r="C4276" s="6" t="str">
        <f>ExtractValues(Table1[[#This Row],[Agreement Name]],".{1}\d{4,5}-.{1}\d{4,5}")</f>
        <v>100884-001013</v>
      </c>
      <c r="D4276" s="6" t="str">
        <f>ExtractValues(ExtractValues(Table1[[#This Row],[Agreement Name]],"(CO\d{1,3})"),"\d+")</f>
        <v/>
      </c>
      <c r="E4276" s="6" t="str">
        <f>ExtractValues(ExtractValues(Table1[[#This Row],[Agreement Name]],"(CO.\d{1,3})"),"\d+")</f>
        <v/>
      </c>
      <c r="F4276" s="6" t="str">
        <f>IF(Table1[[#This Row],[ChgOrderPart1]]&lt;&gt;"",Table1[[#This Row],[ChgOrderPart1]],Table1[[#This Row],[ChgOrderPart2]])</f>
        <v/>
      </c>
      <c r="G4276" s="6" t="s">
        <v>6632</v>
      </c>
      <c r="H4276" s="8">
        <v>42083.483425925922</v>
      </c>
      <c r="I4276" s="6" t="s">
        <v>34</v>
      </c>
      <c r="J4276" s="8">
        <v>42086.736307870371</v>
      </c>
      <c r="K4276" s="6" t="s">
        <v>1284</v>
      </c>
      <c r="L4276" s="6" t="s">
        <v>1285</v>
      </c>
      <c r="M4276" s="6" t="s">
        <v>37</v>
      </c>
      <c r="O4276" s="6" t="s">
        <v>38</v>
      </c>
      <c r="P4276" s="6" t="s">
        <v>39</v>
      </c>
      <c r="Q4276" s="6" t="s">
        <v>2718</v>
      </c>
      <c r="R4276" s="6" t="s">
        <v>2923</v>
      </c>
      <c r="W4276" s="6" t="s">
        <v>2719</v>
      </c>
      <c r="X4276" s="6" t="s">
        <v>2718</v>
      </c>
      <c r="Y4276" s="6" t="s">
        <v>43</v>
      </c>
      <c r="Z4276" s="8">
        <v>42083.493680555555</v>
      </c>
      <c r="AA4276" s="6" t="s">
        <v>2720</v>
      </c>
      <c r="AB4276" s="6" t="s">
        <v>2925</v>
      </c>
      <c r="AC4276" s="6" t="s">
        <v>2923</v>
      </c>
      <c r="AD4276" s="6" t="s">
        <v>43</v>
      </c>
      <c r="AE4276" s="8">
        <v>42086.736307870371</v>
      </c>
      <c r="AF4276" s="6" t="s">
        <v>71</v>
      </c>
    </row>
    <row r="4277" spans="1:32" x14ac:dyDescent="0.2">
      <c r="A42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7" s="7" t="str">
        <f>ExtractValues(Table1[[#This Row],[Agreement Name]],".{1}\d{4,5}")</f>
        <v>100884</v>
      </c>
      <c r="C4277" s="6" t="str">
        <f>ExtractValues(Table1[[#This Row],[Agreement Name]],".{1}\d{4,5}-.{1}\d{4,5}")</f>
        <v>100884-001012</v>
      </c>
      <c r="D4277" s="6" t="str">
        <f>ExtractValues(ExtractValues(Table1[[#This Row],[Agreement Name]],"(CO\d{1,3})"),"\d+")</f>
        <v/>
      </c>
      <c r="E4277" s="6" t="str">
        <f>ExtractValues(ExtractValues(Table1[[#This Row],[Agreement Name]],"(CO.\d{1,3})"),"\d+")</f>
        <v/>
      </c>
      <c r="F4277" s="6" t="str">
        <f>IF(Table1[[#This Row],[ChgOrderPart1]]&lt;&gt;"",Table1[[#This Row],[ChgOrderPart1]],Table1[[#This Row],[ChgOrderPart2]])</f>
        <v/>
      </c>
      <c r="G4277" s="6" t="s">
        <v>6288</v>
      </c>
      <c r="H4277" s="8">
        <v>42051.438692129632</v>
      </c>
      <c r="I4277" s="6" t="s">
        <v>34</v>
      </c>
      <c r="J4277" s="8">
        <v>42059.479884259257</v>
      </c>
      <c r="K4277" s="6" t="s">
        <v>1284</v>
      </c>
      <c r="L4277" s="6" t="s">
        <v>1285</v>
      </c>
      <c r="M4277" s="6" t="s">
        <v>37</v>
      </c>
      <c r="O4277" s="6" t="s">
        <v>38</v>
      </c>
      <c r="P4277" s="6" t="s">
        <v>39</v>
      </c>
      <c r="Q4277" s="6" t="s">
        <v>6289</v>
      </c>
      <c r="R4277" s="6" t="s">
        <v>848</v>
      </c>
      <c r="S4277" s="6" t="s">
        <v>2923</v>
      </c>
      <c r="W4277" s="6" t="s">
        <v>1413</v>
      </c>
      <c r="X4277" s="6" t="s">
        <v>6289</v>
      </c>
      <c r="Y4277" s="6" t="s">
        <v>43</v>
      </c>
      <c r="Z4277" s="8">
        <v>42058.410520833335</v>
      </c>
      <c r="AA4277" s="6" t="s">
        <v>358</v>
      </c>
      <c r="AB4277" s="6" t="s">
        <v>2925</v>
      </c>
      <c r="AC4277" s="6" t="s">
        <v>2923</v>
      </c>
      <c r="AD4277" s="6" t="s">
        <v>43</v>
      </c>
      <c r="AE4277" s="8">
        <v>42059.479884259257</v>
      </c>
      <c r="AF4277" s="6" t="s">
        <v>71</v>
      </c>
    </row>
    <row r="4278" spans="1:32" x14ac:dyDescent="0.2">
      <c r="A42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8" s="7" t="str">
        <f>ExtractValues(Table1[[#This Row],[Agreement Name]],".{1}\d{4,5}")</f>
        <v>100884</v>
      </c>
      <c r="C4278" s="6" t="str">
        <f>ExtractValues(Table1[[#This Row],[Agreement Name]],".{1}\d{4,5}-.{1}\d{4,5}")</f>
        <v>100884-001011</v>
      </c>
      <c r="D4278" s="6" t="str">
        <f>ExtractValues(ExtractValues(Table1[[#This Row],[Agreement Name]],"(CO\d{1,3})"),"\d+")</f>
        <v/>
      </c>
      <c r="E4278" s="6" t="str">
        <f>ExtractValues(ExtractValues(Table1[[#This Row],[Agreement Name]],"(CO.\d{1,3})"),"\d+")</f>
        <v/>
      </c>
      <c r="F4278" s="6" t="str">
        <f>IF(Table1[[#This Row],[ChgOrderPart1]]&lt;&gt;"",Table1[[#This Row],[ChgOrderPart1]],Table1[[#This Row],[ChgOrderPart2]])</f>
        <v/>
      </c>
      <c r="G4278" s="6" t="s">
        <v>6229</v>
      </c>
      <c r="H4278" s="8">
        <v>42046.49114583333</v>
      </c>
      <c r="I4278" s="6" t="s">
        <v>34</v>
      </c>
      <c r="J4278" s="8">
        <v>42048.384884259256</v>
      </c>
      <c r="K4278" s="6" t="s">
        <v>1284</v>
      </c>
      <c r="L4278" s="6" t="s">
        <v>1285</v>
      </c>
      <c r="M4278" s="6" t="s">
        <v>37</v>
      </c>
      <c r="O4278" s="6" t="s">
        <v>38</v>
      </c>
      <c r="P4278" s="6" t="s">
        <v>39</v>
      </c>
      <c r="Q4278" s="6" t="s">
        <v>3491</v>
      </c>
      <c r="R4278" s="6" t="s">
        <v>848</v>
      </c>
      <c r="W4278" s="6" t="s">
        <v>3492</v>
      </c>
      <c r="X4278" s="6" t="s">
        <v>3491</v>
      </c>
      <c r="Y4278" s="6" t="s">
        <v>43</v>
      </c>
      <c r="Z4278" s="8">
        <v>42047.63385416667</v>
      </c>
      <c r="AA4278" s="6" t="s">
        <v>3493</v>
      </c>
      <c r="AB4278" s="6" t="s">
        <v>851</v>
      </c>
      <c r="AC4278" s="6" t="s">
        <v>848</v>
      </c>
      <c r="AD4278" s="6" t="s">
        <v>43</v>
      </c>
      <c r="AE4278" s="8">
        <v>42048.384884259256</v>
      </c>
      <c r="AF4278" s="6" t="s">
        <v>46</v>
      </c>
    </row>
    <row r="4279" spans="1:32" x14ac:dyDescent="0.2">
      <c r="A42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79" s="7" t="str">
        <f>ExtractValues(Table1[[#This Row],[Agreement Name]],".{1}\d{4,5}")</f>
        <v>100884</v>
      </c>
      <c r="C4279" s="6" t="str">
        <f>ExtractValues(Table1[[#This Row],[Agreement Name]],".{1}\d{4,5}-.{1}\d{4,5}")</f>
        <v>100884-001010</v>
      </c>
      <c r="D4279" s="6" t="str">
        <f>ExtractValues(ExtractValues(Table1[[#This Row],[Agreement Name]],"(CO\d{1,3})"),"\d+")</f>
        <v/>
      </c>
      <c r="E4279" s="6" t="str">
        <f>ExtractValues(ExtractValues(Table1[[#This Row],[Agreement Name]],"(CO.\d{1,3})"),"\d+")</f>
        <v/>
      </c>
      <c r="F4279" s="6" t="str">
        <f>IF(Table1[[#This Row],[ChgOrderPart1]]&lt;&gt;"",Table1[[#This Row],[ChgOrderPart1]],Table1[[#This Row],[ChgOrderPart2]])</f>
        <v/>
      </c>
      <c r="G4279" s="6" t="s">
        <v>3454</v>
      </c>
      <c r="H4279" s="8">
        <v>42026.592152777775</v>
      </c>
      <c r="I4279" s="6" t="s">
        <v>34</v>
      </c>
      <c r="J4279" s="8">
        <v>42030.376562500001</v>
      </c>
      <c r="K4279" s="6" t="s">
        <v>1284</v>
      </c>
      <c r="L4279" s="6" t="s">
        <v>1285</v>
      </c>
      <c r="M4279" s="6" t="s">
        <v>37</v>
      </c>
      <c r="O4279" s="6" t="s">
        <v>38</v>
      </c>
      <c r="P4279" s="6" t="s">
        <v>39</v>
      </c>
      <c r="Q4279" s="6" t="s">
        <v>3455</v>
      </c>
      <c r="R4279" s="6" t="s">
        <v>848</v>
      </c>
      <c r="W4279" s="6" t="s">
        <v>3456</v>
      </c>
      <c r="X4279" s="6" t="s">
        <v>3455</v>
      </c>
      <c r="Y4279" s="6" t="s">
        <v>43</v>
      </c>
      <c r="Z4279" s="8">
        <v>42027.360405092593</v>
      </c>
      <c r="AA4279" s="6" t="s">
        <v>3457</v>
      </c>
      <c r="AB4279" s="6" t="s">
        <v>851</v>
      </c>
      <c r="AC4279" s="6" t="s">
        <v>848</v>
      </c>
      <c r="AD4279" s="6" t="s">
        <v>43</v>
      </c>
      <c r="AE4279" s="8">
        <v>42030.376562500001</v>
      </c>
      <c r="AF4279" s="6" t="s">
        <v>46</v>
      </c>
    </row>
    <row r="4280" spans="1:32" x14ac:dyDescent="0.2">
      <c r="A42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80" s="7" t="str">
        <f>ExtractValues(Table1[[#This Row],[Agreement Name]],".{1}\d{4,5}")</f>
        <v>100884</v>
      </c>
      <c r="C4280" s="6" t="str">
        <f>ExtractValues(Table1[[#This Row],[Agreement Name]],".{1}\d{4,5}-.{1}\d{4,5}")</f>
        <v>100884-001009</v>
      </c>
      <c r="D4280" s="6" t="str">
        <f>ExtractValues(ExtractValues(Table1[[#This Row],[Agreement Name]],"(CO\d{1,3})"),"\d+")</f>
        <v>3</v>
      </c>
      <c r="E4280" s="6" t="str">
        <f>ExtractValues(ExtractValues(Table1[[#This Row],[Agreement Name]],"(CO.\d{1,3})"),"\d+")</f>
        <v/>
      </c>
      <c r="F4280" s="6" t="str">
        <f>IF(Table1[[#This Row],[ChgOrderPart1]]&lt;&gt;"",Table1[[#This Row],[ChgOrderPart1]],Table1[[#This Row],[ChgOrderPart2]])</f>
        <v>3</v>
      </c>
      <c r="G4280" s="6" t="s">
        <v>6718</v>
      </c>
      <c r="H4280" s="8">
        <v>42089.326666666668</v>
      </c>
      <c r="I4280" s="6" t="s">
        <v>34</v>
      </c>
      <c r="J4280" s="8">
        <v>42093.384004629632</v>
      </c>
      <c r="K4280" s="6" t="s">
        <v>1284</v>
      </c>
      <c r="L4280" s="6" t="s">
        <v>1285</v>
      </c>
      <c r="M4280" s="6" t="s">
        <v>37</v>
      </c>
      <c r="O4280" s="6" t="s">
        <v>38</v>
      </c>
      <c r="P4280" s="6" t="s">
        <v>39</v>
      </c>
      <c r="Q4280" s="6" t="s">
        <v>1448</v>
      </c>
      <c r="R4280" s="6" t="s">
        <v>848</v>
      </c>
      <c r="W4280" s="6" t="s">
        <v>6719</v>
      </c>
      <c r="X4280" s="6" t="s">
        <v>1448</v>
      </c>
      <c r="Y4280" s="6" t="s">
        <v>43</v>
      </c>
      <c r="Z4280" s="8">
        <v>42089.357916666668</v>
      </c>
      <c r="AA4280" s="6" t="s">
        <v>6720</v>
      </c>
      <c r="AB4280" s="6" t="s">
        <v>851</v>
      </c>
      <c r="AC4280" s="6" t="s">
        <v>848</v>
      </c>
      <c r="AD4280" s="6" t="s">
        <v>43</v>
      </c>
      <c r="AE4280" s="8">
        <v>42093.384004629632</v>
      </c>
      <c r="AF4280" s="6" t="s">
        <v>46</v>
      </c>
    </row>
    <row r="4281" spans="1:32" x14ac:dyDescent="0.2">
      <c r="A42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81" s="7" t="str">
        <f>ExtractValues(Table1[[#This Row],[Agreement Name]],".{1}\d{4,5}")</f>
        <v>100884</v>
      </c>
      <c r="C4281" s="6" t="str">
        <f>ExtractValues(Table1[[#This Row],[Agreement Name]],".{1}\d{4,5}-.{1}\d{4,5}")</f>
        <v>100884-001009</v>
      </c>
      <c r="D4281" s="6" t="str">
        <f>ExtractValues(ExtractValues(Table1[[#This Row],[Agreement Name]],"(CO\d{1,3})"),"\d+")</f>
        <v/>
      </c>
      <c r="E4281" s="6" t="str">
        <f>ExtractValues(ExtractValues(Table1[[#This Row],[Agreement Name]],"(CO.\d{1,3})"),"\d+")</f>
        <v/>
      </c>
      <c r="F4281" s="6" t="str">
        <f>IF(Table1[[#This Row],[ChgOrderPart1]]&lt;&gt;"",Table1[[#This Row],[ChgOrderPart1]],Table1[[#This Row],[ChgOrderPart2]])</f>
        <v/>
      </c>
      <c r="G4281" s="6" t="s">
        <v>3383</v>
      </c>
      <c r="H4281" s="8">
        <v>42025.382453703707</v>
      </c>
      <c r="I4281" s="6" t="s">
        <v>34</v>
      </c>
      <c r="J4281" s="8">
        <v>42025.411562499998</v>
      </c>
      <c r="K4281" s="6" t="s">
        <v>1284</v>
      </c>
      <c r="L4281" s="6" t="s">
        <v>1285</v>
      </c>
      <c r="M4281" s="6" t="s">
        <v>37</v>
      </c>
      <c r="O4281" s="6" t="s">
        <v>38</v>
      </c>
      <c r="P4281" s="6" t="s">
        <v>39</v>
      </c>
      <c r="Q4281" s="6" t="s">
        <v>1448</v>
      </c>
      <c r="R4281" s="6" t="s">
        <v>848</v>
      </c>
      <c r="W4281" s="6" t="s">
        <v>1449</v>
      </c>
      <c r="X4281" s="6" t="s">
        <v>1448</v>
      </c>
      <c r="Y4281" s="6" t="s">
        <v>43</v>
      </c>
      <c r="Z4281" s="8">
        <v>42025.395532407405</v>
      </c>
      <c r="AA4281" s="6" t="s">
        <v>3384</v>
      </c>
      <c r="AB4281" s="6" t="s">
        <v>851</v>
      </c>
      <c r="AC4281" s="6" t="s">
        <v>848</v>
      </c>
      <c r="AD4281" s="6" t="s">
        <v>43</v>
      </c>
      <c r="AE4281" s="8">
        <v>42025.411562499998</v>
      </c>
      <c r="AF4281" s="6" t="s">
        <v>46</v>
      </c>
    </row>
    <row r="4282" spans="1:32" x14ac:dyDescent="0.2">
      <c r="A42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82" s="7" t="str">
        <f>ExtractValues(Table1[[#This Row],[Agreement Name]],".{1}\d{4,5}")</f>
        <v>100884</v>
      </c>
      <c r="C4282" s="6" t="str">
        <f>ExtractValues(Table1[[#This Row],[Agreement Name]],".{1}\d{4,5}-.{1}\d{4,5}")</f>
        <v>100884-001008</v>
      </c>
      <c r="D4282" s="6" t="str">
        <f>ExtractValues(ExtractValues(Table1[[#This Row],[Agreement Name]],"(CO\d{1,3})"),"\d+")</f>
        <v/>
      </c>
      <c r="E4282" s="6" t="str">
        <f>ExtractValues(ExtractValues(Table1[[#This Row],[Agreement Name]],"(CO.\d{1,3})"),"\d+")</f>
        <v/>
      </c>
      <c r="F4282" s="6" t="str">
        <f>IF(Table1[[#This Row],[ChgOrderPart1]]&lt;&gt;"",Table1[[#This Row],[ChgOrderPart1]],Table1[[#This Row],[ChgOrderPart2]])</f>
        <v/>
      </c>
      <c r="G4282" s="6" t="s">
        <v>3367</v>
      </c>
      <c r="H4282" s="8">
        <v>42024.375972222224</v>
      </c>
      <c r="I4282" s="6" t="s">
        <v>34</v>
      </c>
      <c r="J4282" s="8">
        <v>42030.378784722219</v>
      </c>
      <c r="K4282" s="6" t="s">
        <v>1284</v>
      </c>
      <c r="L4282" s="6" t="s">
        <v>1285</v>
      </c>
      <c r="M4282" s="6" t="s">
        <v>37</v>
      </c>
      <c r="O4282" s="6" t="s">
        <v>38</v>
      </c>
      <c r="P4282" s="6" t="s">
        <v>39</v>
      </c>
      <c r="Q4282" s="6" t="s">
        <v>3368</v>
      </c>
      <c r="R4282" s="6" t="s">
        <v>848</v>
      </c>
      <c r="W4282" s="6" t="s">
        <v>3369</v>
      </c>
      <c r="X4282" s="6" t="s">
        <v>3368</v>
      </c>
      <c r="Y4282" s="6" t="s">
        <v>43</v>
      </c>
      <c r="Z4282" s="8">
        <v>42027.640520833331</v>
      </c>
      <c r="AA4282" s="6" t="s">
        <v>850</v>
      </c>
      <c r="AB4282" s="6" t="s">
        <v>851</v>
      </c>
      <c r="AC4282" s="6" t="s">
        <v>848</v>
      </c>
      <c r="AD4282" s="6" t="s">
        <v>43</v>
      </c>
      <c r="AE4282" s="8">
        <v>42030.378784722219</v>
      </c>
      <c r="AF4282" s="6" t="s">
        <v>46</v>
      </c>
    </row>
    <row r="4283" spans="1:32" x14ac:dyDescent="0.2">
      <c r="A42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83" s="7" t="str">
        <f>ExtractValues(Table1[[#This Row],[Agreement Name]],".{1}\d{4,5}")</f>
        <v>100884</v>
      </c>
      <c r="C4283" s="6" t="str">
        <f>ExtractValues(Table1[[#This Row],[Agreement Name]],".{1}\d{4,5}-.{1}\d{4,5}")</f>
        <v>100884-001005</v>
      </c>
      <c r="D4283" s="6" t="str">
        <f>ExtractValues(ExtractValues(Table1[[#This Row],[Agreement Name]],"(CO\d{1,3})"),"\d+")</f>
        <v/>
      </c>
      <c r="E4283" s="6" t="str">
        <f>ExtractValues(ExtractValues(Table1[[#This Row],[Agreement Name]],"(CO.\d{1,3})"),"\d+")</f>
        <v/>
      </c>
      <c r="F4283" s="6" t="str">
        <f>IF(Table1[[#This Row],[ChgOrderPart1]]&lt;&gt;"",Table1[[#This Row],[ChgOrderPart1]],Table1[[#This Row],[ChgOrderPart2]])</f>
        <v/>
      </c>
      <c r="G4283" s="6" t="s">
        <v>3380</v>
      </c>
      <c r="H4283" s="8">
        <v>42025.37835648148</v>
      </c>
      <c r="I4283" s="6" t="s">
        <v>34</v>
      </c>
      <c r="J4283" s="8">
        <v>42027.501319444447</v>
      </c>
      <c r="K4283" s="6" t="s">
        <v>1284</v>
      </c>
      <c r="L4283" s="6" t="s">
        <v>1285</v>
      </c>
      <c r="M4283" s="6" t="s">
        <v>37</v>
      </c>
      <c r="O4283" s="6" t="s">
        <v>38</v>
      </c>
      <c r="P4283" s="6" t="s">
        <v>39</v>
      </c>
      <c r="Q4283" s="6" t="s">
        <v>3381</v>
      </c>
      <c r="R4283" s="6" t="s">
        <v>848</v>
      </c>
      <c r="W4283" s="6" t="s">
        <v>3382</v>
      </c>
      <c r="X4283" s="6" t="s">
        <v>3381</v>
      </c>
      <c r="Y4283" s="6" t="s">
        <v>43</v>
      </c>
      <c r="Z4283" s="8">
        <v>42027.491724537038</v>
      </c>
      <c r="AA4283" s="6" t="s">
        <v>3341</v>
      </c>
      <c r="AB4283" s="6" t="s">
        <v>851</v>
      </c>
      <c r="AC4283" s="6" t="s">
        <v>848</v>
      </c>
      <c r="AD4283" s="6" t="s">
        <v>43</v>
      </c>
      <c r="AE4283" s="8">
        <v>42027.501319444447</v>
      </c>
      <c r="AF4283" s="6" t="s">
        <v>46</v>
      </c>
    </row>
    <row r="4284" spans="1:32" x14ac:dyDescent="0.2">
      <c r="A42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84" s="7" t="str">
        <f>ExtractValues(Table1[[#This Row],[Agreement Name]],".{1}\d{4,5}")</f>
        <v>100884</v>
      </c>
      <c r="C4284" s="6" t="str">
        <f>ExtractValues(Table1[[#This Row],[Agreement Name]],".{1}\d{4,5}-.{1}\d{4,5}")</f>
        <v>100884-001004</v>
      </c>
      <c r="D4284" s="6" t="str">
        <f>ExtractValues(ExtractValues(Table1[[#This Row],[Agreement Name]],"(CO\d{1,3})"),"\d+")</f>
        <v/>
      </c>
      <c r="E4284" s="6" t="str">
        <f>ExtractValues(ExtractValues(Table1[[#This Row],[Agreement Name]],"(CO.\d{1,3})"),"\d+")</f>
        <v/>
      </c>
      <c r="F4284" s="6" t="str">
        <f>IF(Table1[[#This Row],[ChgOrderPart1]]&lt;&gt;"",Table1[[#This Row],[ChgOrderPart1]],Table1[[#This Row],[ChgOrderPart2]])</f>
        <v/>
      </c>
      <c r="G4284" s="6" t="s">
        <v>3285</v>
      </c>
      <c r="H4284" s="8">
        <v>42017.444340277776</v>
      </c>
      <c r="I4284" s="6" t="s">
        <v>34</v>
      </c>
      <c r="J4284" s="8">
        <v>42017.53875</v>
      </c>
      <c r="K4284" s="6" t="s">
        <v>1284</v>
      </c>
      <c r="L4284" s="6" t="s">
        <v>1285</v>
      </c>
      <c r="M4284" s="6" t="s">
        <v>37</v>
      </c>
      <c r="O4284" s="6" t="s">
        <v>38</v>
      </c>
      <c r="P4284" s="6" t="s">
        <v>39</v>
      </c>
      <c r="Q4284" s="6" t="s">
        <v>3286</v>
      </c>
      <c r="R4284" s="6" t="s">
        <v>848</v>
      </c>
      <c r="W4284" s="6" t="s">
        <v>3287</v>
      </c>
      <c r="X4284" s="6" t="s">
        <v>3286</v>
      </c>
      <c r="Y4284" s="6" t="s">
        <v>43</v>
      </c>
      <c r="Z4284" s="8">
        <v>42017.501493055555</v>
      </c>
      <c r="AA4284" s="6" t="s">
        <v>3288</v>
      </c>
      <c r="AB4284" s="6" t="s">
        <v>851</v>
      </c>
      <c r="AC4284" s="6" t="s">
        <v>848</v>
      </c>
      <c r="AD4284" s="6" t="s">
        <v>43</v>
      </c>
      <c r="AE4284" s="8">
        <v>42017.53875</v>
      </c>
      <c r="AF4284" s="6" t="s">
        <v>46</v>
      </c>
    </row>
    <row r="4285" spans="1:32" x14ac:dyDescent="0.2">
      <c r="A42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85" s="7" t="str">
        <f>ExtractValues(Table1[[#This Row],[Agreement Name]],".{1}\d{4,5}")</f>
        <v>100884</v>
      </c>
      <c r="C4285" s="6" t="str">
        <f>ExtractValues(Table1[[#This Row],[Agreement Name]],".{1}\d{4,5}-.{1}\d{4,5}")</f>
        <v>100884-001003</v>
      </c>
      <c r="D4285" s="6" t="str">
        <f>ExtractValues(ExtractValues(Table1[[#This Row],[Agreement Name]],"(CO\d{1,3})"),"\d+")</f>
        <v/>
      </c>
      <c r="E4285" s="6" t="str">
        <f>ExtractValues(ExtractValues(Table1[[#This Row],[Agreement Name]],"(CO.\d{1,3})"),"\d+")</f>
        <v/>
      </c>
      <c r="F4285" s="6" t="str">
        <f>IF(Table1[[#This Row],[ChgOrderPart1]]&lt;&gt;"",Table1[[#This Row],[ChgOrderPart1]],Table1[[#This Row],[ChgOrderPart2]])</f>
        <v/>
      </c>
      <c r="G4285" s="6" t="s">
        <v>3267</v>
      </c>
      <c r="H4285" s="8">
        <v>42016.56962962963</v>
      </c>
      <c r="I4285" s="6" t="s">
        <v>34</v>
      </c>
      <c r="J4285" s="8">
        <v>42017.436805555553</v>
      </c>
      <c r="K4285" s="6" t="s">
        <v>1284</v>
      </c>
      <c r="L4285" s="6" t="s">
        <v>1285</v>
      </c>
      <c r="M4285" s="6" t="s">
        <v>37</v>
      </c>
      <c r="O4285" s="6" t="s">
        <v>38</v>
      </c>
      <c r="P4285" s="6" t="s">
        <v>39</v>
      </c>
      <c r="Q4285" s="6" t="s">
        <v>3262</v>
      </c>
      <c r="R4285" s="6" t="s">
        <v>848</v>
      </c>
      <c r="W4285" s="6" t="s">
        <v>3263</v>
      </c>
      <c r="X4285" s="6" t="s">
        <v>3262</v>
      </c>
      <c r="Y4285" s="6" t="s">
        <v>43</v>
      </c>
      <c r="Z4285" s="8">
        <v>42016.673194444447</v>
      </c>
      <c r="AA4285" s="6" t="s">
        <v>3264</v>
      </c>
      <c r="AB4285" s="6" t="s">
        <v>851</v>
      </c>
      <c r="AC4285" s="6" t="s">
        <v>848</v>
      </c>
      <c r="AD4285" s="6" t="s">
        <v>43</v>
      </c>
      <c r="AE4285" s="8">
        <v>42017.436805555553</v>
      </c>
      <c r="AF4285" s="6" t="s">
        <v>46</v>
      </c>
    </row>
    <row r="4286" spans="1:32" x14ac:dyDescent="0.2">
      <c r="A428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86" s="7" t="str">
        <f>ExtractValues(Table1[[#This Row],[Agreement Name]],".{1}\d{4,5}")</f>
        <v>100884</v>
      </c>
      <c r="C4286" s="6" t="str">
        <f>ExtractValues(Table1[[#This Row],[Agreement Name]],".{1}\d{4,5}-.{1}\d{4,5}")</f>
        <v>100884-001002</v>
      </c>
      <c r="D4286" s="6" t="str">
        <f>ExtractValues(ExtractValues(Table1[[#This Row],[Agreement Name]],"(CO\d{1,3})"),"\d+")</f>
        <v>1</v>
      </c>
      <c r="E4286" s="6" t="str">
        <f>ExtractValues(ExtractValues(Table1[[#This Row],[Agreement Name]],"(CO.\d{1,3})"),"\d+")</f>
        <v/>
      </c>
      <c r="F4286" s="6" t="str">
        <f>IF(Table1[[#This Row],[ChgOrderPart1]]&lt;&gt;"",Table1[[#This Row],[ChgOrderPart1]],Table1[[#This Row],[ChgOrderPart2]])</f>
        <v>1</v>
      </c>
      <c r="G4286" s="6" t="s">
        <v>5521</v>
      </c>
      <c r="H4286" s="8">
        <v>42186.372800925928</v>
      </c>
      <c r="I4286" s="6" t="s">
        <v>34</v>
      </c>
      <c r="J4286" s="8">
        <v>42186.451249999998</v>
      </c>
      <c r="K4286" s="6" t="s">
        <v>5082</v>
      </c>
      <c r="L4286" s="6" t="s">
        <v>5083</v>
      </c>
      <c r="M4286" s="6" t="s">
        <v>37</v>
      </c>
      <c r="O4286" s="6" t="s">
        <v>38</v>
      </c>
      <c r="P4286" s="6" t="s">
        <v>39</v>
      </c>
      <c r="Q4286" s="6" t="s">
        <v>345</v>
      </c>
      <c r="R4286" s="6" t="s">
        <v>848</v>
      </c>
      <c r="W4286" s="6" t="s">
        <v>347</v>
      </c>
      <c r="X4286" s="6" t="s">
        <v>345</v>
      </c>
      <c r="Y4286" s="6" t="s">
        <v>43</v>
      </c>
      <c r="Z4286" s="8">
        <v>42186.381053240744</v>
      </c>
      <c r="AA4286" s="6" t="s">
        <v>71</v>
      </c>
      <c r="AB4286" s="6" t="s">
        <v>851</v>
      </c>
      <c r="AC4286" s="6" t="s">
        <v>848</v>
      </c>
      <c r="AD4286" s="6" t="s">
        <v>43</v>
      </c>
      <c r="AE4286" s="8">
        <v>42186.451249999998</v>
      </c>
      <c r="AF4286" s="6" t="s">
        <v>71</v>
      </c>
    </row>
    <row r="4287" spans="1:32" x14ac:dyDescent="0.2">
      <c r="A428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87" s="7" t="str">
        <f>ExtractValues(Table1[[#This Row],[Agreement Name]],".{1}\d{4,5}")</f>
        <v>100884</v>
      </c>
      <c r="C4287" s="6" t="str">
        <f>ExtractValues(Table1[[#This Row],[Agreement Name]],".{1}\d{4,5}-.{1}\d{4,5}")</f>
        <v>100884-001002</v>
      </c>
      <c r="D4287" s="6" t="str">
        <f>ExtractValues(ExtractValues(Table1[[#This Row],[Agreement Name]],"(CO\d{1,3})"),"\d+")</f>
        <v>2</v>
      </c>
      <c r="E4287" s="6" t="str">
        <f>ExtractValues(ExtractValues(Table1[[#This Row],[Agreement Name]],"(CO.\d{1,3})"),"\d+")</f>
        <v/>
      </c>
      <c r="F4287" s="6" t="str">
        <f>IF(Table1[[#This Row],[ChgOrderPart1]]&lt;&gt;"",Table1[[#This Row],[ChgOrderPart1]],Table1[[#This Row],[ChgOrderPart2]])</f>
        <v>2</v>
      </c>
      <c r="G4287" s="6" t="s">
        <v>5081</v>
      </c>
      <c r="H4287" s="8">
        <v>42164.35193287037</v>
      </c>
      <c r="I4287" s="6" t="s">
        <v>34</v>
      </c>
      <c r="J4287" s="8">
        <v>42171.418599537035</v>
      </c>
      <c r="K4287" s="6" t="s">
        <v>5082</v>
      </c>
      <c r="L4287" s="6" t="s">
        <v>5083</v>
      </c>
      <c r="M4287" s="6" t="s">
        <v>37</v>
      </c>
      <c r="O4287" s="6" t="s">
        <v>38</v>
      </c>
      <c r="P4287" s="6" t="s">
        <v>39</v>
      </c>
      <c r="Q4287" s="6" t="s">
        <v>345</v>
      </c>
      <c r="R4287" s="6" t="s">
        <v>848</v>
      </c>
      <c r="W4287" s="6" t="s">
        <v>347</v>
      </c>
      <c r="X4287" s="6" t="s">
        <v>345</v>
      </c>
      <c r="Y4287" s="6" t="s">
        <v>43</v>
      </c>
      <c r="Z4287" s="8">
        <v>42170.507650462961</v>
      </c>
      <c r="AA4287" s="6" t="s">
        <v>71</v>
      </c>
      <c r="AB4287" s="6" t="s">
        <v>851</v>
      </c>
      <c r="AC4287" s="6" t="s">
        <v>848</v>
      </c>
      <c r="AD4287" s="6" t="s">
        <v>43</v>
      </c>
      <c r="AE4287" s="8">
        <v>42171.418599537035</v>
      </c>
      <c r="AF4287" s="6" t="s">
        <v>71</v>
      </c>
    </row>
    <row r="4288" spans="1:32" x14ac:dyDescent="0.2">
      <c r="A42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88" s="7" t="str">
        <f>ExtractValues(Table1[[#This Row],[Agreement Name]],".{1}\d{4,5}")</f>
        <v>100884</v>
      </c>
      <c r="C4288" s="6" t="str">
        <f>ExtractValues(Table1[[#This Row],[Agreement Name]],".{1}\d{4,5}-.{1}\d{4,5}")</f>
        <v>100884-001002</v>
      </c>
      <c r="D4288" s="6" t="str">
        <f>ExtractValues(ExtractValues(Table1[[#This Row],[Agreement Name]],"(CO\d{1,3})"),"\d+")</f>
        <v/>
      </c>
      <c r="E4288" s="6" t="str">
        <f>ExtractValues(ExtractValues(Table1[[#This Row],[Agreement Name]],"(CO.\d{1,3})"),"\d+")</f>
        <v/>
      </c>
      <c r="F4288" s="6" t="str">
        <f>IF(Table1[[#This Row],[ChgOrderPart1]]&lt;&gt;"",Table1[[#This Row],[ChgOrderPart1]],Table1[[#This Row],[ChgOrderPart2]])</f>
        <v/>
      </c>
      <c r="G4288" s="6" t="s">
        <v>3245</v>
      </c>
      <c r="H4288" s="8">
        <v>42013.595694444448</v>
      </c>
      <c r="I4288" s="6" t="s">
        <v>34</v>
      </c>
      <c r="J4288" s="8">
        <v>42016.430312500001</v>
      </c>
      <c r="K4288" s="6" t="s">
        <v>1284</v>
      </c>
      <c r="L4288" s="6" t="s">
        <v>1285</v>
      </c>
      <c r="M4288" s="6" t="s">
        <v>37</v>
      </c>
      <c r="O4288" s="6" t="s">
        <v>38</v>
      </c>
      <c r="P4288" s="6" t="s">
        <v>39</v>
      </c>
      <c r="Q4288" s="6" t="s">
        <v>345</v>
      </c>
      <c r="R4288" s="6" t="s">
        <v>848</v>
      </c>
      <c r="W4288" s="6" t="s">
        <v>347</v>
      </c>
      <c r="X4288" s="6" t="s">
        <v>345</v>
      </c>
      <c r="Y4288" s="6" t="s">
        <v>43</v>
      </c>
      <c r="Z4288" s="8">
        <v>42016.416932870372</v>
      </c>
      <c r="AA4288" s="6" t="s">
        <v>71</v>
      </c>
      <c r="AB4288" s="6" t="s">
        <v>851</v>
      </c>
      <c r="AC4288" s="6" t="s">
        <v>848</v>
      </c>
      <c r="AD4288" s="6" t="s">
        <v>43</v>
      </c>
      <c r="AE4288" s="8">
        <v>42016.430312500001</v>
      </c>
      <c r="AF4288" s="6" t="s">
        <v>46</v>
      </c>
    </row>
    <row r="4289" spans="1:39" x14ac:dyDescent="0.2">
      <c r="A42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89" s="7" t="str">
        <f>ExtractValues(Table1[[#This Row],[Agreement Name]],".{1}\d{4,5}")</f>
        <v>100884</v>
      </c>
      <c r="C4289" s="6" t="str">
        <f>ExtractValues(Table1[[#This Row],[Agreement Name]],".{1}\d{4,5}-.{1}\d{4,5}")</f>
        <v>100884-001001</v>
      </c>
      <c r="D4289" s="6" t="str">
        <f>ExtractValues(ExtractValues(Table1[[#This Row],[Agreement Name]],"(CO\d{1,3})"),"\d+")</f>
        <v/>
      </c>
      <c r="E4289" s="6" t="str">
        <f>ExtractValues(ExtractValues(Table1[[#This Row],[Agreement Name]],"(CO.\d{1,3})"),"\d+")</f>
        <v/>
      </c>
      <c r="F4289" s="6" t="str">
        <f>IF(Table1[[#This Row],[ChgOrderPart1]]&lt;&gt;"",Table1[[#This Row],[ChgOrderPart1]],Table1[[#This Row],[ChgOrderPart2]])</f>
        <v/>
      </c>
      <c r="G4289" s="6" t="s">
        <v>3219</v>
      </c>
      <c r="H4289" s="8">
        <v>42013.431608796294</v>
      </c>
      <c r="I4289" s="6" t="s">
        <v>34</v>
      </c>
      <c r="J4289" s="8">
        <v>42013.528460648151</v>
      </c>
      <c r="K4289" s="6" t="s">
        <v>1284</v>
      </c>
      <c r="L4289" s="6" t="s">
        <v>1285</v>
      </c>
      <c r="M4289" s="6" t="s">
        <v>37</v>
      </c>
      <c r="O4289" s="6" t="s">
        <v>38</v>
      </c>
      <c r="P4289" s="6" t="s">
        <v>39</v>
      </c>
      <c r="Q4289" s="6" t="s">
        <v>1356</v>
      </c>
      <c r="R4289" s="6" t="s">
        <v>848</v>
      </c>
      <c r="W4289" s="6" t="s">
        <v>1357</v>
      </c>
      <c r="X4289" s="6" t="s">
        <v>1356</v>
      </c>
      <c r="Y4289" s="6" t="s">
        <v>43</v>
      </c>
      <c r="Z4289" s="8">
        <v>42013.432719907411</v>
      </c>
      <c r="AA4289" s="6" t="s">
        <v>46</v>
      </c>
      <c r="AB4289" s="6" t="s">
        <v>851</v>
      </c>
      <c r="AC4289" s="6" t="s">
        <v>848</v>
      </c>
      <c r="AD4289" s="6" t="s">
        <v>43</v>
      </c>
      <c r="AE4289" s="8">
        <v>42013.528460648151</v>
      </c>
      <c r="AF4289" s="6" t="s">
        <v>46</v>
      </c>
    </row>
    <row r="4290" spans="1:39" x14ac:dyDescent="0.2">
      <c r="A42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90" s="7" t="str">
        <f>ExtractValues(Table1[[#This Row],[Agreement Name]],".{1}\d{4,5}")</f>
        <v>100864</v>
      </c>
      <c r="C4290" s="6" t="str">
        <f>ExtractValues(Table1[[#This Row],[Agreement Name]],".{1}\d{4,5}-.{1}\d{4,5}")</f>
        <v>100864-006001</v>
      </c>
      <c r="D4290" s="6" t="str">
        <f>ExtractValues(ExtractValues(Table1[[#This Row],[Agreement Name]],"(CO\d{1,3})"),"\d+")</f>
        <v/>
      </c>
      <c r="E4290" s="6" t="str">
        <f>ExtractValues(ExtractValues(Table1[[#This Row],[Agreement Name]],"(CO.\d{1,3})"),"\d+")</f>
        <v/>
      </c>
      <c r="F4290" s="6" t="str">
        <f>IF(Table1[[#This Row],[ChgOrderPart1]]&lt;&gt;"",Table1[[#This Row],[ChgOrderPart1]],Table1[[#This Row],[ChgOrderPart2]])</f>
        <v/>
      </c>
      <c r="G4290" s="6" t="s">
        <v>1245</v>
      </c>
      <c r="H4290" s="8">
        <v>42234.657337962963</v>
      </c>
      <c r="I4290" s="6" t="s">
        <v>34</v>
      </c>
      <c r="J4290" s="8">
        <v>42236.732199074075</v>
      </c>
      <c r="K4290" s="6" t="s">
        <v>35</v>
      </c>
      <c r="L4290" s="6" t="s">
        <v>36</v>
      </c>
      <c r="M4290" s="6" t="s">
        <v>37</v>
      </c>
      <c r="O4290" s="6" t="s">
        <v>38</v>
      </c>
      <c r="P4290" s="6" t="s">
        <v>39</v>
      </c>
      <c r="Q4290" s="6" t="s">
        <v>1246</v>
      </c>
      <c r="R4290" s="6" t="s">
        <v>57</v>
      </c>
      <c r="W4290" s="6" t="s">
        <v>1247</v>
      </c>
      <c r="X4290" s="6" t="s">
        <v>1246</v>
      </c>
      <c r="Y4290" s="6" t="s">
        <v>43</v>
      </c>
      <c r="Z4290" s="8">
        <v>42236.493032407408</v>
      </c>
      <c r="AA4290" s="6" t="s">
        <v>1248</v>
      </c>
      <c r="AB4290" s="6" t="s">
        <v>70</v>
      </c>
      <c r="AC4290" s="6" t="s">
        <v>57</v>
      </c>
      <c r="AD4290" s="6" t="s">
        <v>43</v>
      </c>
      <c r="AE4290" s="8">
        <v>42236.732199074075</v>
      </c>
      <c r="AF4290" s="6" t="s">
        <v>71</v>
      </c>
    </row>
    <row r="4291" spans="1:39" x14ac:dyDescent="0.2">
      <c r="A42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91" s="7" t="str">
        <f>ExtractValues(Table1[[#This Row],[Agreement Name]],".{1}\d{4,5}")</f>
        <v>100864</v>
      </c>
      <c r="C4291" s="6" t="str">
        <f>ExtractValues(Table1[[#This Row],[Agreement Name]],".{1}\d{4,5}-.{1}\d{4,5}")</f>
        <v>100864-002001</v>
      </c>
      <c r="D4291" s="6" t="str">
        <f>ExtractValues(ExtractValues(Table1[[#This Row],[Agreement Name]],"(CO\d{1,3})"),"\d+")</f>
        <v/>
      </c>
      <c r="E4291" s="6" t="str">
        <f>ExtractValues(ExtractValues(Table1[[#This Row],[Agreement Name]],"(CO.\d{1,3})"),"\d+")</f>
        <v/>
      </c>
      <c r="F4291" s="6" t="str">
        <f>IF(Table1[[#This Row],[ChgOrderPart1]]&lt;&gt;"",Table1[[#This Row],[ChgOrderPart1]],Table1[[#This Row],[ChgOrderPart2]])</f>
        <v/>
      </c>
      <c r="G4291" s="6" t="s">
        <v>6299</v>
      </c>
      <c r="H4291" s="8">
        <v>42052.471689814818</v>
      </c>
      <c r="I4291" s="6" t="s">
        <v>34</v>
      </c>
      <c r="J4291" s="8">
        <v>42052.488599537035</v>
      </c>
      <c r="K4291" s="6" t="s">
        <v>1284</v>
      </c>
      <c r="L4291" s="6" t="s">
        <v>1285</v>
      </c>
      <c r="M4291" s="6" t="s">
        <v>37</v>
      </c>
      <c r="O4291" s="6" t="s">
        <v>38</v>
      </c>
      <c r="P4291" s="6" t="s">
        <v>39</v>
      </c>
      <c r="Q4291" s="6" t="s">
        <v>1291</v>
      </c>
      <c r="R4291" s="6" t="s">
        <v>366</v>
      </c>
      <c r="W4291" s="6" t="s">
        <v>1292</v>
      </c>
      <c r="X4291" s="6" t="s">
        <v>1291</v>
      </c>
      <c r="Y4291" s="6" t="s">
        <v>43</v>
      </c>
      <c r="Z4291" s="8">
        <v>42052.47929398148</v>
      </c>
      <c r="AA4291" s="6" t="s">
        <v>322</v>
      </c>
      <c r="AB4291" s="6" t="s">
        <v>370</v>
      </c>
      <c r="AC4291" s="6" t="s">
        <v>366</v>
      </c>
      <c r="AD4291" s="6" t="s">
        <v>43</v>
      </c>
      <c r="AE4291" s="8">
        <v>42052.488599537035</v>
      </c>
      <c r="AF4291" s="6" t="s">
        <v>71</v>
      </c>
    </row>
    <row r="4292" spans="1:39" x14ac:dyDescent="0.2">
      <c r="A42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92" s="7" t="str">
        <f>ExtractValues(Table1[[#This Row],[Agreement Name]],".{1}\d{4,5}")</f>
        <v>100864</v>
      </c>
      <c r="C4292" s="6" t="str">
        <f>ExtractValues(Table1[[#This Row],[Agreement Name]],".{1}\d{4,5}-.{1}\d{4,5}")</f>
        <v>100864-001006</v>
      </c>
      <c r="D4292" s="6" t="str">
        <f>ExtractValues(ExtractValues(Table1[[#This Row],[Agreement Name]],"(CO\d{1,3})"),"\d+")</f>
        <v/>
      </c>
      <c r="E4292" s="6" t="str">
        <f>ExtractValues(ExtractValues(Table1[[#This Row],[Agreement Name]],"(CO.\d{1,3})"),"\d+")</f>
        <v/>
      </c>
      <c r="F4292" s="6" t="str">
        <f>IF(Table1[[#This Row],[ChgOrderPart1]]&lt;&gt;"",Table1[[#This Row],[ChgOrderPart1]],Table1[[#This Row],[ChgOrderPart2]])</f>
        <v/>
      </c>
      <c r="G4292" s="6" t="s">
        <v>939</v>
      </c>
      <c r="H4292" s="8">
        <v>42202.51059027778</v>
      </c>
      <c r="I4292" s="6" t="s">
        <v>48</v>
      </c>
      <c r="J4292" s="8">
        <v>42202.51059027778</v>
      </c>
      <c r="K4292" s="6" t="s">
        <v>35</v>
      </c>
      <c r="L4292" s="6" t="s">
        <v>36</v>
      </c>
      <c r="M4292" s="6" t="s">
        <v>37</v>
      </c>
      <c r="O4292" s="6" t="s">
        <v>38</v>
      </c>
      <c r="P4292" s="6" t="s">
        <v>39</v>
      </c>
      <c r="Q4292" s="6" t="s">
        <v>940</v>
      </c>
      <c r="R4292" s="6" t="s">
        <v>366</v>
      </c>
      <c r="AL4292" s="6" t="s">
        <v>940</v>
      </c>
      <c r="AM4292" s="6" t="s">
        <v>43</v>
      </c>
    </row>
    <row r="4293" spans="1:39" x14ac:dyDescent="0.2">
      <c r="A42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93" s="7" t="str">
        <f>ExtractValues(Table1[[#This Row],[Agreement Name]],".{1}\d{4,5}")</f>
        <v>100864</v>
      </c>
      <c r="C4293" s="6" t="str">
        <f>ExtractValues(Table1[[#This Row],[Agreement Name]],".{1}\d{4,5}-.{1}\d{4,5}")</f>
        <v>100864-001005</v>
      </c>
      <c r="D4293" s="6" t="str">
        <f>ExtractValues(ExtractValues(Table1[[#This Row],[Agreement Name]],"(CO\d{1,3})"),"\d+")</f>
        <v/>
      </c>
      <c r="E4293" s="6" t="str">
        <f>ExtractValues(ExtractValues(Table1[[#This Row],[Agreement Name]],"(CO.\d{1,3})"),"\d+")</f>
        <v/>
      </c>
      <c r="F4293" s="6" t="str">
        <f>IF(Table1[[#This Row],[ChgOrderPart1]]&lt;&gt;"",Table1[[#This Row],[ChgOrderPart1]],Table1[[#This Row],[ChgOrderPart2]])</f>
        <v/>
      </c>
      <c r="G4293" s="6" t="s">
        <v>8441</v>
      </c>
      <c r="H4293" s="8">
        <v>42115.43608796296</v>
      </c>
      <c r="I4293" s="6" t="s">
        <v>34</v>
      </c>
      <c r="J4293" s="8">
        <v>42116.44021990741</v>
      </c>
      <c r="K4293" s="6" t="s">
        <v>1376</v>
      </c>
      <c r="L4293" s="6" t="s">
        <v>1377</v>
      </c>
      <c r="M4293" s="6" t="s">
        <v>37</v>
      </c>
      <c r="O4293" s="6" t="s">
        <v>38</v>
      </c>
      <c r="P4293" s="6" t="s">
        <v>39</v>
      </c>
      <c r="Q4293" s="6" t="s">
        <v>486</v>
      </c>
      <c r="R4293" s="6" t="s">
        <v>366</v>
      </c>
      <c r="W4293" s="6" t="s">
        <v>487</v>
      </c>
      <c r="X4293" s="6" t="s">
        <v>486</v>
      </c>
      <c r="Y4293" s="6" t="s">
        <v>43</v>
      </c>
      <c r="Z4293" s="8">
        <v>42115.701018518521</v>
      </c>
      <c r="AA4293" s="6" t="s">
        <v>488</v>
      </c>
      <c r="AB4293" s="6" t="s">
        <v>370</v>
      </c>
      <c r="AC4293" s="6" t="s">
        <v>366</v>
      </c>
      <c r="AD4293" s="6" t="s">
        <v>43</v>
      </c>
      <c r="AE4293" s="8">
        <v>42116.44021990741</v>
      </c>
      <c r="AF4293" s="6" t="s">
        <v>71</v>
      </c>
    </row>
    <row r="4294" spans="1:39" x14ac:dyDescent="0.2">
      <c r="A42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94" s="7" t="str">
        <f>ExtractValues(Table1[[#This Row],[Agreement Name]],".{1}\d{4,5}")</f>
        <v>100864</v>
      </c>
      <c r="C4294" s="6" t="str">
        <f>ExtractValues(Table1[[#This Row],[Agreement Name]],".{1}\d{4,5}-.{1}\d{4,5}")</f>
        <v>100864-001004</v>
      </c>
      <c r="D4294" s="6" t="str">
        <f>ExtractValues(ExtractValues(Table1[[#This Row],[Agreement Name]],"(CO\d{1,3})"),"\d+")</f>
        <v/>
      </c>
      <c r="E4294" s="6" t="str">
        <f>ExtractValues(ExtractValues(Table1[[#This Row],[Agreement Name]],"(CO.\d{1,3})"),"\d+")</f>
        <v/>
      </c>
      <c r="F4294" s="6" t="str">
        <f>IF(Table1[[#This Row],[ChgOrderPart1]]&lt;&gt;"",Table1[[#This Row],[ChgOrderPart1]],Table1[[#This Row],[ChgOrderPart2]])</f>
        <v/>
      </c>
      <c r="G4294" s="6" t="s">
        <v>6553</v>
      </c>
      <c r="H4294" s="8">
        <v>42076.349849537037</v>
      </c>
      <c r="I4294" s="6" t="s">
        <v>34</v>
      </c>
      <c r="J4294" s="8">
        <v>42080.412905092591</v>
      </c>
      <c r="K4294" s="6" t="s">
        <v>1284</v>
      </c>
      <c r="L4294" s="6" t="s">
        <v>1285</v>
      </c>
      <c r="M4294" s="6" t="s">
        <v>37</v>
      </c>
      <c r="O4294" s="6" t="s">
        <v>38</v>
      </c>
      <c r="P4294" s="6" t="s">
        <v>39</v>
      </c>
      <c r="Q4294" s="6" t="s">
        <v>1291</v>
      </c>
      <c r="R4294" s="6" t="s">
        <v>366</v>
      </c>
      <c r="W4294" s="6" t="s">
        <v>1292</v>
      </c>
      <c r="X4294" s="6" t="s">
        <v>1291</v>
      </c>
      <c r="Y4294" s="6" t="s">
        <v>43</v>
      </c>
      <c r="Z4294" s="8">
        <v>42080.316041666665</v>
      </c>
      <c r="AA4294" s="6" t="s">
        <v>322</v>
      </c>
      <c r="AB4294" s="6" t="s">
        <v>370</v>
      </c>
      <c r="AC4294" s="6" t="s">
        <v>366</v>
      </c>
      <c r="AD4294" s="6" t="s">
        <v>43</v>
      </c>
      <c r="AE4294" s="8">
        <v>42080.412905092591</v>
      </c>
      <c r="AF4294" s="6" t="s">
        <v>71</v>
      </c>
    </row>
    <row r="4295" spans="1:39" x14ac:dyDescent="0.2">
      <c r="A429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95" s="7" t="str">
        <f>ExtractValues(Table1[[#This Row],[Agreement Name]],".{1}\d{4,5}")</f>
        <v>100864</v>
      </c>
      <c r="C4295" s="6" t="str">
        <f>ExtractValues(Table1[[#This Row],[Agreement Name]],".{1}\d{4,5}-.{1}\d{4,5}")</f>
        <v>100864-001003</v>
      </c>
      <c r="D4295" s="6" t="str">
        <f>ExtractValues(ExtractValues(Table1[[#This Row],[Agreement Name]],"(CO\d{1,3})"),"\d+")</f>
        <v>2</v>
      </c>
      <c r="E4295" s="6" t="str">
        <f>ExtractValues(ExtractValues(Table1[[#This Row],[Agreement Name]],"(CO.\d{1,3})"),"\d+")</f>
        <v/>
      </c>
      <c r="F4295" s="6" t="str">
        <f>IF(Table1[[#This Row],[ChgOrderPart1]]&lt;&gt;"",Table1[[#This Row],[ChgOrderPart1]],Table1[[#This Row],[ChgOrderPart2]])</f>
        <v>2</v>
      </c>
      <c r="G4295" s="6" t="s">
        <v>6063</v>
      </c>
      <c r="H4295" s="8">
        <v>42229.458009259259</v>
      </c>
      <c r="I4295" s="6" t="s">
        <v>34</v>
      </c>
      <c r="J4295" s="8">
        <v>42229.966689814813</v>
      </c>
      <c r="K4295" s="6" t="s">
        <v>5082</v>
      </c>
      <c r="L4295" s="6" t="s">
        <v>5083</v>
      </c>
      <c r="M4295" s="6" t="s">
        <v>37</v>
      </c>
      <c r="O4295" s="6" t="s">
        <v>38</v>
      </c>
      <c r="P4295" s="6" t="s">
        <v>39</v>
      </c>
      <c r="Q4295" s="6" t="s">
        <v>319</v>
      </c>
      <c r="R4295" s="6" t="s">
        <v>320</v>
      </c>
      <c r="S4295" s="6" t="s">
        <v>366</v>
      </c>
      <c r="W4295" s="6" t="s">
        <v>321</v>
      </c>
      <c r="X4295" s="6" t="s">
        <v>320</v>
      </c>
      <c r="Y4295" s="6" t="s">
        <v>43</v>
      </c>
      <c r="Z4295" s="8">
        <v>42229.859930555554</v>
      </c>
      <c r="AA4295" s="6" t="s">
        <v>1214</v>
      </c>
      <c r="AB4295" s="6" t="s">
        <v>559</v>
      </c>
      <c r="AC4295" s="6" t="s">
        <v>366</v>
      </c>
      <c r="AD4295" s="6" t="s">
        <v>43</v>
      </c>
      <c r="AE4295" s="8">
        <v>42229.966689814813</v>
      </c>
      <c r="AF4295" s="6" t="s">
        <v>829</v>
      </c>
    </row>
    <row r="4296" spans="1:39" x14ac:dyDescent="0.2">
      <c r="A429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96" s="7" t="str">
        <f>ExtractValues(Table1[[#This Row],[Agreement Name]],".{1}\d{4,5}")</f>
        <v>100864</v>
      </c>
      <c r="C4296" s="6" t="str">
        <f>ExtractValues(Table1[[#This Row],[Agreement Name]],".{1}\d{4,5}-.{1}\d{4,5}")</f>
        <v>100864-001003</v>
      </c>
      <c r="D4296" s="6" t="str">
        <f>ExtractValues(ExtractValues(Table1[[#This Row],[Agreement Name]],"(CO\d{1,3})"),"\d+")</f>
        <v>1</v>
      </c>
      <c r="E4296" s="6" t="str">
        <f>ExtractValues(ExtractValues(Table1[[#This Row],[Agreement Name]],"(CO.\d{1,3})"),"\d+")</f>
        <v/>
      </c>
      <c r="F4296" s="6" t="str">
        <f>IF(Table1[[#This Row],[ChgOrderPart1]]&lt;&gt;"",Table1[[#This Row],[ChgOrderPart1]],Table1[[#This Row],[ChgOrderPart2]])</f>
        <v>1</v>
      </c>
      <c r="G4296" s="6" t="s">
        <v>3993</v>
      </c>
      <c r="H4296" s="8">
        <v>42138.428738425922</v>
      </c>
      <c r="I4296" s="6" t="s">
        <v>34</v>
      </c>
      <c r="J4296" s="8">
        <v>42142.413356481484</v>
      </c>
      <c r="K4296" s="6" t="s">
        <v>3614</v>
      </c>
      <c r="L4296" s="6" t="s">
        <v>3615</v>
      </c>
      <c r="M4296" s="6" t="s">
        <v>37</v>
      </c>
      <c r="O4296" s="6" t="s">
        <v>38</v>
      </c>
      <c r="P4296" s="6" t="s">
        <v>39</v>
      </c>
      <c r="Q4296" s="6" t="s">
        <v>319</v>
      </c>
      <c r="R4296" s="6" t="s">
        <v>320</v>
      </c>
      <c r="S4296" s="6" t="s">
        <v>366</v>
      </c>
      <c r="W4296" s="6" t="s">
        <v>321</v>
      </c>
      <c r="X4296" s="6" t="s">
        <v>320</v>
      </c>
      <c r="Y4296" s="6" t="s">
        <v>43</v>
      </c>
      <c r="Z4296" s="8">
        <v>42142.371481481481</v>
      </c>
      <c r="AA4296" s="6" t="s">
        <v>322</v>
      </c>
      <c r="AB4296" s="6" t="s">
        <v>370</v>
      </c>
      <c r="AC4296" s="6" t="s">
        <v>366</v>
      </c>
      <c r="AD4296" s="6" t="s">
        <v>43</v>
      </c>
      <c r="AE4296" s="8">
        <v>42142.413356481484</v>
      </c>
      <c r="AF4296" s="6" t="s">
        <v>71</v>
      </c>
    </row>
    <row r="4297" spans="1:39" x14ac:dyDescent="0.2">
      <c r="A42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97" s="7" t="str">
        <f>ExtractValues(Table1[[#This Row],[Agreement Name]],".{1}\d{4,5}")</f>
        <v>100864</v>
      </c>
      <c r="C4297" s="6" t="str">
        <f>ExtractValues(Table1[[#This Row],[Agreement Name]],".{1}\d{4,5}-.{1}\d{4,5}")</f>
        <v>100864-001003</v>
      </c>
      <c r="D4297" s="6" t="str">
        <f>ExtractValues(ExtractValues(Table1[[#This Row],[Agreement Name]],"(CO\d{1,3})"),"\d+")</f>
        <v/>
      </c>
      <c r="E4297" s="6" t="str">
        <f>ExtractValues(ExtractValues(Table1[[#This Row],[Agreement Name]],"(CO.\d{1,3})"),"\d+")</f>
        <v/>
      </c>
      <c r="F4297" s="6" t="str">
        <f>IF(Table1[[#This Row],[ChgOrderPart1]]&lt;&gt;"",Table1[[#This Row],[ChgOrderPart1]],Table1[[#This Row],[ChgOrderPart2]])</f>
        <v/>
      </c>
      <c r="G4297" s="6" t="s">
        <v>6552</v>
      </c>
      <c r="H4297" s="8">
        <v>42076.348981481482</v>
      </c>
      <c r="I4297" s="6" t="s">
        <v>34</v>
      </c>
      <c r="J4297" s="8">
        <v>42080.411747685182</v>
      </c>
      <c r="K4297" s="6" t="s">
        <v>1284</v>
      </c>
      <c r="L4297" s="6" t="s">
        <v>1285</v>
      </c>
      <c r="M4297" s="6" t="s">
        <v>37</v>
      </c>
      <c r="O4297" s="6" t="s">
        <v>38</v>
      </c>
      <c r="P4297" s="6" t="s">
        <v>39</v>
      </c>
      <c r="Q4297" s="6" t="s">
        <v>1291</v>
      </c>
      <c r="R4297" s="6" t="s">
        <v>366</v>
      </c>
      <c r="W4297" s="6" t="s">
        <v>1292</v>
      </c>
      <c r="X4297" s="6" t="s">
        <v>1291</v>
      </c>
      <c r="Y4297" s="6" t="s">
        <v>43</v>
      </c>
      <c r="Z4297" s="8">
        <v>42080.340300925927</v>
      </c>
      <c r="AA4297" s="6" t="s">
        <v>322</v>
      </c>
      <c r="AB4297" s="6" t="s">
        <v>370</v>
      </c>
      <c r="AC4297" s="6" t="s">
        <v>366</v>
      </c>
      <c r="AD4297" s="6" t="s">
        <v>43</v>
      </c>
      <c r="AE4297" s="8">
        <v>42080.411747685182</v>
      </c>
      <c r="AF4297" s="6" t="s">
        <v>71</v>
      </c>
    </row>
    <row r="4298" spans="1:39" x14ac:dyDescent="0.2">
      <c r="A429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298" s="7" t="str">
        <f>ExtractValues(Table1[[#This Row],[Agreement Name]],".{1}\d{4,5}")</f>
        <v>100864</v>
      </c>
      <c r="C4298" s="6" t="str">
        <f>ExtractValues(Table1[[#This Row],[Agreement Name]],".{1}\d{4,5}-.{1}\d{4,5}")</f>
        <v>100864-001002</v>
      </c>
      <c r="D4298" s="6" t="str">
        <f>ExtractValues(ExtractValues(Table1[[#This Row],[Agreement Name]],"(CO\d{1,3})"),"\d+")</f>
        <v>1</v>
      </c>
      <c r="E4298" s="6" t="str">
        <f>ExtractValues(ExtractValues(Table1[[#This Row],[Agreement Name]],"(CO.\d{1,3})"),"\d+")</f>
        <v/>
      </c>
      <c r="F4298" s="6" t="str">
        <f>IF(Table1[[#This Row],[ChgOrderPart1]]&lt;&gt;"",Table1[[#This Row],[ChgOrderPart1]],Table1[[#This Row],[ChgOrderPart2]])</f>
        <v>1</v>
      </c>
      <c r="G4298" s="6" t="s">
        <v>5290</v>
      </c>
      <c r="H4298" s="8">
        <v>42170.352395833332</v>
      </c>
      <c r="I4298" s="6" t="s">
        <v>34</v>
      </c>
      <c r="J4298" s="8">
        <v>42171.439305555556</v>
      </c>
      <c r="K4298" s="6" t="s">
        <v>5082</v>
      </c>
      <c r="L4298" s="6" t="s">
        <v>5083</v>
      </c>
      <c r="M4298" s="6" t="s">
        <v>37</v>
      </c>
      <c r="O4298" s="6" t="s">
        <v>38</v>
      </c>
      <c r="P4298" s="6" t="s">
        <v>39</v>
      </c>
      <c r="Q4298" s="6" t="s">
        <v>482</v>
      </c>
      <c r="R4298" s="6" t="s">
        <v>366</v>
      </c>
      <c r="W4298" s="6" t="s">
        <v>483</v>
      </c>
      <c r="X4298" s="6" t="s">
        <v>482</v>
      </c>
      <c r="Y4298" s="6" t="s">
        <v>43</v>
      </c>
      <c r="Z4298" s="8">
        <v>42170.578923611109</v>
      </c>
      <c r="AA4298" s="6" t="s">
        <v>484</v>
      </c>
      <c r="AB4298" s="6" t="s">
        <v>370</v>
      </c>
      <c r="AC4298" s="6" t="s">
        <v>366</v>
      </c>
      <c r="AD4298" s="6" t="s">
        <v>43</v>
      </c>
      <c r="AE4298" s="8">
        <v>42171.439305555556</v>
      </c>
      <c r="AF4298" s="6" t="s">
        <v>71</v>
      </c>
    </row>
    <row r="4299" spans="1:39" x14ac:dyDescent="0.2">
      <c r="A42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299" s="7" t="str">
        <f>ExtractValues(Table1[[#This Row],[Agreement Name]],".{1}\d{4,5}")</f>
        <v>100864</v>
      </c>
      <c r="C4299" s="6" t="str">
        <f>ExtractValues(Table1[[#This Row],[Agreement Name]],".{1}\d{4,5}-.{1}\d{4,5}")</f>
        <v>100864-001002</v>
      </c>
      <c r="D4299" s="6" t="str">
        <f>ExtractValues(ExtractValues(Table1[[#This Row],[Agreement Name]],"(CO\d{1,3})"),"\d+")</f>
        <v/>
      </c>
      <c r="E4299" s="6" t="str">
        <f>ExtractValues(ExtractValues(Table1[[#This Row],[Agreement Name]],"(CO.\d{1,3})"),"\d+")</f>
        <v/>
      </c>
      <c r="F4299" s="6" t="str">
        <f>IF(Table1[[#This Row],[ChgOrderPart1]]&lt;&gt;"",Table1[[#This Row],[ChgOrderPart1]],Table1[[#This Row],[ChgOrderPart2]])</f>
        <v/>
      </c>
      <c r="G4299" s="6" t="s">
        <v>6411</v>
      </c>
      <c r="H4299" s="8">
        <v>42062.597731481481</v>
      </c>
      <c r="I4299" s="6" t="s">
        <v>34</v>
      </c>
      <c r="J4299" s="8">
        <v>42065.620694444442</v>
      </c>
      <c r="K4299" s="6" t="s">
        <v>1284</v>
      </c>
      <c r="L4299" s="6" t="s">
        <v>1285</v>
      </c>
      <c r="M4299" s="6" t="s">
        <v>37</v>
      </c>
      <c r="O4299" s="6" t="s">
        <v>38</v>
      </c>
      <c r="P4299" s="6" t="s">
        <v>39</v>
      </c>
      <c r="Q4299" s="6" t="s">
        <v>482</v>
      </c>
      <c r="R4299" s="6" t="s">
        <v>366</v>
      </c>
      <c r="W4299" s="6" t="s">
        <v>483</v>
      </c>
      <c r="X4299" s="6" t="s">
        <v>482</v>
      </c>
      <c r="Y4299" s="6" t="s">
        <v>43</v>
      </c>
      <c r="Z4299" s="8">
        <v>42064.784837962965</v>
      </c>
      <c r="AA4299" s="6" t="s">
        <v>2698</v>
      </c>
      <c r="AB4299" s="6" t="s">
        <v>370</v>
      </c>
      <c r="AC4299" s="6" t="s">
        <v>366</v>
      </c>
      <c r="AD4299" s="6" t="s">
        <v>43</v>
      </c>
      <c r="AE4299" s="8">
        <v>42065.620694444442</v>
      </c>
      <c r="AF4299" s="6" t="s">
        <v>71</v>
      </c>
    </row>
    <row r="4300" spans="1:39" x14ac:dyDescent="0.2">
      <c r="A43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00" s="7" t="str">
        <f>ExtractValues(Table1[[#This Row],[Agreement Name]],".{1}\d{4,5}")</f>
        <v>100864</v>
      </c>
      <c r="C4300" s="6" t="str">
        <f>ExtractValues(Table1[[#This Row],[Agreement Name]],".{1}\d{4,5}-.{1}\d{4,5}")</f>
        <v>100864-001001</v>
      </c>
      <c r="D4300" s="6" t="str">
        <f>ExtractValues(ExtractValues(Table1[[#This Row],[Agreement Name]],"(CO\d{1,3})"),"\d+")</f>
        <v>1</v>
      </c>
      <c r="E4300" s="6" t="str">
        <f>ExtractValues(ExtractValues(Table1[[#This Row],[Agreement Name]],"(CO.\d{1,3})"),"\d+")</f>
        <v/>
      </c>
      <c r="F4300" s="6" t="str">
        <f>IF(Table1[[#This Row],[ChgOrderPart1]]&lt;&gt;"",Table1[[#This Row],[ChgOrderPart1]],Table1[[#This Row],[ChgOrderPart2]])</f>
        <v>1</v>
      </c>
      <c r="G4300" s="6" t="s">
        <v>6006</v>
      </c>
      <c r="H4300" s="8">
        <v>42227.341898148145</v>
      </c>
      <c r="I4300" s="6" t="s">
        <v>34</v>
      </c>
      <c r="J4300" s="8">
        <v>42227.46199074074</v>
      </c>
      <c r="K4300" s="6" t="s">
        <v>5082</v>
      </c>
      <c r="L4300" s="6" t="s">
        <v>5083</v>
      </c>
      <c r="M4300" s="6" t="s">
        <v>37</v>
      </c>
      <c r="O4300" s="6" t="s">
        <v>38</v>
      </c>
      <c r="P4300" s="6" t="s">
        <v>39</v>
      </c>
      <c r="Q4300" s="6" t="s">
        <v>365</v>
      </c>
      <c r="R4300" s="6" t="s">
        <v>366</v>
      </c>
      <c r="W4300" s="6" t="s">
        <v>368</v>
      </c>
      <c r="X4300" s="6" t="s">
        <v>365</v>
      </c>
      <c r="Y4300" s="6" t="s">
        <v>43</v>
      </c>
      <c r="Z4300" s="8">
        <v>42227.448101851849</v>
      </c>
      <c r="AA4300" s="6" t="s">
        <v>1169</v>
      </c>
      <c r="AB4300" s="6" t="s">
        <v>559</v>
      </c>
      <c r="AC4300" s="6" t="s">
        <v>366</v>
      </c>
      <c r="AD4300" s="6" t="s">
        <v>43</v>
      </c>
      <c r="AE4300" s="8">
        <v>42227.46199074074</v>
      </c>
      <c r="AF4300" s="6" t="s">
        <v>71</v>
      </c>
    </row>
    <row r="4301" spans="1:39" x14ac:dyDescent="0.2">
      <c r="A43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1" s="7" t="str">
        <f>ExtractValues(Table1[[#This Row],[Agreement Name]],".{1}\d{4,5}")</f>
        <v>100864</v>
      </c>
      <c r="C4301" s="6" t="str">
        <f>ExtractValues(Table1[[#This Row],[Agreement Name]],".{1}\d{4,5}-.{1}\d{4,5}")</f>
        <v>100864-001001</v>
      </c>
      <c r="D4301" s="6" t="str">
        <f>ExtractValues(ExtractValues(Table1[[#This Row],[Agreement Name]],"(CO\d{1,3})"),"\d+")</f>
        <v/>
      </c>
      <c r="E4301" s="6" t="str">
        <f>ExtractValues(ExtractValues(Table1[[#This Row],[Agreement Name]],"(CO.\d{1,3})"),"\d+")</f>
        <v/>
      </c>
      <c r="F4301" s="6" t="str">
        <f>IF(Table1[[#This Row],[ChgOrderPart1]]&lt;&gt;"",Table1[[#This Row],[ChgOrderPart1]],Table1[[#This Row],[ChgOrderPart2]])</f>
        <v/>
      </c>
      <c r="G4301" s="6" t="s">
        <v>6409</v>
      </c>
      <c r="H4301" s="8">
        <v>42062.596203703702</v>
      </c>
      <c r="I4301" s="6" t="s">
        <v>34</v>
      </c>
      <c r="J4301" s="8">
        <v>42065.512118055558</v>
      </c>
      <c r="K4301" s="6" t="s">
        <v>1284</v>
      </c>
      <c r="L4301" s="6" t="s">
        <v>1285</v>
      </c>
      <c r="M4301" s="6" t="s">
        <v>37</v>
      </c>
      <c r="O4301" s="6" t="s">
        <v>38</v>
      </c>
      <c r="P4301" s="6" t="s">
        <v>39</v>
      </c>
      <c r="Q4301" s="6" t="s">
        <v>365</v>
      </c>
      <c r="R4301" s="6" t="s">
        <v>366</v>
      </c>
      <c r="W4301" s="6" t="s">
        <v>368</v>
      </c>
      <c r="X4301" s="6" t="s">
        <v>365</v>
      </c>
      <c r="Y4301" s="6" t="s">
        <v>43</v>
      </c>
      <c r="Z4301" s="8">
        <v>42065.458425925928</v>
      </c>
      <c r="AA4301" s="6" t="s">
        <v>6410</v>
      </c>
      <c r="AB4301" s="6" t="s">
        <v>370</v>
      </c>
      <c r="AC4301" s="6" t="s">
        <v>366</v>
      </c>
      <c r="AD4301" s="6" t="s">
        <v>43</v>
      </c>
      <c r="AE4301" s="8">
        <v>42065.512118055558</v>
      </c>
      <c r="AF4301" s="6" t="s">
        <v>71</v>
      </c>
    </row>
    <row r="4302" spans="1:39" x14ac:dyDescent="0.2">
      <c r="A43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2" s="7" t="str">
        <f>ExtractValues(Table1[[#This Row],[Agreement Name]],".{1}\d{4,5}")</f>
        <v>100864</v>
      </c>
      <c r="C4302" s="6" t="str">
        <f>ExtractValues(Table1[[#This Row],[Agreement Name]],".{1}\d{4,5}-.{1}\d{4,5}")</f>
        <v>100864-001001</v>
      </c>
      <c r="D4302" s="6" t="str">
        <f>ExtractValues(ExtractValues(Table1[[#This Row],[Agreement Name]],"(CO\d{1,3})"),"\d+")</f>
        <v/>
      </c>
      <c r="E4302" s="6" t="str">
        <f>ExtractValues(ExtractValues(Table1[[#This Row],[Agreement Name]],"(CO.\d{1,3})"),"\d+")</f>
        <v/>
      </c>
      <c r="F4302" s="6" t="str">
        <f>IF(Table1[[#This Row],[ChgOrderPart1]]&lt;&gt;"",Table1[[#This Row],[ChgOrderPart1]],Table1[[#This Row],[ChgOrderPart2]])</f>
        <v/>
      </c>
      <c r="G4302" s="6" t="s">
        <v>6409</v>
      </c>
      <c r="H4302" s="8">
        <v>42062.593819444446</v>
      </c>
      <c r="I4302" s="6" t="s">
        <v>55</v>
      </c>
      <c r="J4302" s="8">
        <v>42062.595023148147</v>
      </c>
      <c r="K4302" s="6" t="s">
        <v>1284</v>
      </c>
      <c r="L4302" s="6" t="s">
        <v>1285</v>
      </c>
      <c r="M4302" s="6" t="s">
        <v>37</v>
      </c>
      <c r="O4302" s="6" t="s">
        <v>38</v>
      </c>
      <c r="P4302" s="6" t="s">
        <v>39</v>
      </c>
      <c r="Q4302" s="6" t="s">
        <v>482</v>
      </c>
      <c r="R4302" s="6" t="s">
        <v>366</v>
      </c>
      <c r="AL4302" s="6" t="s">
        <v>482</v>
      </c>
      <c r="AM4302" s="6" t="s">
        <v>43</v>
      </c>
    </row>
    <row r="4303" spans="1:39" x14ac:dyDescent="0.2">
      <c r="A43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3" s="7" t="str">
        <f>ExtractValues(Table1[[#This Row],[Agreement Name]],".{1}\d{4,5}")</f>
        <v>100862</v>
      </c>
      <c r="C4303" s="6" t="str">
        <f>ExtractValues(Table1[[#This Row],[Agreement Name]],".{1}\d{4,5}-.{1}\d{4,5}")</f>
        <v>100862-001001</v>
      </c>
      <c r="D4303" s="6" t="str">
        <f>ExtractValues(ExtractValues(Table1[[#This Row],[Agreement Name]],"(CO\d{1,3})"),"\d+")</f>
        <v/>
      </c>
      <c r="E4303" s="6" t="str">
        <f>ExtractValues(ExtractValues(Table1[[#This Row],[Agreement Name]],"(CO.\d{1,3})"),"\d+")</f>
        <v/>
      </c>
      <c r="F4303" s="6" t="str">
        <f>IF(Table1[[#This Row],[ChgOrderPart1]]&lt;&gt;"",Table1[[#This Row],[ChgOrderPart1]],Table1[[#This Row],[ChgOrderPart2]])</f>
        <v/>
      </c>
      <c r="G4303" s="6" t="s">
        <v>6515</v>
      </c>
      <c r="H4303" s="8">
        <v>42073.461608796293</v>
      </c>
      <c r="I4303" s="6" t="s">
        <v>34</v>
      </c>
      <c r="J4303" s="8">
        <v>42075.347048611111</v>
      </c>
      <c r="K4303" s="6" t="s">
        <v>1284</v>
      </c>
      <c r="L4303" s="6" t="s">
        <v>1285</v>
      </c>
      <c r="M4303" s="6" t="s">
        <v>37</v>
      </c>
      <c r="O4303" s="6" t="s">
        <v>38</v>
      </c>
      <c r="P4303" s="6" t="s">
        <v>39</v>
      </c>
      <c r="Q4303" s="6" t="s">
        <v>3166</v>
      </c>
      <c r="R4303" s="6" t="s">
        <v>211</v>
      </c>
      <c r="W4303" s="6" t="s">
        <v>3167</v>
      </c>
      <c r="X4303" s="6" t="s">
        <v>3166</v>
      </c>
      <c r="Y4303" s="6" t="s">
        <v>43</v>
      </c>
      <c r="Z4303" s="8">
        <v>42075.311516203707</v>
      </c>
      <c r="AA4303" s="6" t="s">
        <v>3168</v>
      </c>
      <c r="AB4303" s="6" t="s">
        <v>212</v>
      </c>
      <c r="AC4303" s="6" t="s">
        <v>211</v>
      </c>
      <c r="AD4303" s="6" t="s">
        <v>43</v>
      </c>
      <c r="AE4303" s="8">
        <v>42075.347048611111</v>
      </c>
      <c r="AF4303" s="6" t="s">
        <v>71</v>
      </c>
    </row>
    <row r="4304" spans="1:39" x14ac:dyDescent="0.2">
      <c r="A43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4" s="7" t="str">
        <f>ExtractValues(Table1[[#This Row],[Agreement Name]],".{1}\d{4,5}")</f>
        <v>100859</v>
      </c>
      <c r="C4304" s="6" t="str">
        <f>ExtractValues(Table1[[#This Row],[Agreement Name]],".{1}\d{4,5}-.{1}\d{4,5}")</f>
        <v>100859-001002</v>
      </c>
      <c r="D4304" s="6" t="str">
        <f>ExtractValues(ExtractValues(Table1[[#This Row],[Agreement Name]],"(CO\d{1,3})"),"\d+")</f>
        <v/>
      </c>
      <c r="E4304" s="6" t="str">
        <f>ExtractValues(ExtractValues(Table1[[#This Row],[Agreement Name]],"(CO.\d{1,3})"),"\d+")</f>
        <v/>
      </c>
      <c r="F4304" s="6" t="str">
        <f>IF(Table1[[#This Row],[ChgOrderPart1]]&lt;&gt;"",Table1[[#This Row],[ChgOrderPart1]],Table1[[#This Row],[ChgOrderPart2]])</f>
        <v/>
      </c>
      <c r="G4304" s="6" t="s">
        <v>6677</v>
      </c>
      <c r="H4304" s="8">
        <v>42087.471331018518</v>
      </c>
      <c r="I4304" s="6" t="s">
        <v>34</v>
      </c>
      <c r="J4304" s="8">
        <v>42087.564062500001</v>
      </c>
      <c r="K4304" s="6" t="s">
        <v>1284</v>
      </c>
      <c r="L4304" s="6" t="s">
        <v>1285</v>
      </c>
      <c r="M4304" s="6" t="s">
        <v>37</v>
      </c>
      <c r="O4304" s="6" t="s">
        <v>38</v>
      </c>
      <c r="P4304" s="6" t="s">
        <v>39</v>
      </c>
      <c r="Q4304" s="6" t="s">
        <v>1342</v>
      </c>
      <c r="R4304" s="6" t="s">
        <v>4359</v>
      </c>
      <c r="S4304" s="6" t="s">
        <v>196</v>
      </c>
      <c r="W4304" s="6" t="s">
        <v>4360</v>
      </c>
      <c r="X4304" s="6" t="s">
        <v>4359</v>
      </c>
      <c r="Y4304" s="6" t="s">
        <v>43</v>
      </c>
      <c r="Z4304" s="8">
        <v>42087.548796296294</v>
      </c>
      <c r="AA4304" s="6" t="s">
        <v>6678</v>
      </c>
      <c r="AB4304" s="6" t="s">
        <v>198</v>
      </c>
      <c r="AC4304" s="6" t="s">
        <v>196</v>
      </c>
      <c r="AD4304" s="6" t="s">
        <v>43</v>
      </c>
      <c r="AE4304" s="8">
        <v>42087.564062500001</v>
      </c>
      <c r="AF4304" s="6" t="s">
        <v>71</v>
      </c>
    </row>
    <row r="4305" spans="1:39" x14ac:dyDescent="0.2">
      <c r="A43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5" s="7" t="str">
        <f>ExtractValues(Table1[[#This Row],[Agreement Name]],".{1}\d{4,5}")</f>
        <v>100859</v>
      </c>
      <c r="C4305" s="6" t="str">
        <f>ExtractValues(Table1[[#This Row],[Agreement Name]],".{1}\d{4,5}-.{1}\d{4,5}")</f>
        <v>100859-001001</v>
      </c>
      <c r="D4305" s="6" t="str">
        <f>ExtractValues(ExtractValues(Table1[[#This Row],[Agreement Name]],"(CO\d{1,3})"),"\d+")</f>
        <v/>
      </c>
      <c r="E4305" s="6" t="str">
        <f>ExtractValues(ExtractValues(Table1[[#This Row],[Agreement Name]],"(CO.\d{1,3})"),"\d+")</f>
        <v/>
      </c>
      <c r="F4305" s="6" t="str">
        <f>IF(Table1[[#This Row],[ChgOrderPart1]]&lt;&gt;"",Table1[[#This Row],[ChgOrderPart1]],Table1[[#This Row],[ChgOrderPart2]])</f>
        <v/>
      </c>
      <c r="G4305" s="6" t="s">
        <v>6419</v>
      </c>
      <c r="H4305" s="8">
        <v>42066.280624999999</v>
      </c>
      <c r="I4305" s="6" t="s">
        <v>55</v>
      </c>
      <c r="J4305" s="8">
        <v>42066.287303240744</v>
      </c>
      <c r="K4305" s="6" t="s">
        <v>1284</v>
      </c>
      <c r="L4305" s="6" t="s">
        <v>1285</v>
      </c>
      <c r="M4305" s="6" t="s">
        <v>37</v>
      </c>
      <c r="O4305" s="6" t="s">
        <v>38</v>
      </c>
      <c r="P4305" s="6" t="s">
        <v>39</v>
      </c>
      <c r="Q4305" s="6" t="s">
        <v>1291</v>
      </c>
      <c r="R4305" s="6" t="s">
        <v>196</v>
      </c>
      <c r="AL4305" s="6" t="s">
        <v>1291</v>
      </c>
      <c r="AM4305" s="6" t="s">
        <v>43</v>
      </c>
    </row>
    <row r="4306" spans="1:39" x14ac:dyDescent="0.2">
      <c r="A43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6" s="7" t="str">
        <f>ExtractValues(Table1[[#This Row],[Agreement Name]],".{1}\d{4,5}")</f>
        <v>100859</v>
      </c>
      <c r="C4306" s="6" t="str">
        <f>ExtractValues(Table1[[#This Row],[Agreement Name]],".{1}\d{4,5}-.{1}\d{4,5}")</f>
        <v>100859-001001</v>
      </c>
      <c r="D4306" s="6" t="str">
        <f>ExtractValues(ExtractValues(Table1[[#This Row],[Agreement Name]],"(CO\d{1,3})"),"\d+")</f>
        <v/>
      </c>
      <c r="E4306" s="6" t="str">
        <f>ExtractValues(ExtractValues(Table1[[#This Row],[Agreement Name]],"(CO.\d{1,3})"),"\d+")</f>
        <v/>
      </c>
      <c r="F4306" s="6" t="str">
        <f>IF(Table1[[#This Row],[ChgOrderPart1]]&lt;&gt;"",Table1[[#This Row],[ChgOrderPart1]],Table1[[#This Row],[ChgOrderPart2]])</f>
        <v/>
      </c>
      <c r="G4306" s="6" t="s">
        <v>6419</v>
      </c>
      <c r="H4306" s="8">
        <v>42065.579050925924</v>
      </c>
      <c r="I4306" s="6" t="s">
        <v>34</v>
      </c>
      <c r="J4306" s="8">
        <v>42065.626516203702</v>
      </c>
      <c r="K4306" s="6" t="s">
        <v>1284</v>
      </c>
      <c r="L4306" s="6" t="s">
        <v>1285</v>
      </c>
      <c r="M4306" s="6" t="s">
        <v>37</v>
      </c>
      <c r="O4306" s="6" t="s">
        <v>38</v>
      </c>
      <c r="P4306" s="6" t="s">
        <v>39</v>
      </c>
      <c r="Q4306" s="6" t="s">
        <v>1291</v>
      </c>
      <c r="R4306" s="6" t="s">
        <v>196</v>
      </c>
      <c r="W4306" s="6" t="s">
        <v>1292</v>
      </c>
      <c r="X4306" s="6" t="s">
        <v>1291</v>
      </c>
      <c r="Y4306" s="6" t="s">
        <v>43</v>
      </c>
      <c r="Z4306" s="8">
        <v>42065.623449074075</v>
      </c>
      <c r="AA4306" s="6" t="s">
        <v>322</v>
      </c>
      <c r="AB4306" s="6" t="s">
        <v>198</v>
      </c>
      <c r="AC4306" s="6" t="s">
        <v>196</v>
      </c>
      <c r="AD4306" s="6" t="s">
        <v>43</v>
      </c>
      <c r="AE4306" s="8">
        <v>42065.626516203702</v>
      </c>
      <c r="AF4306" s="6" t="s">
        <v>71</v>
      </c>
    </row>
    <row r="4307" spans="1:39" x14ac:dyDescent="0.2">
      <c r="A43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7" s="7" t="str">
        <f>ExtractValues(Table1[[#This Row],[Agreement Name]],".{1}\d{4,5}")</f>
        <v>100857</v>
      </c>
      <c r="C4307" s="6" t="str">
        <f>ExtractValues(Table1[[#This Row],[Agreement Name]],".{1}\d{4,5}-.{1}\d{4,5}")</f>
        <v>100857-001001</v>
      </c>
      <c r="D4307" s="6" t="str">
        <f>ExtractValues(ExtractValues(Table1[[#This Row],[Agreement Name]],"(CO\d{1,3})"),"\d+")</f>
        <v/>
      </c>
      <c r="E4307" s="6" t="str">
        <f>ExtractValues(ExtractValues(Table1[[#This Row],[Agreement Name]],"(CO.\d{1,3})"),"\d+")</f>
        <v/>
      </c>
      <c r="F4307" s="6" t="str">
        <f>IF(Table1[[#This Row],[ChgOrderPart1]]&lt;&gt;"",Table1[[#This Row],[ChgOrderPart1]],Table1[[#This Row],[ChgOrderPart2]])</f>
        <v/>
      </c>
      <c r="G4307" s="6" t="s">
        <v>3465</v>
      </c>
      <c r="H4307" s="8">
        <v>42027.42591435185</v>
      </c>
      <c r="I4307" s="6" t="s">
        <v>34</v>
      </c>
      <c r="J4307" s="8">
        <v>42031.409745370373</v>
      </c>
      <c r="K4307" s="6" t="s">
        <v>1284</v>
      </c>
      <c r="L4307" s="6" t="s">
        <v>1285</v>
      </c>
      <c r="M4307" s="6" t="s">
        <v>37</v>
      </c>
      <c r="O4307" s="6" t="s">
        <v>38</v>
      </c>
      <c r="P4307" s="6" t="s">
        <v>39</v>
      </c>
      <c r="Q4307" s="6" t="s">
        <v>492</v>
      </c>
      <c r="R4307" s="6" t="s">
        <v>457</v>
      </c>
      <c r="S4307" s="6" t="s">
        <v>366</v>
      </c>
      <c r="W4307" s="6" t="s">
        <v>132</v>
      </c>
      <c r="X4307" s="6" t="s">
        <v>457</v>
      </c>
      <c r="Y4307" s="6" t="s">
        <v>43</v>
      </c>
      <c r="Z4307" s="8">
        <v>42031.335150462961</v>
      </c>
      <c r="AA4307" s="6" t="s">
        <v>458</v>
      </c>
      <c r="AB4307" s="6" t="s">
        <v>370</v>
      </c>
      <c r="AC4307" s="6" t="s">
        <v>366</v>
      </c>
      <c r="AD4307" s="6" t="s">
        <v>43</v>
      </c>
      <c r="AE4307" s="8">
        <v>42031.409745370373</v>
      </c>
      <c r="AF4307" s="6" t="s">
        <v>71</v>
      </c>
    </row>
    <row r="4308" spans="1:39" x14ac:dyDescent="0.2">
      <c r="A43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08" s="7" t="str">
        <f>ExtractValues(Table1[[#This Row],[Agreement Name]],".{1}\d{4,5}")</f>
        <v>100837</v>
      </c>
      <c r="C4308" s="6" t="str">
        <f>ExtractValues(Table1[[#This Row],[Agreement Name]],".{1}\d{4,5}-.{1}\d{4,5}")</f>
        <v>100837-001001</v>
      </c>
      <c r="D4308" s="6" t="str">
        <f>ExtractValues(ExtractValues(Table1[[#This Row],[Agreement Name]],"(CO\d{1,3})"),"\d+")</f>
        <v/>
      </c>
      <c r="E4308" s="6" t="str">
        <f>ExtractValues(ExtractValues(Table1[[#This Row],[Agreement Name]],"(CO.\d{1,3})"),"\d+")</f>
        <v/>
      </c>
      <c r="F4308" s="6" t="str">
        <f>IF(Table1[[#This Row],[ChgOrderPart1]]&lt;&gt;"",Table1[[#This Row],[ChgOrderPart1]],Table1[[#This Row],[ChgOrderPart2]])</f>
        <v/>
      </c>
      <c r="G4308" s="6" t="s">
        <v>6617</v>
      </c>
      <c r="H4308" s="8">
        <v>42083.30940972222</v>
      </c>
      <c r="I4308" s="6" t="s">
        <v>34</v>
      </c>
      <c r="J4308" s="8">
        <v>42087.875439814816</v>
      </c>
      <c r="K4308" s="6" t="s">
        <v>1284</v>
      </c>
      <c r="L4308" s="6" t="s">
        <v>1285</v>
      </c>
      <c r="M4308" s="6" t="s">
        <v>37</v>
      </c>
      <c r="O4308" s="6" t="s">
        <v>38</v>
      </c>
      <c r="P4308" s="6" t="s">
        <v>39</v>
      </c>
      <c r="Q4308" s="6" t="s">
        <v>6616</v>
      </c>
      <c r="R4308" s="6" t="s">
        <v>6569</v>
      </c>
      <c r="S4308" s="6" t="s">
        <v>754</v>
      </c>
      <c r="T4308" s="6" t="s">
        <v>1918</v>
      </c>
      <c r="U4308" s="6" t="s">
        <v>461</v>
      </c>
      <c r="W4308" s="6" t="s">
        <v>462</v>
      </c>
      <c r="X4308" s="6" t="s">
        <v>754</v>
      </c>
      <c r="Z4308" s="8">
        <v>42087.476365740738</v>
      </c>
      <c r="AA4308" s="6" t="s">
        <v>46</v>
      </c>
      <c r="AB4308" s="6" t="s">
        <v>463</v>
      </c>
      <c r="AC4308" s="6" t="s">
        <v>461</v>
      </c>
      <c r="AD4308" s="6" t="s">
        <v>43</v>
      </c>
      <c r="AE4308" s="8">
        <v>42087.875439814816</v>
      </c>
      <c r="AF4308" s="6" t="s">
        <v>6618</v>
      </c>
    </row>
    <row r="4309" spans="1:39" x14ac:dyDescent="0.2">
      <c r="A430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09" s="7" t="str">
        <f>ExtractValues(Table1[[#This Row],[Agreement Name]],".{1}\d{4,5}")</f>
        <v>100823</v>
      </c>
      <c r="C4309" s="6" t="str">
        <f>ExtractValues(Table1[[#This Row],[Agreement Name]],".{1}\d{4,5}-.{1}\d{4,5}")</f>
        <v>100823-001002</v>
      </c>
      <c r="D4309" s="6" t="str">
        <f>ExtractValues(ExtractValues(Table1[[#This Row],[Agreement Name]],"(CO\d{1,3})"),"\d+")</f>
        <v>3</v>
      </c>
      <c r="E4309" s="6" t="str">
        <f>ExtractValues(ExtractValues(Table1[[#This Row],[Agreement Name]],"(CO.\d{1,3})"),"\d+")</f>
        <v/>
      </c>
      <c r="F4309" s="6" t="str">
        <f>IF(Table1[[#This Row],[ChgOrderPart1]]&lt;&gt;"",Table1[[#This Row],[ChgOrderPart1]],Table1[[#This Row],[ChgOrderPart2]])</f>
        <v>3</v>
      </c>
      <c r="G4309" s="6" t="s">
        <v>5093</v>
      </c>
      <c r="H4309" s="8">
        <v>42153.374050925922</v>
      </c>
      <c r="I4309" s="6" t="s">
        <v>34</v>
      </c>
      <c r="J4309" s="8">
        <v>42154.461041666669</v>
      </c>
      <c r="K4309" s="6" t="s">
        <v>5082</v>
      </c>
      <c r="L4309" s="6" t="s">
        <v>5083</v>
      </c>
      <c r="M4309" s="6" t="s">
        <v>37</v>
      </c>
      <c r="O4309" s="6" t="s">
        <v>38</v>
      </c>
      <c r="P4309" s="6" t="s">
        <v>39</v>
      </c>
      <c r="Q4309" s="6" t="s">
        <v>654</v>
      </c>
      <c r="R4309" s="6" t="s">
        <v>1410</v>
      </c>
      <c r="W4309" s="6" t="s">
        <v>355</v>
      </c>
      <c r="X4309" s="6" t="s">
        <v>654</v>
      </c>
      <c r="Y4309" s="6" t="s">
        <v>43</v>
      </c>
      <c r="Z4309" s="8">
        <v>42153.473067129627</v>
      </c>
      <c r="AA4309" s="6" t="s">
        <v>356</v>
      </c>
      <c r="AB4309" s="6" t="s">
        <v>1412</v>
      </c>
      <c r="AC4309" s="6" t="s">
        <v>1410</v>
      </c>
      <c r="AD4309" s="6" t="s">
        <v>43</v>
      </c>
      <c r="AE4309" s="8">
        <v>42154.461041666669</v>
      </c>
      <c r="AF4309" s="6" t="s">
        <v>358</v>
      </c>
    </row>
    <row r="4310" spans="1:39" x14ac:dyDescent="0.2">
      <c r="A431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10" s="7" t="str">
        <f>ExtractValues(Table1[[#This Row],[Agreement Name]],".{1}\d{4,5}")</f>
        <v>100823</v>
      </c>
      <c r="C4310" s="6" t="str">
        <f>ExtractValues(Table1[[#This Row],[Agreement Name]],".{1}\d{4,5}-.{1}\d{4,5}")</f>
        <v>100823-001002</v>
      </c>
      <c r="D4310" s="6" t="str">
        <f>ExtractValues(ExtractValues(Table1[[#This Row],[Agreement Name]],"(CO\d{1,3})"),"\d+")</f>
        <v>2</v>
      </c>
      <c r="E4310" s="6" t="str">
        <f>ExtractValues(ExtractValues(Table1[[#This Row],[Agreement Name]],"(CO.\d{1,3})"),"\d+")</f>
        <v/>
      </c>
      <c r="F4310" s="6" t="str">
        <f>IF(Table1[[#This Row],[ChgOrderPart1]]&lt;&gt;"",Table1[[#This Row],[ChgOrderPart1]],Table1[[#This Row],[ChgOrderPart2]])</f>
        <v>2</v>
      </c>
      <c r="G4310" s="6" t="s">
        <v>3929</v>
      </c>
      <c r="H4310" s="8">
        <v>42135.429803240739</v>
      </c>
      <c r="I4310" s="6" t="s">
        <v>34</v>
      </c>
      <c r="J4310" s="8">
        <v>42135.525902777779</v>
      </c>
      <c r="K4310" s="6" t="s">
        <v>3614</v>
      </c>
      <c r="L4310" s="6" t="s">
        <v>3615</v>
      </c>
      <c r="M4310" s="6" t="s">
        <v>37</v>
      </c>
      <c r="O4310" s="6" t="s">
        <v>38</v>
      </c>
      <c r="P4310" s="6" t="s">
        <v>39</v>
      </c>
      <c r="Q4310" s="6" t="s">
        <v>654</v>
      </c>
      <c r="R4310" s="6" t="s">
        <v>354</v>
      </c>
      <c r="W4310" s="6" t="s">
        <v>355</v>
      </c>
      <c r="X4310" s="6" t="s">
        <v>654</v>
      </c>
      <c r="Y4310" s="6" t="s">
        <v>43</v>
      </c>
      <c r="Z4310" s="8">
        <v>42135.506377314814</v>
      </c>
      <c r="AA4310" s="6" t="s">
        <v>356</v>
      </c>
      <c r="AB4310" s="6" t="s">
        <v>357</v>
      </c>
      <c r="AC4310" s="6" t="s">
        <v>354</v>
      </c>
      <c r="AD4310" s="6" t="s">
        <v>43</v>
      </c>
      <c r="AE4310" s="8">
        <v>42135.525902777779</v>
      </c>
      <c r="AF4310" s="6" t="s">
        <v>358</v>
      </c>
    </row>
    <row r="4311" spans="1:39" x14ac:dyDescent="0.2">
      <c r="A43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11" s="7" t="str">
        <f>ExtractValues(Table1[[#This Row],[Agreement Name]],".{1}\d{4,5}")</f>
        <v>100823</v>
      </c>
      <c r="C4311" s="6" t="str">
        <f>ExtractValues(Table1[[#This Row],[Agreement Name]],".{1}\d{4,5}-.{1}\d{4,5}")</f>
        <v>100823-001002</v>
      </c>
      <c r="D4311" s="6" t="str">
        <f>ExtractValues(ExtractValues(Table1[[#This Row],[Agreement Name]],"(CO\d{1,3})"),"\d+")</f>
        <v>1</v>
      </c>
      <c r="E4311" s="6" t="str">
        <f>ExtractValues(ExtractValues(Table1[[#This Row],[Agreement Name]],"(CO.\d{1,3})"),"\d+")</f>
        <v/>
      </c>
      <c r="F4311" s="6" t="str">
        <f>IF(Table1[[#This Row],[ChgOrderPart1]]&lt;&gt;"",Table1[[#This Row],[ChgOrderPart1]],Table1[[#This Row],[ChgOrderPart2]])</f>
        <v>1</v>
      </c>
      <c r="G4311" s="6" t="s">
        <v>6672</v>
      </c>
      <c r="H4311" s="8">
        <v>42087.435798611114</v>
      </c>
      <c r="I4311" s="6" t="s">
        <v>34</v>
      </c>
      <c r="J4311" s="8">
        <v>42088.62300925926</v>
      </c>
      <c r="K4311" s="6" t="s">
        <v>1284</v>
      </c>
      <c r="L4311" s="6" t="s">
        <v>1285</v>
      </c>
      <c r="M4311" s="6" t="s">
        <v>37</v>
      </c>
      <c r="O4311" s="6" t="s">
        <v>38</v>
      </c>
      <c r="P4311" s="6" t="s">
        <v>39</v>
      </c>
      <c r="Q4311" s="6" t="s">
        <v>654</v>
      </c>
      <c r="R4311" s="6" t="s">
        <v>354</v>
      </c>
      <c r="W4311" s="6" t="s">
        <v>355</v>
      </c>
      <c r="X4311" s="6" t="s">
        <v>654</v>
      </c>
      <c r="Y4311" s="6" t="s">
        <v>43</v>
      </c>
      <c r="Z4311" s="8">
        <v>42088.612245370372</v>
      </c>
      <c r="AA4311" s="6" t="s">
        <v>356</v>
      </c>
      <c r="AB4311" s="6" t="s">
        <v>357</v>
      </c>
      <c r="AC4311" s="6" t="s">
        <v>354</v>
      </c>
      <c r="AD4311" s="6" t="s">
        <v>43</v>
      </c>
      <c r="AE4311" s="8">
        <v>42088.62300925926</v>
      </c>
      <c r="AF4311" s="6" t="s">
        <v>358</v>
      </c>
    </row>
    <row r="4312" spans="1:39" x14ac:dyDescent="0.2">
      <c r="A431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12" s="7" t="str">
        <f>ExtractValues(Table1[[#This Row],[Agreement Name]],".{1}\d{4,5}")</f>
        <v>100823</v>
      </c>
      <c r="C4312" s="6" t="str">
        <f>ExtractValues(Table1[[#This Row],[Agreement Name]],".{1}\d{4,5}-.{1}\d{4,5}")</f>
        <v>100823-001001</v>
      </c>
      <c r="D4312" s="6" t="str">
        <f>ExtractValues(ExtractValues(Table1[[#This Row],[Agreement Name]],"(CO\d{1,3})"),"\d+")</f>
        <v>1</v>
      </c>
      <c r="E4312" s="6" t="str">
        <f>ExtractValues(ExtractValues(Table1[[#This Row],[Agreement Name]],"(CO.\d{1,3})"),"\d+")</f>
        <v/>
      </c>
      <c r="F4312" s="6" t="str">
        <f>IF(Table1[[#This Row],[ChgOrderPart1]]&lt;&gt;"",Table1[[#This Row],[ChgOrderPart1]],Table1[[#This Row],[ChgOrderPart2]])</f>
        <v>1</v>
      </c>
      <c r="G4312" s="6" t="s">
        <v>8642</v>
      </c>
      <c r="H4312" s="8">
        <v>42128.598368055558</v>
      </c>
      <c r="I4312" s="6" t="s">
        <v>34</v>
      </c>
      <c r="J4312" s="8">
        <v>42129.552905092591</v>
      </c>
      <c r="K4312" s="6" t="s">
        <v>1376</v>
      </c>
      <c r="L4312" s="6" t="s">
        <v>1377</v>
      </c>
      <c r="M4312" s="6" t="s">
        <v>37</v>
      </c>
      <c r="O4312" s="6" t="s">
        <v>38</v>
      </c>
      <c r="P4312" s="6" t="s">
        <v>39</v>
      </c>
      <c r="Q4312" s="6" t="s">
        <v>1417</v>
      </c>
      <c r="R4312" s="6" t="s">
        <v>354</v>
      </c>
      <c r="W4312" s="6" t="s">
        <v>8643</v>
      </c>
      <c r="X4312" s="6" t="s">
        <v>1417</v>
      </c>
      <c r="Y4312" s="6" t="s">
        <v>43</v>
      </c>
      <c r="Z4312" s="8">
        <v>42129.355127314811</v>
      </c>
      <c r="AA4312" s="6" t="s">
        <v>4493</v>
      </c>
      <c r="AB4312" s="6" t="s">
        <v>357</v>
      </c>
      <c r="AC4312" s="6" t="s">
        <v>354</v>
      </c>
      <c r="AD4312" s="6" t="s">
        <v>43</v>
      </c>
      <c r="AE4312" s="8">
        <v>42129.552905092591</v>
      </c>
      <c r="AF4312" s="6" t="s">
        <v>358</v>
      </c>
    </row>
    <row r="4313" spans="1:39" x14ac:dyDescent="0.2">
      <c r="A43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13" s="7" t="str">
        <f>ExtractValues(Table1[[#This Row],[Agreement Name]],".{1}\d{4,5}")</f>
        <v>100823</v>
      </c>
      <c r="C4313" s="6" t="str">
        <f>ExtractValues(Table1[[#This Row],[Agreement Name]],".{1}\d{4,5}-.{1}\d{4,5}")</f>
        <v>100823-001001</v>
      </c>
      <c r="D4313" s="6" t="str">
        <f>ExtractValues(ExtractValues(Table1[[#This Row],[Agreement Name]],"(CO\d{1,3})"),"\d+")</f>
        <v/>
      </c>
      <c r="E4313" s="6" t="str">
        <f>ExtractValues(ExtractValues(Table1[[#This Row],[Agreement Name]],"(CO.\d{1,3})"),"\d+")</f>
        <v/>
      </c>
      <c r="F4313" s="6" t="str">
        <f>IF(Table1[[#This Row],[ChgOrderPart1]]&lt;&gt;"",Table1[[#This Row],[ChgOrderPart1]],Table1[[#This Row],[ChgOrderPart2]])</f>
        <v/>
      </c>
      <c r="G4313" s="6" t="s">
        <v>6292</v>
      </c>
      <c r="H4313" s="8">
        <v>42052.291064814817</v>
      </c>
      <c r="I4313" s="6" t="s">
        <v>34</v>
      </c>
      <c r="J4313" s="8">
        <v>42058.618437500001</v>
      </c>
      <c r="K4313" s="6" t="s">
        <v>1284</v>
      </c>
      <c r="L4313" s="6" t="s">
        <v>1285</v>
      </c>
      <c r="M4313" s="6" t="s">
        <v>37</v>
      </c>
      <c r="O4313" s="6" t="s">
        <v>38</v>
      </c>
      <c r="P4313" s="6" t="s">
        <v>39</v>
      </c>
      <c r="Q4313" s="6" t="s">
        <v>6293</v>
      </c>
      <c r="R4313" s="6" t="s">
        <v>354</v>
      </c>
      <c r="W4313" s="6" t="s">
        <v>6294</v>
      </c>
      <c r="X4313" s="6" t="s">
        <v>6293</v>
      </c>
      <c r="Y4313" s="6" t="s">
        <v>43</v>
      </c>
      <c r="Z4313" s="8">
        <v>42058.486597222225</v>
      </c>
      <c r="AA4313" s="6" t="s">
        <v>4493</v>
      </c>
      <c r="AB4313" s="6" t="s">
        <v>357</v>
      </c>
      <c r="AC4313" s="6" t="s">
        <v>354</v>
      </c>
      <c r="AD4313" s="6" t="s">
        <v>43</v>
      </c>
      <c r="AE4313" s="8">
        <v>42058.618437500001</v>
      </c>
      <c r="AF4313" s="6" t="s">
        <v>358</v>
      </c>
    </row>
    <row r="4314" spans="1:39" x14ac:dyDescent="0.2">
      <c r="A431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14" s="7" t="str">
        <f>ExtractValues(Table1[[#This Row],[Agreement Name]],".{1}\d{4,5}")</f>
        <v>100821</v>
      </c>
      <c r="C4314" s="6" t="str">
        <f>ExtractValues(Table1[[#This Row],[Agreement Name]],".{1}\d{4,5}-.{1}\d{4,5}")</f>
        <v>100821-003002</v>
      </c>
      <c r="D4314" s="6" t="str">
        <f>ExtractValues(ExtractValues(Table1[[#This Row],[Agreement Name]],"(CO\d{1,3})"),"\d+")</f>
        <v>1</v>
      </c>
      <c r="E4314" s="6" t="str">
        <f>ExtractValues(ExtractValues(Table1[[#This Row],[Agreement Name]],"(CO.\d{1,3})"),"\d+")</f>
        <v/>
      </c>
      <c r="F4314" s="6" t="str">
        <f>IF(Table1[[#This Row],[ChgOrderPart1]]&lt;&gt;"",Table1[[#This Row],[ChgOrderPart1]],Table1[[#This Row],[ChgOrderPart2]])</f>
        <v>1</v>
      </c>
      <c r="G4314" s="6" t="s">
        <v>5100</v>
      </c>
      <c r="H4314" s="8">
        <v>42156.329953703702</v>
      </c>
      <c r="I4314" s="6" t="s">
        <v>34</v>
      </c>
      <c r="J4314" s="8">
        <v>42166.228807870371</v>
      </c>
      <c r="K4314" s="6" t="s">
        <v>5082</v>
      </c>
      <c r="L4314" s="6" t="s">
        <v>5083</v>
      </c>
      <c r="M4314" s="6" t="s">
        <v>37</v>
      </c>
      <c r="O4314" s="6" t="s">
        <v>38</v>
      </c>
      <c r="P4314" s="6" t="s">
        <v>39</v>
      </c>
      <c r="Q4314" s="6" t="s">
        <v>780</v>
      </c>
      <c r="R4314" s="6" t="s">
        <v>354</v>
      </c>
      <c r="W4314" s="6" t="s">
        <v>643</v>
      </c>
      <c r="X4314" s="6" t="s">
        <v>780</v>
      </c>
      <c r="Y4314" s="6" t="s">
        <v>43</v>
      </c>
      <c r="Z4314" s="8">
        <v>42165.414212962962</v>
      </c>
      <c r="AA4314" s="6" t="s">
        <v>141</v>
      </c>
      <c r="AB4314" s="6" t="s">
        <v>357</v>
      </c>
      <c r="AC4314" s="6" t="s">
        <v>354</v>
      </c>
      <c r="AD4314" s="6" t="s">
        <v>43</v>
      </c>
      <c r="AE4314" s="8">
        <v>42166.228807870371</v>
      </c>
      <c r="AF4314" s="6" t="s">
        <v>358</v>
      </c>
    </row>
    <row r="4315" spans="1:39" x14ac:dyDescent="0.2">
      <c r="A43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15" s="7" t="str">
        <f>ExtractValues(Table1[[#This Row],[Agreement Name]],".{1}\d{4,5}")</f>
        <v>100821</v>
      </c>
      <c r="C4315" s="6" t="str">
        <f>ExtractValues(Table1[[#This Row],[Agreement Name]],".{1}\d{4,5}-.{1}\d{4,5}")</f>
        <v>100821-003002</v>
      </c>
      <c r="D4315" s="6" t="str">
        <f>ExtractValues(ExtractValues(Table1[[#This Row],[Agreement Name]],"(CO\d{1,3})"),"\d+")</f>
        <v/>
      </c>
      <c r="E4315" s="6" t="str">
        <f>ExtractValues(ExtractValues(Table1[[#This Row],[Agreement Name]],"(CO.\d{1,3})"),"\d+")</f>
        <v/>
      </c>
      <c r="F4315" s="6" t="str">
        <f>IF(Table1[[#This Row],[ChgOrderPart1]]&lt;&gt;"",Table1[[#This Row],[ChgOrderPart1]],Table1[[#This Row],[ChgOrderPart2]])</f>
        <v/>
      </c>
      <c r="G4315" s="6" t="s">
        <v>6627</v>
      </c>
      <c r="H4315" s="8">
        <v>42086.314583333333</v>
      </c>
      <c r="I4315" s="6" t="s">
        <v>34</v>
      </c>
      <c r="J4315" s="8">
        <v>42093.475578703707</v>
      </c>
      <c r="K4315" s="6" t="s">
        <v>1284</v>
      </c>
      <c r="L4315" s="6" t="s">
        <v>1285</v>
      </c>
      <c r="M4315" s="6" t="s">
        <v>37</v>
      </c>
      <c r="O4315" s="6" t="s">
        <v>38</v>
      </c>
      <c r="P4315" s="6" t="s">
        <v>39</v>
      </c>
      <c r="Q4315" s="6" t="s">
        <v>780</v>
      </c>
      <c r="R4315" s="6" t="s">
        <v>354</v>
      </c>
      <c r="W4315" s="6" t="s">
        <v>140</v>
      </c>
      <c r="X4315" s="6" t="s">
        <v>780</v>
      </c>
      <c r="Y4315" s="6" t="s">
        <v>43</v>
      </c>
      <c r="Z4315" s="8">
        <v>42093.458055555559</v>
      </c>
      <c r="AA4315" s="6" t="s">
        <v>141</v>
      </c>
      <c r="AB4315" s="6" t="s">
        <v>357</v>
      </c>
      <c r="AC4315" s="6" t="s">
        <v>354</v>
      </c>
      <c r="AD4315" s="6" t="s">
        <v>43</v>
      </c>
      <c r="AE4315" s="8">
        <v>42093.475578703707</v>
      </c>
      <c r="AF4315" s="6" t="s">
        <v>358</v>
      </c>
    </row>
    <row r="4316" spans="1:39" x14ac:dyDescent="0.2">
      <c r="A43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16" s="7" t="str">
        <f>ExtractValues(Table1[[#This Row],[Agreement Name]],".{1}\d{4,5}")</f>
        <v>100821</v>
      </c>
      <c r="C4316" s="6" t="str">
        <f>ExtractValues(Table1[[#This Row],[Agreement Name]],".{1}\d{4,5}-.{1}\d{4,5}")</f>
        <v>100821-003002</v>
      </c>
      <c r="D4316" s="6" t="str">
        <f>ExtractValues(ExtractValues(Table1[[#This Row],[Agreement Name]],"(CO\d{1,3})"),"\d+")</f>
        <v/>
      </c>
      <c r="E4316" s="6" t="str">
        <f>ExtractValues(ExtractValues(Table1[[#This Row],[Agreement Name]],"(CO.\d{1,3})"),"\d+")</f>
        <v/>
      </c>
      <c r="F4316" s="6" t="str">
        <f>IF(Table1[[#This Row],[ChgOrderPart1]]&lt;&gt;"",Table1[[#This Row],[ChgOrderPart1]],Table1[[#This Row],[ChgOrderPart2]])</f>
        <v/>
      </c>
      <c r="G4316" s="6" t="s">
        <v>6627</v>
      </c>
      <c r="H4316" s="8">
        <v>42083.461898148147</v>
      </c>
      <c r="I4316" s="6" t="s">
        <v>55</v>
      </c>
      <c r="J4316" s="8">
        <v>42083.48097222222</v>
      </c>
      <c r="K4316" s="6" t="s">
        <v>1284</v>
      </c>
      <c r="L4316" s="6" t="s">
        <v>1285</v>
      </c>
      <c r="M4316" s="6" t="s">
        <v>37</v>
      </c>
      <c r="O4316" s="6" t="s">
        <v>38</v>
      </c>
      <c r="P4316" s="6" t="s">
        <v>39</v>
      </c>
      <c r="Q4316" s="6" t="s">
        <v>2718</v>
      </c>
      <c r="R4316" s="6" t="s">
        <v>2923</v>
      </c>
      <c r="AL4316" s="6" t="s">
        <v>2718</v>
      </c>
      <c r="AM4316" s="6" t="s">
        <v>43</v>
      </c>
    </row>
    <row r="4317" spans="1:39" x14ac:dyDescent="0.2">
      <c r="A431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17" s="7" t="str">
        <f>ExtractValues(Table1[[#This Row],[Agreement Name]],".{1}\d{4,5}")</f>
        <v>100821</v>
      </c>
      <c r="C4317" s="6" t="str">
        <f>ExtractValues(Table1[[#This Row],[Agreement Name]],".{1}\d{4,5}-.{1}\d{4,5}")</f>
        <v>100821-003001</v>
      </c>
      <c r="D4317" s="6" t="str">
        <f>ExtractValues(ExtractValues(Table1[[#This Row],[Agreement Name]],"(CO\d{1,3})"),"\d+")</f>
        <v>1</v>
      </c>
      <c r="E4317" s="6" t="str">
        <f>ExtractValues(ExtractValues(Table1[[#This Row],[Agreement Name]],"(CO.\d{1,3})"),"\d+")</f>
        <v/>
      </c>
      <c r="F4317" s="6" t="str">
        <f>IF(Table1[[#This Row],[ChgOrderPart1]]&lt;&gt;"",Table1[[#This Row],[ChgOrderPart1]],Table1[[#This Row],[ChgOrderPart2]])</f>
        <v>1</v>
      </c>
      <c r="G4317" s="6" t="s">
        <v>6927</v>
      </c>
      <c r="H4317" s="8">
        <v>42111.309745370374</v>
      </c>
      <c r="I4317" s="6" t="s">
        <v>34</v>
      </c>
      <c r="J4317" s="8">
        <v>42111.528009259258</v>
      </c>
      <c r="K4317" s="6" t="s">
        <v>1284</v>
      </c>
      <c r="L4317" s="6" t="s">
        <v>1285</v>
      </c>
      <c r="M4317" s="6" t="s">
        <v>37</v>
      </c>
      <c r="O4317" s="6" t="s">
        <v>38</v>
      </c>
      <c r="P4317" s="6" t="s">
        <v>39</v>
      </c>
      <c r="Q4317" s="6" t="s">
        <v>6437</v>
      </c>
      <c r="R4317" s="6" t="s">
        <v>354</v>
      </c>
      <c r="W4317" s="6" t="s">
        <v>6928</v>
      </c>
      <c r="X4317" s="6" t="s">
        <v>6437</v>
      </c>
      <c r="Y4317" s="6" t="s">
        <v>43</v>
      </c>
      <c r="Z4317" s="8">
        <v>42111.476770833331</v>
      </c>
      <c r="AA4317" s="6" t="s">
        <v>1107</v>
      </c>
      <c r="AB4317" s="6" t="s">
        <v>357</v>
      </c>
      <c r="AC4317" s="6" t="s">
        <v>354</v>
      </c>
      <c r="AD4317" s="6" t="s">
        <v>43</v>
      </c>
      <c r="AE4317" s="8">
        <v>42111.528009259258</v>
      </c>
      <c r="AF4317" s="6" t="s">
        <v>358</v>
      </c>
    </row>
    <row r="4318" spans="1:39" x14ac:dyDescent="0.2">
      <c r="A43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18" s="7" t="str">
        <f>ExtractValues(Table1[[#This Row],[Agreement Name]],".{1}\d{4,5}")</f>
        <v>100821</v>
      </c>
      <c r="C4318" s="6" t="str">
        <f>ExtractValues(Table1[[#This Row],[Agreement Name]],".{1}\d{4,5}-.{1}\d{4,5}")</f>
        <v>100821-003001</v>
      </c>
      <c r="D4318" s="6" t="str">
        <f>ExtractValues(ExtractValues(Table1[[#This Row],[Agreement Name]],"(CO\d{1,3})"),"\d+")</f>
        <v/>
      </c>
      <c r="E4318" s="6" t="str">
        <f>ExtractValues(ExtractValues(Table1[[#This Row],[Agreement Name]],"(CO.\d{1,3})"),"\d+")</f>
        <v/>
      </c>
      <c r="F4318" s="6" t="str">
        <f>IF(Table1[[#This Row],[ChgOrderPart1]]&lt;&gt;"",Table1[[#This Row],[ChgOrderPart1]],Table1[[#This Row],[ChgOrderPart2]])</f>
        <v/>
      </c>
      <c r="G4318" s="6" t="s">
        <v>6436</v>
      </c>
      <c r="H4318" s="8">
        <v>42066.553194444445</v>
      </c>
      <c r="I4318" s="6" t="s">
        <v>34</v>
      </c>
      <c r="J4318" s="8">
        <v>42068.704652777778</v>
      </c>
      <c r="K4318" s="6" t="s">
        <v>1284</v>
      </c>
      <c r="L4318" s="6" t="s">
        <v>1285</v>
      </c>
      <c r="M4318" s="6" t="s">
        <v>37</v>
      </c>
      <c r="O4318" s="6" t="s">
        <v>38</v>
      </c>
      <c r="P4318" s="6" t="s">
        <v>39</v>
      </c>
      <c r="Q4318" s="6" t="s">
        <v>1105</v>
      </c>
      <c r="R4318" s="6" t="s">
        <v>6437</v>
      </c>
      <c r="S4318" s="6" t="s">
        <v>354</v>
      </c>
      <c r="W4318" s="6" t="s">
        <v>6438</v>
      </c>
      <c r="X4318" s="6" t="s">
        <v>6437</v>
      </c>
      <c r="Y4318" s="6" t="s">
        <v>43</v>
      </c>
      <c r="Z4318" s="8">
        <v>42068.582499999997</v>
      </c>
      <c r="AA4318" s="6" t="s">
        <v>1107</v>
      </c>
      <c r="AB4318" s="6" t="s">
        <v>357</v>
      </c>
      <c r="AC4318" s="6" t="s">
        <v>354</v>
      </c>
      <c r="AD4318" s="6" t="s">
        <v>43</v>
      </c>
      <c r="AE4318" s="8">
        <v>42068.704652777778</v>
      </c>
      <c r="AF4318" s="6" t="s">
        <v>358</v>
      </c>
    </row>
    <row r="4319" spans="1:39" x14ac:dyDescent="0.2">
      <c r="A43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19" s="7" t="str">
        <f>ExtractValues(Table1[[#This Row],[Agreement Name]],".{1}\d{4,5}")</f>
        <v>100815</v>
      </c>
      <c r="C4319" s="6" t="str">
        <f>ExtractValues(Table1[[#This Row],[Agreement Name]],".{1}\d{4,5}-.{1}\d{4,5}")</f>
        <v>100815-001003</v>
      </c>
      <c r="D4319" s="6" t="str">
        <f>ExtractValues(ExtractValues(Table1[[#This Row],[Agreement Name]],"(CO\d{1,3})"),"\d+")</f>
        <v/>
      </c>
      <c r="E4319" s="6" t="str">
        <f>ExtractValues(ExtractValues(Table1[[#This Row],[Agreement Name]],"(CO.\d{1,3})"),"\d+")</f>
        <v/>
      </c>
      <c r="F4319" s="6" t="str">
        <f>IF(Table1[[#This Row],[ChgOrderPart1]]&lt;&gt;"",Table1[[#This Row],[ChgOrderPart1]],Table1[[#This Row],[ChgOrderPart2]])</f>
        <v/>
      </c>
      <c r="G4319" s="6" t="s">
        <v>6307</v>
      </c>
      <c r="H4319" s="8">
        <v>42053.420289351852</v>
      </c>
      <c r="I4319" s="6" t="s">
        <v>34</v>
      </c>
      <c r="J4319" s="8">
        <v>42068.67596064815</v>
      </c>
      <c r="K4319" s="6" t="s">
        <v>1284</v>
      </c>
      <c r="L4319" s="6" t="s">
        <v>1285</v>
      </c>
      <c r="M4319" s="6" t="s">
        <v>37</v>
      </c>
      <c r="O4319" s="6" t="s">
        <v>38</v>
      </c>
      <c r="P4319" s="6" t="s">
        <v>39</v>
      </c>
      <c r="Q4319" s="6" t="s">
        <v>167</v>
      </c>
      <c r="R4319" s="6" t="s">
        <v>848</v>
      </c>
      <c r="S4319" s="6" t="s">
        <v>6308</v>
      </c>
      <c r="T4319" s="6" t="s">
        <v>2923</v>
      </c>
      <c r="W4319" s="6" t="s">
        <v>168</v>
      </c>
      <c r="X4319" s="6" t="s">
        <v>167</v>
      </c>
      <c r="Y4319" s="6" t="s">
        <v>43</v>
      </c>
      <c r="Z4319" s="8">
        <v>42058.435219907406</v>
      </c>
      <c r="AA4319" s="6" t="s">
        <v>169</v>
      </c>
      <c r="AB4319" s="6" t="s">
        <v>2925</v>
      </c>
      <c r="AC4319" s="6" t="s">
        <v>2923</v>
      </c>
      <c r="AD4319" s="6" t="s">
        <v>43</v>
      </c>
      <c r="AE4319" s="8">
        <v>42068.67596064815</v>
      </c>
      <c r="AF4319" s="6" t="s">
        <v>71</v>
      </c>
    </row>
    <row r="4320" spans="1:39" x14ac:dyDescent="0.2">
      <c r="A43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20" s="7" t="str">
        <f>ExtractValues(Table1[[#This Row],[Agreement Name]],".{1}\d{4,5}")</f>
        <v>100815</v>
      </c>
      <c r="C4320" s="6" t="str">
        <f>ExtractValues(Table1[[#This Row],[Agreement Name]],".{1}\d{4,5}-.{1}\d{4,5}")</f>
        <v>100815-001002</v>
      </c>
      <c r="D4320" s="6" t="str">
        <f>ExtractValues(ExtractValues(Table1[[#This Row],[Agreement Name]],"(CO\d{1,3})"),"\d+")</f>
        <v/>
      </c>
      <c r="E4320" s="6" t="str">
        <f>ExtractValues(ExtractValues(Table1[[#This Row],[Agreement Name]],"(CO.\d{1,3})"),"\d+")</f>
        <v/>
      </c>
      <c r="F4320" s="6" t="str">
        <f>IF(Table1[[#This Row],[ChgOrderPart1]]&lt;&gt;"",Table1[[#This Row],[ChgOrderPart1]],Table1[[#This Row],[ChgOrderPart2]])</f>
        <v/>
      </c>
      <c r="G4320" s="6" t="s">
        <v>3269</v>
      </c>
      <c r="H4320" s="8">
        <v>42016.598969907405</v>
      </c>
      <c r="I4320" s="6" t="s">
        <v>34</v>
      </c>
      <c r="J4320" s="8">
        <v>42017.435555555552</v>
      </c>
      <c r="K4320" s="6" t="s">
        <v>1284</v>
      </c>
      <c r="L4320" s="6" t="s">
        <v>1285</v>
      </c>
      <c r="M4320" s="6" t="s">
        <v>37</v>
      </c>
      <c r="O4320" s="6" t="s">
        <v>38</v>
      </c>
      <c r="P4320" s="6" t="s">
        <v>39</v>
      </c>
      <c r="Q4320" s="6" t="s">
        <v>162</v>
      </c>
      <c r="R4320" s="6" t="s">
        <v>848</v>
      </c>
      <c r="W4320" s="6" t="s">
        <v>163</v>
      </c>
      <c r="X4320" s="6" t="s">
        <v>162</v>
      </c>
      <c r="Y4320" s="6" t="s">
        <v>43</v>
      </c>
      <c r="Z4320" s="8">
        <v>42016.616712962961</v>
      </c>
      <c r="AA4320" s="6" t="s">
        <v>164</v>
      </c>
      <c r="AB4320" s="6" t="s">
        <v>851</v>
      </c>
      <c r="AC4320" s="6" t="s">
        <v>848</v>
      </c>
      <c r="AD4320" s="6" t="s">
        <v>43</v>
      </c>
      <c r="AE4320" s="8">
        <v>42017.435555555552</v>
      </c>
      <c r="AF4320" s="6" t="s">
        <v>46</v>
      </c>
    </row>
    <row r="4321" spans="1:39" x14ac:dyDescent="0.2">
      <c r="A43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21" s="7" t="str">
        <f>ExtractValues(Table1[[#This Row],[Agreement Name]],".{1}\d{4,5}")</f>
        <v>100815</v>
      </c>
      <c r="C4321" s="6" t="str">
        <f>ExtractValues(Table1[[#This Row],[Agreement Name]],".{1}\d{4,5}-.{1}\d{4,5}")</f>
        <v>100815-001001</v>
      </c>
      <c r="D4321" s="6" t="str">
        <f>ExtractValues(ExtractValues(Table1[[#This Row],[Agreement Name]],"(CO\d{1,3})"),"\d+")</f>
        <v>3</v>
      </c>
      <c r="E4321" s="6" t="str">
        <f>ExtractValues(ExtractValues(Table1[[#This Row],[Agreement Name]],"(CO.\d{1,3})"),"\d+")</f>
        <v/>
      </c>
      <c r="F4321" s="6" t="str">
        <f>IF(Table1[[#This Row],[ChgOrderPart1]]&lt;&gt;"",Table1[[#This Row],[ChgOrderPart1]],Table1[[#This Row],[ChgOrderPart2]])</f>
        <v>3</v>
      </c>
      <c r="G4321" s="6" t="s">
        <v>6703</v>
      </c>
      <c r="H4321" s="8">
        <v>42088.539710648147</v>
      </c>
      <c r="I4321" s="6" t="s">
        <v>34</v>
      </c>
      <c r="J4321" s="8">
        <v>42163.657523148147</v>
      </c>
      <c r="K4321" s="6" t="s">
        <v>1284</v>
      </c>
      <c r="L4321" s="6" t="s">
        <v>1285</v>
      </c>
      <c r="M4321" s="6" t="s">
        <v>37</v>
      </c>
      <c r="O4321" s="6" t="s">
        <v>38</v>
      </c>
      <c r="P4321" s="6" t="s">
        <v>39</v>
      </c>
      <c r="Q4321" s="6" t="s">
        <v>3039</v>
      </c>
      <c r="R4321" s="6" t="s">
        <v>848</v>
      </c>
      <c r="W4321" s="6" t="s">
        <v>3040</v>
      </c>
      <c r="X4321" s="6" t="s">
        <v>3039</v>
      </c>
      <c r="Y4321" s="6" t="s">
        <v>43</v>
      </c>
      <c r="Z4321" s="8">
        <v>42163.656574074077</v>
      </c>
      <c r="AA4321" s="6" t="s">
        <v>3041</v>
      </c>
      <c r="AB4321" s="6" t="s">
        <v>851</v>
      </c>
      <c r="AC4321" s="6" t="s">
        <v>848</v>
      </c>
      <c r="AD4321" s="6" t="s">
        <v>43</v>
      </c>
      <c r="AE4321" s="8">
        <v>42163.657523148147</v>
      </c>
      <c r="AF4321" s="6" t="s">
        <v>71</v>
      </c>
    </row>
    <row r="4322" spans="1:39" x14ac:dyDescent="0.2">
      <c r="A432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22" s="7" t="str">
        <f>ExtractValues(Table1[[#This Row],[Agreement Name]],".{1}\d{4,5}")</f>
        <v>100815</v>
      </c>
      <c r="C4322" s="6" t="str">
        <f>ExtractValues(Table1[[#This Row],[Agreement Name]],".{1}\d{4,5}-.{1}\d{4,5}")</f>
        <v>100815-001001</v>
      </c>
      <c r="D4322" s="6" t="str">
        <f>ExtractValues(ExtractValues(Table1[[#This Row],[Agreement Name]],"(CO\d{1,3})"),"\d+")</f>
        <v>42</v>
      </c>
      <c r="E4322" s="6" t="str">
        <f>ExtractValues(ExtractValues(Table1[[#This Row],[Agreement Name]],"(CO.\d{1,3})"),"\d+")</f>
        <v>42</v>
      </c>
      <c r="F4322" s="6" t="str">
        <f>IF(Table1[[#This Row],[ChgOrderPart1]]&lt;&gt;"",Table1[[#This Row],[ChgOrderPart1]],Table1[[#This Row],[ChgOrderPart2]])</f>
        <v>42</v>
      </c>
      <c r="G4322" s="6" t="s">
        <v>5114</v>
      </c>
      <c r="H4322" s="8">
        <v>42157.36787037037</v>
      </c>
      <c r="I4322" s="6" t="s">
        <v>55</v>
      </c>
      <c r="J4322" s="8">
        <v>42163.3750462963</v>
      </c>
      <c r="K4322" s="6" t="s">
        <v>5082</v>
      </c>
      <c r="L4322" s="6" t="s">
        <v>5083</v>
      </c>
      <c r="M4322" s="6" t="s">
        <v>37</v>
      </c>
      <c r="O4322" s="6" t="s">
        <v>38</v>
      </c>
      <c r="P4322" s="6" t="s">
        <v>39</v>
      </c>
      <c r="Q4322" s="6" t="s">
        <v>3039</v>
      </c>
      <c r="R4322" s="6" t="s">
        <v>354</v>
      </c>
      <c r="AL4322" s="6" t="s">
        <v>3039</v>
      </c>
      <c r="AM4322" s="6" t="s">
        <v>43</v>
      </c>
    </row>
    <row r="4323" spans="1:39" x14ac:dyDescent="0.2">
      <c r="A43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23" s="7" t="str">
        <f>ExtractValues(Table1[[#This Row],[Agreement Name]],".{1}\d{4,5}")</f>
        <v>100815</v>
      </c>
      <c r="C4323" s="6" t="str">
        <f>ExtractValues(Table1[[#This Row],[Agreement Name]],".{1}\d{4,5}-.{1}\d{4,5}")</f>
        <v>100815-001001</v>
      </c>
      <c r="D4323" s="6" t="str">
        <f>ExtractValues(ExtractValues(Table1[[#This Row],[Agreement Name]],"(CO\d{1,3})"),"\d+")</f>
        <v>4</v>
      </c>
      <c r="E4323" s="6" t="str">
        <f>ExtractValues(ExtractValues(Table1[[#This Row],[Agreement Name]],"(CO.\d{1,3})"),"\d+")</f>
        <v/>
      </c>
      <c r="F4323" s="6" t="str">
        <f>IF(Table1[[#This Row],[ChgOrderPart1]]&lt;&gt;"",Table1[[#This Row],[ChgOrderPart1]],Table1[[#This Row],[ChgOrderPart2]])</f>
        <v>4</v>
      </c>
      <c r="G4323" s="6" t="s">
        <v>4027</v>
      </c>
      <c r="H4323" s="8">
        <v>42146.447627314818</v>
      </c>
      <c r="I4323" s="6" t="s">
        <v>34</v>
      </c>
      <c r="J4323" s="8">
        <v>42151.636423611111</v>
      </c>
      <c r="K4323" s="6" t="s">
        <v>3614</v>
      </c>
      <c r="L4323" s="6" t="s">
        <v>3615</v>
      </c>
      <c r="M4323" s="6" t="s">
        <v>37</v>
      </c>
      <c r="O4323" s="6" t="s">
        <v>38</v>
      </c>
      <c r="P4323" s="6" t="s">
        <v>39</v>
      </c>
      <c r="Q4323" s="6" t="s">
        <v>3039</v>
      </c>
      <c r="R4323" s="6" t="s">
        <v>848</v>
      </c>
      <c r="W4323" s="6" t="s">
        <v>4225</v>
      </c>
      <c r="X4323" s="6" t="s">
        <v>3039</v>
      </c>
      <c r="Y4323" s="6" t="s">
        <v>43</v>
      </c>
      <c r="Z4323" s="8">
        <v>42151.613310185188</v>
      </c>
      <c r="AA4323" s="6" t="s">
        <v>3041</v>
      </c>
      <c r="AB4323" s="6" t="s">
        <v>851</v>
      </c>
      <c r="AC4323" s="6" t="s">
        <v>848</v>
      </c>
      <c r="AD4323" s="6" t="s">
        <v>43</v>
      </c>
      <c r="AE4323" s="8">
        <v>42151.636423611111</v>
      </c>
      <c r="AF4323" s="6" t="s">
        <v>46</v>
      </c>
    </row>
    <row r="4324" spans="1:39" x14ac:dyDescent="0.2">
      <c r="A43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24" s="7" t="str">
        <f>ExtractValues(Table1[[#This Row],[Agreement Name]],".{1}\d{4,5}")</f>
        <v>100815</v>
      </c>
      <c r="C4324" s="6" t="str">
        <f>ExtractValues(Table1[[#This Row],[Agreement Name]],".{1}\d{4,5}-.{1}\d{4,5}")</f>
        <v>100815-001001</v>
      </c>
      <c r="D4324" s="6" t="str">
        <f>ExtractValues(ExtractValues(Table1[[#This Row],[Agreement Name]],"(CO\d{1,3})"),"\d+")</f>
        <v>4</v>
      </c>
      <c r="E4324" s="6" t="str">
        <f>ExtractValues(ExtractValues(Table1[[#This Row],[Agreement Name]],"(CO.\d{1,3})"),"\d+")</f>
        <v/>
      </c>
      <c r="F4324" s="6" t="str">
        <f>IF(Table1[[#This Row],[ChgOrderPart1]]&lt;&gt;"",Table1[[#This Row],[ChgOrderPart1]],Table1[[#This Row],[ChgOrderPart2]])</f>
        <v>4</v>
      </c>
      <c r="G4324" s="6" t="s">
        <v>4027</v>
      </c>
      <c r="H4324" s="8">
        <v>42139.480879629627</v>
      </c>
      <c r="I4324" s="6" t="s">
        <v>55</v>
      </c>
      <c r="J4324" s="8">
        <v>42142.344293981485</v>
      </c>
      <c r="K4324" s="6" t="s">
        <v>3614</v>
      </c>
      <c r="L4324" s="6" t="s">
        <v>3615</v>
      </c>
      <c r="M4324" s="6" t="s">
        <v>37</v>
      </c>
      <c r="O4324" s="6" t="s">
        <v>38</v>
      </c>
      <c r="P4324" s="6" t="s">
        <v>39</v>
      </c>
      <c r="Q4324" s="6" t="s">
        <v>3039</v>
      </c>
      <c r="R4324" s="6" t="s">
        <v>848</v>
      </c>
      <c r="AL4324" s="6" t="s">
        <v>3039</v>
      </c>
      <c r="AM4324" s="6" t="s">
        <v>43</v>
      </c>
    </row>
    <row r="4325" spans="1:39" x14ac:dyDescent="0.2">
      <c r="A43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25" s="7" t="str">
        <f>ExtractValues(Table1[[#This Row],[Agreement Name]],".{1}\d{4,5}")</f>
        <v>100815</v>
      </c>
      <c r="C4325" s="6" t="str">
        <f>ExtractValues(Table1[[#This Row],[Agreement Name]],".{1}\d{4,5}-.{1}\d{4,5}")</f>
        <v>100815-001001</v>
      </c>
      <c r="D4325" s="6" t="str">
        <f>ExtractValues(ExtractValues(Table1[[#This Row],[Agreement Name]],"(CO\d{1,3})"),"\d+")</f>
        <v>2</v>
      </c>
      <c r="E4325" s="6" t="str">
        <f>ExtractValues(ExtractValues(Table1[[#This Row],[Agreement Name]],"(CO.\d{1,3})"),"\d+")</f>
        <v/>
      </c>
      <c r="F4325" s="6" t="str">
        <f>IF(Table1[[#This Row],[ChgOrderPart1]]&lt;&gt;"",Table1[[#This Row],[ChgOrderPart1]],Table1[[#This Row],[ChgOrderPart2]])</f>
        <v>2</v>
      </c>
      <c r="G4325" s="6" t="s">
        <v>6464</v>
      </c>
      <c r="H4325" s="8">
        <v>42069.304571759261</v>
      </c>
      <c r="I4325" s="6" t="s">
        <v>34</v>
      </c>
      <c r="J4325" s="8">
        <v>42069.711145833331</v>
      </c>
      <c r="K4325" s="6" t="s">
        <v>1284</v>
      </c>
      <c r="L4325" s="6" t="s">
        <v>1285</v>
      </c>
      <c r="M4325" s="6" t="s">
        <v>37</v>
      </c>
      <c r="O4325" s="6" t="s">
        <v>38</v>
      </c>
      <c r="P4325" s="6" t="s">
        <v>39</v>
      </c>
      <c r="Q4325" s="6" t="s">
        <v>3039</v>
      </c>
      <c r="R4325" s="6" t="s">
        <v>2923</v>
      </c>
      <c r="W4325" s="6" t="s">
        <v>3040</v>
      </c>
      <c r="X4325" s="6" t="s">
        <v>3039</v>
      </c>
      <c r="Y4325" s="6" t="s">
        <v>43</v>
      </c>
      <c r="Z4325" s="8">
        <v>42069.533553240741</v>
      </c>
      <c r="AA4325" s="6" t="s">
        <v>3041</v>
      </c>
      <c r="AB4325" s="6" t="s">
        <v>2925</v>
      </c>
      <c r="AC4325" s="6" t="s">
        <v>2923</v>
      </c>
      <c r="AD4325" s="6" t="s">
        <v>43</v>
      </c>
      <c r="AE4325" s="8">
        <v>42069.711145833331</v>
      </c>
      <c r="AF4325" s="6" t="s">
        <v>71</v>
      </c>
    </row>
    <row r="4326" spans="1:39" x14ac:dyDescent="0.2">
      <c r="A43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26" s="7" t="str">
        <f>ExtractValues(Table1[[#This Row],[Agreement Name]],".{1}\d{4,5}")</f>
        <v>100815</v>
      </c>
      <c r="C4326" s="6" t="str">
        <f>ExtractValues(Table1[[#This Row],[Agreement Name]],".{1}\d{4,5}-.{1}\d{4,5}")</f>
        <v>100815-001001</v>
      </c>
      <c r="D4326" s="6" t="str">
        <f>ExtractValues(ExtractValues(Table1[[#This Row],[Agreement Name]],"(CO\d{1,3})"),"\d+")</f>
        <v>1</v>
      </c>
      <c r="E4326" s="6" t="str">
        <f>ExtractValues(ExtractValues(Table1[[#This Row],[Agreement Name]],"(CO.\d{1,3})"),"\d+")</f>
        <v/>
      </c>
      <c r="F4326" s="6" t="str">
        <f>IF(Table1[[#This Row],[ChgOrderPart1]]&lt;&gt;"",Table1[[#This Row],[ChgOrderPart1]],Table1[[#This Row],[ChgOrderPart2]])</f>
        <v>1</v>
      </c>
      <c r="G4326" s="6" t="s">
        <v>6395</v>
      </c>
      <c r="H4326" s="8">
        <v>42060.484085648146</v>
      </c>
      <c r="I4326" s="6" t="s">
        <v>34</v>
      </c>
      <c r="J4326" s="8">
        <v>42066.35229166667</v>
      </c>
      <c r="K4326" s="6" t="s">
        <v>1284</v>
      </c>
      <c r="L4326" s="6" t="s">
        <v>1285</v>
      </c>
      <c r="M4326" s="6" t="s">
        <v>37</v>
      </c>
      <c r="O4326" s="6" t="s">
        <v>38</v>
      </c>
      <c r="P4326" s="6" t="s">
        <v>39</v>
      </c>
      <c r="Q4326" s="6" t="s">
        <v>3039</v>
      </c>
      <c r="R4326" s="6" t="s">
        <v>2923</v>
      </c>
      <c r="W4326" s="6" t="s">
        <v>3040</v>
      </c>
      <c r="X4326" s="6" t="s">
        <v>3039</v>
      </c>
      <c r="Y4326" s="6" t="s">
        <v>43</v>
      </c>
      <c r="Z4326" s="8">
        <v>42065.489282407405</v>
      </c>
      <c r="AA4326" s="6" t="s">
        <v>3041</v>
      </c>
      <c r="AB4326" s="6" t="s">
        <v>2925</v>
      </c>
      <c r="AC4326" s="6" t="s">
        <v>2923</v>
      </c>
      <c r="AD4326" s="6" t="s">
        <v>43</v>
      </c>
      <c r="AE4326" s="8">
        <v>42066.35229166667</v>
      </c>
      <c r="AF4326" s="6" t="s">
        <v>71</v>
      </c>
    </row>
    <row r="4327" spans="1:39" x14ac:dyDescent="0.2">
      <c r="A43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27" s="7" t="str">
        <f>ExtractValues(Table1[[#This Row],[Agreement Name]],".{1}\d{4,5}")</f>
        <v>100815</v>
      </c>
      <c r="C4327" s="6" t="str">
        <f>ExtractValues(Table1[[#This Row],[Agreement Name]],".{1}\d{4,5}-.{1}\d{4,5}")</f>
        <v>100815-001001</v>
      </c>
      <c r="D4327" s="6" t="str">
        <f>ExtractValues(ExtractValues(Table1[[#This Row],[Agreement Name]],"(CO\d{1,3})"),"\d+")</f>
        <v/>
      </c>
      <c r="E4327" s="6" t="str">
        <f>ExtractValues(ExtractValues(Table1[[#This Row],[Agreement Name]],"(CO.\d{1,3})"),"\d+")</f>
        <v/>
      </c>
      <c r="F4327" s="6" t="str">
        <f>IF(Table1[[#This Row],[ChgOrderPart1]]&lt;&gt;"",Table1[[#This Row],[ChgOrderPart1]],Table1[[#This Row],[ChgOrderPart2]])</f>
        <v/>
      </c>
      <c r="G4327" s="6" t="s">
        <v>7668</v>
      </c>
      <c r="H4327" s="8">
        <v>41997.410868055558</v>
      </c>
      <c r="I4327" s="6" t="s">
        <v>34</v>
      </c>
      <c r="J4327" s="8">
        <v>42004.640763888892</v>
      </c>
      <c r="K4327" s="6" t="s">
        <v>1376</v>
      </c>
      <c r="L4327" s="6" t="s">
        <v>1377</v>
      </c>
      <c r="M4327" s="6" t="s">
        <v>37</v>
      </c>
      <c r="O4327" s="6" t="s">
        <v>38</v>
      </c>
      <c r="P4327" s="6" t="s">
        <v>39</v>
      </c>
      <c r="Q4327" s="6" t="s">
        <v>3039</v>
      </c>
      <c r="R4327" s="6" t="s">
        <v>2923</v>
      </c>
      <c r="W4327" s="6" t="s">
        <v>3040</v>
      </c>
      <c r="X4327" s="6" t="s">
        <v>3039</v>
      </c>
      <c r="Y4327" s="6" t="s">
        <v>43</v>
      </c>
      <c r="Z4327" s="8">
        <v>42002.37427083333</v>
      </c>
      <c r="AA4327" s="6" t="s">
        <v>3041</v>
      </c>
      <c r="AB4327" s="6" t="s">
        <v>2925</v>
      </c>
      <c r="AC4327" s="6" t="s">
        <v>2923</v>
      </c>
      <c r="AD4327" s="6" t="s">
        <v>43</v>
      </c>
      <c r="AE4327" s="8">
        <v>42004.640763888892</v>
      </c>
      <c r="AF4327" s="6" t="s">
        <v>71</v>
      </c>
    </row>
    <row r="4328" spans="1:39" x14ac:dyDescent="0.2">
      <c r="A43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28" s="7" t="str">
        <f>ExtractValues(Table1[[#This Row],[Agreement Name]],".{1}\d{4,5}")</f>
        <v>100814</v>
      </c>
      <c r="C4328" s="6" t="str">
        <f>ExtractValues(Table1[[#This Row],[Agreement Name]],".{1}\d{4,5}-.{1}\d{4,5}")</f>
        <v>100814-001021</v>
      </c>
      <c r="D4328" s="6" t="str">
        <f>ExtractValues(ExtractValues(Table1[[#This Row],[Agreement Name]],"(CO\d{1,3})"),"\d+")</f>
        <v/>
      </c>
      <c r="E4328" s="6" t="str">
        <f>ExtractValues(ExtractValues(Table1[[#This Row],[Agreement Name]],"(CO.\d{1,3})"),"\d+")</f>
        <v/>
      </c>
      <c r="F4328" s="6" t="str">
        <f>IF(Table1[[#This Row],[ChgOrderPart1]]&lt;&gt;"",Table1[[#This Row],[ChgOrderPart1]],Table1[[#This Row],[ChgOrderPart2]])</f>
        <v/>
      </c>
      <c r="G4328" s="6" t="s">
        <v>1079</v>
      </c>
      <c r="H4328" s="8">
        <v>42221.286562499998</v>
      </c>
      <c r="I4328" s="6" t="s">
        <v>48</v>
      </c>
      <c r="J4328" s="8">
        <v>42221.286562499998</v>
      </c>
      <c r="K4328" s="6" t="s">
        <v>35</v>
      </c>
      <c r="L4328" s="6" t="s">
        <v>36</v>
      </c>
      <c r="M4328" s="6" t="s">
        <v>37</v>
      </c>
      <c r="O4328" s="6" t="s">
        <v>38</v>
      </c>
      <c r="P4328" s="6" t="s">
        <v>39</v>
      </c>
      <c r="Q4328" s="6" t="s">
        <v>1080</v>
      </c>
      <c r="R4328" s="6" t="s">
        <v>1081</v>
      </c>
      <c r="S4328" s="6" t="s">
        <v>1082</v>
      </c>
      <c r="T4328" s="6" t="s">
        <v>848</v>
      </c>
      <c r="AL4328" s="6" t="s">
        <v>1082</v>
      </c>
      <c r="AM4328" s="6" t="s">
        <v>43</v>
      </c>
    </row>
    <row r="4329" spans="1:39" x14ac:dyDescent="0.2">
      <c r="A43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29" s="7" t="str">
        <f>ExtractValues(Table1[[#This Row],[Agreement Name]],".{1}\d{4,5}")</f>
        <v>100814</v>
      </c>
      <c r="C4329" s="6" t="str">
        <f>ExtractValues(Table1[[#This Row],[Agreement Name]],".{1}\d{4,5}-.{1}\d{4,5}")</f>
        <v>100814-001020</v>
      </c>
      <c r="D4329" s="6" t="str">
        <f>ExtractValues(ExtractValues(Table1[[#This Row],[Agreement Name]],"(CO\d{1,3})"),"\d+")</f>
        <v/>
      </c>
      <c r="E4329" s="6" t="str">
        <f>ExtractValues(ExtractValues(Table1[[#This Row],[Agreement Name]],"(CO.\d{1,3})"),"\d+")</f>
        <v/>
      </c>
      <c r="F4329" s="6" t="str">
        <f>IF(Table1[[#This Row],[ChgOrderPart1]]&lt;&gt;"",Table1[[#This Row],[ChgOrderPart1]],Table1[[#This Row],[ChgOrderPart2]])</f>
        <v/>
      </c>
      <c r="G4329" s="6" t="s">
        <v>6755</v>
      </c>
      <c r="H4329" s="8">
        <v>42093.397916666669</v>
      </c>
      <c r="I4329" s="6" t="s">
        <v>34</v>
      </c>
      <c r="J4329" s="8">
        <v>42093.401226851849</v>
      </c>
      <c r="K4329" s="6" t="s">
        <v>1284</v>
      </c>
      <c r="L4329" s="6" t="s">
        <v>1285</v>
      </c>
      <c r="M4329" s="6" t="s">
        <v>37</v>
      </c>
      <c r="O4329" s="6" t="s">
        <v>38</v>
      </c>
      <c r="P4329" s="6" t="s">
        <v>39</v>
      </c>
      <c r="Q4329" s="6" t="s">
        <v>6445</v>
      </c>
      <c r="R4329" s="6" t="s">
        <v>848</v>
      </c>
      <c r="W4329" s="6" t="s">
        <v>6446</v>
      </c>
      <c r="X4329" s="6" t="s">
        <v>6445</v>
      </c>
      <c r="Y4329" s="6" t="s">
        <v>43</v>
      </c>
      <c r="Z4329" s="8">
        <v>42093.400648148148</v>
      </c>
      <c r="AA4329" s="6" t="s">
        <v>2825</v>
      </c>
      <c r="AB4329" s="6" t="s">
        <v>851</v>
      </c>
      <c r="AC4329" s="6" t="s">
        <v>848</v>
      </c>
      <c r="AD4329" s="6" t="s">
        <v>43</v>
      </c>
      <c r="AE4329" s="8">
        <v>42093.401226851849</v>
      </c>
      <c r="AF4329" s="6" t="s">
        <v>46</v>
      </c>
    </row>
    <row r="4330" spans="1:39" x14ac:dyDescent="0.2">
      <c r="A43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0" s="7" t="str">
        <f>ExtractValues(Table1[[#This Row],[Agreement Name]],".{1}\d{4,5}")</f>
        <v>100814</v>
      </c>
      <c r="C4330" s="6" t="str">
        <f>ExtractValues(Table1[[#This Row],[Agreement Name]],".{1}\d{4,5}-.{1}\d{4,5}")</f>
        <v>100814-001019</v>
      </c>
      <c r="D4330" s="6" t="str">
        <f>ExtractValues(ExtractValues(Table1[[#This Row],[Agreement Name]],"(CO\d{1,3})"),"\d+")</f>
        <v/>
      </c>
      <c r="E4330" s="6" t="str">
        <f>ExtractValues(ExtractValues(Table1[[#This Row],[Agreement Name]],"(CO.\d{1,3})"),"\d+")</f>
        <v/>
      </c>
      <c r="F4330" s="6" t="str">
        <f>IF(Table1[[#This Row],[ChgOrderPart1]]&lt;&gt;"",Table1[[#This Row],[ChgOrderPart1]],Table1[[#This Row],[ChgOrderPart2]])</f>
        <v/>
      </c>
      <c r="G4330" s="6" t="s">
        <v>6706</v>
      </c>
      <c r="H4330" s="8">
        <v>42088.541504629633</v>
      </c>
      <c r="I4330" s="6" t="s">
        <v>34</v>
      </c>
      <c r="J4330" s="8">
        <v>42088.587337962963</v>
      </c>
      <c r="K4330" s="6" t="s">
        <v>1284</v>
      </c>
      <c r="L4330" s="6" t="s">
        <v>1285</v>
      </c>
      <c r="M4330" s="6" t="s">
        <v>37</v>
      </c>
      <c r="O4330" s="6" t="s">
        <v>38</v>
      </c>
      <c r="P4330" s="6" t="s">
        <v>39</v>
      </c>
      <c r="Q4330" s="6" t="s">
        <v>167</v>
      </c>
      <c r="R4330" s="6" t="s">
        <v>848</v>
      </c>
      <c r="W4330" s="6" t="s">
        <v>168</v>
      </c>
      <c r="X4330" s="6" t="s">
        <v>167</v>
      </c>
      <c r="Y4330" s="6" t="s">
        <v>43</v>
      </c>
      <c r="Z4330" s="8">
        <v>42088.584722222222</v>
      </c>
      <c r="AA4330" s="6" t="s">
        <v>169</v>
      </c>
      <c r="AB4330" s="6" t="s">
        <v>851</v>
      </c>
      <c r="AC4330" s="6" t="s">
        <v>848</v>
      </c>
      <c r="AD4330" s="6" t="s">
        <v>43</v>
      </c>
      <c r="AE4330" s="8">
        <v>42088.587337962963</v>
      </c>
      <c r="AF4330" s="6" t="s">
        <v>46</v>
      </c>
    </row>
    <row r="4331" spans="1:39" x14ac:dyDescent="0.2">
      <c r="A43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1" s="7" t="str">
        <f>ExtractValues(Table1[[#This Row],[Agreement Name]],".{1}\d{4,5}")</f>
        <v>100814</v>
      </c>
      <c r="C4331" s="6" t="str">
        <f>ExtractValues(Table1[[#This Row],[Agreement Name]],".{1}\d{4,5}-.{1}\d{4,5}")</f>
        <v>100814-001018</v>
      </c>
      <c r="D4331" s="6" t="str">
        <f>ExtractValues(ExtractValues(Table1[[#This Row],[Agreement Name]],"(CO\d{1,3})"),"\d+")</f>
        <v/>
      </c>
      <c r="E4331" s="6" t="str">
        <f>ExtractValues(ExtractValues(Table1[[#This Row],[Agreement Name]],"(CO.\d{1,3})"),"\d+")</f>
        <v/>
      </c>
      <c r="F4331" s="6" t="str">
        <f>IF(Table1[[#This Row],[ChgOrderPart1]]&lt;&gt;"",Table1[[#This Row],[ChgOrderPart1]],Table1[[#This Row],[ChgOrderPart2]])</f>
        <v/>
      </c>
      <c r="G4331" s="6" t="s">
        <v>6647</v>
      </c>
      <c r="H4331" s="8">
        <v>42086.352696759262</v>
      </c>
      <c r="I4331" s="6" t="s">
        <v>34</v>
      </c>
      <c r="J4331" s="8">
        <v>42088.421817129631</v>
      </c>
      <c r="K4331" s="6" t="s">
        <v>1284</v>
      </c>
      <c r="L4331" s="6" t="s">
        <v>1285</v>
      </c>
      <c r="M4331" s="6" t="s">
        <v>37</v>
      </c>
      <c r="O4331" s="6" t="s">
        <v>38</v>
      </c>
      <c r="P4331" s="6" t="s">
        <v>39</v>
      </c>
      <c r="Q4331" s="6" t="s">
        <v>6648</v>
      </c>
      <c r="R4331" s="6" t="s">
        <v>848</v>
      </c>
      <c r="W4331" s="6" t="s">
        <v>6649</v>
      </c>
      <c r="X4331" s="6" t="s">
        <v>6648</v>
      </c>
      <c r="Y4331" s="6" t="s">
        <v>43</v>
      </c>
      <c r="Z4331" s="8">
        <v>42088.401018518518</v>
      </c>
      <c r="AA4331" s="6" t="s">
        <v>6650</v>
      </c>
      <c r="AB4331" s="6" t="s">
        <v>851</v>
      </c>
      <c r="AC4331" s="6" t="s">
        <v>848</v>
      </c>
      <c r="AD4331" s="6" t="s">
        <v>43</v>
      </c>
      <c r="AE4331" s="8">
        <v>42088.421817129631</v>
      </c>
      <c r="AF4331" s="6" t="s">
        <v>46</v>
      </c>
    </row>
    <row r="4332" spans="1:39" x14ac:dyDescent="0.2">
      <c r="A43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2" s="7" t="str">
        <f>ExtractValues(Table1[[#This Row],[Agreement Name]],".{1}\d{4,5}")</f>
        <v>100814</v>
      </c>
      <c r="C4332" s="6" t="str">
        <f>ExtractValues(Table1[[#This Row],[Agreement Name]],".{1}\d{4,5}-.{1}\d{4,5}")</f>
        <v>100814-001017</v>
      </c>
      <c r="D4332" s="6" t="str">
        <f>ExtractValues(ExtractValues(Table1[[#This Row],[Agreement Name]],"(CO\d{1,3})"),"\d+")</f>
        <v/>
      </c>
      <c r="E4332" s="6" t="str">
        <f>ExtractValues(ExtractValues(Table1[[#This Row],[Agreement Name]],"(CO.\d{1,3})"),"\d+")</f>
        <v/>
      </c>
      <c r="F4332" s="6" t="str">
        <f>IF(Table1[[#This Row],[ChgOrderPart1]]&lt;&gt;"",Table1[[#This Row],[ChgOrderPart1]],Table1[[#This Row],[ChgOrderPart2]])</f>
        <v/>
      </c>
      <c r="G4332" s="6" t="s">
        <v>6642</v>
      </c>
      <c r="H4332" s="8">
        <v>42086.27884259259</v>
      </c>
      <c r="I4332" s="6" t="s">
        <v>34</v>
      </c>
      <c r="J4332" s="8">
        <v>42087.432800925926</v>
      </c>
      <c r="K4332" s="6" t="s">
        <v>1284</v>
      </c>
      <c r="L4332" s="6" t="s">
        <v>1285</v>
      </c>
      <c r="M4332" s="6" t="s">
        <v>37</v>
      </c>
      <c r="O4332" s="6" t="s">
        <v>38</v>
      </c>
      <c r="P4332" s="6" t="s">
        <v>39</v>
      </c>
      <c r="Q4332" s="6" t="s">
        <v>1333</v>
      </c>
      <c r="R4332" s="6" t="s">
        <v>848</v>
      </c>
      <c r="W4332" s="6" t="s">
        <v>1334</v>
      </c>
      <c r="X4332" s="6" t="s">
        <v>1333</v>
      </c>
      <c r="Y4332" s="6" t="s">
        <v>43</v>
      </c>
      <c r="Z4332" s="8">
        <v>42086.667303240742</v>
      </c>
      <c r="AA4332" s="6" t="s">
        <v>792</v>
      </c>
      <c r="AB4332" s="6" t="s">
        <v>851</v>
      </c>
      <c r="AC4332" s="6" t="s">
        <v>848</v>
      </c>
      <c r="AD4332" s="6" t="s">
        <v>43</v>
      </c>
      <c r="AE4332" s="8">
        <v>42087.432800925926</v>
      </c>
      <c r="AF4332" s="6" t="s">
        <v>46</v>
      </c>
    </row>
    <row r="4333" spans="1:39" x14ac:dyDescent="0.2">
      <c r="A43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3" s="7" t="str">
        <f>ExtractValues(Table1[[#This Row],[Agreement Name]],".{1}\d{4,5}")</f>
        <v>100814</v>
      </c>
      <c r="C4333" s="6" t="str">
        <f>ExtractValues(Table1[[#This Row],[Agreement Name]],".{1}\d{4,5}-.{1}\d{4,5}")</f>
        <v>100814-001016</v>
      </c>
      <c r="D4333" s="6" t="str">
        <f>ExtractValues(ExtractValues(Table1[[#This Row],[Agreement Name]],"(CO\d{1,3})"),"\d+")</f>
        <v/>
      </c>
      <c r="E4333" s="6" t="str">
        <f>ExtractValues(ExtractValues(Table1[[#This Row],[Agreement Name]],"(CO.\d{1,3})"),"\d+")</f>
        <v/>
      </c>
      <c r="F4333" s="6" t="str">
        <f>IF(Table1[[#This Row],[ChgOrderPart1]]&lt;&gt;"",Table1[[#This Row],[ChgOrderPart1]],Table1[[#This Row],[ChgOrderPart2]])</f>
        <v/>
      </c>
      <c r="G4333" s="6" t="s">
        <v>6736</v>
      </c>
      <c r="H4333" s="8">
        <v>42090.467800925922</v>
      </c>
      <c r="I4333" s="6" t="s">
        <v>34</v>
      </c>
      <c r="J4333" s="8">
        <v>42093.483877314815</v>
      </c>
      <c r="K4333" s="6" t="s">
        <v>1284</v>
      </c>
      <c r="L4333" s="6" t="s">
        <v>1285</v>
      </c>
      <c r="M4333" s="6" t="s">
        <v>37</v>
      </c>
      <c r="O4333" s="6" t="s">
        <v>38</v>
      </c>
      <c r="P4333" s="6" t="s">
        <v>39</v>
      </c>
      <c r="Q4333" s="6" t="s">
        <v>6737</v>
      </c>
      <c r="R4333" s="6" t="s">
        <v>848</v>
      </c>
      <c r="W4333" s="6" t="s">
        <v>6738</v>
      </c>
      <c r="X4333" s="6" t="s">
        <v>6737</v>
      </c>
      <c r="Y4333" s="6" t="s">
        <v>43</v>
      </c>
      <c r="Z4333" s="8">
        <v>42093.478425925925</v>
      </c>
      <c r="AA4333" s="6" t="s">
        <v>6739</v>
      </c>
      <c r="AB4333" s="6" t="s">
        <v>851</v>
      </c>
      <c r="AC4333" s="6" t="s">
        <v>848</v>
      </c>
      <c r="AD4333" s="6" t="s">
        <v>43</v>
      </c>
      <c r="AE4333" s="8">
        <v>42093.483877314815</v>
      </c>
      <c r="AF4333" s="6" t="s">
        <v>46</v>
      </c>
    </row>
    <row r="4334" spans="1:39" x14ac:dyDescent="0.2">
      <c r="A43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4" s="7" t="str">
        <f>ExtractValues(Table1[[#This Row],[Agreement Name]],".{1}\d{4,5}")</f>
        <v>100814</v>
      </c>
      <c r="C4334" s="6" t="str">
        <f>ExtractValues(Table1[[#This Row],[Agreement Name]],".{1}\d{4,5}-.{1}\d{4,5}")</f>
        <v>100814-001015</v>
      </c>
      <c r="D4334" s="6" t="str">
        <f>ExtractValues(ExtractValues(Table1[[#This Row],[Agreement Name]],"(CO\d{1,3})"),"\d+")</f>
        <v/>
      </c>
      <c r="E4334" s="6" t="str">
        <f>ExtractValues(ExtractValues(Table1[[#This Row],[Agreement Name]],"(CO.\d{1,3})"),"\d+")</f>
        <v/>
      </c>
      <c r="F4334" s="6" t="str">
        <f>IF(Table1[[#This Row],[ChgOrderPart1]]&lt;&gt;"",Table1[[#This Row],[ChgOrderPart1]],Table1[[#This Row],[ChgOrderPart2]])</f>
        <v/>
      </c>
      <c r="G4334" s="6" t="s">
        <v>6332</v>
      </c>
      <c r="H4334" s="8">
        <v>42054.474166666667</v>
      </c>
      <c r="I4334" s="6" t="s">
        <v>34</v>
      </c>
      <c r="J4334" s="8">
        <v>42068.673113425924</v>
      </c>
      <c r="K4334" s="6" t="s">
        <v>1284</v>
      </c>
      <c r="L4334" s="6" t="s">
        <v>1285</v>
      </c>
      <c r="M4334" s="6" t="s">
        <v>37</v>
      </c>
      <c r="O4334" s="6" t="s">
        <v>38</v>
      </c>
      <c r="P4334" s="6" t="s">
        <v>39</v>
      </c>
      <c r="Q4334" s="6" t="s">
        <v>1228</v>
      </c>
      <c r="R4334" s="6" t="s">
        <v>848</v>
      </c>
      <c r="S4334" s="6" t="s">
        <v>2923</v>
      </c>
      <c r="W4334" s="6" t="s">
        <v>1229</v>
      </c>
      <c r="X4334" s="6" t="s">
        <v>1228</v>
      </c>
      <c r="Y4334" s="6" t="s">
        <v>43</v>
      </c>
      <c r="Z4334" s="8">
        <v>42054.905185185184</v>
      </c>
      <c r="AA4334" s="6" t="s">
        <v>1230</v>
      </c>
      <c r="AB4334" s="6" t="s">
        <v>2925</v>
      </c>
      <c r="AC4334" s="6" t="s">
        <v>2923</v>
      </c>
      <c r="AD4334" s="6" t="s">
        <v>43</v>
      </c>
      <c r="AE4334" s="8">
        <v>42068.673113425924</v>
      </c>
      <c r="AF4334" s="6" t="s">
        <v>71</v>
      </c>
    </row>
    <row r="4335" spans="1:39" x14ac:dyDescent="0.2">
      <c r="A43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5" s="7" t="str">
        <f>ExtractValues(Table1[[#This Row],[Agreement Name]],".{1}\d{4,5}")</f>
        <v>100814</v>
      </c>
      <c r="C4335" s="6" t="str">
        <f>ExtractValues(Table1[[#This Row],[Agreement Name]],".{1}\d{4,5}-.{1}\d{4,5}")</f>
        <v>100814-001014</v>
      </c>
      <c r="D4335" s="6" t="str">
        <f>ExtractValues(ExtractValues(Table1[[#This Row],[Agreement Name]],"(CO\d{1,3})"),"\d+")</f>
        <v/>
      </c>
      <c r="E4335" s="6" t="str">
        <f>ExtractValues(ExtractValues(Table1[[#This Row],[Agreement Name]],"(CO.\d{1,3})"),"\d+")</f>
        <v/>
      </c>
      <c r="F4335" s="6" t="str">
        <f>IF(Table1[[#This Row],[ChgOrderPart1]]&lt;&gt;"",Table1[[#This Row],[ChgOrderPart1]],Table1[[#This Row],[ChgOrderPart2]])</f>
        <v/>
      </c>
      <c r="G4335" s="6" t="s">
        <v>6268</v>
      </c>
      <c r="H4335" s="8">
        <v>42048.355428240742</v>
      </c>
      <c r="I4335" s="6" t="s">
        <v>34</v>
      </c>
      <c r="J4335" s="8">
        <v>42180.630347222221</v>
      </c>
      <c r="K4335" s="6" t="s">
        <v>1284</v>
      </c>
      <c r="L4335" s="6" t="s">
        <v>1285</v>
      </c>
      <c r="M4335" s="6" t="s">
        <v>37</v>
      </c>
      <c r="O4335" s="6" t="s">
        <v>38</v>
      </c>
      <c r="P4335" s="6" t="s">
        <v>39</v>
      </c>
      <c r="Q4335" s="6" t="s">
        <v>167</v>
      </c>
      <c r="R4335" s="6" t="s">
        <v>848</v>
      </c>
      <c r="W4335" s="6" t="s">
        <v>168</v>
      </c>
      <c r="X4335" s="6" t="s">
        <v>167</v>
      </c>
      <c r="Y4335" s="6" t="s">
        <v>43</v>
      </c>
      <c r="Z4335" s="8">
        <v>42178.545300925929</v>
      </c>
      <c r="AA4335" s="6" t="s">
        <v>169</v>
      </c>
      <c r="AB4335" s="6" t="s">
        <v>851</v>
      </c>
      <c r="AC4335" s="6" t="s">
        <v>848</v>
      </c>
      <c r="AD4335" s="6" t="s">
        <v>43</v>
      </c>
      <c r="AE4335" s="8">
        <v>42180.630347222221</v>
      </c>
      <c r="AF4335" s="6" t="s">
        <v>46</v>
      </c>
    </row>
    <row r="4336" spans="1:39" x14ac:dyDescent="0.2">
      <c r="A43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6" s="7" t="str">
        <f>ExtractValues(Table1[[#This Row],[Agreement Name]],".{1}\d{4,5}")</f>
        <v>100814</v>
      </c>
      <c r="C4336" s="6" t="str">
        <f>ExtractValues(Table1[[#This Row],[Agreement Name]],".{1}\d{4,5}-.{1}\d{4,5}")</f>
        <v>100814-001013</v>
      </c>
      <c r="D4336" s="6" t="str">
        <f>ExtractValues(ExtractValues(Table1[[#This Row],[Agreement Name]],"(CO\d{1,3})"),"\d+")</f>
        <v/>
      </c>
      <c r="E4336" s="6" t="str">
        <f>ExtractValues(ExtractValues(Table1[[#This Row],[Agreement Name]],"(CO.\d{1,3})"),"\d+")</f>
        <v/>
      </c>
      <c r="F4336" s="6" t="str">
        <f>IF(Table1[[#This Row],[ChgOrderPart1]]&lt;&gt;"",Table1[[#This Row],[ChgOrderPart1]],Table1[[#This Row],[ChgOrderPart2]])</f>
        <v/>
      </c>
      <c r="G4336" s="6" t="s">
        <v>3560</v>
      </c>
      <c r="H4336" s="8">
        <v>42033.47078703704</v>
      </c>
      <c r="I4336" s="6" t="s">
        <v>48</v>
      </c>
      <c r="J4336" s="8">
        <v>42033.47078703704</v>
      </c>
      <c r="K4336" s="6" t="s">
        <v>1284</v>
      </c>
      <c r="L4336" s="6" t="s">
        <v>1285</v>
      </c>
      <c r="M4336" s="6" t="s">
        <v>37</v>
      </c>
      <c r="O4336" s="6" t="s">
        <v>38</v>
      </c>
      <c r="P4336" s="6" t="s">
        <v>39</v>
      </c>
      <c r="Q4336" s="6" t="s">
        <v>3561</v>
      </c>
      <c r="R4336" s="6" t="s">
        <v>848</v>
      </c>
      <c r="AL4336" s="6" t="s">
        <v>3561</v>
      </c>
      <c r="AM4336" s="6" t="s">
        <v>43</v>
      </c>
    </row>
    <row r="4337" spans="1:39" x14ac:dyDescent="0.2">
      <c r="A43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7" s="7" t="str">
        <f>ExtractValues(Table1[[#This Row],[Agreement Name]],".{1}\d{4,5}")</f>
        <v>100814</v>
      </c>
      <c r="C4337" s="6" t="str">
        <f>ExtractValues(Table1[[#This Row],[Agreement Name]],".{1}\d{4,5}-.{1}\d{4,5}")</f>
        <v>100814-001012</v>
      </c>
      <c r="D4337" s="6" t="str">
        <f>ExtractValues(ExtractValues(Table1[[#This Row],[Agreement Name]],"(CO\d{1,3})"),"\d+")</f>
        <v/>
      </c>
      <c r="E4337" s="6" t="str">
        <f>ExtractValues(ExtractValues(Table1[[#This Row],[Agreement Name]],"(CO.\d{1,3})"),"\d+")</f>
        <v/>
      </c>
      <c r="F4337" s="6" t="str">
        <f>IF(Table1[[#This Row],[ChgOrderPart1]]&lt;&gt;"",Table1[[#This Row],[ChgOrderPart1]],Table1[[#This Row],[ChgOrderPart2]])</f>
        <v/>
      </c>
      <c r="G4337" s="6" t="s">
        <v>3550</v>
      </c>
      <c r="H4337" s="8">
        <v>42032.578506944446</v>
      </c>
      <c r="I4337" s="6" t="s">
        <v>34</v>
      </c>
      <c r="J4337" s="8">
        <v>42205.403182870374</v>
      </c>
      <c r="K4337" s="6" t="s">
        <v>1284</v>
      </c>
      <c r="L4337" s="6" t="s">
        <v>1285</v>
      </c>
      <c r="M4337" s="6" t="s">
        <v>37</v>
      </c>
      <c r="O4337" s="6" t="s">
        <v>38</v>
      </c>
      <c r="P4337" s="6" t="s">
        <v>39</v>
      </c>
      <c r="Q4337" s="6" t="s">
        <v>3551</v>
      </c>
      <c r="R4337" s="6" t="s">
        <v>3552</v>
      </c>
      <c r="S4337" s="6" t="s">
        <v>848</v>
      </c>
      <c r="W4337" s="6" t="s">
        <v>3553</v>
      </c>
      <c r="X4337" s="6" t="s">
        <v>3552</v>
      </c>
      <c r="Y4337" s="6" t="s">
        <v>43</v>
      </c>
      <c r="Z4337" s="8">
        <v>42205.398969907408</v>
      </c>
      <c r="AA4337" s="6" t="s">
        <v>3554</v>
      </c>
      <c r="AB4337" s="6" t="s">
        <v>851</v>
      </c>
      <c r="AC4337" s="6" t="s">
        <v>848</v>
      </c>
      <c r="AD4337" s="6" t="s">
        <v>43</v>
      </c>
      <c r="AE4337" s="8">
        <v>42205.403182870374</v>
      </c>
      <c r="AF4337" s="6" t="s">
        <v>71</v>
      </c>
    </row>
    <row r="4338" spans="1:39" x14ac:dyDescent="0.2">
      <c r="A433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38" s="7" t="str">
        <f>ExtractValues(Table1[[#This Row],[Agreement Name]],".{1}\d{4,5}")</f>
        <v>100814</v>
      </c>
      <c r="C4338" s="6" t="str">
        <f>ExtractValues(Table1[[#This Row],[Agreement Name]],".{1}\d{4,5}-.{1}\d{4,5}")</f>
        <v>100814-001011</v>
      </c>
      <c r="D4338" s="6" t="str">
        <f>ExtractValues(ExtractValues(Table1[[#This Row],[Agreement Name]],"(CO\d{1,3})"),"\d+")</f>
        <v>3</v>
      </c>
      <c r="E4338" s="6" t="str">
        <f>ExtractValues(ExtractValues(Table1[[#This Row],[Agreement Name]],"(CO.\d{1,3})"),"\d+")</f>
        <v/>
      </c>
      <c r="F4338" s="6" t="str">
        <f>IF(Table1[[#This Row],[ChgOrderPart1]]&lt;&gt;"",Table1[[#This Row],[ChgOrderPart1]],Table1[[#This Row],[ChgOrderPart2]])</f>
        <v>3</v>
      </c>
      <c r="G4338" s="6" t="s">
        <v>5904</v>
      </c>
      <c r="H4338" s="8">
        <v>42216.63422453704</v>
      </c>
      <c r="I4338" s="6" t="s">
        <v>34</v>
      </c>
      <c r="J4338" s="8">
        <v>42226.483946759261</v>
      </c>
      <c r="K4338" s="6" t="s">
        <v>5082</v>
      </c>
      <c r="L4338" s="6" t="s">
        <v>5083</v>
      </c>
      <c r="M4338" s="6" t="s">
        <v>37</v>
      </c>
      <c r="O4338" s="6" t="s">
        <v>38</v>
      </c>
      <c r="P4338" s="6" t="s">
        <v>39</v>
      </c>
      <c r="Q4338" s="6" t="s">
        <v>1448</v>
      </c>
      <c r="R4338" s="6" t="s">
        <v>515</v>
      </c>
      <c r="W4338" s="6" t="s">
        <v>5905</v>
      </c>
      <c r="X4338" s="6" t="s">
        <v>1448</v>
      </c>
      <c r="Y4338" s="6" t="s">
        <v>43</v>
      </c>
      <c r="Z4338" s="8">
        <v>42221.964444444442</v>
      </c>
      <c r="AA4338" s="6" t="s">
        <v>1450</v>
      </c>
      <c r="AB4338" s="6" t="s">
        <v>518</v>
      </c>
      <c r="AC4338" s="6" t="s">
        <v>515</v>
      </c>
      <c r="AD4338" s="6" t="s">
        <v>43</v>
      </c>
      <c r="AE4338" s="8">
        <v>42226.483946759261</v>
      </c>
      <c r="AF4338" s="6" t="s">
        <v>71</v>
      </c>
    </row>
    <row r="4339" spans="1:39" x14ac:dyDescent="0.2">
      <c r="A43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39" s="7" t="str">
        <f>ExtractValues(Table1[[#This Row],[Agreement Name]],".{1}\d{4,5}")</f>
        <v>100814</v>
      </c>
      <c r="C4339" s="6" t="str">
        <f>ExtractValues(Table1[[#This Row],[Agreement Name]],".{1}\d{4,5}-.{1}\d{4,5}")</f>
        <v>100814-001011</v>
      </c>
      <c r="D4339" s="6" t="str">
        <f>ExtractValues(ExtractValues(Table1[[#This Row],[Agreement Name]],"(CO\d{1,3})"),"\d+")</f>
        <v/>
      </c>
      <c r="E4339" s="6" t="str">
        <f>ExtractValues(ExtractValues(Table1[[#This Row],[Agreement Name]],"(CO.\d{1,3})"),"\d+")</f>
        <v/>
      </c>
      <c r="F4339" s="6" t="str">
        <f>IF(Table1[[#This Row],[ChgOrderPart1]]&lt;&gt;"",Table1[[#This Row],[ChgOrderPart1]],Table1[[#This Row],[ChgOrderPart2]])</f>
        <v/>
      </c>
      <c r="G4339" s="6" t="s">
        <v>3460</v>
      </c>
      <c r="H4339" s="8">
        <v>42027.469953703701</v>
      </c>
      <c r="I4339" s="6" t="s">
        <v>34</v>
      </c>
      <c r="J4339" s="8">
        <v>42068.6721875</v>
      </c>
      <c r="K4339" s="6" t="s">
        <v>1284</v>
      </c>
      <c r="L4339" s="6" t="s">
        <v>1285</v>
      </c>
      <c r="M4339" s="6" t="s">
        <v>37</v>
      </c>
      <c r="O4339" s="6" t="s">
        <v>38</v>
      </c>
      <c r="P4339" s="6" t="s">
        <v>39</v>
      </c>
      <c r="Q4339" s="6" t="s">
        <v>1448</v>
      </c>
      <c r="R4339" s="6" t="s">
        <v>848</v>
      </c>
      <c r="S4339" s="6" t="s">
        <v>2923</v>
      </c>
      <c r="W4339" s="6" t="s">
        <v>1449</v>
      </c>
      <c r="X4339" s="6" t="s">
        <v>1448</v>
      </c>
      <c r="Y4339" s="6" t="s">
        <v>43</v>
      </c>
      <c r="Z4339" s="8">
        <v>42027.473877314813</v>
      </c>
      <c r="AA4339" s="6" t="s">
        <v>3466</v>
      </c>
      <c r="AB4339" s="6" t="s">
        <v>2925</v>
      </c>
      <c r="AC4339" s="6" t="s">
        <v>2923</v>
      </c>
      <c r="AD4339" s="6" t="s">
        <v>43</v>
      </c>
      <c r="AE4339" s="8">
        <v>42068.6721875</v>
      </c>
      <c r="AF4339" s="6" t="s">
        <v>71</v>
      </c>
    </row>
    <row r="4340" spans="1:39" x14ac:dyDescent="0.2">
      <c r="A43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40" s="7" t="str">
        <f>ExtractValues(Table1[[#This Row],[Agreement Name]],".{1}\d{4,5}")</f>
        <v>100814</v>
      </c>
      <c r="C4340" s="6" t="str">
        <f>ExtractValues(Table1[[#This Row],[Agreement Name]],".{1}\d{4,5}-.{1}\d{4,5}")</f>
        <v>100814-001011</v>
      </c>
      <c r="D4340" s="6" t="str">
        <f>ExtractValues(ExtractValues(Table1[[#This Row],[Agreement Name]],"(CO\d{1,3})"),"\d+")</f>
        <v>1</v>
      </c>
      <c r="E4340" s="6" t="str">
        <f>ExtractValues(ExtractValues(Table1[[#This Row],[Agreement Name]],"(CO.\d{1,3})"),"\d+")</f>
        <v/>
      </c>
      <c r="F4340" s="6" t="str">
        <f>IF(Table1[[#This Row],[ChgOrderPart1]]&lt;&gt;"",Table1[[#This Row],[ChgOrderPart1]],Table1[[#This Row],[ChgOrderPart2]])</f>
        <v>1</v>
      </c>
      <c r="G4340" s="6" t="s">
        <v>6367</v>
      </c>
      <c r="H4340" s="8">
        <v>42058.483449074076</v>
      </c>
      <c r="I4340" s="6" t="s">
        <v>34</v>
      </c>
      <c r="J4340" s="8">
        <v>42059.551828703705</v>
      </c>
      <c r="K4340" s="6" t="s">
        <v>1284</v>
      </c>
      <c r="L4340" s="6" t="s">
        <v>1285</v>
      </c>
      <c r="M4340" s="6" t="s">
        <v>37</v>
      </c>
      <c r="O4340" s="6" t="s">
        <v>38</v>
      </c>
      <c r="P4340" s="6" t="s">
        <v>39</v>
      </c>
      <c r="Q4340" s="6" t="s">
        <v>1448</v>
      </c>
      <c r="R4340" s="6" t="s">
        <v>2923</v>
      </c>
      <c r="W4340" s="6" t="s">
        <v>1449</v>
      </c>
      <c r="X4340" s="6" t="s">
        <v>1448</v>
      </c>
      <c r="Y4340" s="6" t="s">
        <v>43</v>
      </c>
      <c r="Z4340" s="8">
        <v>42058.506655092591</v>
      </c>
      <c r="AA4340" s="6" t="s">
        <v>6368</v>
      </c>
      <c r="AB4340" s="6" t="s">
        <v>2925</v>
      </c>
      <c r="AC4340" s="6" t="s">
        <v>2923</v>
      </c>
      <c r="AD4340" s="6" t="s">
        <v>43</v>
      </c>
      <c r="AE4340" s="8">
        <v>42059.551828703705</v>
      </c>
      <c r="AF4340" s="6" t="s">
        <v>71</v>
      </c>
    </row>
    <row r="4341" spans="1:39" x14ac:dyDescent="0.2">
      <c r="A434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1" s="7" t="str">
        <f>ExtractValues(Table1[[#This Row],[Agreement Name]],".{1}\d{4,5}")</f>
        <v>100814</v>
      </c>
      <c r="C4341" s="6" t="str">
        <f>ExtractValues(Table1[[#This Row],[Agreement Name]],".{1}\d{4,5}-.{1}\d{4,5}")</f>
        <v>100814-001011</v>
      </c>
      <c r="D4341" s="6" t="str">
        <f>ExtractValues(ExtractValues(Table1[[#This Row],[Agreement Name]],"(CO\d{1,3})"),"\d+")</f>
        <v/>
      </c>
      <c r="E4341" s="6" t="str">
        <f>ExtractValues(ExtractValues(Table1[[#This Row],[Agreement Name]],"(CO.\d{1,3})"),"\d+")</f>
        <v/>
      </c>
      <c r="F4341" s="6" t="str">
        <f>IF(Table1[[#This Row],[ChgOrderPart1]]&lt;&gt;"",Table1[[#This Row],[ChgOrderPart1]],Table1[[#This Row],[ChgOrderPart2]])</f>
        <v/>
      </c>
      <c r="G4341" s="6" t="s">
        <v>3460</v>
      </c>
      <c r="H4341" s="8">
        <v>42027.357175925928</v>
      </c>
      <c r="I4341" s="6" t="s">
        <v>55</v>
      </c>
      <c r="J4341" s="8">
        <v>42027.468310185184</v>
      </c>
      <c r="K4341" s="6" t="s">
        <v>1284</v>
      </c>
      <c r="L4341" s="6" t="s">
        <v>1285</v>
      </c>
      <c r="M4341" s="6" t="s">
        <v>37</v>
      </c>
      <c r="O4341" s="6" t="s">
        <v>38</v>
      </c>
      <c r="P4341" s="6" t="s">
        <v>39</v>
      </c>
      <c r="Q4341" s="6" t="s">
        <v>3461</v>
      </c>
      <c r="R4341" s="6" t="s">
        <v>848</v>
      </c>
      <c r="AL4341" s="6" t="s">
        <v>3461</v>
      </c>
      <c r="AM4341" s="6" t="s">
        <v>43</v>
      </c>
    </row>
    <row r="4342" spans="1:39" x14ac:dyDescent="0.2">
      <c r="A43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2" s="7" t="str">
        <f>ExtractValues(Table1[[#This Row],[Agreement Name]],".{1}\d{4,5}")</f>
        <v>100814</v>
      </c>
      <c r="C4342" s="6" t="str">
        <f>ExtractValues(Table1[[#This Row],[Agreement Name]],".{1}\d{4,5}-.{1}\d{4,5}")</f>
        <v>100814-001011</v>
      </c>
      <c r="D4342" s="6" t="str">
        <f>ExtractValues(ExtractValues(Table1[[#This Row],[Agreement Name]],"(CO\d{1,3})"),"\d+")</f>
        <v/>
      </c>
      <c r="E4342" s="6" t="str">
        <f>ExtractValues(ExtractValues(Table1[[#This Row],[Agreement Name]],"(CO.\d{1,3})"),"\d+")</f>
        <v/>
      </c>
      <c r="F4342" s="6" t="str">
        <f>IF(Table1[[#This Row],[ChgOrderPart1]]&lt;&gt;"",Table1[[#This Row],[ChgOrderPart1]],Table1[[#This Row],[ChgOrderPart2]])</f>
        <v/>
      </c>
      <c r="G4342" s="6" t="s">
        <v>3460</v>
      </c>
      <c r="H4342" s="8">
        <v>42027.362997685188</v>
      </c>
      <c r="I4342" s="6" t="s">
        <v>34</v>
      </c>
      <c r="J4342" s="8">
        <v>42027.413923611108</v>
      </c>
      <c r="K4342" s="6" t="s">
        <v>1284</v>
      </c>
      <c r="L4342" s="6" t="s">
        <v>1285</v>
      </c>
      <c r="M4342" s="6" t="s">
        <v>37</v>
      </c>
      <c r="O4342" s="6" t="s">
        <v>38</v>
      </c>
      <c r="P4342" s="6" t="s">
        <v>39</v>
      </c>
      <c r="Q4342" s="6" t="s">
        <v>1448</v>
      </c>
      <c r="R4342" s="6" t="s">
        <v>848</v>
      </c>
      <c r="W4342" s="6" t="s">
        <v>1449</v>
      </c>
      <c r="X4342" s="6" t="s">
        <v>1448</v>
      </c>
      <c r="Y4342" s="6" t="s">
        <v>43</v>
      </c>
      <c r="Z4342" s="8">
        <v>42027.367430555554</v>
      </c>
      <c r="AA4342" s="6" t="s">
        <v>1450</v>
      </c>
      <c r="AB4342" s="6" t="s">
        <v>851</v>
      </c>
      <c r="AC4342" s="6" t="s">
        <v>848</v>
      </c>
      <c r="AD4342" s="6" t="s">
        <v>43</v>
      </c>
      <c r="AE4342" s="8">
        <v>42027.413923611108</v>
      </c>
      <c r="AF4342" s="6" t="s">
        <v>46</v>
      </c>
    </row>
    <row r="4343" spans="1:39" x14ac:dyDescent="0.2">
      <c r="A43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3" s="7" t="str">
        <f>ExtractValues(Table1[[#This Row],[Agreement Name]],".{1}\d{4,5}")</f>
        <v>100814</v>
      </c>
      <c r="C4343" s="6" t="str">
        <f>ExtractValues(Table1[[#This Row],[Agreement Name]],".{1}\d{4,5}-.{1}\d{4,5}")</f>
        <v>100814-001010</v>
      </c>
      <c r="D4343" s="6" t="str">
        <f>ExtractValues(ExtractValues(Table1[[#This Row],[Agreement Name]],"(CO\d{1,3})"),"\d+")</f>
        <v/>
      </c>
      <c r="E4343" s="6" t="str">
        <f>ExtractValues(ExtractValues(Table1[[#This Row],[Agreement Name]],"(CO.\d{1,3})"),"\d+")</f>
        <v/>
      </c>
      <c r="F4343" s="6" t="str">
        <f>IF(Table1[[#This Row],[ChgOrderPart1]]&lt;&gt;"",Table1[[#This Row],[ChgOrderPart1]],Table1[[#This Row],[ChgOrderPart2]])</f>
        <v/>
      </c>
      <c r="G4343" s="6" t="s">
        <v>6188</v>
      </c>
      <c r="H4343" s="8">
        <v>42044.55840277778</v>
      </c>
      <c r="I4343" s="6" t="s">
        <v>34</v>
      </c>
      <c r="J4343" s="8">
        <v>42044.589687500003</v>
      </c>
      <c r="K4343" s="6" t="s">
        <v>1284</v>
      </c>
      <c r="L4343" s="6" t="s">
        <v>1285</v>
      </c>
      <c r="M4343" s="6" t="s">
        <v>37</v>
      </c>
      <c r="O4343" s="6" t="s">
        <v>38</v>
      </c>
      <c r="P4343" s="6" t="s">
        <v>39</v>
      </c>
      <c r="Q4343" s="6" t="s">
        <v>3461</v>
      </c>
      <c r="R4343" s="6" t="s">
        <v>848</v>
      </c>
      <c r="W4343" s="6" t="s">
        <v>6189</v>
      </c>
      <c r="X4343" s="6" t="s">
        <v>3461</v>
      </c>
      <c r="Y4343" s="6" t="s">
        <v>43</v>
      </c>
      <c r="Z4343" s="8">
        <v>42044.580428240741</v>
      </c>
      <c r="AA4343" s="6" t="s">
        <v>6190</v>
      </c>
      <c r="AB4343" s="6" t="s">
        <v>851</v>
      </c>
      <c r="AC4343" s="6" t="s">
        <v>848</v>
      </c>
      <c r="AD4343" s="6" t="s">
        <v>43</v>
      </c>
      <c r="AE4343" s="8">
        <v>42044.589687500003</v>
      </c>
      <c r="AF4343" s="6" t="s">
        <v>46</v>
      </c>
    </row>
    <row r="4344" spans="1:39" x14ac:dyDescent="0.2">
      <c r="A43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44" s="7" t="str">
        <f>ExtractValues(Table1[[#This Row],[Agreement Name]],".{1}\d{4,5}")</f>
        <v>100814</v>
      </c>
      <c r="C4344" s="6" t="str">
        <f>ExtractValues(Table1[[#This Row],[Agreement Name]],".{1}\d{4,5}-.{1}\d{4,5}")</f>
        <v>100814-001009</v>
      </c>
      <c r="D4344" s="6" t="str">
        <f>ExtractValues(ExtractValues(Table1[[#This Row],[Agreement Name]],"(CO\d{1,3})"),"\d+")</f>
        <v>1</v>
      </c>
      <c r="E4344" s="6" t="str">
        <f>ExtractValues(ExtractValues(Table1[[#This Row],[Agreement Name]],"(CO.\d{1,3})"),"\d+")</f>
        <v/>
      </c>
      <c r="F4344" s="6" t="str">
        <f>IF(Table1[[#This Row],[ChgOrderPart1]]&lt;&gt;"",Table1[[#This Row],[ChgOrderPart1]],Table1[[#This Row],[ChgOrderPart2]])</f>
        <v>1</v>
      </c>
      <c r="G4344" s="6" t="s">
        <v>5666</v>
      </c>
      <c r="H4344" s="8">
        <v>42200.641400462962</v>
      </c>
      <c r="I4344" s="6" t="s">
        <v>34</v>
      </c>
      <c r="J4344" s="8">
        <v>42205.40253472222</v>
      </c>
      <c r="K4344" s="6" t="s">
        <v>5082</v>
      </c>
      <c r="L4344" s="6" t="s">
        <v>5083</v>
      </c>
      <c r="M4344" s="6" t="s">
        <v>37</v>
      </c>
      <c r="O4344" s="6" t="s">
        <v>38</v>
      </c>
      <c r="P4344" s="6" t="s">
        <v>39</v>
      </c>
      <c r="Q4344" s="6" t="s">
        <v>3428</v>
      </c>
      <c r="R4344" s="6" t="s">
        <v>515</v>
      </c>
      <c r="S4344" s="6" t="s">
        <v>848</v>
      </c>
      <c r="W4344" s="6" t="s">
        <v>5667</v>
      </c>
      <c r="X4344" s="6" t="s">
        <v>3428</v>
      </c>
      <c r="Y4344" s="6" t="s">
        <v>43</v>
      </c>
      <c r="Z4344" s="8">
        <v>42201.663032407407</v>
      </c>
      <c r="AA4344" s="6" t="s">
        <v>3430</v>
      </c>
      <c r="AB4344" s="6" t="s">
        <v>851</v>
      </c>
      <c r="AC4344" s="6" t="s">
        <v>848</v>
      </c>
      <c r="AD4344" s="6" t="s">
        <v>43</v>
      </c>
      <c r="AE4344" s="8">
        <v>42205.40253472222</v>
      </c>
      <c r="AF4344" s="6" t="s">
        <v>71</v>
      </c>
    </row>
    <row r="4345" spans="1:39" x14ac:dyDescent="0.2">
      <c r="A43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5" s="7" t="str">
        <f>ExtractValues(Table1[[#This Row],[Agreement Name]],".{1}\d{4,5}")</f>
        <v>100814</v>
      </c>
      <c r="C4345" s="6" t="str">
        <f>ExtractValues(Table1[[#This Row],[Agreement Name]],".{1}\d{4,5}-.{1}\d{4,5}")</f>
        <v>100814-001009</v>
      </c>
      <c r="D4345" s="6" t="str">
        <f>ExtractValues(ExtractValues(Table1[[#This Row],[Agreement Name]],"(CO\d{1,3})"),"\d+")</f>
        <v/>
      </c>
      <c r="E4345" s="6" t="str">
        <f>ExtractValues(ExtractValues(Table1[[#This Row],[Agreement Name]],"(CO.\d{1,3})"),"\d+")</f>
        <v/>
      </c>
      <c r="F4345" s="6" t="str">
        <f>IF(Table1[[#This Row],[ChgOrderPart1]]&lt;&gt;"",Table1[[#This Row],[ChgOrderPart1]],Table1[[#This Row],[ChgOrderPart2]])</f>
        <v/>
      </c>
      <c r="G4345" s="6" t="s">
        <v>3427</v>
      </c>
      <c r="H4345" s="8">
        <v>42026.277245370373</v>
      </c>
      <c r="I4345" s="6" t="s">
        <v>34</v>
      </c>
      <c r="J4345" s="8">
        <v>42027.502303240741</v>
      </c>
      <c r="K4345" s="6" t="s">
        <v>1284</v>
      </c>
      <c r="L4345" s="6" t="s">
        <v>1285</v>
      </c>
      <c r="M4345" s="6" t="s">
        <v>37</v>
      </c>
      <c r="O4345" s="6" t="s">
        <v>38</v>
      </c>
      <c r="P4345" s="6" t="s">
        <v>39</v>
      </c>
      <c r="Q4345" s="6" t="s">
        <v>3428</v>
      </c>
      <c r="R4345" s="6" t="s">
        <v>848</v>
      </c>
      <c r="W4345" s="6" t="s">
        <v>3429</v>
      </c>
      <c r="X4345" s="6" t="s">
        <v>3428</v>
      </c>
      <c r="Y4345" s="6" t="s">
        <v>43</v>
      </c>
      <c r="Z4345" s="8">
        <v>42027.4765162037</v>
      </c>
      <c r="AA4345" s="6" t="s">
        <v>3430</v>
      </c>
      <c r="AB4345" s="6" t="s">
        <v>851</v>
      </c>
      <c r="AC4345" s="6" t="s">
        <v>848</v>
      </c>
      <c r="AD4345" s="6" t="s">
        <v>43</v>
      </c>
      <c r="AE4345" s="8">
        <v>42027.502303240741</v>
      </c>
      <c r="AF4345" s="6" t="s">
        <v>46</v>
      </c>
    </row>
    <row r="4346" spans="1:39" x14ac:dyDescent="0.2">
      <c r="A43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6" s="7" t="str">
        <f>ExtractValues(Table1[[#This Row],[Agreement Name]],".{1}\d{4,5}")</f>
        <v>100814</v>
      </c>
      <c r="C4346" s="6" t="str">
        <f>ExtractValues(Table1[[#This Row],[Agreement Name]],".{1}\d{4,5}-.{1}\d{4,5}")</f>
        <v>100814-001008</v>
      </c>
      <c r="D4346" s="6" t="str">
        <f>ExtractValues(ExtractValues(Table1[[#This Row],[Agreement Name]],"(CO\d{1,3})"),"\d+")</f>
        <v/>
      </c>
      <c r="E4346" s="6" t="str">
        <f>ExtractValues(ExtractValues(Table1[[#This Row],[Agreement Name]],"(CO.\d{1,3})"),"\d+")</f>
        <v/>
      </c>
      <c r="F4346" s="6" t="str">
        <f>IF(Table1[[#This Row],[ChgOrderPart1]]&lt;&gt;"",Table1[[#This Row],[ChgOrderPart1]],Table1[[#This Row],[ChgOrderPart2]])</f>
        <v/>
      </c>
      <c r="G4346" s="6" t="s">
        <v>3583</v>
      </c>
      <c r="H4346" s="8">
        <v>42038.311238425929</v>
      </c>
      <c r="I4346" s="6" t="s">
        <v>34</v>
      </c>
      <c r="J4346" s="8">
        <v>42040.393148148149</v>
      </c>
      <c r="K4346" s="6" t="s">
        <v>1284</v>
      </c>
      <c r="L4346" s="6" t="s">
        <v>1285</v>
      </c>
      <c r="M4346" s="6" t="s">
        <v>37</v>
      </c>
      <c r="O4346" s="6" t="s">
        <v>38</v>
      </c>
      <c r="P4346" s="6" t="s">
        <v>39</v>
      </c>
      <c r="Q4346" s="6" t="s">
        <v>3366</v>
      </c>
      <c r="R4346" s="6" t="s">
        <v>3584</v>
      </c>
      <c r="S4346" s="6" t="s">
        <v>848</v>
      </c>
      <c r="W4346" s="6" t="s">
        <v>3585</v>
      </c>
      <c r="X4346" s="6" t="s">
        <v>3584</v>
      </c>
      <c r="Y4346" s="6" t="s">
        <v>43</v>
      </c>
      <c r="Z4346" s="8">
        <v>42040.38721064815</v>
      </c>
      <c r="AA4346" s="6" t="s">
        <v>850</v>
      </c>
      <c r="AB4346" s="6" t="s">
        <v>851</v>
      </c>
      <c r="AC4346" s="6" t="s">
        <v>848</v>
      </c>
      <c r="AD4346" s="6" t="s">
        <v>43</v>
      </c>
      <c r="AE4346" s="8">
        <v>42040.393148148149</v>
      </c>
      <c r="AF4346" s="6" t="s">
        <v>46</v>
      </c>
    </row>
    <row r="4347" spans="1:39" x14ac:dyDescent="0.2">
      <c r="A43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7" s="7" t="str">
        <f>ExtractValues(Table1[[#This Row],[Agreement Name]],".{1}\d{4,5}")</f>
        <v>100814</v>
      </c>
      <c r="C4347" s="6" t="str">
        <f>ExtractValues(Table1[[#This Row],[Agreement Name]],".{1}\d{4,5}-.{1}\d{4,5}")</f>
        <v>100814-001008</v>
      </c>
      <c r="D4347" s="6" t="str">
        <f>ExtractValues(ExtractValues(Table1[[#This Row],[Agreement Name]],"(CO\d{1,3})"),"\d+")</f>
        <v/>
      </c>
      <c r="E4347" s="6" t="str">
        <f>ExtractValues(ExtractValues(Table1[[#This Row],[Agreement Name]],"(CO.\d{1,3})"),"\d+")</f>
        <v/>
      </c>
      <c r="F4347" s="6" t="str">
        <f>IF(Table1[[#This Row],[ChgOrderPart1]]&lt;&gt;"",Table1[[#This Row],[ChgOrderPart1]],Table1[[#This Row],[ChgOrderPart2]])</f>
        <v/>
      </c>
      <c r="G4347" s="6" t="s">
        <v>3517</v>
      </c>
      <c r="H4347" s="8">
        <v>42031.327731481484</v>
      </c>
      <c r="I4347" s="6" t="s">
        <v>55</v>
      </c>
      <c r="J4347" s="8">
        <v>42038.278877314813</v>
      </c>
      <c r="K4347" s="6" t="s">
        <v>1284</v>
      </c>
      <c r="L4347" s="6" t="s">
        <v>1285</v>
      </c>
      <c r="M4347" s="6" t="s">
        <v>37</v>
      </c>
      <c r="O4347" s="6" t="s">
        <v>38</v>
      </c>
      <c r="P4347" s="6" t="s">
        <v>39</v>
      </c>
      <c r="Q4347" s="6" t="s">
        <v>3366</v>
      </c>
      <c r="R4347" s="6" t="s">
        <v>848</v>
      </c>
      <c r="AL4347" s="6" t="s">
        <v>3366</v>
      </c>
      <c r="AM4347" s="6" t="s">
        <v>43</v>
      </c>
    </row>
    <row r="4348" spans="1:39" x14ac:dyDescent="0.2">
      <c r="A43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8" s="7" t="str">
        <f>ExtractValues(Table1[[#This Row],[Agreement Name]],".{1}\d{4,5}")</f>
        <v>100814</v>
      </c>
      <c r="C4348" s="6" t="str">
        <f>ExtractValues(Table1[[#This Row],[Agreement Name]],".{1}\d{4,5}-.{1}\d{4,5}")</f>
        <v>100814-001008</v>
      </c>
      <c r="D4348" s="6" t="str">
        <f>ExtractValues(ExtractValues(Table1[[#This Row],[Agreement Name]],"(CO\d{1,3})"),"\d+")</f>
        <v/>
      </c>
      <c r="E4348" s="6" t="str">
        <f>ExtractValues(ExtractValues(Table1[[#This Row],[Agreement Name]],"(CO.\d{1,3})"),"\d+")</f>
        <v/>
      </c>
      <c r="F4348" s="6" t="str">
        <f>IF(Table1[[#This Row],[ChgOrderPart1]]&lt;&gt;"",Table1[[#This Row],[ChgOrderPart1]],Table1[[#This Row],[ChgOrderPart2]])</f>
        <v/>
      </c>
      <c r="G4348" s="6" t="s">
        <v>3365</v>
      </c>
      <c r="H4348" s="8">
        <v>42024.538900462961</v>
      </c>
      <c r="I4348" s="6" t="s">
        <v>55</v>
      </c>
      <c r="J4348" s="8">
        <v>42031.327233796299</v>
      </c>
      <c r="K4348" s="6" t="s">
        <v>1284</v>
      </c>
      <c r="L4348" s="6" t="s">
        <v>1285</v>
      </c>
      <c r="M4348" s="6" t="s">
        <v>37</v>
      </c>
      <c r="O4348" s="6" t="s">
        <v>38</v>
      </c>
      <c r="P4348" s="6" t="s">
        <v>39</v>
      </c>
      <c r="Q4348" s="6" t="s">
        <v>3366</v>
      </c>
      <c r="R4348" s="6" t="s">
        <v>848</v>
      </c>
      <c r="AL4348" s="6" t="s">
        <v>3366</v>
      </c>
      <c r="AM4348" s="6" t="s">
        <v>43</v>
      </c>
    </row>
    <row r="4349" spans="1:39" x14ac:dyDescent="0.2">
      <c r="A43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49" s="7" t="str">
        <f>ExtractValues(Table1[[#This Row],[Agreement Name]],".{1}\d{4,5}")</f>
        <v>100814</v>
      </c>
      <c r="C4349" s="6" t="str">
        <f>ExtractValues(Table1[[#This Row],[Agreement Name]],".{1}\d{4,5}-.{1}\d{4,5}")</f>
        <v>100814-001008</v>
      </c>
      <c r="D4349" s="6" t="str">
        <f>ExtractValues(ExtractValues(Table1[[#This Row],[Agreement Name]],"(CO\d{1,3})"),"\d+")</f>
        <v/>
      </c>
      <c r="E4349" s="6" t="str">
        <f>ExtractValues(ExtractValues(Table1[[#This Row],[Agreement Name]],"(CO.\d{1,3})"),"\d+")</f>
        <v/>
      </c>
      <c r="F4349" s="6" t="str">
        <f>IF(Table1[[#This Row],[ChgOrderPart1]]&lt;&gt;"",Table1[[#This Row],[ChgOrderPart1]],Table1[[#This Row],[ChgOrderPart2]])</f>
        <v/>
      </c>
      <c r="G4349" s="6" t="s">
        <v>3365</v>
      </c>
      <c r="H4349" s="8">
        <v>42024.33861111111</v>
      </c>
      <c r="I4349" s="6" t="s">
        <v>55</v>
      </c>
      <c r="J4349" s="8">
        <v>42030.421226851853</v>
      </c>
      <c r="K4349" s="6" t="s">
        <v>1284</v>
      </c>
      <c r="L4349" s="6" t="s">
        <v>1285</v>
      </c>
      <c r="M4349" s="6" t="s">
        <v>37</v>
      </c>
      <c r="O4349" s="6" t="s">
        <v>38</v>
      </c>
      <c r="P4349" s="6" t="s">
        <v>39</v>
      </c>
      <c r="Q4349" s="6" t="s">
        <v>3366</v>
      </c>
      <c r="R4349" s="6" t="s">
        <v>1564</v>
      </c>
      <c r="S4349" s="6" t="s">
        <v>848</v>
      </c>
    </row>
    <row r="4350" spans="1:39" x14ac:dyDescent="0.2">
      <c r="A43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0" s="7" t="str">
        <f>ExtractValues(Table1[[#This Row],[Agreement Name]],".{1}\d{4,5}")</f>
        <v>100814</v>
      </c>
      <c r="C4350" s="6" t="str">
        <f>ExtractValues(Table1[[#This Row],[Agreement Name]],".{1}\d{4,5}-.{1}\d{4,5}")</f>
        <v>100814-001007</v>
      </c>
      <c r="D4350" s="6" t="str">
        <f>ExtractValues(ExtractValues(Table1[[#This Row],[Agreement Name]],"(CO\d{1,3})"),"\d+")</f>
        <v/>
      </c>
      <c r="E4350" s="6" t="str">
        <f>ExtractValues(ExtractValues(Table1[[#This Row],[Agreement Name]],"(CO.\d{1,3})"),"\d+")</f>
        <v/>
      </c>
      <c r="F4350" s="6" t="str">
        <f>IF(Table1[[#This Row],[ChgOrderPart1]]&lt;&gt;"",Table1[[#This Row],[ChgOrderPart1]],Table1[[#This Row],[ChgOrderPart2]])</f>
        <v/>
      </c>
      <c r="G4350" s="6" t="s">
        <v>3338</v>
      </c>
      <c r="H4350" s="8">
        <v>42020.392569444448</v>
      </c>
      <c r="I4350" s="6" t="s">
        <v>34</v>
      </c>
      <c r="J4350" s="8">
        <v>42025.494849537034</v>
      </c>
      <c r="K4350" s="6" t="s">
        <v>1284</v>
      </c>
      <c r="L4350" s="6" t="s">
        <v>1285</v>
      </c>
      <c r="M4350" s="6" t="s">
        <v>37</v>
      </c>
      <c r="O4350" s="6" t="s">
        <v>38</v>
      </c>
      <c r="P4350" s="6" t="s">
        <v>39</v>
      </c>
      <c r="Q4350" s="6" t="s">
        <v>3339</v>
      </c>
      <c r="R4350" s="6" t="s">
        <v>848</v>
      </c>
      <c r="W4350" s="6" t="s">
        <v>3340</v>
      </c>
      <c r="X4350" s="6" t="s">
        <v>3339</v>
      </c>
      <c r="Y4350" s="6" t="s">
        <v>43</v>
      </c>
      <c r="Z4350" s="8">
        <v>42025.481909722221</v>
      </c>
      <c r="AA4350" s="6" t="s">
        <v>3341</v>
      </c>
      <c r="AB4350" s="6" t="s">
        <v>851</v>
      </c>
      <c r="AC4350" s="6" t="s">
        <v>848</v>
      </c>
      <c r="AD4350" s="6" t="s">
        <v>43</v>
      </c>
      <c r="AE4350" s="8">
        <v>42025.494849537034</v>
      </c>
      <c r="AF4350" s="6" t="s">
        <v>46</v>
      </c>
    </row>
    <row r="4351" spans="1:39" x14ac:dyDescent="0.2">
      <c r="A43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1" s="7" t="str">
        <f>ExtractValues(Table1[[#This Row],[Agreement Name]],".{1}\d{4,5}")</f>
        <v>100814</v>
      </c>
      <c r="C4351" s="6" t="str">
        <f>ExtractValues(Table1[[#This Row],[Agreement Name]],".{1}\d{4,5}-.{1}\d{4,5}")</f>
        <v>100814-001006</v>
      </c>
      <c r="D4351" s="6" t="str">
        <f>ExtractValues(ExtractValues(Table1[[#This Row],[Agreement Name]],"(CO\d{1,3})"),"\d+")</f>
        <v/>
      </c>
      <c r="E4351" s="6" t="str">
        <f>ExtractValues(ExtractValues(Table1[[#This Row],[Agreement Name]],"(CO.\d{1,3})"),"\d+")</f>
        <v/>
      </c>
      <c r="F4351" s="6" t="str">
        <f>IF(Table1[[#This Row],[ChgOrderPart1]]&lt;&gt;"",Table1[[#This Row],[ChgOrderPart1]],Table1[[#This Row],[ChgOrderPart2]])</f>
        <v/>
      </c>
      <c r="G4351" s="6" t="s">
        <v>3274</v>
      </c>
      <c r="H4351" s="8">
        <v>42017.295520833337</v>
      </c>
      <c r="I4351" s="6" t="s">
        <v>34</v>
      </c>
      <c r="J4351" s="8">
        <v>42026.521412037036</v>
      </c>
      <c r="K4351" s="6" t="s">
        <v>1284</v>
      </c>
      <c r="L4351" s="6" t="s">
        <v>1285</v>
      </c>
      <c r="M4351" s="6" t="s">
        <v>37</v>
      </c>
      <c r="O4351" s="6" t="s">
        <v>38</v>
      </c>
      <c r="P4351" s="6" t="s">
        <v>39</v>
      </c>
      <c r="Q4351" s="6" t="s">
        <v>3275</v>
      </c>
      <c r="R4351" s="6" t="s">
        <v>3276</v>
      </c>
      <c r="S4351" s="6" t="s">
        <v>848</v>
      </c>
      <c r="W4351" s="6" t="s">
        <v>3277</v>
      </c>
      <c r="X4351" s="6" t="s">
        <v>3276</v>
      </c>
      <c r="Y4351" s="6" t="s">
        <v>43</v>
      </c>
      <c r="Z4351" s="8">
        <v>42026.458773148152</v>
      </c>
      <c r="AA4351" s="6" t="s">
        <v>3278</v>
      </c>
      <c r="AB4351" s="6" t="s">
        <v>851</v>
      </c>
      <c r="AC4351" s="6" t="s">
        <v>848</v>
      </c>
      <c r="AD4351" s="6" t="s">
        <v>43</v>
      </c>
      <c r="AE4351" s="8">
        <v>42026.521412037036</v>
      </c>
      <c r="AF4351" s="6" t="s">
        <v>46</v>
      </c>
    </row>
    <row r="4352" spans="1:39" x14ac:dyDescent="0.2">
      <c r="A43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2" s="7" t="str">
        <f>ExtractValues(Table1[[#This Row],[Agreement Name]],".{1}\d{4,5}")</f>
        <v>100814</v>
      </c>
      <c r="C4352" s="6" t="str">
        <f>ExtractValues(Table1[[#This Row],[Agreement Name]],".{1}\d{4,5}-.{1}\d{4,5}")</f>
        <v>100814-001005</v>
      </c>
      <c r="D4352" s="6" t="str">
        <f>ExtractValues(ExtractValues(Table1[[#This Row],[Agreement Name]],"(CO\d{1,3})"),"\d+")</f>
        <v/>
      </c>
      <c r="E4352" s="6" t="str">
        <f>ExtractValues(ExtractValues(Table1[[#This Row],[Agreement Name]],"(CO.\d{1,3})"),"\d+")</f>
        <v/>
      </c>
      <c r="F4352" s="6" t="str">
        <f>IF(Table1[[#This Row],[ChgOrderPart1]]&lt;&gt;"",Table1[[#This Row],[ChgOrderPart1]],Table1[[#This Row],[ChgOrderPart2]])</f>
        <v/>
      </c>
      <c r="G4352" s="6" t="s">
        <v>3253</v>
      </c>
      <c r="H4352" s="8">
        <v>42016.486250000002</v>
      </c>
      <c r="I4352" s="6" t="s">
        <v>34</v>
      </c>
      <c r="J4352" s="8">
        <v>42025.416018518517</v>
      </c>
      <c r="K4352" s="6" t="s">
        <v>1284</v>
      </c>
      <c r="L4352" s="6" t="s">
        <v>1285</v>
      </c>
      <c r="M4352" s="6" t="s">
        <v>37</v>
      </c>
      <c r="O4352" s="6" t="s">
        <v>38</v>
      </c>
      <c r="P4352" s="6" t="s">
        <v>39</v>
      </c>
      <c r="Q4352" s="6" t="s">
        <v>3254</v>
      </c>
      <c r="R4352" s="6" t="s">
        <v>848</v>
      </c>
      <c r="W4352" s="6" t="s">
        <v>3255</v>
      </c>
      <c r="X4352" s="6" t="s">
        <v>3254</v>
      </c>
      <c r="Y4352" s="6" t="s">
        <v>43</v>
      </c>
      <c r="Z4352" s="8">
        <v>42023.4765162037</v>
      </c>
      <c r="AA4352" s="6" t="s">
        <v>3256</v>
      </c>
      <c r="AB4352" s="6" t="s">
        <v>851</v>
      </c>
      <c r="AC4352" s="6" t="s">
        <v>848</v>
      </c>
      <c r="AD4352" s="6" t="s">
        <v>43</v>
      </c>
      <c r="AE4352" s="8">
        <v>42025.416018518517</v>
      </c>
      <c r="AF4352" s="6" t="s">
        <v>46</v>
      </c>
    </row>
    <row r="4353" spans="1:39" x14ac:dyDescent="0.2">
      <c r="A43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3" s="7" t="str">
        <f>ExtractValues(Table1[[#This Row],[Agreement Name]],".{1}\d{4,5}")</f>
        <v>100814</v>
      </c>
      <c r="C4353" s="6" t="str">
        <f>ExtractValues(Table1[[#This Row],[Agreement Name]],".{1}\d{4,5}-.{1}\d{4,5}")</f>
        <v>100814-001004</v>
      </c>
      <c r="D4353" s="6" t="str">
        <f>ExtractValues(ExtractValues(Table1[[#This Row],[Agreement Name]],"(CO\d{1,3})"),"\d+")</f>
        <v/>
      </c>
      <c r="E4353" s="6" t="str">
        <f>ExtractValues(ExtractValues(Table1[[#This Row],[Agreement Name]],"(CO.\d{1,3})"),"\d+")</f>
        <v/>
      </c>
      <c r="F4353" s="6" t="str">
        <f>IF(Table1[[#This Row],[ChgOrderPart1]]&lt;&gt;"",Table1[[#This Row],[ChgOrderPart1]],Table1[[#This Row],[ChgOrderPart2]])</f>
        <v/>
      </c>
      <c r="G4353" s="6" t="s">
        <v>3246</v>
      </c>
      <c r="H4353" s="8">
        <v>42016.284282407411</v>
      </c>
      <c r="I4353" s="6" t="s">
        <v>34</v>
      </c>
      <c r="J4353" s="8">
        <v>42016.429027777776</v>
      </c>
      <c r="K4353" s="6" t="s">
        <v>1284</v>
      </c>
      <c r="L4353" s="6" t="s">
        <v>1285</v>
      </c>
      <c r="M4353" s="6" t="s">
        <v>37</v>
      </c>
      <c r="O4353" s="6" t="s">
        <v>38</v>
      </c>
      <c r="P4353" s="6" t="s">
        <v>39</v>
      </c>
      <c r="Q4353" s="6" t="s">
        <v>345</v>
      </c>
      <c r="R4353" s="6" t="s">
        <v>848</v>
      </c>
      <c r="W4353" s="6" t="s">
        <v>347</v>
      </c>
      <c r="X4353" s="6" t="s">
        <v>345</v>
      </c>
      <c r="Y4353" s="6" t="s">
        <v>43</v>
      </c>
      <c r="Z4353" s="8">
        <v>42016.423217592594</v>
      </c>
      <c r="AA4353" s="6" t="s">
        <v>71</v>
      </c>
      <c r="AB4353" s="6" t="s">
        <v>851</v>
      </c>
      <c r="AC4353" s="6" t="s">
        <v>848</v>
      </c>
      <c r="AD4353" s="6" t="s">
        <v>43</v>
      </c>
      <c r="AE4353" s="8">
        <v>42016.429027777776</v>
      </c>
      <c r="AF4353" s="6" t="s">
        <v>46</v>
      </c>
    </row>
    <row r="4354" spans="1:39" x14ac:dyDescent="0.2">
      <c r="A43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4" s="7" t="str">
        <f>ExtractValues(Table1[[#This Row],[Agreement Name]],".{1}\d{4,5}")</f>
        <v>100814</v>
      </c>
      <c r="C4354" s="6" t="str">
        <f>ExtractValues(Table1[[#This Row],[Agreement Name]],".{1}\d{4,5}-.{1}\d{4,5}")</f>
        <v>100814-001003</v>
      </c>
      <c r="D4354" s="6" t="str">
        <f>ExtractValues(ExtractValues(Table1[[#This Row],[Agreement Name]],"(CO\d{1,3})"),"\d+")</f>
        <v/>
      </c>
      <c r="E4354" s="6" t="str">
        <f>ExtractValues(ExtractValues(Table1[[#This Row],[Agreement Name]],"(CO.\d{1,3})"),"\d+")</f>
        <v/>
      </c>
      <c r="F4354" s="6" t="str">
        <f>IF(Table1[[#This Row],[ChgOrderPart1]]&lt;&gt;"",Table1[[#This Row],[ChgOrderPart1]],Table1[[#This Row],[ChgOrderPart2]])</f>
        <v/>
      </c>
      <c r="G4354" s="6" t="s">
        <v>3257</v>
      </c>
      <c r="H4354" s="8">
        <v>42016.487870370373</v>
      </c>
      <c r="I4354" s="6" t="s">
        <v>34</v>
      </c>
      <c r="J4354" s="8">
        <v>42033.698252314818</v>
      </c>
      <c r="K4354" s="6" t="s">
        <v>1284</v>
      </c>
      <c r="L4354" s="6" t="s">
        <v>1285</v>
      </c>
      <c r="M4354" s="6" t="s">
        <v>37</v>
      </c>
      <c r="O4354" s="6" t="s">
        <v>38</v>
      </c>
      <c r="P4354" s="6" t="s">
        <v>39</v>
      </c>
      <c r="Q4354" s="6" t="s">
        <v>2387</v>
      </c>
      <c r="R4354" s="6" t="s">
        <v>848</v>
      </c>
      <c r="W4354" s="6" t="s">
        <v>851</v>
      </c>
      <c r="X4354" s="6" t="s">
        <v>848</v>
      </c>
      <c r="Y4354" s="6" t="s">
        <v>43</v>
      </c>
      <c r="Z4354" s="8">
        <v>42033.698252314818</v>
      </c>
      <c r="AA4354" s="6" t="s">
        <v>46</v>
      </c>
    </row>
    <row r="4355" spans="1:39" x14ac:dyDescent="0.2">
      <c r="A43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5" s="7" t="str">
        <f>ExtractValues(Table1[[#This Row],[Agreement Name]],".{1}\d{4,5}")</f>
        <v>100814</v>
      </c>
      <c r="C4355" s="6" t="str">
        <f>ExtractValues(Table1[[#This Row],[Agreement Name]],".{1}\d{4,5}-.{1}\d{4,5}")</f>
        <v>100814-001002</v>
      </c>
      <c r="D4355" s="6" t="str">
        <f>ExtractValues(ExtractValues(Table1[[#This Row],[Agreement Name]],"(CO\d{1,3})"),"\d+")</f>
        <v/>
      </c>
      <c r="E4355" s="6" t="str">
        <f>ExtractValues(ExtractValues(Table1[[#This Row],[Agreement Name]],"(CO.\d{1,3})"),"\d+")</f>
        <v/>
      </c>
      <c r="F4355" s="6" t="str">
        <f>IF(Table1[[#This Row],[ChgOrderPart1]]&lt;&gt;"",Table1[[#This Row],[ChgOrderPart1]],Table1[[#This Row],[ChgOrderPart2]])</f>
        <v/>
      </c>
      <c r="G4355" s="6" t="s">
        <v>3220</v>
      </c>
      <c r="H4355" s="8">
        <v>42013.432743055557</v>
      </c>
      <c r="I4355" s="6" t="s">
        <v>34</v>
      </c>
      <c r="J4355" s="8">
        <v>42013.527881944443</v>
      </c>
      <c r="K4355" s="6" t="s">
        <v>1284</v>
      </c>
      <c r="L4355" s="6" t="s">
        <v>1285</v>
      </c>
      <c r="M4355" s="6" t="s">
        <v>37</v>
      </c>
      <c r="O4355" s="6" t="s">
        <v>38</v>
      </c>
      <c r="P4355" s="6" t="s">
        <v>39</v>
      </c>
      <c r="Q4355" s="6" t="s">
        <v>1356</v>
      </c>
      <c r="R4355" s="6" t="s">
        <v>848</v>
      </c>
      <c r="W4355" s="6" t="s">
        <v>1357</v>
      </c>
      <c r="X4355" s="6" t="s">
        <v>1356</v>
      </c>
      <c r="Y4355" s="6" t="s">
        <v>43</v>
      </c>
      <c r="Z4355" s="8">
        <v>42013.433298611111</v>
      </c>
      <c r="AA4355" s="6" t="s">
        <v>46</v>
      </c>
      <c r="AB4355" s="6" t="s">
        <v>851</v>
      </c>
      <c r="AC4355" s="6" t="s">
        <v>848</v>
      </c>
      <c r="AD4355" s="6" t="s">
        <v>43</v>
      </c>
      <c r="AE4355" s="8">
        <v>42013.527881944443</v>
      </c>
      <c r="AF4355" s="6" t="s">
        <v>46</v>
      </c>
    </row>
    <row r="4356" spans="1:39" x14ac:dyDescent="0.2">
      <c r="A435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56" s="7" t="str">
        <f>ExtractValues(Table1[[#This Row],[Agreement Name]],".{1}\d{4,5}")</f>
        <v>100814</v>
      </c>
      <c r="C4356" s="6" t="str">
        <f>ExtractValues(Table1[[#This Row],[Agreement Name]],".{1}\d{4,5}-.{1}\d{4,5}")</f>
        <v>100814-001001</v>
      </c>
      <c r="D4356" s="6" t="str">
        <f>ExtractValues(ExtractValues(Table1[[#This Row],[Agreement Name]],"(CO\d{1,3})"),"\d+")</f>
        <v>1</v>
      </c>
      <c r="E4356" s="6" t="str">
        <f>ExtractValues(ExtractValues(Table1[[#This Row],[Agreement Name]],"(CO.\d{1,3})"),"\d+")</f>
        <v/>
      </c>
      <c r="F4356" s="6" t="str">
        <f>IF(Table1[[#This Row],[ChgOrderPart1]]&lt;&gt;"",Table1[[#This Row],[ChgOrderPart1]],Table1[[#This Row],[ChgOrderPart2]])</f>
        <v>1</v>
      </c>
      <c r="G4356" s="6" t="s">
        <v>6153</v>
      </c>
      <c r="H4356" s="8">
        <v>42237.469594907408</v>
      </c>
      <c r="I4356" s="6" t="s">
        <v>48</v>
      </c>
      <c r="J4356" s="8">
        <v>42237.469594907408</v>
      </c>
      <c r="K4356" s="6" t="s">
        <v>5082</v>
      </c>
      <c r="L4356" s="6" t="s">
        <v>5083</v>
      </c>
      <c r="M4356" s="6" t="s">
        <v>37</v>
      </c>
      <c r="O4356" s="6" t="s">
        <v>38</v>
      </c>
      <c r="P4356" s="6" t="s">
        <v>39</v>
      </c>
      <c r="Q4356" s="6" t="s">
        <v>1998</v>
      </c>
      <c r="R4356" s="6" t="s">
        <v>515</v>
      </c>
      <c r="AL4356" s="6" t="s">
        <v>1998</v>
      </c>
      <c r="AM4356" s="6" t="s">
        <v>43</v>
      </c>
    </row>
    <row r="4357" spans="1:39" x14ac:dyDescent="0.2">
      <c r="A43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7" s="7" t="str">
        <f>ExtractValues(Table1[[#This Row],[Agreement Name]],".{1}\d{4,5}")</f>
        <v>100814</v>
      </c>
      <c r="C4357" s="6" t="str">
        <f>ExtractValues(Table1[[#This Row],[Agreement Name]],".{1}\d{4,5}-.{1}\d{4,5}")</f>
        <v>100814-001001</v>
      </c>
      <c r="D4357" s="6" t="str">
        <f>ExtractValues(ExtractValues(Table1[[#This Row],[Agreement Name]],"(CO\d{1,3})"),"\d+")</f>
        <v/>
      </c>
      <c r="E4357" s="6" t="str">
        <f>ExtractValues(ExtractValues(Table1[[#This Row],[Agreement Name]],"(CO.\d{1,3})"),"\d+")</f>
        <v/>
      </c>
      <c r="F4357" s="6" t="str">
        <f>IF(Table1[[#This Row],[ChgOrderPart1]]&lt;&gt;"",Table1[[#This Row],[ChgOrderPart1]],Table1[[#This Row],[ChgOrderPart2]])</f>
        <v/>
      </c>
      <c r="G4357" s="6" t="s">
        <v>3141</v>
      </c>
      <c r="H4357" s="8">
        <v>42009.593888888892</v>
      </c>
      <c r="I4357" s="6" t="s">
        <v>34</v>
      </c>
      <c r="J4357" s="8">
        <v>42010.613657407404</v>
      </c>
      <c r="K4357" s="6" t="s">
        <v>1284</v>
      </c>
      <c r="L4357" s="6" t="s">
        <v>1285</v>
      </c>
      <c r="M4357" s="6" t="s">
        <v>37</v>
      </c>
      <c r="O4357" s="6" t="s">
        <v>38</v>
      </c>
      <c r="P4357" s="6" t="s">
        <v>39</v>
      </c>
      <c r="Q4357" s="6" t="s">
        <v>1998</v>
      </c>
      <c r="R4357" s="6" t="s">
        <v>848</v>
      </c>
      <c r="W4357" s="6" t="s">
        <v>1999</v>
      </c>
      <c r="X4357" s="6" t="s">
        <v>1998</v>
      </c>
      <c r="Y4357" s="6" t="s">
        <v>43</v>
      </c>
      <c r="Z4357" s="8">
        <v>42009.6090625</v>
      </c>
      <c r="AA4357" s="6" t="s">
        <v>2000</v>
      </c>
      <c r="AB4357" s="6" t="s">
        <v>851</v>
      </c>
      <c r="AC4357" s="6" t="s">
        <v>848</v>
      </c>
      <c r="AD4357" s="6" t="s">
        <v>43</v>
      </c>
      <c r="AE4357" s="8">
        <v>42010.613657407404</v>
      </c>
      <c r="AF4357" s="6" t="s">
        <v>46</v>
      </c>
    </row>
    <row r="4358" spans="1:39" x14ac:dyDescent="0.2">
      <c r="A43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8" s="7" t="str">
        <f>ExtractValues(Table1[[#This Row],[Agreement Name]],".{1}\d{4,5}")</f>
        <v>100813</v>
      </c>
      <c r="C4358" s="6" t="str">
        <f>ExtractValues(Table1[[#This Row],[Agreement Name]],".{1}\d{4,5}-.{1}\d{4,5}")</f>
        <v>100813-001002</v>
      </c>
      <c r="D4358" s="6" t="str">
        <f>ExtractValues(ExtractValues(Table1[[#This Row],[Agreement Name]],"(CO\d{1,3})"),"\d+")</f>
        <v/>
      </c>
      <c r="E4358" s="6" t="str">
        <f>ExtractValues(ExtractValues(Table1[[#This Row],[Agreement Name]],"(CO.\d{1,3})"),"\d+")</f>
        <v/>
      </c>
      <c r="F4358" s="6" t="str">
        <f>IF(Table1[[#This Row],[ChgOrderPart1]]&lt;&gt;"",Table1[[#This Row],[ChgOrderPart1]],Table1[[#This Row],[ChgOrderPart2]])</f>
        <v/>
      </c>
      <c r="G4358" s="6" t="s">
        <v>6371</v>
      </c>
      <c r="H4358" s="8">
        <v>42059.316469907404</v>
      </c>
      <c r="I4358" s="6" t="s">
        <v>34</v>
      </c>
      <c r="J4358" s="8">
        <v>42061.570150462961</v>
      </c>
      <c r="K4358" s="6" t="s">
        <v>1284</v>
      </c>
      <c r="L4358" s="6" t="s">
        <v>1285</v>
      </c>
      <c r="M4358" s="6" t="s">
        <v>37</v>
      </c>
      <c r="O4358" s="6" t="s">
        <v>38</v>
      </c>
      <c r="P4358" s="6" t="s">
        <v>39</v>
      </c>
      <c r="Q4358" s="6" t="s">
        <v>847</v>
      </c>
      <c r="R4358" s="6" t="s">
        <v>2923</v>
      </c>
      <c r="W4358" s="6" t="s">
        <v>6372</v>
      </c>
      <c r="X4358" s="6" t="s">
        <v>847</v>
      </c>
      <c r="Y4358" s="6" t="s">
        <v>43</v>
      </c>
      <c r="Z4358" s="8">
        <v>42061.48474537037</v>
      </c>
      <c r="AA4358" s="6" t="s">
        <v>850</v>
      </c>
      <c r="AB4358" s="6" t="s">
        <v>2925</v>
      </c>
      <c r="AC4358" s="6" t="s">
        <v>2923</v>
      </c>
      <c r="AD4358" s="6" t="s">
        <v>43</v>
      </c>
      <c r="AE4358" s="8">
        <v>42061.570150462961</v>
      </c>
      <c r="AF4358" s="6" t="s">
        <v>71</v>
      </c>
    </row>
    <row r="4359" spans="1:39" x14ac:dyDescent="0.2">
      <c r="A43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59" s="7" t="str">
        <f>ExtractValues(Table1[[#This Row],[Agreement Name]],".{1}\d{4,5}")</f>
        <v>100813</v>
      </c>
      <c r="C4359" s="6" t="str">
        <f>ExtractValues(Table1[[#This Row],[Agreement Name]],".{1}\d{4,5}-.{1}\d{4,5}")</f>
        <v>100813-001002</v>
      </c>
      <c r="D4359" s="6" t="str">
        <f>ExtractValues(ExtractValues(Table1[[#This Row],[Agreement Name]],"(CO\d{1,3})"),"\d+")</f>
        <v/>
      </c>
      <c r="E4359" s="6" t="str">
        <f>ExtractValues(ExtractValues(Table1[[#This Row],[Agreement Name]],"(CO.\d{1,3})"),"\d+")</f>
        <v/>
      </c>
      <c r="F4359" s="6" t="str">
        <f>IF(Table1[[#This Row],[ChgOrderPart1]]&lt;&gt;"",Table1[[#This Row],[ChgOrderPart1]],Table1[[#This Row],[ChgOrderPart2]])</f>
        <v/>
      </c>
      <c r="G4359" s="6" t="s">
        <v>6187</v>
      </c>
      <c r="H4359" s="8">
        <v>42044.557233796295</v>
      </c>
      <c r="I4359" s="6" t="s">
        <v>55</v>
      </c>
      <c r="J4359" s="8">
        <v>42059.283518518518</v>
      </c>
      <c r="K4359" s="6" t="s">
        <v>1284</v>
      </c>
      <c r="L4359" s="6" t="s">
        <v>1285</v>
      </c>
      <c r="M4359" s="6" t="s">
        <v>37</v>
      </c>
      <c r="O4359" s="6" t="s">
        <v>38</v>
      </c>
      <c r="P4359" s="6" t="s">
        <v>39</v>
      </c>
      <c r="Q4359" s="6" t="s">
        <v>847</v>
      </c>
      <c r="R4359" s="6" t="s">
        <v>848</v>
      </c>
      <c r="AL4359" s="6" t="s">
        <v>847</v>
      </c>
      <c r="AM4359" s="6" t="s">
        <v>43</v>
      </c>
    </row>
    <row r="4360" spans="1:39" x14ac:dyDescent="0.2">
      <c r="A43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0" s="7" t="str">
        <f>ExtractValues(Table1[[#This Row],[Agreement Name]],".{1}\d{4,5}")</f>
        <v>100812</v>
      </c>
      <c r="C4360" s="6" t="str">
        <f>ExtractValues(Table1[[#This Row],[Agreement Name]],".{1}\d{4,5}-.{1}\d{4,5}")</f>
        <v>100812-001006</v>
      </c>
      <c r="D4360" s="6" t="str">
        <f>ExtractValues(ExtractValues(Table1[[#This Row],[Agreement Name]],"(CO\d{1,3})"),"\d+")</f>
        <v/>
      </c>
      <c r="E4360" s="6" t="str">
        <f>ExtractValues(ExtractValues(Table1[[#This Row],[Agreement Name]],"(CO.\d{1,3})"),"\d+")</f>
        <v/>
      </c>
      <c r="F4360" s="6" t="str">
        <f>IF(Table1[[#This Row],[ChgOrderPart1]]&lt;&gt;"",Table1[[#This Row],[ChgOrderPart1]],Table1[[#This Row],[ChgOrderPart2]])</f>
        <v/>
      </c>
      <c r="G4360" s="6" t="s">
        <v>1239</v>
      </c>
      <c r="H4360" s="8">
        <v>42234.649629629632</v>
      </c>
      <c r="I4360" s="6" t="s">
        <v>48</v>
      </c>
      <c r="J4360" s="8">
        <v>42234.649629629632</v>
      </c>
      <c r="K4360" s="6" t="s">
        <v>35</v>
      </c>
      <c r="L4360" s="6" t="s">
        <v>36</v>
      </c>
      <c r="M4360" s="6" t="s">
        <v>37</v>
      </c>
      <c r="O4360" s="6" t="s">
        <v>38</v>
      </c>
      <c r="P4360" s="6" t="s">
        <v>39</v>
      </c>
      <c r="Q4360" s="6" t="s">
        <v>1081</v>
      </c>
      <c r="R4360" s="6" t="s">
        <v>848</v>
      </c>
      <c r="AL4360" s="6" t="s">
        <v>1081</v>
      </c>
      <c r="AM4360" s="6" t="s">
        <v>43</v>
      </c>
    </row>
    <row r="4361" spans="1:39" x14ac:dyDescent="0.2">
      <c r="A436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61" s="7" t="str">
        <f>ExtractValues(Table1[[#This Row],[Agreement Name]],".{1}\d{4,5}")</f>
        <v>100812</v>
      </c>
      <c r="C4361" s="6" t="str">
        <f>ExtractValues(Table1[[#This Row],[Agreement Name]],".{1}\d{4,5}-.{1}\d{4,5}")</f>
        <v>100812-001005</v>
      </c>
      <c r="D4361" s="6" t="str">
        <f>ExtractValues(ExtractValues(Table1[[#This Row],[Agreement Name]],"(CO\d{1,3})"),"\d+")</f>
        <v>2</v>
      </c>
      <c r="E4361" s="6" t="str">
        <f>ExtractValues(ExtractValues(Table1[[#This Row],[Agreement Name]],"(CO.\d{1,3})"),"\d+")</f>
        <v/>
      </c>
      <c r="F4361" s="6" t="str">
        <f>IF(Table1[[#This Row],[ChgOrderPart1]]&lt;&gt;"",Table1[[#This Row],[ChgOrderPart1]],Table1[[#This Row],[ChgOrderPart2]])</f>
        <v>2</v>
      </c>
      <c r="G4361" s="6" t="s">
        <v>6055</v>
      </c>
      <c r="H4361" s="8">
        <v>42229.376168981478</v>
      </c>
      <c r="I4361" s="6" t="s">
        <v>34</v>
      </c>
      <c r="J4361" s="8">
        <v>42230.638032407405</v>
      </c>
      <c r="K4361" s="6" t="s">
        <v>5082</v>
      </c>
      <c r="L4361" s="6" t="s">
        <v>5083</v>
      </c>
      <c r="M4361" s="6" t="s">
        <v>37</v>
      </c>
      <c r="O4361" s="6" t="s">
        <v>38</v>
      </c>
      <c r="P4361" s="6" t="s">
        <v>39</v>
      </c>
      <c r="Q4361" s="6" t="s">
        <v>6056</v>
      </c>
      <c r="R4361" s="6" t="s">
        <v>515</v>
      </c>
      <c r="W4361" s="6" t="s">
        <v>6057</v>
      </c>
      <c r="X4361" s="6" t="s">
        <v>6056</v>
      </c>
      <c r="Y4361" s="6" t="s">
        <v>43</v>
      </c>
      <c r="Z4361" s="8">
        <v>42229.603368055556</v>
      </c>
      <c r="AA4361" s="6" t="s">
        <v>6058</v>
      </c>
      <c r="AB4361" s="6" t="s">
        <v>518</v>
      </c>
      <c r="AC4361" s="6" t="s">
        <v>515</v>
      </c>
      <c r="AD4361" s="6" t="s">
        <v>43</v>
      </c>
      <c r="AE4361" s="8">
        <v>42230.638032407405</v>
      </c>
      <c r="AF4361" s="6" t="s">
        <v>71</v>
      </c>
    </row>
    <row r="4362" spans="1:39" x14ac:dyDescent="0.2">
      <c r="A43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2" s="7" t="str">
        <f>ExtractValues(Table1[[#This Row],[Agreement Name]],".{1}\d{4,5}")</f>
        <v>100812</v>
      </c>
      <c r="C4362" s="6" t="str">
        <f>ExtractValues(Table1[[#This Row],[Agreement Name]],".{1}\d{4,5}-.{1}\d{4,5}")</f>
        <v>100812-001005</v>
      </c>
      <c r="D4362" s="6" t="str">
        <f>ExtractValues(ExtractValues(Table1[[#This Row],[Agreement Name]],"(CO\d{1,3})"),"\d+")</f>
        <v/>
      </c>
      <c r="E4362" s="6" t="str">
        <f>ExtractValues(ExtractValues(Table1[[#This Row],[Agreement Name]],"(CO.\d{1,3})"),"\d+")</f>
        <v/>
      </c>
      <c r="F4362" s="6" t="str">
        <f>IF(Table1[[#This Row],[ChgOrderPart1]]&lt;&gt;"",Table1[[#This Row],[ChgOrderPart1]],Table1[[#This Row],[ChgOrderPart2]])</f>
        <v/>
      </c>
      <c r="G4362" s="6" t="s">
        <v>6403</v>
      </c>
      <c r="H4362" s="8">
        <v>42062.422650462962</v>
      </c>
      <c r="I4362" s="6" t="s">
        <v>34</v>
      </c>
      <c r="J4362" s="8">
        <v>42068.677557870367</v>
      </c>
      <c r="K4362" s="6" t="s">
        <v>1284</v>
      </c>
      <c r="L4362" s="6" t="s">
        <v>1285</v>
      </c>
      <c r="M4362" s="6" t="s">
        <v>37</v>
      </c>
      <c r="O4362" s="6" t="s">
        <v>38</v>
      </c>
      <c r="P4362" s="6" t="s">
        <v>39</v>
      </c>
      <c r="Q4362" s="6" t="s">
        <v>6056</v>
      </c>
      <c r="R4362" s="6" t="s">
        <v>2923</v>
      </c>
      <c r="W4362" s="6" t="s">
        <v>6404</v>
      </c>
      <c r="X4362" s="6" t="s">
        <v>6056</v>
      </c>
      <c r="Y4362" s="6" t="s">
        <v>43</v>
      </c>
      <c r="Z4362" s="8">
        <v>42067.458240740743</v>
      </c>
      <c r="AA4362" s="6" t="s">
        <v>6405</v>
      </c>
      <c r="AB4362" s="6" t="s">
        <v>2925</v>
      </c>
      <c r="AC4362" s="6" t="s">
        <v>2923</v>
      </c>
      <c r="AD4362" s="6" t="s">
        <v>43</v>
      </c>
      <c r="AE4362" s="8">
        <v>42068.677557870367</v>
      </c>
      <c r="AF4362" s="6" t="s">
        <v>71</v>
      </c>
    </row>
    <row r="4363" spans="1:39" x14ac:dyDescent="0.2">
      <c r="A43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3" s="7" t="str">
        <f>ExtractValues(Table1[[#This Row],[Agreement Name]],".{1}\d{4,5}")</f>
        <v>100812</v>
      </c>
      <c r="C4363" s="6" t="str">
        <f>ExtractValues(Table1[[#This Row],[Agreement Name]],".{1}\d{4,5}-.{1}\d{4,5}")</f>
        <v>100812-001004</v>
      </c>
      <c r="D4363" s="6" t="str">
        <f>ExtractValues(ExtractValues(Table1[[#This Row],[Agreement Name]],"(CO\d{1,3})"),"\d+")</f>
        <v/>
      </c>
      <c r="E4363" s="6" t="str">
        <f>ExtractValues(ExtractValues(Table1[[#This Row],[Agreement Name]],"(CO.\d{1,3})"),"\d+")</f>
        <v/>
      </c>
      <c r="F4363" s="6" t="str">
        <f>IF(Table1[[#This Row],[ChgOrderPart1]]&lt;&gt;"",Table1[[#This Row],[ChgOrderPart1]],Table1[[#This Row],[ChgOrderPart2]])</f>
        <v/>
      </c>
      <c r="G4363" s="6" t="s">
        <v>3452</v>
      </c>
      <c r="H4363" s="8">
        <v>42026.590636574074</v>
      </c>
      <c r="I4363" s="6" t="s">
        <v>34</v>
      </c>
      <c r="J4363" s="8">
        <v>42086.446087962962</v>
      </c>
      <c r="K4363" s="6" t="s">
        <v>1284</v>
      </c>
      <c r="L4363" s="6" t="s">
        <v>1285</v>
      </c>
      <c r="M4363" s="6" t="s">
        <v>37</v>
      </c>
      <c r="O4363" s="6" t="s">
        <v>38</v>
      </c>
      <c r="P4363" s="6" t="s">
        <v>39</v>
      </c>
      <c r="Q4363" s="6" t="s">
        <v>3425</v>
      </c>
      <c r="R4363" s="6" t="s">
        <v>690</v>
      </c>
      <c r="S4363" s="6" t="s">
        <v>848</v>
      </c>
      <c r="W4363" s="6" t="s">
        <v>691</v>
      </c>
      <c r="X4363" s="6" t="s">
        <v>690</v>
      </c>
      <c r="Y4363" s="6" t="s">
        <v>43</v>
      </c>
      <c r="Z4363" s="8">
        <v>42086.29892361111</v>
      </c>
      <c r="AA4363" s="6" t="s">
        <v>3426</v>
      </c>
      <c r="AB4363" s="6" t="s">
        <v>851</v>
      </c>
      <c r="AC4363" s="6" t="s">
        <v>848</v>
      </c>
      <c r="AD4363" s="6" t="s">
        <v>43</v>
      </c>
      <c r="AE4363" s="8">
        <v>42086.446087962962</v>
      </c>
      <c r="AF4363" s="6" t="s">
        <v>46</v>
      </c>
    </row>
    <row r="4364" spans="1:39" x14ac:dyDescent="0.2">
      <c r="A43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4" s="7" t="str">
        <f>ExtractValues(Table1[[#This Row],[Agreement Name]],".{1}\d{4,5}")</f>
        <v>100812</v>
      </c>
      <c r="C4364" s="6" t="str">
        <f>ExtractValues(Table1[[#This Row],[Agreement Name]],".{1}\d{4,5}-.{1}\d{4,5}")</f>
        <v>100812-001003</v>
      </c>
      <c r="D4364" s="6" t="str">
        <f>ExtractValues(ExtractValues(Table1[[#This Row],[Agreement Name]],"(CO\d{1,3})"),"\d+")</f>
        <v/>
      </c>
      <c r="E4364" s="6" t="str">
        <f>ExtractValues(ExtractValues(Table1[[#This Row],[Agreement Name]],"(CO.\d{1,3})"),"\d+")</f>
        <v/>
      </c>
      <c r="F4364" s="6" t="str">
        <f>IF(Table1[[#This Row],[ChgOrderPart1]]&lt;&gt;"",Table1[[#This Row],[ChgOrderPart1]],Table1[[#This Row],[ChgOrderPart2]])</f>
        <v/>
      </c>
      <c r="G4364" s="6" t="s">
        <v>3342</v>
      </c>
      <c r="H4364" s="8">
        <v>42020.393194444441</v>
      </c>
      <c r="I4364" s="6" t="s">
        <v>34</v>
      </c>
      <c r="J4364" s="8">
        <v>42027.581365740742</v>
      </c>
      <c r="K4364" s="6" t="s">
        <v>1284</v>
      </c>
      <c r="L4364" s="6" t="s">
        <v>1285</v>
      </c>
      <c r="M4364" s="6" t="s">
        <v>37</v>
      </c>
      <c r="O4364" s="6" t="s">
        <v>38</v>
      </c>
      <c r="P4364" s="6" t="s">
        <v>39</v>
      </c>
      <c r="Q4364" s="6" t="s">
        <v>3343</v>
      </c>
      <c r="R4364" s="6" t="s">
        <v>848</v>
      </c>
      <c r="W4364" s="6" t="s">
        <v>3344</v>
      </c>
      <c r="X4364" s="6" t="s">
        <v>3343</v>
      </c>
      <c r="Y4364" s="6" t="s">
        <v>43</v>
      </c>
      <c r="Z4364" s="8">
        <v>42026.530717592592</v>
      </c>
      <c r="AA4364" s="6" t="s">
        <v>3341</v>
      </c>
      <c r="AB4364" s="6" t="s">
        <v>851</v>
      </c>
      <c r="AC4364" s="6" t="s">
        <v>848</v>
      </c>
      <c r="AD4364" s="6" t="s">
        <v>43</v>
      </c>
      <c r="AE4364" s="8">
        <v>42027.581365740742</v>
      </c>
      <c r="AF4364" s="6" t="s">
        <v>46</v>
      </c>
    </row>
    <row r="4365" spans="1:39" x14ac:dyDescent="0.2">
      <c r="A43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65" s="7" t="str">
        <f>ExtractValues(Table1[[#This Row],[Agreement Name]],".{1}\d{4,5}")</f>
        <v>100812</v>
      </c>
      <c r="C4365" s="6" t="str">
        <f>ExtractValues(Table1[[#This Row],[Agreement Name]],".{1}\d{4,5}-.{1}\d{4,5}")</f>
        <v>100812-001002</v>
      </c>
      <c r="D4365" s="6" t="str">
        <f>ExtractValues(ExtractValues(Table1[[#This Row],[Agreement Name]],"(CO\d{1,3})"),"\d+")</f>
        <v>1</v>
      </c>
      <c r="E4365" s="6" t="str">
        <f>ExtractValues(ExtractValues(Table1[[#This Row],[Agreement Name]],"(CO.\d{1,3})"),"\d+")</f>
        <v/>
      </c>
      <c r="F4365" s="6" t="str">
        <f>IF(Table1[[#This Row],[ChgOrderPart1]]&lt;&gt;"",Table1[[#This Row],[ChgOrderPart1]],Table1[[#This Row],[ChgOrderPart2]])</f>
        <v>1</v>
      </c>
      <c r="G4365" s="6" t="s">
        <v>6376</v>
      </c>
      <c r="H4365" s="8">
        <v>42059.319826388892</v>
      </c>
      <c r="I4365" s="6" t="s">
        <v>34</v>
      </c>
      <c r="J4365" s="8">
        <v>42061.578935185185</v>
      </c>
      <c r="K4365" s="6" t="s">
        <v>1284</v>
      </c>
      <c r="L4365" s="6" t="s">
        <v>1285</v>
      </c>
      <c r="M4365" s="6" t="s">
        <v>37</v>
      </c>
      <c r="O4365" s="6" t="s">
        <v>38</v>
      </c>
      <c r="P4365" s="6" t="s">
        <v>39</v>
      </c>
      <c r="Q4365" s="6" t="s">
        <v>345</v>
      </c>
      <c r="R4365" s="6" t="s">
        <v>2923</v>
      </c>
      <c r="W4365" s="6" t="s">
        <v>347</v>
      </c>
      <c r="X4365" s="6" t="s">
        <v>345</v>
      </c>
      <c r="Y4365" s="6" t="s">
        <v>43</v>
      </c>
      <c r="Z4365" s="8">
        <v>42060.32271990741</v>
      </c>
      <c r="AA4365" s="6" t="s">
        <v>71</v>
      </c>
      <c r="AB4365" s="6" t="s">
        <v>2925</v>
      </c>
      <c r="AC4365" s="6" t="s">
        <v>2923</v>
      </c>
      <c r="AD4365" s="6" t="s">
        <v>43</v>
      </c>
      <c r="AE4365" s="8">
        <v>42061.578935185185</v>
      </c>
      <c r="AF4365" s="6" t="s">
        <v>71</v>
      </c>
    </row>
    <row r="4366" spans="1:39" x14ac:dyDescent="0.2">
      <c r="A43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6" s="7" t="str">
        <f>ExtractValues(Table1[[#This Row],[Agreement Name]],".{1}\d{4,5}")</f>
        <v>100812</v>
      </c>
      <c r="C4366" s="6" t="str">
        <f>ExtractValues(Table1[[#This Row],[Agreement Name]],".{1}\d{4,5}-.{1}\d{4,5}")</f>
        <v>100812-001002</v>
      </c>
      <c r="D4366" s="6" t="str">
        <f>ExtractValues(ExtractValues(Table1[[#This Row],[Agreement Name]],"(CO\d{1,3})"),"\d+")</f>
        <v/>
      </c>
      <c r="E4366" s="6" t="str">
        <f>ExtractValues(ExtractValues(Table1[[#This Row],[Agreement Name]],"(CO.\d{1,3})"),"\d+")</f>
        <v/>
      </c>
      <c r="F4366" s="6" t="str">
        <f>IF(Table1[[#This Row],[ChgOrderPart1]]&lt;&gt;"",Table1[[#This Row],[ChgOrderPart1]],Table1[[#This Row],[ChgOrderPart2]])</f>
        <v/>
      </c>
      <c r="G4366" s="6" t="s">
        <v>8805</v>
      </c>
      <c r="H4366" s="8">
        <v>42030.578136574077</v>
      </c>
      <c r="I4366" s="6" t="s">
        <v>34</v>
      </c>
      <c r="J4366" s="8">
        <v>42054.592291666668</v>
      </c>
      <c r="K4366" s="6" t="s">
        <v>1376</v>
      </c>
      <c r="L4366" s="6" t="s">
        <v>1377</v>
      </c>
      <c r="M4366" s="6" t="s">
        <v>37</v>
      </c>
      <c r="O4366" s="6" t="s">
        <v>38</v>
      </c>
      <c r="P4366" s="6" t="s">
        <v>39</v>
      </c>
      <c r="Q4366" s="6" t="s">
        <v>345</v>
      </c>
      <c r="R4366" s="6" t="s">
        <v>6471</v>
      </c>
      <c r="S4366" s="6" t="s">
        <v>848</v>
      </c>
      <c r="W4366" s="6" t="s">
        <v>347</v>
      </c>
      <c r="X4366" s="6" t="s">
        <v>345</v>
      </c>
      <c r="Y4366" s="6" t="s">
        <v>43</v>
      </c>
      <c r="Z4366" s="8">
        <v>42030.592905092592</v>
      </c>
      <c r="AA4366" s="6" t="s">
        <v>71</v>
      </c>
      <c r="AB4366" s="6" t="s">
        <v>851</v>
      </c>
      <c r="AC4366" s="6" t="s">
        <v>848</v>
      </c>
      <c r="AD4366" s="6" t="s">
        <v>43</v>
      </c>
      <c r="AE4366" s="8">
        <v>42054.592291666668</v>
      </c>
      <c r="AF4366" s="6" t="s">
        <v>46</v>
      </c>
    </row>
    <row r="4367" spans="1:39" x14ac:dyDescent="0.2">
      <c r="A43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7" s="7" t="str">
        <f>ExtractValues(Table1[[#This Row],[Agreement Name]],".{1}\d{4,5}")</f>
        <v>100812</v>
      </c>
      <c r="C4367" s="6" t="str">
        <f>ExtractValues(Table1[[#This Row],[Agreement Name]],".{1}\d{4,5}-.{1}\d{4,5}")</f>
        <v>100812-001001</v>
      </c>
      <c r="D4367" s="6" t="str">
        <f>ExtractValues(ExtractValues(Table1[[#This Row],[Agreement Name]],"(CO\d{1,3})"),"\d+")</f>
        <v/>
      </c>
      <c r="E4367" s="6" t="str">
        <f>ExtractValues(ExtractValues(Table1[[#This Row],[Agreement Name]],"(CO.\d{1,3})"),"\d+")</f>
        <v/>
      </c>
      <c r="F4367" s="6" t="str">
        <f>IF(Table1[[#This Row],[ChgOrderPart1]]&lt;&gt;"",Table1[[#This Row],[ChgOrderPart1]],Table1[[#This Row],[ChgOrderPart2]])</f>
        <v/>
      </c>
      <c r="G4367" s="6" t="s">
        <v>3134</v>
      </c>
      <c r="H4367" s="8">
        <v>42009.506203703706</v>
      </c>
      <c r="I4367" s="6" t="s">
        <v>34</v>
      </c>
      <c r="J4367" s="8">
        <v>42010.613171296296</v>
      </c>
      <c r="K4367" s="6" t="s">
        <v>1284</v>
      </c>
      <c r="L4367" s="6" t="s">
        <v>1285</v>
      </c>
      <c r="M4367" s="6" t="s">
        <v>37</v>
      </c>
      <c r="O4367" s="6" t="s">
        <v>38</v>
      </c>
      <c r="P4367" s="6" t="s">
        <v>39</v>
      </c>
      <c r="Q4367" s="6" t="s">
        <v>1865</v>
      </c>
      <c r="R4367" s="6" t="s">
        <v>848</v>
      </c>
      <c r="W4367" s="6" t="s">
        <v>1866</v>
      </c>
      <c r="X4367" s="6" t="s">
        <v>1865</v>
      </c>
      <c r="Y4367" s="6" t="s">
        <v>43</v>
      </c>
      <c r="Z4367" s="8">
        <v>42009.622812499998</v>
      </c>
      <c r="AA4367" s="6" t="s">
        <v>1867</v>
      </c>
      <c r="AB4367" s="6" t="s">
        <v>851</v>
      </c>
      <c r="AC4367" s="6" t="s">
        <v>848</v>
      </c>
      <c r="AD4367" s="6" t="s">
        <v>43</v>
      </c>
      <c r="AE4367" s="8">
        <v>42010.613171296296</v>
      </c>
      <c r="AF4367" s="6" t="s">
        <v>46</v>
      </c>
    </row>
    <row r="4368" spans="1:39" x14ac:dyDescent="0.2">
      <c r="A43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8" s="7" t="str">
        <f>ExtractValues(Table1[[#This Row],[Agreement Name]],".{1}\d{4,5}")</f>
        <v>100811</v>
      </c>
      <c r="C4368" s="6" t="str">
        <f>ExtractValues(Table1[[#This Row],[Agreement Name]],".{1}\d{4,5}-.{1}\d{4,5}")</f>
        <v>100811-001002</v>
      </c>
      <c r="D4368" s="6" t="str">
        <f>ExtractValues(ExtractValues(Table1[[#This Row],[Agreement Name]],"(CO\d{1,3})"),"\d+")</f>
        <v/>
      </c>
      <c r="E4368" s="6" t="str">
        <f>ExtractValues(ExtractValues(Table1[[#This Row],[Agreement Name]],"(CO.\d{1,3})"),"\d+")</f>
        <v/>
      </c>
      <c r="F4368" s="6" t="str">
        <f>IF(Table1[[#This Row],[ChgOrderPart1]]&lt;&gt;"",Table1[[#This Row],[ChgOrderPart1]],Table1[[#This Row],[ChgOrderPart2]])</f>
        <v/>
      </c>
      <c r="G4368" s="6" t="s">
        <v>879</v>
      </c>
      <c r="H4368" s="8">
        <v>42195.667870370373</v>
      </c>
      <c r="I4368" s="6" t="s">
        <v>34</v>
      </c>
      <c r="J4368" s="8">
        <v>42198.363912037035</v>
      </c>
      <c r="K4368" s="6" t="s">
        <v>35</v>
      </c>
      <c r="L4368" s="6" t="s">
        <v>36</v>
      </c>
      <c r="M4368" s="6" t="s">
        <v>37</v>
      </c>
      <c r="O4368" s="6" t="s">
        <v>38</v>
      </c>
      <c r="P4368" s="6" t="s">
        <v>39</v>
      </c>
      <c r="Q4368" s="6" t="s">
        <v>880</v>
      </c>
      <c r="R4368" s="6" t="s">
        <v>515</v>
      </c>
      <c r="W4368" s="6" t="s">
        <v>881</v>
      </c>
      <c r="X4368" s="6" t="s">
        <v>880</v>
      </c>
      <c r="Y4368" s="6" t="s">
        <v>43</v>
      </c>
      <c r="Z4368" s="8">
        <v>42197.959872685184</v>
      </c>
      <c r="AA4368" s="6" t="s">
        <v>882</v>
      </c>
      <c r="AB4368" s="6" t="s">
        <v>518</v>
      </c>
      <c r="AC4368" s="6" t="s">
        <v>515</v>
      </c>
      <c r="AD4368" s="6" t="s">
        <v>43</v>
      </c>
      <c r="AE4368" s="8">
        <v>42198.363912037035</v>
      </c>
      <c r="AF4368" s="6" t="s">
        <v>71</v>
      </c>
    </row>
    <row r="4369" spans="1:39" x14ac:dyDescent="0.2">
      <c r="A43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69" s="7" t="str">
        <f>ExtractValues(Table1[[#This Row],[Agreement Name]],".{1}\d{4,5}")</f>
        <v>100811</v>
      </c>
      <c r="C4369" s="6" t="str">
        <f>ExtractValues(Table1[[#This Row],[Agreement Name]],".{1}\d{4,5}-.{1}\d{4,5}")</f>
        <v>100811-001001</v>
      </c>
      <c r="D4369" s="6" t="str">
        <f>ExtractValues(ExtractValues(Table1[[#This Row],[Agreement Name]],"(CO\d{1,3})"),"\d+")</f>
        <v/>
      </c>
      <c r="E4369" s="6" t="str">
        <f>ExtractValues(ExtractValues(Table1[[#This Row],[Agreement Name]],"(CO.\d{1,3})"),"\d+")</f>
        <v/>
      </c>
      <c r="F4369" s="6" t="str">
        <f>IF(Table1[[#This Row],[ChgOrderPart1]]&lt;&gt;"",Table1[[#This Row],[ChgOrderPart1]],Table1[[#This Row],[ChgOrderPart2]])</f>
        <v/>
      </c>
      <c r="G4369" s="6" t="s">
        <v>3132</v>
      </c>
      <c r="H4369" s="8">
        <v>42009.504780092589</v>
      </c>
      <c r="I4369" s="6" t="s">
        <v>34</v>
      </c>
      <c r="J4369" s="8">
        <v>42010.611134259256</v>
      </c>
      <c r="K4369" s="6" t="s">
        <v>1284</v>
      </c>
      <c r="L4369" s="6" t="s">
        <v>1285</v>
      </c>
      <c r="M4369" s="6" t="s">
        <v>37</v>
      </c>
      <c r="O4369" s="6" t="s">
        <v>38</v>
      </c>
      <c r="P4369" s="6" t="s">
        <v>39</v>
      </c>
      <c r="Q4369" s="6" t="s">
        <v>1865</v>
      </c>
      <c r="R4369" s="6" t="s">
        <v>848</v>
      </c>
      <c r="W4369" s="6" t="s">
        <v>1866</v>
      </c>
      <c r="X4369" s="6" t="s">
        <v>1865</v>
      </c>
      <c r="Y4369" s="6" t="s">
        <v>43</v>
      </c>
      <c r="Z4369" s="8">
        <v>42009.635706018518</v>
      </c>
      <c r="AA4369" s="6" t="s">
        <v>1867</v>
      </c>
      <c r="AB4369" s="6" t="s">
        <v>851</v>
      </c>
      <c r="AC4369" s="6" t="s">
        <v>848</v>
      </c>
      <c r="AD4369" s="6" t="s">
        <v>43</v>
      </c>
      <c r="AE4369" s="8">
        <v>42010.611134259256</v>
      </c>
      <c r="AF4369" s="6" t="s">
        <v>46</v>
      </c>
    </row>
    <row r="4370" spans="1:39" x14ac:dyDescent="0.2">
      <c r="A43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70" s="7" t="str">
        <f>ExtractValues(Table1[[#This Row],[Agreement Name]],".{1}\d{4,5}")</f>
        <v>10081</v>
      </c>
      <c r="C4370" s="6" t="str">
        <f>ExtractValues(Table1[[#This Row],[Agreement Name]],".{1}\d{4,5}-.{1}\d{4,5}")</f>
        <v>10081-001005</v>
      </c>
      <c r="D4370" s="6" t="str">
        <f>ExtractValues(ExtractValues(Table1[[#This Row],[Agreement Name]],"(CO\d{1,3})"),"\d+")</f>
        <v/>
      </c>
      <c r="E4370" s="6" t="str">
        <f>ExtractValues(ExtractValues(Table1[[#This Row],[Agreement Name]],"(CO.\d{1,3})"),"\d+")</f>
        <v/>
      </c>
      <c r="F4370" s="6" t="str">
        <f>IF(Table1[[#This Row],[ChgOrderPart1]]&lt;&gt;"",Table1[[#This Row],[ChgOrderPart1]],Table1[[#This Row],[ChgOrderPart2]])</f>
        <v/>
      </c>
      <c r="G4370" s="6" t="s">
        <v>678</v>
      </c>
      <c r="H4370" s="8">
        <v>42177.65662037037</v>
      </c>
      <c r="I4370" s="6" t="s">
        <v>34</v>
      </c>
      <c r="J4370" s="8">
        <v>42206.607939814814</v>
      </c>
      <c r="K4370" s="6" t="s">
        <v>35</v>
      </c>
      <c r="L4370" s="6" t="s">
        <v>36</v>
      </c>
      <c r="M4370" s="6" t="s">
        <v>37</v>
      </c>
      <c r="O4370" s="6" t="s">
        <v>38</v>
      </c>
      <c r="P4370" s="6" t="s">
        <v>39</v>
      </c>
      <c r="Q4370" s="6" t="s">
        <v>679</v>
      </c>
      <c r="R4370" s="6" t="s">
        <v>366</v>
      </c>
      <c r="W4370" s="6" t="s">
        <v>680</v>
      </c>
      <c r="X4370" s="6" t="s">
        <v>679</v>
      </c>
      <c r="Y4370" s="6" t="s">
        <v>43</v>
      </c>
      <c r="Z4370" s="8">
        <v>42206.600104166668</v>
      </c>
      <c r="AA4370" s="6" t="s">
        <v>681</v>
      </c>
      <c r="AB4370" s="6" t="s">
        <v>682</v>
      </c>
      <c r="AC4370" s="6" t="s">
        <v>366</v>
      </c>
      <c r="AD4370" s="6" t="s">
        <v>43</v>
      </c>
      <c r="AE4370" s="8">
        <v>42206.607939814814</v>
      </c>
      <c r="AF4370" s="6" t="s">
        <v>683</v>
      </c>
    </row>
    <row r="4371" spans="1:39" x14ac:dyDescent="0.2">
      <c r="A43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71" s="7" t="str">
        <f>ExtractValues(Table1[[#This Row],[Agreement Name]],".{1}\d{4,5}")</f>
        <v>10081</v>
      </c>
      <c r="C4371" s="6" t="str">
        <f>ExtractValues(Table1[[#This Row],[Agreement Name]],".{1}\d{4,5}-.{1}\d{4,5}")</f>
        <v>10081-001004</v>
      </c>
      <c r="D4371" s="6" t="str">
        <f>ExtractValues(ExtractValues(Table1[[#This Row],[Agreement Name]],"(CO\d{1,3})"),"\d+")</f>
        <v/>
      </c>
      <c r="E4371" s="6" t="str">
        <f>ExtractValues(ExtractValues(Table1[[#This Row],[Agreement Name]],"(CO.\d{1,3})"),"\d+")</f>
        <v/>
      </c>
      <c r="F4371" s="6" t="str">
        <f>IF(Table1[[#This Row],[ChgOrderPart1]]&lt;&gt;"",Table1[[#This Row],[ChgOrderPart1]],Table1[[#This Row],[ChgOrderPart2]])</f>
        <v/>
      </c>
      <c r="G4371" s="6" t="s">
        <v>948</v>
      </c>
      <c r="H4371" s="8">
        <v>42202.67423611111</v>
      </c>
      <c r="I4371" s="6" t="s">
        <v>34</v>
      </c>
      <c r="J4371" s="8">
        <v>42229.632465277777</v>
      </c>
      <c r="K4371" s="6" t="s">
        <v>35</v>
      </c>
      <c r="L4371" s="6" t="s">
        <v>36</v>
      </c>
      <c r="M4371" s="6" t="s">
        <v>37</v>
      </c>
      <c r="O4371" s="6" t="s">
        <v>38</v>
      </c>
      <c r="P4371" s="6" t="s">
        <v>39</v>
      </c>
      <c r="Q4371" s="6" t="s">
        <v>935</v>
      </c>
      <c r="R4371" s="6" t="s">
        <v>949</v>
      </c>
      <c r="W4371" s="6" t="s">
        <v>950</v>
      </c>
      <c r="X4371" s="6" t="s">
        <v>949</v>
      </c>
      <c r="Y4371" s="6" t="s">
        <v>43</v>
      </c>
      <c r="Z4371" s="8">
        <v>42229.632465277777</v>
      </c>
      <c r="AA4371" s="6" t="s">
        <v>71</v>
      </c>
    </row>
    <row r="4372" spans="1:39" x14ac:dyDescent="0.2">
      <c r="A43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72" s="7" t="str">
        <f>ExtractValues(Table1[[#This Row],[Agreement Name]],".{1}\d{4,5}")</f>
        <v>10081</v>
      </c>
      <c r="C4372" s="6" t="str">
        <f>ExtractValues(Table1[[#This Row],[Agreement Name]],".{1}\d{4,5}-.{1}\d{4,5}")</f>
        <v>10081-001004</v>
      </c>
      <c r="D4372" s="6" t="str">
        <f>ExtractValues(ExtractValues(Table1[[#This Row],[Agreement Name]],"(CO\d{1,3})"),"\d+")</f>
        <v/>
      </c>
      <c r="E4372" s="6" t="str">
        <f>ExtractValues(ExtractValues(Table1[[#This Row],[Agreement Name]],"(CO.\d{1,3})"),"\d+")</f>
        <v/>
      </c>
      <c r="F4372" s="6" t="str">
        <f>IF(Table1[[#This Row],[ChgOrderPart1]]&lt;&gt;"",Table1[[#This Row],[ChgOrderPart1]],Table1[[#This Row],[ChgOrderPart2]])</f>
        <v/>
      </c>
      <c r="G4372" s="6" t="s">
        <v>3940</v>
      </c>
      <c r="H4372" s="8">
        <v>42135.490937499999</v>
      </c>
      <c r="I4372" s="6" t="s">
        <v>55</v>
      </c>
      <c r="J4372" s="8">
        <v>42205.31994212963</v>
      </c>
      <c r="K4372" s="6" t="s">
        <v>3614</v>
      </c>
      <c r="L4372" s="6" t="s">
        <v>3615</v>
      </c>
      <c r="M4372" s="6" t="s">
        <v>37</v>
      </c>
      <c r="O4372" s="6" t="s">
        <v>38</v>
      </c>
      <c r="P4372" s="6" t="s">
        <v>39</v>
      </c>
      <c r="Q4372" s="6" t="s">
        <v>3907</v>
      </c>
      <c r="R4372" s="6" t="s">
        <v>366</v>
      </c>
      <c r="AL4372" s="6" t="s">
        <v>3907</v>
      </c>
      <c r="AM4372" s="6" t="s">
        <v>43</v>
      </c>
    </row>
    <row r="4373" spans="1:39" x14ac:dyDescent="0.2">
      <c r="A43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73" s="7" t="str">
        <f>ExtractValues(Table1[[#This Row],[Agreement Name]],".{1}\d{4,5}")</f>
        <v>10081</v>
      </c>
      <c r="C4373" s="6" t="str">
        <f>ExtractValues(Table1[[#This Row],[Agreement Name]],".{1}\d{4,5}-.{1}\d{4,5}")</f>
        <v>10081-001003</v>
      </c>
      <c r="D4373" s="6" t="str">
        <f>ExtractValues(ExtractValues(Table1[[#This Row],[Agreement Name]],"(CO\d{1,3})"),"\d+")</f>
        <v>1</v>
      </c>
      <c r="E4373" s="6" t="str">
        <f>ExtractValues(ExtractValues(Table1[[#This Row],[Agreement Name]],"(CO.\d{1,3})"),"\d+")</f>
        <v/>
      </c>
      <c r="F4373" s="6" t="str">
        <f>IF(Table1[[#This Row],[ChgOrderPart1]]&lt;&gt;"",Table1[[#This Row],[ChgOrderPart1]],Table1[[#This Row],[ChgOrderPart2]])</f>
        <v>1</v>
      </c>
      <c r="G4373" s="6" t="s">
        <v>5947</v>
      </c>
      <c r="H4373" s="8">
        <v>42221.533159722225</v>
      </c>
      <c r="I4373" s="6" t="s">
        <v>34</v>
      </c>
      <c r="J4373" s="8">
        <v>42222.531076388892</v>
      </c>
      <c r="K4373" s="6" t="s">
        <v>5082</v>
      </c>
      <c r="L4373" s="6" t="s">
        <v>5083</v>
      </c>
      <c r="M4373" s="6" t="s">
        <v>37</v>
      </c>
      <c r="O4373" s="6" t="s">
        <v>38</v>
      </c>
      <c r="P4373" s="6" t="s">
        <v>39</v>
      </c>
      <c r="Q4373" s="6" t="s">
        <v>819</v>
      </c>
      <c r="R4373" s="6" t="s">
        <v>366</v>
      </c>
      <c r="W4373" s="6" t="s">
        <v>820</v>
      </c>
      <c r="X4373" s="6" t="s">
        <v>819</v>
      </c>
      <c r="Y4373" s="6" t="s">
        <v>43</v>
      </c>
      <c r="Z4373" s="8">
        <v>42221.623888888891</v>
      </c>
      <c r="AA4373" s="6" t="s">
        <v>5948</v>
      </c>
      <c r="AB4373" s="6" t="s">
        <v>370</v>
      </c>
      <c r="AC4373" s="6" t="s">
        <v>366</v>
      </c>
      <c r="AD4373" s="6" t="s">
        <v>43</v>
      </c>
      <c r="AE4373" s="8">
        <v>42222.531076388892</v>
      </c>
      <c r="AF4373" s="6" t="s">
        <v>71</v>
      </c>
    </row>
    <row r="4374" spans="1:39" x14ac:dyDescent="0.2">
      <c r="A43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74" s="7" t="str">
        <f>ExtractValues(Table1[[#This Row],[Agreement Name]],".{1}\d{4,5}")</f>
        <v>10081</v>
      </c>
      <c r="C4374" s="6" t="str">
        <f>ExtractValues(Table1[[#This Row],[Agreement Name]],".{1}\d{4,5}-.{1}\d{4,5}")</f>
        <v>10081-001003</v>
      </c>
      <c r="D4374" s="6" t="str">
        <f>ExtractValues(ExtractValues(Table1[[#This Row],[Agreement Name]],"(CO\d{1,3})"),"\d+")</f>
        <v/>
      </c>
      <c r="E4374" s="6" t="str">
        <f>ExtractValues(ExtractValues(Table1[[#This Row],[Agreement Name]],"(CO.\d{1,3})"),"\d+")</f>
        <v/>
      </c>
      <c r="F4374" s="6" t="str">
        <f>IF(Table1[[#This Row],[ChgOrderPart1]]&lt;&gt;"",Table1[[#This Row],[ChgOrderPart1]],Table1[[#This Row],[ChgOrderPart2]])</f>
        <v/>
      </c>
      <c r="G4374" s="6" t="s">
        <v>3774</v>
      </c>
      <c r="H4374" s="8">
        <v>42121.551435185182</v>
      </c>
      <c r="I4374" s="6" t="s">
        <v>34</v>
      </c>
      <c r="J4374" s="8">
        <v>42122.594583333332</v>
      </c>
      <c r="K4374" s="6" t="s">
        <v>3614</v>
      </c>
      <c r="L4374" s="6" t="s">
        <v>3615</v>
      </c>
      <c r="M4374" s="6" t="s">
        <v>37</v>
      </c>
      <c r="O4374" s="6" t="s">
        <v>38</v>
      </c>
      <c r="P4374" s="6" t="s">
        <v>39</v>
      </c>
      <c r="Q4374" s="6" t="s">
        <v>819</v>
      </c>
      <c r="R4374" s="6" t="s">
        <v>366</v>
      </c>
      <c r="W4374" s="6" t="s">
        <v>820</v>
      </c>
      <c r="X4374" s="6" t="s">
        <v>819</v>
      </c>
      <c r="Y4374" s="6" t="s">
        <v>43</v>
      </c>
      <c r="Z4374" s="8">
        <v>42122.58153935185</v>
      </c>
      <c r="AA4374" s="6" t="s">
        <v>3775</v>
      </c>
      <c r="AB4374" s="6" t="s">
        <v>370</v>
      </c>
      <c r="AC4374" s="6" t="s">
        <v>366</v>
      </c>
      <c r="AD4374" s="6" t="s">
        <v>43</v>
      </c>
      <c r="AE4374" s="8">
        <v>42122.594583333332</v>
      </c>
      <c r="AF4374" s="6" t="s">
        <v>71</v>
      </c>
    </row>
    <row r="4375" spans="1:39" x14ac:dyDescent="0.2">
      <c r="A437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75" s="7" t="str">
        <f>ExtractValues(Table1[[#This Row],[Agreement Name]],".{1}\d{4,5}")</f>
        <v>10081</v>
      </c>
      <c r="C4375" s="6" t="str">
        <f>ExtractValues(Table1[[#This Row],[Agreement Name]],".{1}\d{4,5}-.{1}\d{4,5}")</f>
        <v>10081-001002</v>
      </c>
      <c r="D4375" s="6" t="str">
        <f>ExtractValues(ExtractValues(Table1[[#This Row],[Agreement Name]],"(CO\d{1,3})"),"\d+")</f>
        <v>1</v>
      </c>
      <c r="E4375" s="6" t="str">
        <f>ExtractValues(ExtractValues(Table1[[#This Row],[Agreement Name]],"(CO.\d{1,3})"),"\d+")</f>
        <v/>
      </c>
      <c r="F4375" s="6" t="str">
        <f>IF(Table1[[#This Row],[ChgOrderPart1]]&lt;&gt;"",Table1[[#This Row],[ChgOrderPart1]],Table1[[#This Row],[ChgOrderPart2]])</f>
        <v>1</v>
      </c>
      <c r="G4375" s="6" t="s">
        <v>6110</v>
      </c>
      <c r="H4375" s="8">
        <v>42234.36922453704</v>
      </c>
      <c r="I4375" s="6" t="s">
        <v>34</v>
      </c>
      <c r="J4375" s="8">
        <v>42235.382928240739</v>
      </c>
      <c r="K4375" s="6" t="s">
        <v>5082</v>
      </c>
      <c r="L4375" s="6" t="s">
        <v>5083</v>
      </c>
      <c r="M4375" s="6" t="s">
        <v>37</v>
      </c>
      <c r="O4375" s="6" t="s">
        <v>38</v>
      </c>
      <c r="P4375" s="6" t="s">
        <v>39</v>
      </c>
      <c r="Q4375" s="6" t="s">
        <v>688</v>
      </c>
      <c r="R4375" s="6" t="s">
        <v>949</v>
      </c>
      <c r="W4375" s="6" t="s">
        <v>751</v>
      </c>
      <c r="X4375" s="6" t="s">
        <v>688</v>
      </c>
      <c r="Y4375" s="6" t="s">
        <v>43</v>
      </c>
      <c r="Z4375" s="8">
        <v>42234.459548611114</v>
      </c>
      <c r="AA4375" s="6" t="s">
        <v>752</v>
      </c>
      <c r="AB4375" s="6" t="s">
        <v>950</v>
      </c>
      <c r="AC4375" s="6" t="s">
        <v>949</v>
      </c>
      <c r="AD4375" s="6" t="s">
        <v>43</v>
      </c>
      <c r="AE4375" s="8">
        <v>42235.382928240739</v>
      </c>
      <c r="AF4375" s="6" t="s">
        <v>6111</v>
      </c>
    </row>
    <row r="4376" spans="1:39" x14ac:dyDescent="0.2">
      <c r="A43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76" s="7" t="str">
        <f>ExtractValues(Table1[[#This Row],[Agreement Name]],".{1}\d{4,5}")</f>
        <v>10081</v>
      </c>
      <c r="C4376" s="6" t="str">
        <f>ExtractValues(Table1[[#This Row],[Agreement Name]],".{1}\d{4,5}-.{1}\d{4,5}")</f>
        <v>10081-001002</v>
      </c>
      <c r="D4376" s="6" t="str">
        <f>ExtractValues(ExtractValues(Table1[[#This Row],[Agreement Name]],"(CO\d{1,3})"),"\d+")</f>
        <v/>
      </c>
      <c r="E4376" s="6" t="str">
        <f>ExtractValues(ExtractValues(Table1[[#This Row],[Agreement Name]],"(CO.\d{1,3})"),"\d+")</f>
        <v/>
      </c>
      <c r="F4376" s="6" t="str">
        <f>IF(Table1[[#This Row],[ChgOrderPart1]]&lt;&gt;"",Table1[[#This Row],[ChgOrderPart1]],Table1[[#This Row],[ChgOrderPart2]])</f>
        <v/>
      </c>
      <c r="G4376" s="6" t="s">
        <v>3915</v>
      </c>
      <c r="H4376" s="8">
        <v>42135.3906712963</v>
      </c>
      <c r="I4376" s="6" t="s">
        <v>34</v>
      </c>
      <c r="J4376" s="8">
        <v>42136.504710648151</v>
      </c>
      <c r="K4376" s="6" t="s">
        <v>3614</v>
      </c>
      <c r="L4376" s="6" t="s">
        <v>3615</v>
      </c>
      <c r="M4376" s="6" t="s">
        <v>37</v>
      </c>
      <c r="O4376" s="6" t="s">
        <v>38</v>
      </c>
      <c r="P4376" s="6" t="s">
        <v>39</v>
      </c>
      <c r="Q4376" s="6" t="s">
        <v>688</v>
      </c>
      <c r="R4376" s="6" t="s">
        <v>366</v>
      </c>
      <c r="W4376" s="6" t="s">
        <v>751</v>
      </c>
      <c r="X4376" s="6" t="s">
        <v>688</v>
      </c>
      <c r="Y4376" s="6" t="s">
        <v>43</v>
      </c>
      <c r="Z4376" s="8">
        <v>42135.641076388885</v>
      </c>
      <c r="AA4376" s="6" t="s">
        <v>752</v>
      </c>
      <c r="AB4376" s="6" t="s">
        <v>370</v>
      </c>
      <c r="AC4376" s="6" t="s">
        <v>366</v>
      </c>
      <c r="AD4376" s="6" t="s">
        <v>43</v>
      </c>
      <c r="AE4376" s="8">
        <v>42136.504710648151</v>
      </c>
      <c r="AF4376" s="6" t="s">
        <v>71</v>
      </c>
    </row>
    <row r="4377" spans="1:39" x14ac:dyDescent="0.2">
      <c r="A43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77" s="7" t="str">
        <f>ExtractValues(Table1[[#This Row],[Agreement Name]],".{1}\d{4,5}")</f>
        <v>10081</v>
      </c>
      <c r="C4377" s="6" t="str">
        <f>ExtractValues(Table1[[#This Row],[Agreement Name]],".{1}\d{4,5}-.{1}\d{4,5}")</f>
        <v>10081-001002</v>
      </c>
      <c r="D4377" s="6" t="str">
        <f>ExtractValues(ExtractValues(Table1[[#This Row],[Agreement Name]],"(CO\d{1,3})"),"\d+")</f>
        <v/>
      </c>
      <c r="E4377" s="6" t="str">
        <f>ExtractValues(ExtractValues(Table1[[#This Row],[Agreement Name]],"(CO.\d{1,3})"),"\d+")</f>
        <v/>
      </c>
      <c r="F4377" s="6" t="str">
        <f>IF(Table1[[#This Row],[ChgOrderPart1]]&lt;&gt;"",Table1[[#This Row],[ChgOrderPart1]],Table1[[#This Row],[ChgOrderPart2]])</f>
        <v/>
      </c>
      <c r="G4377" s="6" t="s">
        <v>6953</v>
      </c>
      <c r="H4377" s="8">
        <v>42129.681631944448</v>
      </c>
      <c r="I4377" s="6" t="s">
        <v>55</v>
      </c>
      <c r="J4377" s="8">
        <v>42132.437754629631</v>
      </c>
      <c r="K4377" s="6" t="s">
        <v>1284</v>
      </c>
      <c r="L4377" s="6" t="s">
        <v>1285</v>
      </c>
      <c r="M4377" s="6" t="s">
        <v>37</v>
      </c>
      <c r="O4377" s="6" t="s">
        <v>38</v>
      </c>
      <c r="P4377" s="6" t="s">
        <v>39</v>
      </c>
      <c r="Q4377" s="6" t="s">
        <v>688</v>
      </c>
      <c r="R4377" s="6" t="s">
        <v>211</v>
      </c>
      <c r="AL4377" s="6" t="s">
        <v>688</v>
      </c>
      <c r="AM4377" s="6" t="s">
        <v>43</v>
      </c>
    </row>
    <row r="4378" spans="1:39" x14ac:dyDescent="0.2">
      <c r="A43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78" s="7" t="str">
        <f>ExtractValues(Table1[[#This Row],[Agreement Name]],".{1}\d{4,5}")</f>
        <v>10081</v>
      </c>
      <c r="C4378" s="6" t="str">
        <f>ExtractValues(Table1[[#This Row],[Agreement Name]],".{1}\d{4,5}-.{1}\d{4,5}")</f>
        <v>10081-001002</v>
      </c>
      <c r="D4378" s="6" t="str">
        <f>ExtractValues(ExtractValues(Table1[[#This Row],[Agreement Name]],"(CO\d{1,3})"),"\d+")</f>
        <v/>
      </c>
      <c r="E4378" s="6" t="str">
        <f>ExtractValues(ExtractValues(Table1[[#This Row],[Agreement Name]],"(CO.\d{1,3})"),"\d+")</f>
        <v/>
      </c>
      <c r="F4378" s="6" t="str">
        <f>IF(Table1[[#This Row],[ChgOrderPart1]]&lt;&gt;"",Table1[[#This Row],[ChgOrderPart1]],Table1[[#This Row],[ChgOrderPart2]])</f>
        <v/>
      </c>
      <c r="G4378" s="6" t="s">
        <v>6630</v>
      </c>
      <c r="H4378" s="8">
        <v>42083.479467592595</v>
      </c>
      <c r="I4378" s="6" t="s">
        <v>55</v>
      </c>
      <c r="J4378" s="8">
        <v>42129.505347222221</v>
      </c>
      <c r="K4378" s="6" t="s">
        <v>1284</v>
      </c>
      <c r="L4378" s="6" t="s">
        <v>1285</v>
      </c>
      <c r="M4378" s="6" t="s">
        <v>37</v>
      </c>
      <c r="O4378" s="6" t="s">
        <v>38</v>
      </c>
      <c r="P4378" s="6" t="s">
        <v>39</v>
      </c>
      <c r="Q4378" s="6" t="s">
        <v>6631</v>
      </c>
      <c r="R4378" s="6" t="s">
        <v>688</v>
      </c>
      <c r="S4378" s="6" t="s">
        <v>366</v>
      </c>
      <c r="AL4378" s="6" t="s">
        <v>6631</v>
      </c>
      <c r="AM4378" s="6" t="s">
        <v>43</v>
      </c>
    </row>
    <row r="4379" spans="1:39" x14ac:dyDescent="0.2">
      <c r="A437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79" s="7" t="str">
        <f>ExtractValues(Table1[[#This Row],[Agreement Name]],".{1}\d{4,5}")</f>
        <v>10081</v>
      </c>
      <c r="C4379" s="6" t="str">
        <f>ExtractValues(Table1[[#This Row],[Agreement Name]],".{1}\d{4,5}-.{1}\d{4,5}")</f>
        <v>10081-001001</v>
      </c>
      <c r="D4379" s="6" t="str">
        <f>ExtractValues(ExtractValues(Table1[[#This Row],[Agreement Name]],"(CO\d{1,3})"),"\d+")</f>
        <v>2</v>
      </c>
      <c r="E4379" s="6" t="str">
        <f>ExtractValues(ExtractValues(Table1[[#This Row],[Agreement Name]],"(CO.\d{1,3})"),"\d+")</f>
        <v/>
      </c>
      <c r="F4379" s="6" t="str">
        <f>IF(Table1[[#This Row],[ChgOrderPart1]]&lt;&gt;"",Table1[[#This Row],[ChgOrderPart1]],Table1[[#This Row],[ChgOrderPart2]])</f>
        <v>2</v>
      </c>
      <c r="G4379" s="6" t="s">
        <v>3991</v>
      </c>
      <c r="H4379" s="8">
        <v>42138.425393518519</v>
      </c>
      <c r="I4379" s="6" t="s">
        <v>34</v>
      </c>
      <c r="J4379" s="8">
        <v>42142.410752314812</v>
      </c>
      <c r="K4379" s="6" t="s">
        <v>3614</v>
      </c>
      <c r="L4379" s="6" t="s">
        <v>3615</v>
      </c>
      <c r="M4379" s="6" t="s">
        <v>37</v>
      </c>
      <c r="O4379" s="6" t="s">
        <v>38</v>
      </c>
      <c r="P4379" s="6" t="s">
        <v>39</v>
      </c>
      <c r="Q4379" s="6" t="s">
        <v>365</v>
      </c>
      <c r="R4379" s="6" t="s">
        <v>366</v>
      </c>
      <c r="W4379" s="6" t="s">
        <v>368</v>
      </c>
      <c r="X4379" s="6" t="s">
        <v>365</v>
      </c>
      <c r="Y4379" s="6" t="s">
        <v>43</v>
      </c>
      <c r="Z4379" s="8">
        <v>42138.464328703703</v>
      </c>
      <c r="AA4379" s="6" t="s">
        <v>3919</v>
      </c>
      <c r="AB4379" s="6" t="s">
        <v>370</v>
      </c>
      <c r="AC4379" s="6" t="s">
        <v>366</v>
      </c>
      <c r="AD4379" s="6" t="s">
        <v>43</v>
      </c>
      <c r="AE4379" s="8">
        <v>42142.410752314812</v>
      </c>
      <c r="AF4379" s="6" t="s">
        <v>71</v>
      </c>
    </row>
    <row r="4380" spans="1:39" x14ac:dyDescent="0.2">
      <c r="A438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80" s="7" t="str">
        <f>ExtractValues(Table1[[#This Row],[Agreement Name]],".{1}\d{4,5}")</f>
        <v>10081</v>
      </c>
      <c r="C4380" s="6" t="str">
        <f>ExtractValues(Table1[[#This Row],[Agreement Name]],".{1}\d{4,5}-.{1}\d{4,5}")</f>
        <v>10081-001001</v>
      </c>
      <c r="D4380" s="6" t="str">
        <f>ExtractValues(ExtractValues(Table1[[#This Row],[Agreement Name]],"(CO\d{1,3})"),"\d+")</f>
        <v>1</v>
      </c>
      <c r="E4380" s="6" t="str">
        <f>ExtractValues(ExtractValues(Table1[[#This Row],[Agreement Name]],"(CO.\d{1,3})"),"\d+")</f>
        <v/>
      </c>
      <c r="F4380" s="6" t="str">
        <f>IF(Table1[[#This Row],[ChgOrderPart1]]&lt;&gt;"",Table1[[#This Row],[ChgOrderPart1]],Table1[[#This Row],[ChgOrderPart2]])</f>
        <v>1</v>
      </c>
      <c r="G4380" s="6" t="s">
        <v>6389</v>
      </c>
      <c r="H4380" s="8">
        <v>42095.42627314815</v>
      </c>
      <c r="I4380" s="6" t="s">
        <v>34</v>
      </c>
      <c r="J4380" s="8">
        <v>42095.492418981485</v>
      </c>
      <c r="K4380" s="6" t="s">
        <v>1284</v>
      </c>
      <c r="L4380" s="6" t="s">
        <v>1285</v>
      </c>
      <c r="M4380" s="6" t="s">
        <v>37</v>
      </c>
      <c r="O4380" s="6" t="s">
        <v>38</v>
      </c>
      <c r="P4380" s="6" t="s">
        <v>39</v>
      </c>
      <c r="Q4380" s="6" t="s">
        <v>365</v>
      </c>
      <c r="R4380" s="6" t="s">
        <v>366</v>
      </c>
      <c r="W4380" s="6" t="s">
        <v>368</v>
      </c>
      <c r="X4380" s="6" t="s">
        <v>365</v>
      </c>
      <c r="Y4380" s="6" t="s">
        <v>43</v>
      </c>
      <c r="Z4380" s="8">
        <v>42095.483726851853</v>
      </c>
      <c r="AA4380" s="6" t="s">
        <v>6779</v>
      </c>
      <c r="AB4380" s="6" t="s">
        <v>370</v>
      </c>
      <c r="AC4380" s="6" t="s">
        <v>366</v>
      </c>
      <c r="AD4380" s="6" t="s">
        <v>43</v>
      </c>
      <c r="AE4380" s="8">
        <v>42095.492418981485</v>
      </c>
      <c r="AF4380" s="6" t="s">
        <v>71</v>
      </c>
    </row>
    <row r="4381" spans="1:39" x14ac:dyDescent="0.2">
      <c r="A438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81" s="7" t="str">
        <f>ExtractValues(Table1[[#This Row],[Agreement Name]],".{1}\d{4,5}")</f>
        <v>10081</v>
      </c>
      <c r="C4381" s="6" t="str">
        <f>ExtractValues(Table1[[#This Row],[Agreement Name]],".{1}\d{4,5}-.{1}\d{4,5}")</f>
        <v>10081-001001</v>
      </c>
      <c r="D4381" s="6" t="str">
        <f>ExtractValues(ExtractValues(Table1[[#This Row],[Agreement Name]],"(CO\d{1,3})"),"\d+")</f>
        <v>1</v>
      </c>
      <c r="E4381" s="6" t="str">
        <f>ExtractValues(ExtractValues(Table1[[#This Row],[Agreement Name]],"(CO.\d{1,3})"),"\d+")</f>
        <v/>
      </c>
      <c r="F4381" s="6" t="str">
        <f>IF(Table1[[#This Row],[ChgOrderPart1]]&lt;&gt;"",Table1[[#This Row],[ChgOrderPart1]],Table1[[#This Row],[ChgOrderPart2]])</f>
        <v>1</v>
      </c>
      <c r="G4381" s="6" t="s">
        <v>6389</v>
      </c>
      <c r="H4381" s="8">
        <v>42060.400949074072</v>
      </c>
      <c r="I4381" s="6" t="s">
        <v>55</v>
      </c>
      <c r="J4381" s="8">
        <v>42060.423136574071</v>
      </c>
      <c r="K4381" s="6" t="s">
        <v>1284</v>
      </c>
      <c r="L4381" s="6" t="s">
        <v>1285</v>
      </c>
      <c r="M4381" s="6" t="s">
        <v>37</v>
      </c>
      <c r="O4381" s="6" t="s">
        <v>38</v>
      </c>
      <c r="P4381" s="6" t="s">
        <v>39</v>
      </c>
      <c r="Q4381" s="6" t="s">
        <v>616</v>
      </c>
      <c r="R4381" s="6" t="s">
        <v>393</v>
      </c>
      <c r="AL4381" s="6" t="s">
        <v>616</v>
      </c>
      <c r="AM4381" s="6" t="s">
        <v>43</v>
      </c>
    </row>
    <row r="4382" spans="1:39" x14ac:dyDescent="0.2">
      <c r="A43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2" s="7" t="str">
        <f>ExtractValues(Table1[[#This Row],[Agreement Name]],".{1}\d{4,5}")</f>
        <v>10081</v>
      </c>
      <c r="C4382" s="6" t="str">
        <f>ExtractValues(Table1[[#This Row],[Agreement Name]],".{1}\d{4,5}-.{1}\d{4,5}")</f>
        <v>10081-001001</v>
      </c>
      <c r="D4382" s="6" t="str">
        <f>ExtractValues(ExtractValues(Table1[[#This Row],[Agreement Name]],"(CO\d{1,3})"),"\d+")</f>
        <v/>
      </c>
      <c r="E4382" s="6" t="str">
        <f>ExtractValues(ExtractValues(Table1[[#This Row],[Agreement Name]],"(CO.\d{1,3})"),"\d+")</f>
        <v/>
      </c>
      <c r="F4382" s="6" t="str">
        <f>IF(Table1[[#This Row],[ChgOrderPart1]]&lt;&gt;"",Table1[[#This Row],[ChgOrderPart1]],Table1[[#This Row],[ChgOrderPart2]])</f>
        <v/>
      </c>
      <c r="G4382" s="6" t="s">
        <v>3350</v>
      </c>
      <c r="H4382" s="8">
        <v>42023.370995370373</v>
      </c>
      <c r="I4382" s="6" t="s">
        <v>34</v>
      </c>
      <c r="J4382" s="8">
        <v>42024.43304398148</v>
      </c>
      <c r="K4382" s="6" t="s">
        <v>1284</v>
      </c>
      <c r="L4382" s="6" t="s">
        <v>1285</v>
      </c>
      <c r="M4382" s="6" t="s">
        <v>37</v>
      </c>
      <c r="O4382" s="6" t="s">
        <v>38</v>
      </c>
      <c r="P4382" s="6" t="s">
        <v>39</v>
      </c>
      <c r="Q4382" s="6" t="s">
        <v>365</v>
      </c>
      <c r="R4382" s="6" t="s">
        <v>366</v>
      </c>
      <c r="W4382" s="6" t="s">
        <v>368</v>
      </c>
      <c r="X4382" s="6" t="s">
        <v>365</v>
      </c>
      <c r="Y4382" s="6" t="s">
        <v>43</v>
      </c>
      <c r="Z4382" s="8">
        <v>42024.388564814813</v>
      </c>
      <c r="AA4382" s="6" t="s">
        <v>3351</v>
      </c>
      <c r="AB4382" s="6" t="s">
        <v>370</v>
      </c>
      <c r="AC4382" s="6" t="s">
        <v>366</v>
      </c>
      <c r="AD4382" s="6" t="s">
        <v>43</v>
      </c>
      <c r="AE4382" s="8">
        <v>42024.43304398148</v>
      </c>
      <c r="AF4382" s="6" t="s">
        <v>71</v>
      </c>
    </row>
    <row r="4383" spans="1:39" x14ac:dyDescent="0.2">
      <c r="A43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3" s="7" t="str">
        <f>ExtractValues(Table1[[#This Row],[Agreement Name]],".{1}\d{4,5}")</f>
        <v>100810</v>
      </c>
      <c r="C4383" s="6" t="str">
        <f>ExtractValues(Table1[[#This Row],[Agreement Name]],".{1}\d{4,5}-.{1}\d{4,5}")</f>
        <v>100810-001005</v>
      </c>
      <c r="D4383" s="6" t="str">
        <f>ExtractValues(ExtractValues(Table1[[#This Row],[Agreement Name]],"(CO\d{1,3})"),"\d+")</f>
        <v/>
      </c>
      <c r="E4383" s="6" t="str">
        <f>ExtractValues(ExtractValues(Table1[[#This Row],[Agreement Name]],"(CO.\d{1,3})"),"\d+")</f>
        <v/>
      </c>
      <c r="F4383" s="6" t="str">
        <f>IF(Table1[[#This Row],[ChgOrderPart1]]&lt;&gt;"",Table1[[#This Row],[ChgOrderPart1]],Table1[[#This Row],[ChgOrderPart2]])</f>
        <v/>
      </c>
      <c r="G4383" s="6" t="s">
        <v>3443</v>
      </c>
      <c r="H4383" s="8">
        <v>42026.493414351855</v>
      </c>
      <c r="I4383" s="6" t="s">
        <v>34</v>
      </c>
      <c r="J4383" s="8">
        <v>42030.377766203703</v>
      </c>
      <c r="K4383" s="6" t="s">
        <v>1284</v>
      </c>
      <c r="L4383" s="6" t="s">
        <v>1285</v>
      </c>
      <c r="M4383" s="6" t="s">
        <v>37</v>
      </c>
      <c r="O4383" s="6" t="s">
        <v>38</v>
      </c>
      <c r="P4383" s="6" t="s">
        <v>39</v>
      </c>
      <c r="Q4383" s="6" t="s">
        <v>3444</v>
      </c>
      <c r="R4383" s="6" t="s">
        <v>848</v>
      </c>
      <c r="W4383" s="6" t="s">
        <v>3445</v>
      </c>
      <c r="X4383" s="6" t="s">
        <v>3444</v>
      </c>
      <c r="Y4383" s="6" t="s">
        <v>43</v>
      </c>
      <c r="Z4383" s="8">
        <v>42026.739942129629</v>
      </c>
      <c r="AA4383" s="6" t="s">
        <v>3446</v>
      </c>
      <c r="AB4383" s="6" t="s">
        <v>851</v>
      </c>
      <c r="AC4383" s="6" t="s">
        <v>848</v>
      </c>
      <c r="AD4383" s="6" t="s">
        <v>43</v>
      </c>
      <c r="AE4383" s="8">
        <v>42030.377766203703</v>
      </c>
      <c r="AF4383" s="6" t="s">
        <v>46</v>
      </c>
    </row>
    <row r="4384" spans="1:39" x14ac:dyDescent="0.2">
      <c r="A43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4" s="7" t="str">
        <f>ExtractValues(Table1[[#This Row],[Agreement Name]],".{1}\d{4,5}")</f>
        <v>100810</v>
      </c>
      <c r="C4384" s="6" t="str">
        <f>ExtractValues(Table1[[#This Row],[Agreement Name]],".{1}\d{4,5}-.{1}\d{4,5}")</f>
        <v>100810-001004</v>
      </c>
      <c r="D4384" s="6" t="str">
        <f>ExtractValues(ExtractValues(Table1[[#This Row],[Agreement Name]],"(CO\d{1,3})"),"\d+")</f>
        <v/>
      </c>
      <c r="E4384" s="6" t="str">
        <f>ExtractValues(ExtractValues(Table1[[#This Row],[Agreement Name]],"(CO.\d{1,3})"),"\d+")</f>
        <v/>
      </c>
      <c r="F4384" s="6" t="str">
        <f>IF(Table1[[#This Row],[ChgOrderPart1]]&lt;&gt;"",Table1[[#This Row],[ChgOrderPart1]],Table1[[#This Row],[ChgOrderPart2]])</f>
        <v/>
      </c>
      <c r="G4384" s="6" t="s">
        <v>3243</v>
      </c>
      <c r="H4384" s="8">
        <v>42013.593645833331</v>
      </c>
      <c r="I4384" s="6" t="s">
        <v>34</v>
      </c>
      <c r="J4384" s="8">
        <v>42016.431064814817</v>
      </c>
      <c r="K4384" s="6" t="s">
        <v>1284</v>
      </c>
      <c r="L4384" s="6" t="s">
        <v>1285</v>
      </c>
      <c r="M4384" s="6" t="s">
        <v>37</v>
      </c>
      <c r="O4384" s="6" t="s">
        <v>38</v>
      </c>
      <c r="P4384" s="6" t="s">
        <v>39</v>
      </c>
      <c r="Q4384" s="6" t="s">
        <v>345</v>
      </c>
      <c r="R4384" s="6" t="s">
        <v>848</v>
      </c>
      <c r="W4384" s="6" t="s">
        <v>347</v>
      </c>
      <c r="X4384" s="6" t="s">
        <v>345</v>
      </c>
      <c r="Y4384" s="6" t="s">
        <v>43</v>
      </c>
      <c r="Z4384" s="8">
        <v>42016.413356481484</v>
      </c>
      <c r="AA4384" s="6" t="s">
        <v>71</v>
      </c>
      <c r="AB4384" s="6" t="s">
        <v>851</v>
      </c>
      <c r="AC4384" s="6" t="s">
        <v>848</v>
      </c>
      <c r="AD4384" s="6" t="s">
        <v>43</v>
      </c>
      <c r="AE4384" s="8">
        <v>42016.431064814817</v>
      </c>
      <c r="AF4384" s="6" t="s">
        <v>46</v>
      </c>
    </row>
    <row r="4385" spans="1:39" x14ac:dyDescent="0.2">
      <c r="A43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5" s="7" t="str">
        <f>ExtractValues(Table1[[#This Row],[Agreement Name]],".{1}\d{4,5}")</f>
        <v>100810</v>
      </c>
      <c r="C4385" s="6" t="str">
        <f>ExtractValues(Table1[[#This Row],[Agreement Name]],".{1}\d{4,5}-.{1}\d{4,5}")</f>
        <v>100810-001003</v>
      </c>
      <c r="D4385" s="6" t="str">
        <f>ExtractValues(ExtractValues(Table1[[#This Row],[Agreement Name]],"(CO\d{1,3})"),"\d+")</f>
        <v/>
      </c>
      <c r="E4385" s="6" t="str">
        <f>ExtractValues(ExtractValues(Table1[[#This Row],[Agreement Name]],"(CO.\d{1,3})"),"\d+")</f>
        <v/>
      </c>
      <c r="F4385" s="6" t="str">
        <f>IF(Table1[[#This Row],[ChgOrderPart1]]&lt;&gt;"",Table1[[#This Row],[ChgOrderPart1]],Table1[[#This Row],[ChgOrderPart2]])</f>
        <v/>
      </c>
      <c r="G4385" s="6" t="s">
        <v>3221</v>
      </c>
      <c r="H4385" s="8">
        <v>42013.433715277781</v>
      </c>
      <c r="I4385" s="6" t="s">
        <v>34</v>
      </c>
      <c r="J4385" s="8">
        <v>42013.530057870368</v>
      </c>
      <c r="K4385" s="6" t="s">
        <v>1284</v>
      </c>
      <c r="L4385" s="6" t="s">
        <v>1285</v>
      </c>
      <c r="M4385" s="6" t="s">
        <v>37</v>
      </c>
      <c r="O4385" s="6" t="s">
        <v>38</v>
      </c>
      <c r="P4385" s="6" t="s">
        <v>39</v>
      </c>
      <c r="Q4385" s="6" t="s">
        <v>1356</v>
      </c>
      <c r="R4385" s="6" t="s">
        <v>848</v>
      </c>
      <c r="W4385" s="6" t="s">
        <v>3222</v>
      </c>
      <c r="X4385" s="6" t="s">
        <v>1356</v>
      </c>
      <c r="Y4385" s="6" t="s">
        <v>43</v>
      </c>
      <c r="Z4385" s="8">
        <v>42013.434999999998</v>
      </c>
      <c r="AA4385" s="6" t="s">
        <v>46</v>
      </c>
      <c r="AB4385" s="6" t="s">
        <v>851</v>
      </c>
      <c r="AC4385" s="6" t="s">
        <v>848</v>
      </c>
      <c r="AD4385" s="6" t="s">
        <v>43</v>
      </c>
      <c r="AE4385" s="8">
        <v>42013.530057870368</v>
      </c>
      <c r="AF4385" s="6" t="s">
        <v>46</v>
      </c>
    </row>
    <row r="4386" spans="1:39" x14ac:dyDescent="0.2">
      <c r="A43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6" s="7" t="str">
        <f>ExtractValues(Table1[[#This Row],[Agreement Name]],".{1}\d{4,5}")</f>
        <v>100810</v>
      </c>
      <c r="C4386" s="6" t="str">
        <f>ExtractValues(Table1[[#This Row],[Agreement Name]],".{1}\d{4,5}-.{1}\d{4,5}")</f>
        <v>100810-001002</v>
      </c>
      <c r="D4386" s="6" t="str">
        <f>ExtractValues(ExtractValues(Table1[[#This Row],[Agreement Name]],"(CO\d{1,3})"),"\d+")</f>
        <v/>
      </c>
      <c r="E4386" s="6" t="str">
        <f>ExtractValues(ExtractValues(Table1[[#This Row],[Agreement Name]],"(CO.\d{1,3})"),"\d+")</f>
        <v/>
      </c>
      <c r="F4386" s="6" t="str">
        <f>IF(Table1[[#This Row],[ChgOrderPart1]]&lt;&gt;"",Table1[[#This Row],[ChgOrderPart1]],Table1[[#This Row],[ChgOrderPart2]])</f>
        <v/>
      </c>
      <c r="G4386" s="6" t="s">
        <v>3216</v>
      </c>
      <c r="H4386" s="8">
        <v>42013.43068287037</v>
      </c>
      <c r="I4386" s="6" t="s">
        <v>48</v>
      </c>
      <c r="J4386" s="8">
        <v>42013.43068287037</v>
      </c>
      <c r="K4386" s="6" t="s">
        <v>1284</v>
      </c>
      <c r="L4386" s="6" t="s">
        <v>1285</v>
      </c>
      <c r="M4386" s="6" t="s">
        <v>37</v>
      </c>
      <c r="O4386" s="6" t="s">
        <v>38</v>
      </c>
      <c r="P4386" s="6" t="s">
        <v>39</v>
      </c>
      <c r="Q4386" s="6" t="s">
        <v>3217</v>
      </c>
      <c r="R4386" s="6" t="s">
        <v>3218</v>
      </c>
      <c r="S4386" s="6" t="s">
        <v>2387</v>
      </c>
      <c r="T4386" s="6" t="s">
        <v>2388</v>
      </c>
      <c r="U4386" s="6" t="s">
        <v>848</v>
      </c>
      <c r="AL4386" s="6" t="s">
        <v>3217</v>
      </c>
      <c r="AM4386" s="6" t="s">
        <v>43</v>
      </c>
    </row>
    <row r="4387" spans="1:39" x14ac:dyDescent="0.2">
      <c r="A43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7" s="7" t="str">
        <f>ExtractValues(Table1[[#This Row],[Agreement Name]],".{1}\d{4,5}")</f>
        <v>100810</v>
      </c>
      <c r="C4387" s="6" t="str">
        <f>ExtractValues(Table1[[#This Row],[Agreement Name]],".{1}\d{4,5}-.{1}\d{4,5}")</f>
        <v>100810-001001</v>
      </c>
      <c r="D4387" s="6" t="str">
        <f>ExtractValues(ExtractValues(Table1[[#This Row],[Agreement Name]],"(CO\d{1,3})"),"\d+")</f>
        <v/>
      </c>
      <c r="E4387" s="6" t="str">
        <f>ExtractValues(ExtractValues(Table1[[#This Row],[Agreement Name]],"(CO.\d{1,3})"),"\d+")</f>
        <v/>
      </c>
      <c r="F4387" s="6" t="str">
        <f>IF(Table1[[#This Row],[ChgOrderPart1]]&lt;&gt;"",Table1[[#This Row],[ChgOrderPart1]],Table1[[#This Row],[ChgOrderPart2]])</f>
        <v/>
      </c>
      <c r="G4387" s="6" t="s">
        <v>3131</v>
      </c>
      <c r="H4387" s="8">
        <v>42009.499525462961</v>
      </c>
      <c r="I4387" s="6" t="s">
        <v>34</v>
      </c>
      <c r="J4387" s="8">
        <v>42010.61041666667</v>
      </c>
      <c r="K4387" s="6" t="s">
        <v>1284</v>
      </c>
      <c r="L4387" s="6" t="s">
        <v>1285</v>
      </c>
      <c r="M4387" s="6" t="s">
        <v>37</v>
      </c>
      <c r="O4387" s="6" t="s">
        <v>38</v>
      </c>
      <c r="P4387" s="6" t="s">
        <v>39</v>
      </c>
      <c r="Q4387" s="6" t="s">
        <v>1865</v>
      </c>
      <c r="R4387" s="6" t="s">
        <v>848</v>
      </c>
      <c r="W4387" s="6" t="s">
        <v>1866</v>
      </c>
      <c r="X4387" s="6" t="s">
        <v>1865</v>
      </c>
      <c r="Y4387" s="6" t="s">
        <v>43</v>
      </c>
      <c r="Z4387" s="8">
        <v>42009.63790509259</v>
      </c>
      <c r="AA4387" s="6" t="s">
        <v>1867</v>
      </c>
      <c r="AB4387" s="6" t="s">
        <v>851</v>
      </c>
      <c r="AC4387" s="6" t="s">
        <v>848</v>
      </c>
      <c r="AD4387" s="6" t="s">
        <v>43</v>
      </c>
      <c r="AE4387" s="8">
        <v>42010.61041666667</v>
      </c>
      <c r="AF4387" s="6" t="s">
        <v>46</v>
      </c>
    </row>
    <row r="4388" spans="1:39" x14ac:dyDescent="0.2">
      <c r="A43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8" s="7" t="str">
        <f>ExtractValues(Table1[[#This Row],[Agreement Name]],".{1}\d{4,5}")</f>
        <v>100809</v>
      </c>
      <c r="C4388" s="6" t="str">
        <f>ExtractValues(Table1[[#This Row],[Agreement Name]],".{1}\d{4,5}-.{1}\d{4,5}")</f>
        <v>100809-001020</v>
      </c>
      <c r="D4388" s="6" t="str">
        <f>ExtractValues(ExtractValues(Table1[[#This Row],[Agreement Name]],"(CO\d{1,3})"),"\d+")</f>
        <v/>
      </c>
      <c r="E4388" s="6" t="str">
        <f>ExtractValues(ExtractValues(Table1[[#This Row],[Agreement Name]],"(CO.\d{1,3})"),"\d+")</f>
        <v/>
      </c>
      <c r="F4388" s="6" t="str">
        <f>IF(Table1[[#This Row],[ChgOrderPart1]]&lt;&gt;"",Table1[[#This Row],[ChgOrderPart1]],Table1[[#This Row],[ChgOrderPart2]])</f>
        <v/>
      </c>
      <c r="G4388" s="6" t="s">
        <v>906</v>
      </c>
      <c r="H4388" s="8">
        <v>42199.666261574072</v>
      </c>
      <c r="I4388" s="6" t="s">
        <v>48</v>
      </c>
      <c r="J4388" s="8">
        <v>42199.666261574072</v>
      </c>
      <c r="K4388" s="6" t="s">
        <v>35</v>
      </c>
      <c r="L4388" s="6" t="s">
        <v>36</v>
      </c>
      <c r="M4388" s="6" t="s">
        <v>37</v>
      </c>
      <c r="O4388" s="6" t="s">
        <v>38</v>
      </c>
      <c r="P4388" s="6" t="s">
        <v>39</v>
      </c>
      <c r="Q4388" s="6" t="s">
        <v>907</v>
      </c>
      <c r="R4388" s="6" t="s">
        <v>515</v>
      </c>
      <c r="AL4388" s="6" t="s">
        <v>907</v>
      </c>
      <c r="AM4388" s="6" t="s">
        <v>43</v>
      </c>
    </row>
    <row r="4389" spans="1:39" x14ac:dyDescent="0.2">
      <c r="A43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89" s="7" t="str">
        <f>ExtractValues(Table1[[#This Row],[Agreement Name]],".{1}\d{4,5}")</f>
        <v>100809</v>
      </c>
      <c r="C4389" s="6" t="str">
        <f>ExtractValues(Table1[[#This Row],[Agreement Name]],".{1}\d{4,5}-.{1}\d{4,5}")</f>
        <v>100809-001019</v>
      </c>
      <c r="D4389" s="6" t="str">
        <f>ExtractValues(ExtractValues(Table1[[#This Row],[Agreement Name]],"(CO\d{1,3})"),"\d+")</f>
        <v/>
      </c>
      <c r="E4389" s="6" t="str">
        <f>ExtractValues(ExtractValues(Table1[[#This Row],[Agreement Name]],"(CO.\d{1,3})"),"\d+")</f>
        <v/>
      </c>
      <c r="F4389" s="6" t="str">
        <f>IF(Table1[[#This Row],[ChgOrderPart1]]&lt;&gt;"",Table1[[#This Row],[ChgOrderPart1]],Table1[[#This Row],[ChgOrderPart2]])</f>
        <v/>
      </c>
      <c r="G4389" s="6" t="s">
        <v>908</v>
      </c>
      <c r="H4389" s="8">
        <v>42199.668217592596</v>
      </c>
      <c r="I4389" s="6" t="s">
        <v>34</v>
      </c>
      <c r="J4389" s="8">
        <v>42199.691423611112</v>
      </c>
      <c r="K4389" s="6" t="s">
        <v>35</v>
      </c>
      <c r="L4389" s="6" t="s">
        <v>36</v>
      </c>
      <c r="M4389" s="6" t="s">
        <v>37</v>
      </c>
      <c r="O4389" s="6" t="s">
        <v>38</v>
      </c>
      <c r="P4389" s="6" t="s">
        <v>39</v>
      </c>
      <c r="Q4389" s="6" t="s">
        <v>880</v>
      </c>
      <c r="R4389" s="6" t="s">
        <v>515</v>
      </c>
      <c r="W4389" s="6" t="s">
        <v>909</v>
      </c>
      <c r="X4389" s="6" t="s">
        <v>880</v>
      </c>
      <c r="Y4389" s="6" t="s">
        <v>43</v>
      </c>
      <c r="Z4389" s="8">
        <v>42199.691041666665</v>
      </c>
      <c r="AA4389" s="6" t="s">
        <v>882</v>
      </c>
      <c r="AB4389" s="6" t="s">
        <v>518</v>
      </c>
      <c r="AC4389" s="6" t="s">
        <v>515</v>
      </c>
      <c r="AD4389" s="6" t="s">
        <v>43</v>
      </c>
      <c r="AE4389" s="8">
        <v>42199.691423611112</v>
      </c>
      <c r="AF4389" s="6" t="s">
        <v>71</v>
      </c>
    </row>
    <row r="4390" spans="1:39" x14ac:dyDescent="0.2">
      <c r="A43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0" s="7" t="str">
        <f>ExtractValues(Table1[[#This Row],[Agreement Name]],".{1}\d{4,5}")</f>
        <v>100809</v>
      </c>
      <c r="C4390" s="6" t="str">
        <f>ExtractValues(Table1[[#This Row],[Agreement Name]],".{1}\d{4,5}-.{1}\d{4,5}")</f>
        <v>100809-001018</v>
      </c>
      <c r="D4390" s="6" t="str">
        <f>ExtractValues(ExtractValues(Table1[[#This Row],[Agreement Name]],"(CO\d{1,3})"),"\d+")</f>
        <v/>
      </c>
      <c r="E4390" s="6" t="str">
        <f>ExtractValues(ExtractValues(Table1[[#This Row],[Agreement Name]],"(CO.\d{1,3})"),"\d+")</f>
        <v/>
      </c>
      <c r="F4390" s="6" t="str">
        <f>IF(Table1[[#This Row],[ChgOrderPart1]]&lt;&gt;"",Table1[[#This Row],[ChgOrderPart1]],Table1[[#This Row],[ChgOrderPart2]])</f>
        <v/>
      </c>
      <c r="G4390" s="6" t="s">
        <v>898</v>
      </c>
      <c r="H4390" s="8">
        <v>42199.660949074074</v>
      </c>
      <c r="I4390" s="6" t="s">
        <v>34</v>
      </c>
      <c r="J4390" s="8">
        <v>42200.685474537036</v>
      </c>
      <c r="K4390" s="6" t="s">
        <v>35</v>
      </c>
      <c r="L4390" s="6" t="s">
        <v>36</v>
      </c>
      <c r="M4390" s="6" t="s">
        <v>37</v>
      </c>
      <c r="O4390" s="6" t="s">
        <v>38</v>
      </c>
      <c r="P4390" s="6" t="s">
        <v>39</v>
      </c>
      <c r="Q4390" s="6" t="s">
        <v>899</v>
      </c>
      <c r="R4390" s="6" t="s">
        <v>515</v>
      </c>
      <c r="W4390" s="6" t="s">
        <v>900</v>
      </c>
      <c r="X4390" s="6" t="s">
        <v>899</v>
      </c>
      <c r="Y4390" s="6" t="s">
        <v>43</v>
      </c>
      <c r="Z4390" s="8">
        <v>42200.487835648149</v>
      </c>
      <c r="AA4390" s="6" t="s">
        <v>901</v>
      </c>
      <c r="AB4390" s="6" t="s">
        <v>518</v>
      </c>
      <c r="AC4390" s="6" t="s">
        <v>515</v>
      </c>
      <c r="AD4390" s="6" t="s">
        <v>43</v>
      </c>
      <c r="AE4390" s="8">
        <v>42200.685474537036</v>
      </c>
      <c r="AF4390" s="6" t="s">
        <v>71</v>
      </c>
    </row>
    <row r="4391" spans="1:39" x14ac:dyDescent="0.2">
      <c r="A43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1" s="7" t="str">
        <f>ExtractValues(Table1[[#This Row],[Agreement Name]],".{1}\d{4,5}")</f>
        <v>100809</v>
      </c>
      <c r="C4391" s="6" t="str">
        <f>ExtractValues(Table1[[#This Row],[Agreement Name]],".{1}\d{4,5}-.{1}\d{4,5}")</f>
        <v>100809-001017</v>
      </c>
      <c r="D4391" s="6" t="str">
        <f>ExtractValues(ExtractValues(Table1[[#This Row],[Agreement Name]],"(CO\d{1,3})"),"\d+")</f>
        <v/>
      </c>
      <c r="E4391" s="6" t="str">
        <f>ExtractValues(ExtractValues(Table1[[#This Row],[Agreement Name]],"(CO.\d{1,3})"),"\d+")</f>
        <v/>
      </c>
      <c r="F4391" s="6" t="str">
        <f>IF(Table1[[#This Row],[ChgOrderPart1]]&lt;&gt;"",Table1[[#This Row],[ChgOrderPart1]],Table1[[#This Row],[ChgOrderPart2]])</f>
        <v/>
      </c>
      <c r="G4391" s="6" t="s">
        <v>902</v>
      </c>
      <c r="H4391" s="8">
        <v>42199.662511574075</v>
      </c>
      <c r="I4391" s="6" t="s">
        <v>34</v>
      </c>
      <c r="J4391" s="8">
        <v>42200.516863425924</v>
      </c>
      <c r="K4391" s="6" t="s">
        <v>35</v>
      </c>
      <c r="L4391" s="6" t="s">
        <v>36</v>
      </c>
      <c r="M4391" s="6" t="s">
        <v>37</v>
      </c>
      <c r="O4391" s="6" t="s">
        <v>38</v>
      </c>
      <c r="P4391" s="6" t="s">
        <v>39</v>
      </c>
      <c r="Q4391" s="6" t="s">
        <v>903</v>
      </c>
      <c r="R4391" s="6" t="s">
        <v>515</v>
      </c>
      <c r="W4391" s="6" t="s">
        <v>904</v>
      </c>
      <c r="X4391" s="6" t="s">
        <v>903</v>
      </c>
      <c r="Y4391" s="6" t="s">
        <v>43</v>
      </c>
      <c r="Z4391" s="8">
        <v>42199.986956018518</v>
      </c>
      <c r="AA4391" s="6" t="s">
        <v>905</v>
      </c>
      <c r="AB4391" s="6" t="s">
        <v>518</v>
      </c>
      <c r="AC4391" s="6" t="s">
        <v>515</v>
      </c>
      <c r="AD4391" s="6" t="s">
        <v>43</v>
      </c>
      <c r="AE4391" s="8">
        <v>42200.516863425924</v>
      </c>
      <c r="AF4391" s="6" t="s">
        <v>71</v>
      </c>
    </row>
    <row r="4392" spans="1:39" x14ac:dyDescent="0.2">
      <c r="A43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2" s="7" t="str">
        <f>ExtractValues(Table1[[#This Row],[Agreement Name]],".{1}\d{4,5}")</f>
        <v>100809</v>
      </c>
      <c r="C4392" s="6" t="str">
        <f>ExtractValues(Table1[[#This Row],[Agreement Name]],".{1}\d{4,5}-.{1}\d{4,5}")</f>
        <v>100809-001016</v>
      </c>
      <c r="D4392" s="6" t="str">
        <f>ExtractValues(ExtractValues(Table1[[#This Row],[Agreement Name]],"(CO\d{1,3})"),"\d+")</f>
        <v/>
      </c>
      <c r="E4392" s="6" t="str">
        <f>ExtractValues(ExtractValues(Table1[[#This Row],[Agreement Name]],"(CO.\d{1,3})"),"\d+")</f>
        <v/>
      </c>
      <c r="F4392" s="6" t="str">
        <f>IF(Table1[[#This Row],[ChgOrderPart1]]&lt;&gt;"",Table1[[#This Row],[ChgOrderPart1]],Table1[[#This Row],[ChgOrderPart2]])</f>
        <v/>
      </c>
      <c r="G4392" s="6" t="s">
        <v>4023</v>
      </c>
      <c r="H4392" s="8">
        <v>42139.479699074072</v>
      </c>
      <c r="I4392" s="6" t="s">
        <v>34</v>
      </c>
      <c r="J4392" s="8">
        <v>42142.609131944446</v>
      </c>
      <c r="K4392" s="6" t="s">
        <v>3614</v>
      </c>
      <c r="L4392" s="6" t="s">
        <v>3615</v>
      </c>
      <c r="M4392" s="6" t="s">
        <v>37</v>
      </c>
      <c r="O4392" s="6" t="s">
        <v>38</v>
      </c>
      <c r="P4392" s="6" t="s">
        <v>39</v>
      </c>
      <c r="Q4392" s="6" t="s">
        <v>4024</v>
      </c>
      <c r="R4392" s="6" t="s">
        <v>848</v>
      </c>
      <c r="W4392" s="6" t="s">
        <v>4025</v>
      </c>
      <c r="X4392" s="6" t="s">
        <v>4024</v>
      </c>
      <c r="Y4392" s="6" t="s">
        <v>43</v>
      </c>
      <c r="Z4392" s="8">
        <v>42139.603935185187</v>
      </c>
      <c r="AA4392" s="6" t="s">
        <v>4026</v>
      </c>
      <c r="AB4392" s="6" t="s">
        <v>851</v>
      </c>
      <c r="AC4392" s="6" t="s">
        <v>848</v>
      </c>
      <c r="AD4392" s="6" t="s">
        <v>43</v>
      </c>
      <c r="AE4392" s="8">
        <v>42142.609131944446</v>
      </c>
      <c r="AF4392" s="6" t="s">
        <v>46</v>
      </c>
    </row>
    <row r="4393" spans="1:39" x14ac:dyDescent="0.2">
      <c r="A43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3" s="7" t="str">
        <f>ExtractValues(Table1[[#This Row],[Agreement Name]],".{1}\d{4,5}")</f>
        <v>100809</v>
      </c>
      <c r="C4393" s="6" t="str">
        <f>ExtractValues(Table1[[#This Row],[Agreement Name]],".{1}\d{4,5}-.{1}\d{4,5}")</f>
        <v>100809-001015</v>
      </c>
      <c r="D4393" s="6" t="str">
        <f>ExtractValues(ExtractValues(Table1[[#This Row],[Agreement Name]],"(CO\d{1,3})"),"\d+")</f>
        <v/>
      </c>
      <c r="E4393" s="6" t="str">
        <f>ExtractValues(ExtractValues(Table1[[#This Row],[Agreement Name]],"(CO.\d{1,3})"),"\d+")</f>
        <v/>
      </c>
      <c r="F4393" s="6" t="str">
        <f>IF(Table1[[#This Row],[ChgOrderPart1]]&lt;&gt;"",Table1[[#This Row],[ChgOrderPart1]],Table1[[#This Row],[ChgOrderPart2]])</f>
        <v/>
      </c>
      <c r="G4393" s="6" t="s">
        <v>3498</v>
      </c>
      <c r="H4393" s="8">
        <v>42030.534305555557</v>
      </c>
      <c r="I4393" s="6" t="s">
        <v>34</v>
      </c>
      <c r="J4393" s="8">
        <v>42031.374525462961</v>
      </c>
      <c r="K4393" s="6" t="s">
        <v>1284</v>
      </c>
      <c r="L4393" s="6" t="s">
        <v>1285</v>
      </c>
      <c r="M4393" s="6" t="s">
        <v>37</v>
      </c>
      <c r="O4393" s="6" t="s">
        <v>38</v>
      </c>
      <c r="P4393" s="6" t="s">
        <v>39</v>
      </c>
      <c r="Q4393" s="6" t="s">
        <v>3499</v>
      </c>
      <c r="R4393" s="6" t="s">
        <v>848</v>
      </c>
      <c r="W4393" s="6" t="s">
        <v>3500</v>
      </c>
      <c r="X4393" s="6" t="s">
        <v>3499</v>
      </c>
      <c r="Y4393" s="6" t="s">
        <v>43</v>
      </c>
      <c r="Z4393" s="8">
        <v>42031.361967592595</v>
      </c>
      <c r="AA4393" s="6" t="s">
        <v>3501</v>
      </c>
      <c r="AB4393" s="6" t="s">
        <v>851</v>
      </c>
      <c r="AC4393" s="6" t="s">
        <v>848</v>
      </c>
      <c r="AD4393" s="6" t="s">
        <v>43</v>
      </c>
      <c r="AE4393" s="8">
        <v>42031.374525462961</v>
      </c>
      <c r="AF4393" s="6" t="s">
        <v>46</v>
      </c>
    </row>
    <row r="4394" spans="1:39" x14ac:dyDescent="0.2">
      <c r="A43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4" s="7" t="str">
        <f>ExtractValues(Table1[[#This Row],[Agreement Name]],".{1}\d{4,5}")</f>
        <v>100809</v>
      </c>
      <c r="C4394" s="6" t="str">
        <f>ExtractValues(Table1[[#This Row],[Agreement Name]],".{1}\d{4,5}-.{1}\d{4,5}")</f>
        <v>100809-001014</v>
      </c>
      <c r="D4394" s="6" t="str">
        <f>ExtractValues(ExtractValues(Table1[[#This Row],[Agreement Name]],"(CO\d{1,3})"),"\d+")</f>
        <v/>
      </c>
      <c r="E4394" s="6" t="str">
        <f>ExtractValues(ExtractValues(Table1[[#This Row],[Agreement Name]],"(CO.\d{1,3})"),"\d+")</f>
        <v/>
      </c>
      <c r="F4394" s="6" t="str">
        <f>IF(Table1[[#This Row],[ChgOrderPart1]]&lt;&gt;"",Table1[[#This Row],[ChgOrderPart1]],Table1[[#This Row],[ChgOrderPart2]])</f>
        <v/>
      </c>
      <c r="G4394" s="6" t="s">
        <v>3510</v>
      </c>
      <c r="H4394" s="8">
        <v>42030.605486111112</v>
      </c>
      <c r="I4394" s="6" t="s">
        <v>34</v>
      </c>
      <c r="J4394" s="8">
        <v>42031.468715277777</v>
      </c>
      <c r="K4394" s="6" t="s">
        <v>1284</v>
      </c>
      <c r="L4394" s="6" t="s">
        <v>1285</v>
      </c>
      <c r="M4394" s="6" t="s">
        <v>37</v>
      </c>
      <c r="O4394" s="6" t="s">
        <v>38</v>
      </c>
      <c r="P4394" s="6" t="s">
        <v>39</v>
      </c>
      <c r="Q4394" s="6" t="s">
        <v>3190</v>
      </c>
      <c r="R4394" s="6" t="s">
        <v>848</v>
      </c>
      <c r="W4394" s="6" t="s">
        <v>3191</v>
      </c>
      <c r="X4394" s="6" t="s">
        <v>3190</v>
      </c>
      <c r="Y4394" s="6" t="s">
        <v>43</v>
      </c>
      <c r="Z4394" s="8">
        <v>42031.450925925928</v>
      </c>
      <c r="AA4394" s="6" t="s">
        <v>3192</v>
      </c>
      <c r="AB4394" s="6" t="s">
        <v>851</v>
      </c>
      <c r="AC4394" s="6" t="s">
        <v>848</v>
      </c>
      <c r="AD4394" s="6" t="s">
        <v>43</v>
      </c>
      <c r="AE4394" s="8">
        <v>42031.468715277777</v>
      </c>
      <c r="AF4394" s="6" t="s">
        <v>46</v>
      </c>
    </row>
    <row r="4395" spans="1:39" x14ac:dyDescent="0.2">
      <c r="A43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5" s="7" t="str">
        <f>ExtractValues(Table1[[#This Row],[Agreement Name]],".{1}\d{4,5}")</f>
        <v>100809</v>
      </c>
      <c r="C4395" s="6" t="str">
        <f>ExtractValues(Table1[[#This Row],[Agreement Name]],".{1}\d{4,5}-.{1}\d{4,5}")</f>
        <v>100809-001013</v>
      </c>
      <c r="D4395" s="6" t="str">
        <f>ExtractValues(ExtractValues(Table1[[#This Row],[Agreement Name]],"(CO\d{1,3})"),"\d+")</f>
        <v/>
      </c>
      <c r="E4395" s="6" t="str">
        <f>ExtractValues(ExtractValues(Table1[[#This Row],[Agreement Name]],"(CO.\d{1,3})"),"\d+")</f>
        <v/>
      </c>
      <c r="F4395" s="6" t="str">
        <f>IF(Table1[[#This Row],[ChgOrderPart1]]&lt;&gt;"",Table1[[#This Row],[ChgOrderPart1]],Table1[[#This Row],[ChgOrderPart2]])</f>
        <v/>
      </c>
      <c r="G4395" s="6" t="s">
        <v>3438</v>
      </c>
      <c r="H4395" s="8">
        <v>42026.491840277777</v>
      </c>
      <c r="I4395" s="6" t="s">
        <v>34</v>
      </c>
      <c r="J4395" s="8">
        <v>42030.378125000003</v>
      </c>
      <c r="K4395" s="6" t="s">
        <v>1284</v>
      </c>
      <c r="L4395" s="6" t="s">
        <v>1285</v>
      </c>
      <c r="M4395" s="6" t="s">
        <v>37</v>
      </c>
      <c r="O4395" s="6" t="s">
        <v>38</v>
      </c>
      <c r="P4395" s="6" t="s">
        <v>39</v>
      </c>
      <c r="Q4395" s="6" t="s">
        <v>3409</v>
      </c>
      <c r="R4395" s="6" t="s">
        <v>848</v>
      </c>
      <c r="W4395" s="6" t="s">
        <v>3439</v>
      </c>
      <c r="X4395" s="6" t="s">
        <v>3409</v>
      </c>
      <c r="Y4395" s="6" t="s">
        <v>43</v>
      </c>
      <c r="Z4395" s="8">
        <v>42027.423321759263</v>
      </c>
      <c r="AA4395" s="6" t="s">
        <v>3440</v>
      </c>
      <c r="AB4395" s="6" t="s">
        <v>851</v>
      </c>
      <c r="AC4395" s="6" t="s">
        <v>848</v>
      </c>
      <c r="AD4395" s="6" t="s">
        <v>43</v>
      </c>
      <c r="AE4395" s="8">
        <v>42030.378125000003</v>
      </c>
      <c r="AF4395" s="6" t="s">
        <v>46</v>
      </c>
    </row>
    <row r="4396" spans="1:39" x14ac:dyDescent="0.2">
      <c r="A43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6" s="7" t="str">
        <f>ExtractValues(Table1[[#This Row],[Agreement Name]],".{1}\d{4,5}")</f>
        <v>100809</v>
      </c>
      <c r="C4396" s="6" t="str">
        <f>ExtractValues(Table1[[#This Row],[Agreement Name]],".{1}\d{4,5}-.{1}\d{4,5}")</f>
        <v>100809-001010</v>
      </c>
      <c r="D4396" s="6" t="str">
        <f>ExtractValues(ExtractValues(Table1[[#This Row],[Agreement Name]],"(CO\d{1,3})"),"\d+")</f>
        <v/>
      </c>
      <c r="E4396" s="6" t="str">
        <f>ExtractValues(ExtractValues(Table1[[#This Row],[Agreement Name]],"(CO.\d{1,3})"),"\d+")</f>
        <v/>
      </c>
      <c r="F4396" s="6" t="str">
        <f>IF(Table1[[#This Row],[ChgOrderPart1]]&lt;&gt;"",Table1[[#This Row],[ChgOrderPart1]],Table1[[#This Row],[ChgOrderPart2]])</f>
        <v/>
      </c>
      <c r="G4396" s="6" t="s">
        <v>3424</v>
      </c>
      <c r="H4396" s="8">
        <v>42026.276203703703</v>
      </c>
      <c r="I4396" s="6" t="s">
        <v>34</v>
      </c>
      <c r="J4396" s="8">
        <v>42087.433298611111</v>
      </c>
      <c r="K4396" s="6" t="s">
        <v>1284</v>
      </c>
      <c r="L4396" s="6" t="s">
        <v>1285</v>
      </c>
      <c r="M4396" s="6" t="s">
        <v>37</v>
      </c>
      <c r="O4396" s="6" t="s">
        <v>38</v>
      </c>
      <c r="P4396" s="6" t="s">
        <v>39</v>
      </c>
      <c r="Q4396" s="6" t="s">
        <v>3425</v>
      </c>
      <c r="R4396" s="6" t="s">
        <v>690</v>
      </c>
      <c r="S4396" s="6" t="s">
        <v>848</v>
      </c>
      <c r="W4396" s="6" t="s">
        <v>691</v>
      </c>
      <c r="X4396" s="6" t="s">
        <v>690</v>
      </c>
      <c r="Y4396" s="6" t="s">
        <v>43</v>
      </c>
      <c r="Z4396" s="8">
        <v>42087.278703703705</v>
      </c>
      <c r="AA4396" s="6" t="s">
        <v>3426</v>
      </c>
      <c r="AB4396" s="6" t="s">
        <v>851</v>
      </c>
      <c r="AC4396" s="6" t="s">
        <v>848</v>
      </c>
      <c r="AD4396" s="6" t="s">
        <v>43</v>
      </c>
      <c r="AE4396" s="8">
        <v>42087.433298611111</v>
      </c>
      <c r="AF4396" s="6" t="s">
        <v>46</v>
      </c>
    </row>
    <row r="4397" spans="1:39" x14ac:dyDescent="0.2">
      <c r="A43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7" s="7" t="str">
        <f>ExtractValues(Table1[[#This Row],[Agreement Name]],".{1}\d{4,5}")</f>
        <v>100809</v>
      </c>
      <c r="C4397" s="6" t="str">
        <f>ExtractValues(Table1[[#This Row],[Agreement Name]],".{1}\d{4,5}-.{1}\d{4,5}")</f>
        <v>100809-001009</v>
      </c>
      <c r="D4397" s="6" t="str">
        <f>ExtractValues(ExtractValues(Table1[[#This Row],[Agreement Name]],"(CO\d{1,3})"),"\d+")</f>
        <v/>
      </c>
      <c r="E4397" s="6" t="str">
        <f>ExtractValues(ExtractValues(Table1[[#This Row],[Agreement Name]],"(CO.\d{1,3})"),"\d+")</f>
        <v/>
      </c>
      <c r="F4397" s="6" t="str">
        <f>IF(Table1[[#This Row],[ChgOrderPart1]]&lt;&gt;"",Table1[[#This Row],[ChgOrderPart1]],Table1[[#This Row],[ChgOrderPart2]])</f>
        <v/>
      </c>
      <c r="G4397" s="6" t="s">
        <v>3378</v>
      </c>
      <c r="H4397" s="8">
        <v>42024.540185185186</v>
      </c>
      <c r="I4397" s="6" t="s">
        <v>34</v>
      </c>
      <c r="J4397" s="8">
        <v>42030.377060185187</v>
      </c>
      <c r="K4397" s="6" t="s">
        <v>1284</v>
      </c>
      <c r="L4397" s="6" t="s">
        <v>1285</v>
      </c>
      <c r="M4397" s="6" t="s">
        <v>37</v>
      </c>
      <c r="O4397" s="6" t="s">
        <v>38</v>
      </c>
      <c r="P4397" s="6" t="s">
        <v>39</v>
      </c>
      <c r="Q4397" s="6" t="s">
        <v>1448</v>
      </c>
      <c r="R4397" s="6" t="s">
        <v>848</v>
      </c>
      <c r="W4397" s="6" t="s">
        <v>1449</v>
      </c>
      <c r="X4397" s="6" t="s">
        <v>1448</v>
      </c>
      <c r="Y4397" s="6" t="s">
        <v>43</v>
      </c>
      <c r="Z4397" s="8">
        <v>42024.63925925926</v>
      </c>
      <c r="AA4397" s="6" t="s">
        <v>1450</v>
      </c>
      <c r="AB4397" s="6" t="s">
        <v>851</v>
      </c>
      <c r="AC4397" s="6" t="s">
        <v>848</v>
      </c>
      <c r="AD4397" s="6" t="s">
        <v>43</v>
      </c>
      <c r="AE4397" s="8">
        <v>42030.377060185187</v>
      </c>
      <c r="AF4397" s="6" t="s">
        <v>46</v>
      </c>
    </row>
    <row r="4398" spans="1:39" x14ac:dyDescent="0.2">
      <c r="A43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398" s="7" t="str">
        <f>ExtractValues(Table1[[#This Row],[Agreement Name]],".{1}\d{4,5}")</f>
        <v>100809</v>
      </c>
      <c r="C4398" s="6" t="str">
        <f>ExtractValues(Table1[[#This Row],[Agreement Name]],".{1}\d{4,5}-.{1}\d{4,5}")</f>
        <v>100809-001008</v>
      </c>
      <c r="D4398" s="6" t="str">
        <f>ExtractValues(ExtractValues(Table1[[#This Row],[Agreement Name]],"(CO\d{1,3})"),"\d+")</f>
        <v/>
      </c>
      <c r="E4398" s="6" t="str">
        <f>ExtractValues(ExtractValues(Table1[[#This Row],[Agreement Name]],"(CO.\d{1,3})"),"\d+")</f>
        <v/>
      </c>
      <c r="F4398" s="6" t="str">
        <f>IF(Table1[[#This Row],[ChgOrderPart1]]&lt;&gt;"",Table1[[#This Row],[ChgOrderPart1]],Table1[[#This Row],[ChgOrderPart2]])</f>
        <v/>
      </c>
      <c r="G4398" s="6" t="s">
        <v>3303</v>
      </c>
      <c r="H4398" s="8">
        <v>42017.56927083333</v>
      </c>
      <c r="I4398" s="6" t="s">
        <v>34</v>
      </c>
      <c r="J4398" s="8">
        <v>42020.445</v>
      </c>
      <c r="K4398" s="6" t="s">
        <v>1284</v>
      </c>
      <c r="L4398" s="6" t="s">
        <v>1285</v>
      </c>
      <c r="M4398" s="6" t="s">
        <v>37</v>
      </c>
      <c r="O4398" s="6" t="s">
        <v>38</v>
      </c>
      <c r="P4398" s="6" t="s">
        <v>39</v>
      </c>
      <c r="Q4398" s="6" t="s">
        <v>3304</v>
      </c>
      <c r="R4398" s="6" t="s">
        <v>848</v>
      </c>
      <c r="W4398" s="6" t="s">
        <v>3305</v>
      </c>
      <c r="X4398" s="6" t="s">
        <v>3304</v>
      </c>
      <c r="Y4398" s="6" t="s">
        <v>43</v>
      </c>
      <c r="Z4398" s="8">
        <v>42019.437893518516</v>
      </c>
      <c r="AA4398" s="6" t="s">
        <v>3306</v>
      </c>
      <c r="AB4398" s="6" t="s">
        <v>851</v>
      </c>
      <c r="AC4398" s="6" t="s">
        <v>848</v>
      </c>
      <c r="AD4398" s="6" t="s">
        <v>43</v>
      </c>
      <c r="AE4398" s="8">
        <v>42020.445</v>
      </c>
      <c r="AF4398" s="6" t="s">
        <v>46</v>
      </c>
    </row>
    <row r="4399" spans="1:39" x14ac:dyDescent="0.2">
      <c r="A43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399" s="7" t="str">
        <f>ExtractValues(Table1[[#This Row],[Agreement Name]],".{1}\d{4,5}")</f>
        <v>100809</v>
      </c>
      <c r="C4399" s="6" t="str">
        <f>ExtractValues(Table1[[#This Row],[Agreement Name]],".{1}\d{4,5}-.{1}\d{4,5}")</f>
        <v>100809-001007</v>
      </c>
      <c r="D4399" s="6" t="str">
        <f>ExtractValues(ExtractValues(Table1[[#This Row],[Agreement Name]],"(CO\d{1,3})"),"\d+")</f>
        <v>1</v>
      </c>
      <c r="E4399" s="6" t="str">
        <f>ExtractValues(ExtractValues(Table1[[#This Row],[Agreement Name]],"(CO.\d{1,3})"),"\d+")</f>
        <v/>
      </c>
      <c r="F4399" s="6" t="str">
        <f>IF(Table1[[#This Row],[ChgOrderPart1]]&lt;&gt;"",Table1[[#This Row],[ChgOrderPart1]],Table1[[#This Row],[ChgOrderPart2]])</f>
        <v>1</v>
      </c>
      <c r="G4399" s="6" t="s">
        <v>5673</v>
      </c>
      <c r="H4399" s="8">
        <v>42201.335092592592</v>
      </c>
      <c r="I4399" s="6" t="s">
        <v>55</v>
      </c>
      <c r="J4399" s="8">
        <v>42233.655231481483</v>
      </c>
      <c r="K4399" s="6" t="s">
        <v>5082</v>
      </c>
      <c r="L4399" s="6" t="s">
        <v>5083</v>
      </c>
      <c r="M4399" s="6" t="s">
        <v>37</v>
      </c>
      <c r="O4399" s="6" t="s">
        <v>38</v>
      </c>
      <c r="P4399" s="6" t="s">
        <v>39</v>
      </c>
      <c r="Q4399" s="6" t="s">
        <v>2387</v>
      </c>
      <c r="R4399" s="6" t="s">
        <v>2388</v>
      </c>
      <c r="S4399" s="6" t="s">
        <v>515</v>
      </c>
      <c r="AL4399" s="6" t="s">
        <v>2387</v>
      </c>
      <c r="AM4399" s="6" t="s">
        <v>43</v>
      </c>
    </row>
    <row r="4400" spans="1:39" x14ac:dyDescent="0.2">
      <c r="A44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00" s="7" t="str">
        <f>ExtractValues(Table1[[#This Row],[Agreement Name]],".{1}\d{4,5}")</f>
        <v>100809</v>
      </c>
      <c r="C4400" s="6" t="str">
        <f>ExtractValues(Table1[[#This Row],[Agreement Name]],".{1}\d{4,5}-.{1}\d{4,5}")</f>
        <v>100809-001007</v>
      </c>
      <c r="D4400" s="6" t="str">
        <f>ExtractValues(ExtractValues(Table1[[#This Row],[Agreement Name]],"(CO\d{1,3})"),"\d+")</f>
        <v>1</v>
      </c>
      <c r="E4400" s="6" t="str">
        <f>ExtractValues(ExtractValues(Table1[[#This Row],[Agreement Name]],"(CO.\d{1,3})"),"\d+")</f>
        <v/>
      </c>
      <c r="F4400" s="6" t="str">
        <f>IF(Table1[[#This Row],[ChgOrderPart1]]&lt;&gt;"",Table1[[#This Row],[ChgOrderPart1]],Table1[[#This Row],[ChgOrderPart2]])</f>
        <v>1</v>
      </c>
      <c r="G4400" s="6" t="s">
        <v>6107</v>
      </c>
      <c r="H4400" s="8">
        <v>42233.651979166665</v>
      </c>
      <c r="I4400" s="6" t="s">
        <v>48</v>
      </c>
      <c r="J4400" s="8">
        <v>42233.651979166665</v>
      </c>
      <c r="K4400" s="6" t="s">
        <v>5082</v>
      </c>
      <c r="L4400" s="6" t="s">
        <v>5083</v>
      </c>
      <c r="M4400" s="6" t="s">
        <v>37</v>
      </c>
      <c r="O4400" s="6" t="s">
        <v>38</v>
      </c>
      <c r="P4400" s="6" t="s">
        <v>39</v>
      </c>
      <c r="Q4400" s="6" t="s">
        <v>2388</v>
      </c>
      <c r="R4400" s="6" t="s">
        <v>515</v>
      </c>
      <c r="AL4400" s="6" t="s">
        <v>2388</v>
      </c>
      <c r="AM4400" s="6" t="s">
        <v>43</v>
      </c>
    </row>
    <row r="4401" spans="1:39" x14ac:dyDescent="0.2">
      <c r="A44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1" s="7" t="str">
        <f>ExtractValues(Table1[[#This Row],[Agreement Name]],".{1}\d{4,5}")</f>
        <v>100809</v>
      </c>
      <c r="C4401" s="6" t="str">
        <f>ExtractValues(Table1[[#This Row],[Agreement Name]],".{1}\d{4,5}-.{1}\d{4,5}")</f>
        <v>100809-001007</v>
      </c>
      <c r="D4401" s="6" t="str">
        <f>ExtractValues(ExtractValues(Table1[[#This Row],[Agreement Name]],"(CO\d{1,3})"),"\d+")</f>
        <v/>
      </c>
      <c r="E4401" s="6" t="str">
        <f>ExtractValues(ExtractValues(Table1[[#This Row],[Agreement Name]],"(CO.\d{1,3})"),"\d+")</f>
        <v/>
      </c>
      <c r="F4401" s="6" t="str">
        <f>IF(Table1[[#This Row],[ChgOrderPart1]]&lt;&gt;"",Table1[[#This Row],[ChgOrderPart1]],Table1[[#This Row],[ChgOrderPart2]])</f>
        <v/>
      </c>
      <c r="G4401" s="6" t="s">
        <v>3273</v>
      </c>
      <c r="H4401" s="8">
        <v>42017.29315972222</v>
      </c>
      <c r="I4401" s="6" t="s">
        <v>34</v>
      </c>
      <c r="J4401" s="8">
        <v>42033.697789351849</v>
      </c>
      <c r="K4401" s="6" t="s">
        <v>1284</v>
      </c>
      <c r="L4401" s="6" t="s">
        <v>1285</v>
      </c>
      <c r="M4401" s="6" t="s">
        <v>37</v>
      </c>
      <c r="O4401" s="6" t="s">
        <v>38</v>
      </c>
      <c r="P4401" s="6" t="s">
        <v>39</v>
      </c>
      <c r="Q4401" s="6" t="s">
        <v>2387</v>
      </c>
      <c r="R4401" s="6" t="s">
        <v>848</v>
      </c>
      <c r="W4401" s="6" t="s">
        <v>851</v>
      </c>
      <c r="X4401" s="6" t="s">
        <v>848</v>
      </c>
      <c r="Y4401" s="6" t="s">
        <v>43</v>
      </c>
      <c r="Z4401" s="8">
        <v>42033.697789351849</v>
      </c>
      <c r="AA4401" s="6" t="s">
        <v>46</v>
      </c>
    </row>
    <row r="4402" spans="1:39" x14ac:dyDescent="0.2">
      <c r="A44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2" s="7" t="str">
        <f>ExtractValues(Table1[[#This Row],[Agreement Name]],".{1}\d{4,5}")</f>
        <v>100809</v>
      </c>
      <c r="C4402" s="6" t="str">
        <f>ExtractValues(Table1[[#This Row],[Agreement Name]],".{1}\d{4,5}-.{1}\d{4,5}")</f>
        <v>100809-001006</v>
      </c>
      <c r="D4402" s="6" t="str">
        <f>ExtractValues(ExtractValues(Table1[[#This Row],[Agreement Name]],"(CO\d{1,3})"),"\d+")</f>
        <v/>
      </c>
      <c r="E4402" s="6" t="str">
        <f>ExtractValues(ExtractValues(Table1[[#This Row],[Agreement Name]],"(CO.\d{1,3})"),"\d+")</f>
        <v/>
      </c>
      <c r="F4402" s="6" t="str">
        <f>IF(Table1[[#This Row],[ChgOrderPart1]]&lt;&gt;"",Table1[[#This Row],[ChgOrderPart1]],Table1[[#This Row],[ChgOrderPart2]])</f>
        <v/>
      </c>
      <c r="G4402" s="6" t="s">
        <v>3261</v>
      </c>
      <c r="H4402" s="8">
        <v>42016.537291666667</v>
      </c>
      <c r="I4402" s="6" t="s">
        <v>34</v>
      </c>
      <c r="J4402" s="8">
        <v>42017.436400462961</v>
      </c>
      <c r="K4402" s="6" t="s">
        <v>1284</v>
      </c>
      <c r="L4402" s="6" t="s">
        <v>1285</v>
      </c>
      <c r="M4402" s="6" t="s">
        <v>37</v>
      </c>
      <c r="O4402" s="6" t="s">
        <v>38</v>
      </c>
      <c r="P4402" s="6" t="s">
        <v>39</v>
      </c>
      <c r="Q4402" s="6" t="s">
        <v>3262</v>
      </c>
      <c r="R4402" s="6" t="s">
        <v>848</v>
      </c>
      <c r="W4402" s="6" t="s">
        <v>3263</v>
      </c>
      <c r="X4402" s="6" t="s">
        <v>3262</v>
      </c>
      <c r="Y4402" s="6" t="s">
        <v>43</v>
      </c>
      <c r="Z4402" s="8">
        <v>42016.671782407408</v>
      </c>
      <c r="AA4402" s="6" t="s">
        <v>3264</v>
      </c>
      <c r="AB4402" s="6" t="s">
        <v>851</v>
      </c>
      <c r="AC4402" s="6" t="s">
        <v>848</v>
      </c>
      <c r="AD4402" s="6" t="s">
        <v>43</v>
      </c>
      <c r="AE4402" s="8">
        <v>42017.436400462961</v>
      </c>
      <c r="AF4402" s="6" t="s">
        <v>46</v>
      </c>
    </row>
    <row r="4403" spans="1:39" x14ac:dyDescent="0.2">
      <c r="A44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3" s="7" t="str">
        <f>ExtractValues(Table1[[#This Row],[Agreement Name]],".{1}\d{4,5}")</f>
        <v>100809</v>
      </c>
      <c r="C4403" s="6" t="str">
        <f>ExtractValues(Table1[[#This Row],[Agreement Name]],".{1}\d{4,5}-.{1}\d{4,5}")</f>
        <v>100809-001005</v>
      </c>
      <c r="D4403" s="6" t="str">
        <f>ExtractValues(ExtractValues(Table1[[#This Row],[Agreement Name]],"(CO\d{1,3})"),"\d+")</f>
        <v/>
      </c>
      <c r="E4403" s="6" t="str">
        <f>ExtractValues(ExtractValues(Table1[[#This Row],[Agreement Name]],"(CO.\d{1,3})"),"\d+")</f>
        <v/>
      </c>
      <c r="F4403" s="6" t="str">
        <f>IF(Table1[[#This Row],[ChgOrderPart1]]&lt;&gt;"",Table1[[#This Row],[ChgOrderPart1]],Table1[[#This Row],[ChgOrderPart2]])</f>
        <v/>
      </c>
      <c r="G4403" s="6" t="s">
        <v>3242</v>
      </c>
      <c r="H4403" s="8">
        <v>42013.592962962961</v>
      </c>
      <c r="I4403" s="6" t="s">
        <v>34</v>
      </c>
      <c r="J4403" s="8">
        <v>42017.434791666667</v>
      </c>
      <c r="K4403" s="6" t="s">
        <v>1284</v>
      </c>
      <c r="L4403" s="6" t="s">
        <v>1285</v>
      </c>
      <c r="M4403" s="6" t="s">
        <v>37</v>
      </c>
      <c r="O4403" s="6" t="s">
        <v>38</v>
      </c>
      <c r="P4403" s="6" t="s">
        <v>39</v>
      </c>
      <c r="Q4403" s="6" t="s">
        <v>345</v>
      </c>
      <c r="R4403" s="6" t="s">
        <v>848</v>
      </c>
      <c r="W4403" s="6" t="s">
        <v>347</v>
      </c>
      <c r="X4403" s="6" t="s">
        <v>345</v>
      </c>
      <c r="Y4403" s="6" t="s">
        <v>43</v>
      </c>
      <c r="Z4403" s="8">
        <v>42016.411608796298</v>
      </c>
      <c r="AA4403" s="6" t="s">
        <v>71</v>
      </c>
      <c r="AB4403" s="6" t="s">
        <v>851</v>
      </c>
      <c r="AC4403" s="6" t="s">
        <v>848</v>
      </c>
      <c r="AD4403" s="6" t="s">
        <v>43</v>
      </c>
      <c r="AE4403" s="8">
        <v>42017.434791666667</v>
      </c>
      <c r="AF4403" s="6" t="s">
        <v>46</v>
      </c>
    </row>
    <row r="4404" spans="1:39" x14ac:dyDescent="0.2">
      <c r="A44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4" s="7" t="str">
        <f>ExtractValues(Table1[[#This Row],[Agreement Name]],".{1}\d{4,5}")</f>
        <v>100809</v>
      </c>
      <c r="C4404" s="6" t="str">
        <f>ExtractValues(Table1[[#This Row],[Agreement Name]],".{1}\d{4,5}-.{1}\d{4,5}")</f>
        <v>100809-001004</v>
      </c>
      <c r="D4404" s="6" t="str">
        <f>ExtractValues(ExtractValues(Table1[[#This Row],[Agreement Name]],"(CO\d{1,3})"),"\d+")</f>
        <v/>
      </c>
      <c r="E4404" s="6" t="str">
        <f>ExtractValues(ExtractValues(Table1[[#This Row],[Agreement Name]],"(CO.\d{1,3})"),"\d+")</f>
        <v/>
      </c>
      <c r="F4404" s="6" t="str">
        <f>IF(Table1[[#This Row],[ChgOrderPart1]]&lt;&gt;"",Table1[[#This Row],[ChgOrderPart1]],Table1[[#This Row],[ChgOrderPart2]])</f>
        <v/>
      </c>
      <c r="G4404" s="6" t="s">
        <v>3223</v>
      </c>
      <c r="H4404" s="8">
        <v>42013.434803240743</v>
      </c>
      <c r="I4404" s="6" t="s">
        <v>34</v>
      </c>
      <c r="J4404" s="8">
        <v>42018.486018518517</v>
      </c>
      <c r="K4404" s="6" t="s">
        <v>1284</v>
      </c>
      <c r="L4404" s="6" t="s">
        <v>1285</v>
      </c>
      <c r="M4404" s="6" t="s">
        <v>37</v>
      </c>
      <c r="O4404" s="6" t="s">
        <v>38</v>
      </c>
      <c r="P4404" s="6" t="s">
        <v>39</v>
      </c>
      <c r="Q4404" s="6" t="s">
        <v>41</v>
      </c>
      <c r="R4404" s="6" t="s">
        <v>848</v>
      </c>
      <c r="W4404" s="6" t="s">
        <v>45</v>
      </c>
      <c r="X4404" s="6" t="s">
        <v>41</v>
      </c>
      <c r="Y4404" s="6" t="s">
        <v>43</v>
      </c>
      <c r="Z4404" s="8">
        <v>42018.34752314815</v>
      </c>
      <c r="AA4404" s="6" t="s">
        <v>46</v>
      </c>
      <c r="AB4404" s="6" t="s">
        <v>851</v>
      </c>
      <c r="AC4404" s="6" t="s">
        <v>848</v>
      </c>
      <c r="AD4404" s="6" t="s">
        <v>43</v>
      </c>
      <c r="AE4404" s="8">
        <v>42018.486018518517</v>
      </c>
      <c r="AF4404" s="6" t="s">
        <v>46</v>
      </c>
    </row>
    <row r="4405" spans="1:39" x14ac:dyDescent="0.2">
      <c r="A44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5" s="7" t="str">
        <f>ExtractValues(Table1[[#This Row],[Agreement Name]],".{1}\d{4,5}")</f>
        <v>100809</v>
      </c>
      <c r="C4405" s="6" t="str">
        <f>ExtractValues(Table1[[#This Row],[Agreement Name]],".{1}\d{4,5}-.{1}\d{4,5}")</f>
        <v>100809-001003</v>
      </c>
      <c r="D4405" s="6" t="str">
        <f>ExtractValues(ExtractValues(Table1[[#This Row],[Agreement Name]],"(CO\d{1,3})"),"\d+")</f>
        <v/>
      </c>
      <c r="E4405" s="6" t="str">
        <f>ExtractValues(ExtractValues(Table1[[#This Row],[Agreement Name]],"(CO.\d{1,3})"),"\d+")</f>
        <v/>
      </c>
      <c r="F4405" s="6" t="str">
        <f>IF(Table1[[#This Row],[ChgOrderPart1]]&lt;&gt;"",Table1[[#This Row],[ChgOrderPart1]],Table1[[#This Row],[ChgOrderPart2]])</f>
        <v/>
      </c>
      <c r="G4405" s="6" t="s">
        <v>3148</v>
      </c>
      <c r="H4405" s="8">
        <v>42010.447106481479</v>
      </c>
      <c r="I4405" s="6" t="s">
        <v>34</v>
      </c>
      <c r="J4405" s="8">
        <v>42026.520277777781</v>
      </c>
      <c r="K4405" s="6" t="s">
        <v>1284</v>
      </c>
      <c r="L4405" s="6" t="s">
        <v>1285</v>
      </c>
      <c r="M4405" s="6" t="s">
        <v>37</v>
      </c>
      <c r="O4405" s="6" t="s">
        <v>38</v>
      </c>
      <c r="P4405" s="6" t="s">
        <v>39</v>
      </c>
      <c r="Q4405" s="6" t="s">
        <v>3149</v>
      </c>
      <c r="R4405" s="6" t="s">
        <v>848</v>
      </c>
      <c r="W4405" s="6" t="s">
        <v>314</v>
      </c>
      <c r="X4405" s="6" t="s">
        <v>3149</v>
      </c>
      <c r="Y4405" s="6" t="s">
        <v>43</v>
      </c>
      <c r="Z4405" s="8">
        <v>42025.84233796296</v>
      </c>
      <c r="AA4405" s="6" t="s">
        <v>315</v>
      </c>
      <c r="AB4405" s="6" t="s">
        <v>851</v>
      </c>
      <c r="AC4405" s="6" t="s">
        <v>848</v>
      </c>
      <c r="AD4405" s="6" t="s">
        <v>43</v>
      </c>
      <c r="AE4405" s="8">
        <v>42026.520277777781</v>
      </c>
      <c r="AF4405" s="6" t="s">
        <v>46</v>
      </c>
    </row>
    <row r="4406" spans="1:39" x14ac:dyDescent="0.2">
      <c r="A44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6" s="7" t="str">
        <f>ExtractValues(Table1[[#This Row],[Agreement Name]],".{1}\d{4,5}")</f>
        <v>100809</v>
      </c>
      <c r="C4406" s="6" t="str">
        <f>ExtractValues(Table1[[#This Row],[Agreement Name]],".{1}\d{4,5}-.{1}\d{4,5}")</f>
        <v>100809-001002</v>
      </c>
      <c r="D4406" s="6" t="str">
        <f>ExtractValues(ExtractValues(Table1[[#This Row],[Agreement Name]],"(CO\d{1,3})"),"\d+")</f>
        <v/>
      </c>
      <c r="E4406" s="6" t="str">
        <f>ExtractValues(ExtractValues(Table1[[#This Row],[Agreement Name]],"(CO.\d{1,3})"),"\d+")</f>
        <v/>
      </c>
      <c r="F4406" s="6" t="str">
        <f>IF(Table1[[#This Row],[ChgOrderPart1]]&lt;&gt;"",Table1[[#This Row],[ChgOrderPart1]],Table1[[#This Row],[ChgOrderPart2]])</f>
        <v/>
      </c>
      <c r="G4406" s="6" t="s">
        <v>3135</v>
      </c>
      <c r="H4406" s="8">
        <v>42009.507743055554</v>
      </c>
      <c r="I4406" s="6" t="s">
        <v>34</v>
      </c>
      <c r="J4406" s="8">
        <v>42079.428981481484</v>
      </c>
      <c r="K4406" s="6" t="s">
        <v>1284</v>
      </c>
      <c r="L4406" s="6" t="s">
        <v>1285</v>
      </c>
      <c r="M4406" s="6" t="s">
        <v>37</v>
      </c>
      <c r="O4406" s="6" t="s">
        <v>38</v>
      </c>
      <c r="P4406" s="6" t="s">
        <v>39</v>
      </c>
      <c r="Q4406" s="6" t="s">
        <v>3136</v>
      </c>
      <c r="R4406" s="6" t="s">
        <v>848</v>
      </c>
      <c r="S4406" s="6" t="s">
        <v>2923</v>
      </c>
      <c r="W4406" s="6" t="s">
        <v>3137</v>
      </c>
      <c r="X4406" s="6" t="s">
        <v>3136</v>
      </c>
      <c r="Y4406" s="6" t="s">
        <v>43</v>
      </c>
      <c r="Z4406" s="8">
        <v>42074.688622685186</v>
      </c>
      <c r="AA4406" s="6" t="s">
        <v>3138</v>
      </c>
      <c r="AB4406" s="6" t="s">
        <v>2925</v>
      </c>
      <c r="AC4406" s="6" t="s">
        <v>2923</v>
      </c>
      <c r="AD4406" s="6" t="s">
        <v>43</v>
      </c>
      <c r="AE4406" s="8">
        <v>42079.428981481484</v>
      </c>
      <c r="AF4406" s="6" t="s">
        <v>71</v>
      </c>
    </row>
    <row r="4407" spans="1:39" x14ac:dyDescent="0.2">
      <c r="A44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7" s="7" t="str">
        <f>ExtractValues(Table1[[#This Row],[Agreement Name]],".{1}\d{4,5}")</f>
        <v>100809</v>
      </c>
      <c r="C4407" s="6" t="str">
        <f>ExtractValues(Table1[[#This Row],[Agreement Name]],".{1}\d{4,5}-.{1}\d{4,5}")</f>
        <v>100809-001001</v>
      </c>
      <c r="D4407" s="6" t="str">
        <f>ExtractValues(ExtractValues(Table1[[#This Row],[Agreement Name]],"(CO\d{1,3})"),"\d+")</f>
        <v/>
      </c>
      <c r="E4407" s="6" t="str">
        <f>ExtractValues(ExtractValues(Table1[[#This Row],[Agreement Name]],"(CO.\d{1,3})"),"\d+")</f>
        <v/>
      </c>
      <c r="F4407" s="6" t="str">
        <f>IF(Table1[[#This Row],[ChgOrderPart1]]&lt;&gt;"",Table1[[#This Row],[ChgOrderPart1]],Table1[[#This Row],[ChgOrderPart2]])</f>
        <v/>
      </c>
      <c r="G4407" s="6" t="s">
        <v>3130</v>
      </c>
      <c r="H4407" s="8">
        <v>42009.497546296298</v>
      </c>
      <c r="I4407" s="6" t="s">
        <v>34</v>
      </c>
      <c r="J4407" s="8">
        <v>42010.609386574077</v>
      </c>
      <c r="K4407" s="6" t="s">
        <v>1284</v>
      </c>
      <c r="L4407" s="6" t="s">
        <v>1285</v>
      </c>
      <c r="M4407" s="6" t="s">
        <v>37</v>
      </c>
      <c r="O4407" s="6" t="s">
        <v>38</v>
      </c>
      <c r="P4407" s="6" t="s">
        <v>39</v>
      </c>
      <c r="Q4407" s="6" t="s">
        <v>1865</v>
      </c>
      <c r="R4407" s="6" t="s">
        <v>848</v>
      </c>
      <c r="W4407" s="6" t="s">
        <v>1866</v>
      </c>
      <c r="X4407" s="6" t="s">
        <v>1865</v>
      </c>
      <c r="Y4407" s="6" t="s">
        <v>43</v>
      </c>
      <c r="Z4407" s="8">
        <v>42009.642407407409</v>
      </c>
      <c r="AA4407" s="6" t="s">
        <v>1867</v>
      </c>
      <c r="AB4407" s="6" t="s">
        <v>851</v>
      </c>
      <c r="AC4407" s="6" t="s">
        <v>848</v>
      </c>
      <c r="AD4407" s="6" t="s">
        <v>43</v>
      </c>
      <c r="AE4407" s="8">
        <v>42010.609386574077</v>
      </c>
      <c r="AF4407" s="6" t="s">
        <v>46</v>
      </c>
    </row>
    <row r="4408" spans="1:39" x14ac:dyDescent="0.2">
      <c r="A440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8" s="7" t="str">
        <f>ExtractValues(Table1[[#This Row],[Agreement Name]],".{1}\d{4,5}")</f>
        <v>10080</v>
      </c>
      <c r="C4408" s="6" t="str">
        <f>ExtractValues(Table1[[#This Row],[Agreement Name]],".{1}\d{4,5}-.{1}\d{4,5}")</f>
        <v>10080-001002</v>
      </c>
      <c r="D4408" s="6" t="str">
        <f>ExtractValues(ExtractValues(Table1[[#This Row],[Agreement Name]],"(CO\d{1,3})"),"\d+")</f>
        <v/>
      </c>
      <c r="E4408" s="6" t="str">
        <f>ExtractValues(ExtractValues(Table1[[#This Row],[Agreement Name]],"(CO.\d{1,3})"),"\d+")</f>
        <v/>
      </c>
      <c r="F4408" s="6" t="str">
        <f>IF(Table1[[#This Row],[ChgOrderPart1]]&lt;&gt;"",Table1[[#This Row],[ChgOrderPart1]],Table1[[#This Row],[ChgOrderPart2]])</f>
        <v/>
      </c>
      <c r="G4408" s="6" t="s">
        <v>2746</v>
      </c>
      <c r="H4408" s="8">
        <v>41963.606874999998</v>
      </c>
      <c r="I4408" s="6" t="s">
        <v>34</v>
      </c>
      <c r="J4408" s="8">
        <v>41964.426817129628</v>
      </c>
      <c r="K4408" s="6" t="s">
        <v>1284</v>
      </c>
      <c r="L4408" s="6" t="s">
        <v>1285</v>
      </c>
      <c r="M4408" s="6" t="s">
        <v>37</v>
      </c>
      <c r="O4408" s="6" t="s">
        <v>38</v>
      </c>
      <c r="P4408" s="6" t="s">
        <v>39</v>
      </c>
      <c r="Q4408" s="6" t="s">
        <v>1139</v>
      </c>
      <c r="R4408" s="6" t="s">
        <v>366</v>
      </c>
      <c r="W4408" s="6" t="s">
        <v>2747</v>
      </c>
      <c r="X4408" s="6" t="s">
        <v>1139</v>
      </c>
      <c r="Y4408" s="6" t="s">
        <v>43</v>
      </c>
      <c r="Z4408" s="8">
        <v>41964.329502314817</v>
      </c>
      <c r="AA4408" s="6" t="s">
        <v>2748</v>
      </c>
      <c r="AB4408" s="6" t="s">
        <v>370</v>
      </c>
      <c r="AC4408" s="6" t="s">
        <v>366</v>
      </c>
      <c r="AD4408" s="6" t="s">
        <v>43</v>
      </c>
      <c r="AE4408" s="8">
        <v>41964.426817129628</v>
      </c>
      <c r="AF4408" s="6" t="s">
        <v>46</v>
      </c>
    </row>
    <row r="4409" spans="1:39" x14ac:dyDescent="0.2">
      <c r="A44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09" s="7" t="str">
        <f>ExtractValues(Table1[[#This Row],[Agreement Name]],".{1}\d{4,5}")</f>
        <v>10080</v>
      </c>
      <c r="C4409" s="6" t="str">
        <f>ExtractValues(Table1[[#This Row],[Agreement Name]],".{1}\d{4,5}-.{1}\d{4,5}")</f>
        <v>10080-001001</v>
      </c>
      <c r="D4409" s="6" t="str">
        <f>ExtractValues(ExtractValues(Table1[[#This Row],[Agreement Name]],"(CO\d{1,3})"),"\d+")</f>
        <v/>
      </c>
      <c r="E4409" s="6" t="str">
        <f>ExtractValues(ExtractValues(Table1[[#This Row],[Agreement Name]],"(CO.\d{1,3})"),"\d+")</f>
        <v/>
      </c>
      <c r="F4409" s="6" t="str">
        <f>IF(Table1[[#This Row],[ChgOrderPart1]]&lt;&gt;"",Table1[[#This Row],[ChgOrderPart1]],Table1[[#This Row],[ChgOrderPart2]])</f>
        <v/>
      </c>
      <c r="G4409" s="6" t="s">
        <v>2741</v>
      </c>
      <c r="H4409" s="8">
        <v>41963.606006944443</v>
      </c>
      <c r="I4409" s="6" t="s">
        <v>34</v>
      </c>
      <c r="J4409" s="8">
        <v>41974.689120370371</v>
      </c>
      <c r="K4409" s="6" t="s">
        <v>1284</v>
      </c>
      <c r="L4409" s="6" t="s">
        <v>1285</v>
      </c>
      <c r="M4409" s="6" t="s">
        <v>37</v>
      </c>
      <c r="O4409" s="6" t="s">
        <v>38</v>
      </c>
      <c r="P4409" s="6" t="s">
        <v>39</v>
      </c>
      <c r="Q4409" s="6" t="s">
        <v>2742</v>
      </c>
      <c r="R4409" s="6" t="s">
        <v>2743</v>
      </c>
      <c r="S4409" s="6" t="s">
        <v>366</v>
      </c>
      <c r="W4409" s="6" t="s">
        <v>2744</v>
      </c>
      <c r="X4409" s="6" t="s">
        <v>2743</v>
      </c>
      <c r="Y4409" s="6" t="s">
        <v>43</v>
      </c>
      <c r="Z4409" s="8">
        <v>41974.588182870371</v>
      </c>
      <c r="AA4409" s="6" t="s">
        <v>2745</v>
      </c>
      <c r="AB4409" s="6" t="s">
        <v>370</v>
      </c>
      <c r="AC4409" s="6" t="s">
        <v>366</v>
      </c>
      <c r="AD4409" s="6" t="s">
        <v>43</v>
      </c>
      <c r="AE4409" s="8">
        <v>41974.689120370371</v>
      </c>
      <c r="AF4409" s="6" t="s">
        <v>71</v>
      </c>
    </row>
    <row r="4410" spans="1:39" x14ac:dyDescent="0.2">
      <c r="A44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0" s="7" t="str">
        <f>ExtractValues(Table1[[#This Row],[Agreement Name]],".{1}\d{4,5}")</f>
        <v>10080</v>
      </c>
      <c r="C4410" s="6" t="str">
        <f>ExtractValues(Table1[[#This Row],[Agreement Name]],".{1}\d{4,5}-.{1}\d{4,5}")</f>
        <v>10080-001001</v>
      </c>
      <c r="D4410" s="6" t="str">
        <f>ExtractValues(ExtractValues(Table1[[#This Row],[Agreement Name]],"(CO\d{1,3})"),"\d+")</f>
        <v/>
      </c>
      <c r="E4410" s="6" t="str">
        <f>ExtractValues(ExtractValues(Table1[[#This Row],[Agreement Name]],"(CO.\d{1,3})"),"\d+")</f>
        <v/>
      </c>
      <c r="F4410" s="6" t="str">
        <f>IF(Table1[[#This Row],[ChgOrderPart1]]&lt;&gt;"",Table1[[#This Row],[ChgOrderPart1]],Table1[[#This Row],[ChgOrderPart2]])</f>
        <v/>
      </c>
      <c r="G4410" s="6" t="s">
        <v>2741</v>
      </c>
      <c r="H4410" s="8">
        <v>41963.603587962964</v>
      </c>
      <c r="I4410" s="6" t="s">
        <v>55</v>
      </c>
      <c r="J4410" s="8">
        <v>41963.605208333334</v>
      </c>
      <c r="K4410" s="6" t="s">
        <v>1284</v>
      </c>
      <c r="L4410" s="6" t="s">
        <v>1285</v>
      </c>
      <c r="M4410" s="6" t="s">
        <v>37</v>
      </c>
      <c r="O4410" s="6" t="s">
        <v>38</v>
      </c>
      <c r="P4410" s="6" t="s">
        <v>39</v>
      </c>
      <c r="Q4410" s="6" t="s">
        <v>2742</v>
      </c>
      <c r="R4410" s="6" t="s">
        <v>196</v>
      </c>
      <c r="AL4410" s="6" t="s">
        <v>2742</v>
      </c>
      <c r="AM4410" s="6" t="s">
        <v>43</v>
      </c>
    </row>
    <row r="4411" spans="1:39" x14ac:dyDescent="0.2">
      <c r="A44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1" s="7" t="str">
        <f>ExtractValues(Table1[[#This Row],[Agreement Name]],".{1}\d{4,5}")</f>
        <v>100767</v>
      </c>
      <c r="C4411" s="6" t="str">
        <f>ExtractValues(Table1[[#This Row],[Agreement Name]],".{1}\d{4,5}-.{1}\d{4,5}")</f>
        <v>100767-001001</v>
      </c>
      <c r="D4411" s="6" t="str">
        <f>ExtractValues(ExtractValues(Table1[[#This Row],[Agreement Name]],"(CO\d{1,3})"),"\d+")</f>
        <v/>
      </c>
      <c r="E4411" s="6" t="str">
        <f>ExtractValues(ExtractValues(Table1[[#This Row],[Agreement Name]],"(CO.\d{1,3})"),"\d+")</f>
        <v/>
      </c>
      <c r="F4411" s="6" t="str">
        <f>IF(Table1[[#This Row],[ChgOrderPart1]]&lt;&gt;"",Table1[[#This Row],[ChgOrderPart1]],Table1[[#This Row],[ChgOrderPart2]])</f>
        <v/>
      </c>
      <c r="G4411" s="6" t="s">
        <v>8223</v>
      </c>
      <c r="H4411" s="8">
        <v>42102.668437499997</v>
      </c>
      <c r="I4411" s="6" t="s">
        <v>48</v>
      </c>
      <c r="J4411" s="8">
        <v>42102.668437499997</v>
      </c>
      <c r="K4411" s="6" t="s">
        <v>1376</v>
      </c>
      <c r="L4411" s="6" t="s">
        <v>1377</v>
      </c>
      <c r="M4411" s="6" t="s">
        <v>37</v>
      </c>
      <c r="O4411" s="6" t="s">
        <v>38</v>
      </c>
      <c r="P4411" s="6" t="s">
        <v>39</v>
      </c>
      <c r="Q4411" s="6" t="s">
        <v>8224</v>
      </c>
      <c r="R4411" s="6" t="s">
        <v>101</v>
      </c>
      <c r="AL4411" s="6" t="s">
        <v>8224</v>
      </c>
      <c r="AM4411" s="6" t="s">
        <v>43</v>
      </c>
    </row>
    <row r="4412" spans="1:39" x14ac:dyDescent="0.2">
      <c r="A44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2" s="7" t="str">
        <f>ExtractValues(Table1[[#This Row],[Agreement Name]],".{1}\d{4,5}")</f>
        <v>100755</v>
      </c>
      <c r="C4412" s="6" t="str">
        <f>ExtractValues(Table1[[#This Row],[Agreement Name]],".{1}\d{4,5}-.{1}\d{4,5}")</f>
        <v>100755-001001</v>
      </c>
      <c r="D4412" s="6" t="str">
        <f>ExtractValues(ExtractValues(Table1[[#This Row],[Agreement Name]],"(CO\d{1,3})"),"\d+")</f>
        <v/>
      </c>
      <c r="E4412" s="6" t="str">
        <f>ExtractValues(ExtractValues(Table1[[#This Row],[Agreement Name]],"(CO.\d{1,3})"),"\d+")</f>
        <v/>
      </c>
      <c r="F4412" s="6" t="str">
        <f>IF(Table1[[#This Row],[ChgOrderPart1]]&lt;&gt;"",Table1[[#This Row],[ChgOrderPart1]],Table1[[#This Row],[ChgOrderPart2]])</f>
        <v/>
      </c>
      <c r="G4412" s="6" t="s">
        <v>3291</v>
      </c>
      <c r="H4412" s="8">
        <v>42017.484456018516</v>
      </c>
      <c r="I4412" s="6" t="s">
        <v>34</v>
      </c>
      <c r="J4412" s="8">
        <v>42024.37127314815</v>
      </c>
      <c r="K4412" s="6" t="s">
        <v>1284</v>
      </c>
      <c r="L4412" s="6" t="s">
        <v>1285</v>
      </c>
      <c r="M4412" s="6" t="s">
        <v>37</v>
      </c>
      <c r="O4412" s="6" t="s">
        <v>38</v>
      </c>
      <c r="P4412" s="6" t="s">
        <v>39</v>
      </c>
      <c r="Q4412" s="6" t="s">
        <v>1291</v>
      </c>
      <c r="R4412" s="6" t="s">
        <v>196</v>
      </c>
      <c r="W4412" s="6" t="s">
        <v>1292</v>
      </c>
      <c r="X4412" s="6" t="s">
        <v>1291</v>
      </c>
      <c r="Y4412" s="6" t="s">
        <v>43</v>
      </c>
      <c r="Z4412" s="8">
        <v>42024.306585648148</v>
      </c>
      <c r="AA4412" s="6" t="s">
        <v>322</v>
      </c>
      <c r="AB4412" s="6" t="s">
        <v>198</v>
      </c>
      <c r="AC4412" s="6" t="s">
        <v>196</v>
      </c>
      <c r="AD4412" s="6" t="s">
        <v>43</v>
      </c>
      <c r="AE4412" s="8">
        <v>42024.37127314815</v>
      </c>
      <c r="AF4412" s="6" t="s">
        <v>71</v>
      </c>
    </row>
    <row r="4413" spans="1:39" x14ac:dyDescent="0.2">
      <c r="A44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13" s="7" t="str">
        <f>ExtractValues(Table1[[#This Row],[Agreement Name]],".{1}\d{4,5}")</f>
        <v>100747</v>
      </c>
      <c r="C4413" s="6" t="str">
        <f>ExtractValues(Table1[[#This Row],[Agreement Name]],".{1}\d{4,5}-.{1}\d{4,5}")</f>
        <v>100747-001004</v>
      </c>
      <c r="D4413" s="6" t="str">
        <f>ExtractValues(ExtractValues(Table1[[#This Row],[Agreement Name]],"(CO\d{1,3})"),"\d+")</f>
        <v>1</v>
      </c>
      <c r="E4413" s="6" t="str">
        <f>ExtractValues(ExtractValues(Table1[[#This Row],[Agreement Name]],"(CO.\d{1,3})"),"\d+")</f>
        <v/>
      </c>
      <c r="F4413" s="6" t="str">
        <f>IF(Table1[[#This Row],[ChgOrderPart1]]&lt;&gt;"",Table1[[#This Row],[ChgOrderPart1]],Table1[[#This Row],[ChgOrderPart2]])</f>
        <v>1</v>
      </c>
      <c r="G4413" s="6" t="s">
        <v>6240</v>
      </c>
      <c r="H4413" s="8">
        <v>42047.274664351855</v>
      </c>
      <c r="I4413" s="6" t="s">
        <v>34</v>
      </c>
      <c r="J4413" s="8">
        <v>42048.342557870368</v>
      </c>
      <c r="K4413" s="6" t="s">
        <v>1284</v>
      </c>
      <c r="L4413" s="6" t="s">
        <v>1285</v>
      </c>
      <c r="M4413" s="6" t="s">
        <v>37</v>
      </c>
      <c r="O4413" s="6" t="s">
        <v>38</v>
      </c>
      <c r="P4413" s="6" t="s">
        <v>39</v>
      </c>
      <c r="Q4413" s="6" t="s">
        <v>3233</v>
      </c>
      <c r="R4413" s="6" t="s">
        <v>354</v>
      </c>
      <c r="W4413" s="6" t="s">
        <v>3234</v>
      </c>
      <c r="X4413" s="6" t="s">
        <v>3233</v>
      </c>
      <c r="Y4413" s="6" t="s">
        <v>43</v>
      </c>
      <c r="Z4413" s="8">
        <v>42048.338842592595</v>
      </c>
      <c r="AA4413" s="6" t="s">
        <v>3235</v>
      </c>
      <c r="AB4413" s="6" t="s">
        <v>357</v>
      </c>
      <c r="AC4413" s="6" t="s">
        <v>354</v>
      </c>
      <c r="AD4413" s="6" t="s">
        <v>43</v>
      </c>
      <c r="AE4413" s="8">
        <v>42048.342557870368</v>
      </c>
      <c r="AF4413" s="6" t="s">
        <v>358</v>
      </c>
    </row>
    <row r="4414" spans="1:39" x14ac:dyDescent="0.2">
      <c r="A44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4" s="7" t="str">
        <f>ExtractValues(Table1[[#This Row],[Agreement Name]],".{1}\d{4,5}")</f>
        <v>100747</v>
      </c>
      <c r="C4414" s="6" t="str">
        <f>ExtractValues(Table1[[#This Row],[Agreement Name]],".{1}\d{4,5}-.{1}\d{4,5}")</f>
        <v>100747-001004</v>
      </c>
      <c r="D4414" s="6" t="str">
        <f>ExtractValues(ExtractValues(Table1[[#This Row],[Agreement Name]],"(CO\d{1,3})"),"\d+")</f>
        <v/>
      </c>
      <c r="E4414" s="6" t="str">
        <f>ExtractValues(ExtractValues(Table1[[#This Row],[Agreement Name]],"(CO.\d{1,3})"),"\d+")</f>
        <v/>
      </c>
      <c r="F4414" s="6" t="str">
        <f>IF(Table1[[#This Row],[ChgOrderPart1]]&lt;&gt;"",Table1[[#This Row],[ChgOrderPart1]],Table1[[#This Row],[ChgOrderPart2]])</f>
        <v/>
      </c>
      <c r="G4414" s="6" t="s">
        <v>3231</v>
      </c>
      <c r="H4414" s="8">
        <v>42013.472361111111</v>
      </c>
      <c r="I4414" s="6" t="s">
        <v>34</v>
      </c>
      <c r="J4414" s="8">
        <v>42017.748136574075</v>
      </c>
      <c r="K4414" s="6" t="s">
        <v>1284</v>
      </c>
      <c r="L4414" s="6" t="s">
        <v>1285</v>
      </c>
      <c r="M4414" s="6" t="s">
        <v>37</v>
      </c>
      <c r="O4414" s="6" t="s">
        <v>38</v>
      </c>
      <c r="P4414" s="6" t="s">
        <v>39</v>
      </c>
      <c r="Q4414" s="6" t="s">
        <v>3232</v>
      </c>
      <c r="R4414" s="6" t="s">
        <v>3233</v>
      </c>
      <c r="S4414" s="6" t="s">
        <v>354</v>
      </c>
      <c r="W4414" s="6" t="s">
        <v>3234</v>
      </c>
      <c r="X4414" s="6" t="s">
        <v>3233</v>
      </c>
      <c r="Y4414" s="6" t="s">
        <v>43</v>
      </c>
      <c r="Z4414" s="8">
        <v>42017.636238425926</v>
      </c>
      <c r="AA4414" s="6" t="s">
        <v>3235</v>
      </c>
      <c r="AB4414" s="6" t="s">
        <v>357</v>
      </c>
      <c r="AC4414" s="6" t="s">
        <v>354</v>
      </c>
      <c r="AD4414" s="6" t="s">
        <v>43</v>
      </c>
      <c r="AE4414" s="8">
        <v>42017.748136574075</v>
      </c>
      <c r="AF4414" s="6" t="s">
        <v>358</v>
      </c>
    </row>
    <row r="4415" spans="1:39" x14ac:dyDescent="0.2">
      <c r="A44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5" s="7" t="str">
        <f>ExtractValues(Table1[[#This Row],[Agreement Name]],".{1}\d{4,5}")</f>
        <v>100747</v>
      </c>
      <c r="C4415" s="6" t="str">
        <f>ExtractValues(Table1[[#This Row],[Agreement Name]],".{1}\d{4,5}-.{1}\d{4,5}")</f>
        <v>100747-001003</v>
      </c>
      <c r="D4415" s="6" t="str">
        <f>ExtractValues(ExtractValues(Table1[[#This Row],[Agreement Name]],"(CO\d{1,3})"),"\d+")</f>
        <v/>
      </c>
      <c r="E4415" s="6" t="str">
        <f>ExtractValues(ExtractValues(Table1[[#This Row],[Agreement Name]],"(CO.\d{1,3})"),"\d+")</f>
        <v/>
      </c>
      <c r="F4415" s="6" t="str">
        <f>IF(Table1[[#This Row],[ChgOrderPart1]]&lt;&gt;"",Table1[[#This Row],[ChgOrderPart1]],Table1[[#This Row],[ChgOrderPart2]])</f>
        <v/>
      </c>
      <c r="G4415" s="6" t="s">
        <v>3196</v>
      </c>
      <c r="H4415" s="8">
        <v>42012.285914351851</v>
      </c>
      <c r="I4415" s="6" t="s">
        <v>34</v>
      </c>
      <c r="J4415" s="8">
        <v>42013.464745370373</v>
      </c>
      <c r="K4415" s="6" t="s">
        <v>1284</v>
      </c>
      <c r="L4415" s="6" t="s">
        <v>1285</v>
      </c>
      <c r="M4415" s="6" t="s">
        <v>37</v>
      </c>
      <c r="O4415" s="6" t="s">
        <v>38</v>
      </c>
      <c r="P4415" s="6" t="s">
        <v>39</v>
      </c>
      <c r="Q4415" s="6" t="s">
        <v>353</v>
      </c>
      <c r="R4415" s="6" t="s">
        <v>354</v>
      </c>
      <c r="W4415" s="6" t="s">
        <v>1361</v>
      </c>
      <c r="X4415" s="6" t="s">
        <v>353</v>
      </c>
      <c r="Y4415" s="6" t="s">
        <v>43</v>
      </c>
      <c r="Z4415" s="8">
        <v>42013.43105324074</v>
      </c>
      <c r="AA4415" s="6" t="s">
        <v>1362</v>
      </c>
      <c r="AB4415" s="6" t="s">
        <v>357</v>
      </c>
      <c r="AC4415" s="6" t="s">
        <v>354</v>
      </c>
      <c r="AD4415" s="6" t="s">
        <v>43</v>
      </c>
      <c r="AE4415" s="8">
        <v>42013.464745370373</v>
      </c>
      <c r="AF4415" s="6" t="s">
        <v>3197</v>
      </c>
    </row>
    <row r="4416" spans="1:39" x14ac:dyDescent="0.2">
      <c r="A441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16" s="7" t="str">
        <f>ExtractValues(Table1[[#This Row],[Agreement Name]],".{1}\d{4,5}")</f>
        <v>100747</v>
      </c>
      <c r="C4416" s="6" t="str">
        <f>ExtractValues(Table1[[#This Row],[Agreement Name]],".{1}\d{4,5}-.{1}\d{4,5}")</f>
        <v>100747-001002</v>
      </c>
      <c r="D4416" s="6" t="str">
        <f>ExtractValues(ExtractValues(Table1[[#This Row],[Agreement Name]],"(CO\d{1,3})"),"\d+")</f>
        <v>1</v>
      </c>
      <c r="E4416" s="6" t="str">
        <f>ExtractValues(ExtractValues(Table1[[#This Row],[Agreement Name]],"(CO.\d{1,3})"),"\d+")</f>
        <v/>
      </c>
      <c r="F4416" s="6" t="str">
        <f>IF(Table1[[#This Row],[ChgOrderPart1]]&lt;&gt;"",Table1[[#This Row],[ChgOrderPart1]],Table1[[#This Row],[ChgOrderPart2]])</f>
        <v>1</v>
      </c>
      <c r="G4416" s="6" t="s">
        <v>6373</v>
      </c>
      <c r="H4416" s="8">
        <v>42059.318043981482</v>
      </c>
      <c r="I4416" s="6" t="s">
        <v>34</v>
      </c>
      <c r="J4416" s="8">
        <v>42059.34097222222</v>
      </c>
      <c r="K4416" s="6" t="s">
        <v>1284</v>
      </c>
      <c r="L4416" s="6" t="s">
        <v>1285</v>
      </c>
      <c r="M4416" s="6" t="s">
        <v>37</v>
      </c>
      <c r="O4416" s="6" t="s">
        <v>38</v>
      </c>
      <c r="P4416" s="6" t="s">
        <v>39</v>
      </c>
      <c r="Q4416" s="6" t="s">
        <v>699</v>
      </c>
      <c r="R4416" s="6" t="s">
        <v>354</v>
      </c>
      <c r="W4416" s="6" t="s">
        <v>700</v>
      </c>
      <c r="X4416" s="6" t="s">
        <v>699</v>
      </c>
      <c r="Y4416" s="6" t="s">
        <v>43</v>
      </c>
      <c r="Z4416" s="8">
        <v>42059.340358796297</v>
      </c>
      <c r="AA4416" s="6" t="s">
        <v>3709</v>
      </c>
      <c r="AB4416" s="6" t="s">
        <v>357</v>
      </c>
      <c r="AC4416" s="6" t="s">
        <v>354</v>
      </c>
      <c r="AD4416" s="6" t="s">
        <v>43</v>
      </c>
      <c r="AE4416" s="8">
        <v>42059.34097222222</v>
      </c>
      <c r="AF4416" s="6" t="s">
        <v>358</v>
      </c>
    </row>
    <row r="4417" spans="1:39" x14ac:dyDescent="0.2">
      <c r="A44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7" s="7" t="str">
        <f>ExtractValues(Table1[[#This Row],[Agreement Name]],".{1}\d{4,5}")</f>
        <v>100747</v>
      </c>
      <c r="C4417" s="6" t="str">
        <f>ExtractValues(Table1[[#This Row],[Agreement Name]],".{1}\d{4,5}-.{1}\d{4,5}")</f>
        <v>100747-001002</v>
      </c>
      <c r="D4417" s="6" t="str">
        <f>ExtractValues(ExtractValues(Table1[[#This Row],[Agreement Name]],"(CO\d{1,3})"),"\d+")</f>
        <v/>
      </c>
      <c r="E4417" s="6" t="str">
        <f>ExtractValues(ExtractValues(Table1[[#This Row],[Agreement Name]],"(CO.\d{1,3})"),"\d+")</f>
        <v/>
      </c>
      <c r="F4417" s="6" t="str">
        <f>IF(Table1[[#This Row],[ChgOrderPart1]]&lt;&gt;"",Table1[[#This Row],[ChgOrderPart1]],Table1[[#This Row],[ChgOrderPart2]])</f>
        <v/>
      </c>
      <c r="G4417" s="6" t="s">
        <v>3113</v>
      </c>
      <c r="H4417" s="8">
        <v>41991.554664351854</v>
      </c>
      <c r="I4417" s="6" t="s">
        <v>34</v>
      </c>
      <c r="J4417" s="8">
        <v>41995.69908564815</v>
      </c>
      <c r="K4417" s="6" t="s">
        <v>1284</v>
      </c>
      <c r="L4417" s="6" t="s">
        <v>1285</v>
      </c>
      <c r="M4417" s="6" t="s">
        <v>37</v>
      </c>
      <c r="O4417" s="6" t="s">
        <v>38</v>
      </c>
      <c r="P4417" s="6" t="s">
        <v>39</v>
      </c>
      <c r="Q4417" s="6" t="s">
        <v>699</v>
      </c>
      <c r="R4417" s="6" t="s">
        <v>354</v>
      </c>
      <c r="W4417" s="6" t="s">
        <v>700</v>
      </c>
      <c r="X4417" s="6" t="s">
        <v>699</v>
      </c>
      <c r="Y4417" s="6" t="s">
        <v>43</v>
      </c>
      <c r="Z4417" s="8">
        <v>41995.661817129629</v>
      </c>
      <c r="AA4417" s="6" t="s">
        <v>2716</v>
      </c>
      <c r="AB4417" s="6" t="s">
        <v>357</v>
      </c>
      <c r="AC4417" s="6" t="s">
        <v>354</v>
      </c>
      <c r="AD4417" s="6" t="s">
        <v>43</v>
      </c>
      <c r="AE4417" s="8">
        <v>41995.69908564815</v>
      </c>
      <c r="AF4417" s="6" t="s">
        <v>358</v>
      </c>
    </row>
    <row r="4418" spans="1:39" x14ac:dyDescent="0.2">
      <c r="A44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8" s="7" t="str">
        <f>ExtractValues(Table1[[#This Row],[Agreement Name]],".{1}\d{4,5}")</f>
        <v>100747</v>
      </c>
      <c r="C4418" s="6" t="str">
        <f>ExtractValues(Table1[[#This Row],[Agreement Name]],".{1}\d{4,5}-.{1}\d{4,5}")</f>
        <v>100747-001001</v>
      </c>
      <c r="D4418" s="6" t="str">
        <f>ExtractValues(ExtractValues(Table1[[#This Row],[Agreement Name]],"(CO\d{1,3})"),"\d+")</f>
        <v/>
      </c>
      <c r="E4418" s="6" t="str">
        <f>ExtractValues(ExtractValues(Table1[[#This Row],[Agreement Name]],"(CO.\d{1,3})"),"\d+")</f>
        <v/>
      </c>
      <c r="F4418" s="6" t="str">
        <f>IF(Table1[[#This Row],[ChgOrderPart1]]&lt;&gt;"",Table1[[#This Row],[ChgOrderPart1]],Table1[[#This Row],[ChgOrderPart2]])</f>
        <v/>
      </c>
      <c r="G4418" s="6" t="s">
        <v>7600</v>
      </c>
      <c r="H4418" s="8">
        <v>41991.566886574074</v>
      </c>
      <c r="I4418" s="6" t="s">
        <v>34</v>
      </c>
      <c r="J4418" s="8">
        <v>41997.232824074075</v>
      </c>
      <c r="K4418" s="6" t="s">
        <v>1376</v>
      </c>
      <c r="L4418" s="6" t="s">
        <v>1377</v>
      </c>
      <c r="M4418" s="6" t="s">
        <v>37</v>
      </c>
      <c r="O4418" s="6" t="s">
        <v>38</v>
      </c>
      <c r="P4418" s="6" t="s">
        <v>39</v>
      </c>
      <c r="Q4418" s="6" t="s">
        <v>3120</v>
      </c>
      <c r="R4418" s="6" t="s">
        <v>354</v>
      </c>
      <c r="W4418" s="6" t="s">
        <v>3121</v>
      </c>
      <c r="X4418" s="6" t="s">
        <v>3120</v>
      </c>
      <c r="Y4418" s="6" t="s">
        <v>43</v>
      </c>
      <c r="Z4418" s="8">
        <v>41996.665543981479</v>
      </c>
      <c r="AA4418" s="6" t="s">
        <v>3122</v>
      </c>
      <c r="AB4418" s="6" t="s">
        <v>357</v>
      </c>
      <c r="AC4418" s="6" t="s">
        <v>354</v>
      </c>
      <c r="AD4418" s="6" t="s">
        <v>43</v>
      </c>
      <c r="AE4418" s="8">
        <v>41997.232824074075</v>
      </c>
      <c r="AF4418" s="6" t="s">
        <v>358</v>
      </c>
    </row>
    <row r="4419" spans="1:39" x14ac:dyDescent="0.2">
      <c r="A44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19" s="7" t="str">
        <f>ExtractValues(Table1[[#This Row],[Agreement Name]],".{1}\d{4,5}")</f>
        <v>100725</v>
      </c>
      <c r="C4419" s="6" t="str">
        <f>ExtractValues(Table1[[#This Row],[Agreement Name]],".{1}\d{4,5}-.{1}\d{4,5}")</f>
        <v>100725-001001</v>
      </c>
      <c r="D4419" s="6" t="str">
        <f>ExtractValues(ExtractValues(Table1[[#This Row],[Agreement Name]],"(CO\d{1,3})"),"\d+")</f>
        <v/>
      </c>
      <c r="E4419" s="6" t="str">
        <f>ExtractValues(ExtractValues(Table1[[#This Row],[Agreement Name]],"(CO.\d{1,3})"),"\d+")</f>
        <v/>
      </c>
      <c r="F4419" s="6" t="str">
        <f>IF(Table1[[#This Row],[ChgOrderPart1]]&lt;&gt;"",Table1[[#This Row],[ChgOrderPart1]],Table1[[#This Row],[ChgOrderPart2]])</f>
        <v/>
      </c>
      <c r="G4419" s="6" t="s">
        <v>3010</v>
      </c>
      <c r="H4419" s="8">
        <v>41985.477719907409</v>
      </c>
      <c r="I4419" s="6" t="s">
        <v>34</v>
      </c>
      <c r="J4419" s="8">
        <v>41985.55840277778</v>
      </c>
      <c r="K4419" s="6" t="s">
        <v>1284</v>
      </c>
      <c r="L4419" s="6" t="s">
        <v>1285</v>
      </c>
      <c r="M4419" s="6" t="s">
        <v>37</v>
      </c>
      <c r="O4419" s="6" t="s">
        <v>38</v>
      </c>
      <c r="P4419" s="6" t="s">
        <v>39</v>
      </c>
      <c r="Q4419" s="6" t="s">
        <v>3011</v>
      </c>
      <c r="R4419" s="6" t="s">
        <v>354</v>
      </c>
      <c r="W4419" s="6" t="s">
        <v>3012</v>
      </c>
      <c r="X4419" s="6" t="s">
        <v>3011</v>
      </c>
      <c r="Y4419" s="6" t="s">
        <v>43</v>
      </c>
      <c r="Z4419" s="8">
        <v>41985.497974537036</v>
      </c>
      <c r="AA4419" s="6" t="s">
        <v>3013</v>
      </c>
      <c r="AB4419" s="6" t="s">
        <v>357</v>
      </c>
      <c r="AC4419" s="6" t="s">
        <v>354</v>
      </c>
      <c r="AD4419" s="6" t="s">
        <v>43</v>
      </c>
      <c r="AE4419" s="8">
        <v>41985.55840277778</v>
      </c>
      <c r="AF4419" s="6" t="s">
        <v>358</v>
      </c>
    </row>
    <row r="4420" spans="1:39" x14ac:dyDescent="0.2">
      <c r="A44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0" s="7" t="str">
        <f>ExtractValues(Table1[[#This Row],[Agreement Name]],".{1}\d{4,5}")</f>
        <v>100721</v>
      </c>
      <c r="C4420" s="6" t="str">
        <f>ExtractValues(Table1[[#This Row],[Agreement Name]],".{1}\d{4,5}-.{1}\d{4,5}")</f>
        <v>100721-001002</v>
      </c>
      <c r="D4420" s="6" t="str">
        <f>ExtractValues(ExtractValues(Table1[[#This Row],[Agreement Name]],"(CO\d{1,3})"),"\d+")</f>
        <v/>
      </c>
      <c r="E4420" s="6" t="str">
        <f>ExtractValues(ExtractValues(Table1[[#This Row],[Agreement Name]],"(CO.\d{1,3})"),"\d+")</f>
        <v/>
      </c>
      <c r="F4420" s="6" t="str">
        <f>IF(Table1[[#This Row],[ChgOrderPart1]]&lt;&gt;"",Table1[[#This Row],[ChgOrderPart1]],Table1[[#This Row],[ChgOrderPart2]])</f>
        <v/>
      </c>
      <c r="G4420" s="6" t="s">
        <v>4377</v>
      </c>
      <c r="H4420" s="8">
        <v>42156.433912037035</v>
      </c>
      <c r="I4420" s="6" t="s">
        <v>34</v>
      </c>
      <c r="J4420" s="8">
        <v>42156.554131944446</v>
      </c>
      <c r="K4420" s="6" t="s">
        <v>3614</v>
      </c>
      <c r="L4420" s="6" t="s">
        <v>3615</v>
      </c>
      <c r="M4420" s="6" t="s">
        <v>37</v>
      </c>
      <c r="O4420" s="6" t="s">
        <v>38</v>
      </c>
      <c r="P4420" s="6" t="s">
        <v>39</v>
      </c>
      <c r="Q4420" s="6" t="s">
        <v>4378</v>
      </c>
      <c r="R4420" s="6" t="s">
        <v>393</v>
      </c>
      <c r="W4420" s="6" t="s">
        <v>2752</v>
      </c>
      <c r="X4420" s="6" t="s">
        <v>4378</v>
      </c>
      <c r="Y4420" s="6" t="s">
        <v>43</v>
      </c>
      <c r="Z4420" s="8">
        <v>42156.513333333336</v>
      </c>
      <c r="AA4420" s="6" t="s">
        <v>2753</v>
      </c>
      <c r="AB4420" s="6" t="s">
        <v>396</v>
      </c>
      <c r="AC4420" s="6" t="s">
        <v>393</v>
      </c>
      <c r="AD4420" s="6" t="s">
        <v>43</v>
      </c>
      <c r="AE4420" s="8">
        <v>42156.554131944446</v>
      </c>
      <c r="AF4420" s="6" t="s">
        <v>397</v>
      </c>
    </row>
    <row r="4421" spans="1:39" x14ac:dyDescent="0.2">
      <c r="A44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1" s="7" t="str">
        <f>ExtractValues(Table1[[#This Row],[Agreement Name]],".{1}\d{4,5}")</f>
        <v>100721</v>
      </c>
      <c r="C4421" s="6" t="str">
        <f>ExtractValues(Table1[[#This Row],[Agreement Name]],".{1}\d{4,5}-.{1}\d{4,5}")</f>
        <v>100721-001001</v>
      </c>
      <c r="D4421" s="6" t="str">
        <f>ExtractValues(ExtractValues(Table1[[#This Row],[Agreement Name]],"(CO\d{1,3})"),"\d+")</f>
        <v/>
      </c>
      <c r="E4421" s="6" t="str">
        <f>ExtractValues(ExtractValues(Table1[[#This Row],[Agreement Name]],"(CO.\d{1,3})"),"\d+")</f>
        <v/>
      </c>
      <c r="F4421" s="6" t="str">
        <f>IF(Table1[[#This Row],[ChgOrderPart1]]&lt;&gt;"",Table1[[#This Row],[ChgOrderPart1]],Table1[[#This Row],[ChgOrderPart2]])</f>
        <v/>
      </c>
      <c r="G4421" s="6" t="s">
        <v>3971</v>
      </c>
      <c r="H4421" s="8">
        <v>42137.388773148145</v>
      </c>
      <c r="I4421" s="6" t="s">
        <v>55</v>
      </c>
      <c r="J4421" s="8">
        <v>42206.625219907408</v>
      </c>
      <c r="K4421" s="6" t="s">
        <v>3614</v>
      </c>
      <c r="L4421" s="6" t="s">
        <v>3615</v>
      </c>
      <c r="M4421" s="6" t="s">
        <v>37</v>
      </c>
      <c r="O4421" s="6" t="s">
        <v>38</v>
      </c>
      <c r="P4421" s="6" t="s">
        <v>39</v>
      </c>
      <c r="Q4421" s="6" t="s">
        <v>3972</v>
      </c>
      <c r="R4421" s="6" t="s">
        <v>393</v>
      </c>
      <c r="AL4421" s="6" t="s">
        <v>3972</v>
      </c>
      <c r="AM4421" s="6" t="s">
        <v>43</v>
      </c>
    </row>
    <row r="4422" spans="1:39" x14ac:dyDescent="0.2">
      <c r="A44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2" s="7" t="str">
        <f>ExtractValues(Table1[[#This Row],[Agreement Name]],".{1}\d{4,5}")</f>
        <v>100694</v>
      </c>
      <c r="C4422" s="6" t="str">
        <f>ExtractValues(Table1[[#This Row],[Agreement Name]],".{1}\d{4,5}-.{1}\d{4,5}")</f>
        <v>100694-001001</v>
      </c>
      <c r="D4422" s="6" t="str">
        <f>ExtractValues(ExtractValues(Table1[[#This Row],[Agreement Name]],"(CO\d{1,3})"),"\d+")</f>
        <v/>
      </c>
      <c r="E4422" s="6" t="str">
        <f>ExtractValues(ExtractValues(Table1[[#This Row],[Agreement Name]],"(CO.\d{1,3})"),"\d+")</f>
        <v/>
      </c>
      <c r="F4422" s="6" t="str">
        <f>IF(Table1[[#This Row],[ChgOrderPart1]]&lt;&gt;"",Table1[[#This Row],[ChgOrderPart1]],Table1[[#This Row],[ChgOrderPart2]])</f>
        <v/>
      </c>
      <c r="G4422" s="6" t="s">
        <v>3869</v>
      </c>
      <c r="H4422" s="8">
        <v>42125.387997685182</v>
      </c>
      <c r="I4422" s="6" t="s">
        <v>34</v>
      </c>
      <c r="J4422" s="8">
        <v>42136.292766203704</v>
      </c>
      <c r="K4422" s="6" t="s">
        <v>3614</v>
      </c>
      <c r="L4422" s="6" t="s">
        <v>3615</v>
      </c>
      <c r="M4422" s="6" t="s">
        <v>37</v>
      </c>
      <c r="O4422" s="6" t="s">
        <v>38</v>
      </c>
      <c r="P4422" s="6" t="s">
        <v>39</v>
      </c>
      <c r="Q4422" s="6" t="s">
        <v>3870</v>
      </c>
      <c r="R4422" s="6" t="s">
        <v>211</v>
      </c>
      <c r="W4422" s="6" t="s">
        <v>3871</v>
      </c>
      <c r="X4422" s="6" t="s">
        <v>3870</v>
      </c>
      <c r="Y4422" s="6" t="s">
        <v>43</v>
      </c>
      <c r="Z4422" s="8">
        <v>42135.521064814813</v>
      </c>
      <c r="AA4422" s="6" t="s">
        <v>3872</v>
      </c>
      <c r="AB4422" s="6" t="s">
        <v>212</v>
      </c>
      <c r="AC4422" s="6" t="s">
        <v>211</v>
      </c>
      <c r="AD4422" s="6" t="s">
        <v>43</v>
      </c>
      <c r="AE4422" s="8">
        <v>42136.292766203704</v>
      </c>
      <c r="AF4422" s="6" t="s">
        <v>71</v>
      </c>
    </row>
    <row r="4423" spans="1:39" x14ac:dyDescent="0.2">
      <c r="A442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3" s="7" t="str">
        <f>ExtractValues(Table1[[#This Row],[Agreement Name]],".{1}\d{4,5}")</f>
        <v>100674</v>
      </c>
      <c r="C4423" s="6" t="str">
        <f>ExtractValues(Table1[[#This Row],[Agreement Name]],".{1}\d{4,5}-.{1}\d{4,5}")</f>
        <v>100674-001005</v>
      </c>
      <c r="D4423" s="6" t="str">
        <f>ExtractValues(ExtractValues(Table1[[#This Row],[Agreement Name]],"(CO\d{1,3})"),"\d+")</f>
        <v/>
      </c>
      <c r="E4423" s="6" t="str">
        <f>ExtractValues(ExtractValues(Table1[[#This Row],[Agreement Name]],"(CO.\d{1,3})"),"\d+")</f>
        <v/>
      </c>
      <c r="F4423" s="6" t="str">
        <f>IF(Table1[[#This Row],[ChgOrderPart1]]&lt;&gt;"",Table1[[#This Row],[ChgOrderPart1]],Table1[[#This Row],[ChgOrderPart2]])</f>
        <v/>
      </c>
      <c r="G4423" s="6" t="s">
        <v>439</v>
      </c>
      <c r="H4423" s="8">
        <v>42160.579062500001</v>
      </c>
      <c r="I4423" s="6" t="s">
        <v>34</v>
      </c>
      <c r="J4423" s="8">
        <v>42163.687476851854</v>
      </c>
      <c r="K4423" s="6" t="s">
        <v>35</v>
      </c>
      <c r="L4423" s="6" t="s">
        <v>36</v>
      </c>
      <c r="M4423" s="6" t="s">
        <v>37</v>
      </c>
      <c r="O4423" s="6" t="s">
        <v>38</v>
      </c>
      <c r="P4423" s="6" t="s">
        <v>39</v>
      </c>
      <c r="Q4423" s="6" t="s">
        <v>440</v>
      </c>
      <c r="R4423" s="6" t="s">
        <v>196</v>
      </c>
      <c r="W4423" s="6" t="s">
        <v>441</v>
      </c>
      <c r="X4423" s="6" t="s">
        <v>440</v>
      </c>
      <c r="Y4423" s="6" t="s">
        <v>43</v>
      </c>
      <c r="Z4423" s="8">
        <v>42163.306574074071</v>
      </c>
      <c r="AA4423" s="6" t="s">
        <v>442</v>
      </c>
      <c r="AB4423" s="6" t="s">
        <v>198</v>
      </c>
      <c r="AC4423" s="6" t="s">
        <v>196</v>
      </c>
      <c r="AD4423" s="6" t="s">
        <v>43</v>
      </c>
      <c r="AE4423" s="8">
        <v>42163.687476851854</v>
      </c>
      <c r="AF4423" s="6" t="s">
        <v>427</v>
      </c>
    </row>
    <row r="4424" spans="1:39" x14ac:dyDescent="0.2">
      <c r="A44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4" s="7" t="str">
        <f>ExtractValues(Table1[[#This Row],[Agreement Name]],".{1}\d{4,5}")</f>
        <v>100674</v>
      </c>
      <c r="C4424" s="6" t="str">
        <f>ExtractValues(Table1[[#This Row],[Agreement Name]],".{1}\d{4,5}-.{1}\d{4,5}")</f>
        <v>100674-001004</v>
      </c>
      <c r="D4424" s="6" t="str">
        <f>ExtractValues(ExtractValues(Table1[[#This Row],[Agreement Name]],"(CO\d{1,3})"),"\d+")</f>
        <v/>
      </c>
      <c r="E4424" s="6" t="str">
        <f>ExtractValues(ExtractValues(Table1[[#This Row],[Agreement Name]],"(CO.\d{1,3})"),"\d+")</f>
        <v/>
      </c>
      <c r="F4424" s="6" t="str">
        <f>IF(Table1[[#This Row],[ChgOrderPart1]]&lt;&gt;"",Table1[[#This Row],[ChgOrderPart1]],Table1[[#This Row],[ChgOrderPart2]])</f>
        <v/>
      </c>
      <c r="G4424" s="6" t="s">
        <v>6462</v>
      </c>
      <c r="H4424" s="8">
        <v>42068.574062500003</v>
      </c>
      <c r="I4424" s="6" t="s">
        <v>34</v>
      </c>
      <c r="J4424" s="8">
        <v>42086.276828703703</v>
      </c>
      <c r="K4424" s="6" t="s">
        <v>1284</v>
      </c>
      <c r="L4424" s="6" t="s">
        <v>1285</v>
      </c>
      <c r="M4424" s="6" t="s">
        <v>37</v>
      </c>
      <c r="O4424" s="6" t="s">
        <v>38</v>
      </c>
      <c r="P4424" s="6" t="s">
        <v>39</v>
      </c>
      <c r="Q4424" s="6" t="s">
        <v>1291</v>
      </c>
      <c r="R4424" s="6" t="s">
        <v>196</v>
      </c>
      <c r="W4424" s="6" t="s">
        <v>1292</v>
      </c>
      <c r="X4424" s="6" t="s">
        <v>1291</v>
      </c>
      <c r="Y4424" s="6" t="s">
        <v>43</v>
      </c>
      <c r="Z4424" s="8">
        <v>42081.225381944445</v>
      </c>
      <c r="AA4424" s="6" t="s">
        <v>322</v>
      </c>
      <c r="AB4424" s="6" t="s">
        <v>198</v>
      </c>
      <c r="AC4424" s="6" t="s">
        <v>196</v>
      </c>
      <c r="AD4424" s="6" t="s">
        <v>43</v>
      </c>
      <c r="AE4424" s="8">
        <v>42086.276828703703</v>
      </c>
      <c r="AF4424" s="6" t="s">
        <v>71</v>
      </c>
    </row>
    <row r="4425" spans="1:39" x14ac:dyDescent="0.2">
      <c r="A44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5" s="7" t="str">
        <f>ExtractValues(Table1[[#This Row],[Agreement Name]],".{1}\d{4,5}")</f>
        <v>100674</v>
      </c>
      <c r="C4425" s="6" t="str">
        <f>ExtractValues(Table1[[#This Row],[Agreement Name]],".{1}\d{4,5}-.{1}\d{4,5}")</f>
        <v>100674-001003</v>
      </c>
      <c r="D4425" s="6" t="str">
        <f>ExtractValues(ExtractValues(Table1[[#This Row],[Agreement Name]],"(CO\d{1,3})"),"\d+")</f>
        <v/>
      </c>
      <c r="E4425" s="6" t="str">
        <f>ExtractValues(ExtractValues(Table1[[#This Row],[Agreement Name]],"(CO.\d{1,3})"),"\d+")</f>
        <v/>
      </c>
      <c r="F4425" s="6" t="str">
        <f>IF(Table1[[#This Row],[ChgOrderPart1]]&lt;&gt;"",Table1[[#This Row],[ChgOrderPart1]],Table1[[#This Row],[ChgOrderPart2]])</f>
        <v/>
      </c>
      <c r="G4425" s="6" t="s">
        <v>6388</v>
      </c>
      <c r="H4425" s="8">
        <v>42059.574490740742</v>
      </c>
      <c r="I4425" s="6" t="s">
        <v>34</v>
      </c>
      <c r="J4425" s="8">
        <v>42059.642222222225</v>
      </c>
      <c r="K4425" s="6" t="s">
        <v>1284</v>
      </c>
      <c r="L4425" s="6" t="s">
        <v>1285</v>
      </c>
      <c r="M4425" s="6" t="s">
        <v>37</v>
      </c>
      <c r="O4425" s="6" t="s">
        <v>38</v>
      </c>
      <c r="P4425" s="6" t="s">
        <v>39</v>
      </c>
      <c r="Q4425" s="6" t="s">
        <v>492</v>
      </c>
      <c r="R4425" s="6" t="s">
        <v>457</v>
      </c>
      <c r="S4425" s="6" t="s">
        <v>196</v>
      </c>
      <c r="W4425" s="6" t="s">
        <v>132</v>
      </c>
      <c r="X4425" s="6" t="s">
        <v>457</v>
      </c>
      <c r="Y4425" s="6" t="s">
        <v>43</v>
      </c>
      <c r="Z4425" s="8">
        <v>42059.616932870369</v>
      </c>
      <c r="AA4425" s="6" t="s">
        <v>133</v>
      </c>
      <c r="AB4425" s="6" t="s">
        <v>198</v>
      </c>
      <c r="AC4425" s="6" t="s">
        <v>196</v>
      </c>
      <c r="AD4425" s="6" t="s">
        <v>43</v>
      </c>
      <c r="AE4425" s="8">
        <v>42059.642222222225</v>
      </c>
      <c r="AF4425" s="6" t="s">
        <v>71</v>
      </c>
    </row>
    <row r="4426" spans="1:39" x14ac:dyDescent="0.2">
      <c r="A442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26" s="7" t="str">
        <f>ExtractValues(Table1[[#This Row],[Agreement Name]],".{1}\d{4,5}")</f>
        <v>100674</v>
      </c>
      <c r="C4426" s="6" t="str">
        <f>ExtractValues(Table1[[#This Row],[Agreement Name]],".{1}\d{4,5}-.{1}\d{4,5}")</f>
        <v>100674-001002</v>
      </c>
      <c r="D4426" s="6" t="str">
        <f>ExtractValues(ExtractValues(Table1[[#This Row],[Agreement Name]],"(CO\d{1,3})"),"\d+")</f>
        <v>1</v>
      </c>
      <c r="E4426" s="6" t="str">
        <f>ExtractValues(ExtractValues(Table1[[#This Row],[Agreement Name]],"(CO.\d{1,3})"),"\d+")</f>
        <v/>
      </c>
      <c r="F4426" s="6" t="str">
        <f>IF(Table1[[#This Row],[ChgOrderPart1]]&lt;&gt;"",Table1[[#This Row],[ChgOrderPart1]],Table1[[#This Row],[ChgOrderPart2]])</f>
        <v>1</v>
      </c>
      <c r="G4426" s="6" t="s">
        <v>5406</v>
      </c>
      <c r="H4426" s="8">
        <v>42177.374502314815</v>
      </c>
      <c r="I4426" s="6" t="s">
        <v>34</v>
      </c>
      <c r="J4426" s="8">
        <v>42178.394768518519</v>
      </c>
      <c r="K4426" s="6" t="s">
        <v>5082</v>
      </c>
      <c r="L4426" s="6" t="s">
        <v>5083</v>
      </c>
      <c r="M4426" s="6" t="s">
        <v>37</v>
      </c>
      <c r="O4426" s="6" t="s">
        <v>38</v>
      </c>
      <c r="P4426" s="6" t="s">
        <v>39</v>
      </c>
      <c r="Q4426" s="6" t="s">
        <v>1343</v>
      </c>
      <c r="R4426" s="6" t="s">
        <v>196</v>
      </c>
      <c r="W4426" s="6" t="s">
        <v>1344</v>
      </c>
      <c r="X4426" s="6" t="s">
        <v>1343</v>
      </c>
      <c r="Y4426" s="6" t="s">
        <v>43</v>
      </c>
      <c r="Z4426" s="8">
        <v>42177.38726851852</v>
      </c>
      <c r="AA4426" s="6" t="s">
        <v>1114</v>
      </c>
      <c r="AB4426" s="6" t="s">
        <v>198</v>
      </c>
      <c r="AC4426" s="6" t="s">
        <v>196</v>
      </c>
      <c r="AD4426" s="6" t="s">
        <v>43</v>
      </c>
      <c r="AE4426" s="8">
        <v>42178.394768518519</v>
      </c>
      <c r="AF4426" s="6" t="s">
        <v>71</v>
      </c>
    </row>
    <row r="4427" spans="1:39" x14ac:dyDescent="0.2">
      <c r="A44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7" s="7" t="str">
        <f>ExtractValues(Table1[[#This Row],[Agreement Name]],".{1}\d{4,5}")</f>
        <v>100674</v>
      </c>
      <c r="C4427" s="6" t="str">
        <f>ExtractValues(Table1[[#This Row],[Agreement Name]],".{1}\d{4,5}-.{1}\d{4,5}")</f>
        <v>100674-001002</v>
      </c>
      <c r="D4427" s="6" t="str">
        <f>ExtractValues(ExtractValues(Table1[[#This Row],[Agreement Name]],"(CO\d{1,3})"),"\d+")</f>
        <v/>
      </c>
      <c r="E4427" s="6" t="str">
        <f>ExtractValues(ExtractValues(Table1[[#This Row],[Agreement Name]],"(CO.\d{1,3})"),"\d+")</f>
        <v/>
      </c>
      <c r="F4427" s="6" t="str">
        <f>IF(Table1[[#This Row],[ChgOrderPart1]]&lt;&gt;"",Table1[[#This Row],[ChgOrderPart1]],Table1[[#This Row],[ChgOrderPart2]])</f>
        <v/>
      </c>
      <c r="G4427" s="6" t="s">
        <v>6353</v>
      </c>
      <c r="H4427" s="8">
        <v>42058.321875000001</v>
      </c>
      <c r="I4427" s="6" t="s">
        <v>34</v>
      </c>
      <c r="J4427" s="8">
        <v>42058.462384259263</v>
      </c>
      <c r="K4427" s="6" t="s">
        <v>1284</v>
      </c>
      <c r="L4427" s="6" t="s">
        <v>1285</v>
      </c>
      <c r="M4427" s="6" t="s">
        <v>37</v>
      </c>
      <c r="O4427" s="6" t="s">
        <v>38</v>
      </c>
      <c r="P4427" s="6" t="s">
        <v>39</v>
      </c>
      <c r="Q4427" s="6" t="s">
        <v>1343</v>
      </c>
      <c r="R4427" s="6" t="s">
        <v>196</v>
      </c>
      <c r="W4427" s="6" t="s">
        <v>1344</v>
      </c>
      <c r="X4427" s="6" t="s">
        <v>1343</v>
      </c>
      <c r="Y4427" s="6" t="s">
        <v>43</v>
      </c>
      <c r="Z4427" s="8">
        <v>42058.403738425928</v>
      </c>
      <c r="AA4427" s="6" t="s">
        <v>1114</v>
      </c>
      <c r="AB4427" s="6" t="s">
        <v>198</v>
      </c>
      <c r="AC4427" s="6" t="s">
        <v>196</v>
      </c>
      <c r="AD4427" s="6" t="s">
        <v>43</v>
      </c>
      <c r="AE4427" s="8">
        <v>42058.462384259263</v>
      </c>
      <c r="AF4427" s="6" t="s">
        <v>71</v>
      </c>
    </row>
    <row r="4428" spans="1:39" x14ac:dyDescent="0.2">
      <c r="A44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8" s="7" t="str">
        <f>ExtractValues(Table1[[#This Row],[Agreement Name]],".{1}\d{4,5}")</f>
        <v>100674</v>
      </c>
      <c r="C4428" s="6" t="str">
        <f>ExtractValues(Table1[[#This Row],[Agreement Name]],".{1}\d{4,5}-.{1}\d{4,5}")</f>
        <v>100674-001001</v>
      </c>
      <c r="D4428" s="6" t="str">
        <f>ExtractValues(ExtractValues(Table1[[#This Row],[Agreement Name]],"(CO\d{1,3})"),"\d+")</f>
        <v/>
      </c>
      <c r="E4428" s="6" t="str">
        <f>ExtractValues(ExtractValues(Table1[[#This Row],[Agreement Name]],"(CO.\d{1,3})"),"\d+")</f>
        <v/>
      </c>
      <c r="F4428" s="6" t="str">
        <f>IF(Table1[[#This Row],[ChgOrderPart1]]&lt;&gt;"",Table1[[#This Row],[ChgOrderPart1]],Table1[[#This Row],[ChgOrderPart2]])</f>
        <v/>
      </c>
      <c r="G4428" s="6" t="s">
        <v>6345</v>
      </c>
      <c r="H4428" s="8">
        <v>42055.346863425926</v>
      </c>
      <c r="I4428" s="6" t="s">
        <v>34</v>
      </c>
      <c r="J4428" s="8">
        <v>42055.588877314818</v>
      </c>
      <c r="K4428" s="6" t="s">
        <v>1284</v>
      </c>
      <c r="L4428" s="6" t="s">
        <v>1285</v>
      </c>
      <c r="M4428" s="6" t="s">
        <v>37</v>
      </c>
      <c r="O4428" s="6" t="s">
        <v>38</v>
      </c>
      <c r="P4428" s="6" t="s">
        <v>39</v>
      </c>
      <c r="Q4428" s="6" t="s">
        <v>3641</v>
      </c>
      <c r="R4428" s="6" t="s">
        <v>196</v>
      </c>
      <c r="W4428" s="6" t="s">
        <v>1984</v>
      </c>
      <c r="X4428" s="6" t="s">
        <v>3641</v>
      </c>
      <c r="Y4428" s="6" t="s">
        <v>43</v>
      </c>
      <c r="Z4428" s="8">
        <v>42055.381909722222</v>
      </c>
      <c r="AA4428" s="6" t="s">
        <v>6346</v>
      </c>
      <c r="AB4428" s="6" t="s">
        <v>198</v>
      </c>
      <c r="AC4428" s="6" t="s">
        <v>196</v>
      </c>
      <c r="AD4428" s="6" t="s">
        <v>43</v>
      </c>
      <c r="AE4428" s="8">
        <v>42055.588877314818</v>
      </c>
      <c r="AF4428" s="6" t="s">
        <v>71</v>
      </c>
    </row>
    <row r="4429" spans="1:39" x14ac:dyDescent="0.2">
      <c r="A44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29" s="7" t="str">
        <f>ExtractValues(Table1[[#This Row],[Agreement Name]],".{1}\d{4,5}")</f>
        <v>100674</v>
      </c>
      <c r="C4429" s="6" t="str">
        <f>ExtractValues(Table1[[#This Row],[Agreement Name]],".{1}\d{4,5}-.{1}\d{4,5}")</f>
        <v>100674-001001</v>
      </c>
      <c r="D4429" s="6" t="str">
        <f>ExtractValues(ExtractValues(Table1[[#This Row],[Agreement Name]],"(CO\d{1,3})"),"\d+")</f>
        <v/>
      </c>
      <c r="E4429" s="6" t="str">
        <f>ExtractValues(ExtractValues(Table1[[#This Row],[Agreement Name]],"(CO.\d{1,3})"),"\d+")</f>
        <v/>
      </c>
      <c r="F4429" s="6" t="str">
        <f>IF(Table1[[#This Row],[ChgOrderPart1]]&lt;&gt;"",Table1[[#This Row],[ChgOrderPart1]],Table1[[#This Row],[ChgOrderPart2]])</f>
        <v/>
      </c>
      <c r="G4429" s="6" t="s">
        <v>6331</v>
      </c>
      <c r="H4429" s="8">
        <v>42054.472546296296</v>
      </c>
      <c r="I4429" s="6" t="s">
        <v>55</v>
      </c>
      <c r="J4429" s="8">
        <v>42055.317499999997</v>
      </c>
      <c r="K4429" s="6" t="s">
        <v>1284</v>
      </c>
      <c r="L4429" s="6" t="s">
        <v>1285</v>
      </c>
      <c r="M4429" s="6" t="s">
        <v>37</v>
      </c>
      <c r="O4429" s="6" t="s">
        <v>38</v>
      </c>
      <c r="P4429" s="6" t="s">
        <v>39</v>
      </c>
      <c r="Q4429" s="6" t="s">
        <v>3641</v>
      </c>
      <c r="R4429" s="6" t="s">
        <v>196</v>
      </c>
      <c r="AL4429" s="6" t="s">
        <v>3641</v>
      </c>
      <c r="AM4429" s="6" t="s">
        <v>43</v>
      </c>
    </row>
    <row r="4430" spans="1:39" x14ac:dyDescent="0.2">
      <c r="A44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0" s="7" t="str">
        <f>ExtractValues(Table1[[#This Row],[Agreement Name]],".{1}\d{4,5}")</f>
        <v>100661</v>
      </c>
      <c r="C4430" s="6" t="str">
        <f>ExtractValues(Table1[[#This Row],[Agreement Name]],".{1}\d{4,5}-.{1}\d{4,5}")</f>
        <v>100661-001012</v>
      </c>
      <c r="D4430" s="6" t="str">
        <f>ExtractValues(ExtractValues(Table1[[#This Row],[Agreement Name]],"(CO\d{1,3})"),"\d+")</f>
        <v/>
      </c>
      <c r="E4430" s="6" t="str">
        <f>ExtractValues(ExtractValues(Table1[[#This Row],[Agreement Name]],"(CO.\d{1,3})"),"\d+")</f>
        <v/>
      </c>
      <c r="F4430" s="6" t="str">
        <f>IF(Table1[[#This Row],[ChgOrderPart1]]&lt;&gt;"",Table1[[#This Row],[ChgOrderPart1]],Table1[[#This Row],[ChgOrderPart2]])</f>
        <v/>
      </c>
      <c r="G4430" s="6" t="s">
        <v>6382</v>
      </c>
      <c r="H4430" s="8">
        <v>42059.507673611108</v>
      </c>
      <c r="I4430" s="6" t="s">
        <v>34</v>
      </c>
      <c r="J4430" s="8">
        <v>42059.560659722221</v>
      </c>
      <c r="K4430" s="6" t="s">
        <v>1284</v>
      </c>
      <c r="L4430" s="6" t="s">
        <v>1285</v>
      </c>
      <c r="M4430" s="6" t="s">
        <v>37</v>
      </c>
      <c r="O4430" s="6" t="s">
        <v>38</v>
      </c>
      <c r="P4430" s="6" t="s">
        <v>39</v>
      </c>
      <c r="Q4430" s="6" t="s">
        <v>1291</v>
      </c>
      <c r="R4430" s="6" t="s">
        <v>196</v>
      </c>
      <c r="W4430" s="6" t="s">
        <v>1292</v>
      </c>
      <c r="X4430" s="6" t="s">
        <v>1291</v>
      </c>
      <c r="Y4430" s="6" t="s">
        <v>43</v>
      </c>
      <c r="Z4430" s="8">
        <v>42059.546238425923</v>
      </c>
      <c r="AA4430" s="6" t="s">
        <v>322</v>
      </c>
      <c r="AB4430" s="6" t="s">
        <v>198</v>
      </c>
      <c r="AC4430" s="6" t="s">
        <v>196</v>
      </c>
      <c r="AD4430" s="6" t="s">
        <v>43</v>
      </c>
      <c r="AE4430" s="8">
        <v>42059.560659722221</v>
      </c>
      <c r="AF4430" s="6" t="s">
        <v>71</v>
      </c>
    </row>
    <row r="4431" spans="1:39" x14ac:dyDescent="0.2">
      <c r="A44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1" s="7" t="str">
        <f>ExtractValues(Table1[[#This Row],[Agreement Name]],".{1}\d{4,5}")</f>
        <v>100661</v>
      </c>
      <c r="C4431" s="6" t="str">
        <f>ExtractValues(Table1[[#This Row],[Agreement Name]],".{1}\d{4,5}-.{1}\d{4,5}")</f>
        <v>100661-001011</v>
      </c>
      <c r="D4431" s="6" t="str">
        <f>ExtractValues(ExtractValues(Table1[[#This Row],[Agreement Name]],"(CO\d{1,3})"),"\d+")</f>
        <v/>
      </c>
      <c r="E4431" s="6" t="str">
        <f>ExtractValues(ExtractValues(Table1[[#This Row],[Agreement Name]],"(CO.\d{1,3})"),"\d+")</f>
        <v/>
      </c>
      <c r="F4431" s="6" t="str">
        <f>IF(Table1[[#This Row],[ChgOrderPart1]]&lt;&gt;"",Table1[[#This Row],[ChgOrderPart1]],Table1[[#This Row],[ChgOrderPart2]])</f>
        <v/>
      </c>
      <c r="G4431" s="6" t="s">
        <v>6231</v>
      </c>
      <c r="H4431" s="8">
        <v>42046.498472222222</v>
      </c>
      <c r="I4431" s="6" t="s">
        <v>34</v>
      </c>
      <c r="J4431" s="8">
        <v>42198.548807870371</v>
      </c>
      <c r="K4431" s="6" t="s">
        <v>1284</v>
      </c>
      <c r="L4431" s="6" t="s">
        <v>1285</v>
      </c>
      <c r="M4431" s="6" t="s">
        <v>37</v>
      </c>
      <c r="O4431" s="6" t="s">
        <v>38</v>
      </c>
      <c r="P4431" s="6" t="s">
        <v>39</v>
      </c>
      <c r="Q4431" s="6" t="s">
        <v>6232</v>
      </c>
      <c r="R4431" s="6" t="s">
        <v>196</v>
      </c>
      <c r="W4431" s="6" t="s">
        <v>6233</v>
      </c>
      <c r="X4431" s="6" t="s">
        <v>6232</v>
      </c>
      <c r="Y4431" s="6" t="s">
        <v>43</v>
      </c>
      <c r="Z4431" s="8">
        <v>42198.544108796297</v>
      </c>
      <c r="AA4431" s="6" t="s">
        <v>6234</v>
      </c>
      <c r="AB4431" s="6" t="s">
        <v>198</v>
      </c>
      <c r="AC4431" s="6" t="s">
        <v>196</v>
      </c>
      <c r="AD4431" s="6" t="s">
        <v>43</v>
      </c>
      <c r="AE4431" s="8">
        <v>42198.548807870371</v>
      </c>
      <c r="AF4431" s="6" t="s">
        <v>71</v>
      </c>
    </row>
    <row r="4432" spans="1:39" x14ac:dyDescent="0.2">
      <c r="A44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2" s="7" t="str">
        <f>ExtractValues(Table1[[#This Row],[Agreement Name]],".{1}\d{4,5}")</f>
        <v>100661</v>
      </c>
      <c r="C4432" s="6" t="str">
        <f>ExtractValues(Table1[[#This Row],[Agreement Name]],".{1}\d{4,5}-.{1}\d{4,5}")</f>
        <v>100661-001010</v>
      </c>
      <c r="D4432" s="6" t="str">
        <f>ExtractValues(ExtractValues(Table1[[#This Row],[Agreement Name]],"(CO\d{1,3})"),"\d+")</f>
        <v/>
      </c>
      <c r="E4432" s="6" t="str">
        <f>ExtractValues(ExtractValues(Table1[[#This Row],[Agreement Name]],"(CO.\d{1,3})"),"\d+")</f>
        <v/>
      </c>
      <c r="F4432" s="6" t="str">
        <f>IF(Table1[[#This Row],[ChgOrderPart1]]&lt;&gt;"",Table1[[#This Row],[ChgOrderPart1]],Table1[[#This Row],[ChgOrderPart2]])</f>
        <v/>
      </c>
      <c r="G4432" s="6" t="s">
        <v>3936</v>
      </c>
      <c r="H4432" s="8">
        <v>42135.48060185185</v>
      </c>
      <c r="I4432" s="6" t="s">
        <v>34</v>
      </c>
      <c r="J4432" s="8">
        <v>42136.613437499997</v>
      </c>
      <c r="K4432" s="6" t="s">
        <v>3614</v>
      </c>
      <c r="L4432" s="6" t="s">
        <v>3615</v>
      </c>
      <c r="M4432" s="6" t="s">
        <v>37</v>
      </c>
      <c r="O4432" s="6" t="s">
        <v>38</v>
      </c>
      <c r="P4432" s="6" t="s">
        <v>39</v>
      </c>
      <c r="Q4432" s="6" t="s">
        <v>3937</v>
      </c>
      <c r="R4432" s="6" t="s">
        <v>196</v>
      </c>
      <c r="W4432" s="6" t="s">
        <v>3938</v>
      </c>
      <c r="X4432" s="6" t="s">
        <v>3937</v>
      </c>
      <c r="Y4432" s="6" t="s">
        <v>43</v>
      </c>
      <c r="Z4432" s="8">
        <v>42136.532604166663</v>
      </c>
      <c r="AA4432" s="6" t="s">
        <v>3939</v>
      </c>
      <c r="AB4432" s="6" t="s">
        <v>198</v>
      </c>
      <c r="AC4432" s="6" t="s">
        <v>196</v>
      </c>
      <c r="AD4432" s="6" t="s">
        <v>43</v>
      </c>
      <c r="AE4432" s="8">
        <v>42136.613437499997</v>
      </c>
      <c r="AF4432" s="6" t="s">
        <v>71</v>
      </c>
    </row>
    <row r="4433" spans="1:39" x14ac:dyDescent="0.2">
      <c r="A44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3" s="7" t="str">
        <f>ExtractValues(Table1[[#This Row],[Agreement Name]],".{1}\d{4,5}")</f>
        <v>100661</v>
      </c>
      <c r="C4433" s="6" t="str">
        <f>ExtractValues(Table1[[#This Row],[Agreement Name]],".{1}\d{4,5}-.{1}\d{4,5}")</f>
        <v>100661-001010</v>
      </c>
      <c r="D4433" s="6" t="str">
        <f>ExtractValues(ExtractValues(Table1[[#This Row],[Agreement Name]],"(CO\d{1,3})"),"\d+")</f>
        <v/>
      </c>
      <c r="E4433" s="6" t="str">
        <f>ExtractValues(ExtractValues(Table1[[#This Row],[Agreement Name]],"(CO.\d{1,3})"),"\d+")</f>
        <v/>
      </c>
      <c r="F4433" s="6" t="str">
        <f>IF(Table1[[#This Row],[ChgOrderPart1]]&lt;&gt;"",Table1[[#This Row],[ChgOrderPart1]],Table1[[#This Row],[ChgOrderPart2]])</f>
        <v/>
      </c>
      <c r="G4433" s="6" t="s">
        <v>3936</v>
      </c>
      <c r="H4433" s="8">
        <v>42045.49559027778</v>
      </c>
      <c r="I4433" s="6" t="s">
        <v>34</v>
      </c>
      <c r="J4433" s="8">
        <v>42053.266805555555</v>
      </c>
      <c r="K4433" s="6" t="s">
        <v>1284</v>
      </c>
      <c r="L4433" s="6" t="s">
        <v>1285</v>
      </c>
      <c r="M4433" s="6" t="s">
        <v>37</v>
      </c>
      <c r="O4433" s="6" t="s">
        <v>38</v>
      </c>
      <c r="P4433" s="6" t="s">
        <v>39</v>
      </c>
      <c r="Q4433" s="6" t="s">
        <v>3937</v>
      </c>
      <c r="R4433" s="6" t="s">
        <v>6204</v>
      </c>
      <c r="S4433" s="6" t="s">
        <v>196</v>
      </c>
      <c r="W4433" s="6" t="s">
        <v>6205</v>
      </c>
      <c r="X4433" s="6" t="s">
        <v>6204</v>
      </c>
      <c r="Y4433" s="6" t="s">
        <v>43</v>
      </c>
      <c r="Z4433" s="8">
        <v>42052.688460648147</v>
      </c>
      <c r="AA4433" s="6" t="s">
        <v>6206</v>
      </c>
      <c r="AB4433" s="6" t="s">
        <v>198</v>
      </c>
      <c r="AC4433" s="6" t="s">
        <v>196</v>
      </c>
      <c r="AD4433" s="6" t="s">
        <v>43</v>
      </c>
      <c r="AE4433" s="8">
        <v>42053.266805555555</v>
      </c>
      <c r="AF4433" s="6" t="s">
        <v>71</v>
      </c>
    </row>
    <row r="4434" spans="1:39" x14ac:dyDescent="0.2">
      <c r="A44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4" s="7" t="str">
        <f>ExtractValues(Table1[[#This Row],[Agreement Name]],".{1}\d{4,5}")</f>
        <v>100661</v>
      </c>
      <c r="C4434" s="6" t="str">
        <f>ExtractValues(Table1[[#This Row],[Agreement Name]],".{1}\d{4,5}-.{1}\d{4,5}")</f>
        <v>100661-001009</v>
      </c>
      <c r="D4434" s="6" t="str">
        <f>ExtractValues(ExtractValues(Table1[[#This Row],[Agreement Name]],"(CO\d{1,3})"),"\d+")</f>
        <v/>
      </c>
      <c r="E4434" s="6" t="str">
        <f>ExtractValues(ExtractValues(Table1[[#This Row],[Agreement Name]],"(CO.\d{1,3})"),"\d+")</f>
        <v/>
      </c>
      <c r="F4434" s="6" t="str">
        <f>IF(Table1[[#This Row],[ChgOrderPart1]]&lt;&gt;"",Table1[[#This Row],[ChgOrderPart1]],Table1[[#This Row],[ChgOrderPart2]])</f>
        <v/>
      </c>
      <c r="G4434" s="6" t="s">
        <v>3540</v>
      </c>
      <c r="H4434" s="8">
        <v>42032.504108796296</v>
      </c>
      <c r="I4434" s="6" t="s">
        <v>34</v>
      </c>
      <c r="J4434" s="8">
        <v>42039.505868055552</v>
      </c>
      <c r="K4434" s="6" t="s">
        <v>1284</v>
      </c>
      <c r="L4434" s="6" t="s">
        <v>1285</v>
      </c>
      <c r="M4434" s="6" t="s">
        <v>37</v>
      </c>
      <c r="O4434" s="6" t="s">
        <v>38</v>
      </c>
      <c r="P4434" s="6" t="s">
        <v>39</v>
      </c>
      <c r="Q4434" s="6" t="s">
        <v>424</v>
      </c>
      <c r="R4434" s="6" t="s">
        <v>196</v>
      </c>
      <c r="W4434" s="6" t="s">
        <v>425</v>
      </c>
      <c r="X4434" s="6" t="s">
        <v>424</v>
      </c>
      <c r="Y4434" s="6" t="s">
        <v>43</v>
      </c>
      <c r="Z4434" s="8">
        <v>42039.461817129632</v>
      </c>
      <c r="AA4434" s="6" t="s">
        <v>426</v>
      </c>
      <c r="AB4434" s="6" t="s">
        <v>198</v>
      </c>
      <c r="AC4434" s="6" t="s">
        <v>196</v>
      </c>
      <c r="AD4434" s="6" t="s">
        <v>43</v>
      </c>
      <c r="AE4434" s="8">
        <v>42039.505868055552</v>
      </c>
      <c r="AF4434" s="6" t="s">
        <v>71</v>
      </c>
    </row>
    <row r="4435" spans="1:39" x14ac:dyDescent="0.2">
      <c r="A44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5" s="7" t="str">
        <f>ExtractValues(Table1[[#This Row],[Agreement Name]],".{1}\d{4,5}")</f>
        <v>100661</v>
      </c>
      <c r="C4435" s="6" t="str">
        <f>ExtractValues(Table1[[#This Row],[Agreement Name]],".{1}\d{4,5}-.{1}\d{4,5}")</f>
        <v>100661-001008</v>
      </c>
      <c r="D4435" s="6" t="str">
        <f>ExtractValues(ExtractValues(Table1[[#This Row],[Agreement Name]],"(CO\d{1,3})"),"\d+")</f>
        <v/>
      </c>
      <c r="E4435" s="6" t="str">
        <f>ExtractValues(ExtractValues(Table1[[#This Row],[Agreement Name]],"(CO.\d{1,3})"),"\d+")</f>
        <v/>
      </c>
      <c r="F4435" s="6" t="str">
        <f>IF(Table1[[#This Row],[ChgOrderPart1]]&lt;&gt;"",Table1[[#This Row],[ChgOrderPart1]],Table1[[#This Row],[ChgOrderPart2]])</f>
        <v/>
      </c>
      <c r="G4435" s="6" t="s">
        <v>3518</v>
      </c>
      <c r="H4435" s="8">
        <v>42031.413321759261</v>
      </c>
      <c r="I4435" s="6" t="s">
        <v>34</v>
      </c>
      <c r="J4435" s="8">
        <v>42032.244317129633</v>
      </c>
      <c r="K4435" s="6" t="s">
        <v>1284</v>
      </c>
      <c r="L4435" s="6" t="s">
        <v>1285</v>
      </c>
      <c r="M4435" s="6" t="s">
        <v>37</v>
      </c>
      <c r="O4435" s="6" t="s">
        <v>38</v>
      </c>
      <c r="P4435" s="6" t="s">
        <v>39</v>
      </c>
      <c r="Q4435" s="6" t="s">
        <v>3519</v>
      </c>
      <c r="R4435" s="6" t="s">
        <v>196</v>
      </c>
      <c r="W4435" s="6" t="s">
        <v>3520</v>
      </c>
      <c r="X4435" s="6" t="s">
        <v>3519</v>
      </c>
      <c r="Y4435" s="6" t="s">
        <v>43</v>
      </c>
      <c r="Z4435" s="8">
        <v>42031.904513888891</v>
      </c>
      <c r="AA4435" s="6" t="s">
        <v>3521</v>
      </c>
      <c r="AB4435" s="6" t="s">
        <v>198</v>
      </c>
      <c r="AC4435" s="6" t="s">
        <v>196</v>
      </c>
      <c r="AD4435" s="6" t="s">
        <v>43</v>
      </c>
      <c r="AE4435" s="8">
        <v>42032.244317129633</v>
      </c>
      <c r="AF4435" s="6" t="s">
        <v>71</v>
      </c>
    </row>
    <row r="4436" spans="1:39" x14ac:dyDescent="0.2">
      <c r="A443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36" s="7" t="str">
        <f>ExtractValues(Table1[[#This Row],[Agreement Name]],".{1}\d{4,5}")</f>
        <v>100661</v>
      </c>
      <c r="C4436" s="6" t="str">
        <f>ExtractValues(Table1[[#This Row],[Agreement Name]],".{1}\d{4,5}-.{1}\d{4,5}")</f>
        <v>100661-001007</v>
      </c>
      <c r="D4436" s="6" t="str">
        <f>ExtractValues(ExtractValues(Table1[[#This Row],[Agreement Name]],"(CO\d{1,3})"),"\d+")</f>
        <v>1</v>
      </c>
      <c r="E4436" s="6" t="str">
        <f>ExtractValues(ExtractValues(Table1[[#This Row],[Agreement Name]],"(CO.\d{1,3})"),"\d+")</f>
        <v/>
      </c>
      <c r="F4436" s="6" t="str">
        <f>IF(Table1[[#This Row],[ChgOrderPart1]]&lt;&gt;"",Table1[[#This Row],[ChgOrderPart1]],Table1[[#This Row],[ChgOrderPart2]])</f>
        <v>1</v>
      </c>
      <c r="G4436" s="6" t="s">
        <v>6439</v>
      </c>
      <c r="H4436" s="8">
        <v>42067.290636574071</v>
      </c>
      <c r="I4436" s="6" t="s">
        <v>34</v>
      </c>
      <c r="J4436" s="8">
        <v>42067.305787037039</v>
      </c>
      <c r="K4436" s="6" t="s">
        <v>1284</v>
      </c>
      <c r="L4436" s="6" t="s">
        <v>1285</v>
      </c>
      <c r="M4436" s="6" t="s">
        <v>37</v>
      </c>
      <c r="O4436" s="6" t="s">
        <v>38</v>
      </c>
      <c r="P4436" s="6" t="s">
        <v>39</v>
      </c>
      <c r="Q4436" s="6" t="s">
        <v>2840</v>
      </c>
      <c r="R4436" s="6" t="s">
        <v>196</v>
      </c>
      <c r="W4436" s="6" t="s">
        <v>6440</v>
      </c>
      <c r="X4436" s="6" t="s">
        <v>2840</v>
      </c>
      <c r="Y4436" s="6" t="s">
        <v>43</v>
      </c>
      <c r="Z4436" s="8">
        <v>42067.297824074078</v>
      </c>
      <c r="AA4436" s="6" t="s">
        <v>2842</v>
      </c>
      <c r="AB4436" s="6" t="s">
        <v>198</v>
      </c>
      <c r="AC4436" s="6" t="s">
        <v>196</v>
      </c>
      <c r="AD4436" s="6" t="s">
        <v>43</v>
      </c>
      <c r="AE4436" s="8">
        <v>42067.305787037039</v>
      </c>
      <c r="AF4436" s="6" t="s">
        <v>71</v>
      </c>
    </row>
    <row r="4437" spans="1:39" x14ac:dyDescent="0.2">
      <c r="A44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7" s="7" t="str">
        <f>ExtractValues(Table1[[#This Row],[Agreement Name]],".{1}\d{4,5}")</f>
        <v>100661</v>
      </c>
      <c r="C4437" s="6" t="str">
        <f>ExtractValues(Table1[[#This Row],[Agreement Name]],".{1}\d{4,5}-.{1}\d{4,5}")</f>
        <v>100661-001007</v>
      </c>
      <c r="D4437" s="6" t="str">
        <f>ExtractValues(ExtractValues(Table1[[#This Row],[Agreement Name]],"(CO\d{1,3})"),"\d+")</f>
        <v/>
      </c>
      <c r="E4437" s="6" t="str">
        <f>ExtractValues(ExtractValues(Table1[[#This Row],[Agreement Name]],"(CO.\d{1,3})"),"\d+")</f>
        <v/>
      </c>
      <c r="F4437" s="6" t="str">
        <f>IF(Table1[[#This Row],[ChgOrderPart1]]&lt;&gt;"",Table1[[#This Row],[ChgOrderPart1]],Table1[[#This Row],[ChgOrderPart2]])</f>
        <v/>
      </c>
      <c r="G4437" s="6" t="s">
        <v>3447</v>
      </c>
      <c r="H4437" s="8">
        <v>42026.596655092595</v>
      </c>
      <c r="I4437" s="6" t="s">
        <v>34</v>
      </c>
      <c r="J4437" s="8">
        <v>42066.523738425924</v>
      </c>
      <c r="K4437" s="6" t="s">
        <v>1284</v>
      </c>
      <c r="L4437" s="6" t="s">
        <v>1285</v>
      </c>
      <c r="M4437" s="6" t="s">
        <v>37</v>
      </c>
      <c r="O4437" s="6" t="s">
        <v>38</v>
      </c>
      <c r="P4437" s="6" t="s">
        <v>39</v>
      </c>
      <c r="Q4437" s="6" t="s">
        <v>2840</v>
      </c>
      <c r="R4437" s="6" t="s">
        <v>196</v>
      </c>
      <c r="W4437" s="6" t="s">
        <v>3459</v>
      </c>
      <c r="X4437" s="6" t="s">
        <v>2840</v>
      </c>
      <c r="Y4437" s="6" t="s">
        <v>43</v>
      </c>
      <c r="Z4437" s="8">
        <v>42066.476145833331</v>
      </c>
      <c r="AA4437" s="6" t="s">
        <v>2842</v>
      </c>
      <c r="AB4437" s="6" t="s">
        <v>198</v>
      </c>
      <c r="AC4437" s="6" t="s">
        <v>196</v>
      </c>
      <c r="AD4437" s="6" t="s">
        <v>43</v>
      </c>
      <c r="AE4437" s="8">
        <v>42066.523738425924</v>
      </c>
      <c r="AF4437" s="6" t="s">
        <v>71</v>
      </c>
    </row>
    <row r="4438" spans="1:39" x14ac:dyDescent="0.2">
      <c r="A44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8" s="7" t="str">
        <f>ExtractValues(Table1[[#This Row],[Agreement Name]],".{1}\d{4,5}")</f>
        <v>100661</v>
      </c>
      <c r="C4438" s="6" t="str">
        <f>ExtractValues(Table1[[#This Row],[Agreement Name]],".{1}\d{4,5}-.{1}\d{4,5}")</f>
        <v>100661-001007</v>
      </c>
      <c r="D4438" s="6" t="str">
        <f>ExtractValues(ExtractValues(Table1[[#This Row],[Agreement Name]],"(CO\d{1,3})"),"\d+")</f>
        <v/>
      </c>
      <c r="E4438" s="6" t="str">
        <f>ExtractValues(ExtractValues(Table1[[#This Row],[Agreement Name]],"(CO.\d{1,3})"),"\d+")</f>
        <v/>
      </c>
      <c r="F4438" s="6" t="str">
        <f>IF(Table1[[#This Row],[ChgOrderPart1]]&lt;&gt;"",Table1[[#This Row],[ChgOrderPart1]],Table1[[#This Row],[ChgOrderPart2]])</f>
        <v/>
      </c>
      <c r="G4438" s="6" t="s">
        <v>3447</v>
      </c>
      <c r="H4438" s="8">
        <v>42026.495046296295</v>
      </c>
      <c r="I4438" s="6" t="s">
        <v>55</v>
      </c>
      <c r="J4438" s="8">
        <v>42026.536828703705</v>
      </c>
      <c r="K4438" s="6" t="s">
        <v>1284</v>
      </c>
      <c r="L4438" s="6" t="s">
        <v>1285</v>
      </c>
      <c r="M4438" s="6" t="s">
        <v>37</v>
      </c>
      <c r="O4438" s="6" t="s">
        <v>38</v>
      </c>
      <c r="P4438" s="6" t="s">
        <v>39</v>
      </c>
      <c r="Q4438" s="6" t="s">
        <v>2840</v>
      </c>
      <c r="R4438" s="6" t="s">
        <v>196</v>
      </c>
      <c r="AL4438" s="6" t="s">
        <v>2840</v>
      </c>
      <c r="AM4438" s="6" t="s">
        <v>43</v>
      </c>
    </row>
    <row r="4439" spans="1:39" x14ac:dyDescent="0.2">
      <c r="A44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39" s="7" t="str">
        <f>ExtractValues(Table1[[#This Row],[Agreement Name]],".{1}\d{4,5}")</f>
        <v>100661</v>
      </c>
      <c r="C4439" s="6" t="str">
        <f>ExtractValues(Table1[[#This Row],[Agreement Name]],".{1}\d{4,5}-.{1}\d{4,5}")</f>
        <v>100661-001006</v>
      </c>
      <c r="D4439" s="6" t="str">
        <f>ExtractValues(ExtractValues(Table1[[#This Row],[Agreement Name]],"(CO\d{1,3})"),"\d+")</f>
        <v/>
      </c>
      <c r="E4439" s="6" t="str">
        <f>ExtractValues(ExtractValues(Table1[[#This Row],[Agreement Name]],"(CO.\d{1,3})"),"\d+")</f>
        <v/>
      </c>
      <c r="F4439" s="6" t="str">
        <f>IF(Table1[[#This Row],[ChgOrderPart1]]&lt;&gt;"",Table1[[#This Row],[ChgOrderPart1]],Table1[[#This Row],[ChgOrderPart2]])</f>
        <v/>
      </c>
      <c r="G4439" s="6" t="s">
        <v>3396</v>
      </c>
      <c r="H4439" s="8">
        <v>42025.483483796299</v>
      </c>
      <c r="I4439" s="6" t="s">
        <v>34</v>
      </c>
      <c r="J4439" s="8">
        <v>42026.250104166669</v>
      </c>
      <c r="K4439" s="6" t="s">
        <v>1284</v>
      </c>
      <c r="L4439" s="6" t="s">
        <v>1285</v>
      </c>
      <c r="M4439" s="6" t="s">
        <v>37</v>
      </c>
      <c r="O4439" s="6" t="s">
        <v>38</v>
      </c>
      <c r="P4439" s="6" t="s">
        <v>39</v>
      </c>
      <c r="Q4439" s="6" t="s">
        <v>3397</v>
      </c>
      <c r="R4439" s="6" t="s">
        <v>196</v>
      </c>
      <c r="W4439" s="6" t="s">
        <v>3398</v>
      </c>
      <c r="X4439" s="6" t="s">
        <v>3397</v>
      </c>
      <c r="Y4439" s="6" t="s">
        <v>43</v>
      </c>
      <c r="Z4439" s="8">
        <v>42025.79010416667</v>
      </c>
      <c r="AA4439" s="6" t="s">
        <v>3399</v>
      </c>
      <c r="AB4439" s="6" t="s">
        <v>198</v>
      </c>
      <c r="AC4439" s="6" t="s">
        <v>196</v>
      </c>
      <c r="AD4439" s="6" t="s">
        <v>43</v>
      </c>
      <c r="AE4439" s="8">
        <v>42026.250104166669</v>
      </c>
      <c r="AF4439" s="6" t="s">
        <v>71</v>
      </c>
    </row>
    <row r="4440" spans="1:39" x14ac:dyDescent="0.2">
      <c r="A444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40" s="7" t="str">
        <f>ExtractValues(Table1[[#This Row],[Agreement Name]],".{1}\d{4,5}")</f>
        <v>100661</v>
      </c>
      <c r="C4440" s="6" t="str">
        <f>ExtractValues(Table1[[#This Row],[Agreement Name]],".{1}\d{4,5}-.{1}\d{4,5}")</f>
        <v>100661-001005</v>
      </c>
      <c r="D4440" s="6" t="str">
        <f>ExtractValues(ExtractValues(Table1[[#This Row],[Agreement Name]],"(CO\d{1,3})"),"\d+")</f>
        <v>2</v>
      </c>
      <c r="E4440" s="6" t="str">
        <f>ExtractValues(ExtractValues(Table1[[#This Row],[Agreement Name]],"(CO.\d{1,3})"),"\d+")</f>
        <v/>
      </c>
      <c r="F4440" s="6" t="str">
        <f>IF(Table1[[#This Row],[ChgOrderPart1]]&lt;&gt;"",Table1[[#This Row],[ChgOrderPart1]],Table1[[#This Row],[ChgOrderPart2]])</f>
        <v>2</v>
      </c>
      <c r="G4440" s="6" t="s">
        <v>6513</v>
      </c>
      <c r="H4440" s="8">
        <v>42073.455428240741</v>
      </c>
      <c r="I4440" s="6" t="s">
        <v>34</v>
      </c>
      <c r="J4440" s="8">
        <v>42073.553379629629</v>
      </c>
      <c r="K4440" s="6" t="s">
        <v>1284</v>
      </c>
      <c r="L4440" s="6" t="s">
        <v>1285</v>
      </c>
      <c r="M4440" s="6" t="s">
        <v>37</v>
      </c>
      <c r="O4440" s="6" t="s">
        <v>38</v>
      </c>
      <c r="P4440" s="6" t="s">
        <v>39</v>
      </c>
      <c r="Q4440" s="6" t="s">
        <v>424</v>
      </c>
      <c r="R4440" s="6" t="s">
        <v>196</v>
      </c>
      <c r="W4440" s="6" t="s">
        <v>6255</v>
      </c>
      <c r="X4440" s="6" t="s">
        <v>424</v>
      </c>
      <c r="Y4440" s="6" t="s">
        <v>43</v>
      </c>
      <c r="Z4440" s="8">
        <v>42073.46497685185</v>
      </c>
      <c r="AA4440" s="6" t="s">
        <v>426</v>
      </c>
      <c r="AB4440" s="6" t="s">
        <v>198</v>
      </c>
      <c r="AC4440" s="6" t="s">
        <v>196</v>
      </c>
      <c r="AD4440" s="6" t="s">
        <v>43</v>
      </c>
      <c r="AE4440" s="8">
        <v>42073.553379629629</v>
      </c>
      <c r="AF4440" s="6" t="s">
        <v>71</v>
      </c>
    </row>
    <row r="4441" spans="1:39" x14ac:dyDescent="0.2">
      <c r="A44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41" s="7" t="str">
        <f>ExtractValues(Table1[[#This Row],[Agreement Name]],".{1}\d{4,5}")</f>
        <v>100661</v>
      </c>
      <c r="C4441" s="6" t="str">
        <f>ExtractValues(Table1[[#This Row],[Agreement Name]],".{1}\d{4,5}-.{1}\d{4,5}")</f>
        <v>100661-001005</v>
      </c>
      <c r="D4441" s="6" t="str">
        <f>ExtractValues(ExtractValues(Table1[[#This Row],[Agreement Name]],"(CO\d{1,3})"),"\d+")</f>
        <v>1</v>
      </c>
      <c r="E4441" s="6" t="str">
        <f>ExtractValues(ExtractValues(Table1[[#This Row],[Agreement Name]],"(CO.\d{1,3})"),"\d+")</f>
        <v/>
      </c>
      <c r="F4441" s="6" t="str">
        <f>IF(Table1[[#This Row],[ChgOrderPart1]]&lt;&gt;"",Table1[[#This Row],[ChgOrderPart1]],Table1[[#This Row],[ChgOrderPart2]])</f>
        <v>1</v>
      </c>
      <c r="G4441" s="6" t="s">
        <v>6254</v>
      </c>
      <c r="H4441" s="8">
        <v>42047.450555555559</v>
      </c>
      <c r="I4441" s="6" t="s">
        <v>34</v>
      </c>
      <c r="J4441" s="8">
        <v>42047.532789351855</v>
      </c>
      <c r="K4441" s="6" t="s">
        <v>1284</v>
      </c>
      <c r="L4441" s="6" t="s">
        <v>1285</v>
      </c>
      <c r="M4441" s="6" t="s">
        <v>37</v>
      </c>
      <c r="O4441" s="6" t="s">
        <v>38</v>
      </c>
      <c r="P4441" s="6" t="s">
        <v>39</v>
      </c>
      <c r="Q4441" s="6" t="s">
        <v>424</v>
      </c>
      <c r="R4441" s="6" t="s">
        <v>196</v>
      </c>
      <c r="W4441" s="6" t="s">
        <v>6255</v>
      </c>
      <c r="X4441" s="6" t="s">
        <v>424</v>
      </c>
      <c r="Y4441" s="6" t="s">
        <v>43</v>
      </c>
      <c r="Z4441" s="8">
        <v>42047.5312962963</v>
      </c>
      <c r="AA4441" s="6" t="s">
        <v>426</v>
      </c>
      <c r="AB4441" s="6" t="s">
        <v>198</v>
      </c>
      <c r="AC4441" s="6" t="s">
        <v>196</v>
      </c>
      <c r="AD4441" s="6" t="s">
        <v>43</v>
      </c>
      <c r="AE4441" s="8">
        <v>42047.532789351855</v>
      </c>
      <c r="AF4441" s="6" t="s">
        <v>71</v>
      </c>
    </row>
    <row r="4442" spans="1:39" x14ac:dyDescent="0.2">
      <c r="A44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42" s="7" t="str">
        <f>ExtractValues(Table1[[#This Row],[Agreement Name]],".{1}\d{4,5}")</f>
        <v>100661</v>
      </c>
      <c r="C4442" s="6" t="str">
        <f>ExtractValues(Table1[[#This Row],[Agreement Name]],".{1}\d{4,5}-.{1}\d{4,5}")</f>
        <v>100661-001005</v>
      </c>
      <c r="D4442" s="6" t="str">
        <f>ExtractValues(ExtractValues(Table1[[#This Row],[Agreement Name]],"(CO\d{1,3})"),"\d+")</f>
        <v/>
      </c>
      <c r="E4442" s="6" t="str">
        <f>ExtractValues(ExtractValues(Table1[[#This Row],[Agreement Name]],"(CO.\d{1,3})"),"\d+")</f>
        <v/>
      </c>
      <c r="F4442" s="6" t="str">
        <f>IF(Table1[[#This Row],[ChgOrderPart1]]&lt;&gt;"",Table1[[#This Row],[ChgOrderPart1]],Table1[[#This Row],[ChgOrderPart2]])</f>
        <v/>
      </c>
      <c r="G4442" s="6" t="s">
        <v>3395</v>
      </c>
      <c r="H4442" s="8">
        <v>42025.482604166667</v>
      </c>
      <c r="I4442" s="6" t="s">
        <v>34</v>
      </c>
      <c r="J4442" s="8">
        <v>42027.305081018516</v>
      </c>
      <c r="K4442" s="6" t="s">
        <v>1284</v>
      </c>
      <c r="L4442" s="6" t="s">
        <v>1285</v>
      </c>
      <c r="M4442" s="6" t="s">
        <v>37</v>
      </c>
      <c r="O4442" s="6" t="s">
        <v>38</v>
      </c>
      <c r="P4442" s="6" t="s">
        <v>39</v>
      </c>
      <c r="Q4442" s="6" t="s">
        <v>424</v>
      </c>
      <c r="R4442" s="6" t="s">
        <v>196</v>
      </c>
      <c r="W4442" s="6" t="s">
        <v>3394</v>
      </c>
      <c r="X4442" s="6" t="s">
        <v>424</v>
      </c>
      <c r="Y4442" s="6" t="s">
        <v>43</v>
      </c>
      <c r="Z4442" s="8">
        <v>42026.636388888888</v>
      </c>
      <c r="AA4442" s="6" t="s">
        <v>426</v>
      </c>
      <c r="AB4442" s="6" t="s">
        <v>198</v>
      </c>
      <c r="AC4442" s="6" t="s">
        <v>196</v>
      </c>
      <c r="AD4442" s="6" t="s">
        <v>43</v>
      </c>
      <c r="AE4442" s="8">
        <v>42027.305081018516</v>
      </c>
      <c r="AF4442" s="6" t="s">
        <v>71</v>
      </c>
    </row>
    <row r="4443" spans="1:39" x14ac:dyDescent="0.2">
      <c r="A444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443" s="7" t="str">
        <f>ExtractValues(Table1[[#This Row],[Agreement Name]],".{1}\d{4,5}")</f>
        <v>100661</v>
      </c>
      <c r="C4443" s="6" t="str">
        <f>ExtractValues(Table1[[#This Row],[Agreement Name]],".{1}\d{4,5}-.{1}\d{4,5}")</f>
        <v>100661-001004</v>
      </c>
      <c r="D4443" s="6" t="str">
        <f>ExtractValues(ExtractValues(Table1[[#This Row],[Agreement Name]],"(CO\d{1,3})"),"\d+")</f>
        <v>1</v>
      </c>
      <c r="E4443" s="6" t="str">
        <f>ExtractValues(ExtractValues(Table1[[#This Row],[Agreement Name]],"(CO.\d{1,3})"),"\d+")</f>
        <v/>
      </c>
      <c r="F4443" s="6" t="str">
        <f>IF(Table1[[#This Row],[ChgOrderPart1]]&lt;&gt;"",Table1[[#This Row],[ChgOrderPart1]],Table1[[#This Row],[ChgOrderPart2]])</f>
        <v>1</v>
      </c>
      <c r="G4443" s="6" t="s">
        <v>6894</v>
      </c>
      <c r="H4443" s="8">
        <v>42109.409328703703</v>
      </c>
      <c r="I4443" s="6" t="s">
        <v>34</v>
      </c>
      <c r="J4443" s="8">
        <v>42110.314513888887</v>
      </c>
      <c r="K4443" s="6" t="s">
        <v>1284</v>
      </c>
      <c r="L4443" s="6" t="s">
        <v>1285</v>
      </c>
      <c r="M4443" s="6" t="s">
        <v>37</v>
      </c>
      <c r="O4443" s="6" t="s">
        <v>38</v>
      </c>
      <c r="P4443" s="6" t="s">
        <v>39</v>
      </c>
      <c r="Q4443" s="6" t="s">
        <v>492</v>
      </c>
      <c r="R4443" s="6" t="s">
        <v>196</v>
      </c>
      <c r="W4443" s="6" t="s">
        <v>132</v>
      </c>
      <c r="X4443" s="6" t="s">
        <v>492</v>
      </c>
      <c r="Y4443" s="6" t="s">
        <v>43</v>
      </c>
      <c r="Z4443" s="8">
        <v>42109.544537037036</v>
      </c>
      <c r="AA4443" s="6" t="s">
        <v>6895</v>
      </c>
      <c r="AB4443" s="6" t="s">
        <v>198</v>
      </c>
      <c r="AC4443" s="6" t="s">
        <v>196</v>
      </c>
      <c r="AD4443" s="6" t="s">
        <v>43</v>
      </c>
      <c r="AE4443" s="8">
        <v>42110.314513888887</v>
      </c>
      <c r="AF4443" s="6" t="s">
        <v>71</v>
      </c>
    </row>
    <row r="4444" spans="1:39" x14ac:dyDescent="0.2">
      <c r="A44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44" s="7" t="str">
        <f>ExtractValues(Table1[[#This Row],[Agreement Name]],".{1}\d{4,5}")</f>
        <v>100661</v>
      </c>
      <c r="C4444" s="6" t="str">
        <f>ExtractValues(Table1[[#This Row],[Agreement Name]],".{1}\d{4,5}-.{1}\d{4,5}")</f>
        <v>100661-001004</v>
      </c>
      <c r="D4444" s="6" t="str">
        <f>ExtractValues(ExtractValues(Table1[[#This Row],[Agreement Name]],"(CO\d{1,3})"),"\d+")</f>
        <v/>
      </c>
      <c r="E4444" s="6" t="str">
        <f>ExtractValues(ExtractValues(Table1[[#This Row],[Agreement Name]],"(CO.\d{1,3})"),"\d+")</f>
        <v/>
      </c>
      <c r="F4444" s="6" t="str">
        <f>IF(Table1[[#This Row],[ChgOrderPart1]]&lt;&gt;"",Table1[[#This Row],[ChgOrderPart1]],Table1[[#This Row],[ChgOrderPart2]])</f>
        <v/>
      </c>
      <c r="G4444" s="6" t="s">
        <v>3237</v>
      </c>
      <c r="H4444" s="8">
        <v>42013.587164351855</v>
      </c>
      <c r="I4444" s="6" t="s">
        <v>34</v>
      </c>
      <c r="J4444" s="8">
        <v>42015.251851851855</v>
      </c>
      <c r="K4444" s="6" t="s">
        <v>1284</v>
      </c>
      <c r="L4444" s="6" t="s">
        <v>1285</v>
      </c>
      <c r="M4444" s="6" t="s">
        <v>37</v>
      </c>
      <c r="O4444" s="6" t="s">
        <v>38</v>
      </c>
      <c r="P4444" s="6" t="s">
        <v>39</v>
      </c>
      <c r="Q4444" s="6" t="s">
        <v>492</v>
      </c>
      <c r="R4444" s="6" t="s">
        <v>457</v>
      </c>
      <c r="S4444" s="6" t="s">
        <v>196</v>
      </c>
      <c r="W4444" s="6" t="s">
        <v>132</v>
      </c>
      <c r="X4444" s="6" t="s">
        <v>457</v>
      </c>
      <c r="Y4444" s="6" t="s">
        <v>43</v>
      </c>
      <c r="Z4444" s="8">
        <v>42013.656087962961</v>
      </c>
      <c r="AA4444" s="6" t="s">
        <v>133</v>
      </c>
      <c r="AB4444" s="6" t="s">
        <v>198</v>
      </c>
      <c r="AC4444" s="6" t="s">
        <v>196</v>
      </c>
      <c r="AD4444" s="6" t="s">
        <v>43</v>
      </c>
      <c r="AE4444" s="8">
        <v>42015.251851851855</v>
      </c>
      <c r="AF4444" s="6" t="s">
        <v>46</v>
      </c>
    </row>
    <row r="4445" spans="1:39" x14ac:dyDescent="0.2">
      <c r="A44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45" s="7" t="str">
        <f>ExtractValues(Table1[[#This Row],[Agreement Name]],".{1}\d{4,5}")</f>
        <v>100661</v>
      </c>
      <c r="C4445" s="6" t="str">
        <f>ExtractValues(Table1[[#This Row],[Agreement Name]],".{1}\d{4,5}-.{1}\d{4,5}")</f>
        <v>100661-001003</v>
      </c>
      <c r="D4445" s="6" t="str">
        <f>ExtractValues(ExtractValues(Table1[[#This Row],[Agreement Name]],"(CO\d{1,3})"),"\d+")</f>
        <v/>
      </c>
      <c r="E4445" s="6" t="str">
        <f>ExtractValues(ExtractValues(Table1[[#This Row],[Agreement Name]],"(CO.\d{1,3})"),"\d+")</f>
        <v/>
      </c>
      <c r="F4445" s="6" t="str">
        <f>IF(Table1[[#This Row],[ChgOrderPart1]]&lt;&gt;"",Table1[[#This Row],[ChgOrderPart1]],Table1[[#This Row],[ChgOrderPart2]])</f>
        <v/>
      </c>
      <c r="G4445" s="6" t="s">
        <v>4546</v>
      </c>
      <c r="H4445" s="8">
        <v>42010.323738425926</v>
      </c>
      <c r="I4445" s="6" t="s">
        <v>34</v>
      </c>
      <c r="J4445" s="8">
        <v>42013.496770833335</v>
      </c>
      <c r="K4445" s="6" t="s">
        <v>35</v>
      </c>
      <c r="L4445" s="6" t="s">
        <v>36</v>
      </c>
      <c r="M4445" s="6" t="s">
        <v>37</v>
      </c>
      <c r="O4445" s="6" t="s">
        <v>38</v>
      </c>
      <c r="P4445" s="6" t="s">
        <v>39</v>
      </c>
      <c r="Q4445" s="6" t="s">
        <v>3618</v>
      </c>
      <c r="R4445" s="6" t="s">
        <v>837</v>
      </c>
      <c r="W4445" s="6" t="s">
        <v>4547</v>
      </c>
      <c r="X4445" s="6" t="s">
        <v>3618</v>
      </c>
      <c r="Y4445" s="6" t="s">
        <v>43</v>
      </c>
      <c r="Z4445" s="8">
        <v>42011.433217592596</v>
      </c>
      <c r="AA4445" s="6" t="s">
        <v>3619</v>
      </c>
      <c r="AB4445" s="6" t="s">
        <v>840</v>
      </c>
      <c r="AC4445" s="6" t="s">
        <v>837</v>
      </c>
      <c r="AD4445" s="6" t="s">
        <v>43</v>
      </c>
      <c r="AE4445" s="8">
        <v>42013.496770833335</v>
      </c>
      <c r="AF4445" s="6" t="s">
        <v>71</v>
      </c>
    </row>
    <row r="4446" spans="1:39" x14ac:dyDescent="0.2">
      <c r="A44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46" s="7" t="str">
        <f>ExtractValues(Table1[[#This Row],[Agreement Name]],".{1}\d{4,5}")</f>
        <v>100661</v>
      </c>
      <c r="C4446" s="6" t="str">
        <f>ExtractValues(Table1[[#This Row],[Agreement Name]],".{1}\d{4,5}-.{1}\d{4,5}")</f>
        <v>100661-001002</v>
      </c>
      <c r="D4446" s="6" t="str">
        <f>ExtractValues(ExtractValues(Table1[[#This Row],[Agreement Name]],"(CO\d{1,3})"),"\d+")</f>
        <v/>
      </c>
      <c r="E4446" s="6" t="str">
        <f>ExtractValues(ExtractValues(Table1[[#This Row],[Agreement Name]],"(CO.\d{1,3})"),"\d+")</f>
        <v/>
      </c>
      <c r="F4446" s="6" t="str">
        <f>IF(Table1[[#This Row],[ChgOrderPart1]]&lt;&gt;"",Table1[[#This Row],[ChgOrderPart1]],Table1[[#This Row],[ChgOrderPart2]])</f>
        <v/>
      </c>
      <c r="G4446" s="6" t="s">
        <v>7671</v>
      </c>
      <c r="H4446" s="8">
        <v>41997.432164351849</v>
      </c>
      <c r="I4446" s="6" t="s">
        <v>34</v>
      </c>
      <c r="J4446" s="8">
        <v>42002.548263888886</v>
      </c>
      <c r="K4446" s="6" t="s">
        <v>1376</v>
      </c>
      <c r="L4446" s="6" t="s">
        <v>1377</v>
      </c>
      <c r="M4446" s="6" t="s">
        <v>37</v>
      </c>
      <c r="O4446" s="6" t="s">
        <v>38</v>
      </c>
      <c r="P4446" s="6" t="s">
        <v>39</v>
      </c>
      <c r="Q4446" s="6" t="s">
        <v>6280</v>
      </c>
      <c r="R4446" s="6" t="s">
        <v>196</v>
      </c>
      <c r="W4446" s="6" t="s">
        <v>6281</v>
      </c>
      <c r="X4446" s="6" t="s">
        <v>6280</v>
      </c>
      <c r="Y4446" s="6" t="s">
        <v>43</v>
      </c>
      <c r="Z4446" s="8">
        <v>42002.497256944444</v>
      </c>
      <c r="AA4446" s="6" t="s">
        <v>6282</v>
      </c>
      <c r="AB4446" s="6" t="s">
        <v>198</v>
      </c>
      <c r="AC4446" s="6" t="s">
        <v>196</v>
      </c>
      <c r="AD4446" s="6" t="s">
        <v>43</v>
      </c>
      <c r="AE4446" s="8">
        <v>42002.548263888886</v>
      </c>
      <c r="AF4446" s="6" t="s">
        <v>71</v>
      </c>
    </row>
    <row r="4447" spans="1:39" x14ac:dyDescent="0.2">
      <c r="A44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47" s="7" t="str">
        <f>ExtractValues(Table1[[#This Row],[Agreement Name]],".{1}\d{4,5}")</f>
        <v>100661</v>
      </c>
      <c r="C4447" s="6" t="str">
        <f>ExtractValues(Table1[[#This Row],[Agreement Name]],".{1}\d{4,5}-.{1}\d{4,5}")</f>
        <v>100661-001001</v>
      </c>
      <c r="D4447" s="6" t="str">
        <f>ExtractValues(ExtractValues(Table1[[#This Row],[Agreement Name]],"(CO\d{1,3})"),"\d+")</f>
        <v/>
      </c>
      <c r="E4447" s="6" t="str">
        <f>ExtractValues(ExtractValues(Table1[[#This Row],[Agreement Name]],"(CO.\d{1,3})"),"\d+")</f>
        <v/>
      </c>
      <c r="F4447" s="6" t="str">
        <f>IF(Table1[[#This Row],[ChgOrderPart1]]&lt;&gt;"",Table1[[#This Row],[ChgOrderPart1]],Table1[[#This Row],[ChgOrderPart2]])</f>
        <v/>
      </c>
      <c r="G4447" s="6" t="s">
        <v>3028</v>
      </c>
      <c r="H4447" s="8">
        <v>41989.363576388889</v>
      </c>
      <c r="I4447" s="6" t="s">
        <v>34</v>
      </c>
      <c r="J4447" s="8">
        <v>41991.273252314815</v>
      </c>
      <c r="K4447" s="6" t="s">
        <v>1284</v>
      </c>
      <c r="L4447" s="6" t="s">
        <v>1285</v>
      </c>
      <c r="M4447" s="6" t="s">
        <v>37</v>
      </c>
      <c r="O4447" s="6" t="s">
        <v>38</v>
      </c>
      <c r="P4447" s="6" t="s">
        <v>39</v>
      </c>
      <c r="Q4447" s="6" t="s">
        <v>3029</v>
      </c>
      <c r="R4447" s="6" t="s">
        <v>196</v>
      </c>
      <c r="W4447" s="6" t="s">
        <v>3030</v>
      </c>
      <c r="X4447" s="6" t="s">
        <v>3029</v>
      </c>
      <c r="Y4447" s="6" t="s">
        <v>43</v>
      </c>
      <c r="Z4447" s="8">
        <v>41991.271805555552</v>
      </c>
      <c r="AA4447" s="6" t="s">
        <v>3031</v>
      </c>
      <c r="AB4447" s="6" t="s">
        <v>198</v>
      </c>
      <c r="AC4447" s="6" t="s">
        <v>196</v>
      </c>
      <c r="AD4447" s="6" t="s">
        <v>43</v>
      </c>
      <c r="AE4447" s="8">
        <v>41991.273252314815</v>
      </c>
      <c r="AF4447" s="6" t="s">
        <v>71</v>
      </c>
    </row>
    <row r="4448" spans="1:39" x14ac:dyDescent="0.2">
      <c r="A44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48" s="7" t="str">
        <f>ExtractValues(Table1[[#This Row],[Agreement Name]],".{1}\d{4,5}")</f>
        <v>100645</v>
      </c>
      <c r="C4448" s="6" t="str">
        <f>ExtractValues(Table1[[#This Row],[Agreement Name]],".{1}\d{4,5}-.{1}\d{4,5}")</f>
        <v>100645-001001</v>
      </c>
      <c r="D4448" s="6" t="str">
        <f>ExtractValues(ExtractValues(Table1[[#This Row],[Agreement Name]],"(CO\d{1,3})"),"\d+")</f>
        <v/>
      </c>
      <c r="E4448" s="6" t="str">
        <f>ExtractValues(ExtractValues(Table1[[#This Row],[Agreement Name]],"(CO.\d{1,3})"),"\d+")</f>
        <v/>
      </c>
      <c r="F4448" s="6" t="str">
        <f>IF(Table1[[#This Row],[ChgOrderPart1]]&lt;&gt;"",Table1[[#This Row],[ChgOrderPart1]],Table1[[#This Row],[ChgOrderPart2]])</f>
        <v/>
      </c>
      <c r="G4448" s="6" t="s">
        <v>2898</v>
      </c>
      <c r="H4448" s="8">
        <v>41981.472534722219</v>
      </c>
      <c r="I4448" s="6" t="s">
        <v>34</v>
      </c>
      <c r="J4448" s="8">
        <v>42038.441400462965</v>
      </c>
      <c r="K4448" s="6" t="s">
        <v>1284</v>
      </c>
      <c r="L4448" s="6" t="s">
        <v>1285</v>
      </c>
      <c r="M4448" s="6" t="s">
        <v>37</v>
      </c>
      <c r="O4448" s="6" t="s">
        <v>38</v>
      </c>
      <c r="P4448" s="6" t="s">
        <v>39</v>
      </c>
      <c r="Q4448" s="6" t="s">
        <v>2899</v>
      </c>
      <c r="R4448" s="6" t="s">
        <v>2900</v>
      </c>
      <c r="S4448" s="6" t="s">
        <v>366</v>
      </c>
      <c r="W4448" s="6" t="s">
        <v>370</v>
      </c>
      <c r="X4448" s="6" t="s">
        <v>366</v>
      </c>
      <c r="Y4448" s="6" t="s">
        <v>43</v>
      </c>
      <c r="Z4448" s="8">
        <v>42038.441400462965</v>
      </c>
      <c r="AA4448" s="6" t="s">
        <v>2901</v>
      </c>
    </row>
    <row r="4449" spans="1:39" x14ac:dyDescent="0.2">
      <c r="A44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49" s="7" t="str">
        <f>ExtractValues(Table1[[#This Row],[Agreement Name]],".{1}\d{4,5}")</f>
        <v>100642</v>
      </c>
      <c r="C4449" s="6" t="str">
        <f>ExtractValues(Table1[[#This Row],[Agreement Name]],".{1}\d{4,5}-.{1}\d{4,5}")</f>
        <v>100642-001001</v>
      </c>
      <c r="D4449" s="6" t="str">
        <f>ExtractValues(ExtractValues(Table1[[#This Row],[Agreement Name]],"(CO\d{1,3})"),"\d+")</f>
        <v/>
      </c>
      <c r="E4449" s="6" t="str">
        <f>ExtractValues(ExtractValues(Table1[[#This Row],[Agreement Name]],"(CO.\d{1,3})"),"\d+")</f>
        <v/>
      </c>
      <c r="F4449" s="6" t="str">
        <f>IF(Table1[[#This Row],[ChgOrderPart1]]&lt;&gt;"",Table1[[#This Row],[ChgOrderPart1]],Table1[[#This Row],[ChgOrderPart2]])</f>
        <v/>
      </c>
      <c r="G4449" s="6" t="s">
        <v>2916</v>
      </c>
      <c r="H4449" s="8">
        <v>41981.571620370371</v>
      </c>
      <c r="I4449" s="6" t="s">
        <v>34</v>
      </c>
      <c r="J4449" s="8">
        <v>41988.571817129632</v>
      </c>
      <c r="K4449" s="6" t="s">
        <v>1284</v>
      </c>
      <c r="L4449" s="6" t="s">
        <v>1285</v>
      </c>
      <c r="M4449" s="6" t="s">
        <v>37</v>
      </c>
      <c r="O4449" s="6" t="s">
        <v>38</v>
      </c>
      <c r="P4449" s="6" t="s">
        <v>39</v>
      </c>
      <c r="Q4449" s="6" t="s">
        <v>2917</v>
      </c>
      <c r="R4449" s="6" t="s">
        <v>354</v>
      </c>
      <c r="W4449" s="6" t="s">
        <v>2918</v>
      </c>
      <c r="X4449" s="6" t="s">
        <v>2917</v>
      </c>
      <c r="Y4449" s="6" t="s">
        <v>43</v>
      </c>
      <c r="Z4449" s="8">
        <v>41988.564722222225</v>
      </c>
      <c r="AA4449" s="6" t="s">
        <v>817</v>
      </c>
      <c r="AB4449" s="6" t="s">
        <v>357</v>
      </c>
      <c r="AC4449" s="6" t="s">
        <v>354</v>
      </c>
      <c r="AD4449" s="6" t="s">
        <v>43</v>
      </c>
      <c r="AE4449" s="8">
        <v>41988.571817129632</v>
      </c>
      <c r="AF4449" s="6" t="s">
        <v>358</v>
      </c>
    </row>
    <row r="4450" spans="1:39" x14ac:dyDescent="0.2">
      <c r="A44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0" s="7" t="str">
        <f>ExtractValues(Table1[[#This Row],[Agreement Name]],".{1}\d{4,5}")</f>
        <v>100636</v>
      </c>
      <c r="C4450" s="6" t="str">
        <f>ExtractValues(Table1[[#This Row],[Agreement Name]],".{1}\d{4,5}-.{1}\d{4,5}")</f>
        <v>100636-001002</v>
      </c>
      <c r="D4450" s="6" t="str">
        <f>ExtractValues(ExtractValues(Table1[[#This Row],[Agreement Name]],"(CO\d{1,3})"),"\d+")</f>
        <v/>
      </c>
      <c r="E4450" s="6" t="str">
        <f>ExtractValues(ExtractValues(Table1[[#This Row],[Agreement Name]],"(CO.\d{1,3})"),"\d+")</f>
        <v/>
      </c>
      <c r="F4450" s="6" t="str">
        <f>IF(Table1[[#This Row],[ChgOrderPart1]]&lt;&gt;"",Table1[[#This Row],[ChgOrderPart1]],Table1[[#This Row],[ChgOrderPart2]])</f>
        <v/>
      </c>
      <c r="G4450" s="6" t="s">
        <v>3281</v>
      </c>
      <c r="H4450" s="8">
        <v>42017.442743055559</v>
      </c>
      <c r="I4450" s="6" t="s">
        <v>34</v>
      </c>
      <c r="J4450" s="8">
        <v>42018.656180555554</v>
      </c>
      <c r="K4450" s="6" t="s">
        <v>1284</v>
      </c>
      <c r="L4450" s="6" t="s">
        <v>1285</v>
      </c>
      <c r="M4450" s="6" t="s">
        <v>37</v>
      </c>
      <c r="O4450" s="6" t="s">
        <v>38</v>
      </c>
      <c r="P4450" s="6" t="s">
        <v>39</v>
      </c>
      <c r="Q4450" s="6" t="s">
        <v>420</v>
      </c>
      <c r="R4450" s="6" t="s">
        <v>393</v>
      </c>
      <c r="W4450" s="6" t="s">
        <v>3282</v>
      </c>
      <c r="X4450" s="6" t="s">
        <v>420</v>
      </c>
      <c r="Y4450" s="6" t="s">
        <v>43</v>
      </c>
      <c r="Z4450" s="8">
        <v>42018.632581018515</v>
      </c>
      <c r="AA4450" s="6" t="s">
        <v>3283</v>
      </c>
      <c r="AB4450" s="6" t="s">
        <v>396</v>
      </c>
      <c r="AC4450" s="6" t="s">
        <v>393</v>
      </c>
      <c r="AD4450" s="6" t="s">
        <v>43</v>
      </c>
      <c r="AE4450" s="8">
        <v>42018.656180555554</v>
      </c>
      <c r="AF4450" s="6" t="s">
        <v>397</v>
      </c>
    </row>
    <row r="4451" spans="1:39" x14ac:dyDescent="0.2">
      <c r="A44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1" s="7" t="str">
        <f>ExtractValues(Table1[[#This Row],[Agreement Name]],".{1}\d{4,5}")</f>
        <v>100636</v>
      </c>
      <c r="C4451" s="6" t="str">
        <f>ExtractValues(Table1[[#This Row],[Agreement Name]],".{1}\d{4,5}-.{1}\d{4,5}")</f>
        <v>100636-001001</v>
      </c>
      <c r="D4451" s="6" t="str">
        <f>ExtractValues(ExtractValues(Table1[[#This Row],[Agreement Name]],"(CO\d{1,3})"),"\d+")</f>
        <v/>
      </c>
      <c r="E4451" s="6" t="str">
        <f>ExtractValues(ExtractValues(Table1[[#This Row],[Agreement Name]],"(CO.\d{1,3})"),"\d+")</f>
        <v/>
      </c>
      <c r="F4451" s="6" t="str">
        <f>IF(Table1[[#This Row],[ChgOrderPart1]]&lt;&gt;"",Table1[[#This Row],[ChgOrderPart1]],Table1[[#This Row],[ChgOrderPart2]])</f>
        <v/>
      </c>
      <c r="G4451" s="6" t="s">
        <v>3009</v>
      </c>
      <c r="H4451" s="8">
        <v>41985.435983796298</v>
      </c>
      <c r="I4451" s="6" t="s">
        <v>34</v>
      </c>
      <c r="J4451" s="8">
        <v>41990.65320601852</v>
      </c>
      <c r="K4451" s="6" t="s">
        <v>1284</v>
      </c>
      <c r="L4451" s="6" t="s">
        <v>1285</v>
      </c>
      <c r="M4451" s="6" t="s">
        <v>37</v>
      </c>
      <c r="O4451" s="6" t="s">
        <v>38</v>
      </c>
      <c r="P4451" s="6" t="s">
        <v>39</v>
      </c>
      <c r="Q4451" s="6" t="s">
        <v>1291</v>
      </c>
      <c r="R4451" s="6" t="s">
        <v>393</v>
      </c>
      <c r="W4451" s="6" t="s">
        <v>1292</v>
      </c>
      <c r="X4451" s="6" t="s">
        <v>1291</v>
      </c>
      <c r="Y4451" s="6" t="s">
        <v>43</v>
      </c>
      <c r="Z4451" s="8">
        <v>41988.212847222225</v>
      </c>
      <c r="AA4451" s="6" t="s">
        <v>322</v>
      </c>
      <c r="AB4451" s="6" t="s">
        <v>396</v>
      </c>
      <c r="AC4451" s="6" t="s">
        <v>393</v>
      </c>
      <c r="AD4451" s="6" t="s">
        <v>43</v>
      </c>
      <c r="AE4451" s="8">
        <v>41990.65320601852</v>
      </c>
      <c r="AF4451" s="6" t="s">
        <v>397</v>
      </c>
    </row>
    <row r="4452" spans="1:39" x14ac:dyDescent="0.2">
      <c r="A44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2" s="7" t="str">
        <f>ExtractValues(Table1[[#This Row],[Agreement Name]],".{1}\d{4,5}")</f>
        <v>100630</v>
      </c>
      <c r="C4452" s="6" t="str">
        <f>ExtractValues(Table1[[#This Row],[Agreement Name]],".{1}\d{4,5}-.{1}\d{4,5}")</f>
        <v>100630-001002</v>
      </c>
      <c r="D4452" s="6" t="str">
        <f>ExtractValues(ExtractValues(Table1[[#This Row],[Agreement Name]],"(CO\d{1,3})"),"\d+")</f>
        <v/>
      </c>
      <c r="E4452" s="6" t="str">
        <f>ExtractValues(ExtractValues(Table1[[#This Row],[Agreement Name]],"(CO.\d{1,3})"),"\d+")</f>
        <v/>
      </c>
      <c r="F4452" s="6" t="str">
        <f>IF(Table1[[#This Row],[ChgOrderPart1]]&lt;&gt;"",Table1[[#This Row],[ChgOrderPart1]],Table1[[#This Row],[ChgOrderPart2]])</f>
        <v/>
      </c>
      <c r="G4452" s="6" t="s">
        <v>3108</v>
      </c>
      <c r="H4452" s="8">
        <v>41991.473124999997</v>
      </c>
      <c r="I4452" s="6" t="s">
        <v>34</v>
      </c>
      <c r="J4452" s="8">
        <v>42002.351944444446</v>
      </c>
      <c r="K4452" s="6" t="s">
        <v>1284</v>
      </c>
      <c r="L4452" s="6" t="s">
        <v>1285</v>
      </c>
      <c r="M4452" s="6" t="s">
        <v>37</v>
      </c>
      <c r="O4452" s="6" t="s">
        <v>38</v>
      </c>
      <c r="P4452" s="6" t="s">
        <v>39</v>
      </c>
      <c r="Q4452" s="6" t="s">
        <v>3109</v>
      </c>
      <c r="R4452" s="6" t="s">
        <v>461</v>
      </c>
      <c r="W4452" s="6" t="s">
        <v>3110</v>
      </c>
      <c r="X4452" s="6" t="s">
        <v>3109</v>
      </c>
      <c r="Y4452" s="6" t="s">
        <v>43</v>
      </c>
      <c r="Z4452" s="8">
        <v>41991.558993055558</v>
      </c>
      <c r="AA4452" s="6" t="s">
        <v>3111</v>
      </c>
      <c r="AB4452" s="6" t="s">
        <v>463</v>
      </c>
      <c r="AC4452" s="6" t="s">
        <v>461</v>
      </c>
      <c r="AD4452" s="6" t="s">
        <v>43</v>
      </c>
      <c r="AE4452" s="8">
        <v>42002.351944444446</v>
      </c>
      <c r="AF4452" s="6" t="s">
        <v>46</v>
      </c>
    </row>
    <row r="4453" spans="1:39" x14ac:dyDescent="0.2">
      <c r="A44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3" s="7" t="str">
        <f>ExtractValues(Table1[[#This Row],[Agreement Name]],".{1}\d{4,5}")</f>
        <v>100630</v>
      </c>
      <c r="C4453" s="6" t="str">
        <f>ExtractValues(Table1[[#This Row],[Agreement Name]],".{1}\d{4,5}-.{1}\d{4,5}")</f>
        <v>100630-001001</v>
      </c>
      <c r="D4453" s="6" t="str">
        <f>ExtractValues(ExtractValues(Table1[[#This Row],[Agreement Name]],"(CO\d{1,3})"),"\d+")</f>
        <v/>
      </c>
      <c r="E4453" s="6" t="str">
        <f>ExtractValues(ExtractValues(Table1[[#This Row],[Agreement Name]],"(CO.\d{1,3})"),"\d+")</f>
        <v/>
      </c>
      <c r="F4453" s="6" t="str">
        <f>IF(Table1[[#This Row],[ChgOrderPart1]]&lt;&gt;"",Table1[[#This Row],[ChgOrderPart1]],Table1[[#This Row],[ChgOrderPart2]])</f>
        <v/>
      </c>
      <c r="G4453" s="6" t="s">
        <v>3097</v>
      </c>
      <c r="H4453" s="8">
        <v>41990.601550925923</v>
      </c>
      <c r="I4453" s="6" t="s">
        <v>34</v>
      </c>
      <c r="J4453" s="8">
        <v>41992.58797453704</v>
      </c>
      <c r="K4453" s="6" t="s">
        <v>1284</v>
      </c>
      <c r="L4453" s="6" t="s">
        <v>1285</v>
      </c>
      <c r="M4453" s="6" t="s">
        <v>37</v>
      </c>
      <c r="O4453" s="6" t="s">
        <v>38</v>
      </c>
      <c r="P4453" s="6" t="s">
        <v>39</v>
      </c>
      <c r="Q4453" s="6" t="s">
        <v>3098</v>
      </c>
      <c r="R4453" s="6" t="s">
        <v>461</v>
      </c>
      <c r="W4453" s="6" t="s">
        <v>3099</v>
      </c>
      <c r="X4453" s="6" t="s">
        <v>3098</v>
      </c>
      <c r="Y4453" s="6" t="s">
        <v>43</v>
      </c>
      <c r="Z4453" s="8">
        <v>41990.607488425929</v>
      </c>
      <c r="AA4453" s="6" t="s">
        <v>3100</v>
      </c>
      <c r="AB4453" s="6" t="s">
        <v>463</v>
      </c>
      <c r="AC4453" s="6" t="s">
        <v>461</v>
      </c>
      <c r="AD4453" s="6" t="s">
        <v>43</v>
      </c>
      <c r="AE4453" s="8">
        <v>41992.58797453704</v>
      </c>
      <c r="AF4453" s="6" t="s">
        <v>46</v>
      </c>
    </row>
    <row r="4454" spans="1:39" x14ac:dyDescent="0.2">
      <c r="A44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4" s="7" t="str">
        <f>ExtractValues(Table1[[#This Row],[Agreement Name]],".{1}\d{4,5}")</f>
        <v>100626</v>
      </c>
      <c r="C4454" s="6" t="str">
        <f>ExtractValues(Table1[[#This Row],[Agreement Name]],".{1}\d{4,5}-.{1}\d{4,5}")</f>
        <v>100626-001001</v>
      </c>
      <c r="D4454" s="6" t="str">
        <f>ExtractValues(ExtractValues(Table1[[#This Row],[Agreement Name]],"(CO\d{1,3})"),"\d+")</f>
        <v/>
      </c>
      <c r="E4454" s="6" t="str">
        <f>ExtractValues(ExtractValues(Table1[[#This Row],[Agreement Name]],"(CO.\d{1,3})"),"\d+")</f>
        <v/>
      </c>
      <c r="F4454" s="6" t="str">
        <f>IF(Table1[[#This Row],[ChgOrderPart1]]&lt;&gt;"",Table1[[#This Row],[ChgOrderPart1]],Table1[[#This Row],[ChgOrderPart2]])</f>
        <v/>
      </c>
      <c r="G4454" s="6" t="s">
        <v>3325</v>
      </c>
      <c r="H4454" s="8">
        <v>42019.284467592595</v>
      </c>
      <c r="I4454" s="6" t="s">
        <v>34</v>
      </c>
      <c r="J4454" s="8">
        <v>42025.754849537036</v>
      </c>
      <c r="K4454" s="6" t="s">
        <v>1284</v>
      </c>
      <c r="L4454" s="6" t="s">
        <v>1285</v>
      </c>
      <c r="M4454" s="6" t="s">
        <v>37</v>
      </c>
      <c r="O4454" s="6" t="s">
        <v>38</v>
      </c>
      <c r="P4454" s="6" t="s">
        <v>39</v>
      </c>
      <c r="Q4454" s="6" t="s">
        <v>780</v>
      </c>
      <c r="R4454" s="6" t="s">
        <v>354</v>
      </c>
      <c r="W4454" s="6" t="s">
        <v>140</v>
      </c>
      <c r="X4454" s="6" t="s">
        <v>780</v>
      </c>
      <c r="Y4454" s="6" t="s">
        <v>43</v>
      </c>
      <c r="Z4454" s="8">
        <v>42025.55667824074</v>
      </c>
      <c r="AA4454" s="6" t="s">
        <v>141</v>
      </c>
      <c r="AB4454" s="6" t="s">
        <v>357</v>
      </c>
      <c r="AC4454" s="6" t="s">
        <v>354</v>
      </c>
      <c r="AD4454" s="6" t="s">
        <v>43</v>
      </c>
      <c r="AE4454" s="8">
        <v>42025.754849537036</v>
      </c>
      <c r="AF4454" s="6" t="s">
        <v>358</v>
      </c>
    </row>
    <row r="4455" spans="1:39" x14ac:dyDescent="0.2">
      <c r="A44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5" s="7" t="str">
        <f>ExtractValues(Table1[[#This Row],[Agreement Name]],".{1}\d{4,5}")</f>
        <v>100613</v>
      </c>
      <c r="C4455" s="6" t="str">
        <f>ExtractValues(Table1[[#This Row],[Agreement Name]],".{1}\d{4,5}-.{1}\d{4,5}")</f>
        <v>100613-001001</v>
      </c>
      <c r="D4455" s="6" t="str">
        <f>ExtractValues(ExtractValues(Table1[[#This Row],[Agreement Name]],"(CO\d{1,3})"),"\d+")</f>
        <v/>
      </c>
      <c r="E4455" s="6" t="str">
        <f>ExtractValues(ExtractValues(Table1[[#This Row],[Agreement Name]],"(CO.\d{1,3})"),"\d+")</f>
        <v/>
      </c>
      <c r="F4455" s="6" t="str">
        <f>IF(Table1[[#This Row],[ChgOrderPart1]]&lt;&gt;"",Table1[[#This Row],[ChgOrderPart1]],Table1[[#This Row],[ChgOrderPart2]])</f>
        <v/>
      </c>
      <c r="G4455" s="6" t="s">
        <v>6511</v>
      </c>
      <c r="H4455" s="8">
        <v>42073.452800925923</v>
      </c>
      <c r="I4455" s="6" t="s">
        <v>34</v>
      </c>
      <c r="J4455" s="8">
        <v>42074.478460648148</v>
      </c>
      <c r="K4455" s="6" t="s">
        <v>1284</v>
      </c>
      <c r="L4455" s="6" t="s">
        <v>1285</v>
      </c>
      <c r="M4455" s="6" t="s">
        <v>37</v>
      </c>
      <c r="O4455" s="6" t="s">
        <v>38</v>
      </c>
      <c r="P4455" s="6" t="s">
        <v>39</v>
      </c>
      <c r="Q4455" s="6" t="s">
        <v>249</v>
      </c>
      <c r="R4455" s="6" t="s">
        <v>211</v>
      </c>
      <c r="W4455" s="6" t="s">
        <v>250</v>
      </c>
      <c r="X4455" s="6" t="s">
        <v>249</v>
      </c>
      <c r="Y4455" s="6" t="s">
        <v>43</v>
      </c>
      <c r="Z4455" s="8">
        <v>42074.457662037035</v>
      </c>
      <c r="AA4455" s="6" t="s">
        <v>251</v>
      </c>
      <c r="AB4455" s="6" t="s">
        <v>212</v>
      </c>
      <c r="AC4455" s="6" t="s">
        <v>211</v>
      </c>
      <c r="AD4455" s="6" t="s">
        <v>43</v>
      </c>
      <c r="AE4455" s="8">
        <v>42074.478460648148</v>
      </c>
      <c r="AF4455" s="6" t="s">
        <v>71</v>
      </c>
    </row>
    <row r="4456" spans="1:39" x14ac:dyDescent="0.2">
      <c r="A44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6" s="7" t="str">
        <f>ExtractValues(Table1[[#This Row],[Agreement Name]],".{1}\d{4,5}")</f>
        <v>100597</v>
      </c>
      <c r="C4456" s="6" t="str">
        <f>ExtractValues(Table1[[#This Row],[Agreement Name]],".{1}\d{4,5}-.{1}\d{4,5}")</f>
        <v>100597-001001</v>
      </c>
      <c r="D4456" s="6" t="str">
        <f>ExtractValues(ExtractValues(Table1[[#This Row],[Agreement Name]],"(CO\d{1,3})"),"\d+")</f>
        <v/>
      </c>
      <c r="E4456" s="6" t="str">
        <f>ExtractValues(ExtractValues(Table1[[#This Row],[Agreement Name]],"(CO.\d{1,3})"),"\d+")</f>
        <v/>
      </c>
      <c r="F4456" s="6" t="str">
        <f>IF(Table1[[#This Row],[ChgOrderPart1]]&lt;&gt;"",Table1[[#This Row],[ChgOrderPart1]],Table1[[#This Row],[ChgOrderPart2]])</f>
        <v/>
      </c>
      <c r="G4456" s="6" t="s">
        <v>7562</v>
      </c>
      <c r="H4456" s="8">
        <v>41991.341805555552</v>
      </c>
      <c r="I4456" s="6" t="s">
        <v>34</v>
      </c>
      <c r="J4456" s="8">
        <v>41991.409212962964</v>
      </c>
      <c r="K4456" s="6" t="s">
        <v>1376</v>
      </c>
      <c r="L4456" s="6" t="s">
        <v>1377</v>
      </c>
      <c r="M4456" s="6" t="s">
        <v>37</v>
      </c>
      <c r="O4456" s="6" t="s">
        <v>38</v>
      </c>
      <c r="P4456" s="6" t="s">
        <v>39</v>
      </c>
      <c r="Q4456" s="6" t="s">
        <v>7563</v>
      </c>
      <c r="R4456" s="6" t="s">
        <v>1328</v>
      </c>
      <c r="W4456" s="6" t="s">
        <v>7564</v>
      </c>
      <c r="X4456" s="6" t="s">
        <v>7563</v>
      </c>
      <c r="Y4456" s="6" t="s">
        <v>43</v>
      </c>
      <c r="Z4456" s="8">
        <v>41991.381261574075</v>
      </c>
      <c r="AA4456" s="6" t="s">
        <v>7565</v>
      </c>
      <c r="AB4456" s="6" t="s">
        <v>1331</v>
      </c>
      <c r="AC4456" s="6" t="s">
        <v>1328</v>
      </c>
      <c r="AD4456" s="6" t="s">
        <v>43</v>
      </c>
      <c r="AE4456" s="8">
        <v>41991.409212962964</v>
      </c>
      <c r="AF4456" s="6" t="s">
        <v>358</v>
      </c>
    </row>
    <row r="4457" spans="1:39" x14ac:dyDescent="0.2">
      <c r="A44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7" s="7" t="str">
        <f>ExtractValues(Table1[[#This Row],[Agreement Name]],".{1}\d{4,5}")</f>
        <v>100592</v>
      </c>
      <c r="C4457" s="6" t="str">
        <f>ExtractValues(Table1[[#This Row],[Agreement Name]],".{1}\d{4,5}-.{1}\d{4,5}")</f>
        <v>100592-001001</v>
      </c>
      <c r="D4457" s="6" t="str">
        <f>ExtractValues(ExtractValues(Table1[[#This Row],[Agreement Name]],"(CO\d{1,3})"),"\d+")</f>
        <v/>
      </c>
      <c r="E4457" s="6" t="str">
        <f>ExtractValues(ExtractValues(Table1[[#This Row],[Agreement Name]],"(CO.\d{1,3})"),"\d+")</f>
        <v/>
      </c>
      <c r="F4457" s="6" t="str">
        <f>IF(Table1[[#This Row],[ChgOrderPart1]]&lt;&gt;"",Table1[[#This Row],[ChgOrderPart1]],Table1[[#This Row],[ChgOrderPart2]])</f>
        <v/>
      </c>
      <c r="G4457" s="6" t="s">
        <v>6286</v>
      </c>
      <c r="H4457" s="8">
        <v>42051.329814814817</v>
      </c>
      <c r="I4457" s="6" t="s">
        <v>34</v>
      </c>
      <c r="J4457" s="8">
        <v>42051.696736111109</v>
      </c>
      <c r="K4457" s="6" t="s">
        <v>1284</v>
      </c>
      <c r="L4457" s="6" t="s">
        <v>1285</v>
      </c>
      <c r="M4457" s="6" t="s">
        <v>37</v>
      </c>
      <c r="O4457" s="6" t="s">
        <v>38</v>
      </c>
      <c r="P4457" s="6" t="s">
        <v>39</v>
      </c>
      <c r="Q4457" s="6" t="s">
        <v>3120</v>
      </c>
      <c r="R4457" s="6" t="s">
        <v>461</v>
      </c>
      <c r="W4457" s="6" t="s">
        <v>3121</v>
      </c>
      <c r="X4457" s="6" t="s">
        <v>3120</v>
      </c>
      <c r="Y4457" s="6" t="s">
        <v>43</v>
      </c>
      <c r="Z4457" s="8">
        <v>42051.545474537037</v>
      </c>
      <c r="AA4457" s="6" t="s">
        <v>6287</v>
      </c>
      <c r="AB4457" s="6" t="s">
        <v>463</v>
      </c>
      <c r="AC4457" s="6" t="s">
        <v>461</v>
      </c>
      <c r="AD4457" s="6" t="s">
        <v>43</v>
      </c>
      <c r="AE4457" s="8">
        <v>42051.696736111109</v>
      </c>
      <c r="AF4457" s="6" t="s">
        <v>46</v>
      </c>
    </row>
    <row r="4458" spans="1:39" x14ac:dyDescent="0.2">
      <c r="A44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8" s="7" t="str">
        <f>ExtractValues(Table1[[#This Row],[Agreement Name]],".{1}\d{4,5}")</f>
        <v>100591</v>
      </c>
      <c r="C4458" s="6" t="str">
        <f>ExtractValues(Table1[[#This Row],[Agreement Name]],".{1}\d{4,5}-.{1}\d{4,5}")</f>
        <v>100591-001001</v>
      </c>
      <c r="D4458" s="6" t="str">
        <f>ExtractValues(ExtractValues(Table1[[#This Row],[Agreement Name]],"(CO\d{1,3})"),"\d+")</f>
        <v/>
      </c>
      <c r="E4458" s="6" t="str">
        <f>ExtractValues(ExtractValues(Table1[[#This Row],[Agreement Name]],"(CO.\d{1,3})"),"\d+")</f>
        <v/>
      </c>
      <c r="F4458" s="6" t="str">
        <f>IF(Table1[[#This Row],[ChgOrderPart1]]&lt;&gt;"",Table1[[#This Row],[ChgOrderPart1]],Table1[[#This Row],[ChgOrderPart2]])</f>
        <v/>
      </c>
      <c r="G4458" s="6" t="s">
        <v>6428</v>
      </c>
      <c r="H4458" s="8">
        <v>42066.512326388889</v>
      </c>
      <c r="I4458" s="6" t="s">
        <v>34</v>
      </c>
      <c r="J4458" s="8">
        <v>42160.43173611111</v>
      </c>
      <c r="K4458" s="6" t="s">
        <v>1284</v>
      </c>
      <c r="L4458" s="6" t="s">
        <v>1285</v>
      </c>
      <c r="M4458" s="6" t="s">
        <v>37</v>
      </c>
      <c r="O4458" s="6" t="s">
        <v>38</v>
      </c>
      <c r="P4458" s="6" t="s">
        <v>39</v>
      </c>
      <c r="Q4458" s="6" t="s">
        <v>6429</v>
      </c>
      <c r="R4458" s="6" t="s">
        <v>6430</v>
      </c>
      <c r="S4458" s="6" t="s">
        <v>6431</v>
      </c>
      <c r="T4458" s="6" t="s">
        <v>354</v>
      </c>
      <c r="W4458" s="6" t="s">
        <v>6432</v>
      </c>
      <c r="X4458" s="6" t="s">
        <v>6431</v>
      </c>
      <c r="Y4458" s="6" t="s">
        <v>43</v>
      </c>
      <c r="Z4458" s="8">
        <v>42160.365104166667</v>
      </c>
      <c r="AA4458" s="6" t="s">
        <v>6433</v>
      </c>
      <c r="AB4458" s="6" t="s">
        <v>357</v>
      </c>
      <c r="AC4458" s="6" t="s">
        <v>354</v>
      </c>
      <c r="AD4458" s="6" t="s">
        <v>43</v>
      </c>
      <c r="AE4458" s="8">
        <v>42160.43173611111</v>
      </c>
      <c r="AF4458" s="6" t="s">
        <v>358</v>
      </c>
    </row>
    <row r="4459" spans="1:39" x14ac:dyDescent="0.2">
      <c r="A44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59" s="7" t="str">
        <f>ExtractValues(Table1[[#This Row],[Agreement Name]],".{1}\d{4,5}")</f>
        <v>100585</v>
      </c>
      <c r="C4459" s="6" t="str">
        <f>ExtractValues(Table1[[#This Row],[Agreement Name]],".{1}\d{4,5}-.{1}\d{4,5}")</f>
        <v>100585-001001</v>
      </c>
      <c r="D4459" s="6" t="str">
        <f>ExtractValues(ExtractValues(Table1[[#This Row],[Agreement Name]],"(CO\d{1,3})"),"\d+")</f>
        <v/>
      </c>
      <c r="E4459" s="6" t="str">
        <f>ExtractValues(ExtractValues(Table1[[#This Row],[Agreement Name]],"(CO.\d{1,3})"),"\d+")</f>
        <v/>
      </c>
      <c r="F4459" s="6" t="str">
        <f>IF(Table1[[#This Row],[ChgOrderPart1]]&lt;&gt;"",Table1[[#This Row],[ChgOrderPart1]],Table1[[#This Row],[ChgOrderPart2]])</f>
        <v/>
      </c>
      <c r="G4459" s="6" t="s">
        <v>3566</v>
      </c>
      <c r="H4459" s="8">
        <v>42034.340381944443</v>
      </c>
      <c r="I4459" s="6" t="s">
        <v>34</v>
      </c>
      <c r="J4459" s="8">
        <v>42034.417870370373</v>
      </c>
      <c r="K4459" s="6" t="s">
        <v>1284</v>
      </c>
      <c r="L4459" s="6" t="s">
        <v>1285</v>
      </c>
      <c r="M4459" s="6" t="s">
        <v>37</v>
      </c>
      <c r="O4459" s="6" t="s">
        <v>38</v>
      </c>
      <c r="P4459" s="6" t="s">
        <v>39</v>
      </c>
      <c r="Q4459" s="6" t="s">
        <v>161</v>
      </c>
      <c r="R4459" s="6" t="s">
        <v>393</v>
      </c>
      <c r="W4459" s="6" t="s">
        <v>2247</v>
      </c>
      <c r="X4459" s="6" t="s">
        <v>161</v>
      </c>
      <c r="Y4459" s="6" t="s">
        <v>43</v>
      </c>
      <c r="Z4459" s="8">
        <v>42034.40587962963</v>
      </c>
      <c r="AA4459" s="6" t="s">
        <v>164</v>
      </c>
      <c r="AB4459" s="6" t="s">
        <v>396</v>
      </c>
      <c r="AC4459" s="6" t="s">
        <v>393</v>
      </c>
      <c r="AD4459" s="6" t="s">
        <v>43</v>
      </c>
      <c r="AE4459" s="8">
        <v>42034.417870370373</v>
      </c>
      <c r="AF4459" s="6" t="s">
        <v>397</v>
      </c>
    </row>
    <row r="4460" spans="1:39" x14ac:dyDescent="0.2">
      <c r="A44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0" s="7" t="str">
        <f>ExtractValues(Table1[[#This Row],[Agreement Name]],".{1}\d{4,5}")</f>
        <v>100581</v>
      </c>
      <c r="C4460" s="6" t="str">
        <f>ExtractValues(Table1[[#This Row],[Agreement Name]],".{1}\d{4,5}-.{1}\d{4,5}")</f>
        <v>100581-001002</v>
      </c>
      <c r="D4460" s="6" t="str">
        <f>ExtractValues(ExtractValues(Table1[[#This Row],[Agreement Name]],"(CO\d{1,3})"),"\d+")</f>
        <v/>
      </c>
      <c r="E4460" s="6" t="str">
        <f>ExtractValues(ExtractValues(Table1[[#This Row],[Agreement Name]],"(CO.\d{1,3})"),"\d+")</f>
        <v/>
      </c>
      <c r="F4460" s="6" t="str">
        <f>IF(Table1[[#This Row],[ChgOrderPart1]]&lt;&gt;"",Table1[[#This Row],[ChgOrderPart1]],Table1[[#This Row],[ChgOrderPart2]])</f>
        <v/>
      </c>
      <c r="G4460" s="6" t="s">
        <v>2889</v>
      </c>
      <c r="H4460" s="8">
        <v>41977.557534722226</v>
      </c>
      <c r="I4460" s="6" t="s">
        <v>34</v>
      </c>
      <c r="J4460" s="8">
        <v>41977.622349537036</v>
      </c>
      <c r="K4460" s="6" t="s">
        <v>1284</v>
      </c>
      <c r="L4460" s="6" t="s">
        <v>1285</v>
      </c>
      <c r="M4460" s="6" t="s">
        <v>37</v>
      </c>
      <c r="O4460" s="6" t="s">
        <v>38</v>
      </c>
      <c r="P4460" s="6" t="s">
        <v>39</v>
      </c>
      <c r="Q4460" s="6" t="s">
        <v>365</v>
      </c>
      <c r="R4460" s="6" t="s">
        <v>196</v>
      </c>
      <c r="W4460" s="6" t="s">
        <v>368</v>
      </c>
      <c r="X4460" s="6" t="s">
        <v>365</v>
      </c>
      <c r="Y4460" s="6" t="s">
        <v>43</v>
      </c>
      <c r="Z4460" s="8">
        <v>41977.58421296296</v>
      </c>
      <c r="AA4460" s="6" t="s">
        <v>2693</v>
      </c>
      <c r="AB4460" s="6" t="s">
        <v>198</v>
      </c>
      <c r="AC4460" s="6" t="s">
        <v>196</v>
      </c>
      <c r="AD4460" s="6" t="s">
        <v>43</v>
      </c>
      <c r="AE4460" s="8">
        <v>41977.622349537036</v>
      </c>
      <c r="AF4460" s="6" t="s">
        <v>71</v>
      </c>
    </row>
    <row r="4461" spans="1:39" x14ac:dyDescent="0.2">
      <c r="A44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1" s="7" t="str">
        <f>ExtractValues(Table1[[#This Row],[Agreement Name]],".{1}\d{4,5}")</f>
        <v>100581</v>
      </c>
      <c r="C4461" s="6" t="str">
        <f>ExtractValues(Table1[[#This Row],[Agreement Name]],".{1}\d{4,5}-.{1}\d{4,5}")</f>
        <v>100581-001001</v>
      </c>
      <c r="D4461" s="6" t="str">
        <f>ExtractValues(ExtractValues(Table1[[#This Row],[Agreement Name]],"(CO\d{1,3})"),"\d+")</f>
        <v/>
      </c>
      <c r="E4461" s="6" t="str">
        <f>ExtractValues(ExtractValues(Table1[[#This Row],[Agreement Name]],"(CO.\d{1,3})"),"\d+")</f>
        <v/>
      </c>
      <c r="F4461" s="6" t="str">
        <f>IF(Table1[[#This Row],[ChgOrderPart1]]&lt;&gt;"",Table1[[#This Row],[ChgOrderPart1]],Table1[[#This Row],[ChgOrderPart2]])</f>
        <v/>
      </c>
      <c r="G4461" s="6" t="s">
        <v>2847</v>
      </c>
      <c r="H4461" s="8">
        <v>41975.434340277781</v>
      </c>
      <c r="I4461" s="6" t="s">
        <v>34</v>
      </c>
      <c r="J4461" s="8">
        <v>41989.579212962963</v>
      </c>
      <c r="K4461" s="6" t="s">
        <v>1284</v>
      </c>
      <c r="L4461" s="6" t="s">
        <v>1285</v>
      </c>
      <c r="M4461" s="6" t="s">
        <v>37</v>
      </c>
      <c r="O4461" s="6" t="s">
        <v>38</v>
      </c>
      <c r="P4461" s="6" t="s">
        <v>39</v>
      </c>
      <c r="Q4461" s="6" t="s">
        <v>2848</v>
      </c>
      <c r="R4461" s="6" t="s">
        <v>196</v>
      </c>
      <c r="W4461" s="6" t="s">
        <v>198</v>
      </c>
      <c r="X4461" s="6" t="s">
        <v>196</v>
      </c>
      <c r="Y4461" s="6" t="s">
        <v>43</v>
      </c>
      <c r="Z4461" s="8">
        <v>41989.579212962963</v>
      </c>
      <c r="AA4461" s="6" t="s">
        <v>71</v>
      </c>
    </row>
    <row r="4462" spans="1:39" x14ac:dyDescent="0.2">
      <c r="A44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2" s="7" t="str">
        <f>ExtractValues(Table1[[#This Row],[Agreement Name]],".{1}\d{4,5}")</f>
        <v>100579</v>
      </c>
      <c r="C4462" s="6" t="str">
        <f>ExtractValues(Table1[[#This Row],[Agreement Name]],".{1}\d{4,5}-.{1}\d{4,5}")</f>
        <v>100579-001001</v>
      </c>
      <c r="D4462" s="6" t="str">
        <f>ExtractValues(ExtractValues(Table1[[#This Row],[Agreement Name]],"(CO\d{1,3})"),"\d+")</f>
        <v/>
      </c>
      <c r="E4462" s="6" t="str">
        <f>ExtractValues(ExtractValues(Table1[[#This Row],[Agreement Name]],"(CO.\d{1,3})"),"\d+")</f>
        <v/>
      </c>
      <c r="F4462" s="6" t="str">
        <f>IF(Table1[[#This Row],[ChgOrderPart1]]&lt;&gt;"",Table1[[#This Row],[ChgOrderPart1]],Table1[[#This Row],[ChgOrderPart2]])</f>
        <v/>
      </c>
      <c r="G4462" s="6" t="s">
        <v>1188</v>
      </c>
      <c r="H4462" s="8">
        <v>42228.624560185184</v>
      </c>
      <c r="I4462" s="6" t="s">
        <v>34</v>
      </c>
      <c r="J4462" s="8">
        <v>42230.662314814814</v>
      </c>
      <c r="K4462" s="6" t="s">
        <v>35</v>
      </c>
      <c r="L4462" s="6" t="s">
        <v>36</v>
      </c>
      <c r="M4462" s="6" t="s">
        <v>37</v>
      </c>
      <c r="O4462" s="6" t="s">
        <v>38</v>
      </c>
      <c r="P4462" s="6" t="s">
        <v>39</v>
      </c>
      <c r="Q4462" s="6" t="s">
        <v>892</v>
      </c>
      <c r="R4462" s="6" t="s">
        <v>339</v>
      </c>
      <c r="W4462" s="6" t="s">
        <v>1189</v>
      </c>
      <c r="X4462" s="6" t="s">
        <v>892</v>
      </c>
      <c r="Y4462" s="6" t="s">
        <v>43</v>
      </c>
      <c r="Z4462" s="8">
        <v>42230.255150462966</v>
      </c>
      <c r="AA4462" s="6" t="s">
        <v>1190</v>
      </c>
      <c r="AB4462" s="6" t="s">
        <v>1191</v>
      </c>
      <c r="AC4462" s="6" t="s">
        <v>339</v>
      </c>
      <c r="AD4462" s="6" t="s">
        <v>43</v>
      </c>
      <c r="AE4462" s="8">
        <v>42230.662314814814</v>
      </c>
      <c r="AF4462" s="6" t="s">
        <v>71</v>
      </c>
    </row>
    <row r="4463" spans="1:39" x14ac:dyDescent="0.2">
      <c r="A44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3" s="7" t="str">
        <f>ExtractValues(Table1[[#This Row],[Agreement Name]],".{1}\d{4,5}")</f>
        <v>100579</v>
      </c>
      <c r="C4463" s="6" t="str">
        <f>ExtractValues(Table1[[#This Row],[Agreement Name]],".{1}\d{4,5}-.{1}\d{4,5}")</f>
        <v>100579-001001</v>
      </c>
      <c r="D4463" s="6" t="str">
        <f>ExtractValues(ExtractValues(Table1[[#This Row],[Agreement Name]],"(CO\d{1,3})"),"\d+")</f>
        <v/>
      </c>
      <c r="E4463" s="6" t="str">
        <f>ExtractValues(ExtractValues(Table1[[#This Row],[Agreement Name]],"(CO.\d{1,3})"),"\d+")</f>
        <v/>
      </c>
      <c r="F4463" s="6" t="str">
        <f>IF(Table1[[#This Row],[ChgOrderPart1]]&lt;&gt;"",Table1[[#This Row],[ChgOrderPart1]],Table1[[#This Row],[ChgOrderPart2]])</f>
        <v/>
      </c>
      <c r="G4463" s="6" t="s">
        <v>891</v>
      </c>
      <c r="H4463" s="8">
        <v>42199.650023148148</v>
      </c>
      <c r="I4463" s="6" t="s">
        <v>55</v>
      </c>
      <c r="J4463" s="8">
        <v>42228.623344907406</v>
      </c>
      <c r="K4463" s="6" t="s">
        <v>35</v>
      </c>
      <c r="L4463" s="6" t="s">
        <v>36</v>
      </c>
      <c r="M4463" s="6" t="s">
        <v>37</v>
      </c>
      <c r="O4463" s="6" t="s">
        <v>38</v>
      </c>
      <c r="P4463" s="6" t="s">
        <v>39</v>
      </c>
      <c r="Q4463" s="6" t="s">
        <v>892</v>
      </c>
      <c r="R4463" s="6" t="s">
        <v>339</v>
      </c>
      <c r="AL4463" s="6" t="s">
        <v>892</v>
      </c>
      <c r="AM4463" s="6" t="s">
        <v>43</v>
      </c>
    </row>
    <row r="4464" spans="1:39" x14ac:dyDescent="0.2">
      <c r="A44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4" s="7" t="str">
        <f>ExtractValues(Table1[[#This Row],[Agreement Name]],".{1}\d{4,5}")</f>
        <v>100578</v>
      </c>
      <c r="C4464" s="6" t="str">
        <f>ExtractValues(Table1[[#This Row],[Agreement Name]],".{1}\d{4,5}-.{1}\d{4,5}")</f>
        <v>100578-001002</v>
      </c>
      <c r="D4464" s="6" t="str">
        <f>ExtractValues(ExtractValues(Table1[[#This Row],[Agreement Name]],"(CO\d{1,3})"),"\d+")</f>
        <v/>
      </c>
      <c r="E4464" s="6" t="str">
        <f>ExtractValues(ExtractValues(Table1[[#This Row],[Agreement Name]],"(CO.\d{1,3})"),"\d+")</f>
        <v/>
      </c>
      <c r="F4464" s="6" t="str">
        <f>IF(Table1[[#This Row],[ChgOrderPart1]]&lt;&gt;"",Table1[[#This Row],[ChgOrderPart1]],Table1[[#This Row],[ChgOrderPart2]])</f>
        <v/>
      </c>
      <c r="G4464" s="6" t="s">
        <v>1164</v>
      </c>
      <c r="H4464" s="8">
        <v>42223.673194444447</v>
      </c>
      <c r="I4464" s="6" t="s">
        <v>34</v>
      </c>
      <c r="J4464" s="8">
        <v>42227.430300925924</v>
      </c>
      <c r="K4464" s="6" t="s">
        <v>35</v>
      </c>
      <c r="L4464" s="6" t="s">
        <v>36</v>
      </c>
      <c r="M4464" s="6" t="s">
        <v>37</v>
      </c>
      <c r="O4464" s="6" t="s">
        <v>38</v>
      </c>
      <c r="P4464" s="6" t="s">
        <v>39</v>
      </c>
      <c r="Q4464" s="6" t="s">
        <v>319</v>
      </c>
      <c r="R4464" s="6" t="s">
        <v>320</v>
      </c>
      <c r="S4464" s="6" t="s">
        <v>366</v>
      </c>
      <c r="W4464" s="6" t="s">
        <v>321</v>
      </c>
      <c r="X4464" s="6" t="s">
        <v>320</v>
      </c>
      <c r="Y4464" s="6" t="s">
        <v>43</v>
      </c>
      <c r="Z4464" s="8">
        <v>42227.325648148151</v>
      </c>
      <c r="AA4464" s="6" t="s">
        <v>322</v>
      </c>
      <c r="AB4464" s="6" t="s">
        <v>559</v>
      </c>
      <c r="AC4464" s="6" t="s">
        <v>366</v>
      </c>
      <c r="AD4464" s="6" t="s">
        <v>43</v>
      </c>
      <c r="AE4464" s="8">
        <v>42227.430300925924</v>
      </c>
      <c r="AF4464" s="6" t="s">
        <v>71</v>
      </c>
    </row>
    <row r="4465" spans="1:39" x14ac:dyDescent="0.2">
      <c r="A44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5" s="7" t="str">
        <f>ExtractValues(Table1[[#This Row],[Agreement Name]],".{1}\d{4,5}")</f>
        <v>100578</v>
      </c>
      <c r="C4465" s="6" t="str">
        <f>ExtractValues(Table1[[#This Row],[Agreement Name]],".{1}\d{4,5}-.{1}\d{4,5}")</f>
        <v>100578-001001</v>
      </c>
      <c r="D4465" s="6" t="str">
        <f>ExtractValues(ExtractValues(Table1[[#This Row],[Agreement Name]],"(CO\d{1,3})"),"\d+")</f>
        <v/>
      </c>
      <c r="E4465" s="6" t="str">
        <f>ExtractValues(ExtractValues(Table1[[#This Row],[Agreement Name]],"(CO.\d{1,3})"),"\d+")</f>
        <v/>
      </c>
      <c r="F4465" s="6" t="str">
        <f>IF(Table1[[#This Row],[ChgOrderPart1]]&lt;&gt;"",Table1[[#This Row],[ChgOrderPart1]],Table1[[#This Row],[ChgOrderPart2]])</f>
        <v/>
      </c>
      <c r="G4465" s="6" t="s">
        <v>6746</v>
      </c>
      <c r="H4465" s="8">
        <v>42090.578252314815</v>
      </c>
      <c r="I4465" s="6" t="s">
        <v>34</v>
      </c>
      <c r="J4465" s="8">
        <v>42093.425532407404</v>
      </c>
      <c r="K4465" s="6" t="s">
        <v>1284</v>
      </c>
      <c r="L4465" s="6" t="s">
        <v>1285</v>
      </c>
      <c r="M4465" s="6" t="s">
        <v>37</v>
      </c>
      <c r="O4465" s="6" t="s">
        <v>38</v>
      </c>
      <c r="P4465" s="6" t="s">
        <v>39</v>
      </c>
      <c r="Q4465" s="6" t="s">
        <v>645</v>
      </c>
      <c r="R4465" s="6" t="s">
        <v>313</v>
      </c>
      <c r="S4465" s="6" t="s">
        <v>366</v>
      </c>
      <c r="W4465" s="6" t="s">
        <v>314</v>
      </c>
      <c r="X4465" s="6" t="s">
        <v>313</v>
      </c>
      <c r="Y4465" s="6" t="s">
        <v>43</v>
      </c>
      <c r="Z4465" s="8">
        <v>42093.365879629629</v>
      </c>
      <c r="AA4465" s="6" t="s">
        <v>315</v>
      </c>
      <c r="AB4465" s="6" t="s">
        <v>370</v>
      </c>
      <c r="AC4465" s="6" t="s">
        <v>366</v>
      </c>
      <c r="AD4465" s="6" t="s">
        <v>43</v>
      </c>
      <c r="AE4465" s="8">
        <v>42093.425532407404</v>
      </c>
      <c r="AF4465" s="6" t="s">
        <v>71</v>
      </c>
    </row>
    <row r="4466" spans="1:39" x14ac:dyDescent="0.2">
      <c r="A446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6" s="7" t="str">
        <f>ExtractValues(Table1[[#This Row],[Agreement Name]],".{1}\d{4,5}")</f>
        <v>100576</v>
      </c>
      <c r="C4466" s="6" t="str">
        <f>ExtractValues(Table1[[#This Row],[Agreement Name]],".{1}\d{4,5}-.{1}\d{4,5}")</f>
        <v>100576-001001</v>
      </c>
      <c r="D4466" s="6" t="str">
        <f>ExtractValues(ExtractValues(Table1[[#This Row],[Agreement Name]],"(CO\d{1,3})"),"\d+")</f>
        <v/>
      </c>
      <c r="E4466" s="6" t="str">
        <f>ExtractValues(ExtractValues(Table1[[#This Row],[Agreement Name]],"(CO.\d{1,3})"),"\d+")</f>
        <v/>
      </c>
      <c r="F4466" s="6" t="str">
        <f>IF(Table1[[#This Row],[ChgOrderPart1]]&lt;&gt;"",Table1[[#This Row],[ChgOrderPart1]],Table1[[#This Row],[ChgOrderPart2]])</f>
        <v/>
      </c>
      <c r="G4466" s="6" t="s">
        <v>4545</v>
      </c>
      <c r="H4466" s="8">
        <v>42010.321493055555</v>
      </c>
      <c r="I4466" s="6" t="s">
        <v>34</v>
      </c>
      <c r="J4466" s="8">
        <v>42025.752615740741</v>
      </c>
      <c r="K4466" s="6" t="s">
        <v>35</v>
      </c>
      <c r="L4466" s="6" t="s">
        <v>36</v>
      </c>
      <c r="M4466" s="6" t="s">
        <v>37</v>
      </c>
      <c r="O4466" s="6" t="s">
        <v>38</v>
      </c>
      <c r="P4466" s="6" t="s">
        <v>39</v>
      </c>
      <c r="Q4466" s="6" t="s">
        <v>780</v>
      </c>
      <c r="R4466" s="6" t="s">
        <v>354</v>
      </c>
      <c r="W4466" s="6" t="s">
        <v>140</v>
      </c>
      <c r="X4466" s="6" t="s">
        <v>780</v>
      </c>
      <c r="Y4466" s="6" t="s">
        <v>43</v>
      </c>
      <c r="Z4466" s="8">
        <v>42025.569351851853</v>
      </c>
      <c r="AA4466" s="6" t="s">
        <v>141</v>
      </c>
      <c r="AB4466" s="6" t="s">
        <v>357</v>
      </c>
      <c r="AC4466" s="6" t="s">
        <v>354</v>
      </c>
      <c r="AD4466" s="6" t="s">
        <v>43</v>
      </c>
      <c r="AE4466" s="8">
        <v>42025.752615740741</v>
      </c>
      <c r="AF4466" s="6" t="s">
        <v>358</v>
      </c>
    </row>
    <row r="4467" spans="1:39" x14ac:dyDescent="0.2">
      <c r="A446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7" s="7" t="str">
        <f>ExtractValues(Table1[[#This Row],[Agreement Name]],".{1}\d{4,5}")</f>
        <v>100572</v>
      </c>
      <c r="C4467" s="6" t="str">
        <f>ExtractValues(Table1[[#This Row],[Agreement Name]],".{1}\d{4,5}-.{1}\d{4,5}")</f>
        <v>100572-001001</v>
      </c>
      <c r="D4467" s="6" t="str">
        <f>ExtractValues(ExtractValues(Table1[[#This Row],[Agreement Name]],"(CO\d{1,3})"),"\d+")</f>
        <v/>
      </c>
      <c r="E4467" s="6" t="str">
        <f>ExtractValues(ExtractValues(Table1[[#This Row],[Agreement Name]],"(CO.\d{1,3})"),"\d+")</f>
        <v/>
      </c>
      <c r="F4467" s="6" t="str">
        <f>IF(Table1[[#This Row],[ChgOrderPart1]]&lt;&gt;"",Table1[[#This Row],[ChgOrderPart1]],Table1[[#This Row],[ChgOrderPart2]])</f>
        <v/>
      </c>
      <c r="G4467" s="6" t="s">
        <v>2837</v>
      </c>
      <c r="H4467" s="8">
        <v>41975.279444444444</v>
      </c>
      <c r="I4467" s="6" t="s">
        <v>34</v>
      </c>
      <c r="J4467" s="8">
        <v>41975.488275462965</v>
      </c>
      <c r="K4467" s="6" t="s">
        <v>1284</v>
      </c>
      <c r="L4467" s="6" t="s">
        <v>1285</v>
      </c>
      <c r="M4467" s="6" t="s">
        <v>37</v>
      </c>
      <c r="O4467" s="6" t="s">
        <v>38</v>
      </c>
      <c r="P4467" s="6" t="s">
        <v>39</v>
      </c>
      <c r="Q4467" s="6" t="s">
        <v>1291</v>
      </c>
      <c r="R4467" s="6" t="s">
        <v>354</v>
      </c>
      <c r="W4467" s="6" t="s">
        <v>1292</v>
      </c>
      <c r="X4467" s="6" t="s">
        <v>1291</v>
      </c>
      <c r="Y4467" s="6" t="s">
        <v>43</v>
      </c>
      <c r="Z4467" s="8">
        <v>41975.419409722221</v>
      </c>
      <c r="AA4467" s="6" t="s">
        <v>322</v>
      </c>
      <c r="AB4467" s="6" t="s">
        <v>357</v>
      </c>
      <c r="AC4467" s="6" t="s">
        <v>354</v>
      </c>
      <c r="AD4467" s="6" t="s">
        <v>43</v>
      </c>
      <c r="AE4467" s="8">
        <v>41975.488275462965</v>
      </c>
      <c r="AF4467" s="6" t="s">
        <v>358</v>
      </c>
    </row>
    <row r="4468" spans="1:39" x14ac:dyDescent="0.2">
      <c r="A446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8" s="7" t="str">
        <f>ExtractValues(Table1[[#This Row],[Agreement Name]],".{1}\d{4,5}")</f>
        <v>100567</v>
      </c>
      <c r="C4468" s="6" t="str">
        <f>ExtractValues(Table1[[#This Row],[Agreement Name]],".{1}\d{4,5}-.{1}\d{4,5}")</f>
        <v>100567-001001</v>
      </c>
      <c r="D4468" s="6" t="str">
        <f>ExtractValues(ExtractValues(Table1[[#This Row],[Agreement Name]],"(CO\d{1,3})"),"\d+")</f>
        <v/>
      </c>
      <c r="E4468" s="6" t="str">
        <f>ExtractValues(ExtractValues(Table1[[#This Row],[Agreement Name]],"(CO.\d{1,3})"),"\d+")</f>
        <v/>
      </c>
      <c r="F4468" s="6" t="str">
        <f>IF(Table1[[#This Row],[ChgOrderPart1]]&lt;&gt;"",Table1[[#This Row],[ChgOrderPart1]],Table1[[#This Row],[ChgOrderPart2]])</f>
        <v/>
      </c>
      <c r="G4468" s="6" t="s">
        <v>3126</v>
      </c>
      <c r="H4468" s="8">
        <v>42100.528726851851</v>
      </c>
      <c r="I4468" s="6" t="s">
        <v>34</v>
      </c>
      <c r="J4468" s="8">
        <v>42107.425902777781</v>
      </c>
      <c r="K4468" s="6" t="s">
        <v>1284</v>
      </c>
      <c r="L4468" s="6" t="s">
        <v>1285</v>
      </c>
      <c r="M4468" s="6" t="s">
        <v>37</v>
      </c>
      <c r="O4468" s="6" t="s">
        <v>38</v>
      </c>
      <c r="P4468" s="6" t="s">
        <v>39</v>
      </c>
      <c r="Q4468" s="6" t="s">
        <v>440</v>
      </c>
      <c r="R4468" s="6" t="s">
        <v>3717</v>
      </c>
      <c r="S4468" s="6" t="s">
        <v>101</v>
      </c>
      <c r="W4468" s="6" t="s">
        <v>812</v>
      </c>
      <c r="X4468" s="6" t="s">
        <v>440</v>
      </c>
      <c r="Y4468" s="6" t="s">
        <v>43</v>
      </c>
      <c r="Z4468" s="8">
        <v>42102.392256944448</v>
      </c>
      <c r="AA4468" s="6" t="s">
        <v>442</v>
      </c>
      <c r="AB4468" s="6" t="s">
        <v>104</v>
      </c>
      <c r="AC4468" s="6" t="s">
        <v>101</v>
      </c>
      <c r="AD4468" s="6" t="s">
        <v>43</v>
      </c>
      <c r="AE4468" s="8">
        <v>42107.425902777781</v>
      </c>
      <c r="AF4468" s="6" t="s">
        <v>46</v>
      </c>
    </row>
    <row r="4469" spans="1:39" x14ac:dyDescent="0.2">
      <c r="A446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69" s="7" t="str">
        <f>ExtractValues(Table1[[#This Row],[Agreement Name]],".{1}\d{4,5}")</f>
        <v>100567</v>
      </c>
      <c r="C4469" s="6" t="str">
        <f>ExtractValues(Table1[[#This Row],[Agreement Name]],".{1}\d{4,5}-.{1}\d{4,5}")</f>
        <v>100567-001001</v>
      </c>
      <c r="D4469" s="6" t="str">
        <f>ExtractValues(ExtractValues(Table1[[#This Row],[Agreement Name]],"(CO\d{1,3})"),"\d+")</f>
        <v/>
      </c>
      <c r="E4469" s="6" t="str">
        <f>ExtractValues(ExtractValues(Table1[[#This Row],[Agreement Name]],"(CO.\d{1,3})"),"\d+")</f>
        <v/>
      </c>
      <c r="F4469" s="6" t="str">
        <f>IF(Table1[[#This Row],[ChgOrderPart1]]&lt;&gt;"",Table1[[#This Row],[ChgOrderPart1]],Table1[[#This Row],[ChgOrderPart2]])</f>
        <v/>
      </c>
      <c r="G4469" s="6" t="s">
        <v>3126</v>
      </c>
      <c r="H4469" s="8">
        <v>41992.430046296293</v>
      </c>
      <c r="I4469" s="6" t="s">
        <v>55</v>
      </c>
      <c r="J4469" s="8">
        <v>42100.526331018518</v>
      </c>
      <c r="K4469" s="6" t="s">
        <v>1284</v>
      </c>
      <c r="L4469" s="6" t="s">
        <v>1285</v>
      </c>
      <c r="M4469" s="6" t="s">
        <v>37</v>
      </c>
      <c r="O4469" s="6" t="s">
        <v>38</v>
      </c>
      <c r="P4469" s="6" t="s">
        <v>39</v>
      </c>
      <c r="Q4469" s="6" t="s">
        <v>101</v>
      </c>
      <c r="R4469" s="6" t="s">
        <v>440</v>
      </c>
      <c r="S4469" s="6" t="s">
        <v>346</v>
      </c>
      <c r="AL4469" s="6" t="s">
        <v>440</v>
      </c>
      <c r="AM4469" s="6" t="s">
        <v>43</v>
      </c>
    </row>
    <row r="4470" spans="1:39" x14ac:dyDescent="0.2">
      <c r="A44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0" s="7" t="str">
        <f>ExtractValues(Table1[[#This Row],[Agreement Name]],".{1}\d{4,5}")</f>
        <v>100566</v>
      </c>
      <c r="C4470" s="6" t="str">
        <f>ExtractValues(Table1[[#This Row],[Agreement Name]],".{1}\d{4,5}-.{1}\d{4,5}")</f>
        <v>100566-001003</v>
      </c>
      <c r="D4470" s="6" t="str">
        <f>ExtractValues(ExtractValues(Table1[[#This Row],[Agreement Name]],"(CO\d{1,3})"),"\d+")</f>
        <v/>
      </c>
      <c r="E4470" s="6" t="str">
        <f>ExtractValues(ExtractValues(Table1[[#This Row],[Agreement Name]],"(CO.\d{1,3})"),"\d+")</f>
        <v/>
      </c>
      <c r="F4470" s="6" t="str">
        <f>IF(Table1[[#This Row],[ChgOrderPart1]]&lt;&gt;"",Table1[[#This Row],[ChgOrderPart1]],Table1[[#This Row],[ChgOrderPart2]])</f>
        <v/>
      </c>
      <c r="G4470" s="6" t="s">
        <v>6800</v>
      </c>
      <c r="H4470" s="8">
        <v>42095.55364583333</v>
      </c>
      <c r="I4470" s="6" t="s">
        <v>34</v>
      </c>
      <c r="J4470" s="8">
        <v>42095.584016203706</v>
      </c>
      <c r="K4470" s="6" t="s">
        <v>1284</v>
      </c>
      <c r="L4470" s="6" t="s">
        <v>1285</v>
      </c>
      <c r="M4470" s="6" t="s">
        <v>37</v>
      </c>
      <c r="O4470" s="6" t="s">
        <v>38</v>
      </c>
      <c r="P4470" s="6" t="s">
        <v>39</v>
      </c>
      <c r="Q4470" s="6" t="s">
        <v>554</v>
      </c>
      <c r="R4470" s="6" t="s">
        <v>556</v>
      </c>
      <c r="S4470" s="6" t="s">
        <v>366</v>
      </c>
      <c r="W4470" s="6" t="s">
        <v>1593</v>
      </c>
      <c r="X4470" s="6" t="s">
        <v>556</v>
      </c>
      <c r="Y4470" s="6" t="s">
        <v>43</v>
      </c>
      <c r="Z4470" s="8">
        <v>42095.577557870369</v>
      </c>
      <c r="AA4470" s="6" t="s">
        <v>558</v>
      </c>
      <c r="AB4470" s="6" t="s">
        <v>370</v>
      </c>
      <c r="AC4470" s="6" t="s">
        <v>366</v>
      </c>
      <c r="AD4470" s="6" t="s">
        <v>43</v>
      </c>
      <c r="AE4470" s="8">
        <v>42095.584016203706</v>
      </c>
      <c r="AF4470" s="6" t="s">
        <v>71</v>
      </c>
    </row>
    <row r="4471" spans="1:39" x14ac:dyDescent="0.2">
      <c r="A44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1" s="7" t="str">
        <f>ExtractValues(Table1[[#This Row],[Agreement Name]],".{1}\d{4,5}")</f>
        <v>100566</v>
      </c>
      <c r="C4471" s="6" t="str">
        <f>ExtractValues(Table1[[#This Row],[Agreement Name]],".{1}\d{4,5}-.{1}\d{4,5}")</f>
        <v>100566-001002</v>
      </c>
      <c r="D4471" s="6" t="str">
        <f>ExtractValues(ExtractValues(Table1[[#This Row],[Agreement Name]],"(CO\d{1,3})"),"\d+")</f>
        <v/>
      </c>
      <c r="E4471" s="6" t="str">
        <f>ExtractValues(ExtractValues(Table1[[#This Row],[Agreement Name]],"(CO.\d{1,3})"),"\d+")</f>
        <v/>
      </c>
      <c r="F4471" s="6" t="str">
        <f>IF(Table1[[#This Row],[ChgOrderPart1]]&lt;&gt;"",Table1[[#This Row],[ChgOrderPart1]],Table1[[#This Row],[ChgOrderPart2]])</f>
        <v/>
      </c>
      <c r="G4471" s="6" t="s">
        <v>3486</v>
      </c>
      <c r="H4471" s="8">
        <v>42030.414282407408</v>
      </c>
      <c r="I4471" s="6" t="s">
        <v>34</v>
      </c>
      <c r="J4471" s="8">
        <v>42136.654270833336</v>
      </c>
      <c r="K4471" s="6" t="s">
        <v>1284</v>
      </c>
      <c r="L4471" s="6" t="s">
        <v>1285</v>
      </c>
      <c r="M4471" s="6" t="s">
        <v>37</v>
      </c>
      <c r="O4471" s="6" t="s">
        <v>38</v>
      </c>
      <c r="P4471" s="6" t="s">
        <v>39</v>
      </c>
      <c r="Q4471" s="6" t="s">
        <v>56</v>
      </c>
      <c r="R4471" s="6" t="s">
        <v>392</v>
      </c>
      <c r="S4471" s="6" t="s">
        <v>366</v>
      </c>
      <c r="W4471" s="6" t="s">
        <v>394</v>
      </c>
      <c r="X4471" s="6" t="s">
        <v>392</v>
      </c>
      <c r="Y4471" s="6" t="s">
        <v>43</v>
      </c>
      <c r="Z4471" s="8">
        <v>42136.653344907405</v>
      </c>
      <c r="AA4471" s="6" t="s">
        <v>3487</v>
      </c>
      <c r="AB4471" s="6" t="s">
        <v>370</v>
      </c>
      <c r="AC4471" s="6" t="s">
        <v>366</v>
      </c>
      <c r="AD4471" s="6" t="s">
        <v>43</v>
      </c>
      <c r="AE4471" s="8">
        <v>42136.654270833336</v>
      </c>
      <c r="AF4471" s="6" t="s">
        <v>71</v>
      </c>
    </row>
    <row r="4472" spans="1:39" x14ac:dyDescent="0.2">
      <c r="A44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2" s="7" t="str">
        <f>ExtractValues(Table1[[#This Row],[Agreement Name]],".{1}\d{4,5}")</f>
        <v>100566</v>
      </c>
      <c r="C4472" s="6" t="str">
        <f>ExtractValues(Table1[[#This Row],[Agreement Name]],".{1}\d{4,5}-.{1}\d{4,5}")</f>
        <v>100566-001001</v>
      </c>
      <c r="D4472" s="6" t="str">
        <f>ExtractValues(ExtractValues(Table1[[#This Row],[Agreement Name]],"(CO\d{1,3})"),"\d+")</f>
        <v/>
      </c>
      <c r="E4472" s="6" t="str">
        <f>ExtractValues(ExtractValues(Table1[[#This Row],[Agreement Name]],"(CO.\d{1,3})"),"\d+")</f>
        <v/>
      </c>
      <c r="F4472" s="6" t="str">
        <f>IF(Table1[[#This Row],[ChgOrderPart1]]&lt;&gt;"",Table1[[#This Row],[ChgOrderPart1]],Table1[[#This Row],[ChgOrderPart2]])</f>
        <v/>
      </c>
      <c r="G4472" s="6" t="s">
        <v>3324</v>
      </c>
      <c r="H4472" s="8">
        <v>42020.523043981484</v>
      </c>
      <c r="I4472" s="6" t="s">
        <v>34</v>
      </c>
      <c r="J4472" s="8">
        <v>42023.690509259257</v>
      </c>
      <c r="K4472" s="6" t="s">
        <v>1284</v>
      </c>
      <c r="L4472" s="6" t="s">
        <v>1285</v>
      </c>
      <c r="M4472" s="6" t="s">
        <v>37</v>
      </c>
      <c r="O4472" s="6" t="s">
        <v>38</v>
      </c>
      <c r="P4472" s="6" t="s">
        <v>39</v>
      </c>
      <c r="Q4472" s="6" t="s">
        <v>384</v>
      </c>
      <c r="R4472" s="6" t="s">
        <v>366</v>
      </c>
      <c r="W4472" s="6" t="s">
        <v>530</v>
      </c>
      <c r="X4472" s="6" t="s">
        <v>384</v>
      </c>
      <c r="Y4472" s="6" t="s">
        <v>43</v>
      </c>
      <c r="Z4472" s="8">
        <v>42023.688402777778</v>
      </c>
      <c r="AA4472" s="6" t="s">
        <v>335</v>
      </c>
      <c r="AB4472" s="6" t="s">
        <v>370</v>
      </c>
      <c r="AC4472" s="6" t="s">
        <v>366</v>
      </c>
      <c r="AD4472" s="6" t="s">
        <v>43</v>
      </c>
      <c r="AE4472" s="8">
        <v>42023.690509259257</v>
      </c>
      <c r="AF4472" s="6" t="s">
        <v>71</v>
      </c>
    </row>
    <row r="4473" spans="1:39" x14ac:dyDescent="0.2">
      <c r="A447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3" s="7" t="str">
        <f>ExtractValues(Table1[[#This Row],[Agreement Name]],".{1}\d{4,5}")</f>
        <v>100566</v>
      </c>
      <c r="C4473" s="6" t="str">
        <f>ExtractValues(Table1[[#This Row],[Agreement Name]],".{1}\d{4,5}-.{1}\d{4,5}")</f>
        <v>100566-001001</v>
      </c>
      <c r="D4473" s="6" t="str">
        <f>ExtractValues(ExtractValues(Table1[[#This Row],[Agreement Name]],"(CO\d{1,3})"),"\d+")</f>
        <v/>
      </c>
      <c r="E4473" s="6" t="str">
        <f>ExtractValues(ExtractValues(Table1[[#This Row],[Agreement Name]],"(CO.\d{1,3})"),"\d+")</f>
        <v/>
      </c>
      <c r="F4473" s="6" t="str">
        <f>IF(Table1[[#This Row],[ChgOrderPart1]]&lt;&gt;"",Table1[[#This Row],[ChgOrderPart1]],Table1[[#This Row],[ChgOrderPart2]])</f>
        <v/>
      </c>
      <c r="G4473" s="6" t="s">
        <v>3324</v>
      </c>
      <c r="H4473" s="8">
        <v>42018.58997685185</v>
      </c>
      <c r="I4473" s="6" t="s">
        <v>55</v>
      </c>
      <c r="J4473" s="8">
        <v>42020.521979166668</v>
      </c>
      <c r="K4473" s="6" t="s">
        <v>1284</v>
      </c>
      <c r="L4473" s="6" t="s">
        <v>1285</v>
      </c>
      <c r="M4473" s="6" t="s">
        <v>37</v>
      </c>
      <c r="O4473" s="6" t="s">
        <v>38</v>
      </c>
      <c r="P4473" s="6" t="s">
        <v>39</v>
      </c>
      <c r="Q4473" s="6" t="s">
        <v>624</v>
      </c>
      <c r="R4473" s="6" t="s">
        <v>354</v>
      </c>
      <c r="AL4473" s="6" t="s">
        <v>624</v>
      </c>
      <c r="AM4473" s="6" t="s">
        <v>43</v>
      </c>
    </row>
    <row r="4474" spans="1:39" x14ac:dyDescent="0.2">
      <c r="A44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4" s="7" t="str">
        <f>ExtractValues(Table1[[#This Row],[Agreement Name]],".{1}\d{4,5}")</f>
        <v>100550</v>
      </c>
      <c r="C4474" s="6" t="str">
        <f>ExtractValues(Table1[[#This Row],[Agreement Name]],".{1}\d{4,5}-.{1}\d{4,5}")</f>
        <v>100550-001001</v>
      </c>
      <c r="D4474" s="6" t="str">
        <f>ExtractValues(ExtractValues(Table1[[#This Row],[Agreement Name]],"(CO\d{1,3})"),"\d+")</f>
        <v/>
      </c>
      <c r="E4474" s="6" t="str">
        <f>ExtractValues(ExtractValues(Table1[[#This Row],[Agreement Name]],"(CO.\d{1,3})"),"\d+")</f>
        <v/>
      </c>
      <c r="F4474" s="6" t="str">
        <f>IF(Table1[[#This Row],[ChgOrderPart1]]&lt;&gt;"",Table1[[#This Row],[ChgOrderPart1]],Table1[[#This Row],[ChgOrderPart2]])</f>
        <v/>
      </c>
      <c r="G4474" s="6" t="s">
        <v>2849</v>
      </c>
      <c r="H4474" s="8">
        <v>41975.45853009259</v>
      </c>
      <c r="I4474" s="6" t="s">
        <v>34</v>
      </c>
      <c r="J4474" s="8">
        <v>42061.744537037041</v>
      </c>
      <c r="K4474" s="6" t="s">
        <v>1284</v>
      </c>
      <c r="L4474" s="6" t="s">
        <v>1285</v>
      </c>
      <c r="M4474" s="6" t="s">
        <v>37</v>
      </c>
      <c r="O4474" s="6" t="s">
        <v>38</v>
      </c>
      <c r="P4474" s="6" t="s">
        <v>39</v>
      </c>
      <c r="Q4474" s="6" t="s">
        <v>2848</v>
      </c>
      <c r="R4474" s="6" t="s">
        <v>461</v>
      </c>
      <c r="W4474" s="6" t="s">
        <v>463</v>
      </c>
      <c r="X4474" s="6" t="s">
        <v>461</v>
      </c>
      <c r="Y4474" s="6" t="s">
        <v>43</v>
      </c>
      <c r="Z4474" s="8">
        <v>42061.744537037041</v>
      </c>
      <c r="AA4474" s="6" t="s">
        <v>46</v>
      </c>
    </row>
    <row r="4475" spans="1:39" x14ac:dyDescent="0.2">
      <c r="A44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5" s="7" t="str">
        <f>ExtractValues(Table1[[#This Row],[Agreement Name]],".{1}\d{4,5}")</f>
        <v>100531</v>
      </c>
      <c r="C4475" s="6" t="str">
        <f>ExtractValues(Table1[[#This Row],[Agreement Name]],".{1}\d{4,5}-.{1}\d{4,5}")</f>
        <v>100531-006001</v>
      </c>
      <c r="D4475" s="6" t="str">
        <f>ExtractValues(ExtractValues(Table1[[#This Row],[Agreement Name]],"(CO\d{1,3})"),"\d+")</f>
        <v/>
      </c>
      <c r="E4475" s="6" t="str">
        <f>ExtractValues(ExtractValues(Table1[[#This Row],[Agreement Name]],"(CO.\d{1,3})"),"\d+")</f>
        <v/>
      </c>
      <c r="F4475" s="6" t="str">
        <f>IF(Table1[[#This Row],[ChgOrderPart1]]&lt;&gt;"",Table1[[#This Row],[ChgOrderPart1]],Table1[[#This Row],[ChgOrderPart2]])</f>
        <v/>
      </c>
      <c r="G4475" s="6" t="s">
        <v>4375</v>
      </c>
      <c r="H4475" s="8">
        <v>42153.579733796294</v>
      </c>
      <c r="I4475" s="6" t="s">
        <v>34</v>
      </c>
      <c r="J4475" s="8">
        <v>42156.467962962961</v>
      </c>
      <c r="K4475" s="6" t="s">
        <v>3614</v>
      </c>
      <c r="L4475" s="6" t="s">
        <v>3615</v>
      </c>
      <c r="M4475" s="6" t="s">
        <v>37</v>
      </c>
      <c r="O4475" s="6" t="s">
        <v>38</v>
      </c>
      <c r="P4475" s="6" t="s">
        <v>39</v>
      </c>
      <c r="Q4475" s="6" t="s">
        <v>319</v>
      </c>
      <c r="R4475" s="6" t="s">
        <v>320</v>
      </c>
      <c r="S4475" s="6" t="s">
        <v>354</v>
      </c>
      <c r="W4475" s="6" t="s">
        <v>321</v>
      </c>
      <c r="X4475" s="6" t="s">
        <v>320</v>
      </c>
      <c r="Y4475" s="6" t="s">
        <v>43</v>
      </c>
      <c r="Z4475" s="8">
        <v>42156.39266203704</v>
      </c>
      <c r="AA4475" s="6" t="s">
        <v>322</v>
      </c>
      <c r="AB4475" s="6" t="s">
        <v>357</v>
      </c>
      <c r="AC4475" s="6" t="s">
        <v>354</v>
      </c>
      <c r="AD4475" s="6" t="s">
        <v>43</v>
      </c>
      <c r="AE4475" s="8">
        <v>42156.467962962961</v>
      </c>
      <c r="AF4475" s="6" t="s">
        <v>358</v>
      </c>
    </row>
    <row r="4476" spans="1:39" x14ac:dyDescent="0.2">
      <c r="A44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6" s="7" t="str">
        <f>ExtractValues(Table1[[#This Row],[Agreement Name]],".{1}\d{4,5}")</f>
        <v>100520</v>
      </c>
      <c r="C4476" s="6" t="str">
        <f>ExtractValues(Table1[[#This Row],[Agreement Name]],".{1}\d{4,5}-.{1}\d{4,5}")</f>
        <v>100520-001002</v>
      </c>
      <c r="D4476" s="6" t="str">
        <f>ExtractValues(ExtractValues(Table1[[#This Row],[Agreement Name]],"(CO\d{1,3})"),"\d+")</f>
        <v/>
      </c>
      <c r="E4476" s="6" t="str">
        <f>ExtractValues(ExtractValues(Table1[[#This Row],[Agreement Name]],"(CO.\d{1,3})"),"\d+")</f>
        <v/>
      </c>
      <c r="F4476" s="6" t="str">
        <f>IF(Table1[[#This Row],[ChgOrderPart1]]&lt;&gt;"",Table1[[#This Row],[ChgOrderPart1]],Table1[[#This Row],[ChgOrderPart2]])</f>
        <v/>
      </c>
      <c r="G4476" s="6" t="s">
        <v>3326</v>
      </c>
      <c r="H4476" s="8">
        <v>42019.28564814815</v>
      </c>
      <c r="I4476" s="6" t="s">
        <v>34</v>
      </c>
      <c r="J4476" s="8">
        <v>42019.427361111113</v>
      </c>
      <c r="K4476" s="6" t="s">
        <v>1284</v>
      </c>
      <c r="L4476" s="6" t="s">
        <v>1285</v>
      </c>
      <c r="M4476" s="6" t="s">
        <v>37</v>
      </c>
      <c r="O4476" s="6" t="s">
        <v>38</v>
      </c>
      <c r="P4476" s="6" t="s">
        <v>39</v>
      </c>
      <c r="Q4476" s="6" t="s">
        <v>353</v>
      </c>
      <c r="R4476" s="6" t="s">
        <v>354</v>
      </c>
      <c r="W4476" s="6" t="s">
        <v>1361</v>
      </c>
      <c r="X4476" s="6" t="s">
        <v>353</v>
      </c>
      <c r="Y4476" s="6" t="s">
        <v>43</v>
      </c>
      <c r="Z4476" s="8">
        <v>42019.388171296298</v>
      </c>
      <c r="AA4476" s="6" t="s">
        <v>1362</v>
      </c>
      <c r="AB4476" s="6" t="s">
        <v>357</v>
      </c>
      <c r="AC4476" s="6" t="s">
        <v>354</v>
      </c>
      <c r="AD4476" s="6" t="s">
        <v>43</v>
      </c>
      <c r="AE4476" s="8">
        <v>42019.427361111113</v>
      </c>
      <c r="AF4476" s="6" t="s">
        <v>358</v>
      </c>
    </row>
    <row r="4477" spans="1:39" x14ac:dyDescent="0.2">
      <c r="A44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7" s="7" t="str">
        <f>ExtractValues(Table1[[#This Row],[Agreement Name]],".{1}\d{4,5}")</f>
        <v>100520</v>
      </c>
      <c r="C4477" s="6" t="str">
        <f>ExtractValues(Table1[[#This Row],[Agreement Name]],".{1}\d{4,5}-.{1}\d{4,5}")</f>
        <v>100520-001001</v>
      </c>
      <c r="D4477" s="6" t="str">
        <f>ExtractValues(ExtractValues(Table1[[#This Row],[Agreement Name]],"(CO\d{1,3})"),"\d+")</f>
        <v/>
      </c>
      <c r="E4477" s="6" t="str">
        <f>ExtractValues(ExtractValues(Table1[[#This Row],[Agreement Name]],"(CO.\d{1,3})"),"\d+")</f>
        <v/>
      </c>
      <c r="F4477" s="6" t="str">
        <f>IF(Table1[[#This Row],[ChgOrderPart1]]&lt;&gt;"",Table1[[#This Row],[ChgOrderPart1]],Table1[[#This Row],[ChgOrderPart2]])</f>
        <v/>
      </c>
      <c r="G4477" s="6" t="s">
        <v>3210</v>
      </c>
      <c r="H4477" s="8">
        <v>42013.427627314813</v>
      </c>
      <c r="I4477" s="6" t="s">
        <v>34</v>
      </c>
      <c r="J4477" s="8">
        <v>42208.286851851852</v>
      </c>
      <c r="K4477" s="6" t="s">
        <v>1284</v>
      </c>
      <c r="L4477" s="6" t="s">
        <v>1285</v>
      </c>
      <c r="M4477" s="6" t="s">
        <v>37</v>
      </c>
      <c r="O4477" s="6" t="s">
        <v>38</v>
      </c>
      <c r="P4477" s="6" t="s">
        <v>39</v>
      </c>
      <c r="Q4477" s="6" t="s">
        <v>3211</v>
      </c>
      <c r="R4477" s="6" t="s">
        <v>354</v>
      </c>
      <c r="W4477" s="6" t="s">
        <v>3212</v>
      </c>
      <c r="X4477" s="6" t="s">
        <v>3211</v>
      </c>
      <c r="Y4477" s="6" t="s">
        <v>43</v>
      </c>
      <c r="Z4477" s="8">
        <v>42207.763611111113</v>
      </c>
      <c r="AA4477" s="6" t="s">
        <v>3213</v>
      </c>
      <c r="AB4477" s="6" t="s">
        <v>357</v>
      </c>
      <c r="AC4477" s="6" t="s">
        <v>354</v>
      </c>
      <c r="AD4477" s="6" t="s">
        <v>43</v>
      </c>
      <c r="AE4477" s="8">
        <v>42208.286851851852</v>
      </c>
      <c r="AF4477" s="6" t="s">
        <v>358</v>
      </c>
    </row>
    <row r="4478" spans="1:39" x14ac:dyDescent="0.2">
      <c r="A44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8" s="7" t="str">
        <f>ExtractValues(Table1[[#This Row],[Agreement Name]],".{1}\d{4,5}")</f>
        <v>100504</v>
      </c>
      <c r="C4478" s="6" t="str">
        <f>ExtractValues(Table1[[#This Row],[Agreement Name]],".{1}\d{4,5}-.{1}\d{4,5}")</f>
        <v>100504-001002</v>
      </c>
      <c r="D4478" s="6" t="str">
        <f>ExtractValues(ExtractValues(Table1[[#This Row],[Agreement Name]],"(CO\d{1,3})"),"\d+")</f>
        <v/>
      </c>
      <c r="E4478" s="6" t="str">
        <f>ExtractValues(ExtractValues(Table1[[#This Row],[Agreement Name]],"(CO.\d{1,3})"),"\d+")</f>
        <v/>
      </c>
      <c r="F4478" s="6" t="str">
        <f>IF(Table1[[#This Row],[ChgOrderPart1]]&lt;&gt;"",Table1[[#This Row],[ChgOrderPart1]],Table1[[#This Row],[ChgOrderPart2]])</f>
        <v/>
      </c>
      <c r="G4478" s="6" t="s">
        <v>3731</v>
      </c>
      <c r="H4478" s="8">
        <v>42116.660081018519</v>
      </c>
      <c r="I4478" s="6" t="s">
        <v>34</v>
      </c>
      <c r="J4478" s="8">
        <v>42118.310532407406</v>
      </c>
      <c r="K4478" s="6" t="s">
        <v>3614</v>
      </c>
      <c r="L4478" s="6" t="s">
        <v>3615</v>
      </c>
      <c r="M4478" s="6" t="s">
        <v>37</v>
      </c>
      <c r="O4478" s="6" t="s">
        <v>38</v>
      </c>
      <c r="P4478" s="6" t="s">
        <v>39</v>
      </c>
      <c r="Q4478" s="6" t="s">
        <v>888</v>
      </c>
      <c r="R4478" s="6" t="s">
        <v>211</v>
      </c>
      <c r="W4478" s="6" t="s">
        <v>483</v>
      </c>
      <c r="X4478" s="6" t="s">
        <v>888</v>
      </c>
      <c r="Y4478" s="6" t="s">
        <v>43</v>
      </c>
      <c r="Z4478" s="8">
        <v>42117.778506944444</v>
      </c>
      <c r="AA4478" s="6" t="s">
        <v>2698</v>
      </c>
      <c r="AB4478" s="6" t="s">
        <v>212</v>
      </c>
      <c r="AC4478" s="6" t="s">
        <v>211</v>
      </c>
      <c r="AD4478" s="6" t="s">
        <v>43</v>
      </c>
      <c r="AE4478" s="8">
        <v>42118.310532407406</v>
      </c>
      <c r="AF4478" s="6" t="s">
        <v>71</v>
      </c>
    </row>
    <row r="4479" spans="1:39" x14ac:dyDescent="0.2">
      <c r="A44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79" s="7" t="str">
        <f>ExtractValues(Table1[[#This Row],[Agreement Name]],".{1}\d{4,5}")</f>
        <v>100504</v>
      </c>
      <c r="C4479" s="6" t="str">
        <f>ExtractValues(Table1[[#This Row],[Agreement Name]],".{1}\d{4,5}-.{1}\d{4,5}")</f>
        <v>100504-001001</v>
      </c>
      <c r="D4479" s="6" t="str">
        <f>ExtractValues(ExtractValues(Table1[[#This Row],[Agreement Name]],"(CO\d{1,3})"),"\d+")</f>
        <v/>
      </c>
      <c r="E4479" s="6" t="str">
        <f>ExtractValues(ExtractValues(Table1[[#This Row],[Agreement Name]],"(CO.\d{1,3})"),"\d+")</f>
        <v/>
      </c>
      <c r="F4479" s="6" t="str">
        <f>IF(Table1[[#This Row],[ChgOrderPart1]]&lt;&gt;"",Table1[[#This Row],[ChgOrderPart1]],Table1[[#This Row],[ChgOrderPart2]])</f>
        <v/>
      </c>
      <c r="G4479" s="6" t="s">
        <v>3732</v>
      </c>
      <c r="H4479" s="8">
        <v>42116.662164351852</v>
      </c>
      <c r="I4479" s="6" t="s">
        <v>34</v>
      </c>
      <c r="J4479" s="8">
        <v>42121.520624999997</v>
      </c>
      <c r="K4479" s="6" t="s">
        <v>3614</v>
      </c>
      <c r="L4479" s="6" t="s">
        <v>3615</v>
      </c>
      <c r="M4479" s="6" t="s">
        <v>37</v>
      </c>
      <c r="O4479" s="6" t="s">
        <v>38</v>
      </c>
      <c r="P4479" s="6" t="s">
        <v>39</v>
      </c>
      <c r="Q4479" s="6" t="s">
        <v>365</v>
      </c>
      <c r="R4479" s="6" t="s">
        <v>211</v>
      </c>
      <c r="W4479" s="6" t="s">
        <v>368</v>
      </c>
      <c r="X4479" s="6" t="s">
        <v>365</v>
      </c>
      <c r="Y4479" s="6" t="s">
        <v>43</v>
      </c>
      <c r="Z4479" s="8">
        <v>42121.512835648151</v>
      </c>
      <c r="AA4479" s="6" t="s">
        <v>3730</v>
      </c>
      <c r="AB4479" s="6" t="s">
        <v>212</v>
      </c>
      <c r="AC4479" s="6" t="s">
        <v>211</v>
      </c>
      <c r="AD4479" s="6" t="s">
        <v>43</v>
      </c>
      <c r="AE4479" s="8">
        <v>42121.520624999997</v>
      </c>
      <c r="AF4479" s="6" t="s">
        <v>71</v>
      </c>
    </row>
    <row r="4480" spans="1:39" x14ac:dyDescent="0.2">
      <c r="A44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0" s="7" t="str">
        <f>ExtractValues(Table1[[#This Row],[Agreement Name]],".{1}\d{4,5}")</f>
        <v>100502</v>
      </c>
      <c r="C4480" s="6" t="str">
        <f>ExtractValues(Table1[[#This Row],[Agreement Name]],".{1}\d{4,5}-.{1}\d{4,5}")</f>
        <v>100502-001002</v>
      </c>
      <c r="D4480" s="6" t="str">
        <f>ExtractValues(ExtractValues(Table1[[#This Row],[Agreement Name]],"(CO\d{1,3})"),"\d+")</f>
        <v/>
      </c>
      <c r="E4480" s="6" t="str">
        <f>ExtractValues(ExtractValues(Table1[[#This Row],[Agreement Name]],"(CO.\d{1,3})"),"\d+")</f>
        <v/>
      </c>
      <c r="F4480" s="6" t="str">
        <f>IF(Table1[[#This Row],[ChgOrderPart1]]&lt;&gt;"",Table1[[#This Row],[ChgOrderPart1]],Table1[[#This Row],[ChgOrderPart2]])</f>
        <v/>
      </c>
      <c r="G4480" s="6" t="s">
        <v>1092</v>
      </c>
      <c r="H4480" s="8">
        <v>42221.290729166663</v>
      </c>
      <c r="I4480" s="6" t="s">
        <v>34</v>
      </c>
      <c r="J4480" s="8">
        <v>42222.335173611114</v>
      </c>
      <c r="K4480" s="6" t="s">
        <v>35</v>
      </c>
      <c r="L4480" s="6" t="s">
        <v>36</v>
      </c>
      <c r="M4480" s="6" t="s">
        <v>37</v>
      </c>
      <c r="O4480" s="6" t="s">
        <v>38</v>
      </c>
      <c r="P4480" s="6" t="s">
        <v>39</v>
      </c>
      <c r="Q4480" s="6" t="s">
        <v>1093</v>
      </c>
      <c r="R4480" s="6" t="s">
        <v>346</v>
      </c>
      <c r="W4480" s="6" t="s">
        <v>1094</v>
      </c>
      <c r="X4480" s="6" t="s">
        <v>1093</v>
      </c>
      <c r="Y4480" s="6" t="s">
        <v>43</v>
      </c>
      <c r="Z4480" s="8">
        <v>42221.457025462965</v>
      </c>
      <c r="AA4480" s="6" t="s">
        <v>1095</v>
      </c>
      <c r="AB4480" s="6" t="s">
        <v>348</v>
      </c>
      <c r="AC4480" s="6" t="s">
        <v>346</v>
      </c>
      <c r="AD4480" s="6" t="s">
        <v>43</v>
      </c>
      <c r="AE4480" s="8">
        <v>42222.335173611114</v>
      </c>
      <c r="AF4480" s="6" t="s">
        <v>71</v>
      </c>
    </row>
    <row r="4481" spans="1:39" x14ac:dyDescent="0.2">
      <c r="A44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1" s="7" t="str">
        <f>ExtractValues(Table1[[#This Row],[Agreement Name]],".{1}\d{4,5}")</f>
        <v>100502</v>
      </c>
      <c r="C4481" s="6" t="str">
        <f>ExtractValues(Table1[[#This Row],[Agreement Name]],".{1}\d{4,5}-.{1}\d{4,5}")</f>
        <v>100502-001001</v>
      </c>
      <c r="D4481" s="6" t="str">
        <f>ExtractValues(ExtractValues(Table1[[#This Row],[Agreement Name]],"(CO\d{1,3})"),"\d+")</f>
        <v/>
      </c>
      <c r="E4481" s="6" t="str">
        <f>ExtractValues(ExtractValues(Table1[[#This Row],[Agreement Name]],"(CO.\d{1,3})"),"\d+")</f>
        <v/>
      </c>
      <c r="F4481" s="6" t="str">
        <f>IF(Table1[[#This Row],[ChgOrderPart1]]&lt;&gt;"",Table1[[#This Row],[ChgOrderPart1]],Table1[[#This Row],[ChgOrderPart2]])</f>
        <v/>
      </c>
      <c r="G4481" s="6" t="s">
        <v>9058</v>
      </c>
      <c r="H4481" s="8">
        <v>42047.377233796295</v>
      </c>
      <c r="I4481" s="6" t="s">
        <v>34</v>
      </c>
      <c r="J4481" s="8">
        <v>42060.451157407406</v>
      </c>
      <c r="K4481" s="6" t="s">
        <v>1376</v>
      </c>
      <c r="L4481" s="6" t="s">
        <v>1377</v>
      </c>
      <c r="M4481" s="6" t="s">
        <v>37</v>
      </c>
      <c r="O4481" s="6" t="s">
        <v>38</v>
      </c>
      <c r="P4481" s="6" t="s">
        <v>39</v>
      </c>
      <c r="Q4481" s="6" t="s">
        <v>3016</v>
      </c>
      <c r="R4481" s="6" t="s">
        <v>346</v>
      </c>
      <c r="W4481" s="6" t="s">
        <v>9059</v>
      </c>
      <c r="X4481" s="6" t="s">
        <v>3016</v>
      </c>
      <c r="Y4481" s="6" t="s">
        <v>43</v>
      </c>
      <c r="Z4481" s="8">
        <v>42055.591979166667</v>
      </c>
      <c r="AA4481" s="6" t="s">
        <v>9060</v>
      </c>
      <c r="AB4481" s="6" t="s">
        <v>348</v>
      </c>
      <c r="AC4481" s="6" t="s">
        <v>346</v>
      </c>
      <c r="AD4481" s="6" t="s">
        <v>43</v>
      </c>
      <c r="AE4481" s="8">
        <v>42060.451157407406</v>
      </c>
      <c r="AF4481" s="6" t="s">
        <v>71</v>
      </c>
    </row>
    <row r="4482" spans="1:39" x14ac:dyDescent="0.2">
      <c r="A44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2" s="7" t="str">
        <f>ExtractValues(Table1[[#This Row],[Agreement Name]],".{1}\d{4,5}")</f>
        <v>100502</v>
      </c>
      <c r="C4482" s="6" t="str">
        <f>ExtractValues(Table1[[#This Row],[Agreement Name]],".{1}\d{4,5}-.{1}\d{4,5}")</f>
        <v>100502-001001</v>
      </c>
      <c r="D4482" s="6" t="str">
        <f>ExtractValues(ExtractValues(Table1[[#This Row],[Agreement Name]],"(CO\d{1,3})"),"\d+")</f>
        <v/>
      </c>
      <c r="E4482" s="6" t="str">
        <f>ExtractValues(ExtractValues(Table1[[#This Row],[Agreement Name]],"(CO.\d{1,3})"),"\d+")</f>
        <v/>
      </c>
      <c r="F4482" s="6" t="str">
        <f>IF(Table1[[#This Row],[ChgOrderPart1]]&lt;&gt;"",Table1[[#This Row],[ChgOrderPart1]],Table1[[#This Row],[ChgOrderPart2]])</f>
        <v/>
      </c>
      <c r="G4482" s="6" t="s">
        <v>3114</v>
      </c>
      <c r="H4482" s="8">
        <v>41991.570821759262</v>
      </c>
      <c r="I4482" s="6" t="s">
        <v>55</v>
      </c>
      <c r="J4482" s="8">
        <v>42047.379594907405</v>
      </c>
      <c r="K4482" s="6" t="s">
        <v>1284</v>
      </c>
      <c r="L4482" s="6" t="s">
        <v>1285</v>
      </c>
      <c r="M4482" s="6" t="s">
        <v>37</v>
      </c>
      <c r="O4482" s="6" t="s">
        <v>38</v>
      </c>
      <c r="P4482" s="6" t="s">
        <v>39</v>
      </c>
      <c r="Q4482" s="6" t="s">
        <v>3016</v>
      </c>
      <c r="R4482" s="6" t="s">
        <v>346</v>
      </c>
      <c r="AL4482" s="6" t="s">
        <v>3016</v>
      </c>
      <c r="AM4482" s="6" t="s">
        <v>43</v>
      </c>
    </row>
    <row r="4483" spans="1:39" x14ac:dyDescent="0.2">
      <c r="A448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3" s="7" t="str">
        <f>ExtractValues(Table1[[#This Row],[Agreement Name]],".{1}\d{4,5}")</f>
        <v>100502</v>
      </c>
      <c r="C4483" s="6" t="str">
        <f>ExtractValues(Table1[[#This Row],[Agreement Name]],".{1}\d{4,5}-.{1}\d{4,5}")</f>
        <v>100502-001001</v>
      </c>
      <c r="D4483" s="6" t="str">
        <f>ExtractValues(ExtractValues(Table1[[#This Row],[Agreement Name]],"(CO\d{1,3})"),"\d+")</f>
        <v/>
      </c>
      <c r="E4483" s="6" t="str">
        <f>ExtractValues(ExtractValues(Table1[[#This Row],[Agreement Name]],"(CO.\d{1,3})"),"\d+")</f>
        <v/>
      </c>
      <c r="F4483" s="6" t="str">
        <f>IF(Table1[[#This Row],[ChgOrderPart1]]&lt;&gt;"",Table1[[#This Row],[ChgOrderPart1]],Table1[[#This Row],[ChgOrderPart2]])</f>
        <v/>
      </c>
      <c r="G4483" s="6" t="s">
        <v>3015</v>
      </c>
      <c r="H4483" s="8">
        <v>41985.50949074074</v>
      </c>
      <c r="I4483" s="6" t="s">
        <v>55</v>
      </c>
      <c r="J4483" s="8">
        <v>41991.569571759261</v>
      </c>
      <c r="K4483" s="6" t="s">
        <v>1284</v>
      </c>
      <c r="L4483" s="6" t="s">
        <v>1285</v>
      </c>
      <c r="M4483" s="6" t="s">
        <v>37</v>
      </c>
      <c r="O4483" s="6" t="s">
        <v>38</v>
      </c>
      <c r="P4483" s="6" t="s">
        <v>39</v>
      </c>
      <c r="Q4483" s="6" t="s">
        <v>3016</v>
      </c>
      <c r="R4483" s="6" t="s">
        <v>346</v>
      </c>
      <c r="AL4483" s="6" t="s">
        <v>3016</v>
      </c>
      <c r="AM4483" s="6" t="s">
        <v>43</v>
      </c>
    </row>
    <row r="4484" spans="1:39" x14ac:dyDescent="0.2">
      <c r="A44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4" s="7" t="str">
        <f>ExtractValues(Table1[[#This Row],[Agreement Name]],".{1}\d{4,5}")</f>
        <v>100408</v>
      </c>
      <c r="C4484" s="6" t="str">
        <f>ExtractValues(Table1[[#This Row],[Agreement Name]],".{1}\d{4,5}-.{1}\d{4,5}")</f>
        <v>100408-004002</v>
      </c>
      <c r="D4484" s="6" t="str">
        <f>ExtractValues(ExtractValues(Table1[[#This Row],[Agreement Name]],"(CO\d{1,3})"),"\d+")</f>
        <v/>
      </c>
      <c r="E4484" s="6" t="str">
        <f>ExtractValues(ExtractValues(Table1[[#This Row],[Agreement Name]],"(CO.\d{1,3})"),"\d+")</f>
        <v/>
      </c>
      <c r="F4484" s="6" t="str">
        <f>IF(Table1[[#This Row],[ChgOrderPart1]]&lt;&gt;"",Table1[[#This Row],[ChgOrderPart1]],Table1[[#This Row],[ChgOrderPart2]])</f>
        <v/>
      </c>
      <c r="G4484" s="6" t="s">
        <v>1002</v>
      </c>
      <c r="H4484" s="8">
        <v>42213.278935185182</v>
      </c>
      <c r="I4484" s="6" t="s">
        <v>34</v>
      </c>
      <c r="J4484" s="8">
        <v>42214.356666666667</v>
      </c>
      <c r="K4484" s="6" t="s">
        <v>35</v>
      </c>
      <c r="L4484" s="6" t="s">
        <v>36</v>
      </c>
      <c r="M4484" s="6" t="s">
        <v>37</v>
      </c>
      <c r="O4484" s="6" t="s">
        <v>38</v>
      </c>
      <c r="P4484" s="6" t="s">
        <v>39</v>
      </c>
      <c r="Q4484" s="6" t="s">
        <v>542</v>
      </c>
      <c r="R4484" s="6" t="s">
        <v>366</v>
      </c>
      <c r="W4484" s="6" t="s">
        <v>1003</v>
      </c>
      <c r="X4484" s="6" t="s">
        <v>542</v>
      </c>
      <c r="Y4484" s="6" t="s">
        <v>43</v>
      </c>
      <c r="Z4484" s="8">
        <v>42214.324282407404</v>
      </c>
      <c r="AA4484" s="6" t="s">
        <v>1004</v>
      </c>
      <c r="AB4484" s="6" t="s">
        <v>559</v>
      </c>
      <c r="AC4484" s="6" t="s">
        <v>366</v>
      </c>
      <c r="AD4484" s="6" t="s">
        <v>43</v>
      </c>
      <c r="AE4484" s="8">
        <v>42214.356666666667</v>
      </c>
      <c r="AF4484" s="6" t="s">
        <v>1005</v>
      </c>
    </row>
    <row r="4485" spans="1:39" x14ac:dyDescent="0.2">
      <c r="A44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5" s="7" t="str">
        <f>ExtractValues(Table1[[#This Row],[Agreement Name]],".{1}\d{4,5}")</f>
        <v>100408</v>
      </c>
      <c r="C4485" s="6" t="str">
        <f>ExtractValues(Table1[[#This Row],[Agreement Name]],".{1}\d{4,5}-.{1}\d{4,5}")</f>
        <v>100408-004001</v>
      </c>
      <c r="D4485" s="6" t="str">
        <f>ExtractValues(ExtractValues(Table1[[#This Row],[Agreement Name]],"(CO\d{1,3})"),"\d+")</f>
        <v/>
      </c>
      <c r="E4485" s="6" t="str">
        <f>ExtractValues(ExtractValues(Table1[[#This Row],[Agreement Name]],"(CO.\d{1,3})"),"\d+")</f>
        <v/>
      </c>
      <c r="F4485" s="6" t="str">
        <f>IF(Table1[[#This Row],[ChgOrderPart1]]&lt;&gt;"",Table1[[#This Row],[ChgOrderPart1]],Table1[[#This Row],[ChgOrderPart2]])</f>
        <v/>
      </c>
      <c r="G4485" s="6" t="s">
        <v>637</v>
      </c>
      <c r="H4485" s="8">
        <v>42173.657094907408</v>
      </c>
      <c r="I4485" s="6" t="s">
        <v>34</v>
      </c>
      <c r="J4485" s="8">
        <v>42177.659398148149</v>
      </c>
      <c r="K4485" s="6" t="s">
        <v>35</v>
      </c>
      <c r="L4485" s="6" t="s">
        <v>36</v>
      </c>
      <c r="M4485" s="6" t="s">
        <v>37</v>
      </c>
      <c r="O4485" s="6" t="s">
        <v>38</v>
      </c>
      <c r="P4485" s="6" t="s">
        <v>39</v>
      </c>
      <c r="Q4485" s="6" t="s">
        <v>638</v>
      </c>
      <c r="R4485" s="6" t="s">
        <v>366</v>
      </c>
      <c r="W4485" s="6" t="s">
        <v>639</v>
      </c>
      <c r="X4485" s="6" t="s">
        <v>638</v>
      </c>
      <c r="Y4485" s="6" t="s">
        <v>43</v>
      </c>
      <c r="Z4485" s="8">
        <v>42177.653923611113</v>
      </c>
      <c r="AA4485" s="6" t="s">
        <v>640</v>
      </c>
      <c r="AB4485" s="6" t="s">
        <v>370</v>
      </c>
      <c r="AC4485" s="6" t="s">
        <v>366</v>
      </c>
      <c r="AD4485" s="6" t="s">
        <v>43</v>
      </c>
      <c r="AE4485" s="8">
        <v>42177.659398148149</v>
      </c>
      <c r="AF4485" s="6" t="s">
        <v>71</v>
      </c>
    </row>
    <row r="4486" spans="1:39" x14ac:dyDescent="0.2">
      <c r="A44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6" s="7" t="str">
        <f>ExtractValues(Table1[[#This Row],[Agreement Name]],".{1}\d{4,5}")</f>
        <v>100408</v>
      </c>
      <c r="C4486" s="6" t="str">
        <f>ExtractValues(Table1[[#This Row],[Agreement Name]],".{1}\d{4,5}-.{1}\d{4,5}")</f>
        <v>100408-002009</v>
      </c>
      <c r="D4486" s="6" t="str">
        <f>ExtractValues(ExtractValues(Table1[[#This Row],[Agreement Name]],"(CO\d{1,3})"),"\d+")</f>
        <v/>
      </c>
      <c r="E4486" s="6" t="str">
        <f>ExtractValues(ExtractValues(Table1[[#This Row],[Agreement Name]],"(CO.\d{1,3})"),"\d+")</f>
        <v/>
      </c>
      <c r="F4486" s="6" t="str">
        <f>IF(Table1[[#This Row],[ChgOrderPart1]]&lt;&gt;"",Table1[[#This Row],[ChgOrderPart1]],Table1[[#This Row],[ChgOrderPart2]])</f>
        <v/>
      </c>
      <c r="G4486" s="6" t="s">
        <v>1222</v>
      </c>
      <c r="H4486" s="8">
        <v>42229.655092592591</v>
      </c>
      <c r="I4486" s="6" t="s">
        <v>48</v>
      </c>
      <c r="J4486" s="8">
        <v>42229.655092592591</v>
      </c>
      <c r="K4486" s="6" t="s">
        <v>35</v>
      </c>
      <c r="L4486" s="6" t="s">
        <v>36</v>
      </c>
      <c r="M4486" s="6" t="s">
        <v>37</v>
      </c>
      <c r="O4486" s="6" t="s">
        <v>38</v>
      </c>
      <c r="P4486" s="6" t="s">
        <v>39</v>
      </c>
      <c r="Q4486" s="6" t="s">
        <v>962</v>
      </c>
      <c r="R4486" s="6" t="s">
        <v>1223</v>
      </c>
      <c r="S4486" s="6" t="s">
        <v>366</v>
      </c>
      <c r="AL4486" s="6" t="s">
        <v>962</v>
      </c>
      <c r="AM4486" s="6" t="s">
        <v>43</v>
      </c>
    </row>
    <row r="4487" spans="1:39" x14ac:dyDescent="0.2">
      <c r="A44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7" s="7" t="str">
        <f>ExtractValues(Table1[[#This Row],[Agreement Name]],".{1}\d{4,5}")</f>
        <v>100408</v>
      </c>
      <c r="C4487" s="6" t="str">
        <f>ExtractValues(Table1[[#This Row],[Agreement Name]],".{1}\d{4,5}-.{1}\d{4,5}")</f>
        <v>100408-002008</v>
      </c>
      <c r="D4487" s="6" t="str">
        <f>ExtractValues(ExtractValues(Table1[[#This Row],[Agreement Name]],"(CO\d{1,3})"),"\d+")</f>
        <v/>
      </c>
      <c r="E4487" s="6" t="str">
        <f>ExtractValues(ExtractValues(Table1[[#This Row],[Agreement Name]],"(CO.\d{1,3})"),"\d+")</f>
        <v/>
      </c>
      <c r="F4487" s="6" t="str">
        <f>IF(Table1[[#This Row],[ChgOrderPart1]]&lt;&gt;"",Table1[[#This Row],[ChgOrderPart1]],Table1[[#This Row],[ChgOrderPart2]])</f>
        <v/>
      </c>
      <c r="G4487" s="6" t="s">
        <v>1154</v>
      </c>
      <c r="H4487" s="8">
        <v>42223.668726851851</v>
      </c>
      <c r="I4487" s="6" t="s">
        <v>48</v>
      </c>
      <c r="J4487" s="8">
        <v>42234.518287037034</v>
      </c>
      <c r="K4487" s="6" t="s">
        <v>35</v>
      </c>
      <c r="L4487" s="6" t="s">
        <v>36</v>
      </c>
      <c r="M4487" s="6" t="s">
        <v>37</v>
      </c>
      <c r="O4487" s="6" t="s">
        <v>38</v>
      </c>
      <c r="P4487" s="6" t="s">
        <v>39</v>
      </c>
      <c r="Q4487" s="6" t="s">
        <v>1155</v>
      </c>
      <c r="R4487" s="6" t="s">
        <v>1156</v>
      </c>
      <c r="W4487" s="6" t="s">
        <v>1157</v>
      </c>
      <c r="X4487" s="6" t="s">
        <v>1155</v>
      </c>
      <c r="Y4487" s="6" t="s">
        <v>43</v>
      </c>
      <c r="Z4487" s="8">
        <v>42234.518287037034</v>
      </c>
      <c r="AA4487" s="6" t="s">
        <v>1158</v>
      </c>
      <c r="AL4487" s="6" t="s">
        <v>1156</v>
      </c>
      <c r="AM4487" s="6" t="s">
        <v>43</v>
      </c>
    </row>
    <row r="4488" spans="1:39" x14ac:dyDescent="0.2">
      <c r="A44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8" s="7" t="str">
        <f>ExtractValues(Table1[[#This Row],[Agreement Name]],".{1}\d{4,5}")</f>
        <v>100408</v>
      </c>
      <c r="C4488" s="6" t="str">
        <f>ExtractValues(Table1[[#This Row],[Agreement Name]],".{1}\d{4,5}-.{1}\d{4,5}")</f>
        <v>100408-002007</v>
      </c>
      <c r="D4488" s="6" t="str">
        <f>ExtractValues(ExtractValues(Table1[[#This Row],[Agreement Name]],"(CO\d{1,3})"),"\d+")</f>
        <v/>
      </c>
      <c r="E4488" s="6" t="str">
        <f>ExtractValues(ExtractValues(Table1[[#This Row],[Agreement Name]],"(CO.\d{1,3})"),"\d+")</f>
        <v/>
      </c>
      <c r="F4488" s="6" t="str">
        <f>IF(Table1[[#This Row],[ChgOrderPart1]]&lt;&gt;"",Table1[[#This Row],[ChgOrderPart1]],Table1[[#This Row],[ChgOrderPart2]])</f>
        <v/>
      </c>
      <c r="G4488" s="6" t="s">
        <v>1032</v>
      </c>
      <c r="H4488" s="8">
        <v>42216.30364583333</v>
      </c>
      <c r="I4488" s="6" t="s">
        <v>34</v>
      </c>
      <c r="J4488" s="8">
        <v>42222.529675925929</v>
      </c>
      <c r="K4488" s="6" t="s">
        <v>35</v>
      </c>
      <c r="L4488" s="6" t="s">
        <v>36</v>
      </c>
      <c r="M4488" s="6" t="s">
        <v>37</v>
      </c>
      <c r="O4488" s="6" t="s">
        <v>38</v>
      </c>
      <c r="P4488" s="6" t="s">
        <v>39</v>
      </c>
      <c r="Q4488" s="6" t="s">
        <v>1033</v>
      </c>
      <c r="R4488" s="6" t="s">
        <v>1034</v>
      </c>
      <c r="S4488" s="6" t="s">
        <v>366</v>
      </c>
      <c r="W4488" s="6" t="s">
        <v>1035</v>
      </c>
      <c r="X4488" s="6" t="s">
        <v>1034</v>
      </c>
      <c r="Y4488" s="6" t="s">
        <v>43</v>
      </c>
      <c r="Z4488" s="8">
        <v>42221.598483796297</v>
      </c>
      <c r="AA4488" s="6" t="s">
        <v>1036</v>
      </c>
      <c r="AB4488" s="6" t="s">
        <v>370</v>
      </c>
      <c r="AC4488" s="6" t="s">
        <v>366</v>
      </c>
      <c r="AD4488" s="6" t="s">
        <v>43</v>
      </c>
      <c r="AE4488" s="8">
        <v>42222.529675925929</v>
      </c>
      <c r="AF4488" s="6" t="s">
        <v>71</v>
      </c>
    </row>
    <row r="4489" spans="1:39" x14ac:dyDescent="0.2">
      <c r="A44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89" s="7" t="str">
        <f>ExtractValues(Table1[[#This Row],[Agreement Name]],".{1}\d{4,5}")</f>
        <v>100408</v>
      </c>
      <c r="C4489" s="6" t="str">
        <f>ExtractValues(Table1[[#This Row],[Agreement Name]],".{1}\d{4,5}-.{1}\d{4,5}")</f>
        <v>100408-002006</v>
      </c>
      <c r="D4489" s="6" t="str">
        <f>ExtractValues(ExtractValues(Table1[[#This Row],[Agreement Name]],"(CO\d{1,3})"),"\d+")</f>
        <v/>
      </c>
      <c r="E4489" s="6" t="str">
        <f>ExtractValues(ExtractValues(Table1[[#This Row],[Agreement Name]],"(CO.\d{1,3})"),"\d+")</f>
        <v/>
      </c>
      <c r="F4489" s="6" t="str">
        <f>IF(Table1[[#This Row],[ChgOrderPart1]]&lt;&gt;"",Table1[[#This Row],[ChgOrderPart1]],Table1[[#This Row],[ChgOrderPart2]])</f>
        <v/>
      </c>
      <c r="G4489" s="6" t="s">
        <v>1213</v>
      </c>
      <c r="H4489" s="8">
        <v>42229.651446759257</v>
      </c>
      <c r="I4489" s="6" t="s">
        <v>34</v>
      </c>
      <c r="J4489" s="8">
        <v>42229.965775462966</v>
      </c>
      <c r="K4489" s="6" t="s">
        <v>35</v>
      </c>
      <c r="L4489" s="6" t="s">
        <v>36</v>
      </c>
      <c r="M4489" s="6" t="s">
        <v>37</v>
      </c>
      <c r="O4489" s="6" t="s">
        <v>38</v>
      </c>
      <c r="P4489" s="6" t="s">
        <v>39</v>
      </c>
      <c r="Q4489" s="6" t="s">
        <v>319</v>
      </c>
      <c r="R4489" s="6" t="s">
        <v>320</v>
      </c>
      <c r="S4489" s="6" t="s">
        <v>366</v>
      </c>
      <c r="W4489" s="6" t="s">
        <v>321</v>
      </c>
      <c r="X4489" s="6" t="s">
        <v>320</v>
      </c>
      <c r="Y4489" s="6" t="s">
        <v>43</v>
      </c>
      <c r="Z4489" s="8">
        <v>42229.855439814812</v>
      </c>
      <c r="AA4489" s="6" t="s">
        <v>1214</v>
      </c>
      <c r="AB4489" s="6" t="s">
        <v>559</v>
      </c>
      <c r="AC4489" s="6" t="s">
        <v>366</v>
      </c>
      <c r="AD4489" s="6" t="s">
        <v>43</v>
      </c>
      <c r="AE4489" s="8">
        <v>42229.965775462966</v>
      </c>
      <c r="AF4489" s="6" t="s">
        <v>829</v>
      </c>
    </row>
    <row r="4490" spans="1:39" x14ac:dyDescent="0.2">
      <c r="A44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0" s="7" t="str">
        <f>ExtractValues(Table1[[#This Row],[Agreement Name]],".{1}\d{4,5}")</f>
        <v>100408</v>
      </c>
      <c r="C4490" s="6" t="str">
        <f>ExtractValues(Table1[[#This Row],[Agreement Name]],".{1}\d{4,5}-.{1}\d{4,5}")</f>
        <v>100408-002005</v>
      </c>
      <c r="D4490" s="6" t="str">
        <f>ExtractValues(ExtractValues(Table1[[#This Row],[Agreement Name]],"(CO\d{1,3})"),"\d+")</f>
        <v/>
      </c>
      <c r="E4490" s="6" t="str">
        <f>ExtractValues(ExtractValues(Table1[[#This Row],[Agreement Name]],"(CO.\d{1,3})"),"\d+")</f>
        <v/>
      </c>
      <c r="F4490" s="6" t="str">
        <f>IF(Table1[[#This Row],[ChgOrderPart1]]&lt;&gt;"",Table1[[#This Row],[ChgOrderPart1]],Table1[[#This Row],[ChgOrderPart2]])</f>
        <v/>
      </c>
      <c r="G4490" s="6" t="s">
        <v>756</v>
      </c>
      <c r="H4490" s="8">
        <v>42184.651759259257</v>
      </c>
      <c r="I4490" s="6" t="s">
        <v>34</v>
      </c>
      <c r="J4490" s="8">
        <v>42186.590115740742</v>
      </c>
      <c r="K4490" s="6" t="s">
        <v>35</v>
      </c>
      <c r="L4490" s="6" t="s">
        <v>36</v>
      </c>
      <c r="M4490" s="6" t="s">
        <v>37</v>
      </c>
      <c r="O4490" s="6" t="s">
        <v>38</v>
      </c>
      <c r="P4490" s="6" t="s">
        <v>39</v>
      </c>
      <c r="Q4490" s="6" t="s">
        <v>757</v>
      </c>
      <c r="R4490" s="6" t="s">
        <v>366</v>
      </c>
      <c r="W4490" s="6" t="s">
        <v>287</v>
      </c>
      <c r="X4490" s="6" t="s">
        <v>757</v>
      </c>
      <c r="Y4490" s="6" t="s">
        <v>43</v>
      </c>
      <c r="Z4490" s="8">
        <v>42186.471342592595</v>
      </c>
      <c r="AA4490" s="6" t="s">
        <v>288</v>
      </c>
      <c r="AB4490" s="6" t="s">
        <v>370</v>
      </c>
      <c r="AC4490" s="6" t="s">
        <v>366</v>
      </c>
      <c r="AD4490" s="6" t="s">
        <v>43</v>
      </c>
      <c r="AE4490" s="8">
        <v>42186.590115740742</v>
      </c>
      <c r="AF4490" s="6" t="s">
        <v>71</v>
      </c>
    </row>
    <row r="4491" spans="1:39" x14ac:dyDescent="0.2">
      <c r="A44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1" s="7" t="str">
        <f>ExtractValues(Table1[[#This Row],[Agreement Name]],".{1}\d{4,5}")</f>
        <v>100408</v>
      </c>
      <c r="C4491" s="6" t="str">
        <f>ExtractValues(Table1[[#This Row],[Agreement Name]],".{1}\d{4,5}-.{1}\d{4,5}")</f>
        <v>100408-002003</v>
      </c>
      <c r="D4491" s="6" t="str">
        <f>ExtractValues(ExtractValues(Table1[[#This Row],[Agreement Name]],"(CO\d{1,3})"),"\d+")</f>
        <v/>
      </c>
      <c r="E4491" s="6" t="str">
        <f>ExtractValues(ExtractValues(Table1[[#This Row],[Agreement Name]],"(CO.\d{1,3})"),"\d+")</f>
        <v/>
      </c>
      <c r="F4491" s="6" t="str">
        <f>IF(Table1[[#This Row],[ChgOrderPart1]]&lt;&gt;"",Table1[[#This Row],[ChgOrderPart1]],Table1[[#This Row],[ChgOrderPart2]])</f>
        <v/>
      </c>
      <c r="G4491" s="6" t="s">
        <v>8685</v>
      </c>
      <c r="H4491" s="8">
        <v>42130.611898148149</v>
      </c>
      <c r="I4491" s="6" t="s">
        <v>34</v>
      </c>
      <c r="J4491" s="8">
        <v>42159.487233796295</v>
      </c>
      <c r="K4491" s="6" t="s">
        <v>1376</v>
      </c>
      <c r="L4491" s="6" t="s">
        <v>1377</v>
      </c>
      <c r="M4491" s="6" t="s">
        <v>37</v>
      </c>
      <c r="O4491" s="6" t="s">
        <v>38</v>
      </c>
      <c r="P4491" s="6" t="s">
        <v>39</v>
      </c>
      <c r="Q4491" s="6" t="s">
        <v>178</v>
      </c>
      <c r="R4491" s="6" t="s">
        <v>204</v>
      </c>
      <c r="S4491" s="6" t="s">
        <v>177</v>
      </c>
      <c r="T4491" s="6" t="s">
        <v>1057</v>
      </c>
      <c r="U4491" s="6" t="s">
        <v>949</v>
      </c>
      <c r="W4491" s="6" t="s">
        <v>179</v>
      </c>
      <c r="X4491" s="6" t="s">
        <v>177</v>
      </c>
      <c r="Z4491" s="8">
        <v>42138.459467592591</v>
      </c>
      <c r="AA4491" s="6" t="s">
        <v>180</v>
      </c>
      <c r="AB4491" s="6" t="s">
        <v>950</v>
      </c>
      <c r="AC4491" s="6" t="s">
        <v>949</v>
      </c>
      <c r="AD4491" s="6" t="s">
        <v>43</v>
      </c>
      <c r="AE4491" s="8">
        <v>42159.487233796295</v>
      </c>
      <c r="AF4491" s="6" t="s">
        <v>46</v>
      </c>
    </row>
    <row r="4492" spans="1:39" x14ac:dyDescent="0.2">
      <c r="A44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2" s="7" t="str">
        <f>ExtractValues(Table1[[#This Row],[Agreement Name]],".{1}\d{4,5}")</f>
        <v>100408</v>
      </c>
      <c r="C4492" s="6" t="str">
        <f>ExtractValues(Table1[[#This Row],[Agreement Name]],".{1}\d{4,5}-.{1}\d{4,5}")</f>
        <v>100408-002002</v>
      </c>
      <c r="D4492" s="6" t="str">
        <f>ExtractValues(ExtractValues(Table1[[#This Row],[Agreement Name]],"(CO\d{1,3})"),"\d+")</f>
        <v/>
      </c>
      <c r="E4492" s="6" t="str">
        <f>ExtractValues(ExtractValues(Table1[[#This Row],[Agreement Name]],"(CO.\d{1,3})"),"\d+")</f>
        <v/>
      </c>
      <c r="F4492" s="6" t="str">
        <f>IF(Table1[[#This Row],[ChgOrderPart1]]&lt;&gt;"",Table1[[#This Row],[ChgOrderPart1]],Table1[[#This Row],[ChgOrderPart2]])</f>
        <v/>
      </c>
      <c r="G4492" s="6" t="s">
        <v>3767</v>
      </c>
      <c r="H4492" s="8">
        <v>42118.669942129629</v>
      </c>
      <c r="I4492" s="6" t="s">
        <v>34</v>
      </c>
      <c r="J4492" s="8">
        <v>42122.6328125</v>
      </c>
      <c r="K4492" s="6" t="s">
        <v>3614</v>
      </c>
      <c r="L4492" s="6" t="s">
        <v>3615</v>
      </c>
      <c r="M4492" s="6" t="s">
        <v>37</v>
      </c>
      <c r="O4492" s="6" t="s">
        <v>38</v>
      </c>
      <c r="P4492" s="6" t="s">
        <v>39</v>
      </c>
      <c r="Q4492" s="6" t="s">
        <v>345</v>
      </c>
      <c r="R4492" s="6" t="s">
        <v>1057</v>
      </c>
      <c r="S4492" s="6" t="s">
        <v>366</v>
      </c>
      <c r="W4492" s="6" t="s">
        <v>347</v>
      </c>
      <c r="X4492" s="6" t="s">
        <v>345</v>
      </c>
      <c r="Y4492" s="6" t="s">
        <v>43</v>
      </c>
      <c r="Z4492" s="8">
        <v>42121.346631944441</v>
      </c>
      <c r="AA4492" s="6" t="s">
        <v>71</v>
      </c>
      <c r="AB4492" s="6" t="s">
        <v>370</v>
      </c>
      <c r="AC4492" s="6" t="s">
        <v>366</v>
      </c>
      <c r="AD4492" s="6" t="s">
        <v>43</v>
      </c>
      <c r="AE4492" s="8">
        <v>42122.6328125</v>
      </c>
      <c r="AF4492" s="6" t="s">
        <v>71</v>
      </c>
    </row>
    <row r="4493" spans="1:39" x14ac:dyDescent="0.2">
      <c r="A44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3" s="7" t="str">
        <f>ExtractValues(Table1[[#This Row],[Agreement Name]],".{1}\d{4,5}")</f>
        <v>100408</v>
      </c>
      <c r="C4493" s="6" t="str">
        <f>ExtractValues(Table1[[#This Row],[Agreement Name]],".{1}\d{4,5}-.{1}\d{4,5}")</f>
        <v>100408-002001</v>
      </c>
      <c r="D4493" s="6" t="str">
        <f>ExtractValues(ExtractValues(Table1[[#This Row],[Agreement Name]],"(CO\d{1,3})"),"\d+")</f>
        <v/>
      </c>
      <c r="E4493" s="6" t="str">
        <f>ExtractValues(ExtractValues(Table1[[#This Row],[Agreement Name]],"(CO.\d{1,3})"),"\d+")</f>
        <v/>
      </c>
      <c r="F4493" s="6" t="str">
        <f>IF(Table1[[#This Row],[ChgOrderPart1]]&lt;&gt;"",Table1[[#This Row],[ChgOrderPart1]],Table1[[#This Row],[ChgOrderPart2]])</f>
        <v/>
      </c>
      <c r="G4493" s="6" t="s">
        <v>1263</v>
      </c>
      <c r="H4493" s="8">
        <v>42235.64634259259</v>
      </c>
      <c r="I4493" s="6" t="s">
        <v>34</v>
      </c>
      <c r="J4493" s="8">
        <v>42236.278402777774</v>
      </c>
      <c r="K4493" s="6" t="s">
        <v>35</v>
      </c>
      <c r="L4493" s="6" t="s">
        <v>36</v>
      </c>
      <c r="M4493" s="6" t="s">
        <v>37</v>
      </c>
      <c r="O4493" s="6" t="s">
        <v>38</v>
      </c>
      <c r="P4493" s="6" t="s">
        <v>39</v>
      </c>
      <c r="Q4493" s="6" t="s">
        <v>1264</v>
      </c>
      <c r="R4493" s="6" t="s">
        <v>57</v>
      </c>
      <c r="W4493" s="6" t="s">
        <v>1265</v>
      </c>
      <c r="X4493" s="6" t="s">
        <v>1264</v>
      </c>
      <c r="Y4493" s="6" t="s">
        <v>43</v>
      </c>
      <c r="Z4493" s="8">
        <v>42235.691076388888</v>
      </c>
      <c r="AA4493" s="6" t="s">
        <v>1266</v>
      </c>
      <c r="AB4493" s="6" t="s">
        <v>70</v>
      </c>
      <c r="AC4493" s="6" t="s">
        <v>57</v>
      </c>
      <c r="AD4493" s="6" t="s">
        <v>43</v>
      </c>
      <c r="AE4493" s="8">
        <v>42236.278402777774</v>
      </c>
      <c r="AF4493" s="6" t="s">
        <v>71</v>
      </c>
    </row>
    <row r="4494" spans="1:39" x14ac:dyDescent="0.2">
      <c r="A44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4" s="7" t="str">
        <f>ExtractValues(Table1[[#This Row],[Agreement Name]],".{1}\d{4,5}")</f>
        <v>100408</v>
      </c>
      <c r="C4494" s="6" t="str">
        <f>ExtractValues(Table1[[#This Row],[Agreement Name]],".{1}\d{4,5}-.{1}\d{4,5}")</f>
        <v>100408-002001</v>
      </c>
      <c r="D4494" s="6" t="str">
        <f>ExtractValues(ExtractValues(Table1[[#This Row],[Agreement Name]],"(CO\d{1,3})"),"\d+")</f>
        <v/>
      </c>
      <c r="E4494" s="6" t="str">
        <f>ExtractValues(ExtractValues(Table1[[#This Row],[Agreement Name]],"(CO.\d{1,3})"),"\d+")</f>
        <v/>
      </c>
      <c r="F4494" s="6" t="str">
        <f>IF(Table1[[#This Row],[ChgOrderPart1]]&lt;&gt;"",Table1[[#This Row],[ChgOrderPart1]],Table1[[#This Row],[ChgOrderPart2]])</f>
        <v/>
      </c>
      <c r="G4494" s="6" t="s">
        <v>3733</v>
      </c>
      <c r="H4494" s="8">
        <v>42116.671238425923</v>
      </c>
      <c r="I4494" s="6" t="s">
        <v>55</v>
      </c>
      <c r="J4494" s="8">
        <v>42206.612511574072</v>
      </c>
      <c r="K4494" s="6" t="s">
        <v>3614</v>
      </c>
      <c r="L4494" s="6" t="s">
        <v>3615</v>
      </c>
      <c r="M4494" s="6" t="s">
        <v>37</v>
      </c>
      <c r="O4494" s="6" t="s">
        <v>38</v>
      </c>
      <c r="P4494" s="6" t="s">
        <v>39</v>
      </c>
      <c r="Q4494" s="6" t="s">
        <v>1264</v>
      </c>
      <c r="R4494" s="6" t="s">
        <v>366</v>
      </c>
      <c r="AL4494" s="6" t="s">
        <v>1264</v>
      </c>
      <c r="AM4494" s="6" t="s">
        <v>43</v>
      </c>
    </row>
    <row r="4495" spans="1:39" x14ac:dyDescent="0.2">
      <c r="A44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5" s="7" t="str">
        <f>ExtractValues(Table1[[#This Row],[Agreement Name]],".{1}\d{4,5}")</f>
        <v>100407</v>
      </c>
      <c r="C4495" s="6" t="str">
        <f>ExtractValues(Table1[[#This Row],[Agreement Name]],".{1}\d{4,5}-.{1}\d{4,5}")</f>
        <v>100407-001001</v>
      </c>
      <c r="D4495" s="6" t="str">
        <f>ExtractValues(ExtractValues(Table1[[#This Row],[Agreement Name]],"(CO\d{1,3})"),"\d+")</f>
        <v/>
      </c>
      <c r="E4495" s="6" t="str">
        <f>ExtractValues(ExtractValues(Table1[[#This Row],[Agreement Name]],"(CO.\d{1,3})"),"\d+")</f>
        <v/>
      </c>
      <c r="F4495" s="6" t="str">
        <f>IF(Table1[[#This Row],[ChgOrderPart1]]&lt;&gt;"",Table1[[#This Row],[ChgOrderPart1]],Table1[[#This Row],[ChgOrderPart2]])</f>
        <v/>
      </c>
      <c r="G4495" s="6" t="s">
        <v>2786</v>
      </c>
      <c r="H4495" s="8">
        <v>41968.296909722223</v>
      </c>
      <c r="I4495" s="6" t="s">
        <v>34</v>
      </c>
      <c r="J4495" s="8">
        <v>41968.564942129633</v>
      </c>
      <c r="K4495" s="6" t="s">
        <v>1284</v>
      </c>
      <c r="L4495" s="6" t="s">
        <v>1285</v>
      </c>
      <c r="M4495" s="6" t="s">
        <v>37</v>
      </c>
      <c r="O4495" s="6" t="s">
        <v>38</v>
      </c>
      <c r="P4495" s="6" t="s">
        <v>39</v>
      </c>
      <c r="Q4495" s="6" t="s">
        <v>2787</v>
      </c>
      <c r="R4495" s="6" t="s">
        <v>2788</v>
      </c>
      <c r="S4495" s="6" t="s">
        <v>101</v>
      </c>
      <c r="W4495" s="6" t="s">
        <v>2789</v>
      </c>
      <c r="X4495" s="6" t="s">
        <v>2788</v>
      </c>
      <c r="Y4495" s="6" t="s">
        <v>43</v>
      </c>
      <c r="Z4495" s="8">
        <v>41968.49</v>
      </c>
      <c r="AA4495" s="6" t="s">
        <v>2758</v>
      </c>
      <c r="AB4495" s="6" t="s">
        <v>104</v>
      </c>
      <c r="AC4495" s="6" t="s">
        <v>101</v>
      </c>
      <c r="AD4495" s="6" t="s">
        <v>43</v>
      </c>
      <c r="AE4495" s="8">
        <v>41968.564942129633</v>
      </c>
      <c r="AF4495" s="6" t="s">
        <v>46</v>
      </c>
    </row>
    <row r="4496" spans="1:39" x14ac:dyDescent="0.2">
      <c r="A44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6" s="7" t="str">
        <f>ExtractValues(Table1[[#This Row],[Agreement Name]],".{1}\d{4,5}")</f>
        <v>100406</v>
      </c>
      <c r="C4496" s="6" t="str">
        <f>ExtractValues(Table1[[#This Row],[Agreement Name]],".{1}\d{4,5}-.{1}\d{4,5}")</f>
        <v>100406-001003</v>
      </c>
      <c r="D4496" s="6" t="str">
        <f>ExtractValues(ExtractValues(Table1[[#This Row],[Agreement Name]],"(CO\d{1,3})"),"\d+")</f>
        <v/>
      </c>
      <c r="E4496" s="6" t="str">
        <f>ExtractValues(ExtractValues(Table1[[#This Row],[Agreement Name]],"(CO.\d{1,3})"),"\d+")</f>
        <v/>
      </c>
      <c r="F4496" s="6" t="str">
        <f>IF(Table1[[#This Row],[ChgOrderPart1]]&lt;&gt;"",Table1[[#This Row],[ChgOrderPart1]],Table1[[#This Row],[ChgOrderPart2]])</f>
        <v/>
      </c>
      <c r="G4496" s="6" t="s">
        <v>3115</v>
      </c>
      <c r="H4496" s="8">
        <v>41991.573275462964</v>
      </c>
      <c r="I4496" s="6" t="s">
        <v>34</v>
      </c>
      <c r="J4496" s="8">
        <v>42002.397523148145</v>
      </c>
      <c r="K4496" s="6" t="s">
        <v>1284</v>
      </c>
      <c r="L4496" s="6" t="s">
        <v>1285</v>
      </c>
      <c r="M4496" s="6" t="s">
        <v>37</v>
      </c>
      <c r="O4496" s="6" t="s">
        <v>38</v>
      </c>
      <c r="P4496" s="6" t="s">
        <v>39</v>
      </c>
      <c r="Q4496" s="6" t="s">
        <v>3116</v>
      </c>
      <c r="R4496" s="6" t="s">
        <v>354</v>
      </c>
      <c r="W4496" s="6" t="s">
        <v>3117</v>
      </c>
      <c r="X4496" s="6" t="s">
        <v>3116</v>
      </c>
      <c r="Y4496" s="6" t="s">
        <v>43</v>
      </c>
      <c r="Z4496" s="8">
        <v>42002.39366898148</v>
      </c>
      <c r="AA4496" s="6" t="s">
        <v>3118</v>
      </c>
      <c r="AB4496" s="6" t="s">
        <v>357</v>
      </c>
      <c r="AC4496" s="6" t="s">
        <v>354</v>
      </c>
      <c r="AD4496" s="6" t="s">
        <v>43</v>
      </c>
      <c r="AE4496" s="8">
        <v>42002.397523148145</v>
      </c>
      <c r="AF4496" s="6" t="s">
        <v>358</v>
      </c>
    </row>
    <row r="4497" spans="1:39" x14ac:dyDescent="0.2">
      <c r="A44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7" s="7" t="str">
        <f>ExtractValues(Table1[[#This Row],[Agreement Name]],".{1}\d{4,5}")</f>
        <v>100406</v>
      </c>
      <c r="C4497" s="6" t="str">
        <f>ExtractValues(Table1[[#This Row],[Agreement Name]],".{1}\d{4,5}-.{1}\d{4,5}")</f>
        <v>100406-001002</v>
      </c>
      <c r="D4497" s="6" t="str">
        <f>ExtractValues(ExtractValues(Table1[[#This Row],[Agreement Name]],"(CO\d{1,3})"),"\d+")</f>
        <v/>
      </c>
      <c r="E4497" s="6" t="str">
        <f>ExtractValues(ExtractValues(Table1[[#This Row],[Agreement Name]],"(CO.\d{1,3})"),"\d+")</f>
        <v/>
      </c>
      <c r="F4497" s="6" t="str">
        <f>IF(Table1[[#This Row],[ChgOrderPart1]]&lt;&gt;"",Table1[[#This Row],[ChgOrderPart1]],Table1[[#This Row],[ChgOrderPart2]])</f>
        <v/>
      </c>
      <c r="G4497" s="6" t="s">
        <v>2959</v>
      </c>
      <c r="H4497" s="8">
        <v>41983.36445601852</v>
      </c>
      <c r="I4497" s="6" t="s">
        <v>34</v>
      </c>
      <c r="J4497" s="8">
        <v>41984.691145833334</v>
      </c>
      <c r="K4497" s="6" t="s">
        <v>1284</v>
      </c>
      <c r="L4497" s="6" t="s">
        <v>1285</v>
      </c>
      <c r="M4497" s="6" t="s">
        <v>37</v>
      </c>
      <c r="O4497" s="6" t="s">
        <v>38</v>
      </c>
      <c r="P4497" s="6" t="s">
        <v>39</v>
      </c>
      <c r="Q4497" s="6" t="s">
        <v>2960</v>
      </c>
      <c r="R4497" s="6" t="s">
        <v>354</v>
      </c>
      <c r="W4497" s="6" t="s">
        <v>2961</v>
      </c>
      <c r="X4497" s="6" t="s">
        <v>2960</v>
      </c>
      <c r="Y4497" s="6" t="s">
        <v>43</v>
      </c>
      <c r="Z4497" s="8">
        <v>41984.606805555559</v>
      </c>
      <c r="AA4497" s="6" t="s">
        <v>2962</v>
      </c>
      <c r="AB4497" s="6" t="s">
        <v>357</v>
      </c>
      <c r="AC4497" s="6" t="s">
        <v>354</v>
      </c>
      <c r="AD4497" s="6" t="s">
        <v>43</v>
      </c>
      <c r="AE4497" s="8">
        <v>41984.691145833334</v>
      </c>
      <c r="AF4497" s="6" t="s">
        <v>358</v>
      </c>
    </row>
    <row r="4498" spans="1:39" x14ac:dyDescent="0.2">
      <c r="A44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8" s="7" t="str">
        <f>ExtractValues(Table1[[#This Row],[Agreement Name]],".{1}\d{4,5}")</f>
        <v>100406</v>
      </c>
      <c r="C4498" s="6" t="str">
        <f>ExtractValues(Table1[[#This Row],[Agreement Name]],".{1}\d{4,5}-.{1}\d{4,5}")</f>
        <v>100406-001001</v>
      </c>
      <c r="D4498" s="6" t="str">
        <f>ExtractValues(ExtractValues(Table1[[#This Row],[Agreement Name]],"(CO\d{1,3})"),"\d+")</f>
        <v/>
      </c>
      <c r="E4498" s="6" t="str">
        <f>ExtractValues(ExtractValues(Table1[[#This Row],[Agreement Name]],"(CO.\d{1,3})"),"\d+")</f>
        <v/>
      </c>
      <c r="F4498" s="6" t="str">
        <f>IF(Table1[[#This Row],[ChgOrderPart1]]&lt;&gt;"",Table1[[#This Row],[ChgOrderPart1]],Table1[[#This Row],[ChgOrderPart2]])</f>
        <v/>
      </c>
      <c r="G4498" s="6" t="s">
        <v>3095</v>
      </c>
      <c r="H4498" s="8">
        <v>41990.583761574075</v>
      </c>
      <c r="I4498" s="6" t="s">
        <v>34</v>
      </c>
      <c r="J4498" s="8">
        <v>41990.737187500003</v>
      </c>
      <c r="K4498" s="6" t="s">
        <v>1284</v>
      </c>
      <c r="L4498" s="6" t="s">
        <v>1285</v>
      </c>
      <c r="M4498" s="6" t="s">
        <v>37</v>
      </c>
      <c r="O4498" s="6" t="s">
        <v>38</v>
      </c>
      <c r="P4498" s="6" t="s">
        <v>39</v>
      </c>
      <c r="Q4498" s="6" t="s">
        <v>2911</v>
      </c>
      <c r="R4498" s="6" t="s">
        <v>2915</v>
      </c>
      <c r="S4498" s="6" t="s">
        <v>354</v>
      </c>
      <c r="W4498" s="6" t="s">
        <v>744</v>
      </c>
      <c r="X4498" s="6" t="s">
        <v>2915</v>
      </c>
      <c r="Y4498" s="6" t="s">
        <v>43</v>
      </c>
      <c r="Z4498" s="8">
        <v>41990.647361111114</v>
      </c>
      <c r="AA4498" s="6" t="s">
        <v>3096</v>
      </c>
      <c r="AB4498" s="6" t="s">
        <v>357</v>
      </c>
      <c r="AC4498" s="6" t="s">
        <v>354</v>
      </c>
      <c r="AD4498" s="6" t="s">
        <v>43</v>
      </c>
      <c r="AE4498" s="8">
        <v>41990.737187500003</v>
      </c>
      <c r="AF4498" s="6" t="s">
        <v>358</v>
      </c>
    </row>
    <row r="4499" spans="1:39" x14ac:dyDescent="0.2">
      <c r="A449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499" s="7" t="str">
        <f>ExtractValues(Table1[[#This Row],[Agreement Name]],".{1}\d{4,5}")</f>
        <v>100406</v>
      </c>
      <c r="C4499" s="6" t="str">
        <f>ExtractValues(Table1[[#This Row],[Agreement Name]],".{1}\d{4,5}-.{1}\d{4,5}")</f>
        <v>100406-001001</v>
      </c>
      <c r="D4499" s="6" t="str">
        <f>ExtractValues(ExtractValues(Table1[[#This Row],[Agreement Name]],"(CO\d{1,3})"),"\d+")</f>
        <v/>
      </c>
      <c r="E4499" s="6" t="str">
        <f>ExtractValues(ExtractValues(Table1[[#This Row],[Agreement Name]],"(CO.\d{1,3})"),"\d+")</f>
        <v/>
      </c>
      <c r="F4499" s="6" t="str">
        <f>IF(Table1[[#This Row],[ChgOrderPart1]]&lt;&gt;"",Table1[[#This Row],[ChgOrderPart1]],Table1[[#This Row],[ChgOrderPart2]])</f>
        <v/>
      </c>
      <c r="G4499" s="6" t="s">
        <v>2914</v>
      </c>
      <c r="H4499" s="8">
        <v>41981.56621527778</v>
      </c>
      <c r="I4499" s="6" t="s">
        <v>55</v>
      </c>
      <c r="J4499" s="8">
        <v>41990.581296296295</v>
      </c>
      <c r="K4499" s="6" t="s">
        <v>1284</v>
      </c>
      <c r="L4499" s="6" t="s">
        <v>1285</v>
      </c>
      <c r="M4499" s="6" t="s">
        <v>37</v>
      </c>
      <c r="O4499" s="6" t="s">
        <v>38</v>
      </c>
      <c r="P4499" s="6" t="s">
        <v>39</v>
      </c>
      <c r="Q4499" s="6" t="s">
        <v>2915</v>
      </c>
      <c r="R4499" s="6" t="s">
        <v>2911</v>
      </c>
      <c r="S4499" s="6" t="s">
        <v>354</v>
      </c>
      <c r="AL4499" s="6" t="s">
        <v>2911</v>
      </c>
      <c r="AM4499" s="6" t="s">
        <v>43</v>
      </c>
    </row>
    <row r="4500" spans="1:39" x14ac:dyDescent="0.2">
      <c r="A450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00" s="7" t="str">
        <f>ExtractValues(Table1[[#This Row],[Agreement Name]],".{1}\d{4,5}")</f>
        <v>100402</v>
      </c>
      <c r="C4500" s="6" t="str">
        <f>ExtractValues(Table1[[#This Row],[Agreement Name]],".{1}\d{4,5}-.{1}\d{4,5}")</f>
        <v>100402-001001</v>
      </c>
      <c r="D4500" s="6" t="str">
        <f>ExtractValues(ExtractValues(Table1[[#This Row],[Agreement Name]],"(CO\d{1,3})"),"\d+")</f>
        <v>1</v>
      </c>
      <c r="E4500" s="6" t="str">
        <f>ExtractValues(ExtractValues(Table1[[#This Row],[Agreement Name]],"(CO.\d{1,3})"),"\d+")</f>
        <v/>
      </c>
      <c r="F4500" s="6" t="str">
        <f>IF(Table1[[#This Row],[ChgOrderPart1]]&lt;&gt;"",Table1[[#This Row],[ChgOrderPart1]],Table1[[#This Row],[ChgOrderPart2]])</f>
        <v>1</v>
      </c>
      <c r="G4500" s="6" t="s">
        <v>6566</v>
      </c>
      <c r="H4500" s="8">
        <v>42079.354722222219</v>
      </c>
      <c r="I4500" s="6" t="s">
        <v>34</v>
      </c>
      <c r="J4500" s="8">
        <v>42080.417696759258</v>
      </c>
      <c r="K4500" s="6" t="s">
        <v>1284</v>
      </c>
      <c r="L4500" s="6" t="s">
        <v>1285</v>
      </c>
      <c r="M4500" s="6" t="s">
        <v>37</v>
      </c>
      <c r="O4500" s="6" t="s">
        <v>38</v>
      </c>
      <c r="P4500" s="6" t="s">
        <v>39</v>
      </c>
      <c r="Q4500" s="6" t="s">
        <v>1291</v>
      </c>
      <c r="R4500" s="6" t="s">
        <v>461</v>
      </c>
      <c r="W4500" s="6" t="s">
        <v>1292</v>
      </c>
      <c r="X4500" s="6" t="s">
        <v>1291</v>
      </c>
      <c r="Y4500" s="6" t="s">
        <v>43</v>
      </c>
      <c r="Z4500" s="8">
        <v>42080.369305555556</v>
      </c>
      <c r="AA4500" s="6" t="s">
        <v>322</v>
      </c>
      <c r="AB4500" s="6" t="s">
        <v>463</v>
      </c>
      <c r="AC4500" s="6" t="s">
        <v>461</v>
      </c>
      <c r="AD4500" s="6" t="s">
        <v>43</v>
      </c>
      <c r="AE4500" s="8">
        <v>42080.417696759258</v>
      </c>
      <c r="AF4500" s="6" t="s">
        <v>46</v>
      </c>
    </row>
    <row r="4501" spans="1:39" x14ac:dyDescent="0.2">
      <c r="A450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01" s="7" t="str">
        <f>ExtractValues(Table1[[#This Row],[Agreement Name]],".{1}\d{4,5}")</f>
        <v>100402</v>
      </c>
      <c r="C4501" s="6" t="str">
        <f>ExtractValues(Table1[[#This Row],[Agreement Name]],".{1}\d{4,5}-.{1}\d{4,5}")</f>
        <v>100402-001001</v>
      </c>
      <c r="D4501" s="6" t="str">
        <f>ExtractValues(ExtractValues(Table1[[#This Row],[Agreement Name]],"(CO\d{1,3})"),"\d+")</f>
        <v/>
      </c>
      <c r="E4501" s="6" t="str">
        <f>ExtractValues(ExtractValues(Table1[[#This Row],[Agreement Name]],"(CO.\d{1,3})"),"\d+")</f>
        <v/>
      </c>
      <c r="F4501" s="6" t="str">
        <f>IF(Table1[[#This Row],[ChgOrderPart1]]&lt;&gt;"",Table1[[#This Row],[ChgOrderPart1]],Table1[[#This Row],[ChgOrderPart2]])</f>
        <v/>
      </c>
      <c r="G4501" s="6" t="s">
        <v>7288</v>
      </c>
      <c r="H4501" s="8">
        <v>41976.549722222226</v>
      </c>
      <c r="I4501" s="6" t="s">
        <v>34</v>
      </c>
      <c r="J4501" s="8">
        <v>41984.364293981482</v>
      </c>
      <c r="K4501" s="6" t="s">
        <v>1376</v>
      </c>
      <c r="L4501" s="6" t="s">
        <v>1377</v>
      </c>
      <c r="M4501" s="6" t="s">
        <v>37</v>
      </c>
      <c r="O4501" s="6" t="s">
        <v>38</v>
      </c>
      <c r="P4501" s="6" t="s">
        <v>39</v>
      </c>
      <c r="Q4501" s="6" t="s">
        <v>1291</v>
      </c>
      <c r="R4501" s="6" t="s">
        <v>7287</v>
      </c>
      <c r="W4501" s="6" t="s">
        <v>1292</v>
      </c>
      <c r="X4501" s="6" t="s">
        <v>1291</v>
      </c>
      <c r="Y4501" s="6" t="s">
        <v>43</v>
      </c>
      <c r="Z4501" s="8">
        <v>41978.39539351852</v>
      </c>
      <c r="AA4501" s="6" t="s">
        <v>322</v>
      </c>
      <c r="AB4501" s="6" t="s">
        <v>463</v>
      </c>
      <c r="AC4501" s="6" t="s">
        <v>7287</v>
      </c>
      <c r="AD4501" s="6" t="s">
        <v>43</v>
      </c>
      <c r="AE4501" s="8">
        <v>41984.364293981482</v>
      </c>
      <c r="AF4501" s="6" t="s">
        <v>46</v>
      </c>
    </row>
    <row r="4502" spans="1:39" x14ac:dyDescent="0.2">
      <c r="A45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02" s="7" t="str">
        <f>ExtractValues(Table1[[#This Row],[Agreement Name]],".{1}\d{4,5}")</f>
        <v>100397</v>
      </c>
      <c r="C4502" s="6" t="str">
        <f>ExtractValues(Table1[[#This Row],[Agreement Name]],".{1}\d{4,5}-.{1}\d{4,5}")</f>
        <v>100397-001001</v>
      </c>
      <c r="D4502" s="6" t="str">
        <f>ExtractValues(ExtractValues(Table1[[#This Row],[Agreement Name]],"(CO\d{1,3})"),"\d+")</f>
        <v/>
      </c>
      <c r="E4502" s="6" t="str">
        <f>ExtractValues(ExtractValues(Table1[[#This Row],[Agreement Name]],"(CO.\d{1,3})"),"\d+")</f>
        <v/>
      </c>
      <c r="F4502" s="6" t="str">
        <f>IF(Table1[[#This Row],[ChgOrderPart1]]&lt;&gt;"",Table1[[#This Row],[ChgOrderPart1]],Table1[[#This Row],[ChgOrderPart2]])</f>
        <v/>
      </c>
      <c r="G4502" s="6" t="s">
        <v>7690</v>
      </c>
      <c r="H4502" s="8">
        <v>42009.413310185184</v>
      </c>
      <c r="I4502" s="6" t="s">
        <v>34</v>
      </c>
      <c r="J4502" s="8">
        <v>42010.612569444442</v>
      </c>
      <c r="K4502" s="6" t="s">
        <v>1376</v>
      </c>
      <c r="L4502" s="6" t="s">
        <v>1377</v>
      </c>
      <c r="M4502" s="6" t="s">
        <v>37</v>
      </c>
      <c r="O4502" s="6" t="s">
        <v>38</v>
      </c>
      <c r="P4502" s="6" t="s">
        <v>39</v>
      </c>
      <c r="Q4502" s="6" t="s">
        <v>1291</v>
      </c>
      <c r="R4502" s="6" t="s">
        <v>196</v>
      </c>
      <c r="W4502" s="6" t="s">
        <v>1292</v>
      </c>
      <c r="X4502" s="6" t="s">
        <v>1291</v>
      </c>
      <c r="Y4502" s="6" t="s">
        <v>43</v>
      </c>
      <c r="Z4502" s="8">
        <v>42010.601770833331</v>
      </c>
      <c r="AA4502" s="6" t="s">
        <v>322</v>
      </c>
      <c r="AB4502" s="6" t="s">
        <v>198</v>
      </c>
      <c r="AC4502" s="6" t="s">
        <v>196</v>
      </c>
      <c r="AD4502" s="6" t="s">
        <v>43</v>
      </c>
      <c r="AE4502" s="8">
        <v>42010.612569444442</v>
      </c>
      <c r="AF4502" s="6" t="s">
        <v>71</v>
      </c>
    </row>
    <row r="4503" spans="1:39" x14ac:dyDescent="0.2">
      <c r="A450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03" s="7" t="str">
        <f>ExtractValues(Table1[[#This Row],[Agreement Name]],".{1}\d{4,5}")</f>
        <v>100354</v>
      </c>
      <c r="C4503" s="6" t="str">
        <f>ExtractValues(Table1[[#This Row],[Agreement Name]],".{1}\d{4,5}-.{1}\d{4,5}")</f>
        <v>100354-001001</v>
      </c>
      <c r="D4503" s="6" t="str">
        <f>ExtractValues(ExtractValues(Table1[[#This Row],[Agreement Name]],"(CO\d{1,3})"),"\d+")</f>
        <v>2</v>
      </c>
      <c r="E4503" s="6" t="str">
        <f>ExtractValues(ExtractValues(Table1[[#This Row],[Agreement Name]],"(CO.\d{1,3})"),"\d+")</f>
        <v/>
      </c>
      <c r="F4503" s="6" t="str">
        <f>IF(Table1[[#This Row],[ChgOrderPart1]]&lt;&gt;"",Table1[[#This Row],[ChgOrderPart1]],Table1[[#This Row],[ChgOrderPart2]])</f>
        <v>2</v>
      </c>
      <c r="G4503" s="6" t="s">
        <v>3729</v>
      </c>
      <c r="H4503" s="8">
        <v>42116.658402777779</v>
      </c>
      <c r="I4503" s="6" t="s">
        <v>34</v>
      </c>
      <c r="J4503" s="8">
        <v>42121.519629629627</v>
      </c>
      <c r="K4503" s="6" t="s">
        <v>3614</v>
      </c>
      <c r="L4503" s="6" t="s">
        <v>3615</v>
      </c>
      <c r="M4503" s="6" t="s">
        <v>37</v>
      </c>
      <c r="O4503" s="6" t="s">
        <v>38</v>
      </c>
      <c r="P4503" s="6" t="s">
        <v>39</v>
      </c>
      <c r="Q4503" s="6" t="s">
        <v>365</v>
      </c>
      <c r="R4503" s="6" t="s">
        <v>211</v>
      </c>
      <c r="W4503" s="6" t="s">
        <v>368</v>
      </c>
      <c r="X4503" s="6" t="s">
        <v>365</v>
      </c>
      <c r="Y4503" s="6" t="s">
        <v>43</v>
      </c>
      <c r="Z4503" s="8">
        <v>42121.432268518518</v>
      </c>
      <c r="AA4503" s="6" t="s">
        <v>3730</v>
      </c>
      <c r="AB4503" s="6" t="s">
        <v>212</v>
      </c>
      <c r="AC4503" s="6" t="s">
        <v>211</v>
      </c>
      <c r="AD4503" s="6" t="s">
        <v>43</v>
      </c>
      <c r="AE4503" s="8">
        <v>42121.519629629627</v>
      </c>
      <c r="AF4503" s="6" t="s">
        <v>71</v>
      </c>
    </row>
    <row r="4504" spans="1:39" x14ac:dyDescent="0.2">
      <c r="A450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04" s="7" t="str">
        <f>ExtractValues(Table1[[#This Row],[Agreement Name]],".{1}\d{4,5}")</f>
        <v>100354</v>
      </c>
      <c r="C4504" s="6" t="str">
        <f>ExtractValues(Table1[[#This Row],[Agreement Name]],".{1}\d{4,5}-.{1}\d{4,5}")</f>
        <v>100354-001001</v>
      </c>
      <c r="D4504" s="6" t="str">
        <f>ExtractValues(ExtractValues(Table1[[#This Row],[Agreement Name]],"(CO\d{1,3})"),"\d+")</f>
        <v>1</v>
      </c>
      <c r="E4504" s="6" t="str">
        <f>ExtractValues(ExtractValues(Table1[[#This Row],[Agreement Name]],"(CO.\d{1,3})"),"\d+")</f>
        <v/>
      </c>
      <c r="F4504" s="6" t="str">
        <f>IF(Table1[[#This Row],[ChgOrderPart1]]&lt;&gt;"",Table1[[#This Row],[ChgOrderPart1]],Table1[[#This Row],[ChgOrderPart2]])</f>
        <v>1</v>
      </c>
      <c r="G4504" s="6" t="s">
        <v>6423</v>
      </c>
      <c r="H4504" s="8">
        <v>42066.304652777777</v>
      </c>
      <c r="I4504" s="6" t="s">
        <v>34</v>
      </c>
      <c r="J4504" s="8">
        <v>42066.570937500001</v>
      </c>
      <c r="K4504" s="6" t="s">
        <v>1284</v>
      </c>
      <c r="L4504" s="6" t="s">
        <v>1285</v>
      </c>
      <c r="M4504" s="6" t="s">
        <v>37</v>
      </c>
      <c r="O4504" s="6" t="s">
        <v>38</v>
      </c>
      <c r="P4504" s="6" t="s">
        <v>39</v>
      </c>
      <c r="Q4504" s="6" t="s">
        <v>365</v>
      </c>
      <c r="R4504" s="6" t="s">
        <v>211</v>
      </c>
      <c r="W4504" s="6" t="s">
        <v>368</v>
      </c>
      <c r="X4504" s="6" t="s">
        <v>365</v>
      </c>
      <c r="Y4504" s="6" t="s">
        <v>43</v>
      </c>
      <c r="Z4504" s="8">
        <v>42066.519386574073</v>
      </c>
      <c r="AA4504" s="6" t="s">
        <v>6410</v>
      </c>
      <c r="AB4504" s="6" t="s">
        <v>212</v>
      </c>
      <c r="AC4504" s="6" t="s">
        <v>211</v>
      </c>
      <c r="AD4504" s="6" t="s">
        <v>43</v>
      </c>
      <c r="AE4504" s="8">
        <v>42066.570937500001</v>
      </c>
      <c r="AF4504" s="6" t="s">
        <v>71</v>
      </c>
    </row>
    <row r="4505" spans="1:39" x14ac:dyDescent="0.2">
      <c r="A45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05" s="7" t="str">
        <f>ExtractValues(Table1[[#This Row],[Agreement Name]],".{1}\d{4,5}")</f>
        <v>100354</v>
      </c>
      <c r="C4505" s="6" t="str">
        <f>ExtractValues(Table1[[#This Row],[Agreement Name]],".{1}\d{4,5}-.{1}\d{4,5}")</f>
        <v>100354-001001</v>
      </c>
      <c r="D4505" s="6" t="str">
        <f>ExtractValues(ExtractValues(Table1[[#This Row],[Agreement Name]],"(CO\d{1,3})"),"\d+")</f>
        <v/>
      </c>
      <c r="E4505" s="6" t="str">
        <f>ExtractValues(ExtractValues(Table1[[#This Row],[Agreement Name]],"(CO.\d{1,3})"),"\d+")</f>
        <v/>
      </c>
      <c r="F4505" s="6" t="str">
        <f>IF(Table1[[#This Row],[ChgOrderPart1]]&lt;&gt;"",Table1[[#This Row],[ChgOrderPart1]],Table1[[#This Row],[ChgOrderPart2]])</f>
        <v/>
      </c>
      <c r="G4505" s="6" t="s">
        <v>2859</v>
      </c>
      <c r="H4505" s="8">
        <v>41975.521747685183</v>
      </c>
      <c r="I4505" s="6" t="s">
        <v>34</v>
      </c>
      <c r="J4505" s="8">
        <v>41978.353043981479</v>
      </c>
      <c r="K4505" s="6" t="s">
        <v>1284</v>
      </c>
      <c r="L4505" s="6" t="s">
        <v>1285</v>
      </c>
      <c r="M4505" s="6" t="s">
        <v>37</v>
      </c>
      <c r="O4505" s="6" t="s">
        <v>38</v>
      </c>
      <c r="P4505" s="6" t="s">
        <v>39</v>
      </c>
      <c r="Q4505" s="6" t="s">
        <v>365</v>
      </c>
      <c r="R4505" s="6" t="s">
        <v>1371</v>
      </c>
      <c r="W4505" s="6" t="s">
        <v>368</v>
      </c>
      <c r="X4505" s="6" t="s">
        <v>365</v>
      </c>
      <c r="Y4505" s="6" t="s">
        <v>43</v>
      </c>
      <c r="Z4505" s="8">
        <v>41977.525567129633</v>
      </c>
      <c r="AA4505" s="6" t="s">
        <v>2693</v>
      </c>
      <c r="AB4505" s="6" t="s">
        <v>70</v>
      </c>
      <c r="AC4505" s="6" t="s">
        <v>1371</v>
      </c>
      <c r="AD4505" s="6" t="s">
        <v>43</v>
      </c>
      <c r="AE4505" s="8">
        <v>41978.353043981479</v>
      </c>
      <c r="AF4505" s="6" t="s">
        <v>71</v>
      </c>
    </row>
    <row r="4506" spans="1:39" x14ac:dyDescent="0.2">
      <c r="A450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06" s="7" t="str">
        <f>ExtractValues(Table1[[#This Row],[Agreement Name]],".{1}\d{4,5}")</f>
        <v>100343</v>
      </c>
      <c r="C4506" s="6" t="str">
        <f>ExtractValues(Table1[[#This Row],[Agreement Name]],".{1}\d{4,5}-.{1}\d{4,5}")</f>
        <v>100343-001001</v>
      </c>
      <c r="D4506" s="6" t="str">
        <f>ExtractValues(ExtractValues(Table1[[#This Row],[Agreement Name]],"(CO\d{1,3})"),"\d+")</f>
        <v/>
      </c>
      <c r="E4506" s="6" t="str">
        <f>ExtractValues(ExtractValues(Table1[[#This Row],[Agreement Name]],"(CO.\d{1,3})"),"\d+")</f>
        <v/>
      </c>
      <c r="F4506" s="6" t="str">
        <f>IF(Table1[[#This Row],[ChgOrderPart1]]&lt;&gt;"",Table1[[#This Row],[ChgOrderPart1]],Table1[[#This Row],[ChgOrderPart2]])</f>
        <v/>
      </c>
      <c r="G4506" s="6" t="s">
        <v>6594</v>
      </c>
      <c r="H4506" s="8">
        <v>42080.507511574076</v>
      </c>
      <c r="I4506" s="6" t="s">
        <v>34</v>
      </c>
      <c r="J4506" s="8">
        <v>42081.33934027778</v>
      </c>
      <c r="K4506" s="6" t="s">
        <v>1284</v>
      </c>
      <c r="L4506" s="6" t="s">
        <v>1285</v>
      </c>
      <c r="M4506" s="6" t="s">
        <v>37</v>
      </c>
      <c r="O4506" s="6" t="s">
        <v>38</v>
      </c>
      <c r="P4506" s="6" t="s">
        <v>39</v>
      </c>
      <c r="Q4506" s="6" t="s">
        <v>6595</v>
      </c>
      <c r="R4506" s="6" t="s">
        <v>6596</v>
      </c>
      <c r="S4506" s="6" t="s">
        <v>366</v>
      </c>
      <c r="W4506" s="6" t="s">
        <v>6597</v>
      </c>
      <c r="X4506" s="6" t="s">
        <v>6596</v>
      </c>
      <c r="Y4506" s="6" t="s">
        <v>43</v>
      </c>
      <c r="Z4506" s="8">
        <v>42081.29792824074</v>
      </c>
      <c r="AA4506" s="6" t="s">
        <v>6598</v>
      </c>
      <c r="AB4506" s="6" t="s">
        <v>370</v>
      </c>
      <c r="AC4506" s="6" t="s">
        <v>366</v>
      </c>
      <c r="AD4506" s="6" t="s">
        <v>43</v>
      </c>
      <c r="AE4506" s="8">
        <v>42081.33934027778</v>
      </c>
      <c r="AF4506" s="6" t="s">
        <v>71</v>
      </c>
    </row>
    <row r="4507" spans="1:39" x14ac:dyDescent="0.2">
      <c r="A450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07" s="7" t="str">
        <f>ExtractValues(Table1[[#This Row],[Agreement Name]],".{1}\d{4,5}")</f>
        <v>10034</v>
      </c>
      <c r="C4507" s="6" t="str">
        <f>ExtractValues(Table1[[#This Row],[Agreement Name]],".{1}\d{4,5}-.{1}\d{4,5}")</f>
        <v>10034-001001</v>
      </c>
      <c r="D4507" s="6" t="str">
        <f>ExtractValues(ExtractValues(Table1[[#This Row],[Agreement Name]],"(CO\d{1,3})"),"\d+")</f>
        <v>1</v>
      </c>
      <c r="E4507" s="6" t="str">
        <f>ExtractValues(ExtractValues(Table1[[#This Row],[Agreement Name]],"(CO.\d{1,3})"),"\d+")</f>
        <v/>
      </c>
      <c r="F4507" s="6" t="str">
        <f>IF(Table1[[#This Row],[ChgOrderPart1]]&lt;&gt;"",Table1[[#This Row],[ChgOrderPart1]],Table1[[#This Row],[ChgOrderPart2]])</f>
        <v>1</v>
      </c>
      <c r="G4507" s="6" t="s">
        <v>5187</v>
      </c>
      <c r="H4507" s="8">
        <v>42166.55740740741</v>
      </c>
      <c r="I4507" s="6" t="s">
        <v>34</v>
      </c>
      <c r="J4507" s="8">
        <v>42170.470868055556</v>
      </c>
      <c r="K4507" s="6" t="s">
        <v>5082</v>
      </c>
      <c r="L4507" s="6" t="s">
        <v>5083</v>
      </c>
      <c r="M4507" s="6" t="s">
        <v>37</v>
      </c>
      <c r="O4507" s="6" t="s">
        <v>38</v>
      </c>
      <c r="P4507" s="6" t="s">
        <v>39</v>
      </c>
      <c r="Q4507" s="6" t="s">
        <v>492</v>
      </c>
      <c r="R4507" s="6" t="s">
        <v>457</v>
      </c>
      <c r="S4507" s="6" t="s">
        <v>101</v>
      </c>
      <c r="T4507" s="6" t="s">
        <v>3717</v>
      </c>
      <c r="W4507" s="6" t="s">
        <v>132</v>
      </c>
      <c r="X4507" s="6" t="s">
        <v>457</v>
      </c>
      <c r="Y4507" s="6" t="s">
        <v>43</v>
      </c>
      <c r="Z4507" s="8">
        <v>42166.713819444441</v>
      </c>
      <c r="AA4507" s="6" t="s">
        <v>458</v>
      </c>
      <c r="AB4507" s="6" t="s">
        <v>104</v>
      </c>
      <c r="AC4507" s="6" t="s">
        <v>3717</v>
      </c>
      <c r="AD4507" s="6" t="s">
        <v>43</v>
      </c>
      <c r="AE4507" s="8">
        <v>42170.470868055556</v>
      </c>
      <c r="AF4507" s="6" t="s">
        <v>71</v>
      </c>
    </row>
    <row r="4508" spans="1:39" x14ac:dyDescent="0.2">
      <c r="A45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08" s="7" t="str">
        <f>ExtractValues(Table1[[#This Row],[Agreement Name]],".{1}\d{4,5}")</f>
        <v>10034</v>
      </c>
      <c r="C4508" s="6" t="str">
        <f>ExtractValues(Table1[[#This Row],[Agreement Name]],".{1}\d{4,5}-.{1}\d{4,5}")</f>
        <v>10034-001001</v>
      </c>
      <c r="D4508" s="6" t="str">
        <f>ExtractValues(ExtractValues(Table1[[#This Row],[Agreement Name]],"(CO\d{1,3})"),"\d+")</f>
        <v>1</v>
      </c>
      <c r="E4508" s="6" t="str">
        <f>ExtractValues(ExtractValues(Table1[[#This Row],[Agreement Name]],"(CO.\d{1,3})"),"\d+")</f>
        <v/>
      </c>
      <c r="F4508" s="6" t="str">
        <f>IF(Table1[[#This Row],[ChgOrderPart1]]&lt;&gt;"",Table1[[#This Row],[ChgOrderPart1]],Table1[[#This Row],[ChgOrderPart2]])</f>
        <v>1</v>
      </c>
      <c r="G4508" s="6" t="s">
        <v>5187</v>
      </c>
      <c r="H4508" s="8">
        <v>42163.550879629627</v>
      </c>
      <c r="I4508" s="6" t="s">
        <v>34</v>
      </c>
      <c r="J4508" s="8">
        <v>42163.574374999997</v>
      </c>
      <c r="K4508" s="6" t="s">
        <v>5082</v>
      </c>
      <c r="L4508" s="6" t="s">
        <v>5083</v>
      </c>
      <c r="M4508" s="6" t="s">
        <v>37</v>
      </c>
      <c r="O4508" s="6" t="s">
        <v>38</v>
      </c>
      <c r="P4508" s="6" t="s">
        <v>39</v>
      </c>
      <c r="Q4508" s="6" t="s">
        <v>492</v>
      </c>
      <c r="R4508" s="6" t="s">
        <v>457</v>
      </c>
      <c r="W4508" s="6" t="s">
        <v>132</v>
      </c>
      <c r="X4508" s="6" t="s">
        <v>457</v>
      </c>
      <c r="Y4508" s="6" t="s">
        <v>43</v>
      </c>
      <c r="Z4508" s="8">
        <v>42163.574374999997</v>
      </c>
      <c r="AA4508" s="6" t="s">
        <v>133</v>
      </c>
    </row>
    <row r="4509" spans="1:39" x14ac:dyDescent="0.2">
      <c r="A45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09" s="7" t="str">
        <f>ExtractValues(Table1[[#This Row],[Agreement Name]],".{1}\d{4,5}")</f>
        <v>10034</v>
      </c>
      <c r="C4509" s="6" t="str">
        <f>ExtractValues(Table1[[#This Row],[Agreement Name]],".{1}\d{4,5}-.{1}\d{4,5}")</f>
        <v>10034-001001</v>
      </c>
      <c r="D4509" s="6" t="str">
        <f>ExtractValues(ExtractValues(Table1[[#This Row],[Agreement Name]],"(CO\d{1,3})"),"\d+")</f>
        <v/>
      </c>
      <c r="E4509" s="6" t="str">
        <f>ExtractValues(ExtractValues(Table1[[#This Row],[Agreement Name]],"(CO.\d{1,3})"),"\d+")</f>
        <v/>
      </c>
      <c r="F4509" s="6" t="str">
        <f>IF(Table1[[#This Row],[ChgOrderPart1]]&lt;&gt;"",Table1[[#This Row],[ChgOrderPart1]],Table1[[#This Row],[ChgOrderPart2]])</f>
        <v/>
      </c>
      <c r="G4509" s="6" t="s">
        <v>4403</v>
      </c>
      <c r="H4509" s="8">
        <v>41955.539930555555</v>
      </c>
      <c r="I4509" s="6" t="s">
        <v>34</v>
      </c>
      <c r="J4509" s="8">
        <v>41961.317407407405</v>
      </c>
      <c r="K4509" s="6" t="s">
        <v>35</v>
      </c>
      <c r="L4509" s="6" t="s">
        <v>36</v>
      </c>
      <c r="M4509" s="6" t="s">
        <v>37</v>
      </c>
      <c r="O4509" s="6" t="s">
        <v>38</v>
      </c>
      <c r="P4509" s="6" t="s">
        <v>39</v>
      </c>
      <c r="Q4509" s="6" t="s">
        <v>492</v>
      </c>
      <c r="R4509" s="6" t="s">
        <v>457</v>
      </c>
      <c r="S4509" s="6" t="s">
        <v>101</v>
      </c>
      <c r="W4509" s="6" t="s">
        <v>132</v>
      </c>
      <c r="X4509" s="6" t="s">
        <v>457</v>
      </c>
      <c r="Y4509" s="6" t="s">
        <v>43</v>
      </c>
      <c r="Z4509" s="8">
        <v>41956.551979166667</v>
      </c>
      <c r="AA4509" s="6" t="s">
        <v>458</v>
      </c>
      <c r="AB4509" s="6" t="s">
        <v>104</v>
      </c>
      <c r="AC4509" s="6" t="s">
        <v>101</v>
      </c>
      <c r="AD4509" s="6" t="s">
        <v>43</v>
      </c>
      <c r="AE4509" s="8">
        <v>41961.317407407405</v>
      </c>
      <c r="AF4509" s="6" t="s">
        <v>46</v>
      </c>
    </row>
    <row r="4510" spans="1:39" x14ac:dyDescent="0.2">
      <c r="A45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0" s="7" t="str">
        <f>ExtractValues(Table1[[#This Row],[Agreement Name]],".{1}\d{4,5}")</f>
        <v>100305</v>
      </c>
      <c r="C4510" s="6" t="str">
        <f>ExtractValues(Table1[[#This Row],[Agreement Name]],".{1}\d{4,5}-.{1}\d{4,5}")</f>
        <v>100305-001002</v>
      </c>
      <c r="D4510" s="6" t="str">
        <f>ExtractValues(ExtractValues(Table1[[#This Row],[Agreement Name]],"(CO\d{1,3})"),"\d+")</f>
        <v/>
      </c>
      <c r="E4510" s="6" t="str">
        <f>ExtractValues(ExtractValues(Table1[[#This Row],[Agreement Name]],"(CO.\d{1,3})"),"\d+")</f>
        <v/>
      </c>
      <c r="F4510" s="6" t="str">
        <f>IF(Table1[[#This Row],[ChgOrderPart1]]&lt;&gt;"",Table1[[#This Row],[ChgOrderPart1]],Table1[[#This Row],[ChgOrderPart2]])</f>
        <v/>
      </c>
      <c r="G4510" s="6" t="s">
        <v>6418</v>
      </c>
      <c r="H4510" s="8">
        <v>42065.577800925923</v>
      </c>
      <c r="I4510" s="6" t="s">
        <v>34</v>
      </c>
      <c r="J4510" s="8">
        <v>42072.623969907407</v>
      </c>
      <c r="K4510" s="6" t="s">
        <v>1284</v>
      </c>
      <c r="L4510" s="6" t="s">
        <v>1285</v>
      </c>
      <c r="M4510" s="6" t="s">
        <v>37</v>
      </c>
      <c r="O4510" s="6" t="s">
        <v>38</v>
      </c>
      <c r="P4510" s="6" t="s">
        <v>39</v>
      </c>
      <c r="Q4510" s="6" t="s">
        <v>5112</v>
      </c>
      <c r="R4510" s="6" t="s">
        <v>392</v>
      </c>
      <c r="S4510" s="6" t="s">
        <v>196</v>
      </c>
      <c r="W4510" s="6" t="s">
        <v>394</v>
      </c>
      <c r="X4510" s="6" t="s">
        <v>392</v>
      </c>
      <c r="Y4510" s="6" t="s">
        <v>43</v>
      </c>
      <c r="Z4510" s="8">
        <v>42072.523761574077</v>
      </c>
      <c r="AA4510" s="6" t="s">
        <v>69</v>
      </c>
      <c r="AB4510" s="6" t="s">
        <v>198</v>
      </c>
      <c r="AC4510" s="6" t="s">
        <v>196</v>
      </c>
      <c r="AD4510" s="6" t="s">
        <v>43</v>
      </c>
      <c r="AE4510" s="8">
        <v>42072.623969907407</v>
      </c>
      <c r="AF4510" s="6" t="s">
        <v>71</v>
      </c>
    </row>
    <row r="4511" spans="1:39" x14ac:dyDescent="0.2">
      <c r="A451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1" s="7" t="str">
        <f>ExtractValues(Table1[[#This Row],[Agreement Name]],".{1}\d{4,5}")</f>
        <v>100305</v>
      </c>
      <c r="C4511" s="6" t="str">
        <f>ExtractValues(Table1[[#This Row],[Agreement Name]],".{1}\d{4,5}-.{1}\d{4,5}")</f>
        <v>100305-001001</v>
      </c>
      <c r="D4511" s="6" t="str">
        <f>ExtractValues(ExtractValues(Table1[[#This Row],[Agreement Name]],"(CO\d{1,3})"),"\d+")</f>
        <v/>
      </c>
      <c r="E4511" s="6" t="str">
        <f>ExtractValues(ExtractValues(Table1[[#This Row],[Agreement Name]],"(CO.\d{1,3})"),"\d+")</f>
        <v/>
      </c>
      <c r="F4511" s="6" t="str">
        <f>IF(Table1[[#This Row],[ChgOrderPart1]]&lt;&gt;"",Table1[[#This Row],[ChgOrderPart1]],Table1[[#This Row],[ChgOrderPart2]])</f>
        <v/>
      </c>
      <c r="G4511" s="6" t="s">
        <v>6230</v>
      </c>
      <c r="H4511" s="8">
        <v>42046.492442129631</v>
      </c>
      <c r="I4511" s="6" t="s">
        <v>34</v>
      </c>
      <c r="J4511" s="8">
        <v>42047.513599537036</v>
      </c>
      <c r="K4511" s="6" t="s">
        <v>1284</v>
      </c>
      <c r="L4511" s="6" t="s">
        <v>1285</v>
      </c>
      <c r="M4511" s="6" t="s">
        <v>37</v>
      </c>
      <c r="O4511" s="6" t="s">
        <v>38</v>
      </c>
      <c r="P4511" s="6" t="s">
        <v>39</v>
      </c>
      <c r="Q4511" s="6" t="s">
        <v>440</v>
      </c>
      <c r="R4511" s="6" t="s">
        <v>196</v>
      </c>
      <c r="W4511" s="6" t="s">
        <v>812</v>
      </c>
      <c r="X4511" s="6" t="s">
        <v>440</v>
      </c>
      <c r="Y4511" s="6" t="s">
        <v>43</v>
      </c>
      <c r="Z4511" s="8">
        <v>42047.480196759258</v>
      </c>
      <c r="AA4511" s="6" t="s">
        <v>442</v>
      </c>
      <c r="AB4511" s="6" t="s">
        <v>198</v>
      </c>
      <c r="AC4511" s="6" t="s">
        <v>196</v>
      </c>
      <c r="AD4511" s="6" t="s">
        <v>43</v>
      </c>
      <c r="AE4511" s="8">
        <v>42047.513599537036</v>
      </c>
      <c r="AF4511" s="6" t="s">
        <v>71</v>
      </c>
    </row>
    <row r="4512" spans="1:39" x14ac:dyDescent="0.2">
      <c r="A45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2" s="7" t="str">
        <f>ExtractValues(Table1[[#This Row],[Agreement Name]],".{1}\d{4,5}")</f>
        <v>100305</v>
      </c>
      <c r="C4512" s="6" t="str">
        <f>ExtractValues(Table1[[#This Row],[Agreement Name]],".{1}\d{4,5}-.{1}\d{4,5}")</f>
        <v>100305-001001</v>
      </c>
      <c r="D4512" s="6" t="str">
        <f>ExtractValues(ExtractValues(Table1[[#This Row],[Agreement Name]],"(CO\d{1,3})"),"\d+")</f>
        <v/>
      </c>
      <c r="E4512" s="6" t="str">
        <f>ExtractValues(ExtractValues(Table1[[#This Row],[Agreement Name]],"(CO.\d{1,3})"),"\d+")</f>
        <v/>
      </c>
      <c r="F4512" s="6" t="str">
        <f>IF(Table1[[#This Row],[ChgOrderPart1]]&lt;&gt;"",Table1[[#This Row],[ChgOrderPart1]],Table1[[#This Row],[ChgOrderPart2]])</f>
        <v/>
      </c>
      <c r="G4512" s="6" t="s">
        <v>7804</v>
      </c>
      <c r="H4512" s="8">
        <v>42013.649930555555</v>
      </c>
      <c r="I4512" s="6" t="s">
        <v>55</v>
      </c>
      <c r="J4512" s="8">
        <v>42018.370046296295</v>
      </c>
      <c r="K4512" s="6" t="s">
        <v>1376</v>
      </c>
      <c r="L4512" s="6" t="s">
        <v>1377</v>
      </c>
      <c r="M4512" s="6" t="s">
        <v>37</v>
      </c>
      <c r="O4512" s="6" t="s">
        <v>38</v>
      </c>
      <c r="P4512" s="6" t="s">
        <v>39</v>
      </c>
      <c r="Q4512" s="6" t="s">
        <v>440</v>
      </c>
      <c r="R4512" s="6" t="s">
        <v>196</v>
      </c>
    </row>
    <row r="4513" spans="1:39" x14ac:dyDescent="0.2">
      <c r="A451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13" s="7" t="str">
        <f>ExtractValues(Table1[[#This Row],[Agreement Name]],".{1}\d{4,5}")</f>
        <v>100302</v>
      </c>
      <c r="C4513" s="6" t="str">
        <f>ExtractValues(Table1[[#This Row],[Agreement Name]],".{1}\d{4,5}-.{1}\d{4,5}")</f>
        <v>100302-001001</v>
      </c>
      <c r="D4513" s="6" t="str">
        <f>ExtractValues(ExtractValues(Table1[[#This Row],[Agreement Name]],"(CO\d{1,3})"),"\d+")</f>
        <v>1</v>
      </c>
      <c r="E4513" s="6" t="str">
        <f>ExtractValues(ExtractValues(Table1[[#This Row],[Agreement Name]],"(CO.\d{1,3})"),"\d+")</f>
        <v/>
      </c>
      <c r="F4513" s="6" t="str">
        <f>IF(Table1[[#This Row],[ChgOrderPart1]]&lt;&gt;"",Table1[[#This Row],[ChgOrderPart1]],Table1[[#This Row],[ChgOrderPart2]])</f>
        <v>1</v>
      </c>
      <c r="G4513" s="6" t="s">
        <v>6700</v>
      </c>
      <c r="H4513" s="8">
        <v>42088.537986111114</v>
      </c>
      <c r="I4513" s="6" t="s">
        <v>34</v>
      </c>
      <c r="J4513" s="8">
        <v>42088.622685185182</v>
      </c>
      <c r="K4513" s="6" t="s">
        <v>1284</v>
      </c>
      <c r="L4513" s="6" t="s">
        <v>1285</v>
      </c>
      <c r="M4513" s="6" t="s">
        <v>37</v>
      </c>
      <c r="O4513" s="6" t="s">
        <v>38</v>
      </c>
      <c r="P4513" s="6" t="s">
        <v>39</v>
      </c>
      <c r="Q4513" s="6" t="s">
        <v>699</v>
      </c>
      <c r="R4513" s="6" t="s">
        <v>354</v>
      </c>
      <c r="W4513" s="6" t="s">
        <v>700</v>
      </c>
      <c r="X4513" s="6" t="s">
        <v>699</v>
      </c>
      <c r="Y4513" s="6" t="s">
        <v>43</v>
      </c>
      <c r="Z4513" s="8">
        <v>42088.612696759257</v>
      </c>
      <c r="AA4513" s="6" t="s">
        <v>3709</v>
      </c>
      <c r="AB4513" s="6" t="s">
        <v>357</v>
      </c>
      <c r="AC4513" s="6" t="s">
        <v>354</v>
      </c>
      <c r="AD4513" s="6" t="s">
        <v>43</v>
      </c>
      <c r="AE4513" s="8">
        <v>42088.622685185182</v>
      </c>
      <c r="AF4513" s="6" t="s">
        <v>358</v>
      </c>
    </row>
    <row r="4514" spans="1:39" x14ac:dyDescent="0.2">
      <c r="A45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4" s="7" t="str">
        <f>ExtractValues(Table1[[#This Row],[Agreement Name]],".{1}\d{4,5}")</f>
        <v>100302</v>
      </c>
      <c r="C4514" s="6" t="str">
        <f>ExtractValues(Table1[[#This Row],[Agreement Name]],".{1}\d{4,5}-.{1}\d{4,5}")</f>
        <v>100302-001001</v>
      </c>
      <c r="D4514" s="6" t="str">
        <f>ExtractValues(ExtractValues(Table1[[#This Row],[Agreement Name]],"(CO\d{1,3})"),"\d+")</f>
        <v/>
      </c>
      <c r="E4514" s="6" t="str">
        <f>ExtractValues(ExtractValues(Table1[[#This Row],[Agreement Name]],"(CO.\d{1,3})"),"\d+")</f>
        <v/>
      </c>
      <c r="F4514" s="6" t="str">
        <f>IF(Table1[[#This Row],[ChgOrderPart1]]&lt;&gt;"",Table1[[#This Row],[ChgOrderPart1]],Table1[[#This Row],[ChgOrderPart2]])</f>
        <v/>
      </c>
      <c r="G4514" s="6" t="s">
        <v>3316</v>
      </c>
      <c r="H4514" s="8">
        <v>42018.450740740744</v>
      </c>
      <c r="I4514" s="6" t="s">
        <v>34</v>
      </c>
      <c r="J4514" s="8">
        <v>42021.268113425926</v>
      </c>
      <c r="K4514" s="6" t="s">
        <v>1284</v>
      </c>
      <c r="L4514" s="6" t="s">
        <v>1285</v>
      </c>
      <c r="M4514" s="6" t="s">
        <v>37</v>
      </c>
      <c r="O4514" s="6" t="s">
        <v>38</v>
      </c>
      <c r="P4514" s="6" t="s">
        <v>39</v>
      </c>
      <c r="Q4514" s="6" t="s">
        <v>699</v>
      </c>
      <c r="R4514" s="6" t="s">
        <v>354</v>
      </c>
      <c r="W4514" s="6" t="s">
        <v>700</v>
      </c>
      <c r="X4514" s="6" t="s">
        <v>699</v>
      </c>
      <c r="Y4514" s="6" t="s">
        <v>43</v>
      </c>
      <c r="Z4514" s="8">
        <v>42020.648877314816</v>
      </c>
      <c r="AA4514" s="6" t="s">
        <v>2716</v>
      </c>
      <c r="AB4514" s="6" t="s">
        <v>357</v>
      </c>
      <c r="AC4514" s="6" t="s">
        <v>354</v>
      </c>
      <c r="AD4514" s="6" t="s">
        <v>43</v>
      </c>
      <c r="AE4514" s="8">
        <v>42021.268113425926</v>
      </c>
      <c r="AF4514" s="6" t="s">
        <v>358</v>
      </c>
    </row>
    <row r="4515" spans="1:39" x14ac:dyDescent="0.2">
      <c r="A451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5" s="7" t="str">
        <f>ExtractValues(Table1[[#This Row],[Agreement Name]],".{1}\d{4,5}")</f>
        <v>100301</v>
      </c>
      <c r="C4515" s="6" t="str">
        <f>ExtractValues(Table1[[#This Row],[Agreement Name]],".{1}\d{4,5}-.{1}\d{4,5}")</f>
        <v>100301-001002</v>
      </c>
      <c r="D4515" s="6" t="str">
        <f>ExtractValues(ExtractValues(Table1[[#This Row],[Agreement Name]],"(CO\d{1,3})"),"\d+")</f>
        <v/>
      </c>
      <c r="E4515" s="6" t="str">
        <f>ExtractValues(ExtractValues(Table1[[#This Row],[Agreement Name]],"(CO.\d{1,3})"),"\d+")</f>
        <v/>
      </c>
      <c r="F4515" s="6" t="str">
        <f>IF(Table1[[#This Row],[ChgOrderPart1]]&lt;&gt;"",Table1[[#This Row],[ChgOrderPart1]],Table1[[#This Row],[ChgOrderPart2]])</f>
        <v/>
      </c>
      <c r="G4515" s="6" t="s">
        <v>3315</v>
      </c>
      <c r="H4515" s="8">
        <v>42018.449884259258</v>
      </c>
      <c r="I4515" s="6" t="s">
        <v>34</v>
      </c>
      <c r="J4515" s="8">
        <v>42021.268518518518</v>
      </c>
      <c r="K4515" s="6" t="s">
        <v>1284</v>
      </c>
      <c r="L4515" s="6" t="s">
        <v>1285</v>
      </c>
      <c r="M4515" s="6" t="s">
        <v>37</v>
      </c>
      <c r="O4515" s="6" t="s">
        <v>38</v>
      </c>
      <c r="P4515" s="6" t="s">
        <v>39</v>
      </c>
      <c r="Q4515" s="6" t="s">
        <v>699</v>
      </c>
      <c r="R4515" s="6" t="s">
        <v>354</v>
      </c>
      <c r="W4515" s="6" t="s">
        <v>700</v>
      </c>
      <c r="X4515" s="6" t="s">
        <v>699</v>
      </c>
      <c r="Y4515" s="6" t="s">
        <v>43</v>
      </c>
      <c r="Z4515" s="8">
        <v>42020.648252314815</v>
      </c>
      <c r="AA4515" s="6" t="s">
        <v>2716</v>
      </c>
      <c r="AB4515" s="6" t="s">
        <v>357</v>
      </c>
      <c r="AC4515" s="6" t="s">
        <v>354</v>
      </c>
      <c r="AD4515" s="6" t="s">
        <v>43</v>
      </c>
      <c r="AE4515" s="8">
        <v>42021.268518518518</v>
      </c>
      <c r="AF4515" s="6" t="s">
        <v>358</v>
      </c>
    </row>
    <row r="4516" spans="1:39" x14ac:dyDescent="0.2">
      <c r="A45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6" s="7" t="str">
        <f>ExtractValues(Table1[[#This Row],[Agreement Name]],".{1}\d{4,5}")</f>
        <v>100301</v>
      </c>
      <c r="C4516" s="6" t="str">
        <f>ExtractValues(Table1[[#This Row],[Agreement Name]],".{1}\d{4,5}-.{1}\d{4,5}")</f>
        <v>100301-001001</v>
      </c>
      <c r="D4516" s="6" t="str">
        <f>ExtractValues(ExtractValues(Table1[[#This Row],[Agreement Name]],"(CO\d{1,3})"),"\d+")</f>
        <v/>
      </c>
      <c r="E4516" s="6" t="str">
        <f>ExtractValues(ExtractValues(Table1[[#This Row],[Agreement Name]],"(CO.\d{1,3})"),"\d+")</f>
        <v/>
      </c>
      <c r="F4516" s="6" t="str">
        <f>IF(Table1[[#This Row],[ChgOrderPart1]]&lt;&gt;"",Table1[[#This Row],[ChgOrderPart1]],Table1[[#This Row],[ChgOrderPart2]])</f>
        <v/>
      </c>
      <c r="G4516" s="6" t="s">
        <v>7809</v>
      </c>
      <c r="H4516" s="8">
        <v>42013.655370370368</v>
      </c>
      <c r="I4516" s="6" t="s">
        <v>34</v>
      </c>
      <c r="J4516" s="8">
        <v>42016.435335648152</v>
      </c>
      <c r="K4516" s="6" t="s">
        <v>1376</v>
      </c>
      <c r="L4516" s="6" t="s">
        <v>1377</v>
      </c>
      <c r="M4516" s="6" t="s">
        <v>37</v>
      </c>
      <c r="O4516" s="6" t="s">
        <v>38</v>
      </c>
      <c r="P4516" s="6" t="s">
        <v>39</v>
      </c>
      <c r="Q4516" s="6" t="s">
        <v>353</v>
      </c>
      <c r="R4516" s="6" t="s">
        <v>354</v>
      </c>
      <c r="W4516" s="6" t="s">
        <v>1361</v>
      </c>
      <c r="X4516" s="6" t="s">
        <v>353</v>
      </c>
      <c r="Y4516" s="6" t="s">
        <v>43</v>
      </c>
      <c r="Z4516" s="8">
        <v>42016.368900462963</v>
      </c>
      <c r="AA4516" s="6" t="s">
        <v>1362</v>
      </c>
      <c r="AB4516" s="6" t="s">
        <v>357</v>
      </c>
      <c r="AC4516" s="6" t="s">
        <v>354</v>
      </c>
      <c r="AD4516" s="6" t="s">
        <v>43</v>
      </c>
      <c r="AE4516" s="8">
        <v>42016.435335648152</v>
      </c>
      <c r="AF4516" s="6" t="s">
        <v>358</v>
      </c>
    </row>
    <row r="4517" spans="1:39" x14ac:dyDescent="0.2">
      <c r="A45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7" s="7" t="str">
        <f>ExtractValues(Table1[[#This Row],[Agreement Name]],".{1}\d{4,5}")</f>
        <v>100289</v>
      </c>
      <c r="C4517" s="6" t="str">
        <f>ExtractValues(Table1[[#This Row],[Agreement Name]],".{1}\d{4,5}-.{1}\d{4,5}")</f>
        <v>100289-001007</v>
      </c>
      <c r="D4517" s="6" t="str">
        <f>ExtractValues(ExtractValues(Table1[[#This Row],[Agreement Name]],"(CO\d{1,3})"),"\d+")</f>
        <v/>
      </c>
      <c r="E4517" s="6" t="str">
        <f>ExtractValues(ExtractValues(Table1[[#This Row],[Agreement Name]],"(CO.\d{1,3})"),"\d+")</f>
        <v/>
      </c>
      <c r="F4517" s="6" t="str">
        <f>IF(Table1[[#This Row],[ChgOrderPart1]]&lt;&gt;"",Table1[[#This Row],[ChgOrderPart1]],Table1[[#This Row],[ChgOrderPart2]])</f>
        <v/>
      </c>
      <c r="G4517" s="6" t="s">
        <v>508</v>
      </c>
      <c r="H4517" s="8">
        <v>42165.526597222219</v>
      </c>
      <c r="I4517" s="6" t="s">
        <v>34</v>
      </c>
      <c r="J4517" s="8">
        <v>42165.572118055556</v>
      </c>
      <c r="K4517" s="6" t="s">
        <v>35</v>
      </c>
      <c r="L4517" s="6" t="s">
        <v>36</v>
      </c>
      <c r="M4517" s="6" t="s">
        <v>37</v>
      </c>
      <c r="O4517" s="6" t="s">
        <v>38</v>
      </c>
      <c r="P4517" s="6" t="s">
        <v>39</v>
      </c>
      <c r="Q4517" s="6" t="s">
        <v>492</v>
      </c>
      <c r="R4517" s="6" t="s">
        <v>457</v>
      </c>
      <c r="S4517" s="6" t="s">
        <v>366</v>
      </c>
      <c r="W4517" s="6" t="s">
        <v>132</v>
      </c>
      <c r="X4517" s="6" t="s">
        <v>457</v>
      </c>
      <c r="Y4517" s="6" t="s">
        <v>43</v>
      </c>
      <c r="Z4517" s="8">
        <v>42165.566412037035</v>
      </c>
      <c r="AA4517" s="6" t="s">
        <v>458</v>
      </c>
      <c r="AB4517" s="6" t="s">
        <v>370</v>
      </c>
      <c r="AC4517" s="6" t="s">
        <v>366</v>
      </c>
      <c r="AD4517" s="6" t="s">
        <v>43</v>
      </c>
      <c r="AE4517" s="8">
        <v>42165.572118055556</v>
      </c>
      <c r="AF4517" s="6" t="s">
        <v>71</v>
      </c>
    </row>
    <row r="4518" spans="1:39" x14ac:dyDescent="0.2">
      <c r="A45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8" s="7" t="str">
        <f>ExtractValues(Table1[[#This Row],[Agreement Name]],".{1}\d{4,5}")</f>
        <v>100289</v>
      </c>
      <c r="C4518" s="6" t="str">
        <f>ExtractValues(Table1[[#This Row],[Agreement Name]],".{1}\d{4,5}-.{1}\d{4,5}")</f>
        <v>100289-001006</v>
      </c>
      <c r="D4518" s="6" t="str">
        <f>ExtractValues(ExtractValues(Table1[[#This Row],[Agreement Name]],"(CO\d{1,3})"),"\d+")</f>
        <v/>
      </c>
      <c r="E4518" s="6" t="str">
        <f>ExtractValues(ExtractValues(Table1[[#This Row],[Agreement Name]],"(CO.\d{1,3})"),"\d+")</f>
        <v/>
      </c>
      <c r="F4518" s="6" t="str">
        <f>IF(Table1[[#This Row],[ChgOrderPart1]]&lt;&gt;"",Table1[[#This Row],[ChgOrderPart1]],Table1[[#This Row],[ChgOrderPart2]])</f>
        <v/>
      </c>
      <c r="G4518" s="6" t="s">
        <v>8720</v>
      </c>
      <c r="H4518" s="8">
        <v>42136.588101851848</v>
      </c>
      <c r="I4518" s="6" t="s">
        <v>34</v>
      </c>
      <c r="J4518" s="8">
        <v>42137.617361111108</v>
      </c>
      <c r="K4518" s="6" t="s">
        <v>1376</v>
      </c>
      <c r="L4518" s="6" t="s">
        <v>1377</v>
      </c>
      <c r="M4518" s="6" t="s">
        <v>37</v>
      </c>
      <c r="O4518" s="6" t="s">
        <v>38</v>
      </c>
      <c r="P4518" s="6" t="s">
        <v>39</v>
      </c>
      <c r="Q4518" s="6" t="s">
        <v>365</v>
      </c>
      <c r="R4518" s="6" t="s">
        <v>366</v>
      </c>
      <c r="W4518" s="6" t="s">
        <v>368</v>
      </c>
      <c r="X4518" s="6" t="s">
        <v>365</v>
      </c>
      <c r="Y4518" s="6" t="s">
        <v>43</v>
      </c>
      <c r="Z4518" s="8">
        <v>42137.429756944446</v>
      </c>
      <c r="AA4518" s="6" t="s">
        <v>3919</v>
      </c>
      <c r="AB4518" s="6" t="s">
        <v>370</v>
      </c>
      <c r="AC4518" s="6" t="s">
        <v>366</v>
      </c>
      <c r="AD4518" s="6" t="s">
        <v>43</v>
      </c>
      <c r="AE4518" s="8">
        <v>42137.617361111108</v>
      </c>
      <c r="AF4518" s="6" t="s">
        <v>71</v>
      </c>
    </row>
    <row r="4519" spans="1:39" x14ac:dyDescent="0.2">
      <c r="A45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19" s="7" t="str">
        <f>ExtractValues(Table1[[#This Row],[Agreement Name]],".{1}\d{4,5}")</f>
        <v>100289</v>
      </c>
      <c r="C4519" s="6" t="str">
        <f>ExtractValues(Table1[[#This Row],[Agreement Name]],".{1}\d{4,5}-.{1}\d{4,5}")</f>
        <v>100289-001006</v>
      </c>
      <c r="D4519" s="6" t="str">
        <f>ExtractValues(ExtractValues(Table1[[#This Row],[Agreement Name]],"(CO\d{1,3})"),"\d+")</f>
        <v/>
      </c>
      <c r="E4519" s="6" t="str">
        <f>ExtractValues(ExtractValues(Table1[[#This Row],[Agreement Name]],"(CO.\d{1,3})"),"\d+")</f>
        <v/>
      </c>
      <c r="F4519" s="6" t="str">
        <f>IF(Table1[[#This Row],[ChgOrderPart1]]&lt;&gt;"",Table1[[#This Row],[ChgOrderPart1]],Table1[[#This Row],[ChgOrderPart2]])</f>
        <v/>
      </c>
      <c r="G4519" s="6" t="s">
        <v>3897</v>
      </c>
      <c r="H4519" s="8">
        <v>42131.459722222222</v>
      </c>
      <c r="I4519" s="6" t="s">
        <v>55</v>
      </c>
      <c r="J4519" s="8">
        <v>42136.556157407409</v>
      </c>
      <c r="K4519" s="6" t="s">
        <v>3614</v>
      </c>
      <c r="L4519" s="6" t="s">
        <v>3615</v>
      </c>
      <c r="M4519" s="6" t="s">
        <v>37</v>
      </c>
      <c r="O4519" s="6" t="s">
        <v>38</v>
      </c>
      <c r="P4519" s="6" t="s">
        <v>39</v>
      </c>
      <c r="Q4519" s="6" t="s">
        <v>365</v>
      </c>
      <c r="R4519" s="6" t="s">
        <v>366</v>
      </c>
      <c r="AL4519" s="6" t="s">
        <v>365</v>
      </c>
      <c r="AM4519" s="6" t="s">
        <v>43</v>
      </c>
    </row>
    <row r="4520" spans="1:39" x14ac:dyDescent="0.2">
      <c r="A45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20" s="7" t="str">
        <f>ExtractValues(Table1[[#This Row],[Agreement Name]],".{1}\d{4,5}")</f>
        <v>100289</v>
      </c>
      <c r="C4520" s="6" t="str">
        <f>ExtractValues(Table1[[#This Row],[Agreement Name]],".{1}\d{4,5}-.{1}\d{4,5}")</f>
        <v>100289-001005</v>
      </c>
      <c r="D4520" s="6" t="str">
        <f>ExtractValues(ExtractValues(Table1[[#This Row],[Agreement Name]],"(CO\d{1,3})"),"\d+")</f>
        <v>1</v>
      </c>
      <c r="E4520" s="6" t="str">
        <f>ExtractValues(ExtractValues(Table1[[#This Row],[Agreement Name]],"(CO.\d{1,3})"),"\d+")</f>
        <v/>
      </c>
      <c r="F4520" s="6" t="str">
        <f>IF(Table1[[#This Row],[ChgOrderPart1]]&lt;&gt;"",Table1[[#This Row],[ChgOrderPart1]],Table1[[#This Row],[ChgOrderPart2]])</f>
        <v>1</v>
      </c>
      <c r="G4520" s="6" t="s">
        <v>5296</v>
      </c>
      <c r="H4520" s="8">
        <v>42170.541388888887</v>
      </c>
      <c r="I4520" s="6" t="s">
        <v>34</v>
      </c>
      <c r="J4520" s="8">
        <v>42170.649363425924</v>
      </c>
      <c r="K4520" s="6" t="s">
        <v>5082</v>
      </c>
      <c r="L4520" s="6" t="s">
        <v>5083</v>
      </c>
      <c r="M4520" s="6" t="s">
        <v>37</v>
      </c>
      <c r="O4520" s="6" t="s">
        <v>38</v>
      </c>
      <c r="P4520" s="6" t="s">
        <v>39</v>
      </c>
      <c r="Q4520" s="6" t="s">
        <v>1062</v>
      </c>
      <c r="R4520" s="6" t="s">
        <v>4537</v>
      </c>
      <c r="W4520" s="6" t="s">
        <v>1063</v>
      </c>
      <c r="X4520" s="6" t="s">
        <v>1062</v>
      </c>
      <c r="Y4520" s="6" t="s">
        <v>43</v>
      </c>
      <c r="Z4520" s="8">
        <v>42170.558078703703</v>
      </c>
      <c r="AA4520" s="6" t="s">
        <v>1064</v>
      </c>
      <c r="AB4520" s="6" t="s">
        <v>4539</v>
      </c>
      <c r="AC4520" s="6" t="s">
        <v>4537</v>
      </c>
      <c r="AD4520" s="6" t="s">
        <v>43</v>
      </c>
      <c r="AE4520" s="8">
        <v>42170.649363425924</v>
      </c>
      <c r="AF4520" s="6" t="s">
        <v>46</v>
      </c>
    </row>
    <row r="4521" spans="1:39" x14ac:dyDescent="0.2">
      <c r="A45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21" s="7" t="str">
        <f>ExtractValues(Table1[[#This Row],[Agreement Name]],".{1}\d{4,5}")</f>
        <v>100289</v>
      </c>
      <c r="C4521" s="6" t="str">
        <f>ExtractValues(Table1[[#This Row],[Agreement Name]],".{1}\d{4,5}-.{1}\d{4,5}")</f>
        <v>100289-001005</v>
      </c>
      <c r="D4521" s="6" t="str">
        <f>ExtractValues(ExtractValues(Table1[[#This Row],[Agreement Name]],"(CO\d{1,3})"),"\d+")</f>
        <v/>
      </c>
      <c r="E4521" s="6" t="str">
        <f>ExtractValues(ExtractValues(Table1[[#This Row],[Agreement Name]],"(CO.\d{1,3})"),"\d+")</f>
        <v/>
      </c>
      <c r="F4521" s="6" t="str">
        <f>IF(Table1[[#This Row],[ChgOrderPart1]]&lt;&gt;"",Table1[[#This Row],[ChgOrderPart1]],Table1[[#This Row],[ChgOrderPart2]])</f>
        <v/>
      </c>
      <c r="G4521" s="6" t="s">
        <v>6768</v>
      </c>
      <c r="H4521" s="8">
        <v>42094.410937499997</v>
      </c>
      <c r="I4521" s="6" t="s">
        <v>34</v>
      </c>
      <c r="J4521" s="8">
        <v>42094.645300925928</v>
      </c>
      <c r="K4521" s="6" t="s">
        <v>1284</v>
      </c>
      <c r="L4521" s="6" t="s">
        <v>1285</v>
      </c>
      <c r="M4521" s="6" t="s">
        <v>37</v>
      </c>
      <c r="O4521" s="6" t="s">
        <v>38</v>
      </c>
      <c r="P4521" s="6" t="s">
        <v>39</v>
      </c>
      <c r="Q4521" s="6" t="s">
        <v>1062</v>
      </c>
      <c r="R4521" s="6" t="s">
        <v>366</v>
      </c>
      <c r="W4521" s="6" t="s">
        <v>1063</v>
      </c>
      <c r="X4521" s="6" t="s">
        <v>1062</v>
      </c>
      <c r="Y4521" s="6" t="s">
        <v>43</v>
      </c>
      <c r="Z4521" s="8">
        <v>42094.614722222221</v>
      </c>
      <c r="AA4521" s="6" t="s">
        <v>1064</v>
      </c>
      <c r="AB4521" s="6" t="s">
        <v>370</v>
      </c>
      <c r="AC4521" s="6" t="s">
        <v>366</v>
      </c>
      <c r="AD4521" s="6" t="s">
        <v>43</v>
      </c>
      <c r="AE4521" s="8">
        <v>42094.645300925928</v>
      </c>
      <c r="AF4521" s="6" t="s">
        <v>71</v>
      </c>
    </row>
    <row r="4522" spans="1:39" x14ac:dyDescent="0.2">
      <c r="A45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22" s="7" t="str">
        <f>ExtractValues(Table1[[#This Row],[Agreement Name]],".{1}\d{4,5}")</f>
        <v>100289</v>
      </c>
      <c r="C4522" s="6" t="str">
        <f>ExtractValues(Table1[[#This Row],[Agreement Name]],".{1}\d{4,5}-.{1}\d{4,5}")</f>
        <v>100289-001004</v>
      </c>
      <c r="D4522" s="6" t="str">
        <f>ExtractValues(ExtractValues(Table1[[#This Row],[Agreement Name]],"(CO\d{1,3})"),"\d+")</f>
        <v/>
      </c>
      <c r="E4522" s="6" t="str">
        <f>ExtractValues(ExtractValues(Table1[[#This Row],[Agreement Name]],"(CO.\d{1,3})"),"\d+")</f>
        <v/>
      </c>
      <c r="F4522" s="6" t="str">
        <f>IF(Table1[[#This Row],[ChgOrderPart1]]&lt;&gt;"",Table1[[#This Row],[ChgOrderPart1]],Table1[[#This Row],[ChgOrderPart2]])</f>
        <v/>
      </c>
      <c r="G4522" s="6" t="s">
        <v>6716</v>
      </c>
      <c r="H4522" s="8">
        <v>42088.580266203702</v>
      </c>
      <c r="I4522" s="6" t="s">
        <v>34</v>
      </c>
      <c r="J4522" s="8">
        <v>42115.436597222222</v>
      </c>
      <c r="K4522" s="6" t="s">
        <v>1284</v>
      </c>
      <c r="L4522" s="6" t="s">
        <v>1285</v>
      </c>
      <c r="M4522" s="6" t="s">
        <v>37</v>
      </c>
      <c r="O4522" s="6" t="s">
        <v>38</v>
      </c>
      <c r="P4522" s="6" t="s">
        <v>39</v>
      </c>
      <c r="Q4522" s="6" t="s">
        <v>384</v>
      </c>
      <c r="R4522" s="6" t="s">
        <v>366</v>
      </c>
      <c r="W4522" s="6" t="s">
        <v>530</v>
      </c>
      <c r="X4522" s="6" t="s">
        <v>384</v>
      </c>
      <c r="Y4522" s="6" t="s">
        <v>43</v>
      </c>
      <c r="Z4522" s="8">
        <v>42115.421770833331</v>
      </c>
      <c r="AA4522" s="6" t="s">
        <v>335</v>
      </c>
      <c r="AB4522" s="6" t="s">
        <v>370</v>
      </c>
      <c r="AC4522" s="6" t="s">
        <v>366</v>
      </c>
      <c r="AD4522" s="6" t="s">
        <v>43</v>
      </c>
      <c r="AE4522" s="8">
        <v>42115.436597222222</v>
      </c>
      <c r="AF4522" s="6" t="s">
        <v>71</v>
      </c>
    </row>
    <row r="4523" spans="1:39" x14ac:dyDescent="0.2">
      <c r="A45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23" s="7" t="str">
        <f>ExtractValues(Table1[[#This Row],[Agreement Name]],".{1}\d{4,5}")</f>
        <v>100289</v>
      </c>
      <c r="C4523" s="6" t="str">
        <f>ExtractValues(Table1[[#This Row],[Agreement Name]],".{1}\d{4,5}-.{1}\d{4,5}")</f>
        <v>100289-001003</v>
      </c>
      <c r="D4523" s="6" t="str">
        <f>ExtractValues(ExtractValues(Table1[[#This Row],[Agreement Name]],"(CO\d{1,3})"),"\d+")</f>
        <v>1</v>
      </c>
      <c r="E4523" s="6" t="str">
        <f>ExtractValues(ExtractValues(Table1[[#This Row],[Agreement Name]],"(CO.\d{1,3})"),"\d+")</f>
        <v/>
      </c>
      <c r="F4523" s="6" t="str">
        <f>IF(Table1[[#This Row],[ChgOrderPart1]]&lt;&gt;"",Table1[[#This Row],[ChgOrderPart1]],Table1[[#This Row],[ChgOrderPart2]])</f>
        <v>1</v>
      </c>
      <c r="G4523" s="6" t="s">
        <v>5880</v>
      </c>
      <c r="H4523" s="8">
        <v>42216.410254629627</v>
      </c>
      <c r="I4523" s="6" t="s">
        <v>34</v>
      </c>
      <c r="J4523" s="8">
        <v>42221.460972222223</v>
      </c>
      <c r="K4523" s="6" t="s">
        <v>5082</v>
      </c>
      <c r="L4523" s="6" t="s">
        <v>5083</v>
      </c>
      <c r="M4523" s="6" t="s">
        <v>37</v>
      </c>
      <c r="O4523" s="6" t="s">
        <v>38</v>
      </c>
      <c r="P4523" s="6" t="s">
        <v>39</v>
      </c>
      <c r="Q4523" s="6" t="s">
        <v>319</v>
      </c>
      <c r="R4523" s="6" t="s">
        <v>320</v>
      </c>
      <c r="S4523" s="6" t="s">
        <v>366</v>
      </c>
      <c r="W4523" s="6" t="s">
        <v>321</v>
      </c>
      <c r="X4523" s="6" t="s">
        <v>320</v>
      </c>
      <c r="Y4523" s="6" t="s">
        <v>43</v>
      </c>
      <c r="Z4523" s="8">
        <v>42220.551562499997</v>
      </c>
      <c r="AA4523" s="6" t="s">
        <v>322</v>
      </c>
      <c r="AB4523" s="6" t="s">
        <v>370</v>
      </c>
      <c r="AC4523" s="6" t="s">
        <v>366</v>
      </c>
      <c r="AD4523" s="6" t="s">
        <v>43</v>
      </c>
      <c r="AE4523" s="8">
        <v>42221.460972222223</v>
      </c>
      <c r="AF4523" s="6" t="s">
        <v>71</v>
      </c>
    </row>
    <row r="4524" spans="1:39" x14ac:dyDescent="0.2">
      <c r="A452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24" s="7" t="str">
        <f>ExtractValues(Table1[[#This Row],[Agreement Name]],".{1}\d{4,5}")</f>
        <v>100289</v>
      </c>
      <c r="C4524" s="6" t="str">
        <f>ExtractValues(Table1[[#This Row],[Agreement Name]],".{1}\d{4,5}-.{1}\d{4,5}")</f>
        <v>100289-001003</v>
      </c>
      <c r="D4524" s="6" t="str">
        <f>ExtractValues(ExtractValues(Table1[[#This Row],[Agreement Name]],"(CO\d{1,3})"),"\d+")</f>
        <v/>
      </c>
      <c r="E4524" s="6" t="str">
        <f>ExtractValues(ExtractValues(Table1[[#This Row],[Agreement Name]],"(CO.\d{1,3})"),"\d+")</f>
        <v/>
      </c>
      <c r="F4524" s="6" t="str">
        <f>IF(Table1[[#This Row],[ChgOrderPart1]]&lt;&gt;"",Table1[[#This Row],[ChgOrderPart1]],Table1[[#This Row],[ChgOrderPart2]])</f>
        <v/>
      </c>
      <c r="G4524" s="6" t="s">
        <v>6715</v>
      </c>
      <c r="H4524" s="8">
        <v>42088.578252314815</v>
      </c>
      <c r="I4524" s="6" t="s">
        <v>34</v>
      </c>
      <c r="J4524" s="8">
        <v>42091.695023148146</v>
      </c>
      <c r="K4524" s="6" t="s">
        <v>1284</v>
      </c>
      <c r="L4524" s="6" t="s">
        <v>1285</v>
      </c>
      <c r="M4524" s="6" t="s">
        <v>37</v>
      </c>
      <c r="O4524" s="6" t="s">
        <v>38</v>
      </c>
      <c r="P4524" s="6" t="s">
        <v>39</v>
      </c>
      <c r="Q4524" s="6" t="s">
        <v>1291</v>
      </c>
      <c r="R4524" s="6" t="s">
        <v>366</v>
      </c>
      <c r="W4524" s="6" t="s">
        <v>1292</v>
      </c>
      <c r="X4524" s="6" t="s">
        <v>1291</v>
      </c>
      <c r="Y4524" s="6" t="s">
        <v>43</v>
      </c>
      <c r="Z4524" s="8">
        <v>42089.310636574075</v>
      </c>
      <c r="AA4524" s="6" t="s">
        <v>322</v>
      </c>
      <c r="AB4524" s="6" t="s">
        <v>370</v>
      </c>
      <c r="AC4524" s="6" t="s">
        <v>366</v>
      </c>
      <c r="AD4524" s="6" t="s">
        <v>43</v>
      </c>
      <c r="AE4524" s="8">
        <v>42091.695023148146</v>
      </c>
      <c r="AF4524" s="6" t="s">
        <v>829</v>
      </c>
    </row>
    <row r="4525" spans="1:39" x14ac:dyDescent="0.2">
      <c r="A452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25" s="7" t="str">
        <f>ExtractValues(Table1[[#This Row],[Agreement Name]],".{1}\d{4,5}")</f>
        <v>100289</v>
      </c>
      <c r="C4525" s="6" t="str">
        <f>ExtractValues(Table1[[#This Row],[Agreement Name]],".{1}\d{4,5}-.{1}\d{4,5}")</f>
        <v>100289-001002</v>
      </c>
      <c r="D4525" s="6" t="str">
        <f>ExtractValues(ExtractValues(Table1[[#This Row],[Agreement Name]],"(CO\d{1,3})"),"\d+")</f>
        <v>1</v>
      </c>
      <c r="E4525" s="6" t="str">
        <f>ExtractValues(ExtractValues(Table1[[#This Row],[Agreement Name]],"(CO.\d{1,3})"),"\d+")</f>
        <v/>
      </c>
      <c r="F4525" s="6" t="str">
        <f>IF(Table1[[#This Row],[ChgOrderPart1]]&lt;&gt;"",Table1[[#This Row],[ChgOrderPart1]],Table1[[#This Row],[ChgOrderPart2]])</f>
        <v>1</v>
      </c>
      <c r="G4525" s="6" t="s">
        <v>5879</v>
      </c>
      <c r="H4525" s="8">
        <v>42216.404652777775</v>
      </c>
      <c r="I4525" s="6" t="s">
        <v>48</v>
      </c>
      <c r="J4525" s="8">
        <v>42216.404652777775</v>
      </c>
      <c r="K4525" s="6" t="s">
        <v>5082</v>
      </c>
      <c r="L4525" s="6" t="s">
        <v>5083</v>
      </c>
      <c r="M4525" s="6" t="s">
        <v>37</v>
      </c>
      <c r="O4525" s="6" t="s">
        <v>38</v>
      </c>
      <c r="P4525" s="6" t="s">
        <v>39</v>
      </c>
      <c r="Q4525" s="6" t="s">
        <v>786</v>
      </c>
      <c r="R4525" s="6" t="s">
        <v>366</v>
      </c>
      <c r="AL4525" s="6" t="s">
        <v>786</v>
      </c>
      <c r="AM4525" s="6" t="s">
        <v>43</v>
      </c>
    </row>
    <row r="4526" spans="1:39" x14ac:dyDescent="0.2">
      <c r="A45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26" s="7" t="str">
        <f>ExtractValues(Table1[[#This Row],[Agreement Name]],".{1}\d{4,5}")</f>
        <v>100289</v>
      </c>
      <c r="C4526" s="6" t="str">
        <f>ExtractValues(Table1[[#This Row],[Agreement Name]],".{1}\d{4,5}-.{1}\d{4,5}")</f>
        <v>100289-001002</v>
      </c>
      <c r="D4526" s="6" t="str">
        <f>ExtractValues(ExtractValues(Table1[[#This Row],[Agreement Name]],"(CO\d{1,3})"),"\d+")</f>
        <v/>
      </c>
      <c r="E4526" s="6" t="str">
        <f>ExtractValues(ExtractValues(Table1[[#This Row],[Agreement Name]],"(CO.\d{1,3})"),"\d+")</f>
        <v/>
      </c>
      <c r="F4526" s="6" t="str">
        <f>IF(Table1[[#This Row],[ChgOrderPart1]]&lt;&gt;"",Table1[[#This Row],[ChgOrderPart1]],Table1[[#This Row],[ChgOrderPart2]])</f>
        <v/>
      </c>
      <c r="G4526" s="6" t="s">
        <v>6461</v>
      </c>
      <c r="H4526" s="8">
        <v>42068.482210648152</v>
      </c>
      <c r="I4526" s="6" t="s">
        <v>34</v>
      </c>
      <c r="J4526" s="8">
        <v>42093.655694444446</v>
      </c>
      <c r="K4526" s="6" t="s">
        <v>1284</v>
      </c>
      <c r="L4526" s="6" t="s">
        <v>1285</v>
      </c>
      <c r="M4526" s="6" t="s">
        <v>37</v>
      </c>
      <c r="O4526" s="6" t="s">
        <v>38</v>
      </c>
      <c r="P4526" s="6" t="s">
        <v>39</v>
      </c>
      <c r="Q4526" s="6" t="s">
        <v>786</v>
      </c>
      <c r="R4526" s="6" t="s">
        <v>392</v>
      </c>
      <c r="S4526" s="6" t="s">
        <v>366</v>
      </c>
      <c r="W4526" s="6" t="s">
        <v>394</v>
      </c>
      <c r="X4526" s="6" t="s">
        <v>392</v>
      </c>
      <c r="Y4526" s="6" t="s">
        <v>43</v>
      </c>
      <c r="Z4526" s="8">
        <v>42093.649675925924</v>
      </c>
      <c r="AA4526" s="6" t="s">
        <v>3059</v>
      </c>
      <c r="AB4526" s="6" t="s">
        <v>370</v>
      </c>
      <c r="AC4526" s="6" t="s">
        <v>366</v>
      </c>
      <c r="AD4526" s="6" t="s">
        <v>43</v>
      </c>
      <c r="AE4526" s="8">
        <v>42093.655694444446</v>
      </c>
      <c r="AF4526" s="6" t="s">
        <v>71</v>
      </c>
    </row>
    <row r="4527" spans="1:39" x14ac:dyDescent="0.2">
      <c r="A45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27" s="7" t="str">
        <f>ExtractValues(Table1[[#This Row],[Agreement Name]],".{1}\d{4,5}")</f>
        <v>100289</v>
      </c>
      <c r="C4527" s="6" t="str">
        <f>ExtractValues(Table1[[#This Row],[Agreement Name]],".{1}\d{4,5}-.{1}\d{4,5}")</f>
        <v>100289-001001</v>
      </c>
      <c r="D4527" s="6" t="str">
        <f>ExtractValues(ExtractValues(Table1[[#This Row],[Agreement Name]],"(CO\d{1,3})"),"\d+")</f>
        <v/>
      </c>
      <c r="E4527" s="6" t="str">
        <f>ExtractValues(ExtractValues(Table1[[#This Row],[Agreement Name]],"(CO.\d{1,3})"),"\d+")</f>
        <v/>
      </c>
      <c r="F4527" s="6" t="str">
        <f>IF(Table1[[#This Row],[ChgOrderPart1]]&lt;&gt;"",Table1[[#This Row],[ChgOrderPart1]],Table1[[#This Row],[ChgOrderPart2]])</f>
        <v/>
      </c>
      <c r="G4527" s="6" t="s">
        <v>6379</v>
      </c>
      <c r="H4527" s="8">
        <v>42059.32271990741</v>
      </c>
      <c r="I4527" s="6" t="s">
        <v>34</v>
      </c>
      <c r="J4527" s="8">
        <v>42059.406030092592</v>
      </c>
      <c r="K4527" s="6" t="s">
        <v>1284</v>
      </c>
      <c r="L4527" s="6" t="s">
        <v>1285</v>
      </c>
      <c r="M4527" s="6" t="s">
        <v>37</v>
      </c>
      <c r="O4527" s="6" t="s">
        <v>38</v>
      </c>
      <c r="P4527" s="6" t="s">
        <v>39</v>
      </c>
      <c r="Q4527" s="6" t="s">
        <v>3166</v>
      </c>
      <c r="R4527" s="6" t="s">
        <v>366</v>
      </c>
      <c r="W4527" s="6" t="s">
        <v>3167</v>
      </c>
      <c r="X4527" s="6" t="s">
        <v>3166</v>
      </c>
      <c r="Y4527" s="6" t="s">
        <v>43</v>
      </c>
      <c r="Z4527" s="8">
        <v>42059.3359375</v>
      </c>
      <c r="AA4527" s="6" t="s">
        <v>3168</v>
      </c>
      <c r="AB4527" s="6" t="s">
        <v>370</v>
      </c>
      <c r="AC4527" s="6" t="s">
        <v>366</v>
      </c>
      <c r="AD4527" s="6" t="s">
        <v>43</v>
      </c>
      <c r="AE4527" s="8">
        <v>42059.406030092592</v>
      </c>
      <c r="AF4527" s="6" t="s">
        <v>71</v>
      </c>
    </row>
    <row r="4528" spans="1:39" x14ac:dyDescent="0.2">
      <c r="A45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28" s="7" t="str">
        <f>ExtractValues(Table1[[#This Row],[Agreement Name]],".{1}\d{4,5}")</f>
        <v>100281</v>
      </c>
      <c r="C4528" s="6" t="str">
        <f>ExtractValues(Table1[[#This Row],[Agreement Name]],".{1}\d{4,5}-.{1}\d{4,5}")</f>
        <v>100281-001001</v>
      </c>
      <c r="D4528" s="6" t="str">
        <f>ExtractValues(ExtractValues(Table1[[#This Row],[Agreement Name]],"(CO\d{1,3})"),"\d+")</f>
        <v/>
      </c>
      <c r="E4528" s="6" t="str">
        <f>ExtractValues(ExtractValues(Table1[[#This Row],[Agreement Name]],"(CO.\d{1,3})"),"\d+")</f>
        <v/>
      </c>
      <c r="F4528" s="6" t="str">
        <f>IF(Table1[[#This Row],[ChgOrderPart1]]&lt;&gt;"",Table1[[#This Row],[ChgOrderPart1]],Table1[[#This Row],[ChgOrderPart2]])</f>
        <v/>
      </c>
      <c r="G4528" s="6" t="s">
        <v>2691</v>
      </c>
      <c r="H4528" s="8">
        <v>42027.539687500001</v>
      </c>
      <c r="I4528" s="6" t="s">
        <v>34</v>
      </c>
      <c r="J4528" s="8">
        <v>42069.637442129628</v>
      </c>
      <c r="K4528" s="6" t="s">
        <v>1284</v>
      </c>
      <c r="L4528" s="6" t="s">
        <v>1285</v>
      </c>
      <c r="M4528" s="6" t="s">
        <v>37</v>
      </c>
      <c r="O4528" s="6" t="s">
        <v>38</v>
      </c>
      <c r="P4528" s="6" t="s">
        <v>39</v>
      </c>
      <c r="Q4528" s="6" t="s">
        <v>440</v>
      </c>
      <c r="R4528" s="6" t="s">
        <v>2503</v>
      </c>
      <c r="S4528" s="6" t="s">
        <v>346</v>
      </c>
      <c r="W4528" s="6" t="s">
        <v>812</v>
      </c>
      <c r="X4528" s="6" t="s">
        <v>2503</v>
      </c>
      <c r="Y4528" s="6" t="s">
        <v>43</v>
      </c>
      <c r="Z4528" s="8">
        <v>42069.484305555554</v>
      </c>
      <c r="AA4528" s="6" t="s">
        <v>442</v>
      </c>
      <c r="AB4528" s="6" t="s">
        <v>348</v>
      </c>
      <c r="AC4528" s="6" t="s">
        <v>346</v>
      </c>
      <c r="AD4528" s="6" t="s">
        <v>43</v>
      </c>
      <c r="AE4528" s="8">
        <v>42069.637442129628</v>
      </c>
      <c r="AF4528" s="6" t="s">
        <v>71</v>
      </c>
    </row>
    <row r="4529" spans="1:39" x14ac:dyDescent="0.2">
      <c r="A452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29" s="7" t="str">
        <f>ExtractValues(Table1[[#This Row],[Agreement Name]],".{1}\d{4,5}")</f>
        <v>100281</v>
      </c>
      <c r="C4529" s="6" t="str">
        <f>ExtractValues(Table1[[#This Row],[Agreement Name]],".{1}\d{4,5}-.{1}\d{4,5}")</f>
        <v>100281-001001</v>
      </c>
      <c r="D4529" s="6" t="str">
        <f>ExtractValues(ExtractValues(Table1[[#This Row],[Agreement Name]],"(CO\d{1,3})"),"\d+")</f>
        <v/>
      </c>
      <c r="E4529" s="6" t="str">
        <f>ExtractValues(ExtractValues(Table1[[#This Row],[Agreement Name]],"(CO.\d{1,3})"),"\d+")</f>
        <v/>
      </c>
      <c r="F4529" s="6" t="str">
        <f>IF(Table1[[#This Row],[ChgOrderPart1]]&lt;&gt;"",Table1[[#This Row],[ChgOrderPart1]],Table1[[#This Row],[ChgOrderPart2]])</f>
        <v/>
      </c>
      <c r="G4529" s="6" t="s">
        <v>2704</v>
      </c>
      <c r="H4529" s="8">
        <v>41962.280578703707</v>
      </c>
      <c r="I4529" s="6" t="s">
        <v>55</v>
      </c>
      <c r="J4529" s="8">
        <v>41981.379143518519</v>
      </c>
      <c r="K4529" s="6" t="s">
        <v>1284</v>
      </c>
      <c r="L4529" s="6" t="s">
        <v>1285</v>
      </c>
      <c r="M4529" s="6" t="s">
        <v>37</v>
      </c>
      <c r="O4529" s="6" t="s">
        <v>38</v>
      </c>
      <c r="P4529" s="6" t="s">
        <v>39</v>
      </c>
      <c r="Q4529" s="6" t="s">
        <v>440</v>
      </c>
      <c r="R4529" s="6" t="s">
        <v>101</v>
      </c>
    </row>
    <row r="4530" spans="1:39" x14ac:dyDescent="0.2">
      <c r="A45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0" s="7" t="str">
        <f>ExtractValues(Table1[[#This Row],[Agreement Name]],".{1}\d{4,5}")</f>
        <v>100281</v>
      </c>
      <c r="C4530" s="6" t="str">
        <f>ExtractValues(Table1[[#This Row],[Agreement Name]],".{1}\d{4,5}-.{1}\d{4,5}")</f>
        <v>100281-001001</v>
      </c>
      <c r="D4530" s="6" t="str">
        <f>ExtractValues(ExtractValues(Table1[[#This Row],[Agreement Name]],"(CO\d{1,3})"),"\d+")</f>
        <v/>
      </c>
      <c r="E4530" s="6" t="str">
        <f>ExtractValues(ExtractValues(Table1[[#This Row],[Agreement Name]],"(CO.\d{1,3})"),"\d+")</f>
        <v/>
      </c>
      <c r="F4530" s="6" t="str">
        <f>IF(Table1[[#This Row],[ChgOrderPart1]]&lt;&gt;"",Table1[[#This Row],[ChgOrderPart1]],Table1[[#This Row],[ChgOrderPart2]])</f>
        <v/>
      </c>
      <c r="G4530" s="6" t="s">
        <v>2691</v>
      </c>
      <c r="H4530" s="8">
        <v>41960.55023148148</v>
      </c>
      <c r="I4530" s="6" t="s">
        <v>55</v>
      </c>
      <c r="J4530" s="8">
        <v>41962.277766203704</v>
      </c>
      <c r="K4530" s="6" t="s">
        <v>1284</v>
      </c>
      <c r="L4530" s="6" t="s">
        <v>1285</v>
      </c>
      <c r="M4530" s="6" t="s">
        <v>37</v>
      </c>
      <c r="O4530" s="6" t="s">
        <v>38</v>
      </c>
      <c r="P4530" s="6" t="s">
        <v>39</v>
      </c>
      <c r="Q4530" s="6" t="s">
        <v>440</v>
      </c>
      <c r="R4530" s="6" t="s">
        <v>101</v>
      </c>
      <c r="AL4530" s="6" t="s">
        <v>440</v>
      </c>
      <c r="AM4530" s="6" t="s">
        <v>43</v>
      </c>
    </row>
    <row r="4531" spans="1:39" x14ac:dyDescent="0.2">
      <c r="A45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1" s="7" t="str">
        <f>ExtractValues(Table1[[#This Row],[Agreement Name]],".{1}\d{4,5}")</f>
        <v>100281</v>
      </c>
      <c r="C4531" s="6" t="str">
        <f>ExtractValues(Table1[[#This Row],[Agreement Name]],".{1}\d{4,5}-.{1}\d{4,5}")</f>
        <v>100281-001001</v>
      </c>
      <c r="D4531" s="6" t="str">
        <f>ExtractValues(ExtractValues(Table1[[#This Row],[Agreement Name]],"(CO\d{1,3})"),"\d+")</f>
        <v/>
      </c>
      <c r="E4531" s="6" t="str">
        <f>ExtractValues(ExtractValues(Table1[[#This Row],[Agreement Name]],"(CO.\d{1,3})"),"\d+")</f>
        <v/>
      </c>
      <c r="F4531" s="6" t="str">
        <f>IF(Table1[[#This Row],[ChgOrderPart1]]&lt;&gt;"",Table1[[#This Row],[ChgOrderPart1]],Table1[[#This Row],[ChgOrderPart2]])</f>
        <v/>
      </c>
      <c r="G4531" s="6" t="s">
        <v>2691</v>
      </c>
      <c r="H4531" s="8">
        <v>41961.275277777779</v>
      </c>
      <c r="I4531" s="6" t="s">
        <v>55</v>
      </c>
      <c r="J4531" s="8">
        <v>41961.276365740741</v>
      </c>
      <c r="K4531" s="6" t="s">
        <v>1284</v>
      </c>
      <c r="L4531" s="6" t="s">
        <v>1285</v>
      </c>
      <c r="M4531" s="6" t="s">
        <v>37</v>
      </c>
      <c r="O4531" s="6" t="s">
        <v>38</v>
      </c>
      <c r="P4531" s="6" t="s">
        <v>39</v>
      </c>
      <c r="Q4531" s="6" t="s">
        <v>440</v>
      </c>
      <c r="R4531" s="6" t="s">
        <v>101</v>
      </c>
      <c r="AL4531" s="6" t="s">
        <v>440</v>
      </c>
      <c r="AM4531" s="6" t="s">
        <v>43</v>
      </c>
    </row>
    <row r="4532" spans="1:39" x14ac:dyDescent="0.2">
      <c r="A45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2" s="7" t="str">
        <f>ExtractValues(Table1[[#This Row],[Agreement Name]],".{1}\d{4,5}")</f>
        <v>10027</v>
      </c>
      <c r="C4532" s="6" t="str">
        <f>ExtractValues(Table1[[#This Row],[Agreement Name]],".{1}\d{4,5}-.{1}\d{4,5}")</f>
        <v>10027-001001</v>
      </c>
      <c r="D4532" s="6" t="str">
        <f>ExtractValues(ExtractValues(Table1[[#This Row],[Agreement Name]],"(CO\d{1,3})"),"\d+")</f>
        <v/>
      </c>
      <c r="E4532" s="6" t="str">
        <f>ExtractValues(ExtractValues(Table1[[#This Row],[Agreement Name]],"(CO.\d{1,3})"),"\d+")</f>
        <v/>
      </c>
      <c r="F4532" s="6" t="str">
        <f>IF(Table1[[#This Row],[ChgOrderPart1]]&lt;&gt;"",Table1[[#This Row],[ChgOrderPart1]],Table1[[#This Row],[ChgOrderPart2]])</f>
        <v/>
      </c>
      <c r="G4532" s="6" t="s">
        <v>6481</v>
      </c>
      <c r="H4532" s="8">
        <v>42072.522916666669</v>
      </c>
      <c r="I4532" s="6" t="s">
        <v>34</v>
      </c>
      <c r="J4532" s="8">
        <v>42072.599930555552</v>
      </c>
      <c r="K4532" s="6" t="s">
        <v>1284</v>
      </c>
      <c r="L4532" s="6" t="s">
        <v>1285</v>
      </c>
      <c r="M4532" s="6" t="s">
        <v>37</v>
      </c>
      <c r="O4532" s="6" t="s">
        <v>38</v>
      </c>
      <c r="P4532" s="6" t="s">
        <v>39</v>
      </c>
      <c r="Q4532" s="6" t="s">
        <v>6482</v>
      </c>
      <c r="R4532" s="6" t="s">
        <v>366</v>
      </c>
      <c r="W4532" s="6" t="s">
        <v>6483</v>
      </c>
      <c r="X4532" s="6" t="s">
        <v>6482</v>
      </c>
      <c r="Y4532" s="6" t="s">
        <v>43</v>
      </c>
      <c r="Z4532" s="8">
        <v>42072.593587962961</v>
      </c>
      <c r="AA4532" s="6" t="s">
        <v>6484</v>
      </c>
      <c r="AB4532" s="6" t="s">
        <v>370</v>
      </c>
      <c r="AC4532" s="6" t="s">
        <v>366</v>
      </c>
      <c r="AD4532" s="6" t="s">
        <v>43</v>
      </c>
      <c r="AE4532" s="8">
        <v>42072.599930555552</v>
      </c>
      <c r="AF4532" s="6" t="s">
        <v>71</v>
      </c>
    </row>
    <row r="4533" spans="1:39" x14ac:dyDescent="0.2">
      <c r="A453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33" s="7" t="str">
        <f>ExtractValues(Table1[[#This Row],[Agreement Name]],".{1}\d{4,5}")</f>
        <v>100254</v>
      </c>
      <c r="C4533" s="6" t="str">
        <f>ExtractValues(Table1[[#This Row],[Agreement Name]],".{1}\d{4,5}-.{1}\d{4,5}")</f>
        <v>100254-001001</v>
      </c>
      <c r="D4533" s="6" t="str">
        <f>ExtractValues(ExtractValues(Table1[[#This Row],[Agreement Name]],"(CO\d{1,3})"),"\d+")</f>
        <v>1</v>
      </c>
      <c r="E4533" s="6" t="str">
        <f>ExtractValues(ExtractValues(Table1[[#This Row],[Agreement Name]],"(CO.\d{1,3})"),"\d+")</f>
        <v/>
      </c>
      <c r="F4533" s="6" t="str">
        <f>IF(Table1[[#This Row],[ChgOrderPart1]]&lt;&gt;"",Table1[[#This Row],[ChgOrderPart1]],Table1[[#This Row],[ChgOrderPart2]])</f>
        <v>1</v>
      </c>
      <c r="G4533" s="6" t="s">
        <v>5294</v>
      </c>
      <c r="H4533" s="8">
        <v>42170.53266203704</v>
      </c>
      <c r="I4533" s="6" t="s">
        <v>34</v>
      </c>
      <c r="J4533" s="8">
        <v>42172.360717592594</v>
      </c>
      <c r="K4533" s="6" t="s">
        <v>5082</v>
      </c>
      <c r="L4533" s="6" t="s">
        <v>5083</v>
      </c>
      <c r="M4533" s="6" t="s">
        <v>37</v>
      </c>
      <c r="O4533" s="6" t="s">
        <v>38</v>
      </c>
      <c r="P4533" s="6" t="s">
        <v>39</v>
      </c>
      <c r="Q4533" s="6" t="s">
        <v>492</v>
      </c>
      <c r="R4533" s="6" t="s">
        <v>366</v>
      </c>
      <c r="W4533" s="6" t="s">
        <v>132</v>
      </c>
      <c r="X4533" s="6" t="s">
        <v>492</v>
      </c>
      <c r="Y4533" s="6" t="s">
        <v>43</v>
      </c>
      <c r="Z4533" s="8">
        <v>42172.257708333331</v>
      </c>
      <c r="AA4533" s="6" t="s">
        <v>458</v>
      </c>
      <c r="AB4533" s="6" t="s">
        <v>370</v>
      </c>
      <c r="AC4533" s="6" t="s">
        <v>366</v>
      </c>
      <c r="AD4533" s="6" t="s">
        <v>43</v>
      </c>
      <c r="AE4533" s="8">
        <v>42172.360717592594</v>
      </c>
      <c r="AF4533" s="6" t="s">
        <v>71</v>
      </c>
    </row>
    <row r="4534" spans="1:39" x14ac:dyDescent="0.2">
      <c r="A45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4" s="7" t="str">
        <f>ExtractValues(Table1[[#This Row],[Agreement Name]],".{1}\d{4,5}")</f>
        <v>100254</v>
      </c>
      <c r="C4534" s="6" t="str">
        <f>ExtractValues(Table1[[#This Row],[Agreement Name]],".{1}\d{4,5}-.{1}\d{4,5}")</f>
        <v>100254-001001</v>
      </c>
      <c r="D4534" s="6" t="str">
        <f>ExtractValues(ExtractValues(Table1[[#This Row],[Agreement Name]],"(CO\d{1,3})"),"\d+")</f>
        <v/>
      </c>
      <c r="E4534" s="6" t="str">
        <f>ExtractValues(ExtractValues(Table1[[#This Row],[Agreement Name]],"(CO.\d{1,3})"),"\d+")</f>
        <v/>
      </c>
      <c r="F4534" s="6" t="str">
        <f>IF(Table1[[#This Row],[ChgOrderPart1]]&lt;&gt;"",Table1[[#This Row],[ChgOrderPart1]],Table1[[#This Row],[ChgOrderPart2]])</f>
        <v/>
      </c>
      <c r="G4534" s="6" t="s">
        <v>2984</v>
      </c>
      <c r="H4534" s="8">
        <v>41984.500509259262</v>
      </c>
      <c r="I4534" s="6" t="s">
        <v>34</v>
      </c>
      <c r="J4534" s="8">
        <v>41985.480671296296</v>
      </c>
      <c r="K4534" s="6" t="s">
        <v>1284</v>
      </c>
      <c r="L4534" s="6" t="s">
        <v>1285</v>
      </c>
      <c r="M4534" s="6" t="s">
        <v>37</v>
      </c>
      <c r="O4534" s="6" t="s">
        <v>38</v>
      </c>
      <c r="P4534" s="6" t="s">
        <v>39</v>
      </c>
      <c r="Q4534" s="6" t="s">
        <v>492</v>
      </c>
      <c r="R4534" s="6" t="s">
        <v>457</v>
      </c>
      <c r="S4534" s="6" t="s">
        <v>196</v>
      </c>
      <c r="T4534" s="6" t="s">
        <v>366</v>
      </c>
      <c r="W4534" s="6" t="s">
        <v>132</v>
      </c>
      <c r="X4534" s="6" t="s">
        <v>457</v>
      </c>
      <c r="Y4534" s="6" t="s">
        <v>43</v>
      </c>
      <c r="Z4534" s="8">
        <v>41985.286805555559</v>
      </c>
      <c r="AA4534" s="6" t="s">
        <v>458</v>
      </c>
      <c r="AB4534" s="6" t="s">
        <v>370</v>
      </c>
      <c r="AC4534" s="6" t="s">
        <v>366</v>
      </c>
      <c r="AD4534" s="6" t="s">
        <v>43</v>
      </c>
      <c r="AE4534" s="8">
        <v>41985.480671296296</v>
      </c>
      <c r="AF4534" s="6" t="s">
        <v>71</v>
      </c>
    </row>
    <row r="4535" spans="1:39" x14ac:dyDescent="0.2">
      <c r="A45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5" s="7" t="str">
        <f>ExtractValues(Table1[[#This Row],[Agreement Name]],".{1}\d{4,5}")</f>
        <v>100252</v>
      </c>
      <c r="C4535" s="6" t="str">
        <f>ExtractValues(Table1[[#This Row],[Agreement Name]],".{1}\d{4,5}-.{1}\d{4,5}")</f>
        <v>100252-001001</v>
      </c>
      <c r="D4535" s="6" t="str">
        <f>ExtractValues(ExtractValues(Table1[[#This Row],[Agreement Name]],"(CO\d{1,3})"),"\d+")</f>
        <v/>
      </c>
      <c r="E4535" s="6" t="str">
        <f>ExtractValues(ExtractValues(Table1[[#This Row],[Agreement Name]],"(CO.\d{1,3})"),"\d+")</f>
        <v/>
      </c>
      <c r="F4535" s="6" t="str">
        <f>IF(Table1[[#This Row],[ChgOrderPart1]]&lt;&gt;"",Table1[[#This Row],[ChgOrderPart1]],Table1[[#This Row],[ChgOrderPart2]])</f>
        <v/>
      </c>
      <c r="G4535" s="6" t="s">
        <v>6261</v>
      </c>
      <c r="H4535" s="8">
        <v>42047.592673611114</v>
      </c>
      <c r="I4535" s="6" t="s">
        <v>34</v>
      </c>
      <c r="J4535" s="8">
        <v>42048.322060185186</v>
      </c>
      <c r="K4535" s="6" t="s">
        <v>1284</v>
      </c>
      <c r="L4535" s="6" t="s">
        <v>1285</v>
      </c>
      <c r="M4535" s="6" t="s">
        <v>37</v>
      </c>
      <c r="O4535" s="6" t="s">
        <v>38</v>
      </c>
      <c r="P4535" s="6" t="s">
        <v>39</v>
      </c>
      <c r="Q4535" s="6" t="s">
        <v>6262</v>
      </c>
      <c r="R4535" s="6" t="s">
        <v>2788</v>
      </c>
      <c r="S4535" s="6" t="s">
        <v>101</v>
      </c>
      <c r="W4535" s="6" t="s">
        <v>2789</v>
      </c>
      <c r="X4535" s="6" t="s">
        <v>2788</v>
      </c>
      <c r="Y4535" s="6" t="s">
        <v>43</v>
      </c>
      <c r="Z4535" s="8">
        <v>42047.667500000003</v>
      </c>
      <c r="AA4535" s="6" t="s">
        <v>2940</v>
      </c>
      <c r="AB4535" s="6" t="s">
        <v>104</v>
      </c>
      <c r="AC4535" s="6" t="s">
        <v>101</v>
      </c>
      <c r="AD4535" s="6" t="s">
        <v>43</v>
      </c>
      <c r="AE4535" s="8">
        <v>42048.322060185186</v>
      </c>
      <c r="AF4535" s="6" t="s">
        <v>46</v>
      </c>
    </row>
    <row r="4536" spans="1:39" x14ac:dyDescent="0.2">
      <c r="A45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6" s="7" t="str">
        <f>ExtractValues(Table1[[#This Row],[Agreement Name]],".{1}\d{4,5}")</f>
        <v>100224</v>
      </c>
      <c r="C4536" s="6" t="str">
        <f>ExtractValues(Table1[[#This Row],[Agreement Name]],".{1}\d{4,5}-.{1}\d{4,5}")</f>
        <v>100224-001001</v>
      </c>
      <c r="D4536" s="6" t="str">
        <f>ExtractValues(ExtractValues(Table1[[#This Row],[Agreement Name]],"(CO\d{1,3})"),"\d+")</f>
        <v/>
      </c>
      <c r="E4536" s="6" t="str">
        <f>ExtractValues(ExtractValues(Table1[[#This Row],[Agreement Name]],"(CO.\d{1,3})"),"\d+")</f>
        <v/>
      </c>
      <c r="F4536" s="6" t="str">
        <f>IF(Table1[[#This Row],[ChgOrderPart1]]&lt;&gt;"",Table1[[#This Row],[ChgOrderPart1]],Table1[[#This Row],[ChgOrderPart2]])</f>
        <v/>
      </c>
      <c r="G4536" s="6" t="s">
        <v>4525</v>
      </c>
      <c r="H4536" s="8">
        <v>41996.553738425922</v>
      </c>
      <c r="I4536" s="6" t="s">
        <v>34</v>
      </c>
      <c r="J4536" s="8">
        <v>42003.318020833336</v>
      </c>
      <c r="K4536" s="6" t="s">
        <v>35</v>
      </c>
      <c r="L4536" s="6" t="s">
        <v>36</v>
      </c>
      <c r="M4536" s="6" t="s">
        <v>37</v>
      </c>
      <c r="O4536" s="6" t="s">
        <v>38</v>
      </c>
      <c r="P4536" s="6" t="s">
        <v>39</v>
      </c>
      <c r="Q4536" s="6" t="s">
        <v>4524</v>
      </c>
      <c r="R4536" s="6" t="s">
        <v>101</v>
      </c>
      <c r="W4536" s="6" t="s">
        <v>104</v>
      </c>
      <c r="X4536" s="6" t="s">
        <v>101</v>
      </c>
      <c r="Y4536" s="6" t="s">
        <v>43</v>
      </c>
      <c r="Z4536" s="8">
        <v>42003.318020833336</v>
      </c>
      <c r="AA4536" s="6" t="s">
        <v>4526</v>
      </c>
    </row>
    <row r="4537" spans="1:39" x14ac:dyDescent="0.2">
      <c r="A45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7" s="7" t="str">
        <f>ExtractValues(Table1[[#This Row],[Agreement Name]],".{1}\d{4,5}")</f>
        <v>100224</v>
      </c>
      <c r="C4537" s="6" t="str">
        <f>ExtractValues(Table1[[#This Row],[Agreement Name]],".{1}\d{4,5}-.{1}\d{4,5}")</f>
        <v>100224-001001</v>
      </c>
      <c r="D4537" s="6" t="str">
        <f>ExtractValues(ExtractValues(Table1[[#This Row],[Agreement Name]],"(CO\d{1,3})"),"\d+")</f>
        <v/>
      </c>
      <c r="E4537" s="6" t="str">
        <f>ExtractValues(ExtractValues(Table1[[#This Row],[Agreement Name]],"(CO.\d{1,3})"),"\d+")</f>
        <v/>
      </c>
      <c r="F4537" s="6" t="str">
        <f>IF(Table1[[#This Row],[ChgOrderPart1]]&lt;&gt;"",Table1[[#This Row],[ChgOrderPart1]],Table1[[#This Row],[ChgOrderPart2]])</f>
        <v/>
      </c>
      <c r="G4537" s="6" t="s">
        <v>4523</v>
      </c>
      <c r="H4537" s="8">
        <v>41996.44462962963</v>
      </c>
      <c r="I4537" s="6" t="s">
        <v>55</v>
      </c>
      <c r="J4537" s="8">
        <v>41996.552604166667</v>
      </c>
      <c r="K4537" s="6" t="s">
        <v>35</v>
      </c>
      <c r="L4537" s="6" t="s">
        <v>36</v>
      </c>
      <c r="M4537" s="6" t="s">
        <v>37</v>
      </c>
      <c r="O4537" s="6" t="s">
        <v>38</v>
      </c>
      <c r="P4537" s="6" t="s">
        <v>39</v>
      </c>
      <c r="Q4537" s="6" t="s">
        <v>4524</v>
      </c>
      <c r="R4537" s="6" t="s">
        <v>101</v>
      </c>
      <c r="AL4537" s="6" t="s">
        <v>4524</v>
      </c>
      <c r="AM4537" s="6" t="s">
        <v>43</v>
      </c>
    </row>
    <row r="4538" spans="1:39" x14ac:dyDescent="0.2">
      <c r="A45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8" s="7" t="str">
        <f>ExtractValues(Table1[[#This Row],[Agreement Name]],".{1}\d{4,5}")</f>
        <v>100213</v>
      </c>
      <c r="C4538" s="6" t="str">
        <f>ExtractValues(Table1[[#This Row],[Agreement Name]],".{1}\d{4,5}-.{1}\d{4,5}")</f>
        <v>100213-002007</v>
      </c>
      <c r="D4538" s="6" t="str">
        <f>ExtractValues(ExtractValues(Table1[[#This Row],[Agreement Name]],"(CO\d{1,3})"),"\d+")</f>
        <v/>
      </c>
      <c r="E4538" s="6" t="str">
        <f>ExtractValues(ExtractValues(Table1[[#This Row],[Agreement Name]],"(CO.\d{1,3})"),"\d+")</f>
        <v/>
      </c>
      <c r="F4538" s="6" t="str">
        <f>IF(Table1[[#This Row],[ChgOrderPart1]]&lt;&gt;"",Table1[[#This Row],[ChgOrderPart1]],Table1[[#This Row],[ChgOrderPart2]])</f>
        <v/>
      </c>
      <c r="G4538" s="6" t="s">
        <v>859</v>
      </c>
      <c r="H4538" s="8">
        <v>42194.671435185184</v>
      </c>
      <c r="I4538" s="6" t="s">
        <v>34</v>
      </c>
      <c r="J4538" s="8">
        <v>42195.210150462961</v>
      </c>
      <c r="K4538" s="6" t="s">
        <v>35</v>
      </c>
      <c r="L4538" s="6" t="s">
        <v>36</v>
      </c>
      <c r="M4538" s="6" t="s">
        <v>37</v>
      </c>
      <c r="O4538" s="6" t="s">
        <v>38</v>
      </c>
      <c r="P4538" s="6" t="s">
        <v>39</v>
      </c>
      <c r="Q4538" s="6" t="s">
        <v>860</v>
      </c>
      <c r="R4538" s="6" t="s">
        <v>354</v>
      </c>
      <c r="W4538" s="6" t="s">
        <v>132</v>
      </c>
      <c r="X4538" s="6" t="s">
        <v>860</v>
      </c>
      <c r="Y4538" s="6" t="s">
        <v>43</v>
      </c>
      <c r="Z4538" s="8">
        <v>42194.712222222224</v>
      </c>
      <c r="AA4538" s="6" t="s">
        <v>133</v>
      </c>
      <c r="AB4538" s="6" t="s">
        <v>357</v>
      </c>
      <c r="AC4538" s="6" t="s">
        <v>354</v>
      </c>
      <c r="AD4538" s="6" t="s">
        <v>43</v>
      </c>
      <c r="AE4538" s="8">
        <v>42195.210150462961</v>
      </c>
      <c r="AF4538" s="6" t="s">
        <v>358</v>
      </c>
    </row>
    <row r="4539" spans="1:39" x14ac:dyDescent="0.2">
      <c r="A453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39" s="7" t="str">
        <f>ExtractValues(Table1[[#This Row],[Agreement Name]],".{1}\d{4,5}")</f>
        <v>100213</v>
      </c>
      <c r="C4539" s="6" t="str">
        <f>ExtractValues(Table1[[#This Row],[Agreement Name]],".{1}\d{4,5}-.{1}\d{4,5}")</f>
        <v>100213-002006</v>
      </c>
      <c r="D4539" s="6" t="str">
        <f>ExtractValues(ExtractValues(Table1[[#This Row],[Agreement Name]],"(CO\d{1,3})"),"\d+")</f>
        <v/>
      </c>
      <c r="E4539" s="6" t="str">
        <f>ExtractValues(ExtractValues(Table1[[#This Row],[Agreement Name]],"(CO.\d{1,3})"),"\d+")</f>
        <v/>
      </c>
      <c r="F4539" s="6" t="str">
        <f>IF(Table1[[#This Row],[ChgOrderPart1]]&lt;&gt;"",Table1[[#This Row],[ChgOrderPart1]],Table1[[#This Row],[ChgOrderPart2]])</f>
        <v/>
      </c>
      <c r="G4539" s="6" t="s">
        <v>3903</v>
      </c>
      <c r="H4539" s="8">
        <v>42131.464282407411</v>
      </c>
      <c r="I4539" s="6" t="s">
        <v>34</v>
      </c>
      <c r="J4539" s="8">
        <v>42135.445844907408</v>
      </c>
      <c r="K4539" s="6" t="s">
        <v>3614</v>
      </c>
      <c r="L4539" s="6" t="s">
        <v>3615</v>
      </c>
      <c r="M4539" s="6" t="s">
        <v>37</v>
      </c>
      <c r="O4539" s="6" t="s">
        <v>38</v>
      </c>
      <c r="P4539" s="6" t="s">
        <v>39</v>
      </c>
      <c r="Q4539" s="6" t="s">
        <v>804</v>
      </c>
      <c r="R4539" s="6" t="s">
        <v>354</v>
      </c>
      <c r="W4539" s="6" t="s">
        <v>406</v>
      </c>
      <c r="X4539" s="6" t="s">
        <v>804</v>
      </c>
      <c r="Y4539" s="6" t="s">
        <v>43</v>
      </c>
      <c r="Z4539" s="8">
        <v>42135.379606481481</v>
      </c>
      <c r="AA4539" s="6" t="s">
        <v>407</v>
      </c>
      <c r="AB4539" s="6" t="s">
        <v>357</v>
      </c>
      <c r="AC4539" s="6" t="s">
        <v>354</v>
      </c>
      <c r="AD4539" s="6" t="s">
        <v>43</v>
      </c>
      <c r="AE4539" s="8">
        <v>42135.445844907408</v>
      </c>
      <c r="AF4539" s="6" t="s">
        <v>358</v>
      </c>
    </row>
    <row r="4540" spans="1:39" x14ac:dyDescent="0.2">
      <c r="A45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0" s="7" t="str">
        <f>ExtractValues(Table1[[#This Row],[Agreement Name]],".{1}\d{4,5}")</f>
        <v>100213</v>
      </c>
      <c r="C4540" s="6" t="str">
        <f>ExtractValues(Table1[[#This Row],[Agreement Name]],".{1}\d{4,5}-.{1}\d{4,5}")</f>
        <v>100213-002005</v>
      </c>
      <c r="D4540" s="6" t="str">
        <f>ExtractValues(ExtractValues(Table1[[#This Row],[Agreement Name]],"(CO\d{1,3})"),"\d+")</f>
        <v/>
      </c>
      <c r="E4540" s="6" t="str">
        <f>ExtractValues(ExtractValues(Table1[[#This Row],[Agreement Name]],"(CO.\d{1,3})"),"\d+")</f>
        <v/>
      </c>
      <c r="F4540" s="6" t="str">
        <f>IF(Table1[[#This Row],[ChgOrderPart1]]&lt;&gt;"",Table1[[#This Row],[ChgOrderPart1]],Table1[[#This Row],[ChgOrderPart2]])</f>
        <v/>
      </c>
      <c r="G4540" s="6" t="s">
        <v>6797</v>
      </c>
      <c r="H4540" s="8">
        <v>42095.394826388889</v>
      </c>
      <c r="I4540" s="6" t="s">
        <v>34</v>
      </c>
      <c r="J4540" s="8">
        <v>42095.424537037034</v>
      </c>
      <c r="K4540" s="6" t="s">
        <v>1284</v>
      </c>
      <c r="L4540" s="6" t="s">
        <v>1285</v>
      </c>
      <c r="M4540" s="6" t="s">
        <v>37</v>
      </c>
      <c r="O4540" s="6" t="s">
        <v>38</v>
      </c>
      <c r="P4540" s="6" t="s">
        <v>39</v>
      </c>
      <c r="Q4540" s="6" t="s">
        <v>699</v>
      </c>
      <c r="R4540" s="6" t="s">
        <v>1410</v>
      </c>
      <c r="W4540" s="6" t="s">
        <v>700</v>
      </c>
      <c r="X4540" s="6" t="s">
        <v>699</v>
      </c>
      <c r="Y4540" s="6" t="s">
        <v>43</v>
      </c>
      <c r="Z4540" s="8">
        <v>42095.411886574075</v>
      </c>
      <c r="AA4540" s="6" t="s">
        <v>3709</v>
      </c>
      <c r="AB4540" s="6" t="s">
        <v>1412</v>
      </c>
      <c r="AC4540" s="6" t="s">
        <v>1410</v>
      </c>
      <c r="AD4540" s="6" t="s">
        <v>43</v>
      </c>
      <c r="AE4540" s="8">
        <v>42095.424537037034</v>
      </c>
      <c r="AF4540" s="6" t="s">
        <v>358</v>
      </c>
    </row>
    <row r="4541" spans="1:39" x14ac:dyDescent="0.2">
      <c r="A45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41" s="7" t="str">
        <f>ExtractValues(Table1[[#This Row],[Agreement Name]],".{1}\d{4,5}")</f>
        <v>100213</v>
      </c>
      <c r="C4541" s="6" t="str">
        <f>ExtractValues(Table1[[#This Row],[Agreement Name]],".{1}\d{4,5}-.{1}\d{4,5}")</f>
        <v>100213-002004</v>
      </c>
      <c r="D4541" s="6" t="str">
        <f>ExtractValues(ExtractValues(Table1[[#This Row],[Agreement Name]],"(CO\d{1,3})"),"\d+")</f>
        <v>1</v>
      </c>
      <c r="E4541" s="6" t="str">
        <f>ExtractValues(ExtractValues(Table1[[#This Row],[Agreement Name]],"(CO.\d{1,3})"),"\d+")</f>
        <v/>
      </c>
      <c r="F4541" s="6" t="str">
        <f>IF(Table1[[#This Row],[ChgOrderPart1]]&lt;&gt;"",Table1[[#This Row],[ChgOrderPart1]],Table1[[#This Row],[ChgOrderPart2]])</f>
        <v>1</v>
      </c>
      <c r="G4541" s="6" t="s">
        <v>4369</v>
      </c>
      <c r="H4541" s="8">
        <v>42153.516458333332</v>
      </c>
      <c r="I4541" s="6" t="s">
        <v>34</v>
      </c>
      <c r="J4541" s="8">
        <v>42157.686608796299</v>
      </c>
      <c r="K4541" s="6" t="s">
        <v>3614</v>
      </c>
      <c r="L4541" s="6" t="s">
        <v>3615</v>
      </c>
      <c r="M4541" s="6" t="s">
        <v>37</v>
      </c>
      <c r="O4541" s="6" t="s">
        <v>38</v>
      </c>
      <c r="P4541" s="6" t="s">
        <v>39</v>
      </c>
      <c r="Q4541" s="6" t="s">
        <v>4370</v>
      </c>
      <c r="R4541" s="6" t="s">
        <v>354</v>
      </c>
      <c r="W4541" s="6" t="s">
        <v>4371</v>
      </c>
      <c r="X4541" s="6" t="s">
        <v>4370</v>
      </c>
      <c r="Y4541" s="6" t="s">
        <v>43</v>
      </c>
      <c r="Z4541" s="8">
        <v>42157.58803240741</v>
      </c>
      <c r="AA4541" s="6" t="s">
        <v>382</v>
      </c>
      <c r="AB4541" s="6" t="s">
        <v>357</v>
      </c>
      <c r="AC4541" s="6" t="s">
        <v>354</v>
      </c>
      <c r="AD4541" s="6" t="s">
        <v>43</v>
      </c>
      <c r="AE4541" s="8">
        <v>42157.686608796299</v>
      </c>
      <c r="AF4541" s="6" t="s">
        <v>358</v>
      </c>
    </row>
    <row r="4542" spans="1:39" x14ac:dyDescent="0.2">
      <c r="A45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2" s="7" t="str">
        <f>ExtractValues(Table1[[#This Row],[Agreement Name]],".{1}\d{4,5}")</f>
        <v>100213</v>
      </c>
      <c r="C4542" s="6" t="str">
        <f>ExtractValues(Table1[[#This Row],[Agreement Name]],".{1}\d{4,5}-.{1}\d{4,5}")</f>
        <v>100213-002004</v>
      </c>
      <c r="D4542" s="6" t="str">
        <f>ExtractValues(ExtractValues(Table1[[#This Row],[Agreement Name]],"(CO\d{1,3})"),"\d+")</f>
        <v/>
      </c>
      <c r="E4542" s="6" t="str">
        <f>ExtractValues(ExtractValues(Table1[[#This Row],[Agreement Name]],"(CO.\d{1,3})"),"\d+")</f>
        <v/>
      </c>
      <c r="F4542" s="6" t="str">
        <f>IF(Table1[[#This Row],[ChgOrderPart1]]&lt;&gt;"",Table1[[#This Row],[ChgOrderPart1]],Table1[[#This Row],[ChgOrderPart2]])</f>
        <v/>
      </c>
      <c r="G4542" s="6" t="s">
        <v>6770</v>
      </c>
      <c r="H4542" s="8">
        <v>42094.435983796298</v>
      </c>
      <c r="I4542" s="6" t="s">
        <v>34</v>
      </c>
      <c r="J4542" s="8">
        <v>42094.782743055555</v>
      </c>
      <c r="K4542" s="6" t="s">
        <v>1284</v>
      </c>
      <c r="L4542" s="6" t="s">
        <v>1285</v>
      </c>
      <c r="M4542" s="6" t="s">
        <v>37</v>
      </c>
      <c r="O4542" s="6" t="s">
        <v>38</v>
      </c>
      <c r="P4542" s="6" t="s">
        <v>39</v>
      </c>
      <c r="Q4542" s="6" t="s">
        <v>4370</v>
      </c>
      <c r="R4542" s="6" t="s">
        <v>1410</v>
      </c>
      <c r="W4542" s="6" t="s">
        <v>4373</v>
      </c>
      <c r="X4542" s="6" t="s">
        <v>4370</v>
      </c>
      <c r="Y4542" s="6" t="s">
        <v>43</v>
      </c>
      <c r="Z4542" s="8">
        <v>42094.507939814815</v>
      </c>
      <c r="AA4542" s="6" t="s">
        <v>6771</v>
      </c>
      <c r="AB4542" s="6" t="s">
        <v>1412</v>
      </c>
      <c r="AC4542" s="6" t="s">
        <v>1410</v>
      </c>
      <c r="AD4542" s="6" t="s">
        <v>43</v>
      </c>
      <c r="AE4542" s="8">
        <v>42094.782743055555</v>
      </c>
      <c r="AF4542" s="6" t="s">
        <v>358</v>
      </c>
    </row>
    <row r="4543" spans="1:39" x14ac:dyDescent="0.2">
      <c r="A45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3" s="7" t="str">
        <f>ExtractValues(Table1[[#This Row],[Agreement Name]],".{1}\d{4,5}")</f>
        <v>100213</v>
      </c>
      <c r="C4543" s="6" t="str">
        <f>ExtractValues(Table1[[#This Row],[Agreement Name]],".{1}\d{4,5}-.{1}\d{4,5}")</f>
        <v>100213-002003</v>
      </c>
      <c r="D4543" s="6" t="str">
        <f>ExtractValues(ExtractValues(Table1[[#This Row],[Agreement Name]],"(CO\d{1,3})"),"\d+")</f>
        <v/>
      </c>
      <c r="E4543" s="6" t="str">
        <f>ExtractValues(ExtractValues(Table1[[#This Row],[Agreement Name]],"(CO.\d{1,3})"),"\d+")</f>
        <v/>
      </c>
      <c r="F4543" s="6" t="str">
        <f>IF(Table1[[#This Row],[ChgOrderPart1]]&lt;&gt;"",Table1[[#This Row],[ChgOrderPart1]],Table1[[#This Row],[ChgOrderPart2]])</f>
        <v/>
      </c>
      <c r="G4543" s="6" t="s">
        <v>6426</v>
      </c>
      <c r="H4543" s="8">
        <v>42096.494398148148</v>
      </c>
      <c r="I4543" s="6" t="s">
        <v>34</v>
      </c>
      <c r="J4543" s="8">
        <v>42100.770995370367</v>
      </c>
      <c r="K4543" s="6" t="s">
        <v>1284</v>
      </c>
      <c r="L4543" s="6" t="s">
        <v>1285</v>
      </c>
      <c r="M4543" s="6" t="s">
        <v>37</v>
      </c>
      <c r="O4543" s="6" t="s">
        <v>38</v>
      </c>
      <c r="P4543" s="6" t="s">
        <v>39</v>
      </c>
      <c r="Q4543" s="6" t="s">
        <v>780</v>
      </c>
      <c r="R4543" s="6" t="s">
        <v>6816</v>
      </c>
      <c r="S4543" s="6" t="s">
        <v>354</v>
      </c>
      <c r="W4543" s="6" t="s">
        <v>643</v>
      </c>
      <c r="X4543" s="6" t="s">
        <v>6816</v>
      </c>
      <c r="Y4543" s="6" t="s">
        <v>43</v>
      </c>
      <c r="Z4543" s="8">
        <v>42100.492511574077</v>
      </c>
      <c r="AA4543" s="6" t="s">
        <v>141</v>
      </c>
      <c r="AB4543" s="6" t="s">
        <v>357</v>
      </c>
      <c r="AC4543" s="6" t="s">
        <v>354</v>
      </c>
      <c r="AD4543" s="6" t="s">
        <v>43</v>
      </c>
      <c r="AE4543" s="8">
        <v>42100.770995370367</v>
      </c>
      <c r="AF4543" s="6" t="s">
        <v>358</v>
      </c>
    </row>
    <row r="4544" spans="1:39" x14ac:dyDescent="0.2">
      <c r="A454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4" s="7" t="str">
        <f>ExtractValues(Table1[[#This Row],[Agreement Name]],".{1}\d{4,5}")</f>
        <v>100213</v>
      </c>
      <c r="C4544" s="6" t="str">
        <f>ExtractValues(Table1[[#This Row],[Agreement Name]],".{1}\d{4,5}-.{1}\d{4,5}")</f>
        <v>100213-002003</v>
      </c>
      <c r="D4544" s="6" t="str">
        <f>ExtractValues(ExtractValues(Table1[[#This Row],[Agreement Name]],"(CO\d{1,3})"),"\d+")</f>
        <v/>
      </c>
      <c r="E4544" s="6" t="str">
        <f>ExtractValues(ExtractValues(Table1[[#This Row],[Agreement Name]],"(CO.\d{1,3})"),"\d+")</f>
        <v/>
      </c>
      <c r="F4544" s="6" t="str">
        <f>IF(Table1[[#This Row],[ChgOrderPart1]]&lt;&gt;"",Table1[[#This Row],[ChgOrderPart1]],Table1[[#This Row],[ChgOrderPart2]])</f>
        <v/>
      </c>
      <c r="G4544" s="6" t="s">
        <v>6426</v>
      </c>
      <c r="H4544" s="8">
        <v>42066.383611111109</v>
      </c>
      <c r="I4544" s="6" t="s">
        <v>34</v>
      </c>
      <c r="J4544" s="8">
        <v>42068.465532407405</v>
      </c>
      <c r="K4544" s="6" t="s">
        <v>1284</v>
      </c>
      <c r="L4544" s="6" t="s">
        <v>1285</v>
      </c>
      <c r="M4544" s="6" t="s">
        <v>37</v>
      </c>
      <c r="O4544" s="6" t="s">
        <v>38</v>
      </c>
      <c r="P4544" s="6" t="s">
        <v>39</v>
      </c>
      <c r="Q4544" s="6" t="s">
        <v>654</v>
      </c>
      <c r="R4544" s="6" t="s">
        <v>354</v>
      </c>
      <c r="W4544" s="6" t="s">
        <v>355</v>
      </c>
      <c r="X4544" s="6" t="s">
        <v>654</v>
      </c>
      <c r="Y4544" s="6" t="s">
        <v>43</v>
      </c>
      <c r="Z4544" s="8">
        <v>42068.401782407411</v>
      </c>
      <c r="AA4544" s="6" t="s">
        <v>356</v>
      </c>
      <c r="AB4544" s="6" t="s">
        <v>357</v>
      </c>
      <c r="AC4544" s="6" t="s">
        <v>354</v>
      </c>
      <c r="AD4544" s="6" t="s">
        <v>43</v>
      </c>
      <c r="AE4544" s="8">
        <v>42068.465532407405</v>
      </c>
      <c r="AF4544" s="6" t="s">
        <v>358</v>
      </c>
    </row>
    <row r="4545" spans="1:39" x14ac:dyDescent="0.2">
      <c r="A45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5" s="7" t="str">
        <f>ExtractValues(Table1[[#This Row],[Agreement Name]],".{1}\d{4,5}")</f>
        <v>100213</v>
      </c>
      <c r="C4545" s="6" t="str">
        <f>ExtractValues(Table1[[#This Row],[Agreement Name]],".{1}\d{4,5}-.{1}\d{4,5}")</f>
        <v>100213-002001</v>
      </c>
      <c r="D4545" s="6" t="str">
        <f>ExtractValues(ExtractValues(Table1[[#This Row],[Agreement Name]],"(CO\d{1,3})"),"\d+")</f>
        <v/>
      </c>
      <c r="E4545" s="6" t="str">
        <f>ExtractValues(ExtractValues(Table1[[#This Row],[Agreement Name]],"(CO.\d{1,3})"),"\d+")</f>
        <v/>
      </c>
      <c r="F4545" s="6" t="str">
        <f>IF(Table1[[#This Row],[ChgOrderPart1]]&lt;&gt;"",Table1[[#This Row],[ChgOrderPart1]],Table1[[#This Row],[ChgOrderPart2]])</f>
        <v/>
      </c>
      <c r="G4545" s="6" t="s">
        <v>6456</v>
      </c>
      <c r="H4545" s="8">
        <v>42068.326157407406</v>
      </c>
      <c r="I4545" s="6" t="s">
        <v>34</v>
      </c>
      <c r="J4545" s="8">
        <v>42072.621192129627</v>
      </c>
      <c r="K4545" s="6" t="s">
        <v>1284</v>
      </c>
      <c r="L4545" s="6" t="s">
        <v>1285</v>
      </c>
      <c r="M4545" s="6" t="s">
        <v>37</v>
      </c>
      <c r="O4545" s="6" t="s">
        <v>38</v>
      </c>
      <c r="P4545" s="6" t="s">
        <v>39</v>
      </c>
      <c r="Q4545" s="6" t="s">
        <v>6457</v>
      </c>
      <c r="R4545" s="6" t="s">
        <v>454</v>
      </c>
      <c r="S4545" s="6" t="s">
        <v>1410</v>
      </c>
      <c r="W4545" s="6" t="s">
        <v>523</v>
      </c>
      <c r="X4545" s="6" t="s">
        <v>454</v>
      </c>
      <c r="Y4545" s="6" t="s">
        <v>43</v>
      </c>
      <c r="Z4545" s="8">
        <v>42072.582951388889</v>
      </c>
      <c r="AA4545" s="6" t="s">
        <v>6458</v>
      </c>
      <c r="AB4545" s="6" t="s">
        <v>1412</v>
      </c>
      <c r="AC4545" s="6" t="s">
        <v>1410</v>
      </c>
      <c r="AD4545" s="6" t="s">
        <v>43</v>
      </c>
      <c r="AE4545" s="8">
        <v>42072.621192129627</v>
      </c>
      <c r="AF4545" s="6" t="s">
        <v>358</v>
      </c>
    </row>
    <row r="4546" spans="1:39" x14ac:dyDescent="0.2">
      <c r="A454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6" s="7" t="str">
        <f>ExtractValues(Table1[[#This Row],[Agreement Name]],".{1}\d{4,5}")</f>
        <v>100203</v>
      </c>
      <c r="C4546" s="6" t="str">
        <f>ExtractValues(Table1[[#This Row],[Agreement Name]],".{1}\d{4,5}-.{1}\d{4,5}")</f>
        <v>100203-001002</v>
      </c>
      <c r="D4546" s="6" t="str">
        <f>ExtractValues(ExtractValues(Table1[[#This Row],[Agreement Name]],"(CO\d{1,3})"),"\d+")</f>
        <v/>
      </c>
      <c r="E4546" s="6" t="str">
        <f>ExtractValues(ExtractValues(Table1[[#This Row],[Agreement Name]],"(CO.\d{1,3})"),"\d+")</f>
        <v/>
      </c>
      <c r="F4546" s="6" t="str">
        <f>IF(Table1[[#This Row],[ChgOrderPart1]]&lt;&gt;"",Table1[[#This Row],[ChgOrderPart1]],Table1[[#This Row],[ChgOrderPart2]])</f>
        <v/>
      </c>
      <c r="G4546" s="6" t="s">
        <v>3616</v>
      </c>
      <c r="H4546" s="8">
        <v>42104.374374999999</v>
      </c>
      <c r="I4546" s="6" t="s">
        <v>34</v>
      </c>
      <c r="J4546" s="8">
        <v>42107.509502314817</v>
      </c>
      <c r="K4546" s="6" t="s">
        <v>3614</v>
      </c>
      <c r="L4546" s="6" t="s">
        <v>3615</v>
      </c>
      <c r="M4546" s="6" t="s">
        <v>37</v>
      </c>
      <c r="O4546" s="6" t="s">
        <v>38</v>
      </c>
      <c r="P4546" s="6" t="s">
        <v>39</v>
      </c>
      <c r="Q4546" s="6" t="s">
        <v>3617</v>
      </c>
      <c r="R4546" s="6" t="s">
        <v>542</v>
      </c>
      <c r="S4546" s="6" t="s">
        <v>3618</v>
      </c>
      <c r="T4546" s="6" t="s">
        <v>196</v>
      </c>
      <c r="W4546" s="6" t="s">
        <v>543</v>
      </c>
      <c r="X4546" s="6" t="s">
        <v>3618</v>
      </c>
      <c r="Z4546" s="8">
        <v>42107.461689814816</v>
      </c>
      <c r="AA4546" s="6" t="s">
        <v>3619</v>
      </c>
      <c r="AB4546" s="6" t="s">
        <v>198</v>
      </c>
      <c r="AC4546" s="6" t="s">
        <v>196</v>
      </c>
      <c r="AD4546" s="6" t="s">
        <v>43</v>
      </c>
      <c r="AE4546" s="8">
        <v>42107.509502314817</v>
      </c>
      <c r="AF4546" s="6" t="s">
        <v>71</v>
      </c>
    </row>
    <row r="4547" spans="1:39" x14ac:dyDescent="0.2">
      <c r="A454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7" s="7" t="str">
        <f>ExtractValues(Table1[[#This Row],[Agreement Name]],".{1}\d{4,5}")</f>
        <v>100203</v>
      </c>
      <c r="C4547" s="6" t="str">
        <f>ExtractValues(Table1[[#This Row],[Agreement Name]],".{1}\d{4,5}-.{1}\d{4,5}")</f>
        <v>100203-001001</v>
      </c>
      <c r="D4547" s="6" t="str">
        <f>ExtractValues(ExtractValues(Table1[[#This Row],[Agreement Name]],"(CO\d{1,3})"),"\d+")</f>
        <v/>
      </c>
      <c r="E4547" s="6" t="str">
        <f>ExtractValues(ExtractValues(Table1[[#This Row],[Agreement Name]],"(CO.\d{1,3})"),"\d+")</f>
        <v/>
      </c>
      <c r="F4547" s="6" t="str">
        <f>IF(Table1[[#This Row],[ChgOrderPart1]]&lt;&gt;"",Table1[[#This Row],[ChgOrderPart1]],Table1[[#This Row],[ChgOrderPart2]])</f>
        <v/>
      </c>
      <c r="G4547" s="6" t="s">
        <v>6767</v>
      </c>
      <c r="H4547" s="8">
        <v>42094.386099537034</v>
      </c>
      <c r="I4547" s="6" t="s">
        <v>34</v>
      </c>
      <c r="J4547" s="8">
        <v>42097.275000000001</v>
      </c>
      <c r="K4547" s="6" t="s">
        <v>1284</v>
      </c>
      <c r="L4547" s="6" t="s">
        <v>1285</v>
      </c>
      <c r="M4547" s="6" t="s">
        <v>37</v>
      </c>
      <c r="O4547" s="6" t="s">
        <v>38</v>
      </c>
      <c r="P4547" s="6" t="s">
        <v>39</v>
      </c>
      <c r="Q4547" s="6" t="s">
        <v>440</v>
      </c>
      <c r="R4547" s="6" t="s">
        <v>196</v>
      </c>
      <c r="W4547" s="6" t="s">
        <v>812</v>
      </c>
      <c r="X4547" s="6" t="s">
        <v>440</v>
      </c>
      <c r="Y4547" s="6" t="s">
        <v>43</v>
      </c>
      <c r="Z4547" s="8">
        <v>42096.392754629633</v>
      </c>
      <c r="AA4547" s="6" t="s">
        <v>442</v>
      </c>
      <c r="AB4547" s="6" t="s">
        <v>198</v>
      </c>
      <c r="AC4547" s="6" t="s">
        <v>196</v>
      </c>
      <c r="AD4547" s="6" t="s">
        <v>43</v>
      </c>
      <c r="AE4547" s="8">
        <v>42097.275000000001</v>
      </c>
      <c r="AF4547" s="6" t="s">
        <v>71</v>
      </c>
    </row>
    <row r="4548" spans="1:39" x14ac:dyDescent="0.2">
      <c r="A45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8" s="7" t="str">
        <f>ExtractValues(Table1[[#This Row],[Agreement Name]],".{1}\d{4,5}")</f>
        <v>100202</v>
      </c>
      <c r="C4548" s="6" t="str">
        <f>ExtractValues(Table1[[#This Row],[Agreement Name]],".{1}\d{4,5}-.{1}\d{4,5}")</f>
        <v>100202-001001</v>
      </c>
      <c r="D4548" s="6" t="str">
        <f>ExtractValues(ExtractValues(Table1[[#This Row],[Agreement Name]],"(CO\d{1,3})"),"\d+")</f>
        <v/>
      </c>
      <c r="E4548" s="6" t="str">
        <f>ExtractValues(ExtractValues(Table1[[#This Row],[Agreement Name]],"(CO.\d{1,3})"),"\d+")</f>
        <v/>
      </c>
      <c r="F4548" s="6" t="str">
        <f>IF(Table1[[#This Row],[ChgOrderPart1]]&lt;&gt;"",Table1[[#This Row],[ChgOrderPart1]],Table1[[#This Row],[ChgOrderPart2]])</f>
        <v/>
      </c>
      <c r="G4548" s="6" t="s">
        <v>6390</v>
      </c>
      <c r="H4548" s="8">
        <v>42060.403831018521</v>
      </c>
      <c r="I4548" s="6" t="s">
        <v>34</v>
      </c>
      <c r="J4548" s="8">
        <v>42158.874212962961</v>
      </c>
      <c r="K4548" s="6" t="s">
        <v>1284</v>
      </c>
      <c r="L4548" s="6" t="s">
        <v>1285</v>
      </c>
      <c r="M4548" s="6" t="s">
        <v>37</v>
      </c>
      <c r="O4548" s="6" t="s">
        <v>38</v>
      </c>
      <c r="P4548" s="6" t="s">
        <v>39</v>
      </c>
      <c r="Q4548" s="6" t="s">
        <v>492</v>
      </c>
      <c r="R4548" s="6" t="s">
        <v>457</v>
      </c>
      <c r="S4548" s="6" t="s">
        <v>461</v>
      </c>
      <c r="W4548" s="6" t="s">
        <v>132</v>
      </c>
      <c r="X4548" s="6" t="s">
        <v>457</v>
      </c>
      <c r="Y4548" s="6" t="s">
        <v>43</v>
      </c>
      <c r="Z4548" s="8">
        <v>42158.257962962962</v>
      </c>
      <c r="AA4548" s="6" t="s">
        <v>133</v>
      </c>
      <c r="AB4548" s="6" t="s">
        <v>463</v>
      </c>
      <c r="AC4548" s="6" t="s">
        <v>461</v>
      </c>
      <c r="AD4548" s="6" t="s">
        <v>43</v>
      </c>
      <c r="AE4548" s="8">
        <v>42158.874212962961</v>
      </c>
      <c r="AF4548" s="6" t="s">
        <v>46</v>
      </c>
    </row>
    <row r="4549" spans="1:39" x14ac:dyDescent="0.2">
      <c r="A45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49" s="7" t="str">
        <f>ExtractValues(Table1[[#This Row],[Agreement Name]],".{1}\d{4,5}")</f>
        <v>100196</v>
      </c>
      <c r="C4549" s="6" t="str">
        <f>ExtractValues(Table1[[#This Row],[Agreement Name]],".{1}\d{4,5}-.{1}\d{4,5}")</f>
        <v>100196-001001</v>
      </c>
      <c r="D4549" s="6" t="str">
        <f>ExtractValues(ExtractValues(Table1[[#This Row],[Agreement Name]],"(CO\d{1,3})"),"\d+")</f>
        <v/>
      </c>
      <c r="E4549" s="6" t="str">
        <f>ExtractValues(ExtractValues(Table1[[#This Row],[Agreement Name]],"(CO.\d{1,3})"),"\d+")</f>
        <v/>
      </c>
      <c r="F4549" s="6" t="str">
        <f>IF(Table1[[#This Row],[ChgOrderPart1]]&lt;&gt;"",Table1[[#This Row],[ChgOrderPart1]],Table1[[#This Row],[ChgOrderPart2]])</f>
        <v/>
      </c>
      <c r="G4549" s="6" t="s">
        <v>2798</v>
      </c>
      <c r="H4549" s="8">
        <v>41968.433854166666</v>
      </c>
      <c r="I4549" s="6" t="s">
        <v>34</v>
      </c>
      <c r="J4549" s="8">
        <v>41976.591157407405</v>
      </c>
      <c r="K4549" s="6" t="s">
        <v>1284</v>
      </c>
      <c r="L4549" s="6" t="s">
        <v>1285</v>
      </c>
      <c r="M4549" s="6" t="s">
        <v>37</v>
      </c>
      <c r="O4549" s="6" t="s">
        <v>38</v>
      </c>
      <c r="P4549" s="6" t="s">
        <v>39</v>
      </c>
      <c r="Q4549" s="6" t="s">
        <v>249</v>
      </c>
      <c r="R4549" s="6" t="s">
        <v>1371</v>
      </c>
      <c r="W4549" s="6" t="s">
        <v>250</v>
      </c>
      <c r="X4549" s="6" t="s">
        <v>249</v>
      </c>
      <c r="Y4549" s="6" t="s">
        <v>43</v>
      </c>
      <c r="Z4549" s="8">
        <v>41968.440578703703</v>
      </c>
      <c r="AA4549" s="6" t="s">
        <v>251</v>
      </c>
      <c r="AB4549" s="6" t="s">
        <v>70</v>
      </c>
      <c r="AC4549" s="6" t="s">
        <v>1371</v>
      </c>
      <c r="AD4549" s="6" t="s">
        <v>43</v>
      </c>
      <c r="AE4549" s="8">
        <v>41976.591157407405</v>
      </c>
      <c r="AF4549" s="6" t="s">
        <v>71</v>
      </c>
    </row>
    <row r="4550" spans="1:39" x14ac:dyDescent="0.2">
      <c r="A45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50" s="7" t="str">
        <f>ExtractValues(Table1[[#This Row],[Agreement Name]],".{1}\d{4,5}")</f>
        <v>100195</v>
      </c>
      <c r="C4550" s="6" t="str">
        <f>ExtractValues(Table1[[#This Row],[Agreement Name]],".{1}\d{4,5}-.{1}\d{4,5}")</f>
        <v>100195-001004</v>
      </c>
      <c r="D4550" s="6" t="str">
        <f>ExtractValues(ExtractValues(Table1[[#This Row],[Agreement Name]],"(CO\d{1,3})"),"\d+")</f>
        <v/>
      </c>
      <c r="E4550" s="6" t="str">
        <f>ExtractValues(ExtractValues(Table1[[#This Row],[Agreement Name]],"(CO.\d{1,3})"),"\d+")</f>
        <v/>
      </c>
      <c r="F4550" s="6" t="str">
        <f>IF(Table1[[#This Row],[ChgOrderPart1]]&lt;&gt;"",Table1[[#This Row],[ChgOrderPart1]],Table1[[#This Row],[ChgOrderPart2]])</f>
        <v/>
      </c>
      <c r="G4550" s="6" t="s">
        <v>3649</v>
      </c>
      <c r="H4550" s="8">
        <v>42104.578611111108</v>
      </c>
      <c r="I4550" s="6" t="s">
        <v>55</v>
      </c>
      <c r="J4550" s="8">
        <v>42206.606122685182</v>
      </c>
      <c r="K4550" s="6" t="s">
        <v>3614</v>
      </c>
      <c r="L4550" s="6" t="s">
        <v>3615</v>
      </c>
      <c r="M4550" s="6" t="s">
        <v>37</v>
      </c>
      <c r="O4550" s="6" t="s">
        <v>38</v>
      </c>
      <c r="P4550" s="6" t="s">
        <v>39</v>
      </c>
      <c r="Q4550" s="6" t="s">
        <v>3650</v>
      </c>
      <c r="R4550" s="6" t="s">
        <v>1410</v>
      </c>
      <c r="S4550" s="6" t="s">
        <v>3651</v>
      </c>
      <c r="T4550" s="6" t="s">
        <v>354</v>
      </c>
      <c r="W4550" s="6" t="s">
        <v>3652</v>
      </c>
      <c r="X4550" s="6" t="s">
        <v>3650</v>
      </c>
      <c r="Y4550" s="6" t="s">
        <v>43</v>
      </c>
      <c r="Z4550" s="8">
        <v>42104.627847222226</v>
      </c>
      <c r="AA4550" s="6" t="s">
        <v>3653</v>
      </c>
      <c r="AB4550" s="6" t="s">
        <v>1412</v>
      </c>
      <c r="AC4550" s="6" t="s">
        <v>1410</v>
      </c>
      <c r="AD4550" s="6" t="s">
        <v>43</v>
      </c>
      <c r="AE4550" s="8">
        <v>42106.349594907406</v>
      </c>
      <c r="AF4550" s="6" t="s">
        <v>358</v>
      </c>
      <c r="AL4550" s="6" t="s">
        <v>3651</v>
      </c>
      <c r="AM4550" s="6" t="s">
        <v>43</v>
      </c>
    </row>
    <row r="4551" spans="1:39" x14ac:dyDescent="0.2">
      <c r="A455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51" s="7" t="str">
        <f>ExtractValues(Table1[[#This Row],[Agreement Name]],".{1}\d{4,5}")</f>
        <v>100195</v>
      </c>
      <c r="C4551" s="6" t="str">
        <f>ExtractValues(Table1[[#This Row],[Agreement Name]],".{1}\d{4,5}-.{1}\d{4,5}")</f>
        <v>100195-001003</v>
      </c>
      <c r="D4551" s="6" t="str">
        <f>ExtractValues(ExtractValues(Table1[[#This Row],[Agreement Name]],"(CO\d{1,3})"),"\d+")</f>
        <v>1</v>
      </c>
      <c r="E4551" s="6" t="str">
        <f>ExtractValues(ExtractValues(Table1[[#This Row],[Agreement Name]],"(CO.\d{1,3})"),"\d+")</f>
        <v/>
      </c>
      <c r="F4551" s="6" t="str">
        <f>IF(Table1[[#This Row],[ChgOrderPart1]]&lt;&gt;"",Table1[[#This Row],[ChgOrderPart1]],Table1[[#This Row],[ChgOrderPart2]])</f>
        <v>1</v>
      </c>
      <c r="G4551" s="6" t="s">
        <v>5881</v>
      </c>
      <c r="H4551" s="8">
        <v>42216.414317129631</v>
      </c>
      <c r="I4551" s="6" t="s">
        <v>34</v>
      </c>
      <c r="J4551" s="8">
        <v>42220.722291666665</v>
      </c>
      <c r="K4551" s="6" t="s">
        <v>5082</v>
      </c>
      <c r="L4551" s="6" t="s">
        <v>5083</v>
      </c>
      <c r="M4551" s="6" t="s">
        <v>37</v>
      </c>
      <c r="O4551" s="6" t="s">
        <v>38</v>
      </c>
      <c r="P4551" s="6" t="s">
        <v>39</v>
      </c>
      <c r="Q4551" s="6" t="s">
        <v>957</v>
      </c>
      <c r="R4551" s="6" t="s">
        <v>354</v>
      </c>
      <c r="W4551" s="6" t="s">
        <v>958</v>
      </c>
      <c r="X4551" s="6" t="s">
        <v>957</v>
      </c>
      <c r="Y4551" s="6" t="s">
        <v>43</v>
      </c>
      <c r="Z4551" s="8">
        <v>42220.429560185185</v>
      </c>
      <c r="AA4551" s="6" t="s">
        <v>959</v>
      </c>
      <c r="AB4551" s="6" t="s">
        <v>357</v>
      </c>
      <c r="AC4551" s="6" t="s">
        <v>354</v>
      </c>
      <c r="AD4551" s="6" t="s">
        <v>43</v>
      </c>
      <c r="AE4551" s="8">
        <v>42220.722291666665</v>
      </c>
      <c r="AF4551" s="6" t="s">
        <v>358</v>
      </c>
    </row>
    <row r="4552" spans="1:39" x14ac:dyDescent="0.2">
      <c r="A45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52" s="7" t="str">
        <f>ExtractValues(Table1[[#This Row],[Agreement Name]],".{1}\d{4,5}")</f>
        <v>100195</v>
      </c>
      <c r="C4552" s="6" t="str">
        <f>ExtractValues(Table1[[#This Row],[Agreement Name]],".{1}\d{4,5}-.{1}\d{4,5}")</f>
        <v>100195-001003</v>
      </c>
      <c r="D4552" s="6" t="str">
        <f>ExtractValues(ExtractValues(Table1[[#This Row],[Agreement Name]],"(CO\d{1,3})"),"\d+")</f>
        <v/>
      </c>
      <c r="E4552" s="6" t="str">
        <f>ExtractValues(ExtractValues(Table1[[#This Row],[Agreement Name]],"(CO.\d{1,3})"),"\d+")</f>
        <v/>
      </c>
      <c r="F4552" s="6" t="str">
        <f>IF(Table1[[#This Row],[ChgOrderPart1]]&lt;&gt;"",Table1[[#This Row],[ChgOrderPart1]],Table1[[#This Row],[ChgOrderPart2]])</f>
        <v/>
      </c>
      <c r="G4552" s="6" t="s">
        <v>6776</v>
      </c>
      <c r="H4552" s="8">
        <v>42094.509409722225</v>
      </c>
      <c r="I4552" s="6" t="s">
        <v>34</v>
      </c>
      <c r="J4552" s="8">
        <v>42097.320752314816</v>
      </c>
      <c r="K4552" s="6" t="s">
        <v>1284</v>
      </c>
      <c r="L4552" s="6" t="s">
        <v>1285</v>
      </c>
      <c r="M4552" s="6" t="s">
        <v>37</v>
      </c>
      <c r="O4552" s="6" t="s">
        <v>38</v>
      </c>
      <c r="P4552" s="6" t="s">
        <v>39</v>
      </c>
      <c r="Q4552" s="6" t="s">
        <v>957</v>
      </c>
      <c r="R4552" s="6" t="s">
        <v>354</v>
      </c>
      <c r="W4552" s="6" t="s">
        <v>958</v>
      </c>
      <c r="X4552" s="6" t="s">
        <v>957</v>
      </c>
      <c r="Y4552" s="6" t="s">
        <v>43</v>
      </c>
      <c r="Z4552" s="8">
        <v>42096.534050925926</v>
      </c>
      <c r="AA4552" s="6" t="s">
        <v>6777</v>
      </c>
      <c r="AB4552" s="6" t="s">
        <v>357</v>
      </c>
      <c r="AC4552" s="6" t="s">
        <v>354</v>
      </c>
      <c r="AD4552" s="6" t="s">
        <v>43</v>
      </c>
      <c r="AE4552" s="8">
        <v>42097.320752314816</v>
      </c>
      <c r="AF4552" s="6" t="s">
        <v>358</v>
      </c>
    </row>
    <row r="4553" spans="1:39" x14ac:dyDescent="0.2">
      <c r="A45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53" s="7" t="str">
        <f>ExtractValues(Table1[[#This Row],[Agreement Name]],".{1}\d{4,5}")</f>
        <v>100195</v>
      </c>
      <c r="C4553" s="6" t="str">
        <f>ExtractValues(Table1[[#This Row],[Agreement Name]],".{1}\d{4,5}-.{1}\d{4,5}")</f>
        <v>100195-001002</v>
      </c>
      <c r="D4553" s="6" t="str">
        <f>ExtractValues(ExtractValues(Table1[[#This Row],[Agreement Name]],"(CO\d{1,3})"),"\d+")</f>
        <v/>
      </c>
      <c r="E4553" s="6" t="str">
        <f>ExtractValues(ExtractValues(Table1[[#This Row],[Agreement Name]],"(CO.\d{1,3})"),"\d+")</f>
        <v/>
      </c>
      <c r="F4553" s="6" t="str">
        <f>IF(Table1[[#This Row],[ChgOrderPart1]]&lt;&gt;"",Table1[[#This Row],[ChgOrderPart1]],Table1[[#This Row],[ChgOrderPart2]])</f>
        <v/>
      </c>
      <c r="G4553" s="6" t="s">
        <v>3119</v>
      </c>
      <c r="H4553" s="8">
        <v>41992.334201388891</v>
      </c>
      <c r="I4553" s="6" t="s">
        <v>34</v>
      </c>
      <c r="J4553" s="8">
        <v>41997.233576388891</v>
      </c>
      <c r="K4553" s="6" t="s">
        <v>1284</v>
      </c>
      <c r="L4553" s="6" t="s">
        <v>1285</v>
      </c>
      <c r="M4553" s="6" t="s">
        <v>37</v>
      </c>
      <c r="O4553" s="6" t="s">
        <v>38</v>
      </c>
      <c r="P4553" s="6" t="s">
        <v>39</v>
      </c>
      <c r="Q4553" s="6" t="s">
        <v>3120</v>
      </c>
      <c r="R4553" s="6" t="s">
        <v>354</v>
      </c>
      <c r="W4553" s="6" t="s">
        <v>3121</v>
      </c>
      <c r="X4553" s="6" t="s">
        <v>3120</v>
      </c>
      <c r="Y4553" s="6" t="s">
        <v>43</v>
      </c>
      <c r="Z4553" s="8">
        <v>41996.658229166664</v>
      </c>
      <c r="AA4553" s="6" t="s">
        <v>3122</v>
      </c>
      <c r="AB4553" s="6" t="s">
        <v>357</v>
      </c>
      <c r="AC4553" s="6" t="s">
        <v>354</v>
      </c>
      <c r="AD4553" s="6" t="s">
        <v>43</v>
      </c>
      <c r="AE4553" s="8">
        <v>41997.233576388891</v>
      </c>
      <c r="AF4553" s="6" t="s">
        <v>358</v>
      </c>
    </row>
    <row r="4554" spans="1:39" x14ac:dyDescent="0.2">
      <c r="A455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54" s="7" t="str">
        <f>ExtractValues(Table1[[#This Row],[Agreement Name]],".{1}\d{4,5}")</f>
        <v>100195</v>
      </c>
      <c r="C4554" s="6" t="str">
        <f>ExtractValues(Table1[[#This Row],[Agreement Name]],".{1}\d{4,5}-.{1}\d{4,5}")</f>
        <v>100195-001001</v>
      </c>
      <c r="D4554" s="6" t="str">
        <f>ExtractValues(ExtractValues(Table1[[#This Row],[Agreement Name]],"(CO\d{1,3})"),"\d+")</f>
        <v>1</v>
      </c>
      <c r="E4554" s="6" t="str">
        <f>ExtractValues(ExtractValues(Table1[[#This Row],[Agreement Name]],"(CO.\d{1,3})"),"\d+")</f>
        <v/>
      </c>
      <c r="F4554" s="6" t="str">
        <f>IF(Table1[[#This Row],[ChgOrderPart1]]&lt;&gt;"",Table1[[#This Row],[ChgOrderPart1]],Table1[[#This Row],[ChgOrderPart2]])</f>
        <v>1</v>
      </c>
      <c r="G4554" s="6" t="s">
        <v>6890</v>
      </c>
      <c r="H4554" s="8">
        <v>42109.406898148147</v>
      </c>
      <c r="I4554" s="6" t="s">
        <v>34</v>
      </c>
      <c r="J4554" s="8">
        <v>42110.227800925924</v>
      </c>
      <c r="K4554" s="6" t="s">
        <v>1284</v>
      </c>
      <c r="L4554" s="6" t="s">
        <v>1285</v>
      </c>
      <c r="M4554" s="6" t="s">
        <v>37</v>
      </c>
      <c r="O4554" s="6" t="s">
        <v>38</v>
      </c>
      <c r="P4554" s="6" t="s">
        <v>39</v>
      </c>
      <c r="Q4554" s="6" t="s">
        <v>249</v>
      </c>
      <c r="R4554" s="6" t="s">
        <v>354</v>
      </c>
      <c r="W4554" s="6" t="s">
        <v>250</v>
      </c>
      <c r="X4554" s="6" t="s">
        <v>249</v>
      </c>
      <c r="Y4554" s="6" t="s">
        <v>43</v>
      </c>
      <c r="Z4554" s="8">
        <v>42109.409398148149</v>
      </c>
      <c r="AA4554" s="6" t="s">
        <v>251</v>
      </c>
      <c r="AB4554" s="6" t="s">
        <v>357</v>
      </c>
      <c r="AC4554" s="6" t="s">
        <v>354</v>
      </c>
      <c r="AD4554" s="6" t="s">
        <v>43</v>
      </c>
      <c r="AE4554" s="8">
        <v>42110.227800925924</v>
      </c>
      <c r="AF4554" s="6" t="s">
        <v>358</v>
      </c>
    </row>
    <row r="4555" spans="1:39" x14ac:dyDescent="0.2">
      <c r="A45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55" s="7" t="str">
        <f>ExtractValues(Table1[[#This Row],[Agreement Name]],".{1}\d{4,5}")</f>
        <v>100195</v>
      </c>
      <c r="C4555" s="6" t="str">
        <f>ExtractValues(Table1[[#This Row],[Agreement Name]],".{1}\d{4,5}-.{1}\d{4,5}")</f>
        <v>100195-001001</v>
      </c>
      <c r="D4555" s="6" t="str">
        <f>ExtractValues(ExtractValues(Table1[[#This Row],[Agreement Name]],"(CO\d{1,3})"),"\d+")</f>
        <v/>
      </c>
      <c r="E4555" s="6" t="str">
        <f>ExtractValues(ExtractValues(Table1[[#This Row],[Agreement Name]],"(CO.\d{1,3})"),"\d+")</f>
        <v/>
      </c>
      <c r="F4555" s="6" t="str">
        <f>IF(Table1[[#This Row],[ChgOrderPart1]]&lt;&gt;"",Table1[[#This Row],[ChgOrderPart1]],Table1[[#This Row],[ChgOrderPart2]])</f>
        <v/>
      </c>
      <c r="G4555" s="6" t="s">
        <v>3123</v>
      </c>
      <c r="H4555" s="8">
        <v>41992.336377314816</v>
      </c>
      <c r="I4555" s="6" t="s">
        <v>34</v>
      </c>
      <c r="J4555" s="8">
        <v>41992.34579861111</v>
      </c>
      <c r="K4555" s="6" t="s">
        <v>1284</v>
      </c>
      <c r="L4555" s="6" t="s">
        <v>1285</v>
      </c>
      <c r="M4555" s="6" t="s">
        <v>37</v>
      </c>
      <c r="O4555" s="6" t="s">
        <v>38</v>
      </c>
      <c r="P4555" s="6" t="s">
        <v>39</v>
      </c>
      <c r="Q4555" s="6" t="s">
        <v>249</v>
      </c>
      <c r="R4555" s="6" t="s">
        <v>354</v>
      </c>
      <c r="W4555" s="6" t="s">
        <v>250</v>
      </c>
      <c r="X4555" s="6" t="s">
        <v>249</v>
      </c>
      <c r="Y4555" s="6" t="s">
        <v>43</v>
      </c>
      <c r="Z4555" s="8">
        <v>41992.340879629628</v>
      </c>
      <c r="AA4555" s="6" t="s">
        <v>251</v>
      </c>
      <c r="AB4555" s="6" t="s">
        <v>357</v>
      </c>
      <c r="AC4555" s="6" t="s">
        <v>354</v>
      </c>
      <c r="AD4555" s="6" t="s">
        <v>43</v>
      </c>
      <c r="AE4555" s="8">
        <v>41992.34579861111</v>
      </c>
      <c r="AF4555" s="6" t="s">
        <v>358</v>
      </c>
    </row>
    <row r="4556" spans="1:39" x14ac:dyDescent="0.2">
      <c r="A45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56" s="7" t="str">
        <f>ExtractValues(Table1[[#This Row],[Agreement Name]],".{1}\d{4,5}")</f>
        <v>100194</v>
      </c>
      <c r="C4556" s="6" t="str">
        <f>ExtractValues(Table1[[#This Row],[Agreement Name]],".{1}\d{4,5}-.{1}\d{4,5}")</f>
        <v>100194-006002</v>
      </c>
      <c r="D4556" s="6" t="str">
        <f>ExtractValues(ExtractValues(Table1[[#This Row],[Agreement Name]],"(CO\d{1,3})"),"\d+")</f>
        <v/>
      </c>
      <c r="E4556" s="6" t="str">
        <f>ExtractValues(ExtractValues(Table1[[#This Row],[Agreement Name]],"(CO.\d{1,3})"),"\d+")</f>
        <v/>
      </c>
      <c r="F4556" s="6" t="str">
        <f>IF(Table1[[#This Row],[ChgOrderPart1]]&lt;&gt;"",Table1[[#This Row],[ChgOrderPart1]],Table1[[#This Row],[ChgOrderPart2]])</f>
        <v/>
      </c>
      <c r="G4556" s="6" t="s">
        <v>443</v>
      </c>
      <c r="H4556" s="8">
        <v>42160.580185185187</v>
      </c>
      <c r="I4556" s="6" t="s">
        <v>34</v>
      </c>
      <c r="J4556" s="8">
        <v>42160.627928240741</v>
      </c>
      <c r="K4556" s="6" t="s">
        <v>35</v>
      </c>
      <c r="L4556" s="6" t="s">
        <v>36</v>
      </c>
      <c r="M4556" s="6" t="s">
        <v>37</v>
      </c>
      <c r="O4556" s="6" t="s">
        <v>38</v>
      </c>
      <c r="P4556" s="6" t="s">
        <v>39</v>
      </c>
      <c r="Q4556" s="6" t="s">
        <v>444</v>
      </c>
      <c r="R4556" s="6" t="s">
        <v>354</v>
      </c>
      <c r="W4556" s="6" t="s">
        <v>445</v>
      </c>
      <c r="X4556" s="6" t="s">
        <v>444</v>
      </c>
      <c r="Y4556" s="6" t="s">
        <v>43</v>
      </c>
      <c r="Z4556" s="8">
        <v>42160.62363425926</v>
      </c>
      <c r="AA4556" s="6" t="s">
        <v>446</v>
      </c>
      <c r="AB4556" s="6" t="s">
        <v>357</v>
      </c>
      <c r="AC4556" s="6" t="s">
        <v>354</v>
      </c>
      <c r="AD4556" s="6" t="s">
        <v>43</v>
      </c>
      <c r="AE4556" s="8">
        <v>42160.627928240741</v>
      </c>
      <c r="AF4556" s="6" t="s">
        <v>358</v>
      </c>
    </row>
    <row r="4557" spans="1:39" x14ac:dyDescent="0.2">
      <c r="A45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57" s="7" t="str">
        <f>ExtractValues(Table1[[#This Row],[Agreement Name]],".{1}\d{4,5}")</f>
        <v>100194</v>
      </c>
      <c r="C4557" s="6" t="str">
        <f>ExtractValues(Table1[[#This Row],[Agreement Name]],".{1}\d{4,5}-.{1}\d{4,5}")</f>
        <v>100194-006001</v>
      </c>
      <c r="D4557" s="6" t="str">
        <f>ExtractValues(ExtractValues(Table1[[#This Row],[Agreement Name]],"(CO\d{1,3})"),"\d+")</f>
        <v/>
      </c>
      <c r="E4557" s="6" t="str">
        <f>ExtractValues(ExtractValues(Table1[[#This Row],[Agreement Name]],"(CO.\d{1,3})"),"\d+")</f>
        <v/>
      </c>
      <c r="F4557" s="6" t="str">
        <f>IF(Table1[[#This Row],[ChgOrderPart1]]&lt;&gt;"",Table1[[#This Row],[ChgOrderPart1]],Table1[[#This Row],[ChgOrderPart2]])</f>
        <v/>
      </c>
      <c r="G4557" s="6" t="s">
        <v>359</v>
      </c>
      <c r="H4557" s="8">
        <v>42152.664027777777</v>
      </c>
      <c r="I4557" s="6" t="s">
        <v>34</v>
      </c>
      <c r="J4557" s="8">
        <v>42156.355543981481</v>
      </c>
      <c r="K4557" s="6" t="s">
        <v>35</v>
      </c>
      <c r="L4557" s="6" t="s">
        <v>36</v>
      </c>
      <c r="M4557" s="6" t="s">
        <v>37</v>
      </c>
      <c r="O4557" s="6" t="s">
        <v>38</v>
      </c>
      <c r="P4557" s="6" t="s">
        <v>39</v>
      </c>
      <c r="Q4557" s="6" t="s">
        <v>319</v>
      </c>
      <c r="R4557" s="6" t="s">
        <v>320</v>
      </c>
      <c r="S4557" s="6" t="s">
        <v>354</v>
      </c>
      <c r="W4557" s="6" t="s">
        <v>321</v>
      </c>
      <c r="X4557" s="6" t="s">
        <v>320</v>
      </c>
      <c r="Y4557" s="6" t="s">
        <v>43</v>
      </c>
      <c r="Z4557" s="8">
        <v>42156.326296296298</v>
      </c>
      <c r="AA4557" s="6" t="s">
        <v>322</v>
      </c>
      <c r="AB4557" s="6" t="s">
        <v>357</v>
      </c>
      <c r="AC4557" s="6" t="s">
        <v>354</v>
      </c>
      <c r="AD4557" s="6" t="s">
        <v>43</v>
      </c>
      <c r="AE4557" s="8">
        <v>42156.355543981481</v>
      </c>
      <c r="AF4557" s="6" t="s">
        <v>358</v>
      </c>
    </row>
    <row r="4558" spans="1:39" x14ac:dyDescent="0.2">
      <c r="A455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58" s="7" t="str">
        <f>ExtractValues(Table1[[#This Row],[Agreement Name]],".{1}\d{4,5}")</f>
        <v>100194</v>
      </c>
      <c r="C4558" s="6" t="str">
        <f>ExtractValues(Table1[[#This Row],[Agreement Name]],".{1}\d{4,5}-.{1}\d{4,5}")</f>
        <v>100194-005002</v>
      </c>
      <c r="D4558" s="6" t="str">
        <f>ExtractValues(ExtractValues(Table1[[#This Row],[Agreement Name]],"(CO\d{1,3})"),"\d+")</f>
        <v/>
      </c>
      <c r="E4558" s="6" t="str">
        <f>ExtractValues(ExtractValues(Table1[[#This Row],[Agreement Name]],"(CO.\d{1,3})"),"\d+")</f>
        <v/>
      </c>
      <c r="F4558" s="6" t="str">
        <f>IF(Table1[[#This Row],[ChgOrderPart1]]&lt;&gt;"",Table1[[#This Row],[ChgOrderPart1]],Table1[[#This Row],[ChgOrderPart2]])</f>
        <v/>
      </c>
      <c r="G4558" s="6" t="s">
        <v>6857</v>
      </c>
      <c r="H4558" s="8">
        <v>42107.320752314816</v>
      </c>
      <c r="I4558" s="6" t="s">
        <v>34</v>
      </c>
      <c r="J4558" s="8">
        <v>42122.347002314818</v>
      </c>
      <c r="K4558" s="6" t="s">
        <v>1284</v>
      </c>
      <c r="L4558" s="6" t="s">
        <v>1285</v>
      </c>
      <c r="M4558" s="6" t="s">
        <v>37</v>
      </c>
      <c r="O4558" s="6" t="s">
        <v>38</v>
      </c>
      <c r="P4558" s="6" t="s">
        <v>39</v>
      </c>
      <c r="Q4558" s="6" t="s">
        <v>780</v>
      </c>
      <c r="R4558" s="6" t="s">
        <v>354</v>
      </c>
      <c r="W4558" s="6" t="s">
        <v>643</v>
      </c>
      <c r="X4558" s="6" t="s">
        <v>780</v>
      </c>
      <c r="Y4558" s="6" t="s">
        <v>43</v>
      </c>
      <c r="Z4558" s="8">
        <v>42122.342465277776</v>
      </c>
      <c r="AA4558" s="6" t="s">
        <v>141</v>
      </c>
      <c r="AB4558" s="6" t="s">
        <v>357</v>
      </c>
      <c r="AC4558" s="6" t="s">
        <v>354</v>
      </c>
      <c r="AD4558" s="6" t="s">
        <v>43</v>
      </c>
      <c r="AE4558" s="8">
        <v>42122.347002314818</v>
      </c>
      <c r="AF4558" s="6" t="s">
        <v>358</v>
      </c>
    </row>
    <row r="4559" spans="1:39" x14ac:dyDescent="0.2">
      <c r="A455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59" s="7" t="str">
        <f>ExtractValues(Table1[[#This Row],[Agreement Name]],".{1}\d{4,5}")</f>
        <v>100194</v>
      </c>
      <c r="C4559" s="6" t="str">
        <f>ExtractValues(Table1[[#This Row],[Agreement Name]],".{1}\d{4,5}-.{1}\d{4,5}")</f>
        <v>100194-005001</v>
      </c>
      <c r="D4559" s="6" t="str">
        <f>ExtractValues(ExtractValues(Table1[[#This Row],[Agreement Name]],"(CO\d{1,3})"),"\d+")</f>
        <v>1</v>
      </c>
      <c r="E4559" s="6" t="str">
        <f>ExtractValues(ExtractValues(Table1[[#This Row],[Agreement Name]],"(CO.\d{1,3})"),"\d+")</f>
        <v/>
      </c>
      <c r="F4559" s="6" t="str">
        <f>IF(Table1[[#This Row],[ChgOrderPart1]]&lt;&gt;"",Table1[[#This Row],[ChgOrderPart1]],Table1[[#This Row],[ChgOrderPart2]])</f>
        <v>1</v>
      </c>
      <c r="G4559" s="6" t="s">
        <v>6524</v>
      </c>
      <c r="H4559" s="8">
        <v>42074.497037037036</v>
      </c>
      <c r="I4559" s="6" t="s">
        <v>34</v>
      </c>
      <c r="J4559" s="8">
        <v>42074.647268518522</v>
      </c>
      <c r="K4559" s="6" t="s">
        <v>1284</v>
      </c>
      <c r="L4559" s="6" t="s">
        <v>1285</v>
      </c>
      <c r="M4559" s="6" t="s">
        <v>37</v>
      </c>
      <c r="O4559" s="6" t="s">
        <v>38</v>
      </c>
      <c r="P4559" s="6" t="s">
        <v>39</v>
      </c>
      <c r="Q4559" s="6" t="s">
        <v>1291</v>
      </c>
      <c r="R4559" s="6" t="s">
        <v>354</v>
      </c>
      <c r="W4559" s="6" t="s">
        <v>1292</v>
      </c>
      <c r="X4559" s="6" t="s">
        <v>1291</v>
      </c>
      <c r="Y4559" s="6" t="s">
        <v>43</v>
      </c>
      <c r="Z4559" s="8">
        <v>42074.526307870372</v>
      </c>
      <c r="AA4559" s="6" t="s">
        <v>322</v>
      </c>
      <c r="AB4559" s="6" t="s">
        <v>357</v>
      </c>
      <c r="AC4559" s="6" t="s">
        <v>354</v>
      </c>
      <c r="AD4559" s="6" t="s">
        <v>43</v>
      </c>
      <c r="AE4559" s="8">
        <v>42074.647268518522</v>
      </c>
      <c r="AF4559" s="6" t="s">
        <v>358</v>
      </c>
    </row>
    <row r="4560" spans="1:39" x14ac:dyDescent="0.2">
      <c r="A45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60" s="7" t="str">
        <f>ExtractValues(Table1[[#This Row],[Agreement Name]],".{1}\d{4,5}")</f>
        <v>100194</v>
      </c>
      <c r="C4560" s="6" t="str">
        <f>ExtractValues(Table1[[#This Row],[Agreement Name]],".{1}\d{4,5}-.{1}\d{4,5}")</f>
        <v>100194-005001</v>
      </c>
      <c r="D4560" s="6" t="str">
        <f>ExtractValues(ExtractValues(Table1[[#This Row],[Agreement Name]],"(CO\d{1,3})"),"\d+")</f>
        <v/>
      </c>
      <c r="E4560" s="6" t="str">
        <f>ExtractValues(ExtractValues(Table1[[#This Row],[Agreement Name]],"(CO.\d{1,3})"),"\d+")</f>
        <v/>
      </c>
      <c r="F4560" s="6" t="str">
        <f>IF(Table1[[#This Row],[ChgOrderPart1]]&lt;&gt;"",Table1[[#This Row],[ChgOrderPart1]],Table1[[#This Row],[ChgOrderPart2]])</f>
        <v/>
      </c>
      <c r="G4560" s="6" t="s">
        <v>6435</v>
      </c>
      <c r="H4560" s="8">
        <v>42066.55128472222</v>
      </c>
      <c r="I4560" s="6" t="s">
        <v>34</v>
      </c>
      <c r="J4560" s="8">
        <v>42068.466666666667</v>
      </c>
      <c r="K4560" s="6" t="s">
        <v>1284</v>
      </c>
      <c r="L4560" s="6" t="s">
        <v>1285</v>
      </c>
      <c r="M4560" s="6" t="s">
        <v>37</v>
      </c>
      <c r="O4560" s="6" t="s">
        <v>38</v>
      </c>
      <c r="P4560" s="6" t="s">
        <v>39</v>
      </c>
      <c r="Q4560" s="6" t="s">
        <v>1291</v>
      </c>
      <c r="R4560" s="6" t="s">
        <v>354</v>
      </c>
      <c r="W4560" s="6" t="s">
        <v>1292</v>
      </c>
      <c r="X4560" s="6" t="s">
        <v>1291</v>
      </c>
      <c r="Y4560" s="6" t="s">
        <v>43</v>
      </c>
      <c r="Z4560" s="8">
        <v>42068.408217592594</v>
      </c>
      <c r="AA4560" s="6" t="s">
        <v>322</v>
      </c>
      <c r="AB4560" s="6" t="s">
        <v>357</v>
      </c>
      <c r="AC4560" s="6" t="s">
        <v>354</v>
      </c>
      <c r="AD4560" s="6" t="s">
        <v>43</v>
      </c>
      <c r="AE4560" s="8">
        <v>42068.466666666667</v>
      </c>
      <c r="AF4560" s="6" t="s">
        <v>358</v>
      </c>
    </row>
    <row r="4561" spans="1:39" x14ac:dyDescent="0.2">
      <c r="A45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61" s="7" t="str">
        <f>ExtractValues(Table1[[#This Row],[Agreement Name]],".{1}\d{4,5}")</f>
        <v>100191</v>
      </c>
      <c r="C4561" s="6" t="str">
        <f>ExtractValues(Table1[[#This Row],[Agreement Name]],".{1}\d{4,5}-.{1}\d{4,5}")</f>
        <v>100191-001003</v>
      </c>
      <c r="D4561" s="6" t="str">
        <f>ExtractValues(ExtractValues(Table1[[#This Row],[Agreement Name]],"(CO\d{1,3})"),"\d+")</f>
        <v/>
      </c>
      <c r="E4561" s="6" t="str">
        <f>ExtractValues(ExtractValues(Table1[[#This Row],[Agreement Name]],"(CO.\d{1,3})"),"\d+")</f>
        <v/>
      </c>
      <c r="F4561" s="6" t="str">
        <f>IF(Table1[[#This Row],[ChgOrderPart1]]&lt;&gt;"",Table1[[#This Row],[ChgOrderPart1]],Table1[[#This Row],[ChgOrderPart2]])</f>
        <v/>
      </c>
      <c r="G4561" s="6" t="s">
        <v>2870</v>
      </c>
      <c r="H4561" s="8">
        <v>41976.538877314815</v>
      </c>
      <c r="I4561" s="6" t="s">
        <v>34</v>
      </c>
      <c r="J4561" s="8">
        <v>41978.691111111111</v>
      </c>
      <c r="K4561" s="6" t="s">
        <v>1284</v>
      </c>
      <c r="L4561" s="6" t="s">
        <v>1285</v>
      </c>
      <c r="M4561" s="6" t="s">
        <v>37</v>
      </c>
      <c r="O4561" s="6" t="s">
        <v>38</v>
      </c>
      <c r="P4561" s="6" t="s">
        <v>39</v>
      </c>
      <c r="Q4561" s="6" t="s">
        <v>365</v>
      </c>
      <c r="R4561" s="6" t="s">
        <v>196</v>
      </c>
      <c r="W4561" s="6" t="s">
        <v>368</v>
      </c>
      <c r="X4561" s="6" t="s">
        <v>365</v>
      </c>
      <c r="Y4561" s="6" t="s">
        <v>43</v>
      </c>
      <c r="Z4561" s="8">
        <v>41978.481365740743</v>
      </c>
      <c r="AA4561" s="6" t="s">
        <v>2693</v>
      </c>
      <c r="AB4561" s="6" t="s">
        <v>198</v>
      </c>
      <c r="AC4561" s="6" t="s">
        <v>196</v>
      </c>
      <c r="AD4561" s="6" t="s">
        <v>43</v>
      </c>
      <c r="AE4561" s="8">
        <v>41978.691111111111</v>
      </c>
      <c r="AF4561" s="6" t="s">
        <v>71</v>
      </c>
    </row>
    <row r="4562" spans="1:39" x14ac:dyDescent="0.2">
      <c r="A4562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2" s="7" t="str">
        <f>ExtractValues(Table1[[#This Row],[Agreement Name]],".{1}\d{4,5}")</f>
        <v>100191</v>
      </c>
      <c r="C4562" s="6" t="str">
        <f>ExtractValues(Table1[[#This Row],[Agreement Name]],".{1}\d{4,5}-.{1}\d{4,5}")</f>
        <v>100191-001002</v>
      </c>
      <c r="D4562" s="6" t="str">
        <f>ExtractValues(ExtractValues(Table1[[#This Row],[Agreement Name]],"(CO\d{1,3})"),"\d+")</f>
        <v>4</v>
      </c>
      <c r="E4562" s="6" t="str">
        <f>ExtractValues(ExtractValues(Table1[[#This Row],[Agreement Name]],"(CO.\d{1,3})"),"\d+")</f>
        <v/>
      </c>
      <c r="F4562" s="6" t="str">
        <f>IF(Table1[[#This Row],[ChgOrderPart1]]&lt;&gt;"",Table1[[#This Row],[ChgOrderPart1]],Table1[[#This Row],[ChgOrderPart2]])</f>
        <v>4</v>
      </c>
      <c r="G4562" s="6" t="s">
        <v>3896</v>
      </c>
      <c r="H4562" s="8">
        <v>42131.458599537036</v>
      </c>
      <c r="I4562" s="6" t="s">
        <v>34</v>
      </c>
      <c r="J4562" s="8">
        <v>42131.528067129628</v>
      </c>
      <c r="K4562" s="6" t="s">
        <v>3614</v>
      </c>
      <c r="L4562" s="6" t="s">
        <v>3615</v>
      </c>
      <c r="M4562" s="6" t="s">
        <v>37</v>
      </c>
      <c r="O4562" s="6" t="s">
        <v>38</v>
      </c>
      <c r="P4562" s="6" t="s">
        <v>39</v>
      </c>
      <c r="Q4562" s="6" t="s">
        <v>968</v>
      </c>
      <c r="R4562" s="6" t="s">
        <v>196</v>
      </c>
      <c r="W4562" s="6" t="s">
        <v>3140</v>
      </c>
      <c r="X4562" s="6" t="s">
        <v>968</v>
      </c>
      <c r="Y4562" s="6" t="s">
        <v>43</v>
      </c>
      <c r="Z4562" s="8">
        <v>42131.469305555554</v>
      </c>
      <c r="AA4562" s="6" t="s">
        <v>2710</v>
      </c>
      <c r="AB4562" s="6" t="s">
        <v>198</v>
      </c>
      <c r="AC4562" s="6" t="s">
        <v>196</v>
      </c>
      <c r="AD4562" s="6" t="s">
        <v>43</v>
      </c>
      <c r="AE4562" s="8">
        <v>42131.528067129628</v>
      </c>
      <c r="AF4562" s="6" t="s">
        <v>71</v>
      </c>
    </row>
    <row r="4563" spans="1:39" x14ac:dyDescent="0.2">
      <c r="A456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3" s="7" t="str">
        <f>ExtractValues(Table1[[#This Row],[Agreement Name]],".{1}\d{4,5}")</f>
        <v>100191</v>
      </c>
      <c r="C4563" s="6" t="str">
        <f>ExtractValues(Table1[[#This Row],[Agreement Name]],".{1}\d{4,5}-.{1}\d{4,5}")</f>
        <v>100191-001002</v>
      </c>
      <c r="D4563" s="6" t="str">
        <f>ExtractValues(ExtractValues(Table1[[#This Row],[Agreement Name]],"(CO\d{1,3})"),"\d+")</f>
        <v>3</v>
      </c>
      <c r="E4563" s="6" t="str">
        <f>ExtractValues(ExtractValues(Table1[[#This Row],[Agreement Name]],"(CO.\d{1,3})"),"\d+")</f>
        <v/>
      </c>
      <c r="F4563" s="6" t="str">
        <f>IF(Table1[[#This Row],[ChgOrderPart1]]&lt;&gt;"",Table1[[#This Row],[ChgOrderPart1]],Table1[[#This Row],[ChgOrderPart2]])</f>
        <v>3</v>
      </c>
      <c r="G4563" s="6" t="s">
        <v>6681</v>
      </c>
      <c r="H4563" s="8">
        <v>42087.555243055554</v>
      </c>
      <c r="I4563" s="6" t="s">
        <v>34</v>
      </c>
      <c r="J4563" s="8">
        <v>42087.619988425926</v>
      </c>
      <c r="K4563" s="6" t="s">
        <v>1284</v>
      </c>
      <c r="L4563" s="6" t="s">
        <v>1285</v>
      </c>
      <c r="M4563" s="6" t="s">
        <v>37</v>
      </c>
      <c r="O4563" s="6" t="s">
        <v>38</v>
      </c>
      <c r="P4563" s="6" t="s">
        <v>39</v>
      </c>
      <c r="Q4563" s="6" t="s">
        <v>968</v>
      </c>
      <c r="R4563" s="6" t="s">
        <v>196</v>
      </c>
      <c r="W4563" s="6" t="s">
        <v>3140</v>
      </c>
      <c r="X4563" s="6" t="s">
        <v>968</v>
      </c>
      <c r="Y4563" s="6" t="s">
        <v>43</v>
      </c>
      <c r="Z4563" s="8">
        <v>42087.568379629629</v>
      </c>
      <c r="AA4563" s="6" t="s">
        <v>6682</v>
      </c>
      <c r="AB4563" s="6" t="s">
        <v>198</v>
      </c>
      <c r="AC4563" s="6" t="s">
        <v>196</v>
      </c>
      <c r="AD4563" s="6" t="s">
        <v>43</v>
      </c>
      <c r="AE4563" s="8">
        <v>42087.619988425926</v>
      </c>
      <c r="AF4563" s="6" t="s">
        <v>71</v>
      </c>
    </row>
    <row r="4564" spans="1:39" x14ac:dyDescent="0.2">
      <c r="A456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4" s="7" t="str">
        <f>ExtractValues(Table1[[#This Row],[Agreement Name]],".{1}\d{4,5}")</f>
        <v>100191</v>
      </c>
      <c r="C4564" s="6" t="str">
        <f>ExtractValues(Table1[[#This Row],[Agreement Name]],".{1}\d{4,5}-.{1}\d{4,5}")</f>
        <v>100191-001002</v>
      </c>
      <c r="D4564" s="6" t="str">
        <f>ExtractValues(ExtractValues(Table1[[#This Row],[Agreement Name]],"(CO\d{1,3})"),"\d+")</f>
        <v>2</v>
      </c>
      <c r="E4564" s="6" t="str">
        <f>ExtractValues(ExtractValues(Table1[[#This Row],[Agreement Name]],"(CO.\d{1,3})"),"\d+")</f>
        <v/>
      </c>
      <c r="F4564" s="6" t="str">
        <f>IF(Table1[[#This Row],[ChgOrderPart1]]&lt;&gt;"",Table1[[#This Row],[ChgOrderPart1]],Table1[[#This Row],[ChgOrderPart2]])</f>
        <v>2</v>
      </c>
      <c r="G4564" s="6" t="s">
        <v>3139</v>
      </c>
      <c r="H4564" s="8">
        <v>42009.509375000001</v>
      </c>
      <c r="I4564" s="6" t="s">
        <v>34</v>
      </c>
      <c r="J4564" s="8">
        <v>42012.337164351855</v>
      </c>
      <c r="K4564" s="6" t="s">
        <v>1284</v>
      </c>
      <c r="L4564" s="6" t="s">
        <v>1285</v>
      </c>
      <c r="M4564" s="6" t="s">
        <v>37</v>
      </c>
      <c r="O4564" s="6" t="s">
        <v>38</v>
      </c>
      <c r="P4564" s="6" t="s">
        <v>39</v>
      </c>
      <c r="Q4564" s="6" t="s">
        <v>968</v>
      </c>
      <c r="R4564" s="6" t="s">
        <v>196</v>
      </c>
      <c r="W4564" s="6" t="s">
        <v>3140</v>
      </c>
      <c r="X4564" s="6" t="s">
        <v>968</v>
      </c>
      <c r="Y4564" s="6" t="s">
        <v>43</v>
      </c>
      <c r="Z4564" s="8">
        <v>42012.287534722222</v>
      </c>
      <c r="AA4564" s="6" t="s">
        <v>2710</v>
      </c>
      <c r="AB4564" s="6" t="s">
        <v>198</v>
      </c>
      <c r="AC4564" s="6" t="s">
        <v>196</v>
      </c>
      <c r="AD4564" s="6" t="s">
        <v>43</v>
      </c>
      <c r="AE4564" s="8">
        <v>42012.337164351855</v>
      </c>
      <c r="AF4564" s="6" t="s">
        <v>71</v>
      </c>
    </row>
    <row r="4565" spans="1:39" x14ac:dyDescent="0.2">
      <c r="A45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65" s="7" t="str">
        <f>ExtractValues(Table1[[#This Row],[Agreement Name]],".{1}\d{4,5}")</f>
        <v>100191</v>
      </c>
      <c r="C4565" s="6" t="str">
        <f>ExtractValues(Table1[[#This Row],[Agreement Name]],".{1}\d{4,5}-.{1}\d{4,5}")</f>
        <v>100191-001002</v>
      </c>
      <c r="D4565" s="6" t="str">
        <f>ExtractValues(ExtractValues(Table1[[#This Row],[Agreement Name]],"(CO\d{1,3})"),"\d+")</f>
        <v/>
      </c>
      <c r="E4565" s="6" t="str">
        <f>ExtractValues(ExtractValues(Table1[[#This Row],[Agreement Name]],"(CO.\d{1,3})"),"\d+")</f>
        <v/>
      </c>
      <c r="F4565" s="6" t="str">
        <f>IF(Table1[[#This Row],[ChgOrderPart1]]&lt;&gt;"",Table1[[#This Row],[ChgOrderPart1]],Table1[[#This Row],[ChgOrderPart2]])</f>
        <v/>
      </c>
      <c r="G4565" s="6" t="s">
        <v>2828</v>
      </c>
      <c r="H4565" s="8">
        <v>41974.515023148146</v>
      </c>
      <c r="I4565" s="6" t="s">
        <v>34</v>
      </c>
      <c r="J4565" s="8">
        <v>41976.439895833333</v>
      </c>
      <c r="K4565" s="6" t="s">
        <v>1284</v>
      </c>
      <c r="L4565" s="6" t="s">
        <v>1285</v>
      </c>
      <c r="M4565" s="6" t="s">
        <v>37</v>
      </c>
      <c r="O4565" s="6" t="s">
        <v>38</v>
      </c>
      <c r="P4565" s="6" t="s">
        <v>39</v>
      </c>
      <c r="Q4565" s="6" t="s">
        <v>968</v>
      </c>
      <c r="R4565" s="6" t="s">
        <v>2829</v>
      </c>
      <c r="S4565" s="6" t="s">
        <v>196</v>
      </c>
      <c r="W4565" s="6" t="s">
        <v>969</v>
      </c>
      <c r="X4565" s="6" t="s">
        <v>2829</v>
      </c>
      <c r="Y4565" s="6" t="s">
        <v>43</v>
      </c>
      <c r="Z4565" s="8">
        <v>41976.431562500002</v>
      </c>
      <c r="AA4565" s="6" t="s">
        <v>2830</v>
      </c>
      <c r="AB4565" s="6" t="s">
        <v>198</v>
      </c>
      <c r="AC4565" s="6" t="s">
        <v>196</v>
      </c>
      <c r="AD4565" s="6" t="s">
        <v>43</v>
      </c>
      <c r="AE4565" s="8">
        <v>41976.439895833333</v>
      </c>
      <c r="AF4565" s="6" t="s">
        <v>71</v>
      </c>
    </row>
    <row r="4566" spans="1:39" x14ac:dyDescent="0.2">
      <c r="A456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6" s="7" t="str">
        <f>ExtractValues(Table1[[#This Row],[Agreement Name]],".{1}\d{4,5}")</f>
        <v>100191</v>
      </c>
      <c r="C4566" s="6" t="str">
        <f>ExtractValues(Table1[[#This Row],[Agreement Name]],".{1}\d{4,5}-.{1}\d{4,5}")</f>
        <v>100191-001001</v>
      </c>
      <c r="D4566" s="6" t="str">
        <f>ExtractValues(ExtractValues(Table1[[#This Row],[Agreement Name]],"(CO\d{1,3})"),"\d+")</f>
        <v>4</v>
      </c>
      <c r="E4566" s="6" t="str">
        <f>ExtractValues(ExtractValues(Table1[[#This Row],[Agreement Name]],"(CO.\d{1,3})"),"\d+")</f>
        <v/>
      </c>
      <c r="F4566" s="6" t="str">
        <f>IF(Table1[[#This Row],[ChgOrderPart1]]&lt;&gt;"",Table1[[#This Row],[ChgOrderPart1]],Table1[[#This Row],[ChgOrderPart2]])</f>
        <v>4</v>
      </c>
      <c r="G4566" s="6" t="s">
        <v>3973</v>
      </c>
      <c r="H4566" s="8">
        <v>42137.389537037037</v>
      </c>
      <c r="I4566" s="6" t="s">
        <v>34</v>
      </c>
      <c r="J4566" s="8">
        <v>42146.662847222222</v>
      </c>
      <c r="K4566" s="6" t="s">
        <v>3614</v>
      </c>
      <c r="L4566" s="6" t="s">
        <v>3615</v>
      </c>
      <c r="M4566" s="6" t="s">
        <v>37</v>
      </c>
      <c r="O4566" s="6" t="s">
        <v>38</v>
      </c>
      <c r="P4566" s="6" t="s">
        <v>39</v>
      </c>
      <c r="Q4566" s="6" t="s">
        <v>998</v>
      </c>
      <c r="R4566" s="6" t="s">
        <v>313</v>
      </c>
      <c r="S4566" s="6" t="s">
        <v>196</v>
      </c>
      <c r="W4566" s="6" t="s">
        <v>314</v>
      </c>
      <c r="X4566" s="6" t="s">
        <v>313</v>
      </c>
      <c r="Y4566" s="6" t="s">
        <v>43</v>
      </c>
      <c r="Z4566" s="8">
        <v>42146.660416666666</v>
      </c>
      <c r="AA4566" s="6" t="s">
        <v>315</v>
      </c>
      <c r="AB4566" s="6" t="s">
        <v>198</v>
      </c>
      <c r="AC4566" s="6" t="s">
        <v>196</v>
      </c>
      <c r="AD4566" s="6" t="s">
        <v>43</v>
      </c>
      <c r="AE4566" s="8">
        <v>42146.662847222222</v>
      </c>
      <c r="AF4566" s="6" t="s">
        <v>71</v>
      </c>
    </row>
    <row r="4567" spans="1:39" x14ac:dyDescent="0.2">
      <c r="A456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7" s="7" t="str">
        <f>ExtractValues(Table1[[#This Row],[Agreement Name]],".{1}\d{4,5}")</f>
        <v>100191</v>
      </c>
      <c r="C4567" s="6" t="str">
        <f>ExtractValues(Table1[[#This Row],[Agreement Name]],".{1}\d{4,5}-.{1}\d{4,5}")</f>
        <v>100191-001001</v>
      </c>
      <c r="D4567" s="6" t="str">
        <f>ExtractValues(ExtractValues(Table1[[#This Row],[Agreement Name]],"(CO\d{1,3})"),"\d+")</f>
        <v>3</v>
      </c>
      <c r="E4567" s="6" t="str">
        <f>ExtractValues(ExtractValues(Table1[[#This Row],[Agreement Name]],"(CO.\d{1,3})"),"\d+")</f>
        <v/>
      </c>
      <c r="F4567" s="6" t="str">
        <f>IF(Table1[[#This Row],[ChgOrderPart1]]&lt;&gt;"",Table1[[#This Row],[ChgOrderPart1]],Table1[[#This Row],[ChgOrderPart2]])</f>
        <v>3</v>
      </c>
      <c r="G4567" s="6" t="s">
        <v>8624</v>
      </c>
      <c r="H4567" s="8">
        <v>42128.591400462959</v>
      </c>
      <c r="I4567" s="6" t="s">
        <v>34</v>
      </c>
      <c r="J4567" s="8">
        <v>42128.633032407408</v>
      </c>
      <c r="K4567" s="6" t="s">
        <v>1376</v>
      </c>
      <c r="L4567" s="6" t="s">
        <v>1377</v>
      </c>
      <c r="M4567" s="6" t="s">
        <v>37</v>
      </c>
      <c r="O4567" s="6" t="s">
        <v>38</v>
      </c>
      <c r="P4567" s="6" t="s">
        <v>39</v>
      </c>
      <c r="Q4567" s="6" t="s">
        <v>998</v>
      </c>
      <c r="R4567" s="6" t="s">
        <v>313</v>
      </c>
      <c r="S4567" s="6" t="s">
        <v>196</v>
      </c>
      <c r="W4567" s="6" t="s">
        <v>314</v>
      </c>
      <c r="X4567" s="6" t="s">
        <v>313</v>
      </c>
      <c r="Y4567" s="6" t="s">
        <v>43</v>
      </c>
      <c r="Z4567" s="8">
        <v>42128.618090277778</v>
      </c>
      <c r="AA4567" s="6" t="s">
        <v>315</v>
      </c>
      <c r="AB4567" s="6" t="s">
        <v>5267</v>
      </c>
      <c r="AC4567" s="6" t="s">
        <v>196</v>
      </c>
      <c r="AD4567" s="6" t="s">
        <v>43</v>
      </c>
      <c r="AE4567" s="8">
        <v>42128.633032407408</v>
      </c>
      <c r="AF4567" s="6" t="s">
        <v>71</v>
      </c>
    </row>
    <row r="4568" spans="1:39" x14ac:dyDescent="0.2">
      <c r="A456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8" s="7" t="str">
        <f>ExtractValues(Table1[[#This Row],[Agreement Name]],".{1}\d{4,5}")</f>
        <v>100191</v>
      </c>
      <c r="C4568" s="6" t="str">
        <f>ExtractValues(Table1[[#This Row],[Agreement Name]],".{1}\d{4,5}-.{1}\d{4,5}")</f>
        <v>100191-001001</v>
      </c>
      <c r="D4568" s="6" t="str">
        <f>ExtractValues(ExtractValues(Table1[[#This Row],[Agreement Name]],"(CO\d{1,3})"),"\d+")</f>
        <v>2</v>
      </c>
      <c r="E4568" s="6" t="str">
        <f>ExtractValues(ExtractValues(Table1[[#This Row],[Agreement Name]],"(CO.\d{1,3})"),"\d+")</f>
        <v/>
      </c>
      <c r="F4568" s="6" t="str">
        <f>IF(Table1[[#This Row],[ChgOrderPart1]]&lt;&gt;"",Table1[[#This Row],[ChgOrderPart1]],Table1[[#This Row],[ChgOrderPart2]])</f>
        <v>2</v>
      </c>
      <c r="G4568" s="6" t="s">
        <v>6688</v>
      </c>
      <c r="H4568" s="8">
        <v>42087.570104166669</v>
      </c>
      <c r="I4568" s="6" t="s">
        <v>34</v>
      </c>
      <c r="J4568" s="8">
        <v>42088.518101851849</v>
      </c>
      <c r="K4568" s="6" t="s">
        <v>1284</v>
      </c>
      <c r="L4568" s="6" t="s">
        <v>1285</v>
      </c>
      <c r="M4568" s="6" t="s">
        <v>37</v>
      </c>
      <c r="O4568" s="6" t="s">
        <v>38</v>
      </c>
      <c r="P4568" s="6" t="s">
        <v>39</v>
      </c>
      <c r="Q4568" s="6" t="s">
        <v>998</v>
      </c>
      <c r="R4568" s="6" t="s">
        <v>313</v>
      </c>
      <c r="S4568" s="6" t="s">
        <v>196</v>
      </c>
      <c r="W4568" s="6" t="s">
        <v>6689</v>
      </c>
      <c r="X4568" s="6" t="s">
        <v>313</v>
      </c>
      <c r="Y4568" s="6" t="s">
        <v>43</v>
      </c>
      <c r="Z4568" s="8">
        <v>42088.442881944444</v>
      </c>
      <c r="AA4568" s="6" t="s">
        <v>315</v>
      </c>
      <c r="AB4568" s="6" t="s">
        <v>198</v>
      </c>
      <c r="AC4568" s="6" t="s">
        <v>196</v>
      </c>
      <c r="AD4568" s="6" t="s">
        <v>43</v>
      </c>
      <c r="AE4568" s="8">
        <v>42088.518101851849</v>
      </c>
      <c r="AF4568" s="6" t="s">
        <v>71</v>
      </c>
    </row>
    <row r="4569" spans="1:39" x14ac:dyDescent="0.2">
      <c r="A456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69" s="7" t="str">
        <f>ExtractValues(Table1[[#This Row],[Agreement Name]],".{1}\d{4,5}")</f>
        <v>100191</v>
      </c>
      <c r="C4569" s="6" t="str">
        <f>ExtractValues(Table1[[#This Row],[Agreement Name]],".{1}\d{4,5}-.{1}\d{4,5}")</f>
        <v>100191-001001</v>
      </c>
      <c r="D4569" s="6" t="str">
        <f>ExtractValues(ExtractValues(Table1[[#This Row],[Agreement Name]],"(CO\d{1,3})"),"\d+")</f>
        <v>1</v>
      </c>
      <c r="E4569" s="6" t="str">
        <f>ExtractValues(ExtractValues(Table1[[#This Row],[Agreement Name]],"(CO.\d{1,3})"),"\d+")</f>
        <v/>
      </c>
      <c r="F4569" s="6" t="str">
        <f>IF(Table1[[#This Row],[ChgOrderPart1]]&lt;&gt;"",Table1[[#This Row],[ChgOrderPart1]],Table1[[#This Row],[ChgOrderPart2]])</f>
        <v>1</v>
      </c>
      <c r="G4569" s="6" t="s">
        <v>6500</v>
      </c>
      <c r="H4569" s="8">
        <v>42072.592164351852</v>
      </c>
      <c r="I4569" s="6" t="s">
        <v>34</v>
      </c>
      <c r="J4569" s="8">
        <v>42072.632650462961</v>
      </c>
      <c r="K4569" s="6" t="s">
        <v>1284</v>
      </c>
      <c r="L4569" s="6" t="s">
        <v>1285</v>
      </c>
      <c r="M4569" s="6" t="s">
        <v>37</v>
      </c>
      <c r="O4569" s="6" t="s">
        <v>38</v>
      </c>
      <c r="P4569" s="6" t="s">
        <v>39</v>
      </c>
      <c r="Q4569" s="6" t="s">
        <v>998</v>
      </c>
      <c r="R4569" s="6" t="s">
        <v>313</v>
      </c>
      <c r="S4569" s="6" t="s">
        <v>196</v>
      </c>
      <c r="W4569" s="6" t="s">
        <v>314</v>
      </c>
      <c r="X4569" s="6" t="s">
        <v>313</v>
      </c>
      <c r="Y4569" s="6" t="s">
        <v>43</v>
      </c>
      <c r="Z4569" s="8">
        <v>42072.630590277775</v>
      </c>
      <c r="AA4569" s="6" t="s">
        <v>315</v>
      </c>
      <c r="AB4569" s="6" t="s">
        <v>198</v>
      </c>
      <c r="AC4569" s="6" t="s">
        <v>196</v>
      </c>
      <c r="AD4569" s="6" t="s">
        <v>43</v>
      </c>
      <c r="AE4569" s="8">
        <v>42072.632650462961</v>
      </c>
      <c r="AF4569" s="6" t="s">
        <v>71</v>
      </c>
    </row>
    <row r="4570" spans="1:39" x14ac:dyDescent="0.2">
      <c r="A457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0" s="7" t="str">
        <f>ExtractValues(Table1[[#This Row],[Agreement Name]],".{1}\d{4,5}")</f>
        <v>100191</v>
      </c>
      <c r="C4570" s="6" t="str">
        <f>ExtractValues(Table1[[#This Row],[Agreement Name]],".{1}\d{4,5}-.{1}\d{4,5}")</f>
        <v>100191-001001</v>
      </c>
      <c r="D4570" s="6" t="str">
        <f>ExtractValues(ExtractValues(Table1[[#This Row],[Agreement Name]],"(CO\d{1,3})"),"\d+")</f>
        <v/>
      </c>
      <c r="E4570" s="6" t="str">
        <f>ExtractValues(ExtractValues(Table1[[#This Row],[Agreement Name]],"(CO.\d{1,3})"),"\d+")</f>
        <v/>
      </c>
      <c r="F4570" s="6" t="str">
        <f>IF(Table1[[#This Row],[ChgOrderPart1]]&lt;&gt;"",Table1[[#This Row],[ChgOrderPart1]],Table1[[#This Row],[ChgOrderPart2]])</f>
        <v/>
      </c>
      <c r="G4570" s="6" t="s">
        <v>2869</v>
      </c>
      <c r="H4570" s="8">
        <v>41976.536041666666</v>
      </c>
      <c r="I4570" s="6" t="s">
        <v>34</v>
      </c>
      <c r="J4570" s="8">
        <v>42026.251574074071</v>
      </c>
      <c r="K4570" s="6" t="s">
        <v>1284</v>
      </c>
      <c r="L4570" s="6" t="s">
        <v>1285</v>
      </c>
      <c r="M4570" s="6" t="s">
        <v>37</v>
      </c>
      <c r="O4570" s="6" t="s">
        <v>38</v>
      </c>
      <c r="P4570" s="6" t="s">
        <v>39</v>
      </c>
      <c r="Q4570" s="6" t="s">
        <v>998</v>
      </c>
      <c r="R4570" s="6" t="s">
        <v>952</v>
      </c>
      <c r="S4570" s="6" t="s">
        <v>313</v>
      </c>
      <c r="T4570" s="6" t="s">
        <v>196</v>
      </c>
      <c r="W4570" s="6" t="s">
        <v>314</v>
      </c>
      <c r="X4570" s="6" t="s">
        <v>313</v>
      </c>
      <c r="Z4570" s="8">
        <v>42025.779965277776</v>
      </c>
      <c r="AA4570" s="6" t="s">
        <v>315</v>
      </c>
      <c r="AB4570" s="6" t="s">
        <v>198</v>
      </c>
      <c r="AC4570" s="6" t="s">
        <v>196</v>
      </c>
      <c r="AD4570" s="6" t="s">
        <v>43</v>
      </c>
      <c r="AE4570" s="8">
        <v>42026.251574074071</v>
      </c>
      <c r="AF4570" s="6" t="s">
        <v>71</v>
      </c>
    </row>
    <row r="4571" spans="1:39" x14ac:dyDescent="0.2">
      <c r="A457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1" s="7" t="str">
        <f>ExtractValues(Table1[[#This Row],[Agreement Name]],".{1}\d{4,5}")</f>
        <v>100191</v>
      </c>
      <c r="C4571" s="6" t="str">
        <f>ExtractValues(Table1[[#This Row],[Agreement Name]],".{1}\d{4,5}-.{1}\d{4,5}")</f>
        <v>100191-001001</v>
      </c>
      <c r="D4571" s="6" t="str">
        <f>ExtractValues(ExtractValues(Table1[[#This Row],[Agreement Name]],"(CO\d{1,3})"),"\d+")</f>
        <v/>
      </c>
      <c r="E4571" s="6" t="str">
        <f>ExtractValues(ExtractValues(Table1[[#This Row],[Agreement Name]],"(CO.\d{1,3})"),"\d+")</f>
        <v/>
      </c>
      <c r="F4571" s="6" t="str">
        <f>IF(Table1[[#This Row],[ChgOrderPart1]]&lt;&gt;"",Table1[[#This Row],[ChgOrderPart1]],Table1[[#This Row],[ChgOrderPart2]])</f>
        <v/>
      </c>
      <c r="G4571" s="6" t="s">
        <v>2843</v>
      </c>
      <c r="H4571" s="8">
        <v>41975.367442129631</v>
      </c>
      <c r="I4571" s="6" t="s">
        <v>55</v>
      </c>
      <c r="J4571" s="8">
        <v>41975.380937499998</v>
      </c>
      <c r="K4571" s="6" t="s">
        <v>1284</v>
      </c>
      <c r="L4571" s="6" t="s">
        <v>1285</v>
      </c>
      <c r="M4571" s="6" t="s">
        <v>37</v>
      </c>
      <c r="O4571" s="6" t="s">
        <v>38</v>
      </c>
      <c r="P4571" s="6" t="s">
        <v>39</v>
      </c>
      <c r="Q4571" s="6" t="s">
        <v>998</v>
      </c>
      <c r="R4571" s="6" t="s">
        <v>196</v>
      </c>
      <c r="AL4571" s="6" t="s">
        <v>998</v>
      </c>
      <c r="AM4571" s="6" t="s">
        <v>43</v>
      </c>
    </row>
    <row r="4572" spans="1:39" x14ac:dyDescent="0.2">
      <c r="A457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2" s="7" t="str">
        <f>ExtractValues(Table1[[#This Row],[Agreement Name]],".{1}\d{4,5}")</f>
        <v>100190</v>
      </c>
      <c r="C4572" s="6" t="str">
        <f>ExtractValues(Table1[[#This Row],[Agreement Name]],".{1}\d{4,5}-.{1}\d{4,5}")</f>
        <v>100190-001002</v>
      </c>
      <c r="D4572" s="6" t="str">
        <f>ExtractValues(ExtractValues(Table1[[#This Row],[Agreement Name]],"(CO\d{1,3})"),"\d+")</f>
        <v/>
      </c>
      <c r="E4572" s="6" t="str">
        <f>ExtractValues(ExtractValues(Table1[[#This Row],[Agreement Name]],"(CO.\d{1,3})"),"\d+")</f>
        <v/>
      </c>
      <c r="F4572" s="6" t="str">
        <f>IF(Table1[[#This Row],[ChgOrderPart1]]&lt;&gt;"",Table1[[#This Row],[ChgOrderPart1]],Table1[[#This Row],[ChgOrderPart2]])</f>
        <v/>
      </c>
      <c r="G4572" s="6" t="s">
        <v>2991</v>
      </c>
      <c r="H4572" s="8">
        <v>41984.5940162037</v>
      </c>
      <c r="I4572" s="6" t="s">
        <v>34</v>
      </c>
      <c r="J4572" s="8">
        <v>41991.234837962962</v>
      </c>
      <c r="K4572" s="6" t="s">
        <v>1284</v>
      </c>
      <c r="L4572" s="6" t="s">
        <v>1285</v>
      </c>
      <c r="M4572" s="6" t="s">
        <v>37</v>
      </c>
      <c r="O4572" s="6" t="s">
        <v>38</v>
      </c>
      <c r="P4572" s="6" t="s">
        <v>39</v>
      </c>
      <c r="Q4572" s="6" t="s">
        <v>1120</v>
      </c>
      <c r="R4572" s="6" t="s">
        <v>196</v>
      </c>
      <c r="W4572" s="6" t="s">
        <v>2989</v>
      </c>
      <c r="X4572" s="6" t="s">
        <v>1120</v>
      </c>
      <c r="Y4572" s="6" t="s">
        <v>43</v>
      </c>
      <c r="Z4572" s="8">
        <v>41990.709050925929</v>
      </c>
      <c r="AA4572" s="6" t="s">
        <v>652</v>
      </c>
      <c r="AB4572" s="6" t="s">
        <v>198</v>
      </c>
      <c r="AC4572" s="6" t="s">
        <v>196</v>
      </c>
      <c r="AD4572" s="6" t="s">
        <v>43</v>
      </c>
      <c r="AE4572" s="8">
        <v>41991.234837962962</v>
      </c>
      <c r="AF4572" s="6" t="s">
        <v>71</v>
      </c>
    </row>
    <row r="4573" spans="1:39" x14ac:dyDescent="0.2">
      <c r="A457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73" s="7" t="str">
        <f>ExtractValues(Table1[[#This Row],[Agreement Name]],".{1}\d{4,5}")</f>
        <v>100190</v>
      </c>
      <c r="C4573" s="6" t="str">
        <f>ExtractValues(Table1[[#This Row],[Agreement Name]],".{1}\d{4,5}-.{1}\d{4,5}")</f>
        <v>100190-001001</v>
      </c>
      <c r="D4573" s="6" t="str">
        <f>ExtractValues(ExtractValues(Table1[[#This Row],[Agreement Name]],"(CO\d{1,3})"),"\d+")</f>
        <v>1</v>
      </c>
      <c r="E4573" s="6" t="str">
        <f>ExtractValues(ExtractValues(Table1[[#This Row],[Agreement Name]],"(CO.\d{1,3})"),"\d+")</f>
        <v/>
      </c>
      <c r="F4573" s="6" t="str">
        <f>IF(Table1[[#This Row],[ChgOrderPart1]]&lt;&gt;"",Table1[[#This Row],[ChgOrderPart1]],Table1[[#This Row],[ChgOrderPart2]])</f>
        <v>1</v>
      </c>
      <c r="G4573" s="6" t="s">
        <v>6301</v>
      </c>
      <c r="H4573" s="8">
        <v>42052.492430555554</v>
      </c>
      <c r="I4573" s="6" t="s">
        <v>34</v>
      </c>
      <c r="J4573" s="8">
        <v>42058.367719907408</v>
      </c>
      <c r="K4573" s="6" t="s">
        <v>1284</v>
      </c>
      <c r="L4573" s="6" t="s">
        <v>1285</v>
      </c>
      <c r="M4573" s="6" t="s">
        <v>37</v>
      </c>
      <c r="O4573" s="6" t="s">
        <v>38</v>
      </c>
      <c r="P4573" s="6" t="s">
        <v>39</v>
      </c>
      <c r="Q4573" s="6" t="s">
        <v>1291</v>
      </c>
      <c r="R4573" s="6" t="s">
        <v>196</v>
      </c>
      <c r="W4573" s="6" t="s">
        <v>1292</v>
      </c>
      <c r="X4573" s="6" t="s">
        <v>1291</v>
      </c>
      <c r="Y4573" s="6" t="s">
        <v>43</v>
      </c>
      <c r="Z4573" s="8">
        <v>42058.307673611111</v>
      </c>
      <c r="AA4573" s="6" t="s">
        <v>2739</v>
      </c>
      <c r="AB4573" s="6" t="s">
        <v>198</v>
      </c>
      <c r="AC4573" s="6" t="s">
        <v>196</v>
      </c>
      <c r="AD4573" s="6" t="s">
        <v>43</v>
      </c>
      <c r="AE4573" s="8">
        <v>42058.367719907408</v>
      </c>
      <c r="AF4573" s="6" t="s">
        <v>46</v>
      </c>
    </row>
    <row r="4574" spans="1:39" x14ac:dyDescent="0.2">
      <c r="A457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4" s="7" t="str">
        <f>ExtractValues(Table1[[#This Row],[Agreement Name]],".{1}\d{4,5}")</f>
        <v>100190</v>
      </c>
      <c r="C4574" s="6" t="str">
        <f>ExtractValues(Table1[[#This Row],[Agreement Name]],".{1}\d{4,5}-.{1}\d{4,5}")</f>
        <v>100190-001001</v>
      </c>
      <c r="D4574" s="6" t="str">
        <f>ExtractValues(ExtractValues(Table1[[#This Row],[Agreement Name]],"(CO\d{1,3})"),"\d+")</f>
        <v/>
      </c>
      <c r="E4574" s="6" t="str">
        <f>ExtractValues(ExtractValues(Table1[[#This Row],[Agreement Name]],"(CO.\d{1,3})"),"\d+")</f>
        <v/>
      </c>
      <c r="F4574" s="6" t="str">
        <f>IF(Table1[[#This Row],[ChgOrderPart1]]&lt;&gt;"",Table1[[#This Row],[ChgOrderPart1]],Table1[[#This Row],[ChgOrderPart2]])</f>
        <v/>
      </c>
      <c r="G4574" s="6" t="s">
        <v>2990</v>
      </c>
      <c r="H4574" s="8">
        <v>41984.572187500002</v>
      </c>
      <c r="I4574" s="6" t="s">
        <v>34</v>
      </c>
      <c r="J4574" s="8">
        <v>41990.513495370367</v>
      </c>
      <c r="K4574" s="6" t="s">
        <v>1284</v>
      </c>
      <c r="L4574" s="6" t="s">
        <v>1285</v>
      </c>
      <c r="M4574" s="6" t="s">
        <v>37</v>
      </c>
      <c r="O4574" s="6" t="s">
        <v>38</v>
      </c>
      <c r="P4574" s="6" t="s">
        <v>39</v>
      </c>
      <c r="Q4574" s="6" t="s">
        <v>1291</v>
      </c>
      <c r="R4574" s="6" t="s">
        <v>196</v>
      </c>
      <c r="W4574" s="6" t="s">
        <v>1292</v>
      </c>
      <c r="X4574" s="6" t="s">
        <v>1291</v>
      </c>
      <c r="Y4574" s="6" t="s">
        <v>43</v>
      </c>
      <c r="Z4574" s="8">
        <v>41990.36886574074</v>
      </c>
      <c r="AA4574" s="6" t="s">
        <v>322</v>
      </c>
      <c r="AB4574" s="6" t="s">
        <v>198</v>
      </c>
      <c r="AC4574" s="6" t="s">
        <v>196</v>
      </c>
      <c r="AD4574" s="6" t="s">
        <v>43</v>
      </c>
      <c r="AE4574" s="8">
        <v>41990.513495370367</v>
      </c>
      <c r="AF4574" s="6" t="s">
        <v>71</v>
      </c>
    </row>
    <row r="4575" spans="1:39" x14ac:dyDescent="0.2">
      <c r="A457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5" s="7" t="str">
        <f>ExtractValues(Table1[[#This Row],[Agreement Name]],".{1}\d{4,5}")</f>
        <v>100189</v>
      </c>
      <c r="C4575" s="6" t="str">
        <f>ExtractValues(Table1[[#This Row],[Agreement Name]],".{1}\d{4,5}-.{1}\d{4,5}")</f>
        <v>100189-001001</v>
      </c>
      <c r="D4575" s="6" t="str">
        <f>ExtractValues(ExtractValues(Table1[[#This Row],[Agreement Name]],"(CO\d{1,3})"),"\d+")</f>
        <v/>
      </c>
      <c r="E4575" s="6" t="str">
        <f>ExtractValues(ExtractValues(Table1[[#This Row],[Agreement Name]],"(CO.\d{1,3})"),"\d+")</f>
        <v/>
      </c>
      <c r="F4575" s="6" t="str">
        <f>IF(Table1[[#This Row],[ChgOrderPart1]]&lt;&gt;"",Table1[[#This Row],[ChgOrderPart1]],Table1[[#This Row],[ChgOrderPart2]])</f>
        <v/>
      </c>
      <c r="G4575" s="6" t="s">
        <v>2836</v>
      </c>
      <c r="H4575" s="8">
        <v>41974.597557870373</v>
      </c>
      <c r="I4575" s="6" t="s">
        <v>34</v>
      </c>
      <c r="J4575" s="8">
        <v>41982.565081018518</v>
      </c>
      <c r="K4575" s="6" t="s">
        <v>1284</v>
      </c>
      <c r="L4575" s="6" t="s">
        <v>1285</v>
      </c>
      <c r="M4575" s="6" t="s">
        <v>37</v>
      </c>
      <c r="O4575" s="6" t="s">
        <v>38</v>
      </c>
      <c r="P4575" s="6" t="s">
        <v>39</v>
      </c>
      <c r="Q4575" s="6" t="s">
        <v>2832</v>
      </c>
      <c r="R4575" s="6" t="s">
        <v>554</v>
      </c>
      <c r="S4575" s="6" t="s">
        <v>556</v>
      </c>
      <c r="T4575" s="6" t="s">
        <v>366</v>
      </c>
      <c r="W4575" s="6" t="s">
        <v>1593</v>
      </c>
      <c r="X4575" s="6" t="s">
        <v>556</v>
      </c>
      <c r="Z4575" s="8">
        <v>41982.474560185183</v>
      </c>
      <c r="AA4575" s="6" t="s">
        <v>558</v>
      </c>
      <c r="AB4575" s="6" t="s">
        <v>370</v>
      </c>
      <c r="AC4575" s="6" t="s">
        <v>366</v>
      </c>
      <c r="AD4575" s="6" t="s">
        <v>43</v>
      </c>
      <c r="AE4575" s="8">
        <v>41982.565081018518</v>
      </c>
      <c r="AF4575" s="6" t="s">
        <v>1346</v>
      </c>
    </row>
    <row r="4576" spans="1:39" x14ac:dyDescent="0.2">
      <c r="A45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6" s="7" t="str">
        <f>ExtractValues(Table1[[#This Row],[Agreement Name]],".{1}\d{4,5}")</f>
        <v>100171</v>
      </c>
      <c r="C4576" s="6" t="str">
        <f>ExtractValues(Table1[[#This Row],[Agreement Name]],".{1}\d{4,5}-.{1}\d{4,5}")</f>
        <v>100171-001001</v>
      </c>
      <c r="D4576" s="6" t="str">
        <f>ExtractValues(ExtractValues(Table1[[#This Row],[Agreement Name]],"(CO\d{1,3})"),"\d+")</f>
        <v/>
      </c>
      <c r="E4576" s="6" t="str">
        <f>ExtractValues(ExtractValues(Table1[[#This Row],[Agreement Name]],"(CO.\d{1,3})"),"\d+")</f>
        <v/>
      </c>
      <c r="F4576" s="6" t="str">
        <f>IF(Table1[[#This Row],[ChgOrderPart1]]&lt;&gt;"",Table1[[#This Row],[ChgOrderPart1]],Table1[[#This Row],[ChgOrderPart2]])</f>
        <v/>
      </c>
      <c r="G4576" s="6" t="s">
        <v>3173</v>
      </c>
      <c r="H4576" s="8">
        <v>42011.440092592595</v>
      </c>
      <c r="I4576" s="6" t="s">
        <v>34</v>
      </c>
      <c r="J4576" s="8">
        <v>42013.247569444444</v>
      </c>
      <c r="K4576" s="6" t="s">
        <v>1284</v>
      </c>
      <c r="L4576" s="6" t="s">
        <v>1285</v>
      </c>
      <c r="M4576" s="6" t="s">
        <v>37</v>
      </c>
      <c r="O4576" s="6" t="s">
        <v>38</v>
      </c>
      <c r="P4576" s="6" t="s">
        <v>39</v>
      </c>
      <c r="Q4576" s="6" t="s">
        <v>1291</v>
      </c>
      <c r="R4576" s="6" t="s">
        <v>196</v>
      </c>
      <c r="W4576" s="6" t="s">
        <v>1292</v>
      </c>
      <c r="X4576" s="6" t="s">
        <v>1291</v>
      </c>
      <c r="Y4576" s="6" t="s">
        <v>43</v>
      </c>
      <c r="Z4576" s="8">
        <v>42013.239039351851</v>
      </c>
      <c r="AA4576" s="6" t="s">
        <v>322</v>
      </c>
      <c r="AB4576" s="6" t="s">
        <v>198</v>
      </c>
      <c r="AC4576" s="6" t="s">
        <v>196</v>
      </c>
      <c r="AD4576" s="6" t="s">
        <v>43</v>
      </c>
      <c r="AE4576" s="8">
        <v>42013.247569444444</v>
      </c>
      <c r="AF4576" s="6" t="s">
        <v>71</v>
      </c>
    </row>
    <row r="4577" spans="1:39" x14ac:dyDescent="0.2">
      <c r="A457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7" s="7" t="str">
        <f>ExtractValues(Table1[[#This Row],[Agreement Name]],".{1}\d{4,5}")</f>
        <v>100164</v>
      </c>
      <c r="C4577" s="6" t="str">
        <f>ExtractValues(Table1[[#This Row],[Agreement Name]],".{1}\d{4,5}-.{1}\d{4,5}")</f>
        <v>100164-001001</v>
      </c>
      <c r="D4577" s="6" t="str">
        <f>ExtractValues(ExtractValues(Table1[[#This Row],[Agreement Name]],"(CO\d{1,3})"),"\d+")</f>
        <v/>
      </c>
      <c r="E4577" s="6" t="str">
        <f>ExtractValues(ExtractValues(Table1[[#This Row],[Agreement Name]],"(CO.\d{1,3})"),"\d+")</f>
        <v/>
      </c>
      <c r="F4577" s="6" t="str">
        <f>IF(Table1[[#This Row],[ChgOrderPart1]]&lt;&gt;"",Table1[[#This Row],[ChgOrderPart1]],Table1[[#This Row],[ChgOrderPart2]])</f>
        <v/>
      </c>
      <c r="G4577" s="6" t="s">
        <v>2802</v>
      </c>
      <c r="H4577" s="8">
        <v>41968.586886574078</v>
      </c>
      <c r="I4577" s="6" t="s">
        <v>34</v>
      </c>
      <c r="J4577" s="8">
        <v>42163.451620370368</v>
      </c>
      <c r="K4577" s="6" t="s">
        <v>1284</v>
      </c>
      <c r="L4577" s="6" t="s">
        <v>1285</v>
      </c>
      <c r="M4577" s="6" t="s">
        <v>37</v>
      </c>
      <c r="O4577" s="6" t="s">
        <v>38</v>
      </c>
      <c r="P4577" s="6" t="s">
        <v>39</v>
      </c>
      <c r="Q4577" s="6" t="s">
        <v>2804</v>
      </c>
      <c r="R4577" s="6" t="s">
        <v>2818</v>
      </c>
      <c r="S4577" s="6" t="s">
        <v>461</v>
      </c>
      <c r="W4577" s="6" t="s">
        <v>2819</v>
      </c>
      <c r="X4577" s="6" t="s">
        <v>2818</v>
      </c>
      <c r="Y4577" s="6" t="s">
        <v>43</v>
      </c>
      <c r="Z4577" s="8">
        <v>42160.260034722225</v>
      </c>
      <c r="AA4577" s="6" t="s">
        <v>2820</v>
      </c>
      <c r="AB4577" s="6" t="s">
        <v>463</v>
      </c>
      <c r="AC4577" s="6" t="s">
        <v>461</v>
      </c>
      <c r="AD4577" s="6" t="s">
        <v>43</v>
      </c>
      <c r="AE4577" s="8">
        <v>42163.451620370368</v>
      </c>
      <c r="AF4577" s="6" t="s">
        <v>2821</v>
      </c>
    </row>
    <row r="4578" spans="1:39" x14ac:dyDescent="0.2">
      <c r="A457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8" s="7" t="str">
        <f>ExtractValues(Table1[[#This Row],[Agreement Name]],".{1}\d{4,5}")</f>
        <v>100164</v>
      </c>
      <c r="C4578" s="6" t="str">
        <f>ExtractValues(Table1[[#This Row],[Agreement Name]],".{1}\d{4,5}-.{1}\d{4,5}")</f>
        <v>100164-001001</v>
      </c>
      <c r="D4578" s="6" t="str">
        <f>ExtractValues(ExtractValues(Table1[[#This Row],[Agreement Name]],"(CO\d{1,3})"),"\d+")</f>
        <v/>
      </c>
      <c r="E4578" s="6" t="str">
        <f>ExtractValues(ExtractValues(Table1[[#This Row],[Agreement Name]],"(CO.\d{1,3})"),"\d+")</f>
        <v/>
      </c>
      <c r="F4578" s="6" t="str">
        <f>IF(Table1[[#This Row],[ChgOrderPart1]]&lt;&gt;"",Table1[[#This Row],[ChgOrderPart1]],Table1[[#This Row],[ChgOrderPart2]])</f>
        <v/>
      </c>
      <c r="G4578" s="6" t="s">
        <v>2802</v>
      </c>
      <c r="H4578" s="8">
        <v>41968.489120370374</v>
      </c>
      <c r="I4578" s="6" t="s">
        <v>55</v>
      </c>
      <c r="J4578" s="8">
        <v>41968.585775462961</v>
      </c>
      <c r="K4578" s="6" t="s">
        <v>1284</v>
      </c>
      <c r="L4578" s="6" t="s">
        <v>1285</v>
      </c>
      <c r="M4578" s="6" t="s">
        <v>37</v>
      </c>
      <c r="O4578" s="6" t="s">
        <v>38</v>
      </c>
      <c r="P4578" s="6" t="s">
        <v>39</v>
      </c>
      <c r="Q4578" s="6" t="s">
        <v>2803</v>
      </c>
      <c r="R4578" s="6" t="s">
        <v>2804</v>
      </c>
      <c r="S4578" s="6" t="s">
        <v>1918</v>
      </c>
      <c r="AL4578" s="6" t="s">
        <v>2803</v>
      </c>
      <c r="AM4578" s="6" t="s">
        <v>43</v>
      </c>
    </row>
    <row r="4579" spans="1:39" x14ac:dyDescent="0.2">
      <c r="A45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79" s="7" t="str">
        <f>ExtractValues(Table1[[#This Row],[Agreement Name]],".{1}\d{4,5}")</f>
        <v>100162</v>
      </c>
      <c r="C4579" s="6" t="str">
        <f>ExtractValues(Table1[[#This Row],[Agreement Name]],".{1}\d{4,5}-.{1}\d{4,5}")</f>
        <v>100162-001002</v>
      </c>
      <c r="D4579" s="6" t="str">
        <f>ExtractValues(ExtractValues(Table1[[#This Row],[Agreement Name]],"(CO\d{1,3})"),"\d+")</f>
        <v/>
      </c>
      <c r="E4579" s="6" t="str">
        <f>ExtractValues(ExtractValues(Table1[[#This Row],[Agreement Name]],"(CO.\d{1,3})"),"\d+")</f>
        <v/>
      </c>
      <c r="F4579" s="6" t="str">
        <f>IF(Table1[[#This Row],[ChgOrderPart1]]&lt;&gt;"",Table1[[#This Row],[ChgOrderPart1]],Table1[[#This Row],[ChgOrderPart2]])</f>
        <v/>
      </c>
      <c r="G4579" s="6" t="s">
        <v>2988</v>
      </c>
      <c r="H4579" s="8">
        <v>41984.550879629627</v>
      </c>
      <c r="I4579" s="6" t="s">
        <v>34</v>
      </c>
      <c r="J4579" s="8">
        <v>41991.235567129632</v>
      </c>
      <c r="K4579" s="6" t="s">
        <v>1284</v>
      </c>
      <c r="L4579" s="6" t="s">
        <v>1285</v>
      </c>
      <c r="M4579" s="6" t="s">
        <v>37</v>
      </c>
      <c r="O4579" s="6" t="s">
        <v>38</v>
      </c>
      <c r="P4579" s="6" t="s">
        <v>39</v>
      </c>
      <c r="Q4579" s="6" t="s">
        <v>1120</v>
      </c>
      <c r="R4579" s="6" t="s">
        <v>196</v>
      </c>
      <c r="W4579" s="6" t="s">
        <v>2989</v>
      </c>
      <c r="X4579" s="6" t="s">
        <v>1120</v>
      </c>
      <c r="Y4579" s="6" t="s">
        <v>43</v>
      </c>
      <c r="Z4579" s="8">
        <v>41990.710682870369</v>
      </c>
      <c r="AA4579" s="6" t="s">
        <v>652</v>
      </c>
      <c r="AB4579" s="6" t="s">
        <v>198</v>
      </c>
      <c r="AC4579" s="6" t="s">
        <v>196</v>
      </c>
      <c r="AD4579" s="6" t="s">
        <v>43</v>
      </c>
      <c r="AE4579" s="8">
        <v>41991.235567129632</v>
      </c>
      <c r="AF4579" s="6" t="s">
        <v>71</v>
      </c>
    </row>
    <row r="4580" spans="1:39" x14ac:dyDescent="0.2">
      <c r="A458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0" s="7" t="str">
        <f>ExtractValues(Table1[[#This Row],[Agreement Name]],".{1}\d{4,5}")</f>
        <v>100162</v>
      </c>
      <c r="C4580" s="6" t="str">
        <f>ExtractValues(Table1[[#This Row],[Agreement Name]],".{1}\d{4,5}-.{1}\d{4,5}")</f>
        <v>100162-001001</v>
      </c>
      <c r="D4580" s="6" t="str">
        <f>ExtractValues(ExtractValues(Table1[[#This Row],[Agreement Name]],"(CO\d{1,3})"),"\d+")</f>
        <v/>
      </c>
      <c r="E4580" s="6" t="str">
        <f>ExtractValues(ExtractValues(Table1[[#This Row],[Agreement Name]],"(CO.\d{1,3})"),"\d+")</f>
        <v/>
      </c>
      <c r="F4580" s="6" t="str">
        <f>IF(Table1[[#This Row],[ChgOrderPart1]]&lt;&gt;"",Table1[[#This Row],[ChgOrderPart1]],Table1[[#This Row],[ChgOrderPart2]])</f>
        <v/>
      </c>
      <c r="G4580" s="6" t="s">
        <v>2844</v>
      </c>
      <c r="H4580" s="8">
        <v>41975.400057870371</v>
      </c>
      <c r="I4580" s="6" t="s">
        <v>34</v>
      </c>
      <c r="J4580" s="8">
        <v>41975.65929398148</v>
      </c>
      <c r="K4580" s="6" t="s">
        <v>1284</v>
      </c>
      <c r="L4580" s="6" t="s">
        <v>1285</v>
      </c>
      <c r="M4580" s="6" t="s">
        <v>37</v>
      </c>
      <c r="O4580" s="6" t="s">
        <v>38</v>
      </c>
      <c r="P4580" s="6" t="s">
        <v>39</v>
      </c>
      <c r="Q4580" s="6" t="s">
        <v>2738</v>
      </c>
      <c r="R4580" s="6" t="s">
        <v>1291</v>
      </c>
      <c r="S4580" s="6" t="s">
        <v>196</v>
      </c>
      <c r="W4580" s="6" t="s">
        <v>1292</v>
      </c>
      <c r="X4580" s="6" t="s">
        <v>1291</v>
      </c>
      <c r="Y4580" s="6" t="s">
        <v>43</v>
      </c>
      <c r="Z4580" s="8">
        <v>41975.606006944443</v>
      </c>
      <c r="AA4580" s="6" t="s">
        <v>322</v>
      </c>
      <c r="AB4580" s="6" t="s">
        <v>198</v>
      </c>
      <c r="AC4580" s="6" t="s">
        <v>196</v>
      </c>
      <c r="AD4580" s="6" t="s">
        <v>43</v>
      </c>
      <c r="AE4580" s="8">
        <v>41975.65929398148</v>
      </c>
      <c r="AF4580" s="6" t="s">
        <v>71</v>
      </c>
    </row>
    <row r="4581" spans="1:39" x14ac:dyDescent="0.2">
      <c r="A458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1" s="7" t="str">
        <f>ExtractValues(Table1[[#This Row],[Agreement Name]],".{1}\d{4,5}")</f>
        <v>100159</v>
      </c>
      <c r="C4581" s="6" t="str">
        <f>ExtractValues(Table1[[#This Row],[Agreement Name]],".{1}\d{4,5}-.{1}\d{4,5}")</f>
        <v>100159-002005</v>
      </c>
      <c r="D4581" s="6" t="str">
        <f>ExtractValues(ExtractValues(Table1[[#This Row],[Agreement Name]],"(CO\d{1,3})"),"\d+")</f>
        <v/>
      </c>
      <c r="E4581" s="6" t="str">
        <f>ExtractValues(ExtractValues(Table1[[#This Row],[Agreement Name]],"(CO.\d{1,3})"),"\d+")</f>
        <v/>
      </c>
      <c r="F4581" s="6" t="str">
        <f>IF(Table1[[#This Row],[ChgOrderPart1]]&lt;&gt;"",Table1[[#This Row],[ChgOrderPart1]],Table1[[#This Row],[ChgOrderPart2]])</f>
        <v/>
      </c>
      <c r="G4581" s="6" t="s">
        <v>3061</v>
      </c>
      <c r="H4581" s="8">
        <v>41990.374699074076</v>
      </c>
      <c r="I4581" s="6" t="s">
        <v>34</v>
      </c>
      <c r="J4581" s="8">
        <v>41992.437997685185</v>
      </c>
      <c r="K4581" s="6" t="s">
        <v>1284</v>
      </c>
      <c r="L4581" s="6" t="s">
        <v>1285</v>
      </c>
      <c r="M4581" s="6" t="s">
        <v>37</v>
      </c>
      <c r="O4581" s="6" t="s">
        <v>38</v>
      </c>
      <c r="P4581" s="6" t="s">
        <v>39</v>
      </c>
      <c r="Q4581" s="6" t="s">
        <v>636</v>
      </c>
      <c r="R4581" s="6" t="s">
        <v>354</v>
      </c>
      <c r="W4581" s="6" t="s">
        <v>302</v>
      </c>
      <c r="X4581" s="6" t="s">
        <v>636</v>
      </c>
      <c r="Y4581" s="6" t="s">
        <v>43</v>
      </c>
      <c r="Z4581" s="8">
        <v>41992.375949074078</v>
      </c>
      <c r="AA4581" s="6" t="s">
        <v>3062</v>
      </c>
      <c r="AB4581" s="6" t="s">
        <v>357</v>
      </c>
      <c r="AC4581" s="6" t="s">
        <v>354</v>
      </c>
      <c r="AD4581" s="6" t="s">
        <v>43</v>
      </c>
      <c r="AE4581" s="8">
        <v>41992.437997685185</v>
      </c>
      <c r="AF4581" s="6" t="s">
        <v>358</v>
      </c>
    </row>
    <row r="4582" spans="1:39" x14ac:dyDescent="0.2">
      <c r="A458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2" s="7" t="str">
        <f>ExtractValues(Table1[[#This Row],[Agreement Name]],".{1}\d{4,5}")</f>
        <v>100159</v>
      </c>
      <c r="C4582" s="6" t="str">
        <f>ExtractValues(Table1[[#This Row],[Agreement Name]],".{1}\d{4,5}-.{1}\d{4,5}")</f>
        <v>100159-002004</v>
      </c>
      <c r="D4582" s="6" t="str">
        <f>ExtractValues(ExtractValues(Table1[[#This Row],[Agreement Name]],"(CO\d{1,3})"),"\d+")</f>
        <v/>
      </c>
      <c r="E4582" s="6" t="str">
        <f>ExtractValues(ExtractValues(Table1[[#This Row],[Agreement Name]],"(CO.\d{1,3})"),"\d+")</f>
        <v/>
      </c>
      <c r="F4582" s="6" t="str">
        <f>IF(Table1[[#This Row],[ChgOrderPart1]]&lt;&gt;"",Table1[[#This Row],[ChgOrderPart1]],Table1[[#This Row],[ChgOrderPart2]])</f>
        <v/>
      </c>
      <c r="G4582" s="6" t="s">
        <v>3060</v>
      </c>
      <c r="H4582" s="8">
        <v>41990.373391203706</v>
      </c>
      <c r="I4582" s="6" t="s">
        <v>34</v>
      </c>
      <c r="J4582" s="8">
        <v>41990.43136574074</v>
      </c>
      <c r="K4582" s="6" t="s">
        <v>1284</v>
      </c>
      <c r="L4582" s="6" t="s">
        <v>1285</v>
      </c>
      <c r="M4582" s="6" t="s">
        <v>37</v>
      </c>
      <c r="O4582" s="6" t="s">
        <v>38</v>
      </c>
      <c r="P4582" s="6" t="s">
        <v>39</v>
      </c>
      <c r="Q4582" s="6" t="s">
        <v>436</v>
      </c>
      <c r="R4582" s="6" t="s">
        <v>354</v>
      </c>
      <c r="W4582" s="6" t="s">
        <v>437</v>
      </c>
      <c r="X4582" s="6" t="s">
        <v>436</v>
      </c>
      <c r="Y4582" s="6" t="s">
        <v>43</v>
      </c>
      <c r="Z4582" s="8">
        <v>41990.402314814812</v>
      </c>
      <c r="AA4582" s="6" t="s">
        <v>438</v>
      </c>
      <c r="AB4582" s="6" t="s">
        <v>357</v>
      </c>
      <c r="AC4582" s="6" t="s">
        <v>354</v>
      </c>
      <c r="AD4582" s="6" t="s">
        <v>43</v>
      </c>
      <c r="AE4582" s="8">
        <v>41990.43136574074</v>
      </c>
      <c r="AF4582" s="6" t="s">
        <v>358</v>
      </c>
    </row>
    <row r="4583" spans="1:39" x14ac:dyDescent="0.2">
      <c r="A458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83" s="7" t="str">
        <f>ExtractValues(Table1[[#This Row],[Agreement Name]],".{1}\d{4,5}")</f>
        <v>100159</v>
      </c>
      <c r="C4583" s="6" t="str">
        <f>ExtractValues(Table1[[#This Row],[Agreement Name]],".{1}\d{4,5}-.{1}\d{4,5}")</f>
        <v>100159-002003</v>
      </c>
      <c r="D4583" s="6" t="str">
        <f>ExtractValues(ExtractValues(Table1[[#This Row],[Agreement Name]],"(CO\d{1,3})"),"\d+")</f>
        <v>1</v>
      </c>
      <c r="E4583" s="6" t="str">
        <f>ExtractValues(ExtractValues(Table1[[#This Row],[Agreement Name]],"(CO.\d{1,3})"),"\d+")</f>
        <v/>
      </c>
      <c r="F4583" s="6" t="str">
        <f>IF(Table1[[#This Row],[ChgOrderPart1]]&lt;&gt;"",Table1[[#This Row],[ChgOrderPart1]],Table1[[#This Row],[ChgOrderPart2]])</f>
        <v>1</v>
      </c>
      <c r="G4583" s="6" t="s">
        <v>6885</v>
      </c>
      <c r="H4583" s="8">
        <v>42108.541412037041</v>
      </c>
      <c r="I4583" s="6" t="s">
        <v>34</v>
      </c>
      <c r="J4583" s="8">
        <v>42156.737025462964</v>
      </c>
      <c r="K4583" s="6" t="s">
        <v>1284</v>
      </c>
      <c r="L4583" s="6" t="s">
        <v>1285</v>
      </c>
      <c r="M4583" s="6" t="s">
        <v>37</v>
      </c>
      <c r="O4583" s="6" t="s">
        <v>38</v>
      </c>
      <c r="P4583" s="6" t="s">
        <v>39</v>
      </c>
      <c r="Q4583" s="6" t="s">
        <v>870</v>
      </c>
      <c r="R4583" s="6" t="s">
        <v>871</v>
      </c>
      <c r="S4583" s="6" t="s">
        <v>354</v>
      </c>
      <c r="W4583" s="6" t="s">
        <v>68</v>
      </c>
      <c r="X4583" s="6" t="s">
        <v>871</v>
      </c>
      <c r="Y4583" s="6" t="s">
        <v>43</v>
      </c>
      <c r="Z4583" s="8">
        <v>42156.675833333335</v>
      </c>
      <c r="AA4583" s="6" t="s">
        <v>1187</v>
      </c>
      <c r="AB4583" s="6" t="s">
        <v>357</v>
      </c>
      <c r="AC4583" s="6" t="s">
        <v>354</v>
      </c>
      <c r="AD4583" s="6" t="s">
        <v>43</v>
      </c>
      <c r="AE4583" s="8">
        <v>42156.737025462964</v>
      </c>
      <c r="AF4583" s="6" t="s">
        <v>358</v>
      </c>
    </row>
    <row r="4584" spans="1:39" x14ac:dyDescent="0.2">
      <c r="A458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4" s="7" t="str">
        <f>ExtractValues(Table1[[#This Row],[Agreement Name]],".{1}\d{4,5}")</f>
        <v>100159</v>
      </c>
      <c r="C4584" s="6" t="str">
        <f>ExtractValues(Table1[[#This Row],[Agreement Name]],".{1}\d{4,5}-.{1}\d{4,5}")</f>
        <v>100159-002003</v>
      </c>
      <c r="D4584" s="6" t="str">
        <f>ExtractValues(ExtractValues(Table1[[#This Row],[Agreement Name]],"(CO\d{1,3})"),"\d+")</f>
        <v/>
      </c>
      <c r="E4584" s="6" t="str">
        <f>ExtractValues(ExtractValues(Table1[[#This Row],[Agreement Name]],"(CO.\d{1,3})"),"\d+")</f>
        <v/>
      </c>
      <c r="F4584" s="6" t="str">
        <f>IF(Table1[[#This Row],[ChgOrderPart1]]&lt;&gt;"",Table1[[#This Row],[ChgOrderPart1]],Table1[[#This Row],[ChgOrderPart2]])</f>
        <v/>
      </c>
      <c r="G4584" s="6" t="s">
        <v>3058</v>
      </c>
      <c r="H4584" s="8">
        <v>41990.372523148151</v>
      </c>
      <c r="I4584" s="6" t="s">
        <v>34</v>
      </c>
      <c r="J4584" s="8">
        <v>42030.731759259259</v>
      </c>
      <c r="K4584" s="6" t="s">
        <v>1284</v>
      </c>
      <c r="L4584" s="6" t="s">
        <v>1285</v>
      </c>
      <c r="M4584" s="6" t="s">
        <v>37</v>
      </c>
      <c r="O4584" s="6" t="s">
        <v>38</v>
      </c>
      <c r="P4584" s="6" t="s">
        <v>39</v>
      </c>
      <c r="Q4584" s="6" t="s">
        <v>870</v>
      </c>
      <c r="R4584" s="6" t="s">
        <v>871</v>
      </c>
      <c r="S4584" s="6" t="s">
        <v>354</v>
      </c>
      <c r="W4584" s="6" t="s">
        <v>68</v>
      </c>
      <c r="X4584" s="6" t="s">
        <v>871</v>
      </c>
      <c r="Y4584" s="6" t="s">
        <v>43</v>
      </c>
      <c r="Z4584" s="8">
        <v>42030.572789351849</v>
      </c>
      <c r="AA4584" s="6" t="s">
        <v>3059</v>
      </c>
      <c r="AB4584" s="6" t="s">
        <v>357</v>
      </c>
      <c r="AC4584" s="6" t="s">
        <v>354</v>
      </c>
      <c r="AD4584" s="6" t="s">
        <v>43</v>
      </c>
      <c r="AE4584" s="8">
        <v>42030.731759259259</v>
      </c>
      <c r="AF4584" s="6" t="s">
        <v>358</v>
      </c>
    </row>
    <row r="4585" spans="1:39" x14ac:dyDescent="0.2">
      <c r="A458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5" s="7" t="str">
        <f>ExtractValues(Table1[[#This Row],[Agreement Name]],".{1}\d{4,5}")</f>
        <v>100159</v>
      </c>
      <c r="C4585" s="6" t="str">
        <f>ExtractValues(Table1[[#This Row],[Agreement Name]],".{1}\d{4,5}-.{1}\d{4,5}")</f>
        <v>100159-002002</v>
      </c>
      <c r="D4585" s="6" t="str">
        <f>ExtractValues(ExtractValues(Table1[[#This Row],[Agreement Name]],"(CO\d{1,3})"),"\d+")</f>
        <v/>
      </c>
      <c r="E4585" s="6" t="str">
        <f>ExtractValues(ExtractValues(Table1[[#This Row],[Agreement Name]],"(CO.\d{1,3})"),"\d+")</f>
        <v/>
      </c>
      <c r="F4585" s="6" t="str">
        <f>IF(Table1[[#This Row],[ChgOrderPart1]]&lt;&gt;"",Table1[[#This Row],[ChgOrderPart1]],Table1[[#This Row],[ChgOrderPart2]])</f>
        <v/>
      </c>
      <c r="G4585" s="6" t="s">
        <v>2891</v>
      </c>
      <c r="H4585" s="8">
        <v>41981.280358796299</v>
      </c>
      <c r="I4585" s="6" t="s">
        <v>34</v>
      </c>
      <c r="J4585" s="8">
        <v>41981.48060185185</v>
      </c>
      <c r="K4585" s="6" t="s">
        <v>1284</v>
      </c>
      <c r="L4585" s="6" t="s">
        <v>1285</v>
      </c>
      <c r="M4585" s="6" t="s">
        <v>37</v>
      </c>
      <c r="O4585" s="6" t="s">
        <v>38</v>
      </c>
      <c r="P4585" s="6" t="s">
        <v>39</v>
      </c>
      <c r="Q4585" s="6" t="s">
        <v>1360</v>
      </c>
      <c r="R4585" s="6" t="s">
        <v>353</v>
      </c>
      <c r="S4585" s="6" t="s">
        <v>354</v>
      </c>
      <c r="W4585" s="6" t="s">
        <v>1361</v>
      </c>
      <c r="X4585" s="6" t="s">
        <v>353</v>
      </c>
      <c r="Y4585" s="6" t="s">
        <v>43</v>
      </c>
      <c r="Z4585" s="8">
        <v>41981.463854166665</v>
      </c>
      <c r="AA4585" s="6" t="s">
        <v>1362</v>
      </c>
      <c r="AB4585" s="6" t="s">
        <v>357</v>
      </c>
      <c r="AC4585" s="6" t="s">
        <v>354</v>
      </c>
      <c r="AD4585" s="6" t="s">
        <v>43</v>
      </c>
      <c r="AE4585" s="8">
        <v>41981.48060185185</v>
      </c>
      <c r="AF4585" s="6" t="s">
        <v>358</v>
      </c>
    </row>
    <row r="4586" spans="1:39" x14ac:dyDescent="0.2">
      <c r="A458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6" s="7" t="str">
        <f>ExtractValues(Table1[[#This Row],[Agreement Name]],".{1}\d{4,5}")</f>
        <v>100159</v>
      </c>
      <c r="C4586" s="6" t="str">
        <f>ExtractValues(Table1[[#This Row],[Agreement Name]],".{1}\d{4,5}-.{1}\d{4,5}")</f>
        <v>100159-002001</v>
      </c>
      <c r="D4586" s="6" t="str">
        <f>ExtractValues(ExtractValues(Table1[[#This Row],[Agreement Name]],"(CO\d{1,3})"),"\d+")</f>
        <v/>
      </c>
      <c r="E4586" s="6" t="str">
        <f>ExtractValues(ExtractValues(Table1[[#This Row],[Agreement Name]],"(CO.\d{1,3})"),"\d+")</f>
        <v/>
      </c>
      <c r="F4586" s="6" t="str">
        <f>IF(Table1[[#This Row],[ChgOrderPart1]]&lt;&gt;"",Table1[[#This Row],[ChgOrderPart1]],Table1[[#This Row],[ChgOrderPart2]])</f>
        <v/>
      </c>
      <c r="G4586" s="6" t="s">
        <v>7301</v>
      </c>
      <c r="H4586" s="8">
        <v>41976.642500000002</v>
      </c>
      <c r="I4586" s="6" t="s">
        <v>34</v>
      </c>
      <c r="J4586" s="8">
        <v>41976.661076388889</v>
      </c>
      <c r="K4586" s="6" t="s">
        <v>1376</v>
      </c>
      <c r="L4586" s="6" t="s">
        <v>1377</v>
      </c>
      <c r="M4586" s="6" t="s">
        <v>37</v>
      </c>
      <c r="O4586" s="6" t="s">
        <v>38</v>
      </c>
      <c r="P4586" s="6" t="s">
        <v>39</v>
      </c>
      <c r="Q4586" s="6" t="s">
        <v>249</v>
      </c>
      <c r="R4586" s="6" t="s">
        <v>354</v>
      </c>
      <c r="W4586" s="6" t="s">
        <v>250</v>
      </c>
      <c r="X4586" s="6" t="s">
        <v>249</v>
      </c>
      <c r="Y4586" s="6" t="s">
        <v>43</v>
      </c>
      <c r="Z4586" s="8">
        <v>41976.652083333334</v>
      </c>
      <c r="AA4586" s="6" t="s">
        <v>251</v>
      </c>
      <c r="AB4586" s="6" t="s">
        <v>357</v>
      </c>
      <c r="AC4586" s="6" t="s">
        <v>354</v>
      </c>
      <c r="AD4586" s="6" t="s">
        <v>43</v>
      </c>
      <c r="AE4586" s="8">
        <v>41976.661076388889</v>
      </c>
      <c r="AF4586" s="6" t="s">
        <v>358</v>
      </c>
    </row>
    <row r="4587" spans="1:39" x14ac:dyDescent="0.2">
      <c r="A458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7" s="7" t="str">
        <f>ExtractValues(Table1[[#This Row],[Agreement Name]],".{1}\d{4,5}")</f>
        <v>100158</v>
      </c>
      <c r="C4587" s="6" t="str">
        <f>ExtractValues(Table1[[#This Row],[Agreement Name]],".{1}\d{4,5}-.{1}\d{4,5}")</f>
        <v>100158-01009</v>
      </c>
      <c r="D4587" s="6" t="str">
        <f>ExtractValues(ExtractValues(Table1[[#This Row],[Agreement Name]],"(CO\d{1,3})"),"\d+")</f>
        <v/>
      </c>
      <c r="E4587" s="6" t="str">
        <f>ExtractValues(ExtractValues(Table1[[#This Row],[Agreement Name]],"(CO.\d{1,3})"),"\d+")</f>
        <v/>
      </c>
      <c r="F4587" s="6" t="str">
        <f>IF(Table1[[#This Row],[ChgOrderPart1]]&lt;&gt;"",Table1[[#This Row],[ChgOrderPart1]],Table1[[#This Row],[ChgOrderPart2]])</f>
        <v/>
      </c>
      <c r="G4587" s="6" t="s">
        <v>3769</v>
      </c>
      <c r="H4587" s="8">
        <v>42121.371620370373</v>
      </c>
      <c r="I4587" s="6" t="s">
        <v>55</v>
      </c>
      <c r="J4587" s="8">
        <v>42206.62159722222</v>
      </c>
      <c r="K4587" s="6" t="s">
        <v>3614</v>
      </c>
      <c r="L4587" s="6" t="s">
        <v>3615</v>
      </c>
      <c r="M4587" s="6" t="s">
        <v>37</v>
      </c>
      <c r="O4587" s="6" t="s">
        <v>38</v>
      </c>
      <c r="P4587" s="6" t="s">
        <v>39</v>
      </c>
      <c r="Q4587" s="6" t="s">
        <v>3755</v>
      </c>
      <c r="R4587" s="6" t="s">
        <v>366</v>
      </c>
      <c r="AL4587" s="6" t="s">
        <v>3755</v>
      </c>
      <c r="AM4587" s="6" t="s">
        <v>43</v>
      </c>
    </row>
    <row r="4588" spans="1:39" x14ac:dyDescent="0.2">
      <c r="A458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8" s="7" t="str">
        <f>ExtractValues(Table1[[#This Row],[Agreement Name]],".{1}\d{4,5}")</f>
        <v>100158</v>
      </c>
      <c r="C4588" s="6" t="str">
        <f>ExtractValues(Table1[[#This Row],[Agreement Name]],".{1}\d{4,5}-.{1}\d{4,5}")</f>
        <v>100158-002002</v>
      </c>
      <c r="D4588" s="6" t="str">
        <f>ExtractValues(ExtractValues(Table1[[#This Row],[Agreement Name]],"(CO\d{1,3})"),"\d+")</f>
        <v/>
      </c>
      <c r="E4588" s="6" t="str">
        <f>ExtractValues(ExtractValues(Table1[[#This Row],[Agreement Name]],"(CO.\d{1,3})"),"\d+")</f>
        <v/>
      </c>
      <c r="F4588" s="6" t="str">
        <f>IF(Table1[[#This Row],[ChgOrderPart1]]&lt;&gt;"",Table1[[#This Row],[ChgOrderPart1]],Table1[[#This Row],[ChgOrderPart2]])</f>
        <v/>
      </c>
      <c r="G4588" s="6" t="s">
        <v>4017</v>
      </c>
      <c r="H4588" s="8">
        <v>42139.474872685183</v>
      </c>
      <c r="I4588" s="6" t="s">
        <v>34</v>
      </c>
      <c r="J4588" s="8">
        <v>42139.491226851853</v>
      </c>
      <c r="K4588" s="6" t="s">
        <v>3614</v>
      </c>
      <c r="L4588" s="6" t="s">
        <v>3615</v>
      </c>
      <c r="M4588" s="6" t="s">
        <v>37</v>
      </c>
      <c r="O4588" s="6" t="s">
        <v>38</v>
      </c>
      <c r="P4588" s="6" t="s">
        <v>39</v>
      </c>
      <c r="Q4588" s="6" t="s">
        <v>2787</v>
      </c>
      <c r="R4588" s="6" t="s">
        <v>2788</v>
      </c>
      <c r="S4588" s="6" t="s">
        <v>101</v>
      </c>
      <c r="W4588" s="6" t="s">
        <v>2789</v>
      </c>
      <c r="X4588" s="6" t="s">
        <v>2788</v>
      </c>
      <c r="Y4588" s="6" t="s">
        <v>43</v>
      </c>
      <c r="Z4588" s="8">
        <v>42139.483842592592</v>
      </c>
      <c r="AA4588" s="6" t="s">
        <v>2940</v>
      </c>
      <c r="AB4588" s="6" t="s">
        <v>104</v>
      </c>
      <c r="AC4588" s="6" t="s">
        <v>101</v>
      </c>
      <c r="AD4588" s="6" t="s">
        <v>43</v>
      </c>
      <c r="AE4588" s="8">
        <v>42139.491226851853</v>
      </c>
      <c r="AF4588" s="6" t="s">
        <v>46</v>
      </c>
    </row>
    <row r="4589" spans="1:39" x14ac:dyDescent="0.2">
      <c r="A458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89" s="7" t="str">
        <f>ExtractValues(Table1[[#This Row],[Agreement Name]],".{1}\d{4,5}")</f>
        <v>100158</v>
      </c>
      <c r="C4589" s="6" t="str">
        <f>ExtractValues(Table1[[#This Row],[Agreement Name]],".{1}\d{4,5}-.{1}\d{4,5}")</f>
        <v>100158-002001</v>
      </c>
      <c r="D4589" s="6" t="str">
        <f>ExtractValues(ExtractValues(Table1[[#This Row],[Agreement Name]],"(CO\d{1,3})"),"\d+")</f>
        <v/>
      </c>
      <c r="E4589" s="6" t="str">
        <f>ExtractValues(ExtractValues(Table1[[#This Row],[Agreement Name]],"(CO.\d{1,3})"),"\d+")</f>
        <v/>
      </c>
      <c r="F4589" s="6" t="str">
        <f>IF(Table1[[#This Row],[ChgOrderPart1]]&lt;&gt;"",Table1[[#This Row],[ChgOrderPart1]],Table1[[#This Row],[ChgOrderPart2]])</f>
        <v/>
      </c>
      <c r="G4589" s="6" t="s">
        <v>6950</v>
      </c>
      <c r="H4589" s="8">
        <v>42129.679560185185</v>
      </c>
      <c r="I4589" s="6" t="s">
        <v>34</v>
      </c>
      <c r="J4589" s="8">
        <v>42135.338425925926</v>
      </c>
      <c r="K4589" s="6" t="s">
        <v>1284</v>
      </c>
      <c r="L4589" s="6" t="s">
        <v>1285</v>
      </c>
      <c r="M4589" s="6" t="s">
        <v>37</v>
      </c>
      <c r="O4589" s="6" t="s">
        <v>38</v>
      </c>
      <c r="P4589" s="6" t="s">
        <v>39</v>
      </c>
      <c r="Q4589" s="6" t="s">
        <v>6951</v>
      </c>
      <c r="R4589" s="6" t="s">
        <v>2788</v>
      </c>
      <c r="S4589" s="6" t="s">
        <v>101</v>
      </c>
      <c r="W4589" s="6" t="s">
        <v>2789</v>
      </c>
      <c r="X4589" s="6" t="s">
        <v>2788</v>
      </c>
      <c r="Y4589" s="6" t="s">
        <v>43</v>
      </c>
      <c r="Z4589" s="8">
        <v>42132.773738425924</v>
      </c>
      <c r="AA4589" s="6" t="s">
        <v>6952</v>
      </c>
      <c r="AB4589" s="6" t="s">
        <v>104</v>
      </c>
      <c r="AC4589" s="6" t="s">
        <v>101</v>
      </c>
      <c r="AD4589" s="6" t="s">
        <v>43</v>
      </c>
      <c r="AE4589" s="8">
        <v>42135.338425925926</v>
      </c>
      <c r="AF4589" s="6" t="s">
        <v>46</v>
      </c>
    </row>
    <row r="4590" spans="1:39" x14ac:dyDescent="0.2">
      <c r="A459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0" s="7" t="str">
        <f>ExtractValues(Table1[[#This Row],[Agreement Name]],".{1}\d{4,5}")</f>
        <v>100158</v>
      </c>
      <c r="C4590" s="6" t="str">
        <f>ExtractValues(Table1[[#This Row],[Agreement Name]],".{1}\d{4,5}-.{1}\d{4,5}")</f>
        <v>100158-001010</v>
      </c>
      <c r="D4590" s="6" t="str">
        <f>ExtractValues(ExtractValues(Table1[[#This Row],[Agreement Name]],"(CO\d{1,3})"),"\d+")</f>
        <v/>
      </c>
      <c r="E4590" s="6" t="str">
        <f>ExtractValues(ExtractValues(Table1[[#This Row],[Agreement Name]],"(CO.\d{1,3})"),"\d+")</f>
        <v/>
      </c>
      <c r="F4590" s="6" t="str">
        <f>IF(Table1[[#This Row],[ChgOrderPart1]]&lt;&gt;"",Table1[[#This Row],[ChgOrderPart1]],Table1[[#This Row],[ChgOrderPart2]])</f>
        <v/>
      </c>
      <c r="G4590" s="6" t="s">
        <v>925</v>
      </c>
      <c r="H4590" s="8">
        <v>42200.319398148145</v>
      </c>
      <c r="I4590" s="6" t="s">
        <v>34</v>
      </c>
      <c r="J4590" s="8">
        <v>42200.419270833336</v>
      </c>
      <c r="K4590" s="6" t="s">
        <v>35</v>
      </c>
      <c r="L4590" s="6" t="s">
        <v>36</v>
      </c>
      <c r="M4590" s="6" t="s">
        <v>37</v>
      </c>
      <c r="O4590" s="6" t="s">
        <v>38</v>
      </c>
      <c r="P4590" s="6" t="s">
        <v>39</v>
      </c>
      <c r="Q4590" s="6" t="s">
        <v>926</v>
      </c>
      <c r="R4590" s="6" t="s">
        <v>366</v>
      </c>
      <c r="W4590" s="6" t="s">
        <v>927</v>
      </c>
      <c r="X4590" s="6" t="s">
        <v>926</v>
      </c>
      <c r="Y4590" s="6" t="s">
        <v>43</v>
      </c>
      <c r="Z4590" s="8">
        <v>42200.360914351855</v>
      </c>
      <c r="AA4590" s="6" t="s">
        <v>928</v>
      </c>
      <c r="AB4590" s="6" t="s">
        <v>370</v>
      </c>
      <c r="AC4590" s="6" t="s">
        <v>366</v>
      </c>
      <c r="AD4590" s="6" t="s">
        <v>43</v>
      </c>
      <c r="AE4590" s="8">
        <v>42200.419270833336</v>
      </c>
      <c r="AF4590" s="6" t="s">
        <v>71</v>
      </c>
    </row>
    <row r="4591" spans="1:39" x14ac:dyDescent="0.2">
      <c r="A459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1" s="7" t="str">
        <f>ExtractValues(Table1[[#This Row],[Agreement Name]],".{1}\d{4,5}")</f>
        <v>100158</v>
      </c>
      <c r="C4591" s="6" t="str">
        <f>ExtractValues(Table1[[#This Row],[Agreement Name]],".{1}\d{4,5}-.{1}\d{4,5}")</f>
        <v>100158-001009</v>
      </c>
      <c r="D4591" s="6" t="str">
        <f>ExtractValues(ExtractValues(Table1[[#This Row],[Agreement Name]],"(CO\d{1,3})"),"\d+")</f>
        <v/>
      </c>
      <c r="E4591" s="6" t="str">
        <f>ExtractValues(ExtractValues(Table1[[#This Row],[Agreement Name]],"(CO.\d{1,3})"),"\d+")</f>
        <v/>
      </c>
      <c r="F4591" s="6" t="str">
        <f>IF(Table1[[#This Row],[ChgOrderPart1]]&lt;&gt;"",Table1[[#This Row],[ChgOrderPart1]],Table1[[#This Row],[ChgOrderPart2]])</f>
        <v/>
      </c>
      <c r="G4591" s="6" t="s">
        <v>1231</v>
      </c>
      <c r="H4591" s="8">
        <v>42234.431388888886</v>
      </c>
      <c r="I4591" s="6" t="s">
        <v>48</v>
      </c>
      <c r="J4591" s="8">
        <v>42234.431388888886</v>
      </c>
      <c r="K4591" s="6" t="s">
        <v>35</v>
      </c>
      <c r="L4591" s="6" t="s">
        <v>36</v>
      </c>
      <c r="M4591" s="6" t="s">
        <v>37</v>
      </c>
      <c r="O4591" s="6" t="s">
        <v>38</v>
      </c>
      <c r="P4591" s="6" t="s">
        <v>39</v>
      </c>
      <c r="Q4591" s="6" t="s">
        <v>1232</v>
      </c>
      <c r="R4591" s="6" t="s">
        <v>57</v>
      </c>
      <c r="AL4591" s="6" t="s">
        <v>1232</v>
      </c>
      <c r="AM4591" s="6" t="s">
        <v>43</v>
      </c>
    </row>
    <row r="4592" spans="1:39" x14ac:dyDescent="0.2">
      <c r="A459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2" s="7" t="str">
        <f>ExtractValues(Table1[[#This Row],[Agreement Name]],".{1}\d{4,5}")</f>
        <v>100158</v>
      </c>
      <c r="C4592" s="6" t="str">
        <f>ExtractValues(Table1[[#This Row],[Agreement Name]],".{1}\d{4,5}-.{1}\d{4,5}")</f>
        <v>100158-001008</v>
      </c>
      <c r="D4592" s="6" t="str">
        <f>ExtractValues(ExtractValues(Table1[[#This Row],[Agreement Name]],"(CO\d{1,3})"),"\d+")</f>
        <v/>
      </c>
      <c r="E4592" s="6" t="str">
        <f>ExtractValues(ExtractValues(Table1[[#This Row],[Agreement Name]],"(CO.\d{1,3})"),"\d+")</f>
        <v/>
      </c>
      <c r="F4592" s="6" t="str">
        <f>IF(Table1[[#This Row],[ChgOrderPart1]]&lt;&gt;"",Table1[[#This Row],[ChgOrderPart1]],Table1[[#This Row],[ChgOrderPart2]])</f>
        <v/>
      </c>
      <c r="G4592" s="6" t="s">
        <v>6864</v>
      </c>
      <c r="H4592" s="8">
        <v>42107.522002314814</v>
      </c>
      <c r="I4592" s="6" t="s">
        <v>34</v>
      </c>
      <c r="J4592" s="8">
        <v>42108.657326388886</v>
      </c>
      <c r="K4592" s="6" t="s">
        <v>1284</v>
      </c>
      <c r="L4592" s="6" t="s">
        <v>1285</v>
      </c>
      <c r="M4592" s="6" t="s">
        <v>37</v>
      </c>
      <c r="O4592" s="6" t="s">
        <v>38</v>
      </c>
      <c r="P4592" s="6" t="s">
        <v>39</v>
      </c>
      <c r="Q4592" s="6" t="s">
        <v>3641</v>
      </c>
      <c r="R4592" s="6" t="s">
        <v>366</v>
      </c>
      <c r="W4592" s="6" t="s">
        <v>370</v>
      </c>
      <c r="X4592" s="6" t="s">
        <v>366</v>
      </c>
      <c r="Y4592" s="6" t="s">
        <v>43</v>
      </c>
      <c r="Z4592" s="8">
        <v>42108.657326388886</v>
      </c>
      <c r="AA4592" s="6" t="s">
        <v>71</v>
      </c>
    </row>
    <row r="4593" spans="1:39" x14ac:dyDescent="0.2">
      <c r="A459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3" s="7" t="str">
        <f>ExtractValues(Table1[[#This Row],[Agreement Name]],".{1}\d{4,5}")</f>
        <v>100158</v>
      </c>
      <c r="C4593" s="6" t="str">
        <f>ExtractValues(Table1[[#This Row],[Agreement Name]],".{1}\d{4,5}-.{1}\d{4,5}")</f>
        <v>100158-001008</v>
      </c>
      <c r="D4593" s="6" t="str">
        <f>ExtractValues(ExtractValues(Table1[[#This Row],[Agreement Name]],"(CO\d{1,3})"),"\d+")</f>
        <v/>
      </c>
      <c r="E4593" s="6" t="str">
        <f>ExtractValues(ExtractValues(Table1[[#This Row],[Agreement Name]],"(CO.\d{1,3})"),"\d+")</f>
        <v/>
      </c>
      <c r="F4593" s="6" t="str">
        <f>IF(Table1[[#This Row],[ChgOrderPart1]]&lt;&gt;"",Table1[[#This Row],[ChgOrderPart1]],Table1[[#This Row],[ChgOrderPart2]])</f>
        <v/>
      </c>
      <c r="G4593" s="6" t="s">
        <v>3640</v>
      </c>
      <c r="H4593" s="8">
        <v>42104.409409722219</v>
      </c>
      <c r="I4593" s="6" t="s">
        <v>55</v>
      </c>
      <c r="J4593" s="8">
        <v>42107.512962962966</v>
      </c>
      <c r="K4593" s="6" t="s">
        <v>3614</v>
      </c>
      <c r="L4593" s="6" t="s">
        <v>3615</v>
      </c>
      <c r="M4593" s="6" t="s">
        <v>37</v>
      </c>
      <c r="O4593" s="6" t="s">
        <v>38</v>
      </c>
      <c r="P4593" s="6" t="s">
        <v>39</v>
      </c>
      <c r="Q4593" s="6" t="s">
        <v>3641</v>
      </c>
      <c r="R4593" s="6" t="s">
        <v>366</v>
      </c>
      <c r="S4593" s="6" t="s">
        <v>3642</v>
      </c>
      <c r="AL4593" s="6" t="s">
        <v>3641</v>
      </c>
      <c r="AM4593" s="6" t="s">
        <v>43</v>
      </c>
    </row>
    <row r="4594" spans="1:39" x14ac:dyDescent="0.2">
      <c r="A459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4" s="7" t="str">
        <f>ExtractValues(Table1[[#This Row],[Agreement Name]],".{1}\d{4,5}")</f>
        <v>100158</v>
      </c>
      <c r="C4594" s="6" t="str">
        <f>ExtractValues(Table1[[#This Row],[Agreement Name]],".{1}\d{4,5}-.{1}\d{4,5}")</f>
        <v>100158-001007</v>
      </c>
      <c r="D4594" s="6" t="str">
        <f>ExtractValues(ExtractValues(Table1[[#This Row],[Agreement Name]],"(CO\d{1,3})"),"\d+")</f>
        <v/>
      </c>
      <c r="E4594" s="6" t="str">
        <f>ExtractValues(ExtractValues(Table1[[#This Row],[Agreement Name]],"(CO.\d{1,3})"),"\d+")</f>
        <v/>
      </c>
      <c r="F4594" s="6" t="str">
        <f>IF(Table1[[#This Row],[ChgOrderPart1]]&lt;&gt;"",Table1[[#This Row],[ChgOrderPart1]],Table1[[#This Row],[ChgOrderPart2]])</f>
        <v/>
      </c>
      <c r="G4594" s="6" t="s">
        <v>6473</v>
      </c>
      <c r="H4594" s="8">
        <v>42069.598726851851</v>
      </c>
      <c r="I4594" s="6" t="s">
        <v>34</v>
      </c>
      <c r="J4594" s="8">
        <v>42073.464305555557</v>
      </c>
      <c r="K4594" s="6" t="s">
        <v>1284</v>
      </c>
      <c r="L4594" s="6" t="s">
        <v>1285</v>
      </c>
      <c r="M4594" s="6" t="s">
        <v>37</v>
      </c>
      <c r="O4594" s="6" t="s">
        <v>38</v>
      </c>
      <c r="P4594" s="6" t="s">
        <v>39</v>
      </c>
      <c r="Q4594" s="6" t="s">
        <v>6474</v>
      </c>
      <c r="R4594" s="6" t="s">
        <v>366</v>
      </c>
      <c r="W4594" s="6" t="s">
        <v>6475</v>
      </c>
      <c r="X4594" s="6" t="s">
        <v>6474</v>
      </c>
      <c r="Y4594" s="6" t="s">
        <v>43</v>
      </c>
      <c r="Z4594" s="8">
        <v>42073.358368055553</v>
      </c>
      <c r="AA4594" s="6" t="s">
        <v>6476</v>
      </c>
      <c r="AB4594" s="6" t="s">
        <v>370</v>
      </c>
      <c r="AC4594" s="6" t="s">
        <v>366</v>
      </c>
      <c r="AD4594" s="6" t="s">
        <v>43</v>
      </c>
      <c r="AE4594" s="8">
        <v>42073.464305555557</v>
      </c>
      <c r="AF4594" s="6" t="s">
        <v>71</v>
      </c>
    </row>
    <row r="4595" spans="1:39" x14ac:dyDescent="0.2">
      <c r="A459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5" s="7" t="str">
        <f>ExtractValues(Table1[[#This Row],[Agreement Name]],".{1}\d{4,5}")</f>
        <v>100158</v>
      </c>
      <c r="C4595" s="6" t="str">
        <f>ExtractValues(Table1[[#This Row],[Agreement Name]],".{1}\d{4,5}-.{1}\d{4,5}")</f>
        <v>100158-001006</v>
      </c>
      <c r="D4595" s="6" t="str">
        <f>ExtractValues(ExtractValues(Table1[[#This Row],[Agreement Name]],"(CO\d{1,3})"),"\d+")</f>
        <v/>
      </c>
      <c r="E4595" s="6" t="str">
        <f>ExtractValues(ExtractValues(Table1[[#This Row],[Agreement Name]],"(CO.\d{1,3})"),"\d+")</f>
        <v/>
      </c>
      <c r="F4595" s="6" t="str">
        <f>IF(Table1[[#This Row],[ChgOrderPart1]]&lt;&gt;"",Table1[[#This Row],[ChgOrderPart1]],Table1[[#This Row],[ChgOrderPart2]])</f>
        <v/>
      </c>
      <c r="G4595" s="6" t="s">
        <v>6335</v>
      </c>
      <c r="H4595" s="8">
        <v>42054.478368055556</v>
      </c>
      <c r="I4595" s="6" t="s">
        <v>34</v>
      </c>
      <c r="J4595" s="8">
        <v>42054.521284722221</v>
      </c>
      <c r="K4595" s="6" t="s">
        <v>1284</v>
      </c>
      <c r="L4595" s="6" t="s">
        <v>1285</v>
      </c>
      <c r="M4595" s="6" t="s">
        <v>37</v>
      </c>
      <c r="O4595" s="6" t="s">
        <v>38</v>
      </c>
      <c r="P4595" s="6" t="s">
        <v>39</v>
      </c>
      <c r="Q4595" s="6" t="s">
        <v>1291</v>
      </c>
      <c r="R4595" s="6" t="s">
        <v>366</v>
      </c>
      <c r="W4595" s="6" t="s">
        <v>1292</v>
      </c>
      <c r="X4595" s="6" t="s">
        <v>1291</v>
      </c>
      <c r="Y4595" s="6" t="s">
        <v>43</v>
      </c>
      <c r="Z4595" s="8">
        <v>42054.483136574076</v>
      </c>
      <c r="AA4595" s="6" t="s">
        <v>322</v>
      </c>
      <c r="AB4595" s="6" t="s">
        <v>370</v>
      </c>
      <c r="AC4595" s="6" t="s">
        <v>366</v>
      </c>
      <c r="AD4595" s="6" t="s">
        <v>43</v>
      </c>
      <c r="AE4595" s="8">
        <v>42054.521284722221</v>
      </c>
      <c r="AF4595" s="6" t="s">
        <v>71</v>
      </c>
    </row>
    <row r="4596" spans="1:39" x14ac:dyDescent="0.2">
      <c r="A459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6" s="7" t="str">
        <f>ExtractValues(Table1[[#This Row],[Agreement Name]],".{1}\d{4,5}")</f>
        <v>100158</v>
      </c>
      <c r="C4596" s="6" t="str">
        <f>ExtractValues(Table1[[#This Row],[Agreement Name]],".{1}\d{4,5}-.{1}\d{4,5}")</f>
        <v>100158-001005</v>
      </c>
      <c r="D4596" s="6" t="str">
        <f>ExtractValues(ExtractValues(Table1[[#This Row],[Agreement Name]],"(CO\d{1,3})"),"\d+")</f>
        <v/>
      </c>
      <c r="E4596" s="6" t="str">
        <f>ExtractValues(ExtractValues(Table1[[#This Row],[Agreement Name]],"(CO.\d{1,3})"),"\d+")</f>
        <v/>
      </c>
      <c r="F4596" s="6" t="str">
        <f>IF(Table1[[#This Row],[ChgOrderPart1]]&lt;&gt;"",Table1[[#This Row],[ChgOrderPart1]],Table1[[#This Row],[ChgOrderPart2]])</f>
        <v/>
      </c>
      <c r="G4596" s="6" t="s">
        <v>6412</v>
      </c>
      <c r="H4596" s="8">
        <v>42065.361030092594</v>
      </c>
      <c r="I4596" s="6" t="s">
        <v>34</v>
      </c>
      <c r="J4596" s="8">
        <v>42065.510960648149</v>
      </c>
      <c r="K4596" s="6" t="s">
        <v>1284</v>
      </c>
      <c r="L4596" s="6" t="s">
        <v>1285</v>
      </c>
      <c r="M4596" s="6" t="s">
        <v>37</v>
      </c>
      <c r="O4596" s="6" t="s">
        <v>38</v>
      </c>
      <c r="P4596" s="6" t="s">
        <v>39</v>
      </c>
      <c r="Q4596" s="6" t="s">
        <v>6413</v>
      </c>
      <c r="R4596" s="6" t="s">
        <v>366</v>
      </c>
      <c r="W4596" s="6" t="s">
        <v>6202</v>
      </c>
      <c r="X4596" s="6" t="s">
        <v>6413</v>
      </c>
      <c r="Y4596" s="6" t="s">
        <v>43</v>
      </c>
      <c r="Z4596" s="8">
        <v>42065.369293981479</v>
      </c>
      <c r="AA4596" s="6" t="s">
        <v>6203</v>
      </c>
      <c r="AB4596" s="6" t="s">
        <v>370</v>
      </c>
      <c r="AC4596" s="6" t="s">
        <v>366</v>
      </c>
      <c r="AD4596" s="6" t="s">
        <v>43</v>
      </c>
      <c r="AE4596" s="8">
        <v>42065.510960648149</v>
      </c>
      <c r="AF4596" s="6" t="s">
        <v>71</v>
      </c>
    </row>
    <row r="4597" spans="1:39" x14ac:dyDescent="0.2">
      <c r="A459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7" s="7" t="str">
        <f>ExtractValues(Table1[[#This Row],[Agreement Name]],".{1}\d{4,5}")</f>
        <v>100158</v>
      </c>
      <c r="C4597" s="6" t="str">
        <f>ExtractValues(Table1[[#This Row],[Agreement Name]],".{1}\d{4,5}-.{1}\d{4,5}")</f>
        <v>100158-001005</v>
      </c>
      <c r="D4597" s="6" t="str">
        <f>ExtractValues(ExtractValues(Table1[[#This Row],[Agreement Name]],"(CO\d{1,3})"),"\d+")</f>
        <v/>
      </c>
      <c r="E4597" s="6" t="str">
        <f>ExtractValues(ExtractValues(Table1[[#This Row],[Agreement Name]],"(CO.\d{1,3})"),"\d+")</f>
        <v/>
      </c>
      <c r="F4597" s="6" t="str">
        <f>IF(Table1[[#This Row],[ChgOrderPart1]]&lt;&gt;"",Table1[[#This Row],[ChgOrderPart1]],Table1[[#This Row],[ChgOrderPart2]])</f>
        <v/>
      </c>
      <c r="G4597" s="6" t="s">
        <v>6199</v>
      </c>
      <c r="H4597" s="8">
        <v>42045.464236111111</v>
      </c>
      <c r="I4597" s="6" t="s">
        <v>55</v>
      </c>
      <c r="J4597" s="8">
        <v>42065.317962962959</v>
      </c>
      <c r="K4597" s="6" t="s">
        <v>1284</v>
      </c>
      <c r="L4597" s="6" t="s">
        <v>1285</v>
      </c>
      <c r="M4597" s="6" t="s">
        <v>37</v>
      </c>
      <c r="O4597" s="6" t="s">
        <v>38</v>
      </c>
      <c r="P4597" s="6" t="s">
        <v>39</v>
      </c>
      <c r="Q4597" s="6" t="s">
        <v>6200</v>
      </c>
      <c r="R4597" s="6" t="s">
        <v>6201</v>
      </c>
      <c r="S4597" s="6" t="s">
        <v>366</v>
      </c>
      <c r="W4597" s="6" t="s">
        <v>6202</v>
      </c>
      <c r="X4597" s="6" t="s">
        <v>6201</v>
      </c>
      <c r="Y4597" s="6" t="s">
        <v>43</v>
      </c>
      <c r="Z4597" s="8">
        <v>42065.18550925926</v>
      </c>
      <c r="AA4597" s="6" t="s">
        <v>6203</v>
      </c>
      <c r="AL4597" s="6" t="s">
        <v>366</v>
      </c>
      <c r="AM4597" s="6" t="s">
        <v>43</v>
      </c>
    </row>
    <row r="4598" spans="1:39" x14ac:dyDescent="0.2">
      <c r="A459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598" s="7" t="str">
        <f>ExtractValues(Table1[[#This Row],[Agreement Name]],".{1}\d{4,5}")</f>
        <v>100158</v>
      </c>
      <c r="C4598" s="6" t="str">
        <f>ExtractValues(Table1[[#This Row],[Agreement Name]],".{1}\d{4,5}-.{1}\d{4,5}")</f>
        <v>100158-001005</v>
      </c>
      <c r="D4598" s="6" t="str">
        <f>ExtractValues(ExtractValues(Table1[[#This Row],[Agreement Name]],"(CO\d{1,3})"),"\d+")</f>
        <v/>
      </c>
      <c r="E4598" s="6" t="str">
        <f>ExtractValues(ExtractValues(Table1[[#This Row],[Agreement Name]],"(CO.\d{1,3})"),"\d+")</f>
        <v/>
      </c>
      <c r="F4598" s="6" t="str">
        <f>IF(Table1[[#This Row],[ChgOrderPart1]]&lt;&gt;"",Table1[[#This Row],[ChgOrderPart1]],Table1[[#This Row],[ChgOrderPart2]])</f>
        <v/>
      </c>
      <c r="G4598" s="6" t="s">
        <v>6199</v>
      </c>
      <c r="H4598" s="8">
        <v>42045.346562500003</v>
      </c>
      <c r="I4598" s="6" t="s">
        <v>55</v>
      </c>
      <c r="J4598" s="8">
        <v>42045.462592592594</v>
      </c>
      <c r="K4598" s="6" t="s">
        <v>1284</v>
      </c>
      <c r="L4598" s="6" t="s">
        <v>1285</v>
      </c>
      <c r="M4598" s="6" t="s">
        <v>37</v>
      </c>
      <c r="O4598" s="6" t="s">
        <v>38</v>
      </c>
      <c r="P4598" s="6" t="s">
        <v>39</v>
      </c>
      <c r="Q4598" s="6" t="s">
        <v>492</v>
      </c>
      <c r="R4598" s="6" t="s">
        <v>457</v>
      </c>
      <c r="S4598" s="6" t="s">
        <v>366</v>
      </c>
      <c r="W4598" s="6" t="s">
        <v>132</v>
      </c>
      <c r="X4598" s="6" t="s">
        <v>457</v>
      </c>
      <c r="Y4598" s="6" t="s">
        <v>43</v>
      </c>
      <c r="Z4598" s="8">
        <v>42045.436655092592</v>
      </c>
      <c r="AA4598" s="6" t="s">
        <v>133</v>
      </c>
      <c r="AL4598" s="6" t="s">
        <v>366</v>
      </c>
      <c r="AM4598" s="6" t="s">
        <v>43</v>
      </c>
    </row>
    <row r="4599" spans="1:39" x14ac:dyDescent="0.2">
      <c r="A459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599" s="7" t="str">
        <f>ExtractValues(Table1[[#This Row],[Agreement Name]],".{1}\d{4,5}")</f>
        <v>100158</v>
      </c>
      <c r="C4599" s="6" t="str">
        <f>ExtractValues(Table1[[#This Row],[Agreement Name]],".{1}\d{4,5}-.{1}\d{4,5}")</f>
        <v>100158-001004</v>
      </c>
      <c r="D4599" s="6" t="str">
        <f>ExtractValues(ExtractValues(Table1[[#This Row],[Agreement Name]],"(CO\d{1,3})"),"\d+")</f>
        <v>1</v>
      </c>
      <c r="E4599" s="6" t="str">
        <f>ExtractValues(ExtractValues(Table1[[#This Row],[Agreement Name]],"(CO.\d{1,3})"),"\d+")</f>
        <v/>
      </c>
      <c r="F4599" s="6" t="str">
        <f>IF(Table1[[#This Row],[ChgOrderPart1]]&lt;&gt;"",Table1[[#This Row],[ChgOrderPart1]],Table1[[#This Row],[ChgOrderPart2]])</f>
        <v>1</v>
      </c>
      <c r="G4599" s="6" t="s">
        <v>6887</v>
      </c>
      <c r="H4599" s="8">
        <v>42108.557256944441</v>
      </c>
      <c r="I4599" s="6" t="s">
        <v>34</v>
      </c>
      <c r="J4599" s="8">
        <v>42116.441030092596</v>
      </c>
      <c r="K4599" s="6" t="s">
        <v>1284</v>
      </c>
      <c r="L4599" s="6" t="s">
        <v>1285</v>
      </c>
      <c r="M4599" s="6" t="s">
        <v>37</v>
      </c>
      <c r="O4599" s="6" t="s">
        <v>38</v>
      </c>
      <c r="P4599" s="6" t="s">
        <v>39</v>
      </c>
      <c r="Q4599" s="6" t="s">
        <v>440</v>
      </c>
      <c r="R4599" s="6" t="s">
        <v>366</v>
      </c>
      <c r="W4599" s="6" t="s">
        <v>812</v>
      </c>
      <c r="X4599" s="6" t="s">
        <v>440</v>
      </c>
      <c r="Y4599" s="6" t="s">
        <v>43</v>
      </c>
      <c r="Z4599" s="8">
        <v>42116.374131944445</v>
      </c>
      <c r="AA4599" s="6" t="s">
        <v>442</v>
      </c>
      <c r="AB4599" s="6" t="s">
        <v>370</v>
      </c>
      <c r="AC4599" s="6" t="s">
        <v>366</v>
      </c>
      <c r="AD4599" s="6" t="s">
        <v>43</v>
      </c>
      <c r="AE4599" s="8">
        <v>42116.441030092596</v>
      </c>
      <c r="AF4599" s="6" t="s">
        <v>71</v>
      </c>
    </row>
    <row r="4600" spans="1:39" x14ac:dyDescent="0.2">
      <c r="A460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00" s="7" t="str">
        <f>ExtractValues(Table1[[#This Row],[Agreement Name]],".{1}\d{4,5}")</f>
        <v>100158</v>
      </c>
      <c r="C4600" s="6" t="str">
        <f>ExtractValues(Table1[[#This Row],[Agreement Name]],".{1}\d{4,5}-.{1}\d{4,5}")</f>
        <v>100158-001004</v>
      </c>
      <c r="D4600" s="6" t="str">
        <f>ExtractValues(ExtractValues(Table1[[#This Row],[Agreement Name]],"(CO\d{1,3})"),"\d+")</f>
        <v/>
      </c>
      <c r="E4600" s="6" t="str">
        <f>ExtractValues(ExtractValues(Table1[[#This Row],[Agreement Name]],"(CO.\d{1,3})"),"\d+")</f>
        <v/>
      </c>
      <c r="F4600" s="6" t="str">
        <f>IF(Table1[[#This Row],[ChgOrderPart1]]&lt;&gt;"",Table1[[#This Row],[ChgOrderPart1]],Table1[[#This Row],[ChgOrderPart2]])</f>
        <v/>
      </c>
      <c r="G4600" s="6" t="s">
        <v>6197</v>
      </c>
      <c r="H4600" s="8">
        <v>42045.344224537039</v>
      </c>
      <c r="I4600" s="6" t="s">
        <v>34</v>
      </c>
      <c r="J4600" s="8">
        <v>42046.505648148152</v>
      </c>
      <c r="K4600" s="6" t="s">
        <v>1284</v>
      </c>
      <c r="L4600" s="6" t="s">
        <v>1285</v>
      </c>
      <c r="M4600" s="6" t="s">
        <v>37</v>
      </c>
      <c r="O4600" s="6" t="s">
        <v>38</v>
      </c>
      <c r="P4600" s="6" t="s">
        <v>39</v>
      </c>
      <c r="Q4600" s="6" t="s">
        <v>440</v>
      </c>
      <c r="R4600" s="6" t="s">
        <v>366</v>
      </c>
      <c r="W4600" s="6" t="s">
        <v>812</v>
      </c>
      <c r="X4600" s="6" t="s">
        <v>440</v>
      </c>
      <c r="Y4600" s="6" t="s">
        <v>43</v>
      </c>
      <c r="Z4600" s="8">
        <v>42046.470925925925</v>
      </c>
      <c r="AA4600" s="6" t="s">
        <v>442</v>
      </c>
      <c r="AB4600" s="6" t="s">
        <v>370</v>
      </c>
      <c r="AC4600" s="6" t="s">
        <v>366</v>
      </c>
      <c r="AD4600" s="6" t="s">
        <v>43</v>
      </c>
      <c r="AE4600" s="8">
        <v>42046.505648148152</v>
      </c>
      <c r="AF4600" s="6" t="s">
        <v>71</v>
      </c>
    </row>
    <row r="4601" spans="1:39" x14ac:dyDescent="0.2">
      <c r="A460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01" s="7" t="str">
        <f>ExtractValues(Table1[[#This Row],[Agreement Name]],".{1}\d{4,5}")</f>
        <v>100158</v>
      </c>
      <c r="C4601" s="6" t="str">
        <f>ExtractValues(Table1[[#This Row],[Agreement Name]],".{1}\d{4,5}-.{1}\d{4,5}")</f>
        <v>100158-001003</v>
      </c>
      <c r="D4601" s="6" t="str">
        <f>ExtractValues(ExtractValues(Table1[[#This Row],[Agreement Name]],"(CO\d{1,3})"),"\d+")</f>
        <v>1</v>
      </c>
      <c r="E4601" s="6" t="str">
        <f>ExtractValues(ExtractValues(Table1[[#This Row],[Agreement Name]],"(CO.\d{1,3})"),"\d+")</f>
        <v/>
      </c>
      <c r="F4601" s="6" t="str">
        <f>IF(Table1[[#This Row],[ChgOrderPart1]]&lt;&gt;"",Table1[[#This Row],[ChgOrderPart1]],Table1[[#This Row],[ChgOrderPart2]])</f>
        <v>1</v>
      </c>
      <c r="G4601" s="6" t="s">
        <v>5295</v>
      </c>
      <c r="H4601" s="8">
        <v>42170.537731481483</v>
      </c>
      <c r="I4601" s="6" t="s">
        <v>34</v>
      </c>
      <c r="J4601" s="8">
        <v>42172.361087962963</v>
      </c>
      <c r="K4601" s="6" t="s">
        <v>5082</v>
      </c>
      <c r="L4601" s="6" t="s">
        <v>5083</v>
      </c>
      <c r="M4601" s="6" t="s">
        <v>37</v>
      </c>
      <c r="O4601" s="6" t="s">
        <v>38</v>
      </c>
      <c r="P4601" s="6" t="s">
        <v>39</v>
      </c>
      <c r="Q4601" s="6" t="s">
        <v>492</v>
      </c>
      <c r="R4601" s="6" t="s">
        <v>366</v>
      </c>
      <c r="W4601" s="6" t="s">
        <v>132</v>
      </c>
      <c r="X4601" s="6" t="s">
        <v>492</v>
      </c>
      <c r="Y4601" s="6" t="s">
        <v>43</v>
      </c>
      <c r="Z4601" s="8">
        <v>42172.25849537037</v>
      </c>
      <c r="AA4601" s="6" t="s">
        <v>458</v>
      </c>
      <c r="AB4601" s="6" t="s">
        <v>370</v>
      </c>
      <c r="AC4601" s="6" t="s">
        <v>366</v>
      </c>
      <c r="AD4601" s="6" t="s">
        <v>43</v>
      </c>
      <c r="AE4601" s="8">
        <v>42172.361087962963</v>
      </c>
      <c r="AF4601" s="6" t="s">
        <v>71</v>
      </c>
    </row>
    <row r="4602" spans="1:39" x14ac:dyDescent="0.2">
      <c r="A460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02" s="7" t="str">
        <f>ExtractValues(Table1[[#This Row],[Agreement Name]],".{1}\d{4,5}")</f>
        <v>100158</v>
      </c>
      <c r="C4602" s="6" t="str">
        <f>ExtractValues(Table1[[#This Row],[Agreement Name]],".{1}\d{4,5}-.{1}\d{4,5}")</f>
        <v>100158-001003</v>
      </c>
      <c r="D4602" s="6" t="str">
        <f>ExtractValues(ExtractValues(Table1[[#This Row],[Agreement Name]],"(CO\d{1,3})"),"\d+")</f>
        <v/>
      </c>
      <c r="E4602" s="6" t="str">
        <f>ExtractValues(ExtractValues(Table1[[#This Row],[Agreement Name]],"(CO.\d{1,3})"),"\d+")</f>
        <v/>
      </c>
      <c r="F4602" s="6" t="str">
        <f>IF(Table1[[#This Row],[ChgOrderPart1]]&lt;&gt;"",Table1[[#This Row],[ChgOrderPart1]],Table1[[#This Row],[ChgOrderPart2]])</f>
        <v/>
      </c>
      <c r="G4602" s="6" t="s">
        <v>6198</v>
      </c>
      <c r="H4602" s="8">
        <v>42045.345277777778</v>
      </c>
      <c r="I4602" s="6" t="s">
        <v>34</v>
      </c>
      <c r="J4602" s="8">
        <v>42055.412083333336</v>
      </c>
      <c r="K4602" s="6" t="s">
        <v>1284</v>
      </c>
      <c r="L4602" s="6" t="s">
        <v>1285</v>
      </c>
      <c r="M4602" s="6" t="s">
        <v>37</v>
      </c>
      <c r="O4602" s="6" t="s">
        <v>38</v>
      </c>
      <c r="P4602" s="6" t="s">
        <v>39</v>
      </c>
      <c r="Q4602" s="6" t="s">
        <v>492</v>
      </c>
      <c r="R4602" s="6" t="s">
        <v>457</v>
      </c>
      <c r="S4602" s="6" t="s">
        <v>366</v>
      </c>
      <c r="W4602" s="6" t="s">
        <v>132</v>
      </c>
      <c r="X4602" s="6" t="s">
        <v>457</v>
      </c>
      <c r="Y4602" s="6" t="s">
        <v>43</v>
      </c>
      <c r="Z4602" s="8">
        <v>42045.443495370368</v>
      </c>
      <c r="AA4602" s="6" t="s">
        <v>133</v>
      </c>
      <c r="AB4602" s="6" t="s">
        <v>370</v>
      </c>
      <c r="AC4602" s="6" t="s">
        <v>366</v>
      </c>
      <c r="AD4602" s="6" t="s">
        <v>43</v>
      </c>
      <c r="AE4602" s="8">
        <v>42055.412083333336</v>
      </c>
      <c r="AF4602" s="6" t="s">
        <v>71</v>
      </c>
    </row>
    <row r="4603" spans="1:39" x14ac:dyDescent="0.2">
      <c r="A460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03" s="7" t="str">
        <f>ExtractValues(Table1[[#This Row],[Agreement Name]],".{1}\d{4,5}")</f>
        <v>100158</v>
      </c>
      <c r="C4603" s="6" t="str">
        <f>ExtractValues(Table1[[#This Row],[Agreement Name]],".{1}\d{4,5}-.{1}\d{4,5}")</f>
        <v>100158-001002</v>
      </c>
      <c r="D4603" s="6" t="str">
        <f>ExtractValues(ExtractValues(Table1[[#This Row],[Agreement Name]],"(CO\d{1,3})"),"\d+")</f>
        <v/>
      </c>
      <c r="E4603" s="6" t="str">
        <f>ExtractValues(ExtractValues(Table1[[#This Row],[Agreement Name]],"(CO.\d{1,3})"),"\d+")</f>
        <v/>
      </c>
      <c r="F4603" s="6" t="str">
        <f>IF(Table1[[#This Row],[ChgOrderPart1]]&lt;&gt;"",Table1[[#This Row],[ChgOrderPart1]],Table1[[#This Row],[ChgOrderPart2]])</f>
        <v/>
      </c>
      <c r="G4603" s="6" t="s">
        <v>3597</v>
      </c>
      <c r="H4603" s="8">
        <v>42038.513148148151</v>
      </c>
      <c r="I4603" s="6" t="s">
        <v>55</v>
      </c>
      <c r="J4603" s="8">
        <v>42131.636041666665</v>
      </c>
      <c r="K4603" s="6" t="s">
        <v>1284</v>
      </c>
      <c r="L4603" s="6" t="s">
        <v>1285</v>
      </c>
      <c r="M4603" s="6" t="s">
        <v>37</v>
      </c>
      <c r="O4603" s="6" t="s">
        <v>38</v>
      </c>
      <c r="P4603" s="6" t="s">
        <v>39</v>
      </c>
      <c r="Q4603" s="6" t="s">
        <v>440</v>
      </c>
      <c r="R4603" s="6" t="s">
        <v>366</v>
      </c>
      <c r="AL4603" s="6" t="s">
        <v>440</v>
      </c>
      <c r="AM4603" s="6" t="s">
        <v>43</v>
      </c>
    </row>
    <row r="4604" spans="1:39" x14ac:dyDescent="0.2">
      <c r="A460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04" s="7" t="str">
        <f>ExtractValues(Table1[[#This Row],[Agreement Name]],".{1}\d{4,5}")</f>
        <v>100158</v>
      </c>
      <c r="C4604" s="6" t="str">
        <f>ExtractValues(Table1[[#This Row],[Agreement Name]],".{1}\d{4,5}-.{1}\d{4,5}")</f>
        <v>100158-001001</v>
      </c>
      <c r="D4604" s="6" t="str">
        <f>ExtractValues(ExtractValues(Table1[[#This Row],[Agreement Name]],"(CO\d{1,3})"),"\d+")</f>
        <v/>
      </c>
      <c r="E4604" s="6" t="str">
        <f>ExtractValues(ExtractValues(Table1[[#This Row],[Agreement Name]],"(CO.\d{1,3})"),"\d+")</f>
        <v/>
      </c>
      <c r="F4604" s="6" t="str">
        <f>IF(Table1[[#This Row],[ChgOrderPart1]]&lt;&gt;"",Table1[[#This Row],[ChgOrderPart1]],Table1[[#This Row],[ChgOrderPart2]])</f>
        <v/>
      </c>
      <c r="G4604" s="6" t="s">
        <v>3530</v>
      </c>
      <c r="H4604" s="8">
        <v>42031.553368055553</v>
      </c>
      <c r="I4604" s="6" t="s">
        <v>55</v>
      </c>
      <c r="J4604" s="8">
        <v>42032.489293981482</v>
      </c>
      <c r="K4604" s="6" t="s">
        <v>1284</v>
      </c>
      <c r="L4604" s="6" t="s">
        <v>1285</v>
      </c>
      <c r="M4604" s="6" t="s">
        <v>37</v>
      </c>
      <c r="O4604" s="6" t="s">
        <v>38</v>
      </c>
      <c r="P4604" s="6" t="s">
        <v>39</v>
      </c>
      <c r="Q4604" s="6" t="s">
        <v>3531</v>
      </c>
      <c r="R4604" s="6" t="s">
        <v>366</v>
      </c>
      <c r="AL4604" s="6" t="s">
        <v>3531</v>
      </c>
      <c r="AM4604" s="6" t="s">
        <v>43</v>
      </c>
    </row>
    <row r="4605" spans="1:39" x14ac:dyDescent="0.2">
      <c r="A460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05" s="7" t="str">
        <f>ExtractValues(Table1[[#This Row],[Agreement Name]],".{1}\d{4,5}")</f>
        <v>100157</v>
      </c>
      <c r="C4605" s="6" t="str">
        <f>ExtractValues(Table1[[#This Row],[Agreement Name]],".{1}\d{4,5}-.{1}\d{4,5}")</f>
        <v>100157-001004</v>
      </c>
      <c r="D4605" s="6" t="str">
        <f>ExtractValues(ExtractValues(Table1[[#This Row],[Agreement Name]],"(CO\d{1,3})"),"\d+")</f>
        <v/>
      </c>
      <c r="E4605" s="6" t="str">
        <f>ExtractValues(ExtractValues(Table1[[#This Row],[Agreement Name]],"(CO.\d{1,3})"),"\d+")</f>
        <v/>
      </c>
      <c r="F4605" s="6" t="str">
        <f>IF(Table1[[#This Row],[ChgOrderPart1]]&lt;&gt;"",Table1[[#This Row],[ChgOrderPart1]],Table1[[#This Row],[ChgOrderPart2]])</f>
        <v/>
      </c>
      <c r="G4605" s="6" t="s">
        <v>6587</v>
      </c>
      <c r="H4605" s="8">
        <v>42080.409224537034</v>
      </c>
      <c r="I4605" s="6" t="s">
        <v>34</v>
      </c>
      <c r="J4605" s="8">
        <v>42081.33457175926</v>
      </c>
      <c r="K4605" s="6" t="s">
        <v>1284</v>
      </c>
      <c r="L4605" s="6" t="s">
        <v>1285</v>
      </c>
      <c r="M4605" s="6" t="s">
        <v>37</v>
      </c>
      <c r="O4605" s="6" t="s">
        <v>38</v>
      </c>
      <c r="P4605" s="6" t="s">
        <v>39</v>
      </c>
      <c r="Q4605" s="6" t="s">
        <v>482</v>
      </c>
      <c r="R4605" s="6" t="s">
        <v>366</v>
      </c>
      <c r="W4605" s="6" t="s">
        <v>483</v>
      </c>
      <c r="X4605" s="6" t="s">
        <v>482</v>
      </c>
      <c r="Y4605" s="6" t="s">
        <v>43</v>
      </c>
      <c r="Z4605" s="8">
        <v>42080.654641203706</v>
      </c>
      <c r="AA4605" s="6" t="s">
        <v>2698</v>
      </c>
      <c r="AB4605" s="6" t="s">
        <v>370</v>
      </c>
      <c r="AC4605" s="6" t="s">
        <v>366</v>
      </c>
      <c r="AD4605" s="6" t="s">
        <v>43</v>
      </c>
      <c r="AE4605" s="8">
        <v>42081.33457175926</v>
      </c>
      <c r="AF4605" s="6" t="s">
        <v>71</v>
      </c>
    </row>
    <row r="4606" spans="1:39" x14ac:dyDescent="0.2">
      <c r="A460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06" s="7" t="str">
        <f>ExtractValues(Table1[[#This Row],[Agreement Name]],".{1}\d{4,5}")</f>
        <v>100157</v>
      </c>
      <c r="C4606" s="6" t="str">
        <f>ExtractValues(Table1[[#This Row],[Agreement Name]],".{1}\d{4,5}-.{1}\d{4,5}")</f>
        <v>100157-001003</v>
      </c>
      <c r="D4606" s="6" t="str">
        <f>ExtractValues(ExtractValues(Table1[[#This Row],[Agreement Name]],"(CO\d{1,3})"),"\d+")</f>
        <v>1</v>
      </c>
      <c r="E4606" s="6" t="str">
        <f>ExtractValues(ExtractValues(Table1[[#This Row],[Agreement Name]],"(CO.\d{1,3})"),"\d+")</f>
        <v/>
      </c>
      <c r="F4606" s="6" t="str">
        <f>IF(Table1[[#This Row],[ChgOrderPart1]]&lt;&gt;"",Table1[[#This Row],[ChgOrderPart1]],Table1[[#This Row],[ChgOrderPart2]])</f>
        <v>1</v>
      </c>
      <c r="G4606" s="6" t="s">
        <v>4374</v>
      </c>
      <c r="H4606" s="8">
        <v>42153.584374999999</v>
      </c>
      <c r="I4606" s="6" t="s">
        <v>34</v>
      </c>
      <c r="J4606" s="8">
        <v>42156.538738425923</v>
      </c>
      <c r="K4606" s="6" t="s">
        <v>3614</v>
      </c>
      <c r="L4606" s="6" t="s">
        <v>3615</v>
      </c>
      <c r="M4606" s="6" t="s">
        <v>37</v>
      </c>
      <c r="O4606" s="6" t="s">
        <v>38</v>
      </c>
      <c r="P4606" s="6" t="s">
        <v>39</v>
      </c>
      <c r="Q4606" s="6" t="s">
        <v>440</v>
      </c>
      <c r="R4606" s="6" t="s">
        <v>366</v>
      </c>
      <c r="W4606" s="6" t="s">
        <v>812</v>
      </c>
      <c r="X4606" s="6" t="s">
        <v>440</v>
      </c>
      <c r="Y4606" s="6" t="s">
        <v>43</v>
      </c>
      <c r="Z4606" s="8">
        <v>42156.378680555557</v>
      </c>
      <c r="AA4606" s="6" t="s">
        <v>442</v>
      </c>
      <c r="AB4606" s="6" t="s">
        <v>370</v>
      </c>
      <c r="AC4606" s="6" t="s">
        <v>366</v>
      </c>
      <c r="AD4606" s="6" t="s">
        <v>43</v>
      </c>
      <c r="AE4606" s="8">
        <v>42156.538738425923</v>
      </c>
      <c r="AF4606" s="6" t="s">
        <v>46</v>
      </c>
    </row>
    <row r="4607" spans="1:39" x14ac:dyDescent="0.2">
      <c r="A460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07" s="7" t="str">
        <f>ExtractValues(Table1[[#This Row],[Agreement Name]],".{1}\d{4,5}")</f>
        <v>100157</v>
      </c>
      <c r="C4607" s="6" t="str">
        <f>ExtractValues(Table1[[#This Row],[Agreement Name]],".{1}\d{4,5}-.{1}\d{4,5}")</f>
        <v>100157-001003</v>
      </c>
      <c r="D4607" s="6" t="str">
        <f>ExtractValues(ExtractValues(Table1[[#This Row],[Agreement Name]],"(CO\d{1,3})"),"\d+")</f>
        <v/>
      </c>
      <c r="E4607" s="6" t="str">
        <f>ExtractValues(ExtractValues(Table1[[#This Row],[Agreement Name]],"(CO.\d{1,3})"),"\d+")</f>
        <v/>
      </c>
      <c r="F4607" s="6" t="str">
        <f>IF(Table1[[#This Row],[ChgOrderPart1]]&lt;&gt;"",Table1[[#This Row],[ChgOrderPart1]],Table1[[#This Row],[ChgOrderPart2]])</f>
        <v/>
      </c>
      <c r="G4607" s="6" t="s">
        <v>6560</v>
      </c>
      <c r="H4607" s="8">
        <v>42076.528483796297</v>
      </c>
      <c r="I4607" s="6" t="s">
        <v>34</v>
      </c>
      <c r="J4607" s="8">
        <v>42081.426226851851</v>
      </c>
      <c r="K4607" s="6" t="s">
        <v>1284</v>
      </c>
      <c r="L4607" s="6" t="s">
        <v>1285</v>
      </c>
      <c r="M4607" s="6" t="s">
        <v>37</v>
      </c>
      <c r="O4607" s="6" t="s">
        <v>38</v>
      </c>
      <c r="P4607" s="6" t="s">
        <v>39</v>
      </c>
      <c r="Q4607" s="6" t="s">
        <v>440</v>
      </c>
      <c r="R4607" s="6" t="s">
        <v>366</v>
      </c>
      <c r="W4607" s="6" t="s">
        <v>812</v>
      </c>
      <c r="X4607" s="6" t="s">
        <v>440</v>
      </c>
      <c r="Y4607" s="6" t="s">
        <v>43</v>
      </c>
      <c r="Z4607" s="8">
        <v>42081.401458333334</v>
      </c>
      <c r="AA4607" s="6" t="s">
        <v>442</v>
      </c>
      <c r="AB4607" s="6" t="s">
        <v>370</v>
      </c>
      <c r="AC4607" s="6" t="s">
        <v>366</v>
      </c>
      <c r="AD4607" s="6" t="s">
        <v>43</v>
      </c>
      <c r="AE4607" s="8">
        <v>42081.426226851851</v>
      </c>
      <c r="AF4607" s="6" t="s">
        <v>71</v>
      </c>
    </row>
    <row r="4608" spans="1:39" x14ac:dyDescent="0.2">
      <c r="A460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08" s="7" t="str">
        <f>ExtractValues(Table1[[#This Row],[Agreement Name]],".{1}\d{4,5}")</f>
        <v>100157</v>
      </c>
      <c r="C4608" s="6" t="str">
        <f>ExtractValues(Table1[[#This Row],[Agreement Name]],".{1}\d{4,5}-.{1}\d{4,5}")</f>
        <v>100157-001002</v>
      </c>
      <c r="D4608" s="6" t="str">
        <f>ExtractValues(ExtractValues(Table1[[#This Row],[Agreement Name]],"(CO\d{1,3})"),"\d+")</f>
        <v>1</v>
      </c>
      <c r="E4608" s="6" t="str">
        <f>ExtractValues(ExtractValues(Table1[[#This Row],[Agreement Name]],"(CO.\d{1,3})"),"\d+")</f>
        <v/>
      </c>
      <c r="F4608" s="6" t="str">
        <f>IF(Table1[[#This Row],[ChgOrderPart1]]&lt;&gt;"",Table1[[#This Row],[ChgOrderPart1]],Table1[[#This Row],[ChgOrderPart2]])</f>
        <v>1</v>
      </c>
      <c r="G4608" s="6" t="s">
        <v>5527</v>
      </c>
      <c r="H4608" s="8">
        <v>42187.328136574077</v>
      </c>
      <c r="I4608" s="6" t="s">
        <v>34</v>
      </c>
      <c r="J4608" s="8">
        <v>42191.592083333337</v>
      </c>
      <c r="K4608" s="6" t="s">
        <v>5082</v>
      </c>
      <c r="L4608" s="6" t="s">
        <v>5083</v>
      </c>
      <c r="M4608" s="6" t="s">
        <v>37</v>
      </c>
      <c r="O4608" s="6" t="s">
        <v>38</v>
      </c>
      <c r="P4608" s="6" t="s">
        <v>39</v>
      </c>
      <c r="Q4608" s="6" t="s">
        <v>319</v>
      </c>
      <c r="R4608" s="6" t="s">
        <v>320</v>
      </c>
      <c r="S4608" s="6" t="s">
        <v>366</v>
      </c>
      <c r="W4608" s="6" t="s">
        <v>321</v>
      </c>
      <c r="X4608" s="6" t="s">
        <v>320</v>
      </c>
      <c r="Y4608" s="6" t="s">
        <v>43</v>
      </c>
      <c r="Z4608" s="8">
        <v>42191.571782407409</v>
      </c>
      <c r="AA4608" s="6" t="s">
        <v>322</v>
      </c>
      <c r="AB4608" s="6" t="s">
        <v>370</v>
      </c>
      <c r="AC4608" s="6" t="s">
        <v>366</v>
      </c>
      <c r="AD4608" s="6" t="s">
        <v>43</v>
      </c>
      <c r="AE4608" s="8">
        <v>42191.592083333337</v>
      </c>
      <c r="AF4608" s="6" t="s">
        <v>71</v>
      </c>
    </row>
    <row r="4609" spans="1:39" x14ac:dyDescent="0.2">
      <c r="A460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09" s="7" t="str">
        <f>ExtractValues(Table1[[#This Row],[Agreement Name]],".{1}\d{4,5}")</f>
        <v>100157</v>
      </c>
      <c r="C4609" s="6" t="str">
        <f>ExtractValues(Table1[[#This Row],[Agreement Name]],".{1}\d{4,5}-.{1}\d{4,5}")</f>
        <v>100157-001002</v>
      </c>
      <c r="D4609" s="6" t="str">
        <f>ExtractValues(ExtractValues(Table1[[#This Row],[Agreement Name]],"(CO\d{1,3})"),"\d+")</f>
        <v/>
      </c>
      <c r="E4609" s="6" t="str">
        <f>ExtractValues(ExtractValues(Table1[[#This Row],[Agreement Name]],"(CO.\d{1,3})"),"\d+")</f>
        <v/>
      </c>
      <c r="F4609" s="6" t="str">
        <f>IF(Table1[[#This Row],[ChgOrderPart1]]&lt;&gt;"",Table1[[#This Row],[ChgOrderPart1]],Table1[[#This Row],[ChgOrderPart2]])</f>
        <v/>
      </c>
      <c r="G4609" s="6" t="s">
        <v>6551</v>
      </c>
      <c r="H4609" s="8">
        <v>42076.347557870373</v>
      </c>
      <c r="I4609" s="6" t="s">
        <v>34</v>
      </c>
      <c r="J4609" s="8">
        <v>42081.356296296297</v>
      </c>
      <c r="K4609" s="6" t="s">
        <v>1284</v>
      </c>
      <c r="L4609" s="6" t="s">
        <v>1285</v>
      </c>
      <c r="M4609" s="6" t="s">
        <v>37</v>
      </c>
      <c r="O4609" s="6" t="s">
        <v>38</v>
      </c>
      <c r="P4609" s="6" t="s">
        <v>39</v>
      </c>
      <c r="Q4609" s="6" t="s">
        <v>1291</v>
      </c>
      <c r="R4609" s="6" t="s">
        <v>366</v>
      </c>
      <c r="W4609" s="6" t="s">
        <v>1292</v>
      </c>
      <c r="X4609" s="6" t="s">
        <v>1291</v>
      </c>
      <c r="Y4609" s="6" t="s">
        <v>43</v>
      </c>
      <c r="Z4609" s="8">
        <v>42081.355682870373</v>
      </c>
      <c r="AA4609" s="6" t="s">
        <v>322</v>
      </c>
      <c r="AB4609" s="6" t="s">
        <v>370</v>
      </c>
      <c r="AC4609" s="6" t="s">
        <v>366</v>
      </c>
      <c r="AD4609" s="6" t="s">
        <v>43</v>
      </c>
      <c r="AE4609" s="8">
        <v>42081.356296296297</v>
      </c>
      <c r="AF4609" s="6" t="s">
        <v>71</v>
      </c>
    </row>
    <row r="4610" spans="1:39" x14ac:dyDescent="0.2">
      <c r="A461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0" s="7" t="str">
        <f>ExtractValues(Table1[[#This Row],[Agreement Name]],".{1}\d{4,5}")</f>
        <v>100157</v>
      </c>
      <c r="C4610" s="6" t="str">
        <f>ExtractValues(Table1[[#This Row],[Agreement Name]],".{1}\d{4,5}-.{1}\d{4,5}")</f>
        <v>100157-001002</v>
      </c>
      <c r="D4610" s="6" t="str">
        <f>ExtractValues(ExtractValues(Table1[[#This Row],[Agreement Name]],"(CO\d{1,3})"),"\d+")</f>
        <v/>
      </c>
      <c r="E4610" s="6" t="str">
        <f>ExtractValues(ExtractValues(Table1[[#This Row],[Agreement Name]],"(CO.\d{1,3})"),"\d+")</f>
        <v/>
      </c>
      <c r="F4610" s="6" t="str">
        <f>IF(Table1[[#This Row],[ChgOrderPart1]]&lt;&gt;"",Table1[[#This Row],[ChgOrderPart1]],Table1[[#This Row],[ChgOrderPart2]])</f>
        <v/>
      </c>
      <c r="G4610" s="6" t="s">
        <v>6543</v>
      </c>
      <c r="H4610" s="8">
        <v>42075.561168981483</v>
      </c>
      <c r="I4610" s="6" t="s">
        <v>34</v>
      </c>
      <c r="J4610" s="8">
        <v>42076.615312499998</v>
      </c>
      <c r="K4610" s="6" t="s">
        <v>1284</v>
      </c>
      <c r="L4610" s="6" t="s">
        <v>1285</v>
      </c>
      <c r="M4610" s="6" t="s">
        <v>37</v>
      </c>
      <c r="O4610" s="6" t="s">
        <v>38</v>
      </c>
      <c r="P4610" s="6" t="s">
        <v>39</v>
      </c>
      <c r="Q4610" s="6" t="s">
        <v>654</v>
      </c>
      <c r="R4610" s="6" t="s">
        <v>354</v>
      </c>
      <c r="W4610" s="6" t="s">
        <v>355</v>
      </c>
      <c r="X4610" s="6" t="s">
        <v>654</v>
      </c>
      <c r="Y4610" s="6" t="s">
        <v>43</v>
      </c>
      <c r="Z4610" s="8">
        <v>42076.610196759262</v>
      </c>
      <c r="AA4610" s="6" t="s">
        <v>356</v>
      </c>
      <c r="AB4610" s="6" t="s">
        <v>357</v>
      </c>
      <c r="AC4610" s="6" t="s">
        <v>354</v>
      </c>
      <c r="AD4610" s="6" t="s">
        <v>43</v>
      </c>
      <c r="AE4610" s="8">
        <v>42076.615312499998</v>
      </c>
      <c r="AF4610" s="6" t="s">
        <v>358</v>
      </c>
    </row>
    <row r="4611" spans="1:39" x14ac:dyDescent="0.2">
      <c r="A46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11" s="7" t="str">
        <f>ExtractValues(Table1[[#This Row],[Agreement Name]],".{1}\d{4,5}")</f>
        <v>100157</v>
      </c>
      <c r="C4611" s="6" t="str">
        <f>ExtractValues(Table1[[#This Row],[Agreement Name]],".{1}\d{4,5}-.{1}\d{4,5}")</f>
        <v>100157-001001</v>
      </c>
      <c r="D4611" s="6" t="str">
        <f>ExtractValues(ExtractValues(Table1[[#This Row],[Agreement Name]],"(CO\d{1,3})"),"\d+")</f>
        <v>1</v>
      </c>
      <c r="E4611" s="6" t="str">
        <f>ExtractValues(ExtractValues(Table1[[#This Row],[Agreement Name]],"(CO.\d{1,3})"),"\d+")</f>
        <v/>
      </c>
      <c r="F4611" s="6" t="str">
        <f>IF(Table1[[#This Row],[ChgOrderPart1]]&lt;&gt;"",Table1[[#This Row],[ChgOrderPart1]],Table1[[#This Row],[ChgOrderPart2]])</f>
        <v>1</v>
      </c>
      <c r="G4611" s="6" t="s">
        <v>5524</v>
      </c>
      <c r="H4611" s="8">
        <v>42186.660046296296</v>
      </c>
      <c r="I4611" s="6" t="s">
        <v>34</v>
      </c>
      <c r="J4611" s="8">
        <v>42187.486921296295</v>
      </c>
      <c r="K4611" s="6" t="s">
        <v>5082</v>
      </c>
      <c r="L4611" s="6" t="s">
        <v>5083</v>
      </c>
      <c r="M4611" s="6" t="s">
        <v>37</v>
      </c>
      <c r="O4611" s="6" t="s">
        <v>38</v>
      </c>
      <c r="P4611" s="6" t="s">
        <v>39</v>
      </c>
      <c r="Q4611" s="6" t="s">
        <v>3483</v>
      </c>
      <c r="R4611" s="6" t="s">
        <v>366</v>
      </c>
      <c r="W4611" s="6" t="s">
        <v>3594</v>
      </c>
      <c r="X4611" s="6" t="s">
        <v>3483</v>
      </c>
      <c r="Y4611" s="6" t="s">
        <v>43</v>
      </c>
      <c r="Z4611" s="8">
        <v>42187.483449074076</v>
      </c>
      <c r="AA4611" s="6" t="s">
        <v>2970</v>
      </c>
      <c r="AB4611" s="6" t="s">
        <v>370</v>
      </c>
      <c r="AC4611" s="6" t="s">
        <v>366</v>
      </c>
      <c r="AD4611" s="6" t="s">
        <v>43</v>
      </c>
      <c r="AE4611" s="8">
        <v>42187.486921296295</v>
      </c>
      <c r="AF4611" s="6" t="s">
        <v>71</v>
      </c>
    </row>
    <row r="4612" spans="1:39" x14ac:dyDescent="0.2">
      <c r="A461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2" s="7" t="str">
        <f>ExtractValues(Table1[[#This Row],[Agreement Name]],".{1}\d{4,5}")</f>
        <v>100157</v>
      </c>
      <c r="C4612" s="6" t="str">
        <f>ExtractValues(Table1[[#This Row],[Agreement Name]],".{1}\d{4,5}-.{1}\d{4,5}")</f>
        <v>100157-001001</v>
      </c>
      <c r="D4612" s="6" t="str">
        <f>ExtractValues(ExtractValues(Table1[[#This Row],[Agreement Name]],"(CO\d{1,3})"),"\d+")</f>
        <v/>
      </c>
      <c r="E4612" s="6" t="str">
        <f>ExtractValues(ExtractValues(Table1[[#This Row],[Agreement Name]],"(CO.\d{1,3})"),"\d+")</f>
        <v/>
      </c>
      <c r="F4612" s="6" t="str">
        <f>IF(Table1[[#This Row],[ChgOrderPart1]]&lt;&gt;"",Table1[[#This Row],[ChgOrderPart1]],Table1[[#This Row],[ChgOrderPart2]])</f>
        <v/>
      </c>
      <c r="G4612" s="6" t="s">
        <v>6541</v>
      </c>
      <c r="H4612" s="8">
        <v>42075.558541666665</v>
      </c>
      <c r="I4612" s="6" t="s">
        <v>34</v>
      </c>
      <c r="J4612" s="8">
        <v>42080.583136574074</v>
      </c>
      <c r="K4612" s="6" t="s">
        <v>1284</v>
      </c>
      <c r="L4612" s="6" t="s">
        <v>1285</v>
      </c>
      <c r="M4612" s="6" t="s">
        <v>37</v>
      </c>
      <c r="O4612" s="6" t="s">
        <v>38</v>
      </c>
      <c r="P4612" s="6" t="s">
        <v>39</v>
      </c>
      <c r="Q4612" s="6" t="s">
        <v>3483</v>
      </c>
      <c r="R4612" s="6" t="s">
        <v>366</v>
      </c>
      <c r="W4612" s="6" t="s">
        <v>2969</v>
      </c>
      <c r="X4612" s="6" t="s">
        <v>3483</v>
      </c>
      <c r="Y4612" s="6" t="s">
        <v>43</v>
      </c>
      <c r="Z4612" s="8">
        <v>42079.609861111108</v>
      </c>
      <c r="AA4612" s="6" t="s">
        <v>2970</v>
      </c>
      <c r="AB4612" s="6" t="s">
        <v>370</v>
      </c>
      <c r="AC4612" s="6" t="s">
        <v>366</v>
      </c>
      <c r="AD4612" s="6" t="s">
        <v>43</v>
      </c>
      <c r="AE4612" s="8">
        <v>42080.583136574074</v>
      </c>
      <c r="AF4612" s="6" t="s">
        <v>71</v>
      </c>
    </row>
    <row r="4613" spans="1:39" x14ac:dyDescent="0.2">
      <c r="A461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3" s="7" t="str">
        <f>ExtractValues(Table1[[#This Row],[Agreement Name]],".{1}\d{4,5}")</f>
        <v>100147</v>
      </c>
      <c r="C4613" s="6" t="str">
        <f>ExtractValues(Table1[[#This Row],[Agreement Name]],".{1}\d{4,5}-.{1}\d{4,5}")</f>
        <v>100147-001002</v>
      </c>
      <c r="D4613" s="6" t="str">
        <f>ExtractValues(ExtractValues(Table1[[#This Row],[Agreement Name]],"(CO\d{1,3})"),"\d+")</f>
        <v/>
      </c>
      <c r="E4613" s="6" t="str">
        <f>ExtractValues(ExtractValues(Table1[[#This Row],[Agreement Name]],"(CO.\d{1,3})"),"\d+")</f>
        <v/>
      </c>
      <c r="F4613" s="6" t="str">
        <f>IF(Table1[[#This Row],[ChgOrderPart1]]&lt;&gt;"",Table1[[#This Row],[ChgOrderPart1]],Table1[[#This Row],[ChgOrderPart2]])</f>
        <v/>
      </c>
      <c r="G4613" s="6" t="s">
        <v>2997</v>
      </c>
      <c r="H4613" s="8">
        <v>41985.303437499999</v>
      </c>
      <c r="I4613" s="6" t="s">
        <v>34</v>
      </c>
      <c r="J4613" s="8">
        <v>41985.312523148146</v>
      </c>
      <c r="K4613" s="6" t="s">
        <v>1284</v>
      </c>
      <c r="L4613" s="6" t="s">
        <v>1285</v>
      </c>
      <c r="M4613" s="6" t="s">
        <v>37</v>
      </c>
      <c r="O4613" s="6" t="s">
        <v>38</v>
      </c>
      <c r="P4613" s="6" t="s">
        <v>39</v>
      </c>
      <c r="Q4613" s="6" t="s">
        <v>492</v>
      </c>
      <c r="R4613" s="6" t="s">
        <v>457</v>
      </c>
      <c r="S4613" s="6" t="s">
        <v>196</v>
      </c>
      <c r="W4613" s="6" t="s">
        <v>132</v>
      </c>
      <c r="X4613" s="6" t="s">
        <v>457</v>
      </c>
      <c r="Y4613" s="6" t="s">
        <v>43</v>
      </c>
      <c r="Z4613" s="8">
        <v>41985.310416666667</v>
      </c>
      <c r="AA4613" s="6" t="s">
        <v>133</v>
      </c>
      <c r="AB4613" s="6" t="s">
        <v>198</v>
      </c>
      <c r="AC4613" s="6" t="s">
        <v>196</v>
      </c>
      <c r="AD4613" s="6" t="s">
        <v>43</v>
      </c>
      <c r="AE4613" s="8">
        <v>41985.312523148146</v>
      </c>
      <c r="AF4613" s="6" t="s">
        <v>71</v>
      </c>
    </row>
    <row r="4614" spans="1:39" x14ac:dyDescent="0.2">
      <c r="A461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4" s="7" t="str">
        <f>ExtractValues(Table1[[#This Row],[Agreement Name]],".{1}\d{4,5}")</f>
        <v>100147</v>
      </c>
      <c r="C4614" s="6" t="str">
        <f>ExtractValues(Table1[[#This Row],[Agreement Name]],".{1}\d{4,5}-.{1}\d{4,5}")</f>
        <v>100147-001001</v>
      </c>
      <c r="D4614" s="6" t="str">
        <f>ExtractValues(ExtractValues(Table1[[#This Row],[Agreement Name]],"(CO\d{1,3})"),"\d+")</f>
        <v/>
      </c>
      <c r="E4614" s="6" t="str">
        <f>ExtractValues(ExtractValues(Table1[[#This Row],[Agreement Name]],"(CO.\d{1,3})"),"\d+")</f>
        <v/>
      </c>
      <c r="F4614" s="6" t="str">
        <f>IF(Table1[[#This Row],[ChgOrderPart1]]&lt;&gt;"",Table1[[#This Row],[ChgOrderPart1]],Table1[[#This Row],[ChgOrderPart2]])</f>
        <v/>
      </c>
      <c r="G4614" s="6" t="s">
        <v>2993</v>
      </c>
      <c r="H4614" s="8">
        <v>41985.279074074075</v>
      </c>
      <c r="I4614" s="6" t="s">
        <v>34</v>
      </c>
      <c r="J4614" s="8">
        <v>41988.354155092595</v>
      </c>
      <c r="K4614" s="6" t="s">
        <v>1284</v>
      </c>
      <c r="L4614" s="6" t="s">
        <v>1285</v>
      </c>
      <c r="M4614" s="6" t="s">
        <v>37</v>
      </c>
      <c r="O4614" s="6" t="s">
        <v>38</v>
      </c>
      <c r="P4614" s="6" t="s">
        <v>39</v>
      </c>
      <c r="Q4614" s="6" t="s">
        <v>645</v>
      </c>
      <c r="R4614" s="6" t="s">
        <v>313</v>
      </c>
      <c r="S4614" s="6" t="s">
        <v>196</v>
      </c>
      <c r="W4614" s="6" t="s">
        <v>314</v>
      </c>
      <c r="X4614" s="6" t="s">
        <v>313</v>
      </c>
      <c r="Y4614" s="6" t="s">
        <v>43</v>
      </c>
      <c r="Z4614" s="8">
        <v>41988.351504629631</v>
      </c>
      <c r="AA4614" s="6" t="s">
        <v>315</v>
      </c>
      <c r="AB4614" s="6" t="s">
        <v>198</v>
      </c>
      <c r="AC4614" s="6" t="s">
        <v>196</v>
      </c>
      <c r="AD4614" s="6" t="s">
        <v>43</v>
      </c>
      <c r="AE4614" s="8">
        <v>41988.354155092595</v>
      </c>
      <c r="AF4614" s="6" t="s">
        <v>71</v>
      </c>
    </row>
    <row r="4615" spans="1:39" x14ac:dyDescent="0.2">
      <c r="A461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15" s="7" t="str">
        <f>ExtractValues(Table1[[#This Row],[Agreement Name]],".{1}\d{4,5}")</f>
        <v>100142</v>
      </c>
      <c r="C4615" s="6" t="str">
        <f>ExtractValues(Table1[[#This Row],[Agreement Name]],".{1}\d{4,5}-.{1}\d{4,5}")</f>
        <v>100142-001003</v>
      </c>
      <c r="D4615" s="6" t="str">
        <f>ExtractValues(ExtractValues(Table1[[#This Row],[Agreement Name]],"(CO\d{1,3})"),"\d+")</f>
        <v>1</v>
      </c>
      <c r="E4615" s="6" t="str">
        <f>ExtractValues(ExtractValues(Table1[[#This Row],[Agreement Name]],"(CO.\d{1,3})"),"\d+")</f>
        <v/>
      </c>
      <c r="F4615" s="6" t="str">
        <f>IF(Table1[[#This Row],[ChgOrderPart1]]&lt;&gt;"",Table1[[#This Row],[ChgOrderPart1]],Table1[[#This Row],[ChgOrderPart2]])</f>
        <v>1</v>
      </c>
      <c r="G4615" s="6" t="s">
        <v>5431</v>
      </c>
      <c r="H4615" s="8">
        <v>42179.408356481479</v>
      </c>
      <c r="I4615" s="6" t="s">
        <v>34</v>
      </c>
      <c r="J4615" s="8">
        <v>42180.370208333334</v>
      </c>
      <c r="K4615" s="6" t="s">
        <v>5082</v>
      </c>
      <c r="L4615" s="6" t="s">
        <v>5083</v>
      </c>
      <c r="M4615" s="6" t="s">
        <v>37</v>
      </c>
      <c r="O4615" s="6" t="s">
        <v>38</v>
      </c>
      <c r="P4615" s="6" t="s">
        <v>39</v>
      </c>
      <c r="Q4615" s="6" t="s">
        <v>645</v>
      </c>
      <c r="R4615" s="6" t="s">
        <v>313</v>
      </c>
      <c r="S4615" s="6" t="s">
        <v>366</v>
      </c>
      <c r="W4615" s="6" t="s">
        <v>314</v>
      </c>
      <c r="X4615" s="6" t="s">
        <v>313</v>
      </c>
      <c r="Y4615" s="6" t="s">
        <v>43</v>
      </c>
      <c r="Z4615" s="8">
        <v>42180.366851851853</v>
      </c>
      <c r="AA4615" s="6" t="s">
        <v>315</v>
      </c>
      <c r="AB4615" s="6" t="s">
        <v>370</v>
      </c>
      <c r="AC4615" s="6" t="s">
        <v>366</v>
      </c>
      <c r="AD4615" s="6" t="s">
        <v>43</v>
      </c>
      <c r="AE4615" s="8">
        <v>42180.370208333334</v>
      </c>
      <c r="AF4615" s="6" t="s">
        <v>71</v>
      </c>
    </row>
    <row r="4616" spans="1:39" x14ac:dyDescent="0.2">
      <c r="A461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6" s="7" t="str">
        <f>ExtractValues(Table1[[#This Row],[Agreement Name]],".{1}\d{4,5}")</f>
        <v>100142</v>
      </c>
      <c r="C4616" s="6" t="str">
        <f>ExtractValues(Table1[[#This Row],[Agreement Name]],".{1}\d{4,5}-.{1}\d{4,5}")</f>
        <v>100142-001003</v>
      </c>
      <c r="D4616" s="6" t="str">
        <f>ExtractValues(ExtractValues(Table1[[#This Row],[Agreement Name]],"(CO\d{1,3})"),"\d+")</f>
        <v/>
      </c>
      <c r="E4616" s="6" t="str">
        <f>ExtractValues(ExtractValues(Table1[[#This Row],[Agreement Name]],"(CO.\d{1,3})"),"\d+")</f>
        <v/>
      </c>
      <c r="F4616" s="6" t="str">
        <f>IF(Table1[[#This Row],[ChgOrderPart1]]&lt;&gt;"",Table1[[#This Row],[ChgOrderPart1]],Table1[[#This Row],[ChgOrderPart2]])</f>
        <v/>
      </c>
      <c r="G4616" s="6" t="s">
        <v>6480</v>
      </c>
      <c r="H4616" s="8">
        <v>42072.522060185183</v>
      </c>
      <c r="I4616" s="6" t="s">
        <v>34</v>
      </c>
      <c r="J4616" s="8">
        <v>42072.700798611113</v>
      </c>
      <c r="K4616" s="6" t="s">
        <v>1284</v>
      </c>
      <c r="L4616" s="6" t="s">
        <v>1285</v>
      </c>
      <c r="M4616" s="6" t="s">
        <v>37</v>
      </c>
      <c r="O4616" s="6" t="s">
        <v>38</v>
      </c>
      <c r="P4616" s="6" t="s">
        <v>39</v>
      </c>
      <c r="Q4616" s="6" t="s">
        <v>645</v>
      </c>
      <c r="R4616" s="6" t="s">
        <v>313</v>
      </c>
      <c r="S4616" s="6" t="s">
        <v>366</v>
      </c>
      <c r="W4616" s="6" t="s">
        <v>314</v>
      </c>
      <c r="X4616" s="6" t="s">
        <v>313</v>
      </c>
      <c r="Y4616" s="6" t="s">
        <v>43</v>
      </c>
      <c r="Z4616" s="8">
        <v>42072.671099537038</v>
      </c>
      <c r="AA4616" s="6" t="s">
        <v>315</v>
      </c>
      <c r="AB4616" s="6" t="s">
        <v>370</v>
      </c>
      <c r="AC4616" s="6" t="s">
        <v>366</v>
      </c>
      <c r="AD4616" s="6" t="s">
        <v>43</v>
      </c>
      <c r="AE4616" s="8">
        <v>42072.700798611113</v>
      </c>
      <c r="AF4616" s="6" t="s">
        <v>71</v>
      </c>
    </row>
    <row r="4617" spans="1:39" x14ac:dyDescent="0.2">
      <c r="A461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7" s="7" t="str">
        <f>ExtractValues(Table1[[#This Row],[Agreement Name]],".{1}\d{4,5}")</f>
        <v>100142</v>
      </c>
      <c r="C4617" s="6" t="str">
        <f>ExtractValues(Table1[[#This Row],[Agreement Name]],".{1}\d{4,5}-.{1}\d{4,5}")</f>
        <v>100142-001002</v>
      </c>
      <c r="D4617" s="6" t="str">
        <f>ExtractValues(ExtractValues(Table1[[#This Row],[Agreement Name]],"(CO\d{1,3})"),"\d+")</f>
        <v/>
      </c>
      <c r="E4617" s="6" t="str">
        <f>ExtractValues(ExtractValues(Table1[[#This Row],[Agreement Name]],"(CO.\d{1,3})"),"\d+")</f>
        <v/>
      </c>
      <c r="F4617" s="6" t="str">
        <f>IF(Table1[[#This Row],[ChgOrderPart1]]&lt;&gt;"",Table1[[#This Row],[ChgOrderPart1]],Table1[[#This Row],[ChgOrderPart2]])</f>
        <v/>
      </c>
      <c r="G4617" s="6" t="s">
        <v>961</v>
      </c>
      <c r="H4617" s="8">
        <v>42206.363379629627</v>
      </c>
      <c r="I4617" s="6" t="s">
        <v>48</v>
      </c>
      <c r="J4617" s="8">
        <v>42206.363379629627</v>
      </c>
      <c r="K4617" s="6" t="s">
        <v>35</v>
      </c>
      <c r="L4617" s="6" t="s">
        <v>36</v>
      </c>
      <c r="M4617" s="6" t="s">
        <v>37</v>
      </c>
      <c r="O4617" s="6" t="s">
        <v>38</v>
      </c>
      <c r="P4617" s="6" t="s">
        <v>39</v>
      </c>
      <c r="Q4617" s="6" t="s">
        <v>962</v>
      </c>
      <c r="R4617" s="6" t="s">
        <v>366</v>
      </c>
      <c r="AL4617" s="6" t="s">
        <v>962</v>
      </c>
      <c r="AM4617" s="6" t="s">
        <v>43</v>
      </c>
    </row>
    <row r="4618" spans="1:39" x14ac:dyDescent="0.2">
      <c r="A461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8" s="7" t="str">
        <f>ExtractValues(Table1[[#This Row],[Agreement Name]],".{1}\d{4,5}")</f>
        <v>100142</v>
      </c>
      <c r="C4618" s="6" t="str">
        <f>ExtractValues(Table1[[#This Row],[Agreement Name]],".{1}\d{4,5}-.{1}\d{4,5}")</f>
        <v>100142-001002</v>
      </c>
      <c r="D4618" s="6" t="str">
        <f>ExtractValues(ExtractValues(Table1[[#This Row],[Agreement Name]],"(CO\d{1,3})"),"\d+")</f>
        <v/>
      </c>
      <c r="E4618" s="6" t="str">
        <f>ExtractValues(ExtractValues(Table1[[#This Row],[Agreement Name]],"(CO.\d{1,3})"),"\d+")</f>
        <v/>
      </c>
      <c r="F4618" s="6" t="str">
        <f>IF(Table1[[#This Row],[ChgOrderPart1]]&lt;&gt;"",Table1[[#This Row],[ChgOrderPart1]],Table1[[#This Row],[ChgOrderPart2]])</f>
        <v/>
      </c>
      <c r="G4618" s="6" t="s">
        <v>6400</v>
      </c>
      <c r="H4618" s="8">
        <v>42061.484837962962</v>
      </c>
      <c r="I4618" s="6" t="s">
        <v>55</v>
      </c>
      <c r="J4618" s="8">
        <v>42201.425219907411</v>
      </c>
      <c r="K4618" s="6" t="s">
        <v>1284</v>
      </c>
      <c r="L4618" s="6" t="s">
        <v>1285</v>
      </c>
      <c r="M4618" s="6" t="s">
        <v>37</v>
      </c>
      <c r="O4618" s="6" t="s">
        <v>38</v>
      </c>
      <c r="P4618" s="6" t="s">
        <v>39</v>
      </c>
      <c r="Q4618" s="6" t="s">
        <v>962</v>
      </c>
      <c r="R4618" s="6" t="s">
        <v>6401</v>
      </c>
      <c r="S4618" s="6" t="s">
        <v>6402</v>
      </c>
      <c r="T4618" s="6" t="s">
        <v>366</v>
      </c>
      <c r="AL4618" s="6" t="s">
        <v>6401</v>
      </c>
      <c r="AM4618" s="6" t="s">
        <v>43</v>
      </c>
    </row>
    <row r="4619" spans="1:39" x14ac:dyDescent="0.2">
      <c r="A461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19" s="7" t="str">
        <f>ExtractValues(Table1[[#This Row],[Agreement Name]],".{1}\d{4,5}")</f>
        <v>100142</v>
      </c>
      <c r="C4619" s="6" t="str">
        <f>ExtractValues(Table1[[#This Row],[Agreement Name]],".{1}\d{4,5}-.{1}\d{4,5}")</f>
        <v>100142-001001</v>
      </c>
      <c r="D4619" s="6" t="str">
        <f>ExtractValues(ExtractValues(Table1[[#This Row],[Agreement Name]],"(CO\d{1,3})"),"\d+")</f>
        <v/>
      </c>
      <c r="E4619" s="6" t="str">
        <f>ExtractValues(ExtractValues(Table1[[#This Row],[Agreement Name]],"(CO.\d{1,3})"),"\d+")</f>
        <v/>
      </c>
      <c r="F4619" s="6" t="str">
        <f>IF(Table1[[#This Row],[ChgOrderPart1]]&lt;&gt;"",Table1[[#This Row],[ChgOrderPart1]],Table1[[#This Row],[ChgOrderPart2]])</f>
        <v/>
      </c>
      <c r="G4619" s="6" t="s">
        <v>3581</v>
      </c>
      <c r="H4619" s="8">
        <v>42034.532569444447</v>
      </c>
      <c r="I4619" s="6" t="s">
        <v>34</v>
      </c>
      <c r="J4619" s="8">
        <v>42038.249467592592</v>
      </c>
      <c r="K4619" s="6" t="s">
        <v>1284</v>
      </c>
      <c r="L4619" s="6" t="s">
        <v>1285</v>
      </c>
      <c r="M4619" s="6" t="s">
        <v>37</v>
      </c>
      <c r="O4619" s="6" t="s">
        <v>38</v>
      </c>
      <c r="P4619" s="6" t="s">
        <v>39</v>
      </c>
      <c r="Q4619" s="6" t="s">
        <v>492</v>
      </c>
      <c r="R4619" s="6" t="s">
        <v>457</v>
      </c>
      <c r="S4619" s="6" t="s">
        <v>366</v>
      </c>
      <c r="W4619" s="6" t="s">
        <v>132</v>
      </c>
      <c r="X4619" s="6" t="s">
        <v>457</v>
      </c>
      <c r="Y4619" s="6" t="s">
        <v>43</v>
      </c>
      <c r="Z4619" s="8">
        <v>42034.626446759263</v>
      </c>
      <c r="AA4619" s="6" t="s">
        <v>133</v>
      </c>
      <c r="AB4619" s="6" t="s">
        <v>370</v>
      </c>
      <c r="AC4619" s="6" t="s">
        <v>366</v>
      </c>
      <c r="AD4619" s="6" t="s">
        <v>43</v>
      </c>
      <c r="AE4619" s="8">
        <v>42038.249467592592</v>
      </c>
      <c r="AF4619" s="6" t="s">
        <v>3158</v>
      </c>
    </row>
    <row r="4620" spans="1:39" x14ac:dyDescent="0.2">
      <c r="A462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20" s="7" t="str">
        <f>ExtractValues(Table1[[#This Row],[Agreement Name]],".{1}\d{4,5}")</f>
        <v>100140</v>
      </c>
      <c r="C4620" s="6" t="str">
        <f>ExtractValues(Table1[[#This Row],[Agreement Name]],".{1}\d{4,5}-.{1}\d{4,5}")</f>
        <v>100140-001001</v>
      </c>
      <c r="D4620" s="6" t="str">
        <f>ExtractValues(ExtractValues(Table1[[#This Row],[Agreement Name]],"(CO\d{1,3})"),"\d+")</f>
        <v/>
      </c>
      <c r="E4620" s="6" t="str">
        <f>ExtractValues(ExtractValues(Table1[[#This Row],[Agreement Name]],"(CO.\d{1,3})"),"\d+")</f>
        <v/>
      </c>
      <c r="F4620" s="6" t="str">
        <f>IF(Table1[[#This Row],[ChgOrderPart1]]&lt;&gt;"",Table1[[#This Row],[ChgOrderPart1]],Table1[[#This Row],[ChgOrderPart2]])</f>
        <v/>
      </c>
      <c r="G4620" s="6" t="s">
        <v>1326</v>
      </c>
      <c r="H4620" s="8">
        <v>41953.473194444443</v>
      </c>
      <c r="I4620" s="6" t="s">
        <v>34</v>
      </c>
      <c r="J4620" s="8">
        <v>41955.436203703706</v>
      </c>
      <c r="K4620" s="6" t="s">
        <v>1284</v>
      </c>
      <c r="L4620" s="6" t="s">
        <v>1285</v>
      </c>
      <c r="M4620" s="6" t="s">
        <v>37</v>
      </c>
      <c r="O4620" s="6" t="s">
        <v>38</v>
      </c>
      <c r="P4620" s="6" t="s">
        <v>39</v>
      </c>
      <c r="Q4620" s="6" t="s">
        <v>1327</v>
      </c>
      <c r="R4620" s="6" t="s">
        <v>1328</v>
      </c>
      <c r="W4620" s="6" t="s">
        <v>1329</v>
      </c>
      <c r="X4620" s="6" t="s">
        <v>1327</v>
      </c>
      <c r="Y4620" s="6" t="s">
        <v>43</v>
      </c>
      <c r="Z4620" s="8">
        <v>41955.34915509259</v>
      </c>
      <c r="AA4620" s="6" t="s">
        <v>1330</v>
      </c>
      <c r="AB4620" s="6" t="s">
        <v>1331</v>
      </c>
      <c r="AC4620" s="6" t="s">
        <v>1328</v>
      </c>
      <c r="AD4620" s="6" t="s">
        <v>43</v>
      </c>
      <c r="AE4620" s="8">
        <v>41955.436203703706</v>
      </c>
      <c r="AF4620" s="6" t="s">
        <v>358</v>
      </c>
    </row>
    <row r="4621" spans="1:39" x14ac:dyDescent="0.2">
      <c r="A462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21" s="7" t="str">
        <f>ExtractValues(Table1[[#This Row],[Agreement Name]],".{1}\d{4,5}")</f>
        <v>100136</v>
      </c>
      <c r="C4621" s="6" t="str">
        <f>ExtractValues(Table1[[#This Row],[Agreement Name]],".{1}\d{4,5}-.{1}\d{4,5}")</f>
        <v>100136-001003</v>
      </c>
      <c r="D4621" s="6" t="str">
        <f>ExtractValues(ExtractValues(Table1[[#This Row],[Agreement Name]],"(CO\d{1,3})"),"\d+")</f>
        <v/>
      </c>
      <c r="E4621" s="6" t="str">
        <f>ExtractValues(ExtractValues(Table1[[#This Row],[Agreement Name]],"(CO.\d{1,3})"),"\d+")</f>
        <v/>
      </c>
      <c r="F4621" s="6" t="str">
        <f>IF(Table1[[#This Row],[ChgOrderPart1]]&lt;&gt;"",Table1[[#This Row],[ChgOrderPart1]],Table1[[#This Row],[ChgOrderPart2]])</f>
        <v/>
      </c>
      <c r="G4621" s="6" t="s">
        <v>6721</v>
      </c>
      <c r="H4621" s="8">
        <v>42089.328055555554</v>
      </c>
      <c r="I4621" s="6" t="s">
        <v>34</v>
      </c>
      <c r="J4621" s="8">
        <v>42094.333148148151</v>
      </c>
      <c r="K4621" s="6" t="s">
        <v>1284</v>
      </c>
      <c r="L4621" s="6" t="s">
        <v>1285</v>
      </c>
      <c r="M4621" s="6" t="s">
        <v>37</v>
      </c>
      <c r="O4621" s="6" t="s">
        <v>38</v>
      </c>
      <c r="P4621" s="6" t="s">
        <v>39</v>
      </c>
      <c r="Q4621" s="6" t="s">
        <v>6722</v>
      </c>
      <c r="R4621" s="6" t="s">
        <v>461</v>
      </c>
      <c r="W4621" s="6" t="s">
        <v>6723</v>
      </c>
      <c r="X4621" s="6" t="s">
        <v>6722</v>
      </c>
      <c r="Y4621" s="6" t="s">
        <v>43</v>
      </c>
      <c r="Z4621" s="8">
        <v>42090.709780092591</v>
      </c>
      <c r="AA4621" s="6" t="s">
        <v>6724</v>
      </c>
      <c r="AB4621" s="6" t="s">
        <v>1987</v>
      </c>
      <c r="AC4621" s="6" t="s">
        <v>461</v>
      </c>
      <c r="AD4621" s="6" t="s">
        <v>43</v>
      </c>
      <c r="AE4621" s="8">
        <v>42094.333148148151</v>
      </c>
      <c r="AF4621" s="6" t="s">
        <v>46</v>
      </c>
    </row>
    <row r="4622" spans="1:39" x14ac:dyDescent="0.2">
      <c r="A462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22" s="7" t="str">
        <f>ExtractValues(Table1[[#This Row],[Agreement Name]],".{1}\d{4,5}")</f>
        <v>100136</v>
      </c>
      <c r="C4622" s="6" t="str">
        <f>ExtractValues(Table1[[#This Row],[Agreement Name]],".{1}\d{4,5}-.{1}\d{4,5}")</f>
        <v>100136-001002</v>
      </c>
      <c r="D4622" s="6" t="str">
        <f>ExtractValues(ExtractValues(Table1[[#This Row],[Agreement Name]],"(CO\d{1,3})"),"\d+")</f>
        <v/>
      </c>
      <c r="E4622" s="6" t="str">
        <f>ExtractValues(ExtractValues(Table1[[#This Row],[Agreement Name]],"(CO.\d{1,3})"),"\d+")</f>
        <v/>
      </c>
      <c r="F4622" s="6" t="str">
        <f>IF(Table1[[#This Row],[ChgOrderPart1]]&lt;&gt;"",Table1[[#This Row],[ChgOrderPart1]],Table1[[#This Row],[ChgOrderPart2]])</f>
        <v/>
      </c>
      <c r="G4622" s="6" t="s">
        <v>3171</v>
      </c>
      <c r="H4622" s="8">
        <v>42011.436724537038</v>
      </c>
      <c r="I4622" s="6" t="s">
        <v>34</v>
      </c>
      <c r="J4622" s="8">
        <v>42011.823460648149</v>
      </c>
      <c r="K4622" s="6" t="s">
        <v>1284</v>
      </c>
      <c r="L4622" s="6" t="s">
        <v>1285</v>
      </c>
      <c r="M4622" s="6" t="s">
        <v>37</v>
      </c>
      <c r="O4622" s="6" t="s">
        <v>38</v>
      </c>
      <c r="P4622" s="6" t="s">
        <v>39</v>
      </c>
      <c r="Q4622" s="6" t="s">
        <v>1291</v>
      </c>
      <c r="R4622" s="6" t="s">
        <v>354</v>
      </c>
      <c r="W4622" s="6" t="s">
        <v>1292</v>
      </c>
      <c r="X4622" s="6" t="s">
        <v>1291</v>
      </c>
      <c r="Y4622" s="6" t="s">
        <v>43</v>
      </c>
      <c r="Z4622" s="8">
        <v>42011.455277777779</v>
      </c>
      <c r="AA4622" s="6" t="s">
        <v>322</v>
      </c>
      <c r="AB4622" s="6" t="s">
        <v>357</v>
      </c>
      <c r="AC4622" s="6" t="s">
        <v>354</v>
      </c>
      <c r="AD4622" s="6" t="s">
        <v>43</v>
      </c>
      <c r="AE4622" s="8">
        <v>42011.823460648149</v>
      </c>
      <c r="AF4622" s="6" t="s">
        <v>358</v>
      </c>
    </row>
    <row r="4623" spans="1:39" x14ac:dyDescent="0.2">
      <c r="A4623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23" s="7" t="str">
        <f>ExtractValues(Table1[[#This Row],[Agreement Name]],".{1}\d{4,5}")</f>
        <v>100136</v>
      </c>
      <c r="C4623" s="6" t="str">
        <f>ExtractValues(Table1[[#This Row],[Agreement Name]],".{1}\d{4,5}-.{1}\d{4,5}")</f>
        <v>100136-001001</v>
      </c>
      <c r="D4623" s="6" t="str">
        <f>ExtractValues(ExtractValues(Table1[[#This Row],[Agreement Name]],"(CO\d{1,3})"),"\d+")</f>
        <v>3</v>
      </c>
      <c r="E4623" s="6" t="str">
        <f>ExtractValues(ExtractValues(Table1[[#This Row],[Agreement Name]],"(CO.\d{1,3})"),"\d+")</f>
        <v/>
      </c>
      <c r="F4623" s="6" t="str">
        <f>IF(Table1[[#This Row],[ChgOrderPart1]]&lt;&gt;"",Table1[[#This Row],[ChgOrderPart1]],Table1[[#This Row],[ChgOrderPart2]])</f>
        <v>3</v>
      </c>
      <c r="G4623" s="6" t="s">
        <v>6285</v>
      </c>
      <c r="H4623" s="8">
        <v>42051.329097222224</v>
      </c>
      <c r="I4623" s="6" t="s">
        <v>34</v>
      </c>
      <c r="J4623" s="8">
        <v>42051.695729166669</v>
      </c>
      <c r="K4623" s="6" t="s">
        <v>1284</v>
      </c>
      <c r="L4623" s="6" t="s">
        <v>1285</v>
      </c>
      <c r="M4623" s="6" t="s">
        <v>37</v>
      </c>
      <c r="O4623" s="6" t="s">
        <v>38</v>
      </c>
      <c r="P4623" s="6" t="s">
        <v>39</v>
      </c>
      <c r="Q4623" s="6" t="s">
        <v>2854</v>
      </c>
      <c r="R4623" s="6" t="s">
        <v>461</v>
      </c>
      <c r="W4623" s="6" t="s">
        <v>2883</v>
      </c>
      <c r="X4623" s="6" t="s">
        <v>2854</v>
      </c>
      <c r="Y4623" s="6" t="s">
        <v>43</v>
      </c>
      <c r="Z4623" s="8">
        <v>42051.613738425927</v>
      </c>
      <c r="AA4623" s="6" t="s">
        <v>2884</v>
      </c>
      <c r="AB4623" s="6" t="s">
        <v>463</v>
      </c>
      <c r="AC4623" s="6" t="s">
        <v>461</v>
      </c>
      <c r="AD4623" s="6" t="s">
        <v>43</v>
      </c>
      <c r="AE4623" s="8">
        <v>42051.695729166669</v>
      </c>
      <c r="AF4623" s="6" t="s">
        <v>46</v>
      </c>
    </row>
    <row r="4624" spans="1:39" x14ac:dyDescent="0.2">
      <c r="A462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24" s="7" t="str">
        <f>ExtractValues(Table1[[#This Row],[Agreement Name]],".{1}\d{4,5}")</f>
        <v>100136</v>
      </c>
      <c r="C4624" s="6" t="str">
        <f>ExtractValues(Table1[[#This Row],[Agreement Name]],".{1}\d{4,5}-.{1}\d{4,5}")</f>
        <v>100136-001001</v>
      </c>
      <c r="D4624" s="6" t="str">
        <f>ExtractValues(ExtractValues(Table1[[#This Row],[Agreement Name]],"(CO\d{1,3})"),"\d+")</f>
        <v>1</v>
      </c>
      <c r="E4624" s="6" t="str">
        <f>ExtractValues(ExtractValues(Table1[[#This Row],[Agreement Name]],"(CO.\d{1,3})"),"\d+")</f>
        <v/>
      </c>
      <c r="F4624" s="6" t="str">
        <f>IF(Table1[[#This Row],[ChgOrderPart1]]&lt;&gt;"",Table1[[#This Row],[ChgOrderPart1]],Table1[[#This Row],[ChgOrderPart2]])</f>
        <v>1</v>
      </c>
      <c r="G4624" s="6" t="s">
        <v>3107</v>
      </c>
      <c r="H4624" s="8">
        <v>41991.471956018519</v>
      </c>
      <c r="I4624" s="6" t="s">
        <v>34</v>
      </c>
      <c r="J4624" s="8">
        <v>42002.352951388886</v>
      </c>
      <c r="K4624" s="6" t="s">
        <v>1284</v>
      </c>
      <c r="L4624" s="6" t="s">
        <v>1285</v>
      </c>
      <c r="M4624" s="6" t="s">
        <v>37</v>
      </c>
      <c r="O4624" s="6" t="s">
        <v>38</v>
      </c>
      <c r="P4624" s="6" t="s">
        <v>39</v>
      </c>
      <c r="Q4624" s="6" t="s">
        <v>2854</v>
      </c>
      <c r="R4624" s="6" t="s">
        <v>461</v>
      </c>
      <c r="W4624" s="6" t="s">
        <v>2883</v>
      </c>
      <c r="X4624" s="6" t="s">
        <v>2854</v>
      </c>
      <c r="Y4624" s="6" t="s">
        <v>43</v>
      </c>
      <c r="Z4624" s="8">
        <v>41991.777650462966</v>
      </c>
      <c r="AA4624" s="6" t="s">
        <v>2884</v>
      </c>
      <c r="AB4624" s="6" t="s">
        <v>463</v>
      </c>
      <c r="AC4624" s="6" t="s">
        <v>461</v>
      </c>
      <c r="AD4624" s="6" t="s">
        <v>43</v>
      </c>
      <c r="AE4624" s="8">
        <v>42002.352951388886</v>
      </c>
      <c r="AF4624" s="6" t="s">
        <v>46</v>
      </c>
    </row>
    <row r="4625" spans="1:39" x14ac:dyDescent="0.2">
      <c r="A462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25" s="7" t="str">
        <f>ExtractValues(Table1[[#This Row],[Agreement Name]],".{1}\d{4,5}")</f>
        <v>100136</v>
      </c>
      <c r="C4625" s="6" t="str">
        <f>ExtractValues(Table1[[#This Row],[Agreement Name]],".{1}\d{4,5}-.{1}\d{4,5}")</f>
        <v>100136-001001</v>
      </c>
      <c r="D4625" s="6" t="str">
        <f>ExtractValues(ExtractValues(Table1[[#This Row],[Agreement Name]],"(CO\d{1,3})"),"\d+")</f>
        <v/>
      </c>
      <c r="E4625" s="6" t="str">
        <f>ExtractValues(ExtractValues(Table1[[#This Row],[Agreement Name]],"(CO.\d{1,3})"),"\d+")</f>
        <v/>
      </c>
      <c r="F4625" s="6" t="str">
        <f>IF(Table1[[#This Row],[ChgOrderPart1]]&lt;&gt;"",Table1[[#This Row],[ChgOrderPart1]],Table1[[#This Row],[ChgOrderPart2]])</f>
        <v/>
      </c>
      <c r="G4625" s="6" t="s">
        <v>2882</v>
      </c>
      <c r="H4625" s="8">
        <v>41977.494814814818</v>
      </c>
      <c r="I4625" s="6" t="s">
        <v>34</v>
      </c>
      <c r="J4625" s="8">
        <v>41989.664270833331</v>
      </c>
      <c r="K4625" s="6" t="s">
        <v>1284</v>
      </c>
      <c r="L4625" s="6" t="s">
        <v>1285</v>
      </c>
      <c r="M4625" s="6" t="s">
        <v>37</v>
      </c>
      <c r="O4625" s="6" t="s">
        <v>38</v>
      </c>
      <c r="P4625" s="6" t="s">
        <v>39</v>
      </c>
      <c r="Q4625" s="6" t="s">
        <v>2854</v>
      </c>
      <c r="R4625" s="6" t="s">
        <v>461</v>
      </c>
      <c r="W4625" s="6" t="s">
        <v>2883</v>
      </c>
      <c r="X4625" s="6" t="s">
        <v>2854</v>
      </c>
      <c r="Y4625" s="6" t="s">
        <v>43</v>
      </c>
      <c r="Z4625" s="8">
        <v>41977.895231481481</v>
      </c>
      <c r="AA4625" s="6" t="s">
        <v>2884</v>
      </c>
      <c r="AB4625" s="6" t="s">
        <v>463</v>
      </c>
      <c r="AC4625" s="6" t="s">
        <v>461</v>
      </c>
      <c r="AD4625" s="6" t="s">
        <v>43</v>
      </c>
      <c r="AE4625" s="8">
        <v>41989.664270833331</v>
      </c>
      <c r="AF4625" s="6" t="s">
        <v>46</v>
      </c>
    </row>
    <row r="4626" spans="1:39" x14ac:dyDescent="0.2">
      <c r="A462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26" s="7" t="str">
        <f>ExtractValues(Table1[[#This Row],[Agreement Name]],".{1}\d{4,5}")</f>
        <v>100136</v>
      </c>
      <c r="C4626" s="6" t="str">
        <f>ExtractValues(Table1[[#This Row],[Agreement Name]],".{1}\d{4,5}-.{1}\d{4,5}")</f>
        <v>100136-001001</v>
      </c>
      <c r="D4626" s="6" t="str">
        <f>ExtractValues(ExtractValues(Table1[[#This Row],[Agreement Name]],"(CO\d{1,3})"),"\d+")</f>
        <v/>
      </c>
      <c r="E4626" s="6" t="str">
        <f>ExtractValues(ExtractValues(Table1[[#This Row],[Agreement Name]],"(CO.\d{1,3})"),"\d+")</f>
        <v/>
      </c>
      <c r="F4626" s="6" t="str">
        <f>IF(Table1[[#This Row],[ChgOrderPart1]]&lt;&gt;"",Table1[[#This Row],[ChgOrderPart1]],Table1[[#This Row],[ChgOrderPart2]])</f>
        <v/>
      </c>
      <c r="G4626" s="6" t="s">
        <v>2853</v>
      </c>
      <c r="H4626" s="8">
        <v>41975.498541666668</v>
      </c>
      <c r="I4626" s="6" t="s">
        <v>55</v>
      </c>
      <c r="J4626" s="8">
        <v>41977.490474537037</v>
      </c>
      <c r="K4626" s="6" t="s">
        <v>1284</v>
      </c>
      <c r="L4626" s="6" t="s">
        <v>1285</v>
      </c>
      <c r="M4626" s="6" t="s">
        <v>37</v>
      </c>
      <c r="O4626" s="6" t="s">
        <v>38</v>
      </c>
      <c r="P4626" s="6" t="s">
        <v>39</v>
      </c>
      <c r="Q4626" s="6" t="s">
        <v>2854</v>
      </c>
      <c r="R4626" s="6" t="s">
        <v>461</v>
      </c>
      <c r="AL4626" s="6" t="s">
        <v>2854</v>
      </c>
      <c r="AM4626" s="6" t="s">
        <v>43</v>
      </c>
    </row>
    <row r="4627" spans="1:39" x14ac:dyDescent="0.2">
      <c r="A462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27" s="7" t="str">
        <f>ExtractValues(Table1[[#This Row],[Agreement Name]],".{1}\d{4,5}")</f>
        <v>100135</v>
      </c>
      <c r="C4627" s="6" t="str">
        <f>ExtractValues(Table1[[#This Row],[Agreement Name]],".{1}\d{4,5}-.{1}\d{4,5}")</f>
        <v>100135-001001</v>
      </c>
      <c r="D4627" s="6" t="str">
        <f>ExtractValues(ExtractValues(Table1[[#This Row],[Agreement Name]],"(CO\d{1,3})"),"\d+")</f>
        <v/>
      </c>
      <c r="E4627" s="6" t="str">
        <f>ExtractValues(ExtractValues(Table1[[#This Row],[Agreement Name]],"(CO.\d{1,3})"),"\d+")</f>
        <v/>
      </c>
      <c r="F4627" s="6" t="str">
        <f>IF(Table1[[#This Row],[ChgOrderPart1]]&lt;&gt;"",Table1[[#This Row],[ChgOrderPart1]],Table1[[#This Row],[ChgOrderPart2]])</f>
        <v/>
      </c>
      <c r="G4627" s="6" t="s">
        <v>3322</v>
      </c>
      <c r="H4627" s="8">
        <v>42018.552141203705</v>
      </c>
      <c r="I4627" s="6" t="s">
        <v>34</v>
      </c>
      <c r="J4627" s="8">
        <v>42021.267696759256</v>
      </c>
      <c r="K4627" s="6" t="s">
        <v>1284</v>
      </c>
      <c r="L4627" s="6" t="s">
        <v>1285</v>
      </c>
      <c r="M4627" s="6" t="s">
        <v>37</v>
      </c>
      <c r="O4627" s="6" t="s">
        <v>38</v>
      </c>
      <c r="P4627" s="6" t="s">
        <v>39</v>
      </c>
      <c r="Q4627" s="6" t="s">
        <v>699</v>
      </c>
      <c r="R4627" s="6" t="s">
        <v>354</v>
      </c>
      <c r="W4627" s="6" t="s">
        <v>700</v>
      </c>
      <c r="X4627" s="6" t="s">
        <v>699</v>
      </c>
      <c r="Y4627" s="6" t="s">
        <v>43</v>
      </c>
      <c r="Z4627" s="8">
        <v>42020.649756944447</v>
      </c>
      <c r="AA4627" s="6" t="s">
        <v>2716</v>
      </c>
      <c r="AB4627" s="6" t="s">
        <v>357</v>
      </c>
      <c r="AC4627" s="6" t="s">
        <v>354</v>
      </c>
      <c r="AD4627" s="6" t="s">
        <v>43</v>
      </c>
      <c r="AE4627" s="8">
        <v>42021.267696759256</v>
      </c>
      <c r="AF4627" s="6" t="s">
        <v>358</v>
      </c>
    </row>
    <row r="4628" spans="1:39" x14ac:dyDescent="0.2">
      <c r="A462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28" s="7" t="str">
        <f>ExtractValues(Table1[[#This Row],[Agreement Name]],".{1}\d{4,5}")</f>
        <v>100134</v>
      </c>
      <c r="C4628" s="6" t="str">
        <f>ExtractValues(Table1[[#This Row],[Agreement Name]],".{1}\d{4,5}-.{1}\d{4,5}")</f>
        <v>100134-001002</v>
      </c>
      <c r="D4628" s="6" t="str">
        <f>ExtractValues(ExtractValues(Table1[[#This Row],[Agreement Name]],"(CO\d{1,3})"),"\d+")</f>
        <v/>
      </c>
      <c r="E4628" s="6" t="str">
        <f>ExtractValues(ExtractValues(Table1[[#This Row],[Agreement Name]],"(CO.\d{1,3})"),"\d+")</f>
        <v/>
      </c>
      <c r="F4628" s="6" t="str">
        <f>IF(Table1[[#This Row],[ChgOrderPart1]]&lt;&gt;"",Table1[[#This Row],[ChgOrderPart1]],Table1[[#This Row],[ChgOrderPart2]])</f>
        <v/>
      </c>
      <c r="G4628" s="6" t="s">
        <v>2998</v>
      </c>
      <c r="H4628" s="8">
        <v>41985.349166666667</v>
      </c>
      <c r="I4628" s="6" t="s">
        <v>34</v>
      </c>
      <c r="J4628" s="8">
        <v>41989.445671296293</v>
      </c>
      <c r="K4628" s="6" t="s">
        <v>1284</v>
      </c>
      <c r="L4628" s="6" t="s">
        <v>1285</v>
      </c>
      <c r="M4628" s="6" t="s">
        <v>37</v>
      </c>
      <c r="O4628" s="6" t="s">
        <v>38</v>
      </c>
      <c r="P4628" s="6" t="s">
        <v>39</v>
      </c>
      <c r="Q4628" s="6" t="s">
        <v>2999</v>
      </c>
      <c r="R4628" s="6" t="s">
        <v>461</v>
      </c>
      <c r="W4628" s="6" t="s">
        <v>2178</v>
      </c>
      <c r="X4628" s="6" t="s">
        <v>2999</v>
      </c>
      <c r="Y4628" s="6" t="s">
        <v>43</v>
      </c>
      <c r="Z4628" s="8">
        <v>41985.359872685185</v>
      </c>
      <c r="AA4628" s="6" t="s">
        <v>2179</v>
      </c>
      <c r="AB4628" s="6" t="s">
        <v>463</v>
      </c>
      <c r="AC4628" s="6" t="s">
        <v>461</v>
      </c>
      <c r="AD4628" s="6" t="s">
        <v>43</v>
      </c>
      <c r="AE4628" s="8">
        <v>41989.445671296293</v>
      </c>
      <c r="AF4628" s="6" t="s">
        <v>46</v>
      </c>
    </row>
    <row r="4629" spans="1:39" x14ac:dyDescent="0.2">
      <c r="A462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29" s="7" t="str">
        <f>ExtractValues(Table1[[#This Row],[Agreement Name]],".{1}\d{4,5}")</f>
        <v>100134</v>
      </c>
      <c r="C4629" s="6" t="str">
        <f>ExtractValues(Table1[[#This Row],[Agreement Name]],".{1}\d{4,5}-.{1}\d{4,5}")</f>
        <v>100134-001001</v>
      </c>
      <c r="D4629" s="6" t="str">
        <f>ExtractValues(ExtractValues(Table1[[#This Row],[Agreement Name]],"(CO\d{1,3})"),"\d+")</f>
        <v>1</v>
      </c>
      <c r="E4629" s="6" t="str">
        <f>ExtractValues(ExtractValues(Table1[[#This Row],[Agreement Name]],"(CO.\d{1,3})"),"\d+")</f>
        <v/>
      </c>
      <c r="F4629" s="6" t="str">
        <f>IF(Table1[[#This Row],[ChgOrderPart1]]&lt;&gt;"",Table1[[#This Row],[ChgOrderPart1]],Table1[[#This Row],[ChgOrderPart2]])</f>
        <v>1</v>
      </c>
      <c r="G4629" s="6" t="s">
        <v>6420</v>
      </c>
      <c r="H4629" s="8">
        <v>42066.302071759259</v>
      </c>
      <c r="I4629" s="6" t="s">
        <v>34</v>
      </c>
      <c r="J4629" s="8">
        <v>42067.430567129632</v>
      </c>
      <c r="K4629" s="6" t="s">
        <v>1284</v>
      </c>
      <c r="L4629" s="6" t="s">
        <v>1285</v>
      </c>
      <c r="M4629" s="6" t="s">
        <v>37</v>
      </c>
      <c r="O4629" s="6" t="s">
        <v>38</v>
      </c>
      <c r="P4629" s="6" t="s">
        <v>39</v>
      </c>
      <c r="Q4629" s="6" t="s">
        <v>492</v>
      </c>
      <c r="R4629" s="6" t="s">
        <v>457</v>
      </c>
      <c r="S4629" s="6" t="s">
        <v>461</v>
      </c>
      <c r="W4629" s="6" t="s">
        <v>132</v>
      </c>
      <c r="X4629" s="6" t="s">
        <v>457</v>
      </c>
      <c r="Y4629" s="6" t="s">
        <v>43</v>
      </c>
      <c r="Z4629" s="8">
        <v>42066.314016203702</v>
      </c>
      <c r="AA4629" s="6" t="s">
        <v>133</v>
      </c>
      <c r="AB4629" s="6" t="s">
        <v>6421</v>
      </c>
      <c r="AC4629" s="6" t="s">
        <v>461</v>
      </c>
      <c r="AD4629" s="6" t="s">
        <v>43</v>
      </c>
      <c r="AE4629" s="8">
        <v>42067.430567129632</v>
      </c>
      <c r="AF4629" s="6" t="s">
        <v>46</v>
      </c>
    </row>
    <row r="4630" spans="1:39" x14ac:dyDescent="0.2">
      <c r="A463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0" s="7" t="str">
        <f>ExtractValues(Table1[[#This Row],[Agreement Name]],".{1}\d{4,5}")</f>
        <v>100134</v>
      </c>
      <c r="C4630" s="6" t="str">
        <f>ExtractValues(Table1[[#This Row],[Agreement Name]],".{1}\d{4,5}-.{1}\d{4,5}")</f>
        <v>100134-001001</v>
      </c>
      <c r="D4630" s="6" t="str">
        <f>ExtractValues(ExtractValues(Table1[[#This Row],[Agreement Name]],"(CO\d{1,3})"),"\d+")</f>
        <v/>
      </c>
      <c r="E4630" s="6" t="str">
        <f>ExtractValues(ExtractValues(Table1[[#This Row],[Agreement Name]],"(CO.\d{1,3})"),"\d+")</f>
        <v/>
      </c>
      <c r="F4630" s="6" t="str">
        <f>IF(Table1[[#This Row],[ChgOrderPart1]]&lt;&gt;"",Table1[[#This Row],[ChgOrderPart1]],Table1[[#This Row],[ChgOrderPart2]])</f>
        <v/>
      </c>
      <c r="G4630" s="6" t="s">
        <v>1355</v>
      </c>
      <c r="H4630" s="8">
        <v>41960.280393518522</v>
      </c>
      <c r="I4630" s="6" t="s">
        <v>34</v>
      </c>
      <c r="J4630" s="8">
        <v>41960.504571759258</v>
      </c>
      <c r="K4630" s="6" t="s">
        <v>1284</v>
      </c>
      <c r="L4630" s="6" t="s">
        <v>1285</v>
      </c>
      <c r="M4630" s="6" t="s">
        <v>37</v>
      </c>
      <c r="O4630" s="6" t="s">
        <v>38</v>
      </c>
      <c r="P4630" s="6" t="s">
        <v>39</v>
      </c>
      <c r="Q4630" s="6" t="s">
        <v>492</v>
      </c>
      <c r="R4630" s="6" t="s">
        <v>457</v>
      </c>
      <c r="S4630" s="6" t="s">
        <v>1356</v>
      </c>
      <c r="W4630" s="6" t="s">
        <v>132</v>
      </c>
      <c r="X4630" s="6" t="s">
        <v>457</v>
      </c>
      <c r="Y4630" s="6" t="s">
        <v>43</v>
      </c>
      <c r="Z4630" s="8">
        <v>41960.440729166665</v>
      </c>
      <c r="AA4630" s="6" t="s">
        <v>458</v>
      </c>
      <c r="AB4630" s="6" t="s">
        <v>1357</v>
      </c>
      <c r="AC4630" s="6" t="s">
        <v>1356</v>
      </c>
      <c r="AD4630" s="6" t="s">
        <v>43</v>
      </c>
      <c r="AE4630" s="8">
        <v>41960.504571759258</v>
      </c>
      <c r="AF4630" s="6" t="s">
        <v>1358</v>
      </c>
    </row>
    <row r="4631" spans="1:39" x14ac:dyDescent="0.2">
      <c r="A463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1" s="7" t="str">
        <f>ExtractValues(Table1[[#This Row],[Agreement Name]],".{1}\d{4,5}")</f>
        <v>100126</v>
      </c>
      <c r="C4631" s="6" t="str">
        <f>ExtractValues(Table1[[#This Row],[Agreement Name]],".{1}\d{4,5}-.{1}\d{4,5}")</f>
        <v>100126-001001</v>
      </c>
      <c r="D4631" s="6" t="str">
        <f>ExtractValues(ExtractValues(Table1[[#This Row],[Agreement Name]],"(CO\d{1,3})"),"\d+")</f>
        <v/>
      </c>
      <c r="E4631" s="6" t="str">
        <f>ExtractValues(ExtractValues(Table1[[#This Row],[Agreement Name]],"(CO.\d{1,3})"),"\d+")</f>
        <v/>
      </c>
      <c r="F4631" s="6" t="str">
        <f>IF(Table1[[#This Row],[ChgOrderPart1]]&lt;&gt;"",Table1[[#This Row],[ChgOrderPart1]],Table1[[#This Row],[ChgOrderPart2]])</f>
        <v/>
      </c>
      <c r="G4631" s="6" t="s">
        <v>2933</v>
      </c>
      <c r="H4631" s="8">
        <v>41982.300844907404</v>
      </c>
      <c r="I4631" s="6" t="s">
        <v>34</v>
      </c>
      <c r="J4631" s="8">
        <v>41983.69908564815</v>
      </c>
      <c r="K4631" s="6" t="s">
        <v>1284</v>
      </c>
      <c r="L4631" s="6" t="s">
        <v>1285</v>
      </c>
      <c r="M4631" s="6" t="s">
        <v>37</v>
      </c>
      <c r="O4631" s="6" t="s">
        <v>38</v>
      </c>
      <c r="P4631" s="6" t="s">
        <v>39</v>
      </c>
      <c r="Q4631" s="6" t="s">
        <v>2920</v>
      </c>
      <c r="R4631" s="6" t="s">
        <v>461</v>
      </c>
      <c r="W4631" s="6" t="s">
        <v>463</v>
      </c>
      <c r="X4631" s="6" t="s">
        <v>461</v>
      </c>
      <c r="Y4631" s="6" t="s">
        <v>43</v>
      </c>
      <c r="Z4631" s="8">
        <v>41983.69908564815</v>
      </c>
      <c r="AA4631" s="6" t="s">
        <v>46</v>
      </c>
    </row>
    <row r="4632" spans="1:39" x14ac:dyDescent="0.2">
      <c r="A463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2" s="7" t="str">
        <f>ExtractValues(Table1[[#This Row],[Agreement Name]],".{1}\d{4,5}")</f>
        <v>100126</v>
      </c>
      <c r="C4632" s="6" t="str">
        <f>ExtractValues(Table1[[#This Row],[Agreement Name]],".{1}\d{4,5}-.{1}\d{4,5}")</f>
        <v>100126-001001</v>
      </c>
      <c r="D4632" s="6" t="str">
        <f>ExtractValues(ExtractValues(Table1[[#This Row],[Agreement Name]],"(CO\d{1,3})"),"\d+")</f>
        <v/>
      </c>
      <c r="E4632" s="6" t="str">
        <f>ExtractValues(ExtractValues(Table1[[#This Row],[Agreement Name]],"(CO.\d{1,3})"),"\d+")</f>
        <v/>
      </c>
      <c r="F4632" s="6" t="str">
        <f>IF(Table1[[#This Row],[ChgOrderPart1]]&lt;&gt;"",Table1[[#This Row],[ChgOrderPart1]],Table1[[#This Row],[ChgOrderPart2]])</f>
        <v/>
      </c>
      <c r="G4632" s="6" t="s">
        <v>2919</v>
      </c>
      <c r="H4632" s="8">
        <v>41981.573148148149</v>
      </c>
      <c r="I4632" s="6" t="s">
        <v>55</v>
      </c>
      <c r="J4632" s="8">
        <v>41982.285995370374</v>
      </c>
      <c r="K4632" s="6" t="s">
        <v>1284</v>
      </c>
      <c r="L4632" s="6" t="s">
        <v>1285</v>
      </c>
      <c r="M4632" s="6" t="s">
        <v>37</v>
      </c>
      <c r="O4632" s="6" t="s">
        <v>38</v>
      </c>
      <c r="P4632" s="6" t="s">
        <v>39</v>
      </c>
      <c r="Q4632" s="6" t="s">
        <v>2920</v>
      </c>
      <c r="R4632" s="6" t="s">
        <v>461</v>
      </c>
      <c r="AL4632" s="6" t="s">
        <v>2920</v>
      </c>
      <c r="AM4632" s="6" t="s">
        <v>43</v>
      </c>
    </row>
    <row r="4633" spans="1:39" x14ac:dyDescent="0.2">
      <c r="A463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3" s="7" t="str">
        <f>ExtractValues(Table1[[#This Row],[Agreement Name]],".{1}\d{4,5}")</f>
        <v>100125</v>
      </c>
      <c r="C4633" s="6" t="str">
        <f>ExtractValues(Table1[[#This Row],[Agreement Name]],".{1}\d{4,5}-.{1}\d{4,5}")</f>
        <v>100125-001002</v>
      </c>
      <c r="D4633" s="6" t="str">
        <f>ExtractValues(ExtractValues(Table1[[#This Row],[Agreement Name]],"(CO\d{1,3})"),"\d+")</f>
        <v/>
      </c>
      <c r="E4633" s="6" t="str">
        <f>ExtractValues(ExtractValues(Table1[[#This Row],[Agreement Name]],"(CO.\d{1,3})"),"\d+")</f>
        <v/>
      </c>
      <c r="F4633" s="6" t="str">
        <f>IF(Table1[[#This Row],[ChgOrderPart1]]&lt;&gt;"",Table1[[#This Row],[ChgOrderPart1]],Table1[[#This Row],[ChgOrderPart2]])</f>
        <v/>
      </c>
      <c r="G4633" s="6" t="s">
        <v>2879</v>
      </c>
      <c r="H4633" s="8">
        <v>41977.484849537039</v>
      </c>
      <c r="I4633" s="6" t="s">
        <v>34</v>
      </c>
      <c r="J4633" s="8">
        <v>42054.423715277779</v>
      </c>
      <c r="K4633" s="6" t="s">
        <v>1284</v>
      </c>
      <c r="L4633" s="6" t="s">
        <v>1285</v>
      </c>
      <c r="M4633" s="6" t="s">
        <v>37</v>
      </c>
      <c r="O4633" s="6" t="s">
        <v>38</v>
      </c>
      <c r="P4633" s="6" t="s">
        <v>39</v>
      </c>
      <c r="Q4633" s="6" t="s">
        <v>56</v>
      </c>
      <c r="R4633" s="6" t="s">
        <v>366</v>
      </c>
      <c r="W4633" s="6" t="s">
        <v>394</v>
      </c>
      <c r="X4633" s="6" t="s">
        <v>56</v>
      </c>
      <c r="Y4633" s="6" t="s">
        <v>43</v>
      </c>
      <c r="Z4633" s="8">
        <v>42033.703900462962</v>
      </c>
      <c r="AA4633" s="6" t="s">
        <v>2880</v>
      </c>
      <c r="AB4633" s="6" t="s">
        <v>370</v>
      </c>
      <c r="AC4633" s="6" t="s">
        <v>366</v>
      </c>
      <c r="AD4633" s="6" t="s">
        <v>43</v>
      </c>
      <c r="AE4633" s="8">
        <v>42054.423715277779</v>
      </c>
      <c r="AF4633" s="6" t="s">
        <v>71</v>
      </c>
    </row>
    <row r="4634" spans="1:39" x14ac:dyDescent="0.2">
      <c r="A463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4" s="7" t="str">
        <f>ExtractValues(Table1[[#This Row],[Agreement Name]],".{1}\d{4,5}")</f>
        <v>100125</v>
      </c>
      <c r="C4634" s="6" t="str">
        <f>ExtractValues(Table1[[#This Row],[Agreement Name]],".{1}\d{4,5}-.{1}\d{4,5}")</f>
        <v>100125-001001</v>
      </c>
      <c r="D4634" s="6" t="str">
        <f>ExtractValues(ExtractValues(Table1[[#This Row],[Agreement Name]],"(CO\d{1,3})"),"\d+")</f>
        <v/>
      </c>
      <c r="E4634" s="6" t="str">
        <f>ExtractValues(ExtractValues(Table1[[#This Row],[Agreement Name]],"(CO.\d{1,3})"),"\d+")</f>
        <v/>
      </c>
      <c r="F4634" s="6" t="str">
        <f>IF(Table1[[#This Row],[ChgOrderPart1]]&lt;&gt;"",Table1[[#This Row],[ChgOrderPart1]],Table1[[#This Row],[ChgOrderPart2]])</f>
        <v/>
      </c>
      <c r="G4634" s="6" t="s">
        <v>6528</v>
      </c>
      <c r="H4634" s="8">
        <v>42074.557743055557</v>
      </c>
      <c r="I4634" s="6" t="s">
        <v>34</v>
      </c>
      <c r="J4634" s="8">
        <v>42076.372349537036</v>
      </c>
      <c r="K4634" s="6" t="s">
        <v>1284</v>
      </c>
      <c r="L4634" s="6" t="s">
        <v>1285</v>
      </c>
      <c r="M4634" s="6" t="s">
        <v>37</v>
      </c>
      <c r="O4634" s="6" t="s">
        <v>38</v>
      </c>
      <c r="P4634" s="6" t="s">
        <v>39</v>
      </c>
      <c r="Q4634" s="6" t="s">
        <v>554</v>
      </c>
      <c r="R4634" s="6" t="s">
        <v>555</v>
      </c>
      <c r="S4634" s="6" t="s">
        <v>556</v>
      </c>
      <c r="T4634" s="6" t="s">
        <v>366</v>
      </c>
      <c r="W4634" s="6" t="s">
        <v>1593</v>
      </c>
      <c r="X4634" s="6" t="s">
        <v>556</v>
      </c>
      <c r="Z4634" s="8">
        <v>42075.517476851855</v>
      </c>
      <c r="AA4634" s="6" t="s">
        <v>558</v>
      </c>
      <c r="AB4634" s="6" t="s">
        <v>370</v>
      </c>
      <c r="AC4634" s="6" t="s">
        <v>366</v>
      </c>
      <c r="AD4634" s="6" t="s">
        <v>43</v>
      </c>
      <c r="AE4634" s="8">
        <v>42076.372349537036</v>
      </c>
      <c r="AF4634" s="6" t="s">
        <v>71</v>
      </c>
    </row>
    <row r="4635" spans="1:39" x14ac:dyDescent="0.2">
      <c r="A463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5" s="7" t="str">
        <f>ExtractValues(Table1[[#This Row],[Agreement Name]],".{1}\d{4,5}")</f>
        <v>100125</v>
      </c>
      <c r="C4635" s="6" t="str">
        <f>ExtractValues(Table1[[#This Row],[Agreement Name]],".{1}\d{4,5}-.{1}\d{4,5}")</f>
        <v>100125-001001</v>
      </c>
      <c r="D4635" s="6" t="str">
        <f>ExtractValues(ExtractValues(Table1[[#This Row],[Agreement Name]],"(CO\d{1,3})"),"\d+")</f>
        <v/>
      </c>
      <c r="E4635" s="6" t="str">
        <f>ExtractValues(ExtractValues(Table1[[#This Row],[Agreement Name]],"(CO.\d{1,3})"),"\d+")</f>
        <v/>
      </c>
      <c r="F4635" s="6" t="str">
        <f>IF(Table1[[#This Row],[ChgOrderPart1]]&lt;&gt;"",Table1[[#This Row],[ChgOrderPart1]],Table1[[#This Row],[ChgOrderPart2]])</f>
        <v/>
      </c>
      <c r="G4635" s="6" t="s">
        <v>6528</v>
      </c>
      <c r="H4635" s="8">
        <v>42074.501504629632</v>
      </c>
      <c r="I4635" s="6" t="s">
        <v>55</v>
      </c>
      <c r="J4635" s="8">
        <v>42074.556481481479</v>
      </c>
      <c r="K4635" s="6" t="s">
        <v>1284</v>
      </c>
      <c r="L4635" s="6" t="s">
        <v>1285</v>
      </c>
      <c r="M4635" s="6" t="s">
        <v>37</v>
      </c>
      <c r="O4635" s="6" t="s">
        <v>38</v>
      </c>
      <c r="P4635" s="6" t="s">
        <v>39</v>
      </c>
      <c r="Q4635" s="6" t="s">
        <v>555</v>
      </c>
      <c r="R4635" s="6" t="s">
        <v>366</v>
      </c>
      <c r="AL4635" s="6" t="s">
        <v>555</v>
      </c>
      <c r="AM4635" s="6" t="s">
        <v>43</v>
      </c>
    </row>
    <row r="4636" spans="1:39" x14ac:dyDescent="0.2">
      <c r="A463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6" s="7" t="str">
        <f>ExtractValues(Table1[[#This Row],[Agreement Name]],".{1}\d{4,5}")</f>
        <v>100125</v>
      </c>
      <c r="C4636" s="6" t="str">
        <f>ExtractValues(Table1[[#This Row],[Agreement Name]],".{1}\d{4,5}-.{1}\d{4,5}")</f>
        <v>100125-001001</v>
      </c>
      <c r="D4636" s="6" t="str">
        <f>ExtractValues(ExtractValues(Table1[[#This Row],[Agreement Name]],"(CO\d{1,3})"),"\d+")</f>
        <v/>
      </c>
      <c r="E4636" s="6" t="str">
        <f>ExtractValues(ExtractValues(Table1[[#This Row],[Agreement Name]],"(CO.\d{1,3})"),"\d+")</f>
        <v/>
      </c>
      <c r="F4636" s="6" t="str">
        <f>IF(Table1[[#This Row],[ChgOrderPart1]]&lt;&gt;"",Table1[[#This Row],[ChgOrderPart1]],Table1[[#This Row],[ChgOrderPart2]])</f>
        <v/>
      </c>
      <c r="G4636" s="6" t="s">
        <v>2831</v>
      </c>
      <c r="H4636" s="8">
        <v>41974.581331018519</v>
      </c>
      <c r="I4636" s="6" t="s">
        <v>55</v>
      </c>
      <c r="J4636" s="8">
        <v>41982.411736111113</v>
      </c>
      <c r="K4636" s="6" t="s">
        <v>1284</v>
      </c>
      <c r="L4636" s="6" t="s">
        <v>1285</v>
      </c>
      <c r="M4636" s="6" t="s">
        <v>37</v>
      </c>
      <c r="O4636" s="6" t="s">
        <v>38</v>
      </c>
      <c r="P4636" s="6" t="s">
        <v>39</v>
      </c>
      <c r="Q4636" s="6" t="s">
        <v>2832</v>
      </c>
      <c r="R4636" s="6" t="s">
        <v>366</v>
      </c>
    </row>
    <row r="4637" spans="1:39" x14ac:dyDescent="0.2">
      <c r="A463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7" s="7" t="str">
        <f>ExtractValues(Table1[[#This Row],[Agreement Name]],".{1}\d{4,5}")</f>
        <v>100115</v>
      </c>
      <c r="C4637" s="6" t="str">
        <f>ExtractValues(Table1[[#This Row],[Agreement Name]],".{1}\d{4,5}-.{1}\d{4,5}")</f>
        <v>100115-001007</v>
      </c>
      <c r="D4637" s="6" t="str">
        <f>ExtractValues(ExtractValues(Table1[[#This Row],[Agreement Name]],"(CO\d{1,3})"),"\d+")</f>
        <v/>
      </c>
      <c r="E4637" s="6" t="str">
        <f>ExtractValues(ExtractValues(Table1[[#This Row],[Agreement Name]],"(CO.\d{1,3})"),"\d+")</f>
        <v/>
      </c>
      <c r="F4637" s="6" t="str">
        <f>IF(Table1[[#This Row],[ChgOrderPart1]]&lt;&gt;"",Table1[[#This Row],[ChgOrderPart1]],Table1[[#This Row],[ChgOrderPart2]])</f>
        <v/>
      </c>
      <c r="G4637" s="6" t="s">
        <v>3437</v>
      </c>
      <c r="H4637" s="8">
        <v>42026.48810185185</v>
      </c>
      <c r="I4637" s="6" t="s">
        <v>34</v>
      </c>
      <c r="J4637" s="8">
        <v>42173.580324074072</v>
      </c>
      <c r="K4637" s="6" t="s">
        <v>1284</v>
      </c>
      <c r="L4637" s="6" t="s">
        <v>1285</v>
      </c>
      <c r="M4637" s="6" t="s">
        <v>37</v>
      </c>
      <c r="O4637" s="6" t="s">
        <v>38</v>
      </c>
      <c r="P4637" s="6" t="s">
        <v>39</v>
      </c>
      <c r="Q4637" s="6" t="s">
        <v>411</v>
      </c>
      <c r="R4637" s="6" t="s">
        <v>354</v>
      </c>
      <c r="W4637" s="6" t="s">
        <v>357</v>
      </c>
      <c r="X4637" s="6" t="s">
        <v>354</v>
      </c>
      <c r="Y4637" s="6" t="s">
        <v>43</v>
      </c>
      <c r="Z4637" s="8">
        <v>42173.580324074072</v>
      </c>
      <c r="AA4637" s="6" t="s">
        <v>358</v>
      </c>
    </row>
    <row r="4638" spans="1:39" x14ac:dyDescent="0.2">
      <c r="A463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38" s="7" t="str">
        <f>ExtractValues(Table1[[#This Row],[Agreement Name]],".{1}\d{4,5}")</f>
        <v>100115</v>
      </c>
      <c r="C4638" s="6" t="str">
        <f>ExtractValues(Table1[[#This Row],[Agreement Name]],".{1}\d{4,5}-.{1}\d{4,5}")</f>
        <v>100115-001006</v>
      </c>
      <c r="D4638" s="6" t="str">
        <f>ExtractValues(ExtractValues(Table1[[#This Row],[Agreement Name]],"(CO\d{1,3})"),"\d+")</f>
        <v/>
      </c>
      <c r="E4638" s="6" t="str">
        <f>ExtractValues(ExtractValues(Table1[[#This Row],[Agreement Name]],"(CO.\d{1,3})"),"\d+")</f>
        <v/>
      </c>
      <c r="F4638" s="6" t="str">
        <f>IF(Table1[[#This Row],[ChgOrderPart1]]&lt;&gt;"",Table1[[#This Row],[ChgOrderPart1]],Table1[[#This Row],[ChgOrderPart2]])</f>
        <v/>
      </c>
      <c r="G4638" s="6" t="s">
        <v>4542</v>
      </c>
      <c r="H4638" s="8">
        <v>42003.636886574073</v>
      </c>
      <c r="I4638" s="6" t="s">
        <v>34</v>
      </c>
      <c r="J4638" s="8">
        <v>42009.304467592592</v>
      </c>
      <c r="K4638" s="6" t="s">
        <v>35</v>
      </c>
      <c r="L4638" s="6" t="s">
        <v>36</v>
      </c>
      <c r="M4638" s="6" t="s">
        <v>37</v>
      </c>
      <c r="O4638" s="6" t="s">
        <v>38</v>
      </c>
      <c r="P4638" s="6" t="s">
        <v>39</v>
      </c>
      <c r="Q4638" s="6" t="s">
        <v>624</v>
      </c>
      <c r="R4638" s="6" t="s">
        <v>354</v>
      </c>
      <c r="W4638" s="6" t="s">
        <v>132</v>
      </c>
      <c r="X4638" s="6" t="s">
        <v>624</v>
      </c>
      <c r="Y4638" s="6" t="s">
        <v>43</v>
      </c>
      <c r="Z4638" s="8">
        <v>42009.299976851849</v>
      </c>
      <c r="AA4638" s="6" t="s">
        <v>458</v>
      </c>
      <c r="AB4638" s="6" t="s">
        <v>357</v>
      </c>
      <c r="AC4638" s="6" t="s">
        <v>354</v>
      </c>
      <c r="AD4638" s="6" t="s">
        <v>43</v>
      </c>
      <c r="AE4638" s="8">
        <v>42009.304467592592</v>
      </c>
      <c r="AF4638" s="6" t="s">
        <v>358</v>
      </c>
    </row>
    <row r="4639" spans="1:39" x14ac:dyDescent="0.2">
      <c r="A4639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39" s="7" t="str">
        <f>ExtractValues(Table1[[#This Row],[Agreement Name]],".{1}\d{4,5}")</f>
        <v>100115</v>
      </c>
      <c r="C4639" s="6" t="str">
        <f>ExtractValues(Table1[[#This Row],[Agreement Name]],".{1}\d{4,5}-.{1}\d{4,5}")</f>
        <v>100115-001005</v>
      </c>
      <c r="D4639" s="6" t="str">
        <f>ExtractValues(ExtractValues(Table1[[#This Row],[Agreement Name]],"(CO\d{1,3})"),"\d+")</f>
        <v>1</v>
      </c>
      <c r="E4639" s="6" t="str">
        <f>ExtractValues(ExtractValues(Table1[[#This Row],[Agreement Name]],"(CO.\d{1,3})"),"\d+")</f>
        <v/>
      </c>
      <c r="F4639" s="6" t="str">
        <f>IF(Table1[[#This Row],[ChgOrderPart1]]&lt;&gt;"",Table1[[#This Row],[ChgOrderPart1]],Table1[[#This Row],[ChgOrderPart2]])</f>
        <v>1</v>
      </c>
      <c r="G4639" s="6" t="s">
        <v>3873</v>
      </c>
      <c r="H4639" s="8">
        <v>42125.388888888891</v>
      </c>
      <c r="I4639" s="6" t="s">
        <v>34</v>
      </c>
      <c r="J4639" s="8">
        <v>42125.423206018517</v>
      </c>
      <c r="K4639" s="6" t="s">
        <v>3614</v>
      </c>
      <c r="L4639" s="6" t="s">
        <v>3615</v>
      </c>
      <c r="M4639" s="6" t="s">
        <v>37</v>
      </c>
      <c r="O4639" s="6" t="s">
        <v>38</v>
      </c>
      <c r="P4639" s="6" t="s">
        <v>39</v>
      </c>
      <c r="Q4639" s="6" t="s">
        <v>3044</v>
      </c>
      <c r="R4639" s="6" t="s">
        <v>354</v>
      </c>
      <c r="W4639" s="6" t="s">
        <v>3045</v>
      </c>
      <c r="X4639" s="6" t="s">
        <v>3044</v>
      </c>
      <c r="Y4639" s="6" t="s">
        <v>43</v>
      </c>
      <c r="Z4639" s="8">
        <v>42125.403668981482</v>
      </c>
      <c r="AA4639" s="6" t="s">
        <v>3874</v>
      </c>
      <c r="AB4639" s="6" t="s">
        <v>357</v>
      </c>
      <c r="AC4639" s="6" t="s">
        <v>354</v>
      </c>
      <c r="AD4639" s="6" t="s">
        <v>43</v>
      </c>
      <c r="AE4639" s="8">
        <v>42125.423206018517</v>
      </c>
      <c r="AF4639" s="6" t="s">
        <v>358</v>
      </c>
    </row>
    <row r="4640" spans="1:39" x14ac:dyDescent="0.2">
      <c r="A464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40" s="7" t="str">
        <f>ExtractValues(Table1[[#This Row],[Agreement Name]],".{1}\d{4,5}")</f>
        <v>100115</v>
      </c>
      <c r="C4640" s="6" t="str">
        <f>ExtractValues(Table1[[#This Row],[Agreement Name]],".{1}\d{4,5}-.{1}\d{4,5}")</f>
        <v>100115-001005</v>
      </c>
      <c r="D4640" s="6" t="str">
        <f>ExtractValues(ExtractValues(Table1[[#This Row],[Agreement Name]],"(CO\d{1,3})"),"\d+")</f>
        <v/>
      </c>
      <c r="E4640" s="6" t="str">
        <f>ExtractValues(ExtractValues(Table1[[#This Row],[Agreement Name]],"(CO.\d{1,3})"),"\d+")</f>
        <v/>
      </c>
      <c r="F4640" s="6" t="str">
        <f>IF(Table1[[#This Row],[ChgOrderPart1]]&lt;&gt;"",Table1[[#This Row],[ChgOrderPart1]],Table1[[#This Row],[ChgOrderPart2]])</f>
        <v/>
      </c>
      <c r="G4640" s="6" t="s">
        <v>3043</v>
      </c>
      <c r="H4640" s="8">
        <v>41989.595729166664</v>
      </c>
      <c r="I4640" s="6" t="s">
        <v>34</v>
      </c>
      <c r="J4640" s="8">
        <v>41990.499062499999</v>
      </c>
      <c r="K4640" s="6" t="s">
        <v>1284</v>
      </c>
      <c r="L4640" s="6" t="s">
        <v>1285</v>
      </c>
      <c r="M4640" s="6" t="s">
        <v>37</v>
      </c>
      <c r="O4640" s="6" t="s">
        <v>38</v>
      </c>
      <c r="P4640" s="6" t="s">
        <v>39</v>
      </c>
      <c r="Q4640" s="6" t="s">
        <v>3044</v>
      </c>
      <c r="R4640" s="6" t="s">
        <v>354</v>
      </c>
      <c r="W4640" s="6" t="s">
        <v>3045</v>
      </c>
      <c r="X4640" s="6" t="s">
        <v>3044</v>
      </c>
      <c r="Y4640" s="6" t="s">
        <v>43</v>
      </c>
      <c r="Z4640" s="8">
        <v>41990.478796296295</v>
      </c>
      <c r="AA4640" s="6" t="s">
        <v>3046</v>
      </c>
      <c r="AB4640" s="6" t="s">
        <v>357</v>
      </c>
      <c r="AC4640" s="6" t="s">
        <v>354</v>
      </c>
      <c r="AD4640" s="6" t="s">
        <v>43</v>
      </c>
      <c r="AE4640" s="8">
        <v>41990.499062499999</v>
      </c>
      <c r="AF4640" s="6" t="s">
        <v>358</v>
      </c>
    </row>
    <row r="4641" spans="1:39" x14ac:dyDescent="0.2">
      <c r="A464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41" s="7" t="str">
        <f>ExtractValues(Table1[[#This Row],[Agreement Name]],".{1}\d{4,5}")</f>
        <v>100115</v>
      </c>
      <c r="C4641" s="6" t="str">
        <f>ExtractValues(Table1[[#This Row],[Agreement Name]],".{1}\d{4,5}-.{1}\d{4,5}")</f>
        <v>100115-001004</v>
      </c>
      <c r="D4641" s="6" t="str">
        <f>ExtractValues(ExtractValues(Table1[[#This Row],[Agreement Name]],"(CO\d{1,3})"),"\d+")</f>
        <v>1</v>
      </c>
      <c r="E4641" s="6" t="str">
        <f>ExtractValues(ExtractValues(Table1[[#This Row],[Agreement Name]],"(CO.\d{1,3})"),"\d+")</f>
        <v/>
      </c>
      <c r="F4641" s="6" t="str">
        <f>IF(Table1[[#This Row],[ChgOrderPart1]]&lt;&gt;"",Table1[[#This Row],[ChgOrderPart1]],Table1[[#This Row],[ChgOrderPart2]])</f>
        <v>1</v>
      </c>
      <c r="G4641" s="6" t="s">
        <v>3462</v>
      </c>
      <c r="H4641" s="8">
        <v>42027.370439814818</v>
      </c>
      <c r="I4641" s="6" t="s">
        <v>55</v>
      </c>
      <c r="J4641" s="8">
        <v>42166.649247685185</v>
      </c>
      <c r="K4641" s="6" t="s">
        <v>1284</v>
      </c>
      <c r="L4641" s="6" t="s">
        <v>1285</v>
      </c>
      <c r="M4641" s="6" t="s">
        <v>37</v>
      </c>
      <c r="O4641" s="6" t="s">
        <v>38</v>
      </c>
      <c r="P4641" s="6" t="s">
        <v>39</v>
      </c>
      <c r="Q4641" s="6" t="s">
        <v>780</v>
      </c>
      <c r="R4641" s="6" t="s">
        <v>354</v>
      </c>
      <c r="AL4641" s="6" t="s">
        <v>780</v>
      </c>
      <c r="AM4641" s="6" t="s">
        <v>43</v>
      </c>
    </row>
    <row r="4642" spans="1:39" x14ac:dyDescent="0.2">
      <c r="A464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42" s="7" t="str">
        <f>ExtractValues(Table1[[#This Row],[Agreement Name]],".{1}\d{4,5}")</f>
        <v>100115</v>
      </c>
      <c r="C4642" s="6" t="str">
        <f>ExtractValues(Table1[[#This Row],[Agreement Name]],".{1}\d{4,5}-.{1}\d{4,5}")</f>
        <v>100115-001004</v>
      </c>
      <c r="D4642" s="6" t="str">
        <f>ExtractValues(ExtractValues(Table1[[#This Row],[Agreement Name]],"(CO\d{1,3})"),"\d+")</f>
        <v/>
      </c>
      <c r="E4642" s="6" t="str">
        <f>ExtractValues(ExtractValues(Table1[[#This Row],[Agreement Name]],"(CO.\d{1,3})"),"\d+")</f>
        <v/>
      </c>
      <c r="F4642" s="6" t="str">
        <f>IF(Table1[[#This Row],[ChgOrderPart1]]&lt;&gt;"",Table1[[#This Row],[ChgOrderPart1]],Table1[[#This Row],[ChgOrderPart2]])</f>
        <v/>
      </c>
      <c r="G4642" s="6" t="s">
        <v>3042</v>
      </c>
      <c r="H4642" s="8">
        <v>41989.568923611114</v>
      </c>
      <c r="I4642" s="6" t="s">
        <v>34</v>
      </c>
      <c r="J4642" s="8">
        <v>41995.62877314815</v>
      </c>
      <c r="K4642" s="6" t="s">
        <v>1284</v>
      </c>
      <c r="L4642" s="6" t="s">
        <v>1285</v>
      </c>
      <c r="M4642" s="6" t="s">
        <v>37</v>
      </c>
      <c r="O4642" s="6" t="s">
        <v>38</v>
      </c>
      <c r="P4642" s="6" t="s">
        <v>39</v>
      </c>
      <c r="Q4642" s="6" t="s">
        <v>780</v>
      </c>
      <c r="R4642" s="6" t="s">
        <v>354</v>
      </c>
      <c r="W4642" s="6" t="s">
        <v>643</v>
      </c>
      <c r="X4642" s="6" t="s">
        <v>780</v>
      </c>
      <c r="Y4642" s="6" t="s">
        <v>43</v>
      </c>
      <c r="Z4642" s="8">
        <v>41995.556516203702</v>
      </c>
      <c r="AA4642" s="6" t="s">
        <v>141</v>
      </c>
      <c r="AB4642" s="6" t="s">
        <v>357</v>
      </c>
      <c r="AC4642" s="6" t="s">
        <v>354</v>
      </c>
      <c r="AD4642" s="6" t="s">
        <v>43</v>
      </c>
      <c r="AE4642" s="8">
        <v>41995.62877314815</v>
      </c>
      <c r="AF4642" s="6" t="s">
        <v>358</v>
      </c>
    </row>
    <row r="4643" spans="1:39" x14ac:dyDescent="0.2">
      <c r="A464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43" s="7" t="str">
        <f>ExtractValues(Table1[[#This Row],[Agreement Name]],".{1}\d{4,5}")</f>
        <v>100115</v>
      </c>
      <c r="C4643" s="6" t="str">
        <f>ExtractValues(Table1[[#This Row],[Agreement Name]],".{1}\d{4,5}-.{1}\d{4,5}")</f>
        <v>100115-001003</v>
      </c>
      <c r="D4643" s="6" t="str">
        <f>ExtractValues(ExtractValues(Table1[[#This Row],[Agreement Name]],"(CO\d{1,3})"),"\d+")</f>
        <v/>
      </c>
      <c r="E4643" s="6" t="str">
        <f>ExtractValues(ExtractValues(Table1[[#This Row],[Agreement Name]],"(CO.\d{1,3})"),"\d+")</f>
        <v/>
      </c>
      <c r="F4643" s="6" t="str">
        <f>IF(Table1[[#This Row],[ChgOrderPart1]]&lt;&gt;"",Table1[[#This Row],[ChgOrderPart1]],Table1[[#This Row],[ChgOrderPart2]])</f>
        <v/>
      </c>
      <c r="G4643" s="6" t="s">
        <v>2963</v>
      </c>
      <c r="H4643" s="8">
        <v>41983.526134259257</v>
      </c>
      <c r="I4643" s="6" t="s">
        <v>34</v>
      </c>
      <c r="J4643" s="8">
        <v>42033.210590277777</v>
      </c>
      <c r="K4643" s="6" t="s">
        <v>1284</v>
      </c>
      <c r="L4643" s="6" t="s">
        <v>1285</v>
      </c>
      <c r="M4643" s="6" t="s">
        <v>37</v>
      </c>
      <c r="O4643" s="6" t="s">
        <v>38</v>
      </c>
      <c r="P4643" s="6" t="s">
        <v>39</v>
      </c>
      <c r="Q4643" s="6" t="s">
        <v>2964</v>
      </c>
      <c r="R4643" s="6" t="s">
        <v>354</v>
      </c>
      <c r="W4643" s="6" t="s">
        <v>2965</v>
      </c>
      <c r="X4643" s="6" t="s">
        <v>2964</v>
      </c>
      <c r="Y4643" s="6" t="s">
        <v>43</v>
      </c>
      <c r="Z4643" s="8">
        <v>42032.508553240739</v>
      </c>
      <c r="AA4643" s="6" t="s">
        <v>2966</v>
      </c>
      <c r="AB4643" s="6" t="s">
        <v>357</v>
      </c>
      <c r="AC4643" s="6" t="s">
        <v>354</v>
      </c>
      <c r="AD4643" s="6" t="s">
        <v>43</v>
      </c>
      <c r="AE4643" s="8">
        <v>42033.210590277777</v>
      </c>
      <c r="AF4643" s="6" t="s">
        <v>358</v>
      </c>
    </row>
    <row r="4644" spans="1:39" x14ac:dyDescent="0.2">
      <c r="A4644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44" s="7" t="str">
        <f>ExtractValues(Table1[[#This Row],[Agreement Name]],".{1}\d{4,5}")</f>
        <v>100115</v>
      </c>
      <c r="C4644" s="6" t="str">
        <f>ExtractValues(Table1[[#This Row],[Agreement Name]],".{1}\d{4,5}-.{1}\d{4,5}")</f>
        <v>100115-001002</v>
      </c>
      <c r="D4644" s="6" t="str">
        <f>ExtractValues(ExtractValues(Table1[[#This Row],[Agreement Name]],"(CO\d{1,3})"),"\d+")</f>
        <v>1</v>
      </c>
      <c r="E4644" s="6" t="str">
        <f>ExtractValues(ExtractValues(Table1[[#This Row],[Agreement Name]],"(CO.\d{1,3})"),"\d+")</f>
        <v/>
      </c>
      <c r="F4644" s="6" t="str">
        <f>IF(Table1[[#This Row],[ChgOrderPart1]]&lt;&gt;"",Table1[[#This Row],[ChgOrderPart1]],Table1[[#This Row],[ChgOrderPart2]])</f>
        <v>1</v>
      </c>
      <c r="G4644" s="6" t="s">
        <v>6427</v>
      </c>
      <c r="H4644" s="8">
        <v>42066.475949074076</v>
      </c>
      <c r="I4644" s="6" t="s">
        <v>34</v>
      </c>
      <c r="J4644" s="8">
        <v>42066.556562500002</v>
      </c>
      <c r="K4644" s="6" t="s">
        <v>1284</v>
      </c>
      <c r="L4644" s="6" t="s">
        <v>1285</v>
      </c>
      <c r="M4644" s="6" t="s">
        <v>37</v>
      </c>
      <c r="O4644" s="6" t="s">
        <v>38</v>
      </c>
      <c r="P4644" s="6" t="s">
        <v>39</v>
      </c>
      <c r="Q4644" s="6" t="s">
        <v>2928</v>
      </c>
      <c r="R4644" s="6" t="s">
        <v>354</v>
      </c>
      <c r="W4644" s="6" t="s">
        <v>2929</v>
      </c>
      <c r="X4644" s="6" t="s">
        <v>2928</v>
      </c>
      <c r="Y4644" s="6" t="s">
        <v>43</v>
      </c>
      <c r="Z4644" s="8">
        <v>42066.551655092589</v>
      </c>
      <c r="AA4644" s="6" t="s">
        <v>2930</v>
      </c>
      <c r="AB4644" s="6" t="s">
        <v>357</v>
      </c>
      <c r="AC4644" s="6" t="s">
        <v>354</v>
      </c>
      <c r="AD4644" s="6" t="s">
        <v>43</v>
      </c>
      <c r="AE4644" s="8">
        <v>42066.556562500002</v>
      </c>
      <c r="AF4644" s="6" t="s">
        <v>358</v>
      </c>
    </row>
    <row r="4645" spans="1:39" x14ac:dyDescent="0.2">
      <c r="A464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45" s="7" t="str">
        <f>ExtractValues(Table1[[#This Row],[Agreement Name]],".{1}\d{4,5}")</f>
        <v>100115</v>
      </c>
      <c r="C4645" s="6" t="str">
        <f>ExtractValues(Table1[[#This Row],[Agreement Name]],".{1}\d{4,5}-.{1}\d{4,5}")</f>
        <v>100115-001002</v>
      </c>
      <c r="D4645" s="6" t="str">
        <f>ExtractValues(ExtractValues(Table1[[#This Row],[Agreement Name]],"(CO\d{1,3})"),"\d+")</f>
        <v/>
      </c>
      <c r="E4645" s="6" t="str">
        <f>ExtractValues(ExtractValues(Table1[[#This Row],[Agreement Name]],"(CO.\d{1,3})"),"\d+")</f>
        <v/>
      </c>
      <c r="F4645" s="6" t="str">
        <f>IF(Table1[[#This Row],[ChgOrderPart1]]&lt;&gt;"",Table1[[#This Row],[ChgOrderPart1]],Table1[[#This Row],[ChgOrderPart2]])</f>
        <v/>
      </c>
      <c r="G4645" s="6" t="s">
        <v>2927</v>
      </c>
      <c r="H4645" s="8">
        <v>41981.594131944446</v>
      </c>
      <c r="I4645" s="6" t="s">
        <v>34</v>
      </c>
      <c r="J4645" s="8">
        <v>41982.243078703701</v>
      </c>
      <c r="K4645" s="6" t="s">
        <v>1284</v>
      </c>
      <c r="L4645" s="6" t="s">
        <v>1285</v>
      </c>
      <c r="M4645" s="6" t="s">
        <v>37</v>
      </c>
      <c r="O4645" s="6" t="s">
        <v>38</v>
      </c>
      <c r="P4645" s="6" t="s">
        <v>39</v>
      </c>
      <c r="Q4645" s="6" t="s">
        <v>2928</v>
      </c>
      <c r="R4645" s="6" t="s">
        <v>354</v>
      </c>
      <c r="W4645" s="6" t="s">
        <v>2929</v>
      </c>
      <c r="X4645" s="6" t="s">
        <v>2928</v>
      </c>
      <c r="Y4645" s="6" t="s">
        <v>43</v>
      </c>
      <c r="Z4645" s="8">
        <v>41981.603518518517</v>
      </c>
      <c r="AA4645" s="6" t="s">
        <v>2930</v>
      </c>
      <c r="AB4645" s="6" t="s">
        <v>357</v>
      </c>
      <c r="AC4645" s="6" t="s">
        <v>354</v>
      </c>
      <c r="AD4645" s="6" t="s">
        <v>43</v>
      </c>
      <c r="AE4645" s="8">
        <v>41982.243078703701</v>
      </c>
      <c r="AF4645" s="6" t="s">
        <v>358</v>
      </c>
    </row>
    <row r="4646" spans="1:39" x14ac:dyDescent="0.2">
      <c r="A4646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46" s="7" t="str">
        <f>ExtractValues(Table1[[#This Row],[Agreement Name]],".{1}\d{4,5}")</f>
        <v>100115</v>
      </c>
      <c r="C4646" s="6" t="str">
        <f>ExtractValues(Table1[[#This Row],[Agreement Name]],".{1}\d{4,5}-.{1}\d{4,5}")</f>
        <v>100115-001001</v>
      </c>
      <c r="D4646" s="6" t="str">
        <f>ExtractValues(ExtractValues(Table1[[#This Row],[Agreement Name]],"(CO\d{1,3})"),"\d+")</f>
        <v>2</v>
      </c>
      <c r="E4646" s="6" t="str">
        <f>ExtractValues(ExtractValues(Table1[[#This Row],[Agreement Name]],"(CO.\d{1,3})"),"\d+")</f>
        <v/>
      </c>
      <c r="F4646" s="6" t="str">
        <f>IF(Table1[[#This Row],[ChgOrderPart1]]&lt;&gt;"",Table1[[#This Row],[ChgOrderPart1]],Table1[[#This Row],[ChgOrderPart2]])</f>
        <v>2</v>
      </c>
      <c r="G4646" s="6" t="s">
        <v>5162</v>
      </c>
      <c r="H4646" s="8">
        <v>42159.573634259257</v>
      </c>
      <c r="I4646" s="6" t="s">
        <v>34</v>
      </c>
      <c r="J4646" s="8">
        <v>42159.599212962959</v>
      </c>
      <c r="K4646" s="6" t="s">
        <v>5082</v>
      </c>
      <c r="L4646" s="6" t="s">
        <v>5083</v>
      </c>
      <c r="M4646" s="6" t="s">
        <v>37</v>
      </c>
      <c r="O4646" s="6" t="s">
        <v>38</v>
      </c>
      <c r="P4646" s="6" t="s">
        <v>39</v>
      </c>
      <c r="Q4646" s="6" t="s">
        <v>2886</v>
      </c>
      <c r="R4646" s="6" t="s">
        <v>354</v>
      </c>
      <c r="W4646" s="6" t="s">
        <v>2887</v>
      </c>
      <c r="X4646" s="6" t="s">
        <v>2886</v>
      </c>
      <c r="Y4646" s="6" t="s">
        <v>43</v>
      </c>
      <c r="Z4646" s="8">
        <v>42159.584409722222</v>
      </c>
      <c r="AA4646" s="6" t="s">
        <v>2888</v>
      </c>
      <c r="AB4646" s="6" t="s">
        <v>357</v>
      </c>
      <c r="AC4646" s="6" t="s">
        <v>354</v>
      </c>
      <c r="AD4646" s="6" t="s">
        <v>43</v>
      </c>
      <c r="AE4646" s="8">
        <v>42159.599212962959</v>
      </c>
      <c r="AF4646" s="6" t="s">
        <v>358</v>
      </c>
    </row>
    <row r="4647" spans="1:39" x14ac:dyDescent="0.2">
      <c r="A4647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47" s="7" t="str">
        <f>ExtractValues(Table1[[#This Row],[Agreement Name]],".{1}\d{4,5}")</f>
        <v>100115</v>
      </c>
      <c r="C4647" s="6" t="str">
        <f>ExtractValues(Table1[[#This Row],[Agreement Name]],".{1}\d{4,5}-.{1}\d{4,5}")</f>
        <v>100115-001001</v>
      </c>
      <c r="D4647" s="6" t="str">
        <f>ExtractValues(ExtractValues(Table1[[#This Row],[Agreement Name]],"(CO\d{1,3})"),"\d+")</f>
        <v>1</v>
      </c>
      <c r="E4647" s="6" t="str">
        <f>ExtractValues(ExtractValues(Table1[[#This Row],[Agreement Name]],"(CO.\d{1,3})"),"\d+")</f>
        <v/>
      </c>
      <c r="F4647" s="6" t="str">
        <f>IF(Table1[[#This Row],[ChgOrderPart1]]&lt;&gt;"",Table1[[#This Row],[ChgOrderPart1]],Table1[[#This Row],[ChgOrderPart2]])</f>
        <v>1</v>
      </c>
      <c r="G4647" s="6" t="s">
        <v>6246</v>
      </c>
      <c r="H4647" s="8">
        <v>42047.285995370374</v>
      </c>
      <c r="I4647" s="6" t="s">
        <v>34</v>
      </c>
      <c r="J4647" s="8">
        <v>42047.300335648149</v>
      </c>
      <c r="K4647" s="6" t="s">
        <v>1284</v>
      </c>
      <c r="L4647" s="6" t="s">
        <v>1285</v>
      </c>
      <c r="M4647" s="6" t="s">
        <v>37</v>
      </c>
      <c r="O4647" s="6" t="s">
        <v>38</v>
      </c>
      <c r="P4647" s="6" t="s">
        <v>39</v>
      </c>
      <c r="Q4647" s="6" t="s">
        <v>2886</v>
      </c>
      <c r="R4647" s="6" t="s">
        <v>354</v>
      </c>
      <c r="W4647" s="6" t="s">
        <v>2887</v>
      </c>
      <c r="X4647" s="6" t="s">
        <v>2886</v>
      </c>
      <c r="Y4647" s="6" t="s">
        <v>43</v>
      </c>
      <c r="Z4647" s="8">
        <v>42047.288321759261</v>
      </c>
      <c r="AA4647" s="6" t="s">
        <v>6247</v>
      </c>
      <c r="AB4647" s="6" t="s">
        <v>357</v>
      </c>
      <c r="AC4647" s="6" t="s">
        <v>354</v>
      </c>
      <c r="AD4647" s="6" t="s">
        <v>43</v>
      </c>
      <c r="AE4647" s="8">
        <v>42047.300335648149</v>
      </c>
      <c r="AF4647" s="6" t="s">
        <v>358</v>
      </c>
    </row>
    <row r="4648" spans="1:39" x14ac:dyDescent="0.2">
      <c r="A4648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48" s="7" t="str">
        <f>ExtractValues(Table1[[#This Row],[Agreement Name]],".{1}\d{4,5}")</f>
        <v>100115</v>
      </c>
      <c r="C4648" s="6" t="str">
        <f>ExtractValues(Table1[[#This Row],[Agreement Name]],".{1}\d{4,5}-.{1}\d{4,5}")</f>
        <v>100115-001001</v>
      </c>
      <c r="D4648" s="6" t="str">
        <f>ExtractValues(ExtractValues(Table1[[#This Row],[Agreement Name]],"(CO\d{1,3})"),"\d+")</f>
        <v/>
      </c>
      <c r="E4648" s="6" t="str">
        <f>ExtractValues(ExtractValues(Table1[[#This Row],[Agreement Name]],"(CO.\d{1,3})"),"\d+")</f>
        <v/>
      </c>
      <c r="F4648" s="6" t="str">
        <f>IF(Table1[[#This Row],[ChgOrderPart1]]&lt;&gt;"",Table1[[#This Row],[ChgOrderPart1]],Table1[[#This Row],[ChgOrderPart2]])</f>
        <v/>
      </c>
      <c r="G4648" s="6" t="s">
        <v>2885</v>
      </c>
      <c r="H4648" s="8">
        <v>41977.519201388888</v>
      </c>
      <c r="I4648" s="6" t="s">
        <v>34</v>
      </c>
      <c r="J4648" s="8">
        <v>41981.28025462963</v>
      </c>
      <c r="K4648" s="6" t="s">
        <v>1284</v>
      </c>
      <c r="L4648" s="6" t="s">
        <v>1285</v>
      </c>
      <c r="M4648" s="6" t="s">
        <v>37</v>
      </c>
      <c r="O4648" s="6" t="s">
        <v>38</v>
      </c>
      <c r="P4648" s="6" t="s">
        <v>39</v>
      </c>
      <c r="Q4648" s="6" t="s">
        <v>2886</v>
      </c>
      <c r="R4648" s="6" t="s">
        <v>354</v>
      </c>
      <c r="W4648" s="6" t="s">
        <v>2887</v>
      </c>
      <c r="X4648" s="6" t="s">
        <v>2886</v>
      </c>
      <c r="Y4648" s="6" t="s">
        <v>43</v>
      </c>
      <c r="Z4648" s="8">
        <v>41981.242384259262</v>
      </c>
      <c r="AA4648" s="6" t="s">
        <v>2888</v>
      </c>
      <c r="AB4648" s="6" t="s">
        <v>357</v>
      </c>
      <c r="AC4648" s="6" t="s">
        <v>354</v>
      </c>
      <c r="AD4648" s="6" t="s">
        <v>43</v>
      </c>
      <c r="AE4648" s="8">
        <v>41981.28025462963</v>
      </c>
      <c r="AF4648" s="6" t="s">
        <v>358</v>
      </c>
    </row>
    <row r="4649" spans="1:39" x14ac:dyDescent="0.2">
      <c r="A464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49" s="7" t="str">
        <f>ExtractValues(Table1[[#This Row],[Agreement Name]],".{1}\d{4,5}")</f>
        <v>100114</v>
      </c>
      <c r="C4649" s="6" t="str">
        <f>ExtractValues(Table1[[#This Row],[Agreement Name]],".{1}\d{4,5}-.{1}\d{4,5}")</f>
        <v>100114-001002</v>
      </c>
      <c r="D4649" s="6" t="str">
        <f>ExtractValues(ExtractValues(Table1[[#This Row],[Agreement Name]],"(CO\d{1,3})"),"\d+")</f>
        <v/>
      </c>
      <c r="E4649" s="6" t="str">
        <f>ExtractValues(ExtractValues(Table1[[#This Row],[Agreement Name]],"(CO.\d{1,3})"),"\d+")</f>
        <v/>
      </c>
      <c r="F4649" s="6" t="str">
        <f>IF(Table1[[#This Row],[ChgOrderPart1]]&lt;&gt;"",Table1[[#This Row],[ChgOrderPart1]],Table1[[#This Row],[ChgOrderPart2]])</f>
        <v/>
      </c>
      <c r="G4649" s="6" t="s">
        <v>6752</v>
      </c>
      <c r="H4649" s="8">
        <v>42093.287280092591</v>
      </c>
      <c r="I4649" s="6" t="s">
        <v>34</v>
      </c>
      <c r="J4649" s="8">
        <v>42115.320625</v>
      </c>
      <c r="K4649" s="6" t="s">
        <v>1284</v>
      </c>
      <c r="L4649" s="6" t="s">
        <v>1285</v>
      </c>
      <c r="M4649" s="6" t="s">
        <v>37</v>
      </c>
      <c r="O4649" s="6" t="s">
        <v>38</v>
      </c>
      <c r="P4649" s="6" t="s">
        <v>39</v>
      </c>
      <c r="Q4649" s="6" t="s">
        <v>6330</v>
      </c>
      <c r="R4649" s="6" t="s">
        <v>461</v>
      </c>
      <c r="W4649" s="6" t="s">
        <v>463</v>
      </c>
      <c r="X4649" s="6" t="s">
        <v>461</v>
      </c>
      <c r="Y4649" s="6" t="s">
        <v>43</v>
      </c>
      <c r="Z4649" s="8">
        <v>42115.320625</v>
      </c>
      <c r="AA4649" s="6" t="s">
        <v>46</v>
      </c>
    </row>
    <row r="4650" spans="1:39" x14ac:dyDescent="0.2">
      <c r="A465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0" s="7" t="str">
        <f>ExtractValues(Table1[[#This Row],[Agreement Name]],".{1}\d{4,5}")</f>
        <v>100114</v>
      </c>
      <c r="C4650" s="6" t="str">
        <f>ExtractValues(Table1[[#This Row],[Agreement Name]],".{1}\d{4,5}-.{1}\d{4,5}")</f>
        <v>100114-001001</v>
      </c>
      <c r="D4650" s="6" t="str">
        <f>ExtractValues(ExtractValues(Table1[[#This Row],[Agreement Name]],"(CO\d{1,3})"),"\d+")</f>
        <v/>
      </c>
      <c r="E4650" s="6" t="str">
        <f>ExtractValues(ExtractValues(Table1[[#This Row],[Agreement Name]],"(CO.\d{1,3})"),"\d+")</f>
        <v/>
      </c>
      <c r="F4650" s="6" t="str">
        <f>IF(Table1[[#This Row],[ChgOrderPart1]]&lt;&gt;"",Table1[[#This Row],[ChgOrderPart1]],Table1[[#This Row],[ChgOrderPart2]])</f>
        <v/>
      </c>
      <c r="G4650" s="6" t="s">
        <v>7286</v>
      </c>
      <c r="H4650" s="8">
        <v>41976.548877314817</v>
      </c>
      <c r="I4650" s="6" t="s">
        <v>34</v>
      </c>
      <c r="J4650" s="8">
        <v>42010.734525462962</v>
      </c>
      <c r="K4650" s="6" t="s">
        <v>1376</v>
      </c>
      <c r="L4650" s="6" t="s">
        <v>1377</v>
      </c>
      <c r="M4650" s="6" t="s">
        <v>37</v>
      </c>
      <c r="O4650" s="6" t="s">
        <v>38</v>
      </c>
      <c r="P4650" s="6" t="s">
        <v>39</v>
      </c>
      <c r="Q4650" s="6" t="s">
        <v>1062</v>
      </c>
      <c r="R4650" s="6" t="s">
        <v>7287</v>
      </c>
      <c r="W4650" s="6" t="s">
        <v>1063</v>
      </c>
      <c r="X4650" s="6" t="s">
        <v>1062</v>
      </c>
      <c r="Y4650" s="6" t="s">
        <v>43</v>
      </c>
      <c r="Z4650" s="8">
        <v>42010.554664351854</v>
      </c>
      <c r="AA4650" s="6" t="s">
        <v>1064</v>
      </c>
      <c r="AB4650" s="6" t="s">
        <v>463</v>
      </c>
      <c r="AC4650" s="6" t="s">
        <v>7287</v>
      </c>
      <c r="AD4650" s="6" t="s">
        <v>43</v>
      </c>
      <c r="AE4650" s="8">
        <v>42010.734525462962</v>
      </c>
      <c r="AF4650" s="6" t="s">
        <v>46</v>
      </c>
    </row>
    <row r="4651" spans="1:39" x14ac:dyDescent="0.2">
      <c r="A465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1" s="7" t="str">
        <f>ExtractValues(Table1[[#This Row],[Agreement Name]],".{1}\d{4,5}")</f>
        <v>100112</v>
      </c>
      <c r="C4651" s="6" t="str">
        <f>ExtractValues(Table1[[#This Row],[Agreement Name]],".{1}\d{4,5}-.{1}\d{4,5}")</f>
        <v>100112-001001</v>
      </c>
      <c r="D4651" s="6" t="str">
        <f>ExtractValues(ExtractValues(Table1[[#This Row],[Agreement Name]],"(CO\d{1,3})"),"\d+")</f>
        <v/>
      </c>
      <c r="E4651" s="6" t="str">
        <f>ExtractValues(ExtractValues(Table1[[#This Row],[Agreement Name]],"(CO.\d{1,3})"),"\d+")</f>
        <v/>
      </c>
      <c r="F4651" s="6" t="str">
        <f>IF(Table1[[#This Row],[ChgOrderPart1]]&lt;&gt;"",Table1[[#This Row],[ChgOrderPart1]],Table1[[#This Row],[ChgOrderPart2]])</f>
        <v/>
      </c>
      <c r="G4651" s="6" t="s">
        <v>2735</v>
      </c>
      <c r="H4651" s="8">
        <v>41968.38071759259</v>
      </c>
      <c r="I4651" s="6" t="s">
        <v>34</v>
      </c>
      <c r="J4651" s="8">
        <v>42027.459791666668</v>
      </c>
      <c r="K4651" s="6" t="s">
        <v>1284</v>
      </c>
      <c r="L4651" s="6" t="s">
        <v>1285</v>
      </c>
      <c r="M4651" s="6" t="s">
        <v>37</v>
      </c>
      <c r="O4651" s="6" t="s">
        <v>38</v>
      </c>
      <c r="P4651" s="6" t="s">
        <v>39</v>
      </c>
      <c r="Q4651" s="6" t="s">
        <v>578</v>
      </c>
      <c r="R4651" s="6" t="s">
        <v>1371</v>
      </c>
      <c r="W4651" s="6" t="s">
        <v>2795</v>
      </c>
      <c r="X4651" s="6" t="s">
        <v>1371</v>
      </c>
      <c r="Y4651" s="6" t="s">
        <v>43</v>
      </c>
      <c r="Z4651" s="8">
        <v>42027.459791666668</v>
      </c>
      <c r="AA4651" s="6" t="s">
        <v>71</v>
      </c>
    </row>
    <row r="4652" spans="1:39" x14ac:dyDescent="0.2">
      <c r="A465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2" s="7" t="str">
        <f>ExtractValues(Table1[[#This Row],[Agreement Name]],".{1}\d{4,5}")</f>
        <v>100112</v>
      </c>
      <c r="C4652" s="6" t="str">
        <f>ExtractValues(Table1[[#This Row],[Agreement Name]],".{1}\d{4,5}-.{1}\d{4,5}")</f>
        <v>100112-001001</v>
      </c>
      <c r="D4652" s="6" t="str">
        <f>ExtractValues(ExtractValues(Table1[[#This Row],[Agreement Name]],"(CO\d{1,3})"),"\d+")</f>
        <v/>
      </c>
      <c r="E4652" s="6" t="str">
        <f>ExtractValues(ExtractValues(Table1[[#This Row],[Agreement Name]],"(CO.\d{1,3})"),"\d+")</f>
        <v/>
      </c>
      <c r="F4652" s="6" t="str">
        <f>IF(Table1[[#This Row],[ChgOrderPart1]]&lt;&gt;"",Table1[[#This Row],[ChgOrderPart1]],Table1[[#This Row],[ChgOrderPart2]])</f>
        <v/>
      </c>
      <c r="G4652" s="6" t="s">
        <v>2735</v>
      </c>
      <c r="H4652" s="8">
        <v>41963.413356481484</v>
      </c>
      <c r="I4652" s="6" t="s">
        <v>55</v>
      </c>
      <c r="J4652" s="8">
        <v>41968.378321759257</v>
      </c>
      <c r="K4652" s="6" t="s">
        <v>1284</v>
      </c>
      <c r="L4652" s="6" t="s">
        <v>1285</v>
      </c>
      <c r="M4652" s="6" t="s">
        <v>37</v>
      </c>
      <c r="O4652" s="6" t="s">
        <v>38</v>
      </c>
      <c r="P4652" s="6" t="s">
        <v>39</v>
      </c>
      <c r="Q4652" s="6" t="s">
        <v>2736</v>
      </c>
      <c r="R4652" s="6" t="s">
        <v>578</v>
      </c>
      <c r="S4652" s="6" t="s">
        <v>1371</v>
      </c>
      <c r="AL4652" s="6" t="s">
        <v>2736</v>
      </c>
      <c r="AM4652" s="6" t="s">
        <v>43</v>
      </c>
    </row>
    <row r="4653" spans="1:39" x14ac:dyDescent="0.2">
      <c r="A465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3" s="7" t="str">
        <f>ExtractValues(Table1[[#This Row],[Agreement Name]],".{1}\d{4,5}")</f>
        <v>10011</v>
      </c>
      <c r="C4653" s="6" t="str">
        <f>ExtractValues(Table1[[#This Row],[Agreement Name]],".{1}\d{4,5}-.{1}\d{4,5}")</f>
        <v>10011-001001</v>
      </c>
      <c r="D4653" s="6" t="str">
        <f>ExtractValues(ExtractValues(Table1[[#This Row],[Agreement Name]],"(CO\d{1,3})"),"\d+")</f>
        <v/>
      </c>
      <c r="E4653" s="6" t="str">
        <f>ExtractValues(ExtractValues(Table1[[#This Row],[Agreement Name]],"(CO.\d{1,3})"),"\d+")</f>
        <v/>
      </c>
      <c r="F4653" s="6" t="str">
        <f>IF(Table1[[#This Row],[ChgOrderPart1]]&lt;&gt;"",Table1[[#This Row],[ChgOrderPart1]],Table1[[#This Row],[ChgOrderPart2]])</f>
        <v/>
      </c>
      <c r="G4653" s="6" t="s">
        <v>6732</v>
      </c>
      <c r="H4653" s="8">
        <v>42089.504432870373</v>
      </c>
      <c r="I4653" s="6" t="s">
        <v>34</v>
      </c>
      <c r="J4653" s="8">
        <v>42093.426203703704</v>
      </c>
      <c r="K4653" s="6" t="s">
        <v>1284</v>
      </c>
      <c r="L4653" s="6" t="s">
        <v>1285</v>
      </c>
      <c r="M4653" s="6" t="s">
        <v>37</v>
      </c>
      <c r="O4653" s="6" t="s">
        <v>38</v>
      </c>
      <c r="P4653" s="6" t="s">
        <v>39</v>
      </c>
      <c r="Q4653" s="6" t="s">
        <v>296</v>
      </c>
      <c r="R4653" s="6" t="s">
        <v>366</v>
      </c>
      <c r="W4653" s="6" t="s">
        <v>297</v>
      </c>
      <c r="X4653" s="6" t="s">
        <v>296</v>
      </c>
      <c r="Y4653" s="6" t="s">
        <v>43</v>
      </c>
      <c r="Z4653" s="8">
        <v>42093.384247685186</v>
      </c>
      <c r="AA4653" s="6" t="s">
        <v>298</v>
      </c>
      <c r="AB4653" s="6" t="s">
        <v>370</v>
      </c>
      <c r="AC4653" s="6" t="s">
        <v>366</v>
      </c>
      <c r="AD4653" s="6" t="s">
        <v>43</v>
      </c>
      <c r="AE4653" s="8">
        <v>42093.426203703704</v>
      </c>
      <c r="AF4653" s="6" t="s">
        <v>71</v>
      </c>
    </row>
    <row r="4654" spans="1:39" x14ac:dyDescent="0.2">
      <c r="A465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4" s="7" t="str">
        <f>ExtractValues(Table1[[#This Row],[Agreement Name]],".{1}\d{4,5}")</f>
        <v>100109</v>
      </c>
      <c r="C4654" s="6" t="str">
        <f>ExtractValues(Table1[[#This Row],[Agreement Name]],".{1}\d{4,5}-.{1}\d{4,5}")</f>
        <v>100109-008002</v>
      </c>
      <c r="D4654" s="6" t="str">
        <f>ExtractValues(ExtractValues(Table1[[#This Row],[Agreement Name]],"(CO\d{1,3})"),"\d+")</f>
        <v/>
      </c>
      <c r="E4654" s="6" t="str">
        <f>ExtractValues(ExtractValues(Table1[[#This Row],[Agreement Name]],"(CO.\d{1,3})"),"\d+")</f>
        <v/>
      </c>
      <c r="F4654" s="6" t="str">
        <f>IF(Table1[[#This Row],[ChgOrderPart1]]&lt;&gt;"",Table1[[#This Row],[ChgOrderPart1]],Table1[[#This Row],[ChgOrderPart2]])</f>
        <v/>
      </c>
      <c r="G4654" s="6" t="s">
        <v>6685</v>
      </c>
      <c r="H4654" s="8">
        <v>42087.565069444441</v>
      </c>
      <c r="I4654" s="6" t="s">
        <v>55</v>
      </c>
      <c r="J4654" s="8">
        <v>42110.383796296293</v>
      </c>
      <c r="K4654" s="6" t="s">
        <v>1284</v>
      </c>
      <c r="L4654" s="6" t="s">
        <v>1285</v>
      </c>
      <c r="M4654" s="6" t="s">
        <v>37</v>
      </c>
      <c r="O4654" s="6" t="s">
        <v>38</v>
      </c>
      <c r="P4654" s="6" t="s">
        <v>39</v>
      </c>
      <c r="Q4654" s="6" t="s">
        <v>6686</v>
      </c>
      <c r="R4654" s="6" t="s">
        <v>354</v>
      </c>
      <c r="AL4654" s="6" t="s">
        <v>6686</v>
      </c>
      <c r="AM4654" s="6" t="s">
        <v>43</v>
      </c>
    </row>
    <row r="4655" spans="1:39" x14ac:dyDescent="0.2">
      <c r="A465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5" s="7" t="str">
        <f>ExtractValues(Table1[[#This Row],[Agreement Name]],".{1}\d{4,5}")</f>
        <v>100109</v>
      </c>
      <c r="C4655" s="6" t="str">
        <f>ExtractValues(Table1[[#This Row],[Agreement Name]],".{1}\d{4,5}-.{1}\d{4,5}")</f>
        <v>100109-008001</v>
      </c>
      <c r="D4655" s="6" t="str">
        <f>ExtractValues(ExtractValues(Table1[[#This Row],[Agreement Name]],"(CO\d{1,3})"),"\d+")</f>
        <v/>
      </c>
      <c r="E4655" s="6" t="str">
        <f>ExtractValues(ExtractValues(Table1[[#This Row],[Agreement Name]],"(CO.\d{1,3})"),"\d+")</f>
        <v/>
      </c>
      <c r="F4655" s="6" t="str">
        <f>IF(Table1[[#This Row],[ChgOrderPart1]]&lt;&gt;"",Table1[[#This Row],[ChgOrderPart1]],Table1[[#This Row],[ChgOrderPart2]])</f>
        <v/>
      </c>
      <c r="G4655" s="6" t="s">
        <v>6434</v>
      </c>
      <c r="H4655" s="8">
        <v>42066.549363425926</v>
      </c>
      <c r="I4655" s="6" t="s">
        <v>34</v>
      </c>
      <c r="J4655" s="8">
        <v>42068.485289351855</v>
      </c>
      <c r="K4655" s="6" t="s">
        <v>1284</v>
      </c>
      <c r="L4655" s="6" t="s">
        <v>1285</v>
      </c>
      <c r="M4655" s="6" t="s">
        <v>37</v>
      </c>
      <c r="O4655" s="6" t="s">
        <v>38</v>
      </c>
      <c r="P4655" s="6" t="s">
        <v>39</v>
      </c>
      <c r="Q4655" s="6" t="s">
        <v>496</v>
      </c>
      <c r="R4655" s="6" t="s">
        <v>354</v>
      </c>
      <c r="W4655" s="6" t="s">
        <v>497</v>
      </c>
      <c r="X4655" s="6" t="s">
        <v>496</v>
      </c>
      <c r="Y4655" s="6" t="s">
        <v>43</v>
      </c>
      <c r="Z4655" s="8">
        <v>42068.484456018516</v>
      </c>
      <c r="AA4655" s="6" t="s">
        <v>498</v>
      </c>
      <c r="AB4655" s="6" t="s">
        <v>357</v>
      </c>
      <c r="AC4655" s="6" t="s">
        <v>354</v>
      </c>
      <c r="AD4655" s="6" t="s">
        <v>43</v>
      </c>
      <c r="AE4655" s="8">
        <v>42068.485289351855</v>
      </c>
      <c r="AF4655" s="6" t="s">
        <v>358</v>
      </c>
    </row>
    <row r="4656" spans="1:39" x14ac:dyDescent="0.2">
      <c r="A465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6" s="7" t="str">
        <f>ExtractValues(Table1[[#This Row],[Agreement Name]],".{1}\d{4,5}")</f>
        <v>100109</v>
      </c>
      <c r="C4656" s="6" t="str">
        <f>ExtractValues(Table1[[#This Row],[Agreement Name]],".{1}\d{4,5}-.{1}\d{4,5}")</f>
        <v>100109-006003</v>
      </c>
      <c r="D4656" s="6" t="str">
        <f>ExtractValues(ExtractValues(Table1[[#This Row],[Agreement Name]],"(CO\d{1,3})"),"\d+")</f>
        <v/>
      </c>
      <c r="E4656" s="6" t="str">
        <f>ExtractValues(ExtractValues(Table1[[#This Row],[Agreement Name]],"(CO.\d{1,3})"),"\d+")</f>
        <v/>
      </c>
      <c r="F4656" s="6" t="str">
        <f>IF(Table1[[#This Row],[ChgOrderPart1]]&lt;&gt;"",Table1[[#This Row],[ChgOrderPart1]],Table1[[#This Row],[ChgOrderPart2]])</f>
        <v/>
      </c>
      <c r="G4656" s="6" t="s">
        <v>1215</v>
      </c>
      <c r="H4656" s="8">
        <v>42229.652175925927</v>
      </c>
      <c r="I4656" s="6" t="s">
        <v>34</v>
      </c>
      <c r="J4656" s="8">
        <v>42230.460636574076</v>
      </c>
      <c r="K4656" s="6" t="s">
        <v>35</v>
      </c>
      <c r="L4656" s="6" t="s">
        <v>36</v>
      </c>
      <c r="M4656" s="6" t="s">
        <v>37</v>
      </c>
      <c r="O4656" s="6" t="s">
        <v>38</v>
      </c>
      <c r="P4656" s="6" t="s">
        <v>39</v>
      </c>
      <c r="Q4656" s="6" t="s">
        <v>496</v>
      </c>
      <c r="R4656" s="6" t="s">
        <v>354</v>
      </c>
      <c r="W4656" s="6" t="s">
        <v>497</v>
      </c>
      <c r="X4656" s="6" t="s">
        <v>496</v>
      </c>
      <c r="Y4656" s="6" t="s">
        <v>43</v>
      </c>
      <c r="Z4656" s="8">
        <v>42230.435601851852</v>
      </c>
      <c r="AA4656" s="6" t="s">
        <v>498</v>
      </c>
      <c r="AB4656" s="6" t="s">
        <v>357</v>
      </c>
      <c r="AC4656" s="6" t="s">
        <v>354</v>
      </c>
      <c r="AD4656" s="6" t="s">
        <v>43</v>
      </c>
      <c r="AE4656" s="8">
        <v>42230.460636574076</v>
      </c>
      <c r="AF4656" s="6" t="s">
        <v>358</v>
      </c>
    </row>
    <row r="4657" spans="1:39" x14ac:dyDescent="0.2">
      <c r="A4657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7" s="7" t="str">
        <f>ExtractValues(Table1[[#This Row],[Agreement Name]],".{1}\d{4,5}")</f>
        <v>100109</v>
      </c>
      <c r="C4657" s="6" t="str">
        <f>ExtractValues(Table1[[#This Row],[Agreement Name]],".{1}\d{4,5}-.{1}\d{4,5}")</f>
        <v>100109-006002</v>
      </c>
      <c r="D4657" s="6" t="str">
        <f>ExtractValues(ExtractValues(Table1[[#This Row],[Agreement Name]],"(CO\d{1,3})"),"\d+")</f>
        <v/>
      </c>
      <c r="E4657" s="6" t="str">
        <f>ExtractValues(ExtractValues(Table1[[#This Row],[Agreement Name]],"(CO.\d{1,3})"),"\d+")</f>
        <v/>
      </c>
      <c r="F4657" s="6" t="str">
        <f>IF(Table1[[#This Row],[ChgOrderPart1]]&lt;&gt;"",Table1[[#This Row],[ChgOrderPart1]],Table1[[#This Row],[ChgOrderPart2]])</f>
        <v/>
      </c>
      <c r="G4657" s="6" t="s">
        <v>6386</v>
      </c>
      <c r="H4657" s="8">
        <v>42059.517118055555</v>
      </c>
      <c r="I4657" s="6" t="s">
        <v>55</v>
      </c>
      <c r="J4657" s="8">
        <v>42117.642187500001</v>
      </c>
      <c r="K4657" s="6" t="s">
        <v>1284</v>
      </c>
      <c r="L4657" s="6" t="s">
        <v>1285</v>
      </c>
      <c r="M4657" s="6" t="s">
        <v>37</v>
      </c>
      <c r="O4657" s="6" t="s">
        <v>38</v>
      </c>
      <c r="P4657" s="6" t="s">
        <v>39</v>
      </c>
      <c r="Q4657" s="6" t="s">
        <v>631</v>
      </c>
      <c r="R4657" s="6" t="s">
        <v>354</v>
      </c>
      <c r="AL4657" s="6" t="s">
        <v>631</v>
      </c>
      <c r="AM4657" s="6" t="s">
        <v>43</v>
      </c>
    </row>
    <row r="4658" spans="1:39" x14ac:dyDescent="0.2">
      <c r="A4658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58" s="7" t="str">
        <f>ExtractValues(Table1[[#This Row],[Agreement Name]],".{1}\d{4,5}")</f>
        <v>100109</v>
      </c>
      <c r="C4658" s="6" t="str">
        <f>ExtractValues(Table1[[#This Row],[Agreement Name]],".{1}\d{4,5}-.{1}\d{4,5}")</f>
        <v>100109-006001</v>
      </c>
      <c r="D4658" s="6" t="str">
        <f>ExtractValues(ExtractValues(Table1[[#This Row],[Agreement Name]],"(CO\d{1,3})"),"\d+")</f>
        <v>1</v>
      </c>
      <c r="E4658" s="6" t="str">
        <f>ExtractValues(ExtractValues(Table1[[#This Row],[Agreement Name]],"(CO.\d{1,3})"),"\d+")</f>
        <v/>
      </c>
      <c r="F4658" s="6" t="str">
        <f>IF(Table1[[#This Row],[ChgOrderPart1]]&lt;&gt;"",Table1[[#This Row],[ChgOrderPart1]],Table1[[#This Row],[ChgOrderPart2]])</f>
        <v>1</v>
      </c>
      <c r="G4658" s="6" t="s">
        <v>6781</v>
      </c>
      <c r="H4658" s="8">
        <v>42094.544062499997</v>
      </c>
      <c r="I4658" s="6" t="s">
        <v>34</v>
      </c>
      <c r="J4658" s="8">
        <v>42100.770497685182</v>
      </c>
      <c r="K4658" s="6" t="s">
        <v>1284</v>
      </c>
      <c r="L4658" s="6" t="s">
        <v>1285</v>
      </c>
      <c r="M4658" s="6" t="s">
        <v>37</v>
      </c>
      <c r="O4658" s="6" t="s">
        <v>38</v>
      </c>
      <c r="P4658" s="6" t="s">
        <v>39</v>
      </c>
      <c r="Q4658" s="6" t="s">
        <v>3618</v>
      </c>
      <c r="R4658" s="6" t="s">
        <v>354</v>
      </c>
      <c r="W4658" s="6" t="s">
        <v>6782</v>
      </c>
      <c r="X4658" s="6" t="s">
        <v>3618</v>
      </c>
      <c r="Y4658" s="6" t="s">
        <v>43</v>
      </c>
      <c r="Z4658" s="8">
        <v>42100.550532407404</v>
      </c>
      <c r="AA4658" s="6" t="s">
        <v>3619</v>
      </c>
      <c r="AB4658" s="6" t="s">
        <v>357</v>
      </c>
      <c r="AC4658" s="6" t="s">
        <v>354</v>
      </c>
      <c r="AD4658" s="6" t="s">
        <v>43</v>
      </c>
      <c r="AE4658" s="8">
        <v>42100.770497685182</v>
      </c>
      <c r="AF4658" s="6" t="s">
        <v>358</v>
      </c>
    </row>
    <row r="4659" spans="1:39" x14ac:dyDescent="0.2">
      <c r="A465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59" s="7" t="str">
        <f>ExtractValues(Table1[[#This Row],[Agreement Name]],".{1}\d{4,5}")</f>
        <v>100109</v>
      </c>
      <c r="C4659" s="6" t="str">
        <f>ExtractValues(Table1[[#This Row],[Agreement Name]],".{1}\d{4,5}-.{1}\d{4,5}")</f>
        <v>100109-006001</v>
      </c>
      <c r="D4659" s="6" t="str">
        <f>ExtractValues(ExtractValues(Table1[[#This Row],[Agreement Name]],"(CO\d{1,3})"),"\d+")</f>
        <v/>
      </c>
      <c r="E4659" s="6" t="str">
        <f>ExtractValues(ExtractValues(Table1[[#This Row],[Agreement Name]],"(CO.\d{1,3})"),"\d+")</f>
        <v/>
      </c>
      <c r="F4659" s="6" t="str">
        <f>IF(Table1[[#This Row],[ChgOrderPart1]]&lt;&gt;"",Table1[[#This Row],[ChgOrderPart1]],Table1[[#This Row],[ChgOrderPart2]])</f>
        <v/>
      </c>
      <c r="G4659" s="6" t="s">
        <v>6166</v>
      </c>
      <c r="H4659" s="8">
        <v>42039.565474537034</v>
      </c>
      <c r="I4659" s="6" t="s">
        <v>34</v>
      </c>
      <c r="J4659" s="8">
        <v>42039.705509259256</v>
      </c>
      <c r="K4659" s="6" t="s">
        <v>1284</v>
      </c>
      <c r="L4659" s="6" t="s">
        <v>1285</v>
      </c>
      <c r="M4659" s="6" t="s">
        <v>37</v>
      </c>
      <c r="O4659" s="6" t="s">
        <v>38</v>
      </c>
      <c r="P4659" s="6" t="s">
        <v>39</v>
      </c>
      <c r="Q4659" s="6" t="s">
        <v>3618</v>
      </c>
      <c r="R4659" s="6" t="s">
        <v>354</v>
      </c>
      <c r="W4659" s="6" t="s">
        <v>6167</v>
      </c>
      <c r="X4659" s="6" t="s">
        <v>3618</v>
      </c>
      <c r="Y4659" s="6" t="s">
        <v>43</v>
      </c>
      <c r="Z4659" s="8">
        <v>42039.694560185184</v>
      </c>
      <c r="AA4659" s="6" t="s">
        <v>3836</v>
      </c>
      <c r="AB4659" s="6" t="s">
        <v>357</v>
      </c>
      <c r="AC4659" s="6" t="s">
        <v>354</v>
      </c>
      <c r="AD4659" s="6" t="s">
        <v>43</v>
      </c>
      <c r="AE4659" s="8">
        <v>42039.705509259256</v>
      </c>
      <c r="AF4659" s="6" t="s">
        <v>71</v>
      </c>
    </row>
    <row r="4660" spans="1:39" x14ac:dyDescent="0.2">
      <c r="A4660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60" s="7" t="str">
        <f>ExtractValues(Table1[[#This Row],[Agreement Name]],".{1}\d{4,5}")</f>
        <v>100109</v>
      </c>
      <c r="C4660" s="6" t="str">
        <f>ExtractValues(Table1[[#This Row],[Agreement Name]],".{1}\d{4,5}-.{1}\d{4,5}")</f>
        <v>100109-002001</v>
      </c>
      <c r="D4660" s="6" t="str">
        <f>ExtractValues(ExtractValues(Table1[[#This Row],[Agreement Name]],"(CO\d{1,3})"),"\d+")</f>
        <v/>
      </c>
      <c r="E4660" s="6" t="str">
        <f>ExtractValues(ExtractValues(Table1[[#This Row],[Agreement Name]],"(CO.\d{1,3})"),"\d+")</f>
        <v/>
      </c>
      <c r="F4660" s="6" t="str">
        <f>IF(Table1[[#This Row],[ChgOrderPart1]]&lt;&gt;"",Table1[[#This Row],[ChgOrderPart1]],Table1[[#This Row],[ChgOrderPart2]])</f>
        <v/>
      </c>
      <c r="G4660" s="6" t="s">
        <v>6455</v>
      </c>
      <c r="H4660" s="8">
        <v>42067.593310185184</v>
      </c>
      <c r="I4660" s="6" t="s">
        <v>34</v>
      </c>
      <c r="J4660" s="8">
        <v>42067.693460648145</v>
      </c>
      <c r="K4660" s="6" t="s">
        <v>1284</v>
      </c>
      <c r="L4660" s="6" t="s">
        <v>1285</v>
      </c>
      <c r="M4660" s="6" t="s">
        <v>37</v>
      </c>
      <c r="O4660" s="6" t="s">
        <v>38</v>
      </c>
      <c r="P4660" s="6" t="s">
        <v>39</v>
      </c>
      <c r="Q4660" s="6" t="s">
        <v>699</v>
      </c>
      <c r="R4660" s="6" t="s">
        <v>354</v>
      </c>
      <c r="W4660" s="6" t="s">
        <v>700</v>
      </c>
      <c r="X4660" s="6" t="s">
        <v>699</v>
      </c>
      <c r="Y4660" s="6" t="s">
        <v>43</v>
      </c>
      <c r="Z4660" s="8">
        <v>42067.692916666667</v>
      </c>
      <c r="AA4660" s="6" t="s">
        <v>3709</v>
      </c>
      <c r="AB4660" s="6" t="s">
        <v>357</v>
      </c>
      <c r="AC4660" s="6" t="s">
        <v>354</v>
      </c>
      <c r="AD4660" s="6" t="s">
        <v>43</v>
      </c>
      <c r="AE4660" s="8">
        <v>42067.693460648145</v>
      </c>
      <c r="AF4660" s="6" t="s">
        <v>358</v>
      </c>
    </row>
    <row r="4661" spans="1:39" x14ac:dyDescent="0.2">
      <c r="A4661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61" s="7" t="str">
        <f>ExtractValues(Table1[[#This Row],[Agreement Name]],".{1}\d{4,5}")</f>
        <v>100106</v>
      </c>
      <c r="C4661" s="6" t="str">
        <f>ExtractValues(Table1[[#This Row],[Agreement Name]],".{1}\d{4,5}-.{1}\d{4,5}")</f>
        <v>100106-001001</v>
      </c>
      <c r="D4661" s="6" t="str">
        <f>ExtractValues(ExtractValues(Table1[[#This Row],[Agreement Name]],"(CO\d{1,3})"),"\d+")</f>
        <v/>
      </c>
      <c r="E4661" s="6" t="str">
        <f>ExtractValues(ExtractValues(Table1[[#This Row],[Agreement Name]],"(CO.\d{1,3})"),"\d+")</f>
        <v/>
      </c>
      <c r="F4661" s="6" t="str">
        <f>IF(Table1[[#This Row],[ChgOrderPart1]]&lt;&gt;"",Table1[[#This Row],[ChgOrderPart1]],Table1[[#This Row],[ChgOrderPart2]])</f>
        <v/>
      </c>
      <c r="G4661" s="6" t="s">
        <v>2711</v>
      </c>
      <c r="H4661" s="8">
        <v>41962.388067129628</v>
      </c>
      <c r="I4661" s="6" t="s">
        <v>34</v>
      </c>
      <c r="J4661" s="8">
        <v>41964.372025462966</v>
      </c>
      <c r="K4661" s="6" t="s">
        <v>1284</v>
      </c>
      <c r="L4661" s="6" t="s">
        <v>1285</v>
      </c>
      <c r="M4661" s="6" t="s">
        <v>37</v>
      </c>
      <c r="O4661" s="6" t="s">
        <v>38</v>
      </c>
      <c r="P4661" s="6" t="s">
        <v>39</v>
      </c>
      <c r="Q4661" s="6" t="s">
        <v>2712</v>
      </c>
      <c r="R4661" s="6" t="s">
        <v>354</v>
      </c>
      <c r="W4661" s="6" t="s">
        <v>2713</v>
      </c>
      <c r="X4661" s="6" t="s">
        <v>2712</v>
      </c>
      <c r="Y4661" s="6" t="s">
        <v>43</v>
      </c>
      <c r="Z4661" s="8">
        <v>41964.370798611111</v>
      </c>
      <c r="AA4661" s="6" t="s">
        <v>2714</v>
      </c>
      <c r="AB4661" s="6" t="s">
        <v>357</v>
      </c>
      <c r="AC4661" s="6" t="s">
        <v>354</v>
      </c>
      <c r="AD4661" s="6" t="s">
        <v>43</v>
      </c>
      <c r="AE4661" s="8">
        <v>41964.372025462966</v>
      </c>
      <c r="AF4661" s="6" t="s">
        <v>358</v>
      </c>
    </row>
    <row r="4662" spans="1:39" x14ac:dyDescent="0.2">
      <c r="A4662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62" s="7" t="str">
        <f>ExtractValues(Table1[[#This Row],[Agreement Name]],".{1}\d{4,5}")</f>
        <v>10009</v>
      </c>
      <c r="C4662" s="6" t="str">
        <f>ExtractValues(Table1[[#This Row],[Agreement Name]],".{1}\d{4,5}-.{1}\d{4,5}")</f>
        <v>10009-001001</v>
      </c>
      <c r="D4662" s="6" t="str">
        <f>ExtractValues(ExtractValues(Table1[[#This Row],[Agreement Name]],"(CO\d{1,3})"),"\d+")</f>
        <v/>
      </c>
      <c r="E4662" s="6" t="str">
        <f>ExtractValues(ExtractValues(Table1[[#This Row],[Agreement Name]],"(CO.\d{1,3})"),"\d+")</f>
        <v/>
      </c>
      <c r="F4662" s="6" t="str">
        <f>IF(Table1[[#This Row],[ChgOrderPart1]]&lt;&gt;"",Table1[[#This Row],[ChgOrderPart1]],Table1[[#This Row],[ChgOrderPart2]])</f>
        <v/>
      </c>
      <c r="G4662" s="6" t="s">
        <v>3318</v>
      </c>
      <c r="H4662" s="8">
        <v>42018.494722222225</v>
      </c>
      <c r="I4662" s="6" t="s">
        <v>34</v>
      </c>
      <c r="J4662" s="8">
        <v>42018.626331018517</v>
      </c>
      <c r="K4662" s="6" t="s">
        <v>1284</v>
      </c>
      <c r="L4662" s="6" t="s">
        <v>1285</v>
      </c>
      <c r="M4662" s="6" t="s">
        <v>37</v>
      </c>
      <c r="O4662" s="6" t="s">
        <v>38</v>
      </c>
      <c r="P4662" s="6" t="s">
        <v>39</v>
      </c>
      <c r="Q4662" s="6" t="s">
        <v>1354</v>
      </c>
      <c r="R4662" s="6" t="s">
        <v>366</v>
      </c>
      <c r="W4662" s="6" t="s">
        <v>3319</v>
      </c>
      <c r="X4662" s="6" t="s">
        <v>1354</v>
      </c>
      <c r="Y4662" s="6" t="s">
        <v>43</v>
      </c>
      <c r="Z4662" s="8">
        <v>42018.614432870374</v>
      </c>
      <c r="AA4662" s="6" t="s">
        <v>3320</v>
      </c>
      <c r="AB4662" s="6" t="s">
        <v>370</v>
      </c>
      <c r="AC4662" s="6" t="s">
        <v>366</v>
      </c>
      <c r="AD4662" s="6" t="s">
        <v>43</v>
      </c>
      <c r="AE4662" s="8">
        <v>42018.626331018517</v>
      </c>
      <c r="AF4662" s="6" t="s">
        <v>71</v>
      </c>
    </row>
    <row r="4663" spans="1:39" x14ac:dyDescent="0.2">
      <c r="A4663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63" s="7" t="str">
        <f>ExtractValues(Table1[[#This Row],[Agreement Name]],".{1}\d{4,5}")</f>
        <v>10009</v>
      </c>
      <c r="C4663" s="6" t="str">
        <f>ExtractValues(Table1[[#This Row],[Agreement Name]],".{1}\d{4,5}-.{1}\d{4,5}")</f>
        <v>10009-001001</v>
      </c>
      <c r="D4663" s="6" t="str">
        <f>ExtractValues(ExtractValues(Table1[[#This Row],[Agreement Name]],"(CO\d{1,3})"),"\d+")</f>
        <v/>
      </c>
      <c r="E4663" s="6" t="str">
        <f>ExtractValues(ExtractValues(Table1[[#This Row],[Agreement Name]],"(CO.\d{1,3})"),"\d+")</f>
        <v/>
      </c>
      <c r="F4663" s="6" t="str">
        <f>IF(Table1[[#This Row],[ChgOrderPart1]]&lt;&gt;"",Table1[[#This Row],[ChgOrderPart1]],Table1[[#This Row],[ChgOrderPart2]])</f>
        <v/>
      </c>
      <c r="G4663" s="6" t="s">
        <v>1353</v>
      </c>
      <c r="H4663" s="8">
        <v>41957.567476851851</v>
      </c>
      <c r="I4663" s="6" t="s">
        <v>55</v>
      </c>
      <c r="J4663" s="8">
        <v>42018.544421296298</v>
      </c>
      <c r="K4663" s="6" t="s">
        <v>1284</v>
      </c>
      <c r="L4663" s="6" t="s">
        <v>1285</v>
      </c>
      <c r="M4663" s="6" t="s">
        <v>37</v>
      </c>
      <c r="O4663" s="6" t="s">
        <v>38</v>
      </c>
      <c r="P4663" s="6" t="s">
        <v>39</v>
      </c>
      <c r="Q4663" s="6" t="s">
        <v>1354</v>
      </c>
      <c r="R4663" s="6" t="s">
        <v>366</v>
      </c>
      <c r="AL4663" s="6" t="s">
        <v>1354</v>
      </c>
      <c r="AM4663" s="6" t="s">
        <v>43</v>
      </c>
    </row>
    <row r="4664" spans="1:39" x14ac:dyDescent="0.2">
      <c r="A4664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664" s="7" t="str">
        <f>ExtractValues(Table1[[#This Row],[Agreement Name]],".{1}\d{4,5}")</f>
        <v>102660</v>
      </c>
      <c r="C4664" s="6" t="str">
        <f>ExtractValues(Table1[[#This Row],[Agreement Name]],".{1}\d{4,5}-.{1}\d{4,5}")</f>
        <v>026606-001002</v>
      </c>
      <c r="D4664" s="6" t="str">
        <f>ExtractValues(ExtractValues(Table1[[#This Row],[Agreement Name]],"(CO\d{1,3})"),"\d+")</f>
        <v/>
      </c>
      <c r="E4664" s="6" t="str">
        <f>ExtractValues(ExtractValues(Table1[[#This Row],[Agreement Name]],"(CO.\d{1,3})"),"\d+")</f>
        <v/>
      </c>
      <c r="F4664" s="6" t="str">
        <f>IF(Table1[[#This Row],[ChgOrderPart1]]&lt;&gt;"",Table1[[#This Row],[ChgOrderPart1]],Table1[[#This Row],[ChgOrderPart2]])</f>
        <v/>
      </c>
      <c r="G4664" s="6" t="s">
        <v>4151</v>
      </c>
      <c r="H4664" s="8">
        <v>42143.593229166669</v>
      </c>
      <c r="I4664" s="6" t="s">
        <v>34</v>
      </c>
      <c r="J4664" s="8">
        <v>42145.280277777776</v>
      </c>
      <c r="K4664" s="6" t="s">
        <v>3614</v>
      </c>
      <c r="L4664" s="6" t="s">
        <v>3615</v>
      </c>
      <c r="M4664" s="6" t="s">
        <v>37</v>
      </c>
      <c r="O4664" s="6" t="s">
        <v>38</v>
      </c>
      <c r="P4664" s="6" t="s">
        <v>39</v>
      </c>
      <c r="Q4664" s="6" t="s">
        <v>404</v>
      </c>
      <c r="R4664" s="6" t="s">
        <v>405</v>
      </c>
      <c r="S4664" s="6" t="s">
        <v>354</v>
      </c>
      <c r="W4664" s="6" t="s">
        <v>406</v>
      </c>
      <c r="X4664" s="6" t="s">
        <v>405</v>
      </c>
      <c r="Y4664" s="6" t="s">
        <v>43</v>
      </c>
      <c r="Z4664" s="8">
        <v>42145.276585648149</v>
      </c>
      <c r="AA4664" s="6" t="s">
        <v>4152</v>
      </c>
      <c r="AB4664" s="6" t="s">
        <v>357</v>
      </c>
      <c r="AC4664" s="6" t="s">
        <v>354</v>
      </c>
      <c r="AD4664" s="6" t="s">
        <v>43</v>
      </c>
      <c r="AE4664" s="8">
        <v>42145.280277777776</v>
      </c>
      <c r="AF4664" s="6" t="s">
        <v>358</v>
      </c>
    </row>
    <row r="4665" spans="1:39" x14ac:dyDescent="0.2">
      <c r="A4665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665" s="7" t="str">
        <f>ExtractValues(Table1[[#This Row],[Agreement Name]],".{1}\d{4,5}")</f>
        <v>100209</v>
      </c>
      <c r="C4665" s="6" t="str">
        <f>ExtractValues(Table1[[#This Row],[Agreement Name]],".{1}\d{4,5}-.{1}\d{4,5}")</f>
        <v>002099-001001</v>
      </c>
      <c r="D4665" s="6" t="str">
        <f>ExtractValues(ExtractValues(Table1[[#This Row],[Agreement Name]],"(CO\d{1,3})"),"\d+")</f>
        <v>1</v>
      </c>
      <c r="E4665" s="6" t="str">
        <f>ExtractValues(ExtractValues(Table1[[#This Row],[Agreement Name]],"(CO.\d{1,3})"),"\d+")</f>
        <v/>
      </c>
      <c r="F4665" s="6" t="str">
        <f>IF(Table1[[#This Row],[ChgOrderPart1]]&lt;&gt;"",Table1[[#This Row],[ChgOrderPart1]],Table1[[#This Row],[ChgOrderPart2]])</f>
        <v>1</v>
      </c>
      <c r="G4665" s="6" t="s">
        <v>4022</v>
      </c>
      <c r="H4665" s="8">
        <v>42139.47855324074</v>
      </c>
      <c r="I4665" s="6" t="s">
        <v>34</v>
      </c>
      <c r="J4665" s="8">
        <v>42142.2971412037</v>
      </c>
      <c r="K4665" s="6" t="s">
        <v>3614</v>
      </c>
      <c r="L4665" s="6" t="s">
        <v>3615</v>
      </c>
      <c r="M4665" s="6" t="s">
        <v>37</v>
      </c>
      <c r="O4665" s="6" t="s">
        <v>38</v>
      </c>
      <c r="P4665" s="6" t="s">
        <v>39</v>
      </c>
      <c r="Q4665" s="6" t="s">
        <v>3628</v>
      </c>
      <c r="R4665" s="6" t="s">
        <v>346</v>
      </c>
      <c r="W4665" s="6" t="s">
        <v>3630</v>
      </c>
      <c r="X4665" s="6" t="s">
        <v>3628</v>
      </c>
      <c r="Y4665" s="6" t="s">
        <v>43</v>
      </c>
      <c r="Z4665" s="8">
        <v>42142.295856481483</v>
      </c>
      <c r="AA4665" s="6" t="s">
        <v>3631</v>
      </c>
      <c r="AB4665" s="6" t="s">
        <v>348</v>
      </c>
      <c r="AC4665" s="6" t="s">
        <v>346</v>
      </c>
      <c r="AD4665" s="6" t="s">
        <v>43</v>
      </c>
      <c r="AE4665" s="8">
        <v>42142.2971412037</v>
      </c>
      <c r="AF4665" s="6" t="s">
        <v>71</v>
      </c>
    </row>
    <row r="4666" spans="1:39" x14ac:dyDescent="0.2">
      <c r="A466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66" s="7" t="str">
        <f>ExtractValues(Table1[[#This Row],[Agreement Name]],".{1}\d{4,5}")</f>
        <v/>
      </c>
      <c r="C4666" s="6" t="str">
        <f>ExtractValues(Table1[[#This Row],[Agreement Name]],".{1}\d{4,5}-.{1}\d{4,5}")</f>
        <v/>
      </c>
      <c r="D4666" s="6" t="str">
        <f>ExtractValues(ExtractValues(Table1[[#This Row],[Agreement Name]],"(CO\d{1,3})"),"\d+")</f>
        <v/>
      </c>
      <c r="E4666" s="6" t="str">
        <f>ExtractValues(ExtractValues(Table1[[#This Row],[Agreement Name]],"(CO.\d{1,3})"),"\d+")</f>
        <v/>
      </c>
      <c r="F4666" s="6" t="str">
        <f>IF(Table1[[#This Row],[ChgOrderPart1]]&lt;&gt;"",Table1[[#This Row],[ChgOrderPart1]],Table1[[#This Row],[ChgOrderPart2]])</f>
        <v/>
      </c>
      <c r="G4666" s="6" t="s">
        <v>5077</v>
      </c>
      <c r="H4666" s="8">
        <v>42235.39576388889</v>
      </c>
      <c r="I4666" s="6" t="s">
        <v>34</v>
      </c>
      <c r="J4666" s="8">
        <v>42236.488680555558</v>
      </c>
      <c r="K4666" s="6" t="s">
        <v>5013</v>
      </c>
      <c r="L4666" s="6" t="s">
        <v>5014</v>
      </c>
      <c r="M4666" s="6" t="s">
        <v>5015</v>
      </c>
      <c r="O4666" s="6" t="s">
        <v>38</v>
      </c>
      <c r="P4666" s="6" t="s">
        <v>39</v>
      </c>
      <c r="Q4666" s="6" t="s">
        <v>5078</v>
      </c>
      <c r="R4666" s="6" t="s">
        <v>460</v>
      </c>
      <c r="W4666" s="6" t="s">
        <v>5079</v>
      </c>
      <c r="X4666" s="6" t="s">
        <v>5078</v>
      </c>
      <c r="Y4666" s="6" t="s">
        <v>43</v>
      </c>
      <c r="Z4666" s="8">
        <v>42235.595717592594</v>
      </c>
      <c r="AA4666" s="6" t="s">
        <v>5080</v>
      </c>
      <c r="AB4666" s="6" t="s">
        <v>462</v>
      </c>
      <c r="AC4666" s="6" t="s">
        <v>460</v>
      </c>
      <c r="AD4666" s="6" t="s">
        <v>43</v>
      </c>
      <c r="AE4666" s="8">
        <v>42236.488680555558</v>
      </c>
      <c r="AF4666" s="6" t="s">
        <v>46</v>
      </c>
    </row>
    <row r="4667" spans="1:39" x14ac:dyDescent="0.2">
      <c r="A466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67" s="7" t="str">
        <f>ExtractValues(Table1[[#This Row],[Agreement Name]],".{1}\d{4,5}")</f>
        <v/>
      </c>
      <c r="C4667" s="6" t="str">
        <f>ExtractValues(Table1[[#This Row],[Agreement Name]],".{1}\d{4,5}-.{1}\d{4,5}")</f>
        <v/>
      </c>
      <c r="D4667" s="6" t="str">
        <f>ExtractValues(ExtractValues(Table1[[#This Row],[Agreement Name]],"(CO\d{1,3})"),"\d+")</f>
        <v/>
      </c>
      <c r="E4667" s="6" t="str">
        <f>ExtractValues(ExtractValues(Table1[[#This Row],[Agreement Name]],"(CO.\d{1,3})"),"\d+")</f>
        <v/>
      </c>
      <c r="F4667" s="6" t="str">
        <f>IF(Table1[[#This Row],[ChgOrderPart1]]&lt;&gt;"",Table1[[#This Row],[ChgOrderPart1]],Table1[[#This Row],[ChgOrderPart2]])</f>
        <v/>
      </c>
      <c r="G4667" s="6" t="s">
        <v>5073</v>
      </c>
      <c r="H4667" s="8">
        <v>42234.411423611113</v>
      </c>
      <c r="I4667" s="6" t="s">
        <v>34</v>
      </c>
      <c r="J4667" s="8">
        <v>42234.554826388892</v>
      </c>
      <c r="K4667" s="6" t="s">
        <v>5013</v>
      </c>
      <c r="L4667" s="6" t="s">
        <v>5014</v>
      </c>
      <c r="M4667" s="6" t="s">
        <v>5015</v>
      </c>
      <c r="O4667" s="6" t="s">
        <v>38</v>
      </c>
      <c r="P4667" s="6" t="s">
        <v>39</v>
      </c>
      <c r="Q4667" s="6" t="s">
        <v>5074</v>
      </c>
      <c r="R4667" s="6" t="s">
        <v>460</v>
      </c>
      <c r="W4667" s="6" t="s">
        <v>5075</v>
      </c>
      <c r="X4667" s="6" t="s">
        <v>5074</v>
      </c>
      <c r="Y4667" s="6" t="s">
        <v>43</v>
      </c>
      <c r="Z4667" s="8">
        <v>42234.459687499999</v>
      </c>
      <c r="AA4667" s="6" t="s">
        <v>5076</v>
      </c>
      <c r="AB4667" s="6" t="s">
        <v>462</v>
      </c>
      <c r="AC4667" s="6" t="s">
        <v>460</v>
      </c>
      <c r="AD4667" s="6" t="s">
        <v>43</v>
      </c>
      <c r="AE4667" s="8">
        <v>42234.554826388892</v>
      </c>
      <c r="AF4667" s="6" t="s">
        <v>46</v>
      </c>
    </row>
    <row r="4668" spans="1:39" x14ac:dyDescent="0.2">
      <c r="A466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68" s="7" t="str">
        <f>ExtractValues(Table1[[#This Row],[Agreement Name]],".{1}\d{4,5}")</f>
        <v/>
      </c>
      <c r="C4668" s="6" t="str">
        <f>ExtractValues(Table1[[#This Row],[Agreement Name]],".{1}\d{4,5}-.{1}\d{4,5}")</f>
        <v/>
      </c>
      <c r="D4668" s="6" t="str">
        <f>ExtractValues(ExtractValues(Table1[[#This Row],[Agreement Name]],"(CO\d{1,3})"),"\d+")</f>
        <v/>
      </c>
      <c r="E4668" s="6" t="str">
        <f>ExtractValues(ExtractValues(Table1[[#This Row],[Agreement Name]],"(CO.\d{1,3})"),"\d+")</f>
        <v/>
      </c>
      <c r="F4668" s="6" t="str">
        <f>IF(Table1[[#This Row],[ChgOrderPart1]]&lt;&gt;"",Table1[[#This Row],[ChgOrderPart1]],Table1[[#This Row],[ChgOrderPart2]])</f>
        <v/>
      </c>
      <c r="G4668" s="6" t="s">
        <v>6102</v>
      </c>
      <c r="H4668" s="8">
        <v>42233.562523148146</v>
      </c>
      <c r="I4668" s="6" t="s">
        <v>48</v>
      </c>
      <c r="J4668" s="8">
        <v>42233.562523148146</v>
      </c>
      <c r="K4668" s="6" t="s">
        <v>5082</v>
      </c>
      <c r="L4668" s="6" t="s">
        <v>5083</v>
      </c>
      <c r="M4668" s="6" t="s">
        <v>37</v>
      </c>
      <c r="O4668" s="6" t="s">
        <v>38</v>
      </c>
      <c r="P4668" s="6" t="s">
        <v>39</v>
      </c>
      <c r="Q4668" s="6" t="s">
        <v>4982</v>
      </c>
      <c r="R4668" s="6" t="s">
        <v>62</v>
      </c>
      <c r="AL4668" s="6" t="s">
        <v>4982</v>
      </c>
      <c r="AM4668" s="6" t="s">
        <v>43</v>
      </c>
    </row>
    <row r="4669" spans="1:39" x14ac:dyDescent="0.2">
      <c r="A466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69" s="7" t="str">
        <f>ExtractValues(Table1[[#This Row],[Agreement Name]],".{1}\d{4,5}")</f>
        <v/>
      </c>
      <c r="C4669" s="6" t="str">
        <f>ExtractValues(Table1[[#This Row],[Agreement Name]],".{1}\d{4,5}-.{1}\d{4,5}")</f>
        <v/>
      </c>
      <c r="D4669" s="6" t="str">
        <f>ExtractValues(ExtractValues(Table1[[#This Row],[Agreement Name]],"(CO\d{1,3})"),"\d+")</f>
        <v/>
      </c>
      <c r="E4669" s="6" t="str">
        <f>ExtractValues(ExtractValues(Table1[[#This Row],[Agreement Name]],"(CO.\d{1,3})"),"\d+")</f>
        <v/>
      </c>
      <c r="F4669" s="6" t="str">
        <f>IF(Table1[[#This Row],[ChgOrderPart1]]&lt;&gt;"",Table1[[#This Row],[ChgOrderPart1]],Table1[[#This Row],[ChgOrderPart2]])</f>
        <v/>
      </c>
      <c r="G4669" s="6" t="s">
        <v>4534</v>
      </c>
      <c r="H4669" s="8">
        <v>42003.628750000003</v>
      </c>
      <c r="I4669" s="6" t="s">
        <v>55</v>
      </c>
      <c r="J4669" s="8">
        <v>42233.312534722223</v>
      </c>
      <c r="K4669" s="6" t="s">
        <v>35</v>
      </c>
      <c r="L4669" s="6" t="s">
        <v>36</v>
      </c>
      <c r="M4669" s="6" t="s">
        <v>37</v>
      </c>
      <c r="O4669" s="6" t="s">
        <v>38</v>
      </c>
      <c r="P4669" s="6" t="s">
        <v>39</v>
      </c>
      <c r="Q4669" s="6" t="s">
        <v>4535</v>
      </c>
      <c r="R4669" s="6" t="s">
        <v>41</v>
      </c>
      <c r="AL4669" s="6" t="s">
        <v>4535</v>
      </c>
      <c r="AM4669" s="6" t="s">
        <v>43</v>
      </c>
    </row>
    <row r="4670" spans="1:39" x14ac:dyDescent="0.2">
      <c r="A467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0" s="7" t="str">
        <f>ExtractValues(Table1[[#This Row],[Agreement Name]],".{1}\d{4,5}")</f>
        <v/>
      </c>
      <c r="C4670" s="6" t="str">
        <f>ExtractValues(Table1[[#This Row],[Agreement Name]],".{1}\d{4,5}-.{1}\d{4,5}")</f>
        <v/>
      </c>
      <c r="D4670" s="6" t="str">
        <f>ExtractValues(ExtractValues(Table1[[#This Row],[Agreement Name]],"(CO\d{1,3})"),"\d+")</f>
        <v/>
      </c>
      <c r="E4670" s="6" t="str">
        <f>ExtractValues(ExtractValues(Table1[[#This Row],[Agreement Name]],"(CO.\d{1,3})"),"\d+")</f>
        <v/>
      </c>
      <c r="F4670" s="6" t="str">
        <f>IF(Table1[[#This Row],[ChgOrderPart1]]&lt;&gt;"",Table1[[#This Row],[ChgOrderPart1]],Table1[[#This Row],[ChgOrderPart2]])</f>
        <v/>
      </c>
      <c r="G4670" s="6" t="s">
        <v>1010</v>
      </c>
      <c r="H4670" s="8">
        <v>42214.425428240742</v>
      </c>
      <c r="I4670" s="6" t="s">
        <v>34</v>
      </c>
      <c r="J4670" s="8">
        <v>42230.638483796298</v>
      </c>
      <c r="K4670" s="6" t="s">
        <v>35</v>
      </c>
      <c r="L4670" s="6" t="s">
        <v>36</v>
      </c>
      <c r="M4670" s="6" t="s">
        <v>37</v>
      </c>
      <c r="O4670" s="6" t="s">
        <v>38</v>
      </c>
      <c r="P4670" s="6" t="s">
        <v>39</v>
      </c>
      <c r="Q4670" s="6" t="s">
        <v>940</v>
      </c>
      <c r="R4670" s="6" t="s">
        <v>515</v>
      </c>
      <c r="W4670" s="6" t="s">
        <v>518</v>
      </c>
      <c r="X4670" s="6" t="s">
        <v>515</v>
      </c>
      <c r="Y4670" s="6" t="s">
        <v>43</v>
      </c>
      <c r="Z4670" s="8">
        <v>42230.638483796298</v>
      </c>
      <c r="AA4670" s="6" t="s">
        <v>71</v>
      </c>
    </row>
    <row r="4671" spans="1:39" x14ac:dyDescent="0.2">
      <c r="A467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1" s="7" t="str">
        <f>ExtractValues(Table1[[#This Row],[Agreement Name]],".{1}\d{4,5}")</f>
        <v/>
      </c>
      <c r="C4671" s="6" t="str">
        <f>ExtractValues(Table1[[#This Row],[Agreement Name]],".{1}\d{4,5}-.{1}\d{4,5}")</f>
        <v/>
      </c>
      <c r="D4671" s="6" t="str">
        <f>ExtractValues(ExtractValues(Table1[[#This Row],[Agreement Name]],"(CO\d{1,3})"),"\d+")</f>
        <v/>
      </c>
      <c r="E4671" s="6" t="str">
        <f>ExtractValues(ExtractValues(Table1[[#This Row],[Agreement Name]],"(CO.\d{1,3})"),"\d+")</f>
        <v/>
      </c>
      <c r="F4671" s="6" t="str">
        <f>IF(Table1[[#This Row],[ChgOrderPart1]]&lt;&gt;"",Table1[[#This Row],[ChgOrderPart1]],Table1[[#This Row],[ChgOrderPart2]])</f>
        <v/>
      </c>
      <c r="G4671" s="6" t="s">
        <v>4856</v>
      </c>
      <c r="H4671" s="8">
        <v>42227.685868055552</v>
      </c>
      <c r="I4671" s="6" t="s">
        <v>48</v>
      </c>
      <c r="J4671" s="8">
        <v>42228.474479166667</v>
      </c>
      <c r="K4671" s="6" t="s">
        <v>1376</v>
      </c>
      <c r="L4671" s="6" t="s">
        <v>1377</v>
      </c>
      <c r="M4671" s="6" t="s">
        <v>37</v>
      </c>
      <c r="O4671" s="6" t="s">
        <v>38</v>
      </c>
      <c r="P4671" s="6" t="s">
        <v>39</v>
      </c>
      <c r="Q4671" s="6" t="s">
        <v>4535</v>
      </c>
      <c r="R4671" s="6" t="s">
        <v>460</v>
      </c>
      <c r="W4671" s="6" t="s">
        <v>4857</v>
      </c>
      <c r="X4671" s="6" t="s">
        <v>4535</v>
      </c>
      <c r="Y4671" s="6" t="s">
        <v>43</v>
      </c>
      <c r="Z4671" s="8">
        <v>42228.474479166667</v>
      </c>
      <c r="AA4671" s="6" t="s">
        <v>4858</v>
      </c>
      <c r="AL4671" s="6" t="s">
        <v>460</v>
      </c>
      <c r="AM4671" s="6" t="s">
        <v>43</v>
      </c>
    </row>
    <row r="4672" spans="1:39" x14ac:dyDescent="0.2">
      <c r="A467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2" s="7" t="str">
        <f>ExtractValues(Table1[[#This Row],[Agreement Name]],".{1}\d{4,5}")</f>
        <v/>
      </c>
      <c r="C4672" s="6" t="str">
        <f>ExtractValues(Table1[[#This Row],[Agreement Name]],".{1}\d{4,5}-.{1}\d{4,5}")</f>
        <v/>
      </c>
      <c r="D4672" s="6" t="str">
        <f>ExtractValues(ExtractValues(Table1[[#This Row],[Agreement Name]],"(CO\d{1,3})"),"\d+")</f>
        <v/>
      </c>
      <c r="E4672" s="6" t="str">
        <f>ExtractValues(ExtractValues(Table1[[#This Row],[Agreement Name]],"(CO.\d{1,3})"),"\d+")</f>
        <v/>
      </c>
      <c r="F4672" s="6" t="str">
        <f>IF(Table1[[#This Row],[ChgOrderPart1]]&lt;&gt;"",Table1[[#This Row],[ChgOrderPart1]],Table1[[#This Row],[ChgOrderPart2]])</f>
        <v/>
      </c>
      <c r="G4672" s="6" t="s">
        <v>4861</v>
      </c>
      <c r="H4672" s="8">
        <v>42228.425451388888</v>
      </c>
      <c r="I4672" s="6" t="s">
        <v>48</v>
      </c>
      <c r="J4672" s="8">
        <v>42228.425451388888</v>
      </c>
      <c r="K4672" s="6" t="s">
        <v>1376</v>
      </c>
      <c r="L4672" s="6" t="s">
        <v>1377</v>
      </c>
      <c r="M4672" s="6" t="s">
        <v>37</v>
      </c>
      <c r="O4672" s="6" t="s">
        <v>38</v>
      </c>
      <c r="P4672" s="6" t="s">
        <v>39</v>
      </c>
      <c r="Q4672" s="6" t="s">
        <v>36</v>
      </c>
      <c r="R4672" s="6" t="s">
        <v>4685</v>
      </c>
      <c r="AL4672" s="6" t="s">
        <v>36</v>
      </c>
      <c r="AM4672" s="6" t="s">
        <v>43</v>
      </c>
    </row>
    <row r="4673" spans="1:39" x14ac:dyDescent="0.2">
      <c r="A467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3" s="7" t="str">
        <f>ExtractValues(Table1[[#This Row],[Agreement Name]],".{1}\d{4,5}")</f>
        <v/>
      </c>
      <c r="C4673" s="6" t="str">
        <f>ExtractValues(Table1[[#This Row],[Agreement Name]],".{1}\d{4,5}-.{1}\d{4,5}")</f>
        <v/>
      </c>
      <c r="D4673" s="6" t="str">
        <f>ExtractValues(ExtractValues(Table1[[#This Row],[Agreement Name]],"(CO\d{1,3})"),"\d+")</f>
        <v/>
      </c>
      <c r="E4673" s="6" t="str">
        <f>ExtractValues(ExtractValues(Table1[[#This Row],[Agreement Name]],"(CO.\d{1,3})"),"\d+")</f>
        <v/>
      </c>
      <c r="F4673" s="6" t="str">
        <f>IF(Table1[[#This Row],[ChgOrderPart1]]&lt;&gt;"",Table1[[#This Row],[ChgOrderPart1]],Table1[[#This Row],[ChgOrderPart2]])</f>
        <v/>
      </c>
      <c r="G4673" s="6" t="s">
        <v>5943</v>
      </c>
      <c r="H4673" s="8">
        <v>42221.46230324074</v>
      </c>
      <c r="I4673" s="6" t="s">
        <v>48</v>
      </c>
      <c r="J4673" s="8">
        <v>42221.46230324074</v>
      </c>
      <c r="K4673" s="6" t="s">
        <v>5082</v>
      </c>
      <c r="L4673" s="6" t="s">
        <v>5083</v>
      </c>
      <c r="M4673" s="6" t="s">
        <v>37</v>
      </c>
      <c r="O4673" s="6" t="s">
        <v>38</v>
      </c>
      <c r="P4673" s="6" t="s">
        <v>39</v>
      </c>
      <c r="Q4673" s="6" t="s">
        <v>5944</v>
      </c>
      <c r="R4673" s="6" t="s">
        <v>460</v>
      </c>
      <c r="AL4673" s="6" t="s">
        <v>5944</v>
      </c>
      <c r="AM4673" s="6" t="s">
        <v>43</v>
      </c>
    </row>
    <row r="4674" spans="1:39" x14ac:dyDescent="0.2">
      <c r="A467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4" s="7" t="str">
        <f>ExtractValues(Table1[[#This Row],[Agreement Name]],".{1}\d{4,5}")</f>
        <v/>
      </c>
      <c r="C4674" s="6" t="str">
        <f>ExtractValues(Table1[[#This Row],[Agreement Name]],".{1}\d{4,5}-.{1}\d{4,5}")</f>
        <v/>
      </c>
      <c r="D4674" s="6" t="str">
        <f>ExtractValues(ExtractValues(Table1[[#This Row],[Agreement Name]],"(CO\d{1,3})"),"\d+")</f>
        <v/>
      </c>
      <c r="E4674" s="6" t="str">
        <f>ExtractValues(ExtractValues(Table1[[#This Row],[Agreement Name]],"(CO.\d{1,3})"),"\d+")</f>
        <v/>
      </c>
      <c r="F4674" s="6" t="str">
        <f>IF(Table1[[#This Row],[ChgOrderPart1]]&lt;&gt;"",Table1[[#This Row],[ChgOrderPart1]],Table1[[#This Row],[ChgOrderPart2]])</f>
        <v/>
      </c>
      <c r="G4674" s="6" t="s">
        <v>1077</v>
      </c>
      <c r="H4674" s="8">
        <v>42220.403495370374</v>
      </c>
      <c r="I4674" s="6" t="s">
        <v>48</v>
      </c>
      <c r="J4674" s="8">
        <v>42220.403495370374</v>
      </c>
      <c r="K4674" s="6" t="s">
        <v>35</v>
      </c>
      <c r="L4674" s="6" t="s">
        <v>36</v>
      </c>
      <c r="M4674" s="6" t="s">
        <v>37</v>
      </c>
      <c r="O4674" s="6" t="s">
        <v>38</v>
      </c>
      <c r="P4674" s="6" t="s">
        <v>39</v>
      </c>
      <c r="Q4674" s="6" t="s">
        <v>1078</v>
      </c>
      <c r="R4674" s="6" t="s">
        <v>515</v>
      </c>
      <c r="AL4674" s="6" t="s">
        <v>1078</v>
      </c>
      <c r="AM4674" s="6" t="s">
        <v>43</v>
      </c>
    </row>
    <row r="4675" spans="1:39" x14ac:dyDescent="0.2">
      <c r="A467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5" s="7" t="str">
        <f>ExtractValues(Table1[[#This Row],[Agreement Name]],".{1}\d{4,5}")</f>
        <v/>
      </c>
      <c r="C4675" s="6" t="str">
        <f>ExtractValues(Table1[[#This Row],[Agreement Name]],".{1}\d{4,5}-.{1}\d{4,5}")</f>
        <v/>
      </c>
      <c r="D4675" s="6" t="str">
        <f>ExtractValues(ExtractValues(Table1[[#This Row],[Agreement Name]],"(CO\d{1,3})"),"\d+")</f>
        <v/>
      </c>
      <c r="E4675" s="6" t="str">
        <f>ExtractValues(ExtractValues(Table1[[#This Row],[Agreement Name]],"(CO.\d{1,3})"),"\d+")</f>
        <v/>
      </c>
      <c r="F4675" s="6" t="str">
        <f>IF(Table1[[#This Row],[ChgOrderPart1]]&lt;&gt;"",Table1[[#This Row],[ChgOrderPart1]],Table1[[#This Row],[ChgOrderPart2]])</f>
        <v/>
      </c>
      <c r="G4675" s="6" t="s">
        <v>5005</v>
      </c>
      <c r="H4675" s="8">
        <v>42213.398136574076</v>
      </c>
      <c r="I4675" s="6" t="s">
        <v>34</v>
      </c>
      <c r="J4675" s="8">
        <v>42216.66578703704</v>
      </c>
      <c r="K4675" s="6" t="s">
        <v>5006</v>
      </c>
      <c r="L4675" s="6" t="s">
        <v>5007</v>
      </c>
      <c r="M4675" s="6" t="s">
        <v>5008</v>
      </c>
      <c r="O4675" s="6" t="s">
        <v>38</v>
      </c>
      <c r="P4675" s="6" t="s">
        <v>39</v>
      </c>
      <c r="Q4675" s="6" t="s">
        <v>5009</v>
      </c>
      <c r="R4675" s="6" t="s">
        <v>515</v>
      </c>
      <c r="W4675" s="6" t="s">
        <v>5010</v>
      </c>
      <c r="X4675" s="6" t="s">
        <v>5009</v>
      </c>
      <c r="Y4675" s="6" t="s">
        <v>43</v>
      </c>
      <c r="Z4675" s="8">
        <v>42216.625902777778</v>
      </c>
      <c r="AA4675" s="6" t="s">
        <v>5011</v>
      </c>
      <c r="AB4675" s="6" t="s">
        <v>518</v>
      </c>
      <c r="AC4675" s="6" t="s">
        <v>515</v>
      </c>
      <c r="AD4675" s="6" t="s">
        <v>43</v>
      </c>
      <c r="AE4675" s="8">
        <v>42216.66578703704</v>
      </c>
      <c r="AF4675" s="6" t="s">
        <v>71</v>
      </c>
    </row>
    <row r="4676" spans="1:39" x14ac:dyDescent="0.2">
      <c r="A467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6" s="7" t="str">
        <f>ExtractValues(Table1[[#This Row],[Agreement Name]],".{1}\d{4,5}")</f>
        <v/>
      </c>
      <c r="C4676" s="6" t="str">
        <f>ExtractValues(Table1[[#This Row],[Agreement Name]],".{1}\d{4,5}-.{1}\d{4,5}")</f>
        <v/>
      </c>
      <c r="D4676" s="6" t="str">
        <f>ExtractValues(ExtractValues(Table1[[#This Row],[Agreement Name]],"(CO\d{1,3})"),"\d+")</f>
        <v/>
      </c>
      <c r="E4676" s="6" t="str">
        <f>ExtractValues(ExtractValues(Table1[[#This Row],[Agreement Name]],"(CO.\d{1,3})"),"\d+")</f>
        <v/>
      </c>
      <c r="F4676" s="6" t="str">
        <f>IF(Table1[[#This Row],[ChgOrderPart1]]&lt;&gt;"",Table1[[#This Row],[ChgOrderPart1]],Table1[[#This Row],[ChgOrderPart2]])</f>
        <v/>
      </c>
      <c r="G4676" s="6" t="s">
        <v>4519</v>
      </c>
      <c r="H4676" s="8">
        <v>41995.648796296293</v>
      </c>
      <c r="I4676" s="6" t="s">
        <v>55</v>
      </c>
      <c r="J4676" s="8">
        <v>42214.418020833335</v>
      </c>
      <c r="K4676" s="6" t="s">
        <v>35</v>
      </c>
      <c r="L4676" s="6" t="s">
        <v>36</v>
      </c>
      <c r="M4676" s="6" t="s">
        <v>37</v>
      </c>
      <c r="O4676" s="6" t="s">
        <v>38</v>
      </c>
      <c r="P4676" s="6" t="s">
        <v>39</v>
      </c>
      <c r="Q4676" s="6" t="s">
        <v>940</v>
      </c>
      <c r="R4676" s="6" t="s">
        <v>515</v>
      </c>
      <c r="AL4676" s="6" t="s">
        <v>940</v>
      </c>
      <c r="AM4676" s="6" t="s">
        <v>43</v>
      </c>
    </row>
    <row r="4677" spans="1:39" x14ac:dyDescent="0.2">
      <c r="A467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7" s="7" t="str">
        <f>ExtractValues(Table1[[#This Row],[Agreement Name]],".{1}\d{4,5}")</f>
        <v/>
      </c>
      <c r="C4677" s="6" t="str">
        <f>ExtractValues(Table1[[#This Row],[Agreement Name]],".{1}\d{4,5}-.{1}\d{4,5}")</f>
        <v/>
      </c>
      <c r="D4677" s="6" t="str">
        <f>ExtractValues(ExtractValues(Table1[[#This Row],[Agreement Name]],"(CO\d{1,3})"),"\d+")</f>
        <v/>
      </c>
      <c r="E4677" s="6" t="str">
        <f>ExtractValues(ExtractValues(Table1[[#This Row],[Agreement Name]],"(CO.\d{1,3})"),"\d+")</f>
        <v/>
      </c>
      <c r="F4677" s="6" t="str">
        <f>IF(Table1[[#This Row],[ChgOrderPart1]]&lt;&gt;"",Table1[[#This Row],[ChgOrderPart1]],Table1[[#This Row],[ChgOrderPart2]])</f>
        <v/>
      </c>
      <c r="G4677" s="6" t="s">
        <v>4605</v>
      </c>
      <c r="H4677" s="8">
        <v>42209.583680555559</v>
      </c>
      <c r="I4677" s="6" t="s">
        <v>34</v>
      </c>
      <c r="J4677" s="8">
        <v>42213.501747685186</v>
      </c>
      <c r="K4677" s="6" t="s">
        <v>1376</v>
      </c>
      <c r="L4677" s="6" t="s">
        <v>1377</v>
      </c>
      <c r="M4677" s="6" t="s">
        <v>37</v>
      </c>
      <c r="O4677" s="6" t="s">
        <v>38</v>
      </c>
      <c r="P4677" s="6" t="s">
        <v>39</v>
      </c>
      <c r="Q4677" s="6" t="s">
        <v>2617</v>
      </c>
      <c r="R4677" s="6" t="s">
        <v>184</v>
      </c>
      <c r="W4677" s="6" t="s">
        <v>3961</v>
      </c>
      <c r="X4677" s="6" t="s">
        <v>2617</v>
      </c>
      <c r="Y4677" s="6" t="s">
        <v>43</v>
      </c>
      <c r="Z4677" s="8">
        <v>42212.316365740742</v>
      </c>
      <c r="AA4677" s="6" t="s">
        <v>3962</v>
      </c>
      <c r="AB4677" s="6" t="s">
        <v>327</v>
      </c>
      <c r="AC4677" s="6" t="s">
        <v>184</v>
      </c>
      <c r="AD4677" s="6" t="s">
        <v>43</v>
      </c>
      <c r="AE4677" s="8">
        <v>42213.501747685186</v>
      </c>
      <c r="AF4677" s="6" t="s">
        <v>71</v>
      </c>
    </row>
    <row r="4678" spans="1:39" x14ac:dyDescent="0.2">
      <c r="A467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8" s="7" t="str">
        <f>ExtractValues(Table1[[#This Row],[Agreement Name]],".{1}\d{4,5}")</f>
        <v/>
      </c>
      <c r="C4678" s="6" t="str">
        <f>ExtractValues(Table1[[#This Row],[Agreement Name]],".{1}\d{4,5}-.{1}\d{4,5}")</f>
        <v/>
      </c>
      <c r="D4678" s="6" t="str">
        <f>ExtractValues(ExtractValues(Table1[[#This Row],[Agreement Name]],"(CO\d{1,3})"),"\d+")</f>
        <v/>
      </c>
      <c r="E4678" s="6" t="str">
        <f>ExtractValues(ExtractValues(Table1[[#This Row],[Agreement Name]],"(CO.\d{1,3})"),"\d+")</f>
        <v/>
      </c>
      <c r="F4678" s="6" t="str">
        <f>IF(Table1[[#This Row],[ChgOrderPart1]]&lt;&gt;"",Table1[[#This Row],[ChgOrderPart1]],Table1[[#This Row],[ChgOrderPart2]])</f>
        <v/>
      </c>
      <c r="G4678" s="6" t="s">
        <v>5069</v>
      </c>
      <c r="H4678" s="8">
        <v>42209.617303240739</v>
      </c>
      <c r="I4678" s="6" t="s">
        <v>34</v>
      </c>
      <c r="J4678" s="8">
        <v>42213.474386574075</v>
      </c>
      <c r="K4678" s="6" t="s">
        <v>5013</v>
      </c>
      <c r="L4678" s="6" t="s">
        <v>5014</v>
      </c>
      <c r="M4678" s="6" t="s">
        <v>5015</v>
      </c>
      <c r="O4678" s="6" t="s">
        <v>38</v>
      </c>
      <c r="P4678" s="6" t="s">
        <v>39</v>
      </c>
      <c r="Q4678" s="6" t="s">
        <v>5070</v>
      </c>
      <c r="R4678" s="6" t="s">
        <v>460</v>
      </c>
      <c r="W4678" s="6" t="s">
        <v>5071</v>
      </c>
      <c r="X4678" s="6" t="s">
        <v>5070</v>
      </c>
      <c r="Y4678" s="6" t="s">
        <v>43</v>
      </c>
      <c r="Z4678" s="8">
        <v>42209.631423611114</v>
      </c>
      <c r="AA4678" s="6" t="s">
        <v>5072</v>
      </c>
      <c r="AB4678" s="6" t="s">
        <v>462</v>
      </c>
      <c r="AC4678" s="6" t="s">
        <v>460</v>
      </c>
      <c r="AD4678" s="6" t="s">
        <v>43</v>
      </c>
      <c r="AE4678" s="8">
        <v>42213.474386574075</v>
      </c>
      <c r="AF4678" s="6" t="s">
        <v>46</v>
      </c>
    </row>
    <row r="4679" spans="1:39" x14ac:dyDescent="0.2">
      <c r="A467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79" s="7" t="str">
        <f>ExtractValues(Table1[[#This Row],[Agreement Name]],".{1}\d{4,5}")</f>
        <v/>
      </c>
      <c r="C4679" s="6" t="str">
        <f>ExtractValues(Table1[[#This Row],[Agreement Name]],".{1}\d{4,5}-.{1}\d{4,5}")</f>
        <v/>
      </c>
      <c r="D4679" s="6" t="str">
        <f>ExtractValues(ExtractValues(Table1[[#This Row],[Agreement Name]],"(CO\d{1,3})"),"\d+")</f>
        <v/>
      </c>
      <c r="E4679" s="6" t="str">
        <f>ExtractValues(ExtractValues(Table1[[#This Row],[Agreement Name]],"(CO.\d{1,3})"),"\d+")</f>
        <v/>
      </c>
      <c r="F4679" s="6" t="str">
        <f>IF(Table1[[#This Row],[ChgOrderPart1]]&lt;&gt;"",Table1[[#This Row],[ChgOrderPart1]],Table1[[#This Row],[ChgOrderPart2]])</f>
        <v/>
      </c>
      <c r="G4679" s="6" t="s">
        <v>4597</v>
      </c>
      <c r="H4679" s="8">
        <v>42208.357187499998</v>
      </c>
      <c r="I4679" s="6" t="s">
        <v>34</v>
      </c>
      <c r="J4679" s="8">
        <v>42213.444212962961</v>
      </c>
      <c r="K4679" s="6" t="s">
        <v>1376</v>
      </c>
      <c r="L4679" s="6" t="s">
        <v>1377</v>
      </c>
      <c r="M4679" s="6" t="s">
        <v>37</v>
      </c>
      <c r="O4679" s="6" t="s">
        <v>38</v>
      </c>
      <c r="P4679" s="6" t="s">
        <v>39</v>
      </c>
      <c r="Q4679" s="6" t="s">
        <v>1677</v>
      </c>
      <c r="R4679" s="6" t="s">
        <v>460</v>
      </c>
      <c r="S4679" s="6" t="s">
        <v>41</v>
      </c>
      <c r="W4679" s="6" t="s">
        <v>4598</v>
      </c>
      <c r="X4679" s="6" t="s">
        <v>1677</v>
      </c>
      <c r="Y4679" s="6" t="s">
        <v>43</v>
      </c>
      <c r="Z4679" s="8">
        <v>42212.30773148148</v>
      </c>
      <c r="AA4679" s="6" t="s">
        <v>2098</v>
      </c>
      <c r="AB4679" s="6" t="s">
        <v>462</v>
      </c>
      <c r="AC4679" s="6" t="s">
        <v>41</v>
      </c>
      <c r="AD4679" s="6" t="s">
        <v>43</v>
      </c>
      <c r="AE4679" s="8">
        <v>42213.444212962961</v>
      </c>
      <c r="AF4679" s="6" t="s">
        <v>46</v>
      </c>
    </row>
    <row r="4680" spans="1:39" x14ac:dyDescent="0.2">
      <c r="A468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0" s="7" t="str">
        <f>ExtractValues(Table1[[#This Row],[Agreement Name]],".{1}\d{4,5}")</f>
        <v/>
      </c>
      <c r="C4680" s="6" t="str">
        <f>ExtractValues(Table1[[#This Row],[Agreement Name]],".{1}\d{4,5}-.{1}\d{4,5}")</f>
        <v/>
      </c>
      <c r="D4680" s="6" t="str">
        <f>ExtractValues(ExtractValues(Table1[[#This Row],[Agreement Name]],"(CO\d{1,3})"),"\d+")</f>
        <v/>
      </c>
      <c r="E4680" s="6" t="str">
        <f>ExtractValues(ExtractValues(Table1[[#This Row],[Agreement Name]],"(CO.\d{1,3})"),"\d+")</f>
        <v/>
      </c>
      <c r="F4680" s="6" t="str">
        <f>IF(Table1[[#This Row],[ChgOrderPart1]]&lt;&gt;"",Table1[[#This Row],[ChgOrderPart1]],Table1[[#This Row],[ChgOrderPart2]])</f>
        <v/>
      </c>
      <c r="G4680" s="6" t="s">
        <v>995</v>
      </c>
      <c r="H4680" s="8">
        <v>42208.641527777778</v>
      </c>
      <c r="I4680" s="6" t="s">
        <v>48</v>
      </c>
      <c r="J4680" s="8">
        <v>42208.641527777778</v>
      </c>
      <c r="K4680" s="6" t="s">
        <v>35</v>
      </c>
      <c r="L4680" s="6" t="s">
        <v>36</v>
      </c>
      <c r="M4680" s="6" t="s">
        <v>37</v>
      </c>
      <c r="O4680" s="6" t="s">
        <v>38</v>
      </c>
      <c r="P4680" s="6" t="s">
        <v>39</v>
      </c>
      <c r="Q4680" s="6" t="s">
        <v>996</v>
      </c>
      <c r="R4680" s="6" t="s">
        <v>515</v>
      </c>
      <c r="AL4680" s="6" t="s">
        <v>996</v>
      </c>
      <c r="AM4680" s="6" t="s">
        <v>43</v>
      </c>
    </row>
    <row r="4681" spans="1:39" x14ac:dyDescent="0.2">
      <c r="A468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1" s="7" t="str">
        <f>ExtractValues(Table1[[#This Row],[Agreement Name]],".{1}\d{4,5}")</f>
        <v/>
      </c>
      <c r="C4681" s="6" t="str">
        <f>ExtractValues(Table1[[#This Row],[Agreement Name]],".{1}\d{4,5}-.{1}\d{4,5}")</f>
        <v/>
      </c>
      <c r="D4681" s="6" t="str">
        <f>ExtractValues(ExtractValues(Table1[[#This Row],[Agreement Name]],"(CO\d{1,3})"),"\d+")</f>
        <v/>
      </c>
      <c r="E4681" s="6" t="str">
        <f>ExtractValues(ExtractValues(Table1[[#This Row],[Agreement Name]],"(CO.\d{1,3})"),"\d+")</f>
        <v/>
      </c>
      <c r="F4681" s="6" t="str">
        <f>IF(Table1[[#This Row],[ChgOrderPart1]]&lt;&gt;"",Table1[[#This Row],[ChgOrderPart1]],Table1[[#This Row],[ChgOrderPart2]])</f>
        <v/>
      </c>
      <c r="G4681" s="6" t="s">
        <v>1676</v>
      </c>
      <c r="H4681" s="8">
        <v>42156.587233796294</v>
      </c>
      <c r="I4681" s="6" t="s">
        <v>55</v>
      </c>
      <c r="J4681" s="8">
        <v>42208.356736111113</v>
      </c>
      <c r="K4681" s="6" t="s">
        <v>1376</v>
      </c>
      <c r="L4681" s="6" t="s">
        <v>1377</v>
      </c>
      <c r="M4681" s="6" t="s">
        <v>37</v>
      </c>
      <c r="O4681" s="6" t="s">
        <v>38</v>
      </c>
      <c r="P4681" s="6" t="s">
        <v>39</v>
      </c>
      <c r="Q4681" s="6" t="s">
        <v>1677</v>
      </c>
      <c r="R4681" s="6" t="s">
        <v>41</v>
      </c>
      <c r="AL4681" s="6" t="s">
        <v>1677</v>
      </c>
      <c r="AM4681" s="6" t="s">
        <v>43</v>
      </c>
    </row>
    <row r="4682" spans="1:39" x14ac:dyDescent="0.2">
      <c r="A468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2" s="7" t="str">
        <f>ExtractValues(Table1[[#This Row],[Agreement Name]],".{1}\d{4,5}")</f>
        <v/>
      </c>
      <c r="C4682" s="6" t="str">
        <f>ExtractValues(Table1[[#This Row],[Agreement Name]],".{1}\d{4,5}-.{1}\d{4,5}")</f>
        <v/>
      </c>
      <c r="D4682" s="6" t="str">
        <f>ExtractValues(ExtractValues(Table1[[#This Row],[Agreement Name]],"(CO\d{1,3})"),"\d+")</f>
        <v/>
      </c>
      <c r="E4682" s="6" t="str">
        <f>ExtractValues(ExtractValues(Table1[[#This Row],[Agreement Name]],"(CO.\d{1,3})"),"\d+")</f>
        <v/>
      </c>
      <c r="F4682" s="6" t="str">
        <f>IF(Table1[[#This Row],[ChgOrderPart1]]&lt;&gt;"",Table1[[#This Row],[ChgOrderPart1]],Table1[[#This Row],[ChgOrderPart2]])</f>
        <v/>
      </c>
      <c r="G4682" s="6" t="s">
        <v>5005</v>
      </c>
      <c r="H4682" s="8">
        <v>42207.396296296298</v>
      </c>
      <c r="I4682" s="6" t="s">
        <v>48</v>
      </c>
      <c r="J4682" s="8">
        <v>42207.399004629631</v>
      </c>
      <c r="K4682" s="6" t="s">
        <v>5006</v>
      </c>
      <c r="L4682" s="6" t="s">
        <v>5007</v>
      </c>
      <c r="M4682" s="6" t="s">
        <v>5008</v>
      </c>
      <c r="O4682" s="6" t="s">
        <v>38</v>
      </c>
      <c r="P4682" s="6" t="s">
        <v>39</v>
      </c>
      <c r="Q4682" s="6" t="s">
        <v>5009</v>
      </c>
      <c r="R4682" s="6" t="s">
        <v>515</v>
      </c>
      <c r="AL4682" s="6" t="s">
        <v>5009</v>
      </c>
      <c r="AM4682" s="6" t="s">
        <v>43</v>
      </c>
    </row>
    <row r="4683" spans="1:39" x14ac:dyDescent="0.2">
      <c r="A468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3" s="7" t="str">
        <f>ExtractValues(Table1[[#This Row],[Agreement Name]],".{1}\d{4,5}")</f>
        <v/>
      </c>
      <c r="C4683" s="6" t="str">
        <f>ExtractValues(Table1[[#This Row],[Agreement Name]],".{1}\d{4,5}-.{1}\d{4,5}")</f>
        <v/>
      </c>
      <c r="D4683" s="6" t="str">
        <f>ExtractValues(ExtractValues(Table1[[#This Row],[Agreement Name]],"(CO\d{1,3})"),"\d+")</f>
        <v/>
      </c>
      <c r="E4683" s="6" t="str">
        <f>ExtractValues(ExtractValues(Table1[[#This Row],[Agreement Name]],"(CO.\d{1,3})"),"\d+")</f>
        <v/>
      </c>
      <c r="F4683" s="6" t="str">
        <f>IF(Table1[[#This Row],[ChgOrderPart1]]&lt;&gt;"",Table1[[#This Row],[ChgOrderPart1]],Table1[[#This Row],[ChgOrderPart2]])</f>
        <v/>
      </c>
      <c r="G4683" s="6" t="s">
        <v>2651</v>
      </c>
      <c r="H4683" s="8">
        <v>42206.666284722225</v>
      </c>
      <c r="I4683" s="6" t="s">
        <v>48</v>
      </c>
      <c r="J4683" s="8">
        <v>42206.666284722225</v>
      </c>
      <c r="K4683" s="6" t="s">
        <v>1376</v>
      </c>
      <c r="L4683" s="6" t="s">
        <v>1377</v>
      </c>
      <c r="M4683" s="6" t="s">
        <v>37</v>
      </c>
      <c r="O4683" s="6" t="s">
        <v>38</v>
      </c>
      <c r="P4683" s="6" t="s">
        <v>39</v>
      </c>
      <c r="Q4683" s="6" t="s">
        <v>2652</v>
      </c>
      <c r="R4683" s="6" t="s">
        <v>41</v>
      </c>
      <c r="AL4683" s="6" t="s">
        <v>2652</v>
      </c>
      <c r="AM4683" s="6" t="s">
        <v>43</v>
      </c>
    </row>
    <row r="4684" spans="1:39" x14ac:dyDescent="0.2">
      <c r="A468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4" s="7" t="str">
        <f>ExtractValues(Table1[[#This Row],[Agreement Name]],".{1}\d{4,5}")</f>
        <v/>
      </c>
      <c r="C4684" s="6" t="str">
        <f>ExtractValues(Table1[[#This Row],[Agreement Name]],".{1}\d{4,5}-.{1}\d{4,5}")</f>
        <v/>
      </c>
      <c r="D4684" s="6" t="str">
        <f>ExtractValues(ExtractValues(Table1[[#This Row],[Agreement Name]],"(CO\d{1,3})"),"\d+")</f>
        <v/>
      </c>
      <c r="E4684" s="6" t="str">
        <f>ExtractValues(ExtractValues(Table1[[#This Row],[Agreement Name]],"(CO.\d{1,3})"),"\d+")</f>
        <v/>
      </c>
      <c r="F4684" s="6" t="str">
        <f>IF(Table1[[#This Row],[ChgOrderPart1]]&lt;&gt;"",Table1[[#This Row],[ChgOrderPart1]],Table1[[#This Row],[ChgOrderPart2]])</f>
        <v/>
      </c>
      <c r="G4684" s="6" t="s">
        <v>3754</v>
      </c>
      <c r="H4684" s="8">
        <v>42118.482662037037</v>
      </c>
      <c r="I4684" s="6" t="s">
        <v>55</v>
      </c>
      <c r="J4684" s="8">
        <v>42206.620763888888</v>
      </c>
      <c r="K4684" s="6" t="s">
        <v>3614</v>
      </c>
      <c r="L4684" s="6" t="s">
        <v>3615</v>
      </c>
      <c r="M4684" s="6" t="s">
        <v>37</v>
      </c>
      <c r="O4684" s="6" t="s">
        <v>38</v>
      </c>
      <c r="P4684" s="6" t="s">
        <v>39</v>
      </c>
      <c r="Q4684" s="6" t="s">
        <v>3755</v>
      </c>
      <c r="R4684" s="6" t="s">
        <v>57</v>
      </c>
      <c r="AL4684" s="6" t="s">
        <v>3755</v>
      </c>
      <c r="AM4684" s="6" t="s">
        <v>43</v>
      </c>
    </row>
    <row r="4685" spans="1:39" x14ac:dyDescent="0.2">
      <c r="A468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5" s="7" t="str">
        <f>ExtractValues(Table1[[#This Row],[Agreement Name]],".{1}\d{4,5}")</f>
        <v/>
      </c>
      <c r="C4685" s="6" t="str">
        <f>ExtractValues(Table1[[#This Row],[Agreement Name]],".{1}\d{4,5}-.{1}\d{4,5}")</f>
        <v/>
      </c>
      <c r="D4685" s="6" t="str">
        <f>ExtractValues(ExtractValues(Table1[[#This Row],[Agreement Name]],"(CO\d{1,3})"),"\d+")</f>
        <v/>
      </c>
      <c r="E4685" s="6" t="str">
        <f>ExtractValues(ExtractValues(Table1[[#This Row],[Agreement Name]],"(CO.\d{1,3})"),"\d+")</f>
        <v/>
      </c>
      <c r="F4685" s="6" t="str">
        <f>IF(Table1[[#This Row],[ChgOrderPart1]]&lt;&gt;"",Table1[[#This Row],[ChgOrderPart1]],Table1[[#This Row],[ChgOrderPart2]])</f>
        <v/>
      </c>
      <c r="G4685" s="6" t="s">
        <v>5069</v>
      </c>
      <c r="H4685" s="8">
        <v>42201.392210648148</v>
      </c>
      <c r="I4685" s="6" t="s">
        <v>48</v>
      </c>
      <c r="J4685" s="8">
        <v>42201.392210648148</v>
      </c>
      <c r="K4685" s="6" t="s">
        <v>5013</v>
      </c>
      <c r="L4685" s="6" t="s">
        <v>5014</v>
      </c>
      <c r="M4685" s="6" t="s">
        <v>5015</v>
      </c>
      <c r="O4685" s="6" t="s">
        <v>38</v>
      </c>
      <c r="P4685" s="6" t="s">
        <v>39</v>
      </c>
      <c r="Q4685" s="6" t="s">
        <v>5070</v>
      </c>
      <c r="R4685" s="6" t="s">
        <v>41</v>
      </c>
      <c r="AL4685" s="6" t="s">
        <v>5070</v>
      </c>
      <c r="AM4685" s="6" t="s">
        <v>43</v>
      </c>
    </row>
    <row r="4686" spans="1:39" x14ac:dyDescent="0.2">
      <c r="A468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6" s="7" t="str">
        <f>ExtractValues(Table1[[#This Row],[Agreement Name]],".{1}\d{4,5}")</f>
        <v/>
      </c>
      <c r="C4686" s="6" t="str">
        <f>ExtractValues(Table1[[#This Row],[Agreement Name]],".{1}\d{4,5}-.{1}\d{4,5}")</f>
        <v/>
      </c>
      <c r="D4686" s="6" t="str">
        <f>ExtractValues(ExtractValues(Table1[[#This Row],[Agreement Name]],"(CO\d{1,3})"),"\d+")</f>
        <v/>
      </c>
      <c r="E4686" s="6" t="str">
        <f>ExtractValues(ExtractValues(Table1[[#This Row],[Agreement Name]],"(CO.\d{1,3})"),"\d+")</f>
        <v/>
      </c>
      <c r="F4686" s="6" t="str">
        <f>IF(Table1[[#This Row],[ChgOrderPart1]]&lt;&gt;"",Table1[[#This Row],[ChgOrderPart1]],Table1[[#This Row],[ChgOrderPart2]])</f>
        <v/>
      </c>
      <c r="G4686" s="6" t="s">
        <v>858</v>
      </c>
      <c r="H4686" s="8">
        <v>42194.664513888885</v>
      </c>
      <c r="I4686" s="6" t="s">
        <v>34</v>
      </c>
      <c r="J4686" s="8">
        <v>42198.761423611111</v>
      </c>
      <c r="K4686" s="6" t="s">
        <v>35</v>
      </c>
      <c r="L4686" s="6" t="s">
        <v>36</v>
      </c>
      <c r="M4686" s="6" t="s">
        <v>37</v>
      </c>
      <c r="O4686" s="6" t="s">
        <v>38</v>
      </c>
      <c r="P4686" s="6" t="s">
        <v>39</v>
      </c>
      <c r="Q4686" s="6" t="s">
        <v>620</v>
      </c>
      <c r="R4686" s="6" t="s">
        <v>57</v>
      </c>
      <c r="W4686" s="6" t="s">
        <v>621</v>
      </c>
      <c r="X4686" s="6" t="s">
        <v>620</v>
      </c>
      <c r="Y4686" s="6" t="s">
        <v>43</v>
      </c>
      <c r="Z4686" s="8">
        <v>42198.668680555558</v>
      </c>
      <c r="AA4686" s="6" t="s">
        <v>622</v>
      </c>
      <c r="AB4686" s="6" t="s">
        <v>70</v>
      </c>
      <c r="AC4686" s="6" t="s">
        <v>57</v>
      </c>
      <c r="AD4686" s="6" t="s">
        <v>43</v>
      </c>
      <c r="AE4686" s="8">
        <v>42198.761423611111</v>
      </c>
      <c r="AF4686" s="6" t="s">
        <v>46</v>
      </c>
    </row>
    <row r="4687" spans="1:39" x14ac:dyDescent="0.2">
      <c r="A468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7" s="7" t="str">
        <f>ExtractValues(Table1[[#This Row],[Agreement Name]],".{1}\d{4,5}")</f>
        <v/>
      </c>
      <c r="C4687" s="6" t="str">
        <f>ExtractValues(Table1[[#This Row],[Agreement Name]],".{1}\d{4,5}-.{1}\d{4,5}")</f>
        <v/>
      </c>
      <c r="D4687" s="6" t="str">
        <f>ExtractValues(ExtractValues(Table1[[#This Row],[Agreement Name]],"(CO\d{1,3})"),"\d+")</f>
        <v/>
      </c>
      <c r="E4687" s="6" t="str">
        <f>ExtractValues(ExtractValues(Table1[[#This Row],[Agreement Name]],"(CO.\d{1,3})"),"\d+")</f>
        <v/>
      </c>
      <c r="F4687" s="6" t="str">
        <f>IF(Table1[[#This Row],[ChgOrderPart1]]&lt;&gt;"",Table1[[#This Row],[ChgOrderPart1]],Table1[[#This Row],[ChgOrderPart2]])</f>
        <v/>
      </c>
      <c r="G4687" s="6" t="s">
        <v>885</v>
      </c>
      <c r="H4687" s="8">
        <v>42198.576458333337</v>
      </c>
      <c r="I4687" s="6" t="s">
        <v>48</v>
      </c>
      <c r="J4687" s="8">
        <v>42198.576458333337</v>
      </c>
      <c r="K4687" s="6" t="s">
        <v>35</v>
      </c>
      <c r="L4687" s="6" t="s">
        <v>36</v>
      </c>
      <c r="M4687" s="6" t="s">
        <v>37</v>
      </c>
      <c r="O4687" s="6" t="s">
        <v>38</v>
      </c>
      <c r="P4687" s="6" t="s">
        <v>39</v>
      </c>
      <c r="Q4687" s="6" t="s">
        <v>886</v>
      </c>
      <c r="R4687" s="6" t="s">
        <v>515</v>
      </c>
      <c r="AL4687" s="6" t="s">
        <v>886</v>
      </c>
      <c r="AM4687" s="6" t="s">
        <v>43</v>
      </c>
    </row>
    <row r="4688" spans="1:39" x14ac:dyDescent="0.2">
      <c r="A468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8" s="7" t="str">
        <f>ExtractValues(Table1[[#This Row],[Agreement Name]],".{1}\d{4,5}")</f>
        <v/>
      </c>
      <c r="C4688" s="6" t="str">
        <f>ExtractValues(Table1[[#This Row],[Agreement Name]],".{1}\d{4,5}-.{1}\d{4,5}")</f>
        <v/>
      </c>
      <c r="D4688" s="6" t="str">
        <f>ExtractValues(ExtractValues(Table1[[#This Row],[Agreement Name]],"(CO\d{1,3})"),"\d+")</f>
        <v/>
      </c>
      <c r="E4688" s="6" t="str">
        <f>ExtractValues(ExtractValues(Table1[[#This Row],[Agreement Name]],"(CO.\d{1,3})"),"\d+")</f>
        <v/>
      </c>
      <c r="F4688" s="6" t="str">
        <f>IF(Table1[[#This Row],[ChgOrderPart1]]&lt;&gt;"",Table1[[#This Row],[ChgOrderPart1]],Table1[[#This Row],[ChgOrderPart2]])</f>
        <v/>
      </c>
      <c r="G4688" s="6" t="s">
        <v>852</v>
      </c>
      <c r="H4688" s="8">
        <v>42194.518287037034</v>
      </c>
      <c r="I4688" s="6" t="s">
        <v>34</v>
      </c>
      <c r="J4688" s="8">
        <v>42196.626863425925</v>
      </c>
      <c r="K4688" s="6" t="s">
        <v>35</v>
      </c>
      <c r="L4688" s="6" t="s">
        <v>36</v>
      </c>
      <c r="M4688" s="6" t="s">
        <v>37</v>
      </c>
      <c r="O4688" s="6" t="s">
        <v>38</v>
      </c>
      <c r="P4688" s="6" t="s">
        <v>39</v>
      </c>
      <c r="Q4688" s="6" t="s">
        <v>853</v>
      </c>
      <c r="R4688" s="6" t="s">
        <v>515</v>
      </c>
      <c r="W4688" s="6" t="s">
        <v>854</v>
      </c>
      <c r="X4688" s="6" t="s">
        <v>853</v>
      </c>
      <c r="Y4688" s="6" t="s">
        <v>43</v>
      </c>
      <c r="Z4688" s="8">
        <v>42195.56355324074</v>
      </c>
      <c r="AA4688" s="6" t="s">
        <v>855</v>
      </c>
      <c r="AB4688" s="6" t="s">
        <v>518</v>
      </c>
      <c r="AC4688" s="6" t="s">
        <v>515</v>
      </c>
      <c r="AD4688" s="6" t="s">
        <v>43</v>
      </c>
      <c r="AE4688" s="8">
        <v>42196.626863425925</v>
      </c>
      <c r="AF4688" s="6" t="s">
        <v>856</v>
      </c>
    </row>
    <row r="4689" spans="1:39" x14ac:dyDescent="0.2">
      <c r="A468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89" s="7" t="str">
        <f>ExtractValues(Table1[[#This Row],[Agreement Name]],".{1}\d{4,5}")</f>
        <v/>
      </c>
      <c r="C4689" s="6" t="str">
        <f>ExtractValues(Table1[[#This Row],[Agreement Name]],".{1}\d{4,5}-.{1}\d{4,5}")</f>
        <v/>
      </c>
      <c r="D4689" s="6" t="str">
        <f>ExtractValues(ExtractValues(Table1[[#This Row],[Agreement Name]],"(CO\d{1,3})"),"\d+")</f>
        <v/>
      </c>
      <c r="E4689" s="6" t="str">
        <f>ExtractValues(ExtractValues(Table1[[#This Row],[Agreement Name]],"(CO.\d{1,3})"),"\d+")</f>
        <v/>
      </c>
      <c r="F4689" s="6" t="str">
        <f>IF(Table1[[#This Row],[ChgOrderPart1]]&lt;&gt;"",Table1[[#This Row],[ChgOrderPart1]],Table1[[#This Row],[ChgOrderPart2]])</f>
        <v/>
      </c>
      <c r="G4689" s="6" t="s">
        <v>2401</v>
      </c>
      <c r="H4689" s="8">
        <v>42194.377824074072</v>
      </c>
      <c r="I4689" s="6" t="s">
        <v>34</v>
      </c>
      <c r="J4689" s="8">
        <v>42195.268263888887</v>
      </c>
      <c r="K4689" s="6" t="s">
        <v>1376</v>
      </c>
      <c r="L4689" s="6" t="s">
        <v>1377</v>
      </c>
      <c r="M4689" s="6" t="s">
        <v>37</v>
      </c>
      <c r="O4689" s="6" t="s">
        <v>38</v>
      </c>
      <c r="P4689" s="6" t="s">
        <v>39</v>
      </c>
      <c r="Q4689" s="6" t="s">
        <v>2369</v>
      </c>
      <c r="R4689" s="6" t="s">
        <v>62</v>
      </c>
      <c r="W4689" s="6" t="s">
        <v>2402</v>
      </c>
      <c r="X4689" s="6" t="s">
        <v>2369</v>
      </c>
      <c r="Y4689" s="6" t="s">
        <v>43</v>
      </c>
      <c r="Z4689" s="8">
        <v>42194.387476851851</v>
      </c>
      <c r="AA4689" s="6" t="s">
        <v>2403</v>
      </c>
      <c r="AB4689" s="6" t="s">
        <v>2404</v>
      </c>
      <c r="AC4689" s="6" t="s">
        <v>62</v>
      </c>
      <c r="AD4689" s="6" t="s">
        <v>43</v>
      </c>
      <c r="AE4689" s="8">
        <v>42195.268263888887</v>
      </c>
      <c r="AF4689" s="6" t="s">
        <v>2405</v>
      </c>
    </row>
    <row r="4690" spans="1:39" x14ac:dyDescent="0.2">
      <c r="A469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0" s="7" t="str">
        <f>ExtractValues(Table1[[#This Row],[Agreement Name]],".{1}\d{4,5}")</f>
        <v/>
      </c>
      <c r="C4690" s="6" t="str">
        <f>ExtractValues(Table1[[#This Row],[Agreement Name]],".{1}\d{4,5}-.{1}\d{4,5}")</f>
        <v/>
      </c>
      <c r="D4690" s="6" t="str">
        <f>ExtractValues(ExtractValues(Table1[[#This Row],[Agreement Name]],"(CO\d{1,3})"),"\d+")</f>
        <v/>
      </c>
      <c r="E4690" s="6" t="str">
        <f>ExtractValues(ExtractValues(Table1[[#This Row],[Agreement Name]],"(CO.\d{1,3})"),"\d+")</f>
        <v/>
      </c>
      <c r="F4690" s="6" t="str">
        <f>IF(Table1[[#This Row],[ChgOrderPart1]]&lt;&gt;"",Table1[[#This Row],[ChgOrderPart1]],Table1[[#This Row],[ChgOrderPart2]])</f>
        <v/>
      </c>
      <c r="G4690" s="6" t="s">
        <v>857</v>
      </c>
      <c r="H4690" s="8">
        <v>42194.611481481479</v>
      </c>
      <c r="I4690" s="6" t="s">
        <v>48</v>
      </c>
      <c r="J4690" s="8">
        <v>42194.611481481479</v>
      </c>
      <c r="K4690" s="6" t="s">
        <v>35</v>
      </c>
      <c r="L4690" s="6" t="s">
        <v>36</v>
      </c>
      <c r="M4690" s="6" t="s">
        <v>37</v>
      </c>
      <c r="O4690" s="6" t="s">
        <v>38</v>
      </c>
      <c r="P4690" s="6" t="s">
        <v>39</v>
      </c>
      <c r="Q4690" s="6" t="s">
        <v>429</v>
      </c>
      <c r="R4690" s="6" t="s">
        <v>600</v>
      </c>
      <c r="AL4690" s="6" t="s">
        <v>429</v>
      </c>
      <c r="AM4690" s="6" t="s">
        <v>43</v>
      </c>
    </row>
    <row r="4691" spans="1:39" x14ac:dyDescent="0.2">
      <c r="A469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1" s="7" t="str">
        <f>ExtractValues(Table1[[#This Row],[Agreement Name]],".{1}\d{4,5}")</f>
        <v/>
      </c>
      <c r="C4691" s="6" t="str">
        <f>ExtractValues(Table1[[#This Row],[Agreement Name]],".{1}\d{4,5}-.{1}\d{4,5}")</f>
        <v/>
      </c>
      <c r="D4691" s="6" t="str">
        <f>ExtractValues(ExtractValues(Table1[[#This Row],[Agreement Name]],"(CO\d{1,3})"),"\d+")</f>
        <v/>
      </c>
      <c r="E4691" s="6" t="str">
        <f>ExtractValues(ExtractValues(Table1[[#This Row],[Agreement Name]],"(CO.\d{1,3})"),"\d+")</f>
        <v/>
      </c>
      <c r="F4691" s="6" t="str">
        <f>IF(Table1[[#This Row],[ChgOrderPart1]]&lt;&gt;"",Table1[[#This Row],[ChgOrderPart1]],Table1[[#This Row],[ChgOrderPart2]])</f>
        <v/>
      </c>
      <c r="G4691" s="6" t="s">
        <v>2368</v>
      </c>
      <c r="H4691" s="8">
        <v>42186.615358796298</v>
      </c>
      <c r="I4691" s="6" t="s">
        <v>55</v>
      </c>
      <c r="J4691" s="8">
        <v>42194.377326388887</v>
      </c>
      <c r="K4691" s="6" t="s">
        <v>1376</v>
      </c>
      <c r="L4691" s="6" t="s">
        <v>1377</v>
      </c>
      <c r="M4691" s="6" t="s">
        <v>37</v>
      </c>
      <c r="O4691" s="6" t="s">
        <v>38</v>
      </c>
      <c r="P4691" s="6" t="s">
        <v>39</v>
      </c>
      <c r="Q4691" s="6" t="s">
        <v>2369</v>
      </c>
      <c r="R4691" s="6" t="s">
        <v>62</v>
      </c>
      <c r="AL4691" s="6" t="s">
        <v>2369</v>
      </c>
      <c r="AM4691" s="6" t="s">
        <v>43</v>
      </c>
    </row>
    <row r="4692" spans="1:39" x14ac:dyDescent="0.2">
      <c r="A469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2" s="7" t="str">
        <f>ExtractValues(Table1[[#This Row],[Agreement Name]],".{1}\d{4,5}")</f>
        <v/>
      </c>
      <c r="C4692" s="6" t="str">
        <f>ExtractValues(Table1[[#This Row],[Agreement Name]],".{1}\d{4,5}-.{1}\d{4,5}")</f>
        <v/>
      </c>
      <c r="D4692" s="6" t="str">
        <f>ExtractValues(ExtractValues(Table1[[#This Row],[Agreement Name]],"(CO\d{1,3})"),"\d+")</f>
        <v/>
      </c>
      <c r="E4692" s="6" t="str">
        <f>ExtractValues(ExtractValues(Table1[[#This Row],[Agreement Name]],"(CO.\d{1,3})"),"\d+")</f>
        <v/>
      </c>
      <c r="F4692" s="6" t="str">
        <f>IF(Table1[[#This Row],[ChgOrderPart1]]&lt;&gt;"",Table1[[#This Row],[ChgOrderPart1]],Table1[[#This Row],[ChgOrderPart2]])</f>
        <v/>
      </c>
      <c r="G4692" s="6" t="s">
        <v>519</v>
      </c>
      <c r="H4692" s="8">
        <v>42165.661909722221</v>
      </c>
      <c r="I4692" s="6" t="s">
        <v>34</v>
      </c>
      <c r="J4692" s="8">
        <v>42184.415393518517</v>
      </c>
      <c r="K4692" s="6" t="s">
        <v>35</v>
      </c>
      <c r="L4692" s="6" t="s">
        <v>36</v>
      </c>
      <c r="M4692" s="6" t="s">
        <v>37</v>
      </c>
      <c r="O4692" s="6" t="s">
        <v>38</v>
      </c>
      <c r="P4692" s="6" t="s">
        <v>39</v>
      </c>
      <c r="Q4692" s="6" t="s">
        <v>153</v>
      </c>
      <c r="R4692" s="6" t="s">
        <v>520</v>
      </c>
      <c r="S4692" s="6" t="s">
        <v>282</v>
      </c>
      <c r="T4692" s="6" t="s">
        <v>460</v>
      </c>
      <c r="U4692" s="6" t="s">
        <v>515</v>
      </c>
      <c r="W4692" s="6" t="s">
        <v>283</v>
      </c>
      <c r="X4692" s="6" t="s">
        <v>282</v>
      </c>
      <c r="Y4692" s="6" t="s">
        <v>43</v>
      </c>
      <c r="Z4692" s="8">
        <v>42179.353148148148</v>
      </c>
      <c r="AA4692" s="6" t="s">
        <v>284</v>
      </c>
      <c r="AB4692" s="6" t="s">
        <v>518</v>
      </c>
      <c r="AC4692" s="6" t="s">
        <v>515</v>
      </c>
      <c r="AD4692" s="6" t="s">
        <v>43</v>
      </c>
      <c r="AE4692" s="8">
        <v>42184.415393518517</v>
      </c>
      <c r="AF4692" s="6" t="s">
        <v>71</v>
      </c>
    </row>
    <row r="4693" spans="1:39" x14ac:dyDescent="0.2">
      <c r="A469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3" s="7" t="str">
        <f>ExtractValues(Table1[[#This Row],[Agreement Name]],".{1}\d{4,5}")</f>
        <v/>
      </c>
      <c r="C4693" s="6" t="str">
        <f>ExtractValues(Table1[[#This Row],[Agreement Name]],".{1}\d{4,5}-.{1}\d{4,5}")</f>
        <v/>
      </c>
      <c r="D4693" s="6" t="str">
        <f>ExtractValues(ExtractValues(Table1[[#This Row],[Agreement Name]],"(CO\d{1,3})"),"\d+")</f>
        <v/>
      </c>
      <c r="E4693" s="6" t="str">
        <f>ExtractValues(ExtractValues(Table1[[#This Row],[Agreement Name]],"(CO.\d{1,3})"),"\d+")</f>
        <v/>
      </c>
      <c r="F4693" s="6" t="str">
        <f>IF(Table1[[#This Row],[ChgOrderPart1]]&lt;&gt;"",Table1[[#This Row],[ChgOrderPart1]],Table1[[#This Row],[ChgOrderPart2]])</f>
        <v/>
      </c>
      <c r="G4693" s="6" t="s">
        <v>739</v>
      </c>
      <c r="H4693" s="8">
        <v>42181.486493055556</v>
      </c>
      <c r="I4693" s="6" t="s">
        <v>34</v>
      </c>
      <c r="J4693" s="8">
        <v>42182.463923611111</v>
      </c>
      <c r="K4693" s="6" t="s">
        <v>35</v>
      </c>
      <c r="L4693" s="6" t="s">
        <v>36</v>
      </c>
      <c r="M4693" s="6" t="s">
        <v>37</v>
      </c>
      <c r="O4693" s="6" t="s">
        <v>38</v>
      </c>
      <c r="P4693" s="6" t="s">
        <v>39</v>
      </c>
      <c r="Q4693" s="6" t="s">
        <v>740</v>
      </c>
      <c r="R4693" s="6" t="s">
        <v>515</v>
      </c>
      <c r="W4693" s="6" t="s">
        <v>718</v>
      </c>
      <c r="X4693" s="6" t="s">
        <v>740</v>
      </c>
      <c r="Y4693" s="6" t="s">
        <v>43</v>
      </c>
      <c r="Z4693" s="8">
        <v>42182.402025462965</v>
      </c>
      <c r="AA4693" s="6" t="s">
        <v>719</v>
      </c>
      <c r="AB4693" s="6" t="s">
        <v>518</v>
      </c>
      <c r="AC4693" s="6" t="s">
        <v>515</v>
      </c>
      <c r="AD4693" s="6" t="s">
        <v>43</v>
      </c>
      <c r="AE4693" s="8">
        <v>42182.463923611111</v>
      </c>
      <c r="AF4693" s="6" t="s">
        <v>741</v>
      </c>
    </row>
    <row r="4694" spans="1:39" x14ac:dyDescent="0.2">
      <c r="A469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4" s="7" t="str">
        <f>ExtractValues(Table1[[#This Row],[Agreement Name]],".{1}\d{4,5}")</f>
        <v/>
      </c>
      <c r="C4694" s="6" t="str">
        <f>ExtractValues(Table1[[#This Row],[Agreement Name]],".{1}\d{4,5}-.{1}\d{4,5}")</f>
        <v/>
      </c>
      <c r="D4694" s="6" t="str">
        <f>ExtractValues(ExtractValues(Table1[[#This Row],[Agreement Name]],"(CO\d{1,3})"),"\d+")</f>
        <v/>
      </c>
      <c r="E4694" s="6" t="str">
        <f>ExtractValues(ExtractValues(Table1[[#This Row],[Agreement Name]],"(CO.\d{1,3})"),"\d+")</f>
        <v/>
      </c>
      <c r="F4694" s="6" t="str">
        <f>IF(Table1[[#This Row],[ChgOrderPart1]]&lt;&gt;"",Table1[[#This Row],[ChgOrderPart1]],Table1[[#This Row],[ChgOrderPart2]])</f>
        <v/>
      </c>
      <c r="G4694" s="6" t="s">
        <v>2290</v>
      </c>
      <c r="H4694" s="8">
        <v>42181.646516203706</v>
      </c>
      <c r="I4694" s="6" t="s">
        <v>48</v>
      </c>
      <c r="J4694" s="8">
        <v>42181.646516203706</v>
      </c>
      <c r="K4694" s="6" t="s">
        <v>1376</v>
      </c>
      <c r="L4694" s="6" t="s">
        <v>1377</v>
      </c>
      <c r="M4694" s="6" t="s">
        <v>37</v>
      </c>
      <c r="O4694" s="6" t="s">
        <v>38</v>
      </c>
      <c r="P4694" s="6" t="s">
        <v>39</v>
      </c>
      <c r="Q4694" s="6" t="s">
        <v>2291</v>
      </c>
      <c r="R4694" s="6" t="s">
        <v>215</v>
      </c>
      <c r="AL4694" s="6" t="s">
        <v>2291</v>
      </c>
      <c r="AM4694" s="6" t="s">
        <v>43</v>
      </c>
    </row>
    <row r="4695" spans="1:39" x14ac:dyDescent="0.2">
      <c r="A469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5" s="7" t="str">
        <f>ExtractValues(Table1[[#This Row],[Agreement Name]],".{1}\d{4,5}")</f>
        <v/>
      </c>
      <c r="C4695" s="6" t="str">
        <f>ExtractValues(Table1[[#This Row],[Agreement Name]],".{1}\d{4,5}-.{1}\d{4,5}")</f>
        <v/>
      </c>
      <c r="D4695" s="6" t="str">
        <f>ExtractValues(ExtractValues(Table1[[#This Row],[Agreement Name]],"(CO\d{1,3})"),"\d+")</f>
        <v/>
      </c>
      <c r="E4695" s="6" t="str">
        <f>ExtractValues(ExtractValues(Table1[[#This Row],[Agreement Name]],"(CO.\d{1,3})"),"\d+")</f>
        <v/>
      </c>
      <c r="F4695" s="6" t="str">
        <f>IF(Table1[[#This Row],[ChgOrderPart1]]&lt;&gt;"",Table1[[#This Row],[ChgOrderPart1]],Table1[[#This Row],[ChgOrderPart2]])</f>
        <v/>
      </c>
      <c r="G4695" s="6" t="s">
        <v>5485</v>
      </c>
      <c r="H4695" s="8">
        <v>42181.553078703706</v>
      </c>
      <c r="I4695" s="6" t="s">
        <v>55</v>
      </c>
      <c r="J4695" s="8">
        <v>42181.555277777778</v>
      </c>
      <c r="K4695" s="6" t="s">
        <v>5082</v>
      </c>
      <c r="L4695" s="6" t="s">
        <v>5083</v>
      </c>
      <c r="M4695" s="6" t="s">
        <v>37</v>
      </c>
      <c r="O4695" s="6" t="s">
        <v>38</v>
      </c>
      <c r="P4695" s="6" t="s">
        <v>39</v>
      </c>
      <c r="Q4695" s="6" t="s">
        <v>249</v>
      </c>
      <c r="R4695" s="6" t="s">
        <v>211</v>
      </c>
      <c r="AL4695" s="6" t="s">
        <v>249</v>
      </c>
      <c r="AM4695" s="6" t="s">
        <v>43</v>
      </c>
    </row>
    <row r="4696" spans="1:39" x14ac:dyDescent="0.2">
      <c r="A469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6" s="7" t="str">
        <f>ExtractValues(Table1[[#This Row],[Agreement Name]],".{1}\d{4,5}")</f>
        <v/>
      </c>
      <c r="C4696" s="6" t="str">
        <f>ExtractValues(Table1[[#This Row],[Agreement Name]],".{1}\d{4,5}-.{1}\d{4,5}")</f>
        <v/>
      </c>
      <c r="D4696" s="6" t="str">
        <f>ExtractValues(ExtractValues(Table1[[#This Row],[Agreement Name]],"(CO\d{1,3})"),"\d+")</f>
        <v/>
      </c>
      <c r="E4696" s="6" t="str">
        <f>ExtractValues(ExtractValues(Table1[[#This Row],[Agreement Name]],"(CO.\d{1,3})"),"\d+")</f>
        <v/>
      </c>
      <c r="F4696" s="6" t="str">
        <f>IF(Table1[[#This Row],[ChgOrderPart1]]&lt;&gt;"",Table1[[#This Row],[ChgOrderPart1]],Table1[[#This Row],[ChgOrderPart2]])</f>
        <v/>
      </c>
      <c r="G4696" s="6" t="s">
        <v>705</v>
      </c>
      <c r="H4696" s="8">
        <v>42179.493564814817</v>
      </c>
      <c r="I4696" s="6" t="s">
        <v>34</v>
      </c>
      <c r="J4696" s="8">
        <v>42179.592048611114</v>
      </c>
      <c r="K4696" s="6" t="s">
        <v>35</v>
      </c>
      <c r="L4696" s="6" t="s">
        <v>36</v>
      </c>
      <c r="M4696" s="6" t="s">
        <v>37</v>
      </c>
      <c r="O4696" s="6" t="s">
        <v>38</v>
      </c>
      <c r="P4696" s="6" t="s">
        <v>39</v>
      </c>
      <c r="Q4696" s="6" t="s">
        <v>706</v>
      </c>
      <c r="R4696" s="6" t="s">
        <v>515</v>
      </c>
      <c r="W4696" s="6" t="s">
        <v>707</v>
      </c>
      <c r="X4696" s="6" t="s">
        <v>706</v>
      </c>
      <c r="Y4696" s="6" t="s">
        <v>43</v>
      </c>
      <c r="Z4696" s="8">
        <v>42179.586828703701</v>
      </c>
      <c r="AA4696" s="6" t="s">
        <v>708</v>
      </c>
      <c r="AB4696" s="6" t="s">
        <v>518</v>
      </c>
      <c r="AC4696" s="6" t="s">
        <v>515</v>
      </c>
      <c r="AD4696" s="6" t="s">
        <v>43</v>
      </c>
      <c r="AE4696" s="8">
        <v>42179.592048611114</v>
      </c>
      <c r="AF4696" s="6" t="s">
        <v>71</v>
      </c>
    </row>
    <row r="4697" spans="1:39" x14ac:dyDescent="0.2">
      <c r="A469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7" s="7" t="str">
        <f>ExtractValues(Table1[[#This Row],[Agreement Name]],".{1}\d{4,5}")</f>
        <v/>
      </c>
      <c r="C4697" s="6" t="str">
        <f>ExtractValues(Table1[[#This Row],[Agreement Name]],".{1}\d{4,5}-.{1}\d{4,5}")</f>
        <v/>
      </c>
      <c r="D4697" s="6" t="str">
        <f>ExtractValues(ExtractValues(Table1[[#This Row],[Agreement Name]],"(CO\d{1,3})"),"\d+")</f>
        <v/>
      </c>
      <c r="E4697" s="6" t="str">
        <f>ExtractValues(ExtractValues(Table1[[#This Row],[Agreement Name]],"(CO.\d{1,3})"),"\d+")</f>
        <v/>
      </c>
      <c r="F4697" s="6" t="str">
        <f>IF(Table1[[#This Row],[ChgOrderPart1]]&lt;&gt;"",Table1[[#This Row],[ChgOrderPart1]],Table1[[#This Row],[ChgOrderPart2]])</f>
        <v/>
      </c>
      <c r="G4697" s="6" t="s">
        <v>5065</v>
      </c>
      <c r="H4697" s="8">
        <v>42174.578136574077</v>
      </c>
      <c r="I4697" s="6" t="s">
        <v>34</v>
      </c>
      <c r="J4697" s="8">
        <v>42178.625150462962</v>
      </c>
      <c r="K4697" s="6" t="s">
        <v>5013</v>
      </c>
      <c r="L4697" s="6" t="s">
        <v>5014</v>
      </c>
      <c r="M4697" s="6" t="s">
        <v>5015</v>
      </c>
      <c r="O4697" s="6" t="s">
        <v>38</v>
      </c>
      <c r="P4697" s="6" t="s">
        <v>39</v>
      </c>
      <c r="Q4697" s="6" t="s">
        <v>5066</v>
      </c>
      <c r="R4697" s="6" t="s">
        <v>41</v>
      </c>
      <c r="W4697" s="6" t="s">
        <v>5067</v>
      </c>
      <c r="X4697" s="6" t="s">
        <v>5066</v>
      </c>
      <c r="Y4697" s="6" t="s">
        <v>43</v>
      </c>
      <c r="Z4697" s="8">
        <v>42178.4924537037</v>
      </c>
      <c r="AA4697" s="6" t="s">
        <v>5068</v>
      </c>
      <c r="AB4697" s="6" t="s">
        <v>45</v>
      </c>
      <c r="AC4697" s="6" t="s">
        <v>41</v>
      </c>
      <c r="AD4697" s="6" t="s">
        <v>43</v>
      </c>
      <c r="AE4697" s="8">
        <v>42178.625150462962</v>
      </c>
      <c r="AF4697" s="6" t="s">
        <v>46</v>
      </c>
    </row>
    <row r="4698" spans="1:39" x14ac:dyDescent="0.2">
      <c r="A469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8" s="7" t="str">
        <f>ExtractValues(Table1[[#This Row],[Agreement Name]],".{1}\d{4,5}")</f>
        <v/>
      </c>
      <c r="C4698" s="6" t="str">
        <f>ExtractValues(Table1[[#This Row],[Agreement Name]],".{1}\d{4,5}-.{1}\d{4,5}")</f>
        <v/>
      </c>
      <c r="D4698" s="6" t="str">
        <f>ExtractValues(ExtractValues(Table1[[#This Row],[Agreement Name]],"(CO\d{1,3})"),"\d+")</f>
        <v/>
      </c>
      <c r="E4698" s="6" t="str">
        <f>ExtractValues(ExtractValues(Table1[[#This Row],[Agreement Name]],"(CO.\d{1,3})"),"\d+")</f>
        <v/>
      </c>
      <c r="F4698" s="6" t="str">
        <f>IF(Table1[[#This Row],[ChgOrderPart1]]&lt;&gt;"",Table1[[#This Row],[ChgOrderPart1]],Table1[[#This Row],[ChgOrderPart2]])</f>
        <v/>
      </c>
      <c r="G4698" s="6" t="s">
        <v>5061</v>
      </c>
      <c r="H4698" s="8">
        <v>42173.607881944445</v>
      </c>
      <c r="I4698" s="6" t="s">
        <v>34</v>
      </c>
      <c r="J4698" s="8">
        <v>42177.353622685187</v>
      </c>
      <c r="K4698" s="6" t="s">
        <v>5013</v>
      </c>
      <c r="L4698" s="6" t="s">
        <v>5014</v>
      </c>
      <c r="M4698" s="6" t="s">
        <v>5015</v>
      </c>
      <c r="O4698" s="6" t="s">
        <v>38</v>
      </c>
      <c r="P4698" s="6" t="s">
        <v>39</v>
      </c>
      <c r="Q4698" s="6" t="s">
        <v>5062</v>
      </c>
      <c r="R4698" s="6" t="s">
        <v>41</v>
      </c>
      <c r="W4698" s="6" t="s">
        <v>5063</v>
      </c>
      <c r="X4698" s="6" t="s">
        <v>5062</v>
      </c>
      <c r="Y4698" s="6" t="s">
        <v>43</v>
      </c>
      <c r="Z4698" s="8">
        <v>42175.749155092592</v>
      </c>
      <c r="AA4698" s="6" t="s">
        <v>5064</v>
      </c>
      <c r="AB4698" s="6" t="s">
        <v>45</v>
      </c>
      <c r="AC4698" s="6" t="s">
        <v>41</v>
      </c>
      <c r="AD4698" s="6" t="s">
        <v>43</v>
      </c>
      <c r="AE4698" s="8">
        <v>42177.353622685187</v>
      </c>
      <c r="AF4698" s="6" t="s">
        <v>46</v>
      </c>
    </row>
    <row r="4699" spans="1:39" x14ac:dyDescent="0.2">
      <c r="A469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699" s="7" t="str">
        <f>ExtractValues(Table1[[#This Row],[Agreement Name]],".{1}\d{4,5}")</f>
        <v/>
      </c>
      <c r="C4699" s="6" t="str">
        <f>ExtractValues(Table1[[#This Row],[Agreement Name]],".{1}\d{4,5}-.{1}\d{4,5}")</f>
        <v/>
      </c>
      <c r="D4699" s="6" t="str">
        <f>ExtractValues(ExtractValues(Table1[[#This Row],[Agreement Name]],"(CO\d{1,3})"),"\d+")</f>
        <v/>
      </c>
      <c r="E4699" s="6" t="str">
        <f>ExtractValues(ExtractValues(Table1[[#This Row],[Agreement Name]],"(CO.\d{1,3})"),"\d+")</f>
        <v/>
      </c>
      <c r="F4699" s="6" t="str">
        <f>IF(Table1[[#This Row],[ChgOrderPart1]]&lt;&gt;"",Table1[[#This Row],[ChgOrderPart1]],Table1[[#This Row],[ChgOrderPart2]])</f>
        <v/>
      </c>
      <c r="G4699" s="6" t="s">
        <v>598</v>
      </c>
      <c r="H4699" s="8">
        <v>42172.605428240742</v>
      </c>
      <c r="I4699" s="6" t="s">
        <v>34</v>
      </c>
      <c r="J4699" s="8">
        <v>42174.704837962963</v>
      </c>
      <c r="K4699" s="6" t="s">
        <v>35</v>
      </c>
      <c r="L4699" s="6" t="s">
        <v>36</v>
      </c>
      <c r="M4699" s="6" t="s">
        <v>37</v>
      </c>
      <c r="O4699" s="6" t="s">
        <v>38</v>
      </c>
      <c r="P4699" s="6" t="s">
        <v>39</v>
      </c>
      <c r="Q4699" s="6" t="s">
        <v>599</v>
      </c>
      <c r="R4699" s="6" t="s">
        <v>600</v>
      </c>
      <c r="W4699" s="6" t="s">
        <v>601</v>
      </c>
      <c r="X4699" s="6" t="s">
        <v>599</v>
      </c>
      <c r="Y4699" s="6" t="s">
        <v>43</v>
      </c>
      <c r="Z4699" s="8">
        <v>42174.618263888886</v>
      </c>
      <c r="AA4699" s="6" t="s">
        <v>602</v>
      </c>
      <c r="AB4699" s="6" t="s">
        <v>603</v>
      </c>
      <c r="AC4699" s="6" t="s">
        <v>600</v>
      </c>
      <c r="AD4699" s="6" t="s">
        <v>43</v>
      </c>
      <c r="AE4699" s="8">
        <v>42174.704837962963</v>
      </c>
      <c r="AF4699" s="6" t="s">
        <v>46</v>
      </c>
    </row>
    <row r="4700" spans="1:39" x14ac:dyDescent="0.2">
      <c r="A470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0" s="7" t="str">
        <f>ExtractValues(Table1[[#This Row],[Agreement Name]],".{1}\d{4,5}")</f>
        <v/>
      </c>
      <c r="C4700" s="6" t="str">
        <f>ExtractValues(Table1[[#This Row],[Agreement Name]],".{1}\d{4,5}-.{1}\d{4,5}")</f>
        <v/>
      </c>
      <c r="D4700" s="6" t="str">
        <f>ExtractValues(ExtractValues(Table1[[#This Row],[Agreement Name]],"(CO\d{1,3})"),"\d+")</f>
        <v/>
      </c>
      <c r="E4700" s="6" t="str">
        <f>ExtractValues(ExtractValues(Table1[[#This Row],[Agreement Name]],"(CO.\d{1,3})"),"\d+")</f>
        <v/>
      </c>
      <c r="F4700" s="6" t="str">
        <f>IF(Table1[[#This Row],[ChgOrderPart1]]&lt;&gt;"",Table1[[#This Row],[ChgOrderPart1]],Table1[[#This Row],[ChgOrderPart2]])</f>
        <v/>
      </c>
      <c r="G4700" s="6" t="s">
        <v>670</v>
      </c>
      <c r="H4700" s="8">
        <v>42174.665023148147</v>
      </c>
      <c r="I4700" s="6" t="s">
        <v>48</v>
      </c>
      <c r="J4700" s="8">
        <v>42174.665023148147</v>
      </c>
      <c r="K4700" s="6" t="s">
        <v>35</v>
      </c>
      <c r="L4700" s="6" t="s">
        <v>36</v>
      </c>
      <c r="M4700" s="6" t="s">
        <v>37</v>
      </c>
      <c r="O4700" s="6" t="s">
        <v>38</v>
      </c>
      <c r="P4700" s="6" t="s">
        <v>39</v>
      </c>
      <c r="Q4700" s="6" t="s">
        <v>386</v>
      </c>
      <c r="R4700" s="6" t="s">
        <v>57</v>
      </c>
      <c r="AL4700" s="6" t="s">
        <v>386</v>
      </c>
      <c r="AM4700" s="6" t="s">
        <v>43</v>
      </c>
    </row>
    <row r="4701" spans="1:39" x14ac:dyDescent="0.2">
      <c r="A470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1" s="7" t="str">
        <f>ExtractValues(Table1[[#This Row],[Agreement Name]],".{1}\d{4,5}")</f>
        <v/>
      </c>
      <c r="C4701" s="6" t="str">
        <f>ExtractValues(Table1[[#This Row],[Agreement Name]],".{1}\d{4,5}-.{1}\d{4,5}")</f>
        <v/>
      </c>
      <c r="D4701" s="6" t="str">
        <f>ExtractValues(ExtractValues(Table1[[#This Row],[Agreement Name]],"(CO\d{1,3})"),"\d+")</f>
        <v/>
      </c>
      <c r="E4701" s="6" t="str">
        <f>ExtractValues(ExtractValues(Table1[[#This Row],[Agreement Name]],"(CO.\d{1,3})"),"\d+")</f>
        <v/>
      </c>
      <c r="F4701" s="6" t="str">
        <f>IF(Table1[[#This Row],[ChgOrderPart1]]&lt;&gt;"",Table1[[#This Row],[ChgOrderPart1]],Table1[[#This Row],[ChgOrderPart2]])</f>
        <v/>
      </c>
      <c r="G4701" s="6" t="s">
        <v>625</v>
      </c>
      <c r="H4701" s="8">
        <v>42173.637175925927</v>
      </c>
      <c r="I4701" s="6" t="s">
        <v>48</v>
      </c>
      <c r="J4701" s="8">
        <v>42173.637175925927</v>
      </c>
      <c r="K4701" s="6" t="s">
        <v>35</v>
      </c>
      <c r="L4701" s="6" t="s">
        <v>36</v>
      </c>
      <c r="M4701" s="6" t="s">
        <v>37</v>
      </c>
      <c r="O4701" s="6" t="s">
        <v>38</v>
      </c>
      <c r="P4701" s="6" t="s">
        <v>39</v>
      </c>
      <c r="Q4701" s="6" t="s">
        <v>626</v>
      </c>
      <c r="R4701" s="6" t="s">
        <v>57</v>
      </c>
      <c r="AL4701" s="6" t="s">
        <v>626</v>
      </c>
      <c r="AM4701" s="6" t="s">
        <v>43</v>
      </c>
    </row>
    <row r="4702" spans="1:39" x14ac:dyDescent="0.2">
      <c r="A470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2" s="7" t="str">
        <f>ExtractValues(Table1[[#This Row],[Agreement Name]],".{1}\d{4,5}")</f>
        <v/>
      </c>
      <c r="C4702" s="6" t="str">
        <f>ExtractValues(Table1[[#This Row],[Agreement Name]],".{1}\d{4,5}-.{1}\d{4,5}")</f>
        <v/>
      </c>
      <c r="D4702" s="6" t="str">
        <f>ExtractValues(ExtractValues(Table1[[#This Row],[Agreement Name]],"(CO\d{1,3})"),"\d+")</f>
        <v/>
      </c>
      <c r="E4702" s="6" t="str">
        <f>ExtractValues(ExtractValues(Table1[[#This Row],[Agreement Name]],"(CO.\d{1,3})"),"\d+")</f>
        <v/>
      </c>
      <c r="F4702" s="6" t="str">
        <f>IF(Table1[[#This Row],[ChgOrderPart1]]&lt;&gt;"",Table1[[#This Row],[ChgOrderPart1]],Table1[[#This Row],[ChgOrderPart2]])</f>
        <v/>
      </c>
      <c r="G4702" s="6" t="s">
        <v>582</v>
      </c>
      <c r="H4702" s="8">
        <v>42172.447118055556</v>
      </c>
      <c r="I4702" s="6" t="s">
        <v>34</v>
      </c>
      <c r="J4702" s="8">
        <v>42173.558842592596</v>
      </c>
      <c r="K4702" s="6" t="s">
        <v>35</v>
      </c>
      <c r="L4702" s="6" t="s">
        <v>36</v>
      </c>
      <c r="M4702" s="6" t="s">
        <v>37</v>
      </c>
      <c r="O4702" s="6" t="s">
        <v>38</v>
      </c>
      <c r="P4702" s="6" t="s">
        <v>39</v>
      </c>
      <c r="Q4702" s="6" t="s">
        <v>583</v>
      </c>
      <c r="R4702" s="6" t="s">
        <v>515</v>
      </c>
      <c r="W4702" s="6" t="s">
        <v>584</v>
      </c>
      <c r="X4702" s="6" t="s">
        <v>583</v>
      </c>
      <c r="Y4702" s="6" t="s">
        <v>43</v>
      </c>
      <c r="Z4702" s="8">
        <v>42173.557708333334</v>
      </c>
      <c r="AA4702" s="6" t="s">
        <v>585</v>
      </c>
      <c r="AB4702" s="6" t="s">
        <v>518</v>
      </c>
      <c r="AC4702" s="6" t="s">
        <v>515</v>
      </c>
      <c r="AD4702" s="6" t="s">
        <v>43</v>
      </c>
      <c r="AE4702" s="8">
        <v>42173.558842592596</v>
      </c>
      <c r="AF4702" s="6" t="s">
        <v>71</v>
      </c>
    </row>
    <row r="4703" spans="1:39" x14ac:dyDescent="0.2">
      <c r="A470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3" s="7" t="str">
        <f>ExtractValues(Table1[[#This Row],[Agreement Name]],".{1}\d{4,5}")</f>
        <v/>
      </c>
      <c r="C4703" s="6" t="str">
        <f>ExtractValues(Table1[[#This Row],[Agreement Name]],".{1}\d{4,5}-.{1}\d{4,5}")</f>
        <v/>
      </c>
      <c r="D4703" s="6" t="str">
        <f>ExtractValues(ExtractValues(Table1[[#This Row],[Agreement Name]],"(CO\d{1,3})"),"\d+")</f>
        <v/>
      </c>
      <c r="E4703" s="6" t="str">
        <f>ExtractValues(ExtractValues(Table1[[#This Row],[Agreement Name]],"(CO.\d{1,3})"),"\d+")</f>
        <v/>
      </c>
      <c r="F4703" s="6" t="str">
        <f>IF(Table1[[#This Row],[ChgOrderPart1]]&lt;&gt;"",Table1[[#This Row],[ChgOrderPart1]],Table1[[#This Row],[ChgOrderPart2]])</f>
        <v/>
      </c>
      <c r="G4703" s="6" t="s">
        <v>513</v>
      </c>
      <c r="H4703" s="8">
        <v>42165.582337962966</v>
      </c>
      <c r="I4703" s="6" t="s">
        <v>34</v>
      </c>
      <c r="J4703" s="8">
        <v>42171.461655092593</v>
      </c>
      <c r="K4703" s="6" t="s">
        <v>35</v>
      </c>
      <c r="L4703" s="6" t="s">
        <v>36</v>
      </c>
      <c r="M4703" s="6" t="s">
        <v>37</v>
      </c>
      <c r="O4703" s="6" t="s">
        <v>38</v>
      </c>
      <c r="P4703" s="6" t="s">
        <v>39</v>
      </c>
      <c r="Q4703" s="6" t="s">
        <v>88</v>
      </c>
      <c r="R4703" s="6" t="s">
        <v>514</v>
      </c>
      <c r="S4703" s="6" t="s">
        <v>460</v>
      </c>
      <c r="T4703" s="6" t="s">
        <v>515</v>
      </c>
      <c r="W4703" s="6" t="s">
        <v>516</v>
      </c>
      <c r="X4703" s="6" t="s">
        <v>514</v>
      </c>
      <c r="Y4703" s="6" t="s">
        <v>43</v>
      </c>
      <c r="Z4703" s="8">
        <v>42166.371192129627</v>
      </c>
      <c r="AA4703" s="6" t="s">
        <v>517</v>
      </c>
      <c r="AB4703" s="6" t="s">
        <v>518</v>
      </c>
      <c r="AC4703" s="6" t="s">
        <v>515</v>
      </c>
      <c r="AD4703" s="6" t="s">
        <v>43</v>
      </c>
      <c r="AE4703" s="8">
        <v>42171.461655092593</v>
      </c>
      <c r="AF4703" s="6" t="s">
        <v>71</v>
      </c>
    </row>
    <row r="4704" spans="1:39" x14ac:dyDescent="0.2">
      <c r="A470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4" s="7" t="str">
        <f>ExtractValues(Table1[[#This Row],[Agreement Name]],".{1}\d{4,5}")</f>
        <v/>
      </c>
      <c r="C4704" s="6" t="str">
        <f>ExtractValues(Table1[[#This Row],[Agreement Name]],".{1}\d{4,5}-.{1}\d{4,5}")</f>
        <v/>
      </c>
      <c r="D4704" s="6" t="str">
        <f>ExtractValues(ExtractValues(Table1[[#This Row],[Agreement Name]],"(CO\d{1,3})"),"\d+")</f>
        <v/>
      </c>
      <c r="E4704" s="6" t="str">
        <f>ExtractValues(ExtractValues(Table1[[#This Row],[Agreement Name]],"(CO.\d{1,3})"),"\d+")</f>
        <v/>
      </c>
      <c r="F4704" s="6" t="str">
        <f>IF(Table1[[#This Row],[ChgOrderPart1]]&lt;&gt;"",Table1[[#This Row],[ChgOrderPart1]],Table1[[#This Row],[ChgOrderPart2]])</f>
        <v/>
      </c>
      <c r="G4704" s="6" t="s">
        <v>1893</v>
      </c>
      <c r="H4704" s="8">
        <v>42165.642407407409</v>
      </c>
      <c r="I4704" s="6" t="s">
        <v>34</v>
      </c>
      <c r="J4704" s="8">
        <v>42166.366365740738</v>
      </c>
      <c r="K4704" s="6" t="s">
        <v>1376</v>
      </c>
      <c r="L4704" s="6" t="s">
        <v>1377</v>
      </c>
      <c r="M4704" s="6" t="s">
        <v>37</v>
      </c>
      <c r="O4704" s="6" t="s">
        <v>38</v>
      </c>
      <c r="P4704" s="6" t="s">
        <v>39</v>
      </c>
      <c r="Q4704" s="6" t="s">
        <v>1894</v>
      </c>
      <c r="R4704" s="6" t="s">
        <v>1895</v>
      </c>
      <c r="S4704" s="6" t="s">
        <v>1493</v>
      </c>
      <c r="W4704" s="6" t="s">
        <v>1896</v>
      </c>
      <c r="X4704" s="6" t="s">
        <v>1895</v>
      </c>
      <c r="Y4704" s="6" t="s">
        <v>43</v>
      </c>
      <c r="Z4704" s="8">
        <v>42166.316053240742</v>
      </c>
      <c r="AA4704" s="6" t="s">
        <v>1897</v>
      </c>
      <c r="AB4704" s="6" t="s">
        <v>128</v>
      </c>
      <c r="AC4704" s="6" t="s">
        <v>1493</v>
      </c>
      <c r="AD4704" s="6" t="s">
        <v>43</v>
      </c>
      <c r="AE4704" s="8">
        <v>42166.366365740738</v>
      </c>
      <c r="AF4704" s="6" t="s">
        <v>1898</v>
      </c>
    </row>
    <row r="4705" spans="1:39" x14ac:dyDescent="0.2">
      <c r="A470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5" s="7" t="str">
        <f>ExtractValues(Table1[[#This Row],[Agreement Name]],".{1}\d{4,5}")</f>
        <v/>
      </c>
      <c r="C4705" s="6" t="str">
        <f>ExtractValues(Table1[[#This Row],[Agreement Name]],".{1}\d{4,5}-.{1}\d{4,5}")</f>
        <v/>
      </c>
      <c r="D4705" s="6" t="str">
        <f>ExtractValues(ExtractValues(Table1[[#This Row],[Agreement Name]],"(CO\d{1,3})"),"\d+")</f>
        <v/>
      </c>
      <c r="E4705" s="6" t="str">
        <f>ExtractValues(ExtractValues(Table1[[#This Row],[Agreement Name]],"(CO.\d{1,3})"),"\d+")</f>
        <v/>
      </c>
      <c r="F4705" s="6" t="str">
        <f>IF(Table1[[#This Row],[ChgOrderPart1]]&lt;&gt;"",Table1[[#This Row],[ChgOrderPart1]],Table1[[#This Row],[ChgOrderPart2]])</f>
        <v/>
      </c>
      <c r="G4705" s="6" t="s">
        <v>87</v>
      </c>
      <c r="H4705" s="8">
        <v>42037.610868055555</v>
      </c>
      <c r="I4705" s="6" t="s">
        <v>55</v>
      </c>
      <c r="J4705" s="8">
        <v>42165.578657407408</v>
      </c>
      <c r="K4705" s="6" t="s">
        <v>35</v>
      </c>
      <c r="L4705" s="6" t="s">
        <v>36</v>
      </c>
      <c r="M4705" s="6" t="s">
        <v>37</v>
      </c>
      <c r="O4705" s="6" t="s">
        <v>38</v>
      </c>
      <c r="P4705" s="6" t="s">
        <v>39</v>
      </c>
      <c r="Q4705" s="6" t="s">
        <v>88</v>
      </c>
      <c r="R4705" s="6" t="s">
        <v>41</v>
      </c>
      <c r="AL4705" s="6" t="s">
        <v>88</v>
      </c>
      <c r="AM4705" s="6" t="s">
        <v>43</v>
      </c>
    </row>
    <row r="4706" spans="1:39" x14ac:dyDescent="0.2">
      <c r="A470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6" s="7" t="str">
        <f>ExtractValues(Table1[[#This Row],[Agreement Name]],".{1}\d{4,5}")</f>
        <v/>
      </c>
      <c r="C4706" s="6" t="str">
        <f>ExtractValues(Table1[[#This Row],[Agreement Name]],".{1}\d{4,5}-.{1}\d{4,5}")</f>
        <v/>
      </c>
      <c r="D4706" s="6" t="str">
        <f>ExtractValues(ExtractValues(Table1[[#This Row],[Agreement Name]],"(CO\d{1,3})"),"\d+")</f>
        <v/>
      </c>
      <c r="E4706" s="6" t="str">
        <f>ExtractValues(ExtractValues(Table1[[#This Row],[Agreement Name]],"(CO.\d{1,3})"),"\d+")</f>
        <v/>
      </c>
      <c r="F4706" s="6" t="str">
        <f>IF(Table1[[#This Row],[ChgOrderPart1]]&lt;&gt;"",Table1[[#This Row],[ChgOrderPart1]],Table1[[#This Row],[ChgOrderPart2]])</f>
        <v/>
      </c>
      <c r="G4706" s="6" t="s">
        <v>1789</v>
      </c>
      <c r="H4706" s="8">
        <v>42159.574259259258</v>
      </c>
      <c r="I4706" s="6" t="s">
        <v>34</v>
      </c>
      <c r="J4706" s="8">
        <v>42164.398368055554</v>
      </c>
      <c r="K4706" s="6" t="s">
        <v>1376</v>
      </c>
      <c r="L4706" s="6" t="s">
        <v>1377</v>
      </c>
      <c r="M4706" s="6" t="s">
        <v>37</v>
      </c>
      <c r="O4706" s="6" t="s">
        <v>38</v>
      </c>
      <c r="P4706" s="6" t="s">
        <v>39</v>
      </c>
      <c r="Q4706" s="6" t="s">
        <v>1790</v>
      </c>
      <c r="R4706" s="6" t="s">
        <v>41</v>
      </c>
      <c r="W4706" s="6" t="s">
        <v>1791</v>
      </c>
      <c r="X4706" s="6" t="s">
        <v>1790</v>
      </c>
      <c r="Y4706" s="6" t="s">
        <v>43</v>
      </c>
      <c r="Z4706" s="8">
        <v>42159.609074074076</v>
      </c>
      <c r="AA4706" s="6" t="s">
        <v>1792</v>
      </c>
      <c r="AB4706" s="6" t="s">
        <v>45</v>
      </c>
      <c r="AC4706" s="6" t="s">
        <v>41</v>
      </c>
      <c r="AD4706" s="6" t="s">
        <v>43</v>
      </c>
      <c r="AE4706" s="8">
        <v>42164.398368055554</v>
      </c>
      <c r="AF4706" s="6" t="s">
        <v>46</v>
      </c>
    </row>
    <row r="4707" spans="1:39" x14ac:dyDescent="0.2">
      <c r="A470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7" s="7" t="str">
        <f>ExtractValues(Table1[[#This Row],[Agreement Name]],".{1}\d{4,5}")</f>
        <v/>
      </c>
      <c r="C4707" s="6" t="str">
        <f>ExtractValues(Table1[[#This Row],[Agreement Name]],".{1}\d{4,5}-.{1}\d{4,5}")</f>
        <v/>
      </c>
      <c r="D4707" s="6" t="str">
        <f>ExtractValues(ExtractValues(Table1[[#This Row],[Agreement Name]],"(CO\d{1,3})"),"\d+")</f>
        <v/>
      </c>
      <c r="E4707" s="6" t="str">
        <f>ExtractValues(ExtractValues(Table1[[#This Row],[Agreement Name]],"(CO.\d{1,3})"),"\d+")</f>
        <v/>
      </c>
      <c r="F4707" s="6" t="str">
        <f>IF(Table1[[#This Row],[ChgOrderPart1]]&lt;&gt;"",Table1[[#This Row],[ChgOrderPart1]],Table1[[#This Row],[ChgOrderPart2]])</f>
        <v/>
      </c>
      <c r="G4707" s="6" t="s">
        <v>8696</v>
      </c>
      <c r="H4707" s="8">
        <v>42132.402175925927</v>
      </c>
      <c r="I4707" s="6" t="s">
        <v>55</v>
      </c>
      <c r="J4707" s="8">
        <v>42159.573506944442</v>
      </c>
      <c r="K4707" s="6" t="s">
        <v>1376</v>
      </c>
      <c r="L4707" s="6" t="s">
        <v>1377</v>
      </c>
      <c r="M4707" s="6" t="s">
        <v>37</v>
      </c>
      <c r="O4707" s="6" t="s">
        <v>38</v>
      </c>
      <c r="P4707" s="6" t="s">
        <v>39</v>
      </c>
      <c r="Q4707" s="6" t="s">
        <v>2446</v>
      </c>
      <c r="R4707" s="6" t="s">
        <v>8697</v>
      </c>
      <c r="S4707" s="6" t="s">
        <v>41</v>
      </c>
      <c r="AL4707" s="6" t="s">
        <v>2446</v>
      </c>
      <c r="AM4707" s="6" t="s">
        <v>43</v>
      </c>
    </row>
    <row r="4708" spans="1:39" x14ac:dyDescent="0.2">
      <c r="A470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8" s="7" t="str">
        <f>ExtractValues(Table1[[#This Row],[Agreement Name]],".{1}\d{4,5}")</f>
        <v/>
      </c>
      <c r="C4708" s="6" t="str">
        <f>ExtractValues(Table1[[#This Row],[Agreement Name]],".{1}\d{4,5}-.{1}\d{4,5}")</f>
        <v/>
      </c>
      <c r="D4708" s="6" t="str">
        <f>ExtractValues(ExtractValues(Table1[[#This Row],[Agreement Name]],"(CO\d{1,3})"),"\d+")</f>
        <v/>
      </c>
      <c r="E4708" s="6" t="str">
        <f>ExtractValues(ExtractValues(Table1[[#This Row],[Agreement Name]],"(CO.\d{1,3})"),"\d+")</f>
        <v/>
      </c>
      <c r="F4708" s="6" t="str">
        <f>IF(Table1[[#This Row],[ChgOrderPart1]]&lt;&gt;"",Table1[[#This Row],[ChgOrderPart1]],Table1[[#This Row],[ChgOrderPart2]])</f>
        <v/>
      </c>
      <c r="G4708" s="6" t="s">
        <v>4516</v>
      </c>
      <c r="H4708" s="8">
        <v>41992.597708333335</v>
      </c>
      <c r="I4708" s="6" t="s">
        <v>55</v>
      </c>
      <c r="J4708" s="8">
        <v>42142.333969907406</v>
      </c>
      <c r="K4708" s="6" t="s">
        <v>35</v>
      </c>
      <c r="L4708" s="6" t="s">
        <v>36</v>
      </c>
      <c r="M4708" s="6" t="s">
        <v>37</v>
      </c>
      <c r="O4708" s="6" t="s">
        <v>38</v>
      </c>
      <c r="P4708" s="6" t="s">
        <v>39</v>
      </c>
      <c r="Q4708" s="6" t="s">
        <v>4417</v>
      </c>
      <c r="R4708" s="6" t="s">
        <v>460</v>
      </c>
      <c r="W4708" s="6" t="s">
        <v>4517</v>
      </c>
      <c r="X4708" s="6" t="s">
        <v>4417</v>
      </c>
      <c r="Y4708" s="6" t="s">
        <v>43</v>
      </c>
      <c r="Z4708" s="8">
        <v>42002.284710648149</v>
      </c>
      <c r="AA4708" s="6" t="s">
        <v>4518</v>
      </c>
      <c r="AL4708" s="6" t="s">
        <v>460</v>
      </c>
      <c r="AM4708" s="6" t="s">
        <v>43</v>
      </c>
    </row>
    <row r="4709" spans="1:39" x14ac:dyDescent="0.2">
      <c r="A470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09" s="7" t="str">
        <f>ExtractValues(Table1[[#This Row],[Agreement Name]],".{1}\d{4,5}")</f>
        <v/>
      </c>
      <c r="C4709" s="6" t="str">
        <f>ExtractValues(Table1[[#This Row],[Agreement Name]],".{1}\d{4,5}-.{1}\d{4,5}")</f>
        <v/>
      </c>
      <c r="D4709" s="6" t="str">
        <f>ExtractValues(ExtractValues(Table1[[#This Row],[Agreement Name]],"(CO\d{1,3})"),"\d+")</f>
        <v/>
      </c>
      <c r="E4709" s="6" t="str">
        <f>ExtractValues(ExtractValues(Table1[[#This Row],[Agreement Name]],"(CO.\d{1,3})"),"\d+")</f>
        <v/>
      </c>
      <c r="F4709" s="6" t="str">
        <f>IF(Table1[[#This Row],[ChgOrderPart1]]&lt;&gt;"",Table1[[#This Row],[ChgOrderPart1]],Table1[[#This Row],[ChgOrderPart2]])</f>
        <v/>
      </c>
      <c r="G4709" s="6" t="s">
        <v>1491</v>
      </c>
      <c r="H4709" s="8">
        <v>42139.627581018518</v>
      </c>
      <c r="I4709" s="6" t="s">
        <v>48</v>
      </c>
      <c r="J4709" s="8">
        <v>42139.627581018518</v>
      </c>
      <c r="K4709" s="6" t="s">
        <v>1376</v>
      </c>
      <c r="L4709" s="6" t="s">
        <v>1377</v>
      </c>
      <c r="M4709" s="6" t="s">
        <v>37</v>
      </c>
      <c r="O4709" s="6" t="s">
        <v>38</v>
      </c>
      <c r="P4709" s="6" t="s">
        <v>39</v>
      </c>
      <c r="Q4709" s="6" t="s">
        <v>1492</v>
      </c>
      <c r="R4709" s="6" t="s">
        <v>1493</v>
      </c>
      <c r="AL4709" s="6" t="s">
        <v>1492</v>
      </c>
      <c r="AM4709" s="6" t="s">
        <v>43</v>
      </c>
    </row>
    <row r="4710" spans="1:39" x14ac:dyDescent="0.2">
      <c r="A471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0" s="7" t="str">
        <f>ExtractValues(Table1[[#This Row],[Agreement Name]],".{1}\d{4,5}")</f>
        <v/>
      </c>
      <c r="C4710" s="6" t="str">
        <f>ExtractValues(Table1[[#This Row],[Agreement Name]],".{1}\d{4,5}-.{1}\d{4,5}")</f>
        <v/>
      </c>
      <c r="D4710" s="6" t="str">
        <f>ExtractValues(ExtractValues(Table1[[#This Row],[Agreement Name]],"(CO\d{1,3})"),"\d+")</f>
        <v/>
      </c>
      <c r="E4710" s="6" t="str">
        <f>ExtractValues(ExtractValues(Table1[[#This Row],[Agreement Name]],"(CO.\d{1,3})"),"\d+")</f>
        <v/>
      </c>
      <c r="F4710" s="6" t="str">
        <f>IF(Table1[[#This Row],[ChgOrderPart1]]&lt;&gt;"",Table1[[#This Row],[ChgOrderPart1]],Table1[[#This Row],[ChgOrderPart2]])</f>
        <v/>
      </c>
      <c r="G4710" s="6" t="s">
        <v>1419</v>
      </c>
      <c r="H4710" s="8">
        <v>42138.454236111109</v>
      </c>
      <c r="I4710" s="6" t="s">
        <v>34</v>
      </c>
      <c r="J4710" s="8">
        <v>42139.566388888888</v>
      </c>
      <c r="K4710" s="6" t="s">
        <v>1376</v>
      </c>
      <c r="L4710" s="6" t="s">
        <v>1377</v>
      </c>
      <c r="M4710" s="6" t="s">
        <v>37</v>
      </c>
      <c r="O4710" s="6" t="s">
        <v>38</v>
      </c>
      <c r="P4710" s="6" t="s">
        <v>39</v>
      </c>
      <c r="Q4710" s="6" t="s">
        <v>1420</v>
      </c>
      <c r="R4710" s="6" t="s">
        <v>1421</v>
      </c>
      <c r="S4710" s="6" t="s">
        <v>41</v>
      </c>
      <c r="W4710" s="6" t="s">
        <v>1422</v>
      </c>
      <c r="X4710" s="6" t="s">
        <v>1421</v>
      </c>
      <c r="Y4710" s="6" t="s">
        <v>43</v>
      </c>
      <c r="Z4710" s="8">
        <v>42139.34511574074</v>
      </c>
      <c r="AA4710" s="6" t="s">
        <v>1423</v>
      </c>
      <c r="AB4710" s="6" t="s">
        <v>45</v>
      </c>
      <c r="AC4710" s="6" t="s">
        <v>41</v>
      </c>
      <c r="AD4710" s="6" t="s">
        <v>43</v>
      </c>
      <c r="AE4710" s="8">
        <v>42139.566388888888</v>
      </c>
      <c r="AF4710" s="6" t="s">
        <v>46</v>
      </c>
    </row>
    <row r="4711" spans="1:39" x14ac:dyDescent="0.2">
      <c r="A471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1" s="7" t="str">
        <f>ExtractValues(Table1[[#This Row],[Agreement Name]],".{1}\d{4,5}")</f>
        <v/>
      </c>
      <c r="C4711" s="6" t="str">
        <f>ExtractValues(Table1[[#This Row],[Agreement Name]],".{1}\d{4,5}-.{1}\d{4,5}")</f>
        <v/>
      </c>
      <c r="D4711" s="6" t="str">
        <f>ExtractValues(ExtractValues(Table1[[#This Row],[Agreement Name]],"(CO\d{1,3})"),"\d+")</f>
        <v/>
      </c>
      <c r="E4711" s="6" t="str">
        <f>ExtractValues(ExtractValues(Table1[[#This Row],[Agreement Name]],"(CO.\d{1,3})"),"\d+")</f>
        <v/>
      </c>
      <c r="F4711" s="6" t="str">
        <f>IF(Table1[[#This Row],[ChgOrderPart1]]&lt;&gt;"",Table1[[#This Row],[ChgOrderPart1]],Table1[[#This Row],[ChgOrderPart2]])</f>
        <v/>
      </c>
      <c r="G4711" s="6" t="s">
        <v>8717</v>
      </c>
      <c r="H4711" s="8">
        <v>42136.384722222225</v>
      </c>
      <c r="I4711" s="6" t="s">
        <v>55</v>
      </c>
      <c r="J4711" s="8">
        <v>42138.453773148147</v>
      </c>
      <c r="K4711" s="6" t="s">
        <v>1376</v>
      </c>
      <c r="L4711" s="6" t="s">
        <v>1377</v>
      </c>
      <c r="M4711" s="6" t="s">
        <v>37</v>
      </c>
      <c r="O4711" s="6" t="s">
        <v>38</v>
      </c>
      <c r="P4711" s="6" t="s">
        <v>39</v>
      </c>
      <c r="Q4711" s="6" t="s">
        <v>1420</v>
      </c>
      <c r="R4711" s="6" t="s">
        <v>41</v>
      </c>
      <c r="AL4711" s="6" t="s">
        <v>1420</v>
      </c>
      <c r="AM4711" s="6" t="s">
        <v>43</v>
      </c>
    </row>
    <row r="4712" spans="1:39" x14ac:dyDescent="0.2">
      <c r="A471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2" s="7" t="str">
        <f>ExtractValues(Table1[[#This Row],[Agreement Name]],".{1}\d{4,5}")</f>
        <v/>
      </c>
      <c r="C4712" s="6" t="str">
        <f>ExtractValues(Table1[[#This Row],[Agreement Name]],".{1}\d{4,5}-.{1}\d{4,5}")</f>
        <v/>
      </c>
      <c r="D4712" s="6" t="str">
        <f>ExtractValues(ExtractValues(Table1[[#This Row],[Agreement Name]],"(CO\d{1,3})"),"\d+")</f>
        <v/>
      </c>
      <c r="E4712" s="6" t="str">
        <f>ExtractValues(ExtractValues(Table1[[#This Row],[Agreement Name]],"(CO.\d{1,3})"),"\d+")</f>
        <v/>
      </c>
      <c r="F4712" s="6" t="str">
        <f>IF(Table1[[#This Row],[ChgOrderPart1]]&lt;&gt;"",Table1[[#This Row],[ChgOrderPart1]],Table1[[#This Row],[ChgOrderPart2]])</f>
        <v/>
      </c>
      <c r="G4712" s="6" t="s">
        <v>330</v>
      </c>
      <c r="H4712" s="8">
        <v>42136.373344907406</v>
      </c>
      <c r="I4712" s="6" t="s">
        <v>34</v>
      </c>
      <c r="J4712" s="8">
        <v>42137.535104166665</v>
      </c>
      <c r="K4712" s="6" t="s">
        <v>35</v>
      </c>
      <c r="L4712" s="6" t="s">
        <v>36</v>
      </c>
      <c r="M4712" s="6" t="s">
        <v>37</v>
      </c>
      <c r="O4712" s="6" t="s">
        <v>38</v>
      </c>
      <c r="P4712" s="6" t="s">
        <v>39</v>
      </c>
      <c r="Q4712" s="6" t="s">
        <v>96</v>
      </c>
      <c r="R4712" s="6" t="s">
        <v>41</v>
      </c>
      <c r="W4712" s="6" t="s">
        <v>331</v>
      </c>
      <c r="X4712" s="6" t="s">
        <v>96</v>
      </c>
      <c r="Y4712" s="6" t="s">
        <v>43</v>
      </c>
      <c r="Z4712" s="8">
        <v>42136.643229166664</v>
      </c>
      <c r="AA4712" s="6" t="s">
        <v>332</v>
      </c>
      <c r="AB4712" s="6" t="s">
        <v>45</v>
      </c>
      <c r="AC4712" s="6" t="s">
        <v>41</v>
      </c>
      <c r="AD4712" s="6" t="s">
        <v>43</v>
      </c>
      <c r="AE4712" s="8">
        <v>42137.535104166665</v>
      </c>
      <c r="AF4712" s="6" t="s">
        <v>46</v>
      </c>
    </row>
    <row r="4713" spans="1:39" x14ac:dyDescent="0.2">
      <c r="A471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3" s="7" t="str">
        <f>ExtractValues(Table1[[#This Row],[Agreement Name]],".{1}\d{4,5}")</f>
        <v/>
      </c>
      <c r="C4713" s="6" t="str">
        <f>ExtractValues(Table1[[#This Row],[Agreement Name]],".{1}\d{4,5}-.{1}\d{4,5}")</f>
        <v/>
      </c>
      <c r="D4713" s="6" t="str">
        <f>ExtractValues(ExtractValues(Table1[[#This Row],[Agreement Name]],"(CO\d{1,3})"),"\d+")</f>
        <v/>
      </c>
      <c r="E4713" s="6" t="str">
        <f>ExtractValues(ExtractValues(Table1[[#This Row],[Agreement Name]],"(CO.\d{1,3})"),"\d+")</f>
        <v/>
      </c>
      <c r="F4713" s="6" t="str">
        <f>IF(Table1[[#This Row],[ChgOrderPart1]]&lt;&gt;"",Table1[[#This Row],[ChgOrderPart1]],Table1[[#This Row],[ChgOrderPart2]])</f>
        <v/>
      </c>
      <c r="G4713" s="6" t="s">
        <v>3639</v>
      </c>
      <c r="H4713" s="8">
        <v>42110.490717592591</v>
      </c>
      <c r="I4713" s="6" t="s">
        <v>55</v>
      </c>
      <c r="J4713" s="8">
        <v>42137.321712962963</v>
      </c>
      <c r="K4713" s="6" t="s">
        <v>3614</v>
      </c>
      <c r="L4713" s="6" t="s">
        <v>3615</v>
      </c>
      <c r="M4713" s="6" t="s">
        <v>37</v>
      </c>
      <c r="O4713" s="6" t="s">
        <v>38</v>
      </c>
      <c r="P4713" s="6" t="s">
        <v>39</v>
      </c>
      <c r="Q4713" s="6" t="s">
        <v>1012</v>
      </c>
      <c r="R4713" s="6" t="s">
        <v>339</v>
      </c>
      <c r="AL4713" s="6" t="s">
        <v>1012</v>
      </c>
      <c r="AM4713" s="6" t="s">
        <v>43</v>
      </c>
    </row>
    <row r="4714" spans="1:39" x14ac:dyDescent="0.2">
      <c r="A471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4" s="7" t="str">
        <f>ExtractValues(Table1[[#This Row],[Agreement Name]],".{1}\d{4,5}")</f>
        <v/>
      </c>
      <c r="C4714" s="6" t="str">
        <f>ExtractValues(Table1[[#This Row],[Agreement Name]],".{1}\d{4,5}-.{1}\d{4,5}")</f>
        <v/>
      </c>
      <c r="D4714" s="6" t="str">
        <f>ExtractValues(ExtractValues(Table1[[#This Row],[Agreement Name]],"(CO\d{1,3})"),"\d+")</f>
        <v/>
      </c>
      <c r="E4714" s="6" t="str">
        <f>ExtractValues(ExtractValues(Table1[[#This Row],[Agreement Name]],"(CO.\d{1,3})"),"\d+")</f>
        <v/>
      </c>
      <c r="F4714" s="6" t="str">
        <f>IF(Table1[[#This Row],[ChgOrderPart1]]&lt;&gt;"",Table1[[#This Row],[ChgOrderPart1]],Table1[[#This Row],[ChgOrderPart2]])</f>
        <v/>
      </c>
      <c r="G4714" s="6" t="s">
        <v>336</v>
      </c>
      <c r="H4714" s="8">
        <v>42136.380393518521</v>
      </c>
      <c r="I4714" s="6" t="s">
        <v>34</v>
      </c>
      <c r="J4714" s="8">
        <v>42136.625428240739</v>
      </c>
      <c r="K4714" s="6" t="s">
        <v>35</v>
      </c>
      <c r="L4714" s="6" t="s">
        <v>36</v>
      </c>
      <c r="M4714" s="6" t="s">
        <v>37</v>
      </c>
      <c r="O4714" s="6" t="s">
        <v>38</v>
      </c>
      <c r="P4714" s="6" t="s">
        <v>39</v>
      </c>
      <c r="Q4714" s="6" t="s">
        <v>311</v>
      </c>
      <c r="R4714" s="6" t="s">
        <v>57</v>
      </c>
      <c r="W4714" s="6" t="s">
        <v>334</v>
      </c>
      <c r="X4714" s="6" t="s">
        <v>311</v>
      </c>
      <c r="Y4714" s="6" t="s">
        <v>43</v>
      </c>
      <c r="Z4714" s="8">
        <v>42136.615891203706</v>
      </c>
      <c r="AA4714" s="6" t="s">
        <v>335</v>
      </c>
      <c r="AB4714" s="6" t="s">
        <v>70</v>
      </c>
      <c r="AC4714" s="6" t="s">
        <v>57</v>
      </c>
      <c r="AD4714" s="6" t="s">
        <v>43</v>
      </c>
      <c r="AE4714" s="8">
        <v>42136.625428240739</v>
      </c>
      <c r="AF4714" s="6" t="s">
        <v>71</v>
      </c>
    </row>
    <row r="4715" spans="1:39" x14ac:dyDescent="0.2">
      <c r="A471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5" s="7" t="str">
        <f>ExtractValues(Table1[[#This Row],[Agreement Name]],".{1}\d{4,5}")</f>
        <v/>
      </c>
      <c r="C4715" s="6" t="str">
        <f>ExtractValues(Table1[[#This Row],[Agreement Name]],".{1}\d{4,5}-.{1}\d{4,5}")</f>
        <v/>
      </c>
      <c r="D4715" s="6" t="str">
        <f>ExtractValues(ExtractValues(Table1[[#This Row],[Agreement Name]],"(CO\d{1,3})"),"\d+")</f>
        <v/>
      </c>
      <c r="E4715" s="6" t="str">
        <f>ExtractValues(ExtractValues(Table1[[#This Row],[Agreement Name]],"(CO.\d{1,3})"),"\d+")</f>
        <v/>
      </c>
      <c r="F4715" s="6" t="str">
        <f>IF(Table1[[#This Row],[ChgOrderPart1]]&lt;&gt;"",Table1[[#This Row],[ChgOrderPart1]],Table1[[#This Row],[ChgOrderPart2]])</f>
        <v/>
      </c>
      <c r="G4715" s="6" t="s">
        <v>333</v>
      </c>
      <c r="H4715" s="8">
        <v>42136.379074074073</v>
      </c>
      <c r="I4715" s="6" t="s">
        <v>34</v>
      </c>
      <c r="J4715" s="8">
        <v>42136.624745370369</v>
      </c>
      <c r="K4715" s="6" t="s">
        <v>35</v>
      </c>
      <c r="L4715" s="6" t="s">
        <v>36</v>
      </c>
      <c r="M4715" s="6" t="s">
        <v>37</v>
      </c>
      <c r="O4715" s="6" t="s">
        <v>38</v>
      </c>
      <c r="P4715" s="6" t="s">
        <v>39</v>
      </c>
      <c r="Q4715" s="6" t="s">
        <v>311</v>
      </c>
      <c r="R4715" s="6" t="s">
        <v>57</v>
      </c>
      <c r="W4715" s="6" t="s">
        <v>334</v>
      </c>
      <c r="X4715" s="6" t="s">
        <v>311</v>
      </c>
      <c r="Y4715" s="6" t="s">
        <v>43</v>
      </c>
      <c r="Z4715" s="8">
        <v>42136.614710648151</v>
      </c>
      <c r="AA4715" s="6" t="s">
        <v>335</v>
      </c>
      <c r="AB4715" s="6" t="s">
        <v>70</v>
      </c>
      <c r="AC4715" s="6" t="s">
        <v>57</v>
      </c>
      <c r="AD4715" s="6" t="s">
        <v>43</v>
      </c>
      <c r="AE4715" s="8">
        <v>42136.624745370369</v>
      </c>
      <c r="AF4715" s="6" t="s">
        <v>71</v>
      </c>
    </row>
    <row r="4716" spans="1:39" x14ac:dyDescent="0.2">
      <c r="A471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6" s="7" t="str">
        <f>ExtractValues(Table1[[#This Row],[Agreement Name]],".{1}\d{4,5}")</f>
        <v/>
      </c>
      <c r="C4716" s="6" t="str">
        <f>ExtractValues(Table1[[#This Row],[Agreement Name]],".{1}\d{4,5}-.{1}\d{4,5}")</f>
        <v/>
      </c>
      <c r="D4716" s="6" t="str">
        <f>ExtractValues(ExtractValues(Table1[[#This Row],[Agreement Name]],"(CO\d{1,3})"),"\d+")</f>
        <v/>
      </c>
      <c r="E4716" s="6" t="str">
        <f>ExtractValues(ExtractValues(Table1[[#This Row],[Agreement Name]],"(CO.\d{1,3})"),"\d+")</f>
        <v/>
      </c>
      <c r="F4716" s="6" t="str">
        <f>IF(Table1[[#This Row],[ChgOrderPart1]]&lt;&gt;"",Table1[[#This Row],[ChgOrderPart1]],Table1[[#This Row],[ChgOrderPart2]])</f>
        <v/>
      </c>
      <c r="G4716" s="6" t="s">
        <v>8552</v>
      </c>
      <c r="H4716" s="8">
        <v>42124.608946759261</v>
      </c>
      <c r="I4716" s="6" t="s">
        <v>55</v>
      </c>
      <c r="J4716" s="8">
        <v>42136.383993055555</v>
      </c>
      <c r="K4716" s="6" t="s">
        <v>1376</v>
      </c>
      <c r="L4716" s="6" t="s">
        <v>1377</v>
      </c>
      <c r="M4716" s="6" t="s">
        <v>37</v>
      </c>
      <c r="O4716" s="6" t="s">
        <v>38</v>
      </c>
      <c r="P4716" s="6" t="s">
        <v>39</v>
      </c>
      <c r="Q4716" s="6" t="s">
        <v>1420</v>
      </c>
      <c r="R4716" s="6" t="s">
        <v>41</v>
      </c>
      <c r="AL4716" s="6" t="s">
        <v>1420</v>
      </c>
      <c r="AM4716" s="6" t="s">
        <v>43</v>
      </c>
    </row>
    <row r="4717" spans="1:39" x14ac:dyDescent="0.2">
      <c r="A471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7" s="7" t="str">
        <f>ExtractValues(Table1[[#This Row],[Agreement Name]],".{1}\d{4,5}")</f>
        <v/>
      </c>
      <c r="C4717" s="6" t="str">
        <f>ExtractValues(Table1[[#This Row],[Agreement Name]],".{1}\d{4,5}-.{1}\d{4,5}")</f>
        <v/>
      </c>
      <c r="D4717" s="6" t="str">
        <f>ExtractValues(ExtractValues(Table1[[#This Row],[Agreement Name]],"(CO\d{1,3})"),"\d+")</f>
        <v/>
      </c>
      <c r="E4717" s="6" t="str">
        <f>ExtractValues(ExtractValues(Table1[[#This Row],[Agreement Name]],"(CO.\d{1,3})"),"\d+")</f>
        <v/>
      </c>
      <c r="F4717" s="6" t="str">
        <f>IF(Table1[[#This Row],[ChgOrderPart1]]&lt;&gt;"",Table1[[#This Row],[ChgOrderPart1]],Table1[[#This Row],[ChgOrderPart2]])</f>
        <v/>
      </c>
      <c r="G4717" s="6" t="s">
        <v>299</v>
      </c>
      <c r="H4717" s="8">
        <v>42117.560046296298</v>
      </c>
      <c r="I4717" s="6" t="s">
        <v>55</v>
      </c>
      <c r="J4717" s="8">
        <v>42136.371689814812</v>
      </c>
      <c r="K4717" s="6" t="s">
        <v>35</v>
      </c>
      <c r="L4717" s="6" t="s">
        <v>36</v>
      </c>
      <c r="M4717" s="6" t="s">
        <v>37</v>
      </c>
      <c r="O4717" s="6" t="s">
        <v>38</v>
      </c>
      <c r="P4717" s="6" t="s">
        <v>39</v>
      </c>
      <c r="Q4717" s="6" t="s">
        <v>96</v>
      </c>
      <c r="R4717" s="6" t="s">
        <v>41</v>
      </c>
      <c r="AL4717" s="6" t="s">
        <v>96</v>
      </c>
      <c r="AM4717" s="6" t="s">
        <v>43</v>
      </c>
    </row>
    <row r="4718" spans="1:39" x14ac:dyDescent="0.2">
      <c r="A471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8" s="7" t="str">
        <f>ExtractValues(Table1[[#This Row],[Agreement Name]],".{1}\d{4,5}")</f>
        <v/>
      </c>
      <c r="C4718" s="6" t="str">
        <f>ExtractValues(Table1[[#This Row],[Agreement Name]],".{1}\d{4,5}-.{1}\d{4,5}")</f>
        <v/>
      </c>
      <c r="D4718" s="6" t="str">
        <f>ExtractValues(ExtractValues(Table1[[#This Row],[Agreement Name]],"(CO\d{1,3})"),"\d+")</f>
        <v/>
      </c>
      <c r="E4718" s="6" t="str">
        <f>ExtractValues(ExtractValues(Table1[[#This Row],[Agreement Name]],"(CO.\d{1,3})"),"\d+")</f>
        <v/>
      </c>
      <c r="F4718" s="6" t="str">
        <f>IF(Table1[[#This Row],[ChgOrderPart1]]&lt;&gt;"",Table1[[#This Row],[ChgOrderPart1]],Table1[[#This Row],[ChgOrderPart2]])</f>
        <v/>
      </c>
      <c r="G4718" s="6" t="s">
        <v>323</v>
      </c>
      <c r="H4718" s="8">
        <v>42130.5624537037</v>
      </c>
      <c r="I4718" s="6" t="s">
        <v>55</v>
      </c>
      <c r="J4718" s="8">
        <v>42136.370995370373</v>
      </c>
      <c r="K4718" s="6" t="s">
        <v>35</v>
      </c>
      <c r="L4718" s="6" t="s">
        <v>36</v>
      </c>
      <c r="M4718" s="6" t="s">
        <v>37</v>
      </c>
      <c r="O4718" s="6" t="s">
        <v>38</v>
      </c>
      <c r="P4718" s="6" t="s">
        <v>39</v>
      </c>
      <c r="Q4718" s="6" t="s">
        <v>311</v>
      </c>
      <c r="R4718" s="6" t="s">
        <v>184</v>
      </c>
      <c r="AL4718" s="6" t="s">
        <v>311</v>
      </c>
      <c r="AM4718" s="6" t="s">
        <v>43</v>
      </c>
    </row>
    <row r="4719" spans="1:39" x14ac:dyDescent="0.2">
      <c r="A471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19" s="7" t="str">
        <f>ExtractValues(Table1[[#This Row],[Agreement Name]],".{1}\d{4,5}")</f>
        <v/>
      </c>
      <c r="C4719" s="6" t="str">
        <f>ExtractValues(Table1[[#This Row],[Agreement Name]],".{1}\d{4,5}-.{1}\d{4,5}")</f>
        <v/>
      </c>
      <c r="D4719" s="6" t="str">
        <f>ExtractValues(ExtractValues(Table1[[#This Row],[Agreement Name]],"(CO\d{1,3})"),"\d+")</f>
        <v/>
      </c>
      <c r="E4719" s="6" t="str">
        <f>ExtractValues(ExtractValues(Table1[[#This Row],[Agreement Name]],"(CO.\d{1,3})"),"\d+")</f>
        <v/>
      </c>
      <c r="F4719" s="6" t="str">
        <f>IF(Table1[[#This Row],[ChgOrderPart1]]&lt;&gt;"",Table1[[#This Row],[ChgOrderPart1]],Table1[[#This Row],[ChgOrderPart2]])</f>
        <v/>
      </c>
      <c r="G4719" s="6" t="s">
        <v>310</v>
      </c>
      <c r="H4719" s="8">
        <v>42130.465300925927</v>
      </c>
      <c r="I4719" s="6" t="s">
        <v>55</v>
      </c>
      <c r="J4719" s="8">
        <v>42136.370844907404</v>
      </c>
      <c r="K4719" s="6" t="s">
        <v>35</v>
      </c>
      <c r="L4719" s="6" t="s">
        <v>36</v>
      </c>
      <c r="M4719" s="6" t="s">
        <v>37</v>
      </c>
      <c r="O4719" s="6" t="s">
        <v>38</v>
      </c>
      <c r="P4719" s="6" t="s">
        <v>39</v>
      </c>
      <c r="Q4719" s="6" t="s">
        <v>311</v>
      </c>
      <c r="R4719" s="6" t="s">
        <v>57</v>
      </c>
      <c r="AL4719" s="6" t="s">
        <v>311</v>
      </c>
      <c r="AM4719" s="6" t="s">
        <v>43</v>
      </c>
    </row>
    <row r="4720" spans="1:39" x14ac:dyDescent="0.2">
      <c r="A472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0" s="7" t="str">
        <f>ExtractValues(Table1[[#This Row],[Agreement Name]],".{1}\d{4,5}")</f>
        <v/>
      </c>
      <c r="C4720" s="6" t="str">
        <f>ExtractValues(Table1[[#This Row],[Agreement Name]],".{1}\d{4,5}-.{1}\d{4,5}")</f>
        <v/>
      </c>
      <c r="D4720" s="6" t="str">
        <f>ExtractValues(ExtractValues(Table1[[#This Row],[Agreement Name]],"(CO\d{1,3})"),"\d+")</f>
        <v/>
      </c>
      <c r="E4720" s="6" t="str">
        <f>ExtractValues(ExtractValues(Table1[[#This Row],[Agreement Name]],"(CO.\d{1,3})"),"\d+")</f>
        <v/>
      </c>
      <c r="F4720" s="6" t="str">
        <f>IF(Table1[[#This Row],[ChgOrderPart1]]&lt;&gt;"",Table1[[#This Row],[ChgOrderPart1]],Table1[[#This Row],[ChgOrderPart2]])</f>
        <v/>
      </c>
      <c r="G4720" s="6" t="s">
        <v>289</v>
      </c>
      <c r="H4720" s="8">
        <v>42130.446805555555</v>
      </c>
      <c r="I4720" s="6" t="s">
        <v>34</v>
      </c>
      <c r="J4720" s="8">
        <v>42135.334999999999</v>
      </c>
      <c r="K4720" s="6" t="s">
        <v>3614</v>
      </c>
      <c r="L4720" s="6" t="s">
        <v>3615</v>
      </c>
      <c r="M4720" s="6" t="s">
        <v>37</v>
      </c>
      <c r="O4720" s="6" t="s">
        <v>38</v>
      </c>
      <c r="P4720" s="6" t="s">
        <v>39</v>
      </c>
      <c r="Q4720" s="6" t="s">
        <v>290</v>
      </c>
      <c r="R4720" s="6" t="s">
        <v>41</v>
      </c>
      <c r="W4720" s="6" t="s">
        <v>1465</v>
      </c>
      <c r="X4720" s="6" t="s">
        <v>290</v>
      </c>
      <c r="Y4720" s="6" t="s">
        <v>43</v>
      </c>
      <c r="Z4720" s="8">
        <v>42132.524421296293</v>
      </c>
      <c r="AA4720" s="6" t="s">
        <v>2442</v>
      </c>
      <c r="AB4720" s="6" t="s">
        <v>45</v>
      </c>
      <c r="AC4720" s="6" t="s">
        <v>41</v>
      </c>
      <c r="AD4720" s="6" t="s">
        <v>43</v>
      </c>
      <c r="AE4720" s="8">
        <v>42135.334999999999</v>
      </c>
      <c r="AF4720" s="6" t="s">
        <v>46</v>
      </c>
    </row>
    <row r="4721" spans="1:39" x14ac:dyDescent="0.2">
      <c r="A472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1" s="7" t="str">
        <f>ExtractValues(Table1[[#This Row],[Agreement Name]],".{1}\d{4,5}")</f>
        <v/>
      </c>
      <c r="C4721" s="6" t="str">
        <f>ExtractValues(Table1[[#This Row],[Agreement Name]],".{1}\d{4,5}-.{1}\d{4,5}")</f>
        <v/>
      </c>
      <c r="D4721" s="6" t="str">
        <f>ExtractValues(ExtractValues(Table1[[#This Row],[Agreement Name]],"(CO\d{1,3})"),"\d+")</f>
        <v/>
      </c>
      <c r="E4721" s="6" t="str">
        <f>ExtractValues(ExtractValues(Table1[[#This Row],[Agreement Name]],"(CO.\d{1,3})"),"\d+")</f>
        <v/>
      </c>
      <c r="F4721" s="6" t="str">
        <f>IF(Table1[[#This Row],[ChgOrderPart1]]&lt;&gt;"",Table1[[#This Row],[ChgOrderPart1]],Table1[[#This Row],[ChgOrderPart2]])</f>
        <v/>
      </c>
      <c r="G4721" s="6" t="s">
        <v>8572</v>
      </c>
      <c r="H4721" s="8">
        <v>42125.568171296298</v>
      </c>
      <c r="I4721" s="6" t="s">
        <v>34</v>
      </c>
      <c r="J4721" s="8">
        <v>42134.223611111112</v>
      </c>
      <c r="K4721" s="6" t="s">
        <v>1376</v>
      </c>
      <c r="L4721" s="6" t="s">
        <v>1377</v>
      </c>
      <c r="M4721" s="6" t="s">
        <v>37</v>
      </c>
      <c r="O4721" s="6" t="s">
        <v>38</v>
      </c>
      <c r="P4721" s="6" t="s">
        <v>39</v>
      </c>
      <c r="Q4721" s="6" t="s">
        <v>1476</v>
      </c>
      <c r="R4721" s="6" t="s">
        <v>62</v>
      </c>
      <c r="W4721" s="6" t="s">
        <v>1478</v>
      </c>
      <c r="X4721" s="6" t="s">
        <v>1476</v>
      </c>
      <c r="Y4721" s="6" t="s">
        <v>43</v>
      </c>
      <c r="Z4721" s="8">
        <v>42132.602453703701</v>
      </c>
      <c r="AA4721" s="6" t="s">
        <v>1479</v>
      </c>
      <c r="AB4721" s="6" t="s">
        <v>65</v>
      </c>
      <c r="AC4721" s="6" t="s">
        <v>62</v>
      </c>
      <c r="AD4721" s="6" t="s">
        <v>43</v>
      </c>
      <c r="AE4721" s="8">
        <v>42134.223611111112</v>
      </c>
      <c r="AF4721" s="6" t="s">
        <v>8573</v>
      </c>
    </row>
    <row r="4722" spans="1:39" x14ac:dyDescent="0.2">
      <c r="A472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2" s="7" t="str">
        <f>ExtractValues(Table1[[#This Row],[Agreement Name]],".{1}\d{4,5}")</f>
        <v/>
      </c>
      <c r="C4722" s="6" t="str">
        <f>ExtractValues(Table1[[#This Row],[Agreement Name]],".{1}\d{4,5}-.{1}\d{4,5}")</f>
        <v/>
      </c>
      <c r="D4722" s="6" t="str">
        <f>ExtractValues(ExtractValues(Table1[[#This Row],[Agreement Name]],"(CO\d{1,3})"),"\d+")</f>
        <v/>
      </c>
      <c r="E4722" s="6" t="str">
        <f>ExtractValues(ExtractValues(Table1[[#This Row],[Agreement Name]],"(CO.\d{1,3})"),"\d+")</f>
        <v/>
      </c>
      <c r="F4722" s="6" t="str">
        <f>IF(Table1[[#This Row],[ChgOrderPart1]]&lt;&gt;"",Table1[[#This Row],[ChgOrderPart1]],Table1[[#This Row],[ChgOrderPart2]])</f>
        <v/>
      </c>
      <c r="G4722" s="6" t="s">
        <v>326</v>
      </c>
      <c r="H4722" s="8">
        <v>42130.564745370371</v>
      </c>
      <c r="I4722" s="6" t="s">
        <v>34</v>
      </c>
      <c r="J4722" s="8">
        <v>42132.421875</v>
      </c>
      <c r="K4722" s="6" t="s">
        <v>35</v>
      </c>
      <c r="L4722" s="6" t="s">
        <v>36</v>
      </c>
      <c r="M4722" s="6" t="s">
        <v>37</v>
      </c>
      <c r="O4722" s="6" t="s">
        <v>38</v>
      </c>
      <c r="P4722" s="6" t="s">
        <v>39</v>
      </c>
      <c r="Q4722" s="6" t="s">
        <v>319</v>
      </c>
      <c r="R4722" s="6" t="s">
        <v>320</v>
      </c>
      <c r="S4722" s="6" t="s">
        <v>184</v>
      </c>
      <c r="W4722" s="6" t="s">
        <v>321</v>
      </c>
      <c r="X4722" s="6" t="s">
        <v>320</v>
      </c>
      <c r="Y4722" s="6" t="s">
        <v>43</v>
      </c>
      <c r="Z4722" s="8">
        <v>42130.667083333334</v>
      </c>
      <c r="AA4722" s="6" t="s">
        <v>322</v>
      </c>
      <c r="AB4722" s="6" t="s">
        <v>327</v>
      </c>
      <c r="AC4722" s="6" t="s">
        <v>184</v>
      </c>
      <c r="AD4722" s="6" t="s">
        <v>43</v>
      </c>
      <c r="AE4722" s="8">
        <v>42132.421875</v>
      </c>
      <c r="AF4722" s="6" t="s">
        <v>71</v>
      </c>
    </row>
    <row r="4723" spans="1:39" x14ac:dyDescent="0.2">
      <c r="A472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3" s="7" t="str">
        <f>ExtractValues(Table1[[#This Row],[Agreement Name]],".{1}\d{4,5}")</f>
        <v/>
      </c>
      <c r="C4723" s="6" t="str">
        <f>ExtractValues(Table1[[#This Row],[Agreement Name]],".{1}\d{4,5}-.{1}\d{4,5}")</f>
        <v/>
      </c>
      <c r="D4723" s="6" t="str">
        <f>ExtractValues(ExtractValues(Table1[[#This Row],[Agreement Name]],"(CO\d{1,3})"),"\d+")</f>
        <v/>
      </c>
      <c r="E4723" s="6" t="str">
        <f>ExtractValues(ExtractValues(Table1[[#This Row],[Agreement Name]],"(CO.\d{1,3})"),"\d+")</f>
        <v/>
      </c>
      <c r="F4723" s="6" t="str">
        <f>IF(Table1[[#This Row],[ChgOrderPart1]]&lt;&gt;"",Table1[[#This Row],[ChgOrderPart1]],Table1[[#This Row],[ChgOrderPart2]])</f>
        <v/>
      </c>
      <c r="G4723" s="6" t="s">
        <v>324</v>
      </c>
      <c r="H4723" s="8">
        <v>42130.563194444447</v>
      </c>
      <c r="I4723" s="6" t="s">
        <v>34</v>
      </c>
      <c r="J4723" s="8">
        <v>42132.420590277776</v>
      </c>
      <c r="K4723" s="6" t="s">
        <v>35</v>
      </c>
      <c r="L4723" s="6" t="s">
        <v>36</v>
      </c>
      <c r="M4723" s="6" t="s">
        <v>37</v>
      </c>
      <c r="O4723" s="6" t="s">
        <v>38</v>
      </c>
      <c r="P4723" s="6" t="s">
        <v>39</v>
      </c>
      <c r="Q4723" s="6" t="s">
        <v>313</v>
      </c>
      <c r="R4723" s="6" t="s">
        <v>184</v>
      </c>
      <c r="W4723" s="6" t="s">
        <v>314</v>
      </c>
      <c r="X4723" s="6" t="s">
        <v>313</v>
      </c>
      <c r="Y4723" s="6" t="s">
        <v>43</v>
      </c>
      <c r="Z4723" s="8">
        <v>42130.610810185186</v>
      </c>
      <c r="AA4723" s="6" t="s">
        <v>315</v>
      </c>
      <c r="AB4723" s="6" t="s">
        <v>185</v>
      </c>
      <c r="AC4723" s="6" t="s">
        <v>184</v>
      </c>
      <c r="AD4723" s="6" t="s">
        <v>43</v>
      </c>
      <c r="AE4723" s="8">
        <v>42132.420590277776</v>
      </c>
      <c r="AF4723" s="6" t="s">
        <v>71</v>
      </c>
    </row>
    <row r="4724" spans="1:39" x14ac:dyDescent="0.2">
      <c r="A472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4" s="7" t="str">
        <f>ExtractValues(Table1[[#This Row],[Agreement Name]],".{1}\d{4,5}")</f>
        <v/>
      </c>
      <c r="C4724" s="6" t="str">
        <f>ExtractValues(Table1[[#This Row],[Agreement Name]],".{1}\d{4,5}-.{1}\d{4,5}")</f>
        <v/>
      </c>
      <c r="D4724" s="6" t="str">
        <f>ExtractValues(ExtractValues(Table1[[#This Row],[Agreement Name]],"(CO\d{1,3})"),"\d+")</f>
        <v/>
      </c>
      <c r="E4724" s="6" t="str">
        <f>ExtractValues(ExtractValues(Table1[[#This Row],[Agreement Name]],"(CO.\d{1,3})"),"\d+")</f>
        <v/>
      </c>
      <c r="F4724" s="6" t="str">
        <f>IF(Table1[[#This Row],[ChgOrderPart1]]&lt;&gt;"",Table1[[#This Row],[ChgOrderPart1]],Table1[[#This Row],[ChgOrderPart2]])</f>
        <v/>
      </c>
      <c r="G4724" s="6" t="s">
        <v>3858</v>
      </c>
      <c r="H4724" s="8">
        <v>42124.474062499998</v>
      </c>
      <c r="I4724" s="6" t="s">
        <v>55</v>
      </c>
      <c r="J4724" s="8">
        <v>42132.345451388886</v>
      </c>
      <c r="K4724" s="6" t="s">
        <v>3614</v>
      </c>
      <c r="L4724" s="6" t="s">
        <v>3615</v>
      </c>
      <c r="M4724" s="6" t="s">
        <v>37</v>
      </c>
      <c r="O4724" s="6" t="s">
        <v>38</v>
      </c>
      <c r="P4724" s="6" t="s">
        <v>39</v>
      </c>
      <c r="Q4724" s="6" t="s">
        <v>1012</v>
      </c>
      <c r="R4724" s="6" t="s">
        <v>339</v>
      </c>
      <c r="AL4724" s="6" t="s">
        <v>1012</v>
      </c>
      <c r="AM4724" s="6" t="s">
        <v>43</v>
      </c>
    </row>
    <row r="4725" spans="1:39" x14ac:dyDescent="0.2">
      <c r="A472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5" s="7" t="str">
        <f>ExtractValues(Table1[[#This Row],[Agreement Name]],".{1}\d{4,5}")</f>
        <v/>
      </c>
      <c r="C4725" s="6" t="str">
        <f>ExtractValues(Table1[[#This Row],[Agreement Name]],".{1}\d{4,5}-.{1}\d{4,5}")</f>
        <v/>
      </c>
      <c r="D4725" s="6" t="str">
        <f>ExtractValues(ExtractValues(Table1[[#This Row],[Agreement Name]],"(CO\d{1,3})"),"\d+")</f>
        <v/>
      </c>
      <c r="E4725" s="6" t="str">
        <f>ExtractValues(ExtractValues(Table1[[#This Row],[Agreement Name]],"(CO.\d{1,3})"),"\d+")</f>
        <v/>
      </c>
      <c r="F4725" s="6" t="str">
        <f>IF(Table1[[#This Row],[ChgOrderPart1]]&lt;&gt;"",Table1[[#This Row],[ChgOrderPart1]],Table1[[#This Row],[ChgOrderPart2]])</f>
        <v/>
      </c>
      <c r="G4725" s="6" t="s">
        <v>109</v>
      </c>
      <c r="H4725" s="8">
        <v>42053.663657407407</v>
      </c>
      <c r="I4725" s="6" t="s">
        <v>55</v>
      </c>
      <c r="J4725" s="8">
        <v>42132.344456018516</v>
      </c>
      <c r="K4725" s="6" t="s">
        <v>35</v>
      </c>
      <c r="L4725" s="6" t="s">
        <v>36</v>
      </c>
      <c r="M4725" s="6" t="s">
        <v>37</v>
      </c>
      <c r="O4725" s="6" t="s">
        <v>38</v>
      </c>
      <c r="P4725" s="6" t="s">
        <v>39</v>
      </c>
      <c r="Q4725" s="6" t="s">
        <v>110</v>
      </c>
      <c r="R4725" s="6" t="s">
        <v>111</v>
      </c>
      <c r="AL4725" s="6" t="s">
        <v>110</v>
      </c>
      <c r="AM4725" s="6" t="s">
        <v>43</v>
      </c>
    </row>
    <row r="4726" spans="1:39" x14ac:dyDescent="0.2">
      <c r="A472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6" s="7" t="str">
        <f>ExtractValues(Table1[[#This Row],[Agreement Name]],".{1}\d{4,5}")</f>
        <v/>
      </c>
      <c r="C4726" s="6" t="str">
        <f>ExtractValues(Table1[[#This Row],[Agreement Name]],".{1}\d{4,5}-.{1}\d{4,5}")</f>
        <v/>
      </c>
      <c r="D4726" s="6" t="str">
        <f>ExtractValues(ExtractValues(Table1[[#This Row],[Agreement Name]],"(CO\d{1,3})"),"\d+")</f>
        <v/>
      </c>
      <c r="E4726" s="6" t="str">
        <f>ExtractValues(ExtractValues(Table1[[#This Row],[Agreement Name]],"(CO.\d{1,3})"),"\d+")</f>
        <v/>
      </c>
      <c r="F4726" s="6" t="str">
        <f>IF(Table1[[#This Row],[ChgOrderPart1]]&lt;&gt;"",Table1[[#This Row],[ChgOrderPart1]],Table1[[#This Row],[ChgOrderPart2]])</f>
        <v/>
      </c>
      <c r="G4726" s="6" t="s">
        <v>312</v>
      </c>
      <c r="H4726" s="8">
        <v>42130.46603009259</v>
      </c>
      <c r="I4726" s="6" t="s">
        <v>34</v>
      </c>
      <c r="J4726" s="8">
        <v>42132.312013888892</v>
      </c>
      <c r="K4726" s="6" t="s">
        <v>35</v>
      </c>
      <c r="L4726" s="6" t="s">
        <v>36</v>
      </c>
      <c r="M4726" s="6" t="s">
        <v>37</v>
      </c>
      <c r="O4726" s="6" t="s">
        <v>38</v>
      </c>
      <c r="P4726" s="6" t="s">
        <v>39</v>
      </c>
      <c r="Q4726" s="6" t="s">
        <v>313</v>
      </c>
      <c r="R4726" s="6" t="s">
        <v>57</v>
      </c>
      <c r="W4726" s="6" t="s">
        <v>314</v>
      </c>
      <c r="X4726" s="6" t="s">
        <v>313</v>
      </c>
      <c r="Y4726" s="6" t="s">
        <v>43</v>
      </c>
      <c r="Z4726" s="8">
        <v>42131.727916666663</v>
      </c>
      <c r="AA4726" s="6" t="s">
        <v>315</v>
      </c>
      <c r="AB4726" s="6" t="s">
        <v>70</v>
      </c>
      <c r="AC4726" s="6" t="s">
        <v>57</v>
      </c>
      <c r="AD4726" s="6" t="s">
        <v>43</v>
      </c>
      <c r="AE4726" s="8">
        <v>42132.312013888892</v>
      </c>
      <c r="AF4726" s="6" t="s">
        <v>71</v>
      </c>
    </row>
    <row r="4727" spans="1:39" x14ac:dyDescent="0.2">
      <c r="A472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7" s="7" t="str">
        <f>ExtractValues(Table1[[#This Row],[Agreement Name]],".{1}\d{4,5}")</f>
        <v/>
      </c>
      <c r="C4727" s="6" t="str">
        <f>ExtractValues(Table1[[#This Row],[Agreement Name]],".{1}\d{4,5}-.{1}\d{4,5}")</f>
        <v/>
      </c>
      <c r="D4727" s="6" t="str">
        <f>ExtractValues(ExtractValues(Table1[[#This Row],[Agreement Name]],"(CO\d{1,3})"),"\d+")</f>
        <v/>
      </c>
      <c r="E4727" s="6" t="str">
        <f>ExtractValues(ExtractValues(Table1[[#This Row],[Agreement Name]],"(CO.\d{1,3})"),"\d+")</f>
        <v/>
      </c>
      <c r="F4727" s="6" t="str">
        <f>IF(Table1[[#This Row],[ChgOrderPart1]]&lt;&gt;"",Table1[[#This Row],[ChgOrderPart1]],Table1[[#This Row],[ChgOrderPart2]])</f>
        <v/>
      </c>
      <c r="G4727" s="6" t="s">
        <v>328</v>
      </c>
      <c r="H4727" s="8">
        <v>42131.594108796293</v>
      </c>
      <c r="I4727" s="6" t="s">
        <v>34</v>
      </c>
      <c r="J4727" s="8">
        <v>42131.597546296296</v>
      </c>
      <c r="K4727" s="6" t="s">
        <v>35</v>
      </c>
      <c r="L4727" s="6" t="s">
        <v>36</v>
      </c>
      <c r="M4727" s="6" t="s">
        <v>37</v>
      </c>
      <c r="O4727" s="6" t="s">
        <v>38</v>
      </c>
      <c r="P4727" s="6" t="s">
        <v>39</v>
      </c>
      <c r="Q4727" s="6" t="s">
        <v>305</v>
      </c>
      <c r="R4727" s="6" t="s">
        <v>36</v>
      </c>
      <c r="W4727" s="6" t="s">
        <v>329</v>
      </c>
      <c r="X4727" s="6" t="s">
        <v>305</v>
      </c>
      <c r="Y4727" s="6" t="s">
        <v>43</v>
      </c>
      <c r="Z4727" s="8">
        <v>42131.595856481479</v>
      </c>
      <c r="AA4727" s="6" t="s">
        <v>71</v>
      </c>
      <c r="AB4727" s="6" t="s">
        <v>35</v>
      </c>
      <c r="AC4727" s="6" t="s">
        <v>36</v>
      </c>
      <c r="AD4727" s="6" t="s">
        <v>43</v>
      </c>
      <c r="AE4727" s="8">
        <v>42131.597546296296</v>
      </c>
      <c r="AF4727" s="6" t="s">
        <v>71</v>
      </c>
    </row>
    <row r="4728" spans="1:39" x14ac:dyDescent="0.2">
      <c r="A472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8" s="7" t="str">
        <f>ExtractValues(Table1[[#This Row],[Agreement Name]],".{1}\d{4,5}")</f>
        <v/>
      </c>
      <c r="C4728" s="6" t="str">
        <f>ExtractValues(Table1[[#This Row],[Agreement Name]],".{1}\d{4,5}-.{1}\d{4,5}")</f>
        <v/>
      </c>
      <c r="D4728" s="6" t="str">
        <f>ExtractValues(ExtractValues(Table1[[#This Row],[Agreement Name]],"(CO\d{1,3})"),"\d+")</f>
        <v/>
      </c>
      <c r="E4728" s="6" t="str">
        <f>ExtractValues(ExtractValues(Table1[[#This Row],[Agreement Name]],"(CO.\d{1,3})"),"\d+")</f>
        <v/>
      </c>
      <c r="F4728" s="6" t="str">
        <f>IF(Table1[[#This Row],[ChgOrderPart1]]&lt;&gt;"",Table1[[#This Row],[ChgOrderPart1]],Table1[[#This Row],[ChgOrderPart2]])</f>
        <v/>
      </c>
      <c r="G4728" s="6" t="s">
        <v>318</v>
      </c>
      <c r="H4728" s="8">
        <v>42130.467766203707</v>
      </c>
      <c r="I4728" s="6" t="s">
        <v>34</v>
      </c>
      <c r="J4728" s="8">
        <v>42130.740358796298</v>
      </c>
      <c r="K4728" s="6" t="s">
        <v>35</v>
      </c>
      <c r="L4728" s="6" t="s">
        <v>36</v>
      </c>
      <c r="M4728" s="6" t="s">
        <v>37</v>
      </c>
      <c r="O4728" s="6" t="s">
        <v>38</v>
      </c>
      <c r="P4728" s="6" t="s">
        <v>39</v>
      </c>
      <c r="Q4728" s="6" t="s">
        <v>319</v>
      </c>
      <c r="R4728" s="6" t="s">
        <v>320</v>
      </c>
      <c r="S4728" s="6" t="s">
        <v>57</v>
      </c>
      <c r="W4728" s="6" t="s">
        <v>321</v>
      </c>
      <c r="X4728" s="6" t="s">
        <v>320</v>
      </c>
      <c r="Y4728" s="6" t="s">
        <v>43</v>
      </c>
      <c r="Z4728" s="8">
        <v>42130.548321759263</v>
      </c>
      <c r="AA4728" s="6" t="s">
        <v>322</v>
      </c>
      <c r="AB4728" s="6" t="s">
        <v>70</v>
      </c>
      <c r="AC4728" s="6" t="s">
        <v>57</v>
      </c>
      <c r="AD4728" s="6" t="s">
        <v>43</v>
      </c>
      <c r="AE4728" s="8">
        <v>42130.740358796298</v>
      </c>
      <c r="AF4728" s="6" t="s">
        <v>46</v>
      </c>
    </row>
    <row r="4729" spans="1:39" x14ac:dyDescent="0.2">
      <c r="A472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29" s="7" t="str">
        <f>ExtractValues(Table1[[#This Row],[Agreement Name]],".{1}\d{4,5}")</f>
        <v/>
      </c>
      <c r="C4729" s="6" t="str">
        <f>ExtractValues(Table1[[#This Row],[Agreement Name]],".{1}\d{4,5}-.{1}\d{4,5}")</f>
        <v/>
      </c>
      <c r="D4729" s="6" t="str">
        <f>ExtractValues(ExtractValues(Table1[[#This Row],[Agreement Name]],"(CO\d{1,3})"),"\d+")</f>
        <v/>
      </c>
      <c r="E4729" s="6" t="str">
        <f>ExtractValues(ExtractValues(Table1[[#This Row],[Agreement Name]],"(CO.\d{1,3})"),"\d+")</f>
        <v/>
      </c>
      <c r="F4729" s="6" t="str">
        <f>IF(Table1[[#This Row],[ChgOrderPart1]]&lt;&gt;"",Table1[[#This Row],[ChgOrderPart1]],Table1[[#This Row],[ChgOrderPart2]])</f>
        <v/>
      </c>
      <c r="G4729" s="6" t="s">
        <v>325</v>
      </c>
      <c r="H4729" s="8">
        <v>42130.564050925925</v>
      </c>
      <c r="I4729" s="6" t="s">
        <v>48</v>
      </c>
      <c r="J4729" s="8">
        <v>42130.564050925925</v>
      </c>
      <c r="K4729" s="6" t="s">
        <v>35</v>
      </c>
      <c r="L4729" s="6" t="s">
        <v>36</v>
      </c>
      <c r="M4729" s="6" t="s">
        <v>37</v>
      </c>
      <c r="O4729" s="6" t="s">
        <v>38</v>
      </c>
      <c r="P4729" s="6" t="s">
        <v>39</v>
      </c>
      <c r="Q4729" s="6" t="s">
        <v>317</v>
      </c>
      <c r="R4729" s="6" t="s">
        <v>184</v>
      </c>
      <c r="AL4729" s="6" t="s">
        <v>317</v>
      </c>
      <c r="AM4729" s="6" t="s">
        <v>43</v>
      </c>
    </row>
    <row r="4730" spans="1:39" x14ac:dyDescent="0.2">
      <c r="A473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0" s="7" t="str">
        <f>ExtractValues(Table1[[#This Row],[Agreement Name]],".{1}\d{4,5}")</f>
        <v/>
      </c>
      <c r="C4730" s="6" t="str">
        <f>ExtractValues(Table1[[#This Row],[Agreement Name]],".{1}\d{4,5}-.{1}\d{4,5}")</f>
        <v/>
      </c>
      <c r="D4730" s="6" t="str">
        <f>ExtractValues(ExtractValues(Table1[[#This Row],[Agreement Name]],"(CO\d{1,3})"),"\d+")</f>
        <v/>
      </c>
      <c r="E4730" s="6" t="str">
        <f>ExtractValues(ExtractValues(Table1[[#This Row],[Agreement Name]],"(CO.\d{1,3})"),"\d+")</f>
        <v/>
      </c>
      <c r="F4730" s="6" t="str">
        <f>IF(Table1[[#This Row],[ChgOrderPart1]]&lt;&gt;"",Table1[[#This Row],[ChgOrderPart1]],Table1[[#This Row],[ChgOrderPart2]])</f>
        <v/>
      </c>
      <c r="G4730" s="6" t="s">
        <v>316</v>
      </c>
      <c r="H4730" s="8">
        <v>42130.466840277775</v>
      </c>
      <c r="I4730" s="6" t="s">
        <v>48</v>
      </c>
      <c r="J4730" s="8">
        <v>42130.466840277775</v>
      </c>
      <c r="K4730" s="6" t="s">
        <v>35</v>
      </c>
      <c r="L4730" s="6" t="s">
        <v>36</v>
      </c>
      <c r="M4730" s="6" t="s">
        <v>37</v>
      </c>
      <c r="O4730" s="6" t="s">
        <v>38</v>
      </c>
      <c r="P4730" s="6" t="s">
        <v>39</v>
      </c>
      <c r="Q4730" s="6" t="s">
        <v>317</v>
      </c>
      <c r="R4730" s="6" t="s">
        <v>57</v>
      </c>
      <c r="AL4730" s="6" t="s">
        <v>317</v>
      </c>
      <c r="AM4730" s="6" t="s">
        <v>43</v>
      </c>
    </row>
    <row r="4731" spans="1:39" x14ac:dyDescent="0.2">
      <c r="A473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1" s="7" t="str">
        <f>ExtractValues(Table1[[#This Row],[Agreement Name]],".{1}\d{4,5}")</f>
        <v/>
      </c>
      <c r="C4731" s="6" t="str">
        <f>ExtractValues(Table1[[#This Row],[Agreement Name]],".{1}\d{4,5}-.{1}\d{4,5}")</f>
        <v/>
      </c>
      <c r="D4731" s="6" t="str">
        <f>ExtractValues(ExtractValues(Table1[[#This Row],[Agreement Name]],"(CO\d{1,3})"),"\d+")</f>
        <v/>
      </c>
      <c r="E4731" s="6" t="str">
        <f>ExtractValues(ExtractValues(Table1[[#This Row],[Agreement Name]],"(CO.\d{1,3})"),"\d+")</f>
        <v/>
      </c>
      <c r="F4731" s="6" t="str">
        <f>IF(Table1[[#This Row],[ChgOrderPart1]]&lt;&gt;"",Table1[[#This Row],[ChgOrderPart1]],Table1[[#This Row],[ChgOrderPart2]])</f>
        <v/>
      </c>
      <c r="G4731" s="6" t="s">
        <v>289</v>
      </c>
      <c r="H4731" s="8">
        <v>42115.604178240741</v>
      </c>
      <c r="I4731" s="6" t="s">
        <v>55</v>
      </c>
      <c r="J4731" s="8">
        <v>42130.441979166666</v>
      </c>
      <c r="K4731" s="6" t="s">
        <v>3614</v>
      </c>
      <c r="L4731" s="6" t="s">
        <v>3615</v>
      </c>
      <c r="M4731" s="6" t="s">
        <v>37</v>
      </c>
      <c r="O4731" s="6" t="s">
        <v>38</v>
      </c>
      <c r="P4731" s="6" t="s">
        <v>39</v>
      </c>
      <c r="Q4731" s="6" t="s">
        <v>290</v>
      </c>
      <c r="R4731" s="6" t="s">
        <v>41</v>
      </c>
      <c r="AL4731" s="6" t="s">
        <v>290</v>
      </c>
      <c r="AM4731" s="6" t="s">
        <v>43</v>
      </c>
    </row>
    <row r="4732" spans="1:39" x14ac:dyDescent="0.2">
      <c r="A473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2" s="7" t="str">
        <f>ExtractValues(Table1[[#This Row],[Agreement Name]],".{1}\d{4,5}")</f>
        <v/>
      </c>
      <c r="C4732" s="6" t="str">
        <f>ExtractValues(Table1[[#This Row],[Agreement Name]],".{1}\d{4,5}-.{1}\d{4,5}")</f>
        <v/>
      </c>
      <c r="D4732" s="6" t="str">
        <f>ExtractValues(ExtractValues(Table1[[#This Row],[Agreement Name]],"(CO\d{1,3})"),"\d+")</f>
        <v/>
      </c>
      <c r="E4732" s="6" t="str">
        <f>ExtractValues(ExtractValues(Table1[[#This Row],[Agreement Name]],"(CO.\d{1,3})"),"\d+")</f>
        <v/>
      </c>
      <c r="F4732" s="6" t="str">
        <f>IF(Table1[[#This Row],[ChgOrderPart1]]&lt;&gt;"",Table1[[#This Row],[ChgOrderPart1]],Table1[[#This Row],[ChgOrderPart2]])</f>
        <v/>
      </c>
      <c r="G4732" s="6" t="s">
        <v>307</v>
      </c>
      <c r="H4732" s="8">
        <v>42130.424189814818</v>
      </c>
      <c r="I4732" s="6" t="s">
        <v>34</v>
      </c>
      <c r="J4732" s="8">
        <v>42130.426365740743</v>
      </c>
      <c r="K4732" s="6" t="s">
        <v>35</v>
      </c>
      <c r="L4732" s="6" t="s">
        <v>36</v>
      </c>
      <c r="M4732" s="6" t="s">
        <v>37</v>
      </c>
      <c r="O4732" s="6" t="s">
        <v>38</v>
      </c>
      <c r="P4732" s="6" t="s">
        <v>39</v>
      </c>
      <c r="Q4732" s="6" t="s">
        <v>308</v>
      </c>
      <c r="R4732" s="6" t="s">
        <v>36</v>
      </c>
      <c r="W4732" s="6" t="s">
        <v>309</v>
      </c>
      <c r="X4732" s="6" t="s">
        <v>308</v>
      </c>
      <c r="Y4732" s="6" t="s">
        <v>43</v>
      </c>
      <c r="Z4732" s="8">
        <v>42130.425312500003</v>
      </c>
      <c r="AA4732" s="6" t="s">
        <v>71</v>
      </c>
      <c r="AB4732" s="6" t="s">
        <v>35</v>
      </c>
      <c r="AC4732" s="6" t="s">
        <v>36</v>
      </c>
      <c r="AD4732" s="6" t="s">
        <v>43</v>
      </c>
      <c r="AE4732" s="8">
        <v>42130.426365740743</v>
      </c>
      <c r="AF4732" s="6" t="s">
        <v>71</v>
      </c>
    </row>
    <row r="4733" spans="1:39" x14ac:dyDescent="0.2">
      <c r="A473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3" s="7" t="str">
        <f>ExtractValues(Table1[[#This Row],[Agreement Name]],".{1}\d{4,5}")</f>
        <v/>
      </c>
      <c r="C4733" s="6" t="str">
        <f>ExtractValues(Table1[[#This Row],[Agreement Name]],".{1}\d{4,5}-.{1}\d{4,5}")</f>
        <v/>
      </c>
      <c r="D4733" s="6" t="str">
        <f>ExtractValues(ExtractValues(Table1[[#This Row],[Agreement Name]],"(CO\d{1,3})"),"\d+")</f>
        <v/>
      </c>
      <c r="E4733" s="6" t="str">
        <f>ExtractValues(ExtractValues(Table1[[#This Row],[Agreement Name]],"(CO.\d{1,3})"),"\d+")</f>
        <v/>
      </c>
      <c r="F4733" s="6" t="str">
        <f>IF(Table1[[#This Row],[ChgOrderPart1]]&lt;&gt;"",Table1[[#This Row],[ChgOrderPart1]],Table1[[#This Row],[ChgOrderPart2]])</f>
        <v/>
      </c>
      <c r="G4733" s="6" t="s">
        <v>3863</v>
      </c>
      <c r="H4733" s="8">
        <v>42124.480069444442</v>
      </c>
      <c r="I4733" s="6" t="s">
        <v>34</v>
      </c>
      <c r="J4733" s="8">
        <v>42130.332129629627</v>
      </c>
      <c r="K4733" s="6" t="s">
        <v>3614</v>
      </c>
      <c r="L4733" s="6" t="s">
        <v>3615</v>
      </c>
      <c r="M4733" s="6" t="s">
        <v>37</v>
      </c>
      <c r="O4733" s="6" t="s">
        <v>38</v>
      </c>
      <c r="P4733" s="6" t="s">
        <v>39</v>
      </c>
      <c r="Q4733" s="6" t="s">
        <v>3813</v>
      </c>
      <c r="R4733" s="6" t="s">
        <v>62</v>
      </c>
      <c r="W4733" s="6" t="s">
        <v>3814</v>
      </c>
      <c r="X4733" s="6" t="s">
        <v>3813</v>
      </c>
      <c r="Y4733" s="6" t="s">
        <v>43</v>
      </c>
      <c r="Z4733" s="8">
        <v>42130.32571759259</v>
      </c>
      <c r="AA4733" s="6" t="s">
        <v>3815</v>
      </c>
      <c r="AB4733" s="6" t="s">
        <v>65</v>
      </c>
      <c r="AC4733" s="6" t="s">
        <v>62</v>
      </c>
      <c r="AD4733" s="6" t="s">
        <v>43</v>
      </c>
      <c r="AE4733" s="8">
        <v>42130.332129629627</v>
      </c>
      <c r="AF4733" s="6" t="s">
        <v>3864</v>
      </c>
    </row>
    <row r="4734" spans="1:39" x14ac:dyDescent="0.2">
      <c r="A473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4" s="7" t="str">
        <f>ExtractValues(Table1[[#This Row],[Agreement Name]],".{1}\d{4,5}")</f>
        <v/>
      </c>
      <c r="C4734" s="6" t="str">
        <f>ExtractValues(Table1[[#This Row],[Agreement Name]],".{1}\d{4,5}-.{1}\d{4,5}")</f>
        <v/>
      </c>
      <c r="D4734" s="6" t="str">
        <f>ExtractValues(ExtractValues(Table1[[#This Row],[Agreement Name]],"(CO\d{1,3})"),"\d+")</f>
        <v/>
      </c>
      <c r="E4734" s="6" t="str">
        <f>ExtractValues(ExtractValues(Table1[[#This Row],[Agreement Name]],"(CO.\d{1,3})"),"\d+")</f>
        <v/>
      </c>
      <c r="F4734" s="6" t="str">
        <f>IF(Table1[[#This Row],[ChgOrderPart1]]&lt;&gt;"",Table1[[#This Row],[ChgOrderPart1]],Table1[[#This Row],[ChgOrderPart2]])</f>
        <v/>
      </c>
      <c r="G4734" s="6" t="s">
        <v>289</v>
      </c>
      <c r="H4734" s="8">
        <v>42088.669479166667</v>
      </c>
      <c r="I4734" s="6" t="s">
        <v>55</v>
      </c>
      <c r="J4734" s="8">
        <v>42129.334363425929</v>
      </c>
      <c r="K4734" s="6" t="s">
        <v>35</v>
      </c>
      <c r="L4734" s="6" t="s">
        <v>36</v>
      </c>
      <c r="M4734" s="6" t="s">
        <v>37</v>
      </c>
      <c r="O4734" s="6" t="s">
        <v>38</v>
      </c>
      <c r="P4734" s="6" t="s">
        <v>39</v>
      </c>
      <c r="Q4734" s="6" t="s">
        <v>290</v>
      </c>
      <c r="R4734" s="6" t="s">
        <v>41</v>
      </c>
      <c r="AL4734" s="6" t="s">
        <v>290</v>
      </c>
      <c r="AM4734" s="6" t="s">
        <v>43</v>
      </c>
    </row>
    <row r="4735" spans="1:39" x14ac:dyDescent="0.2">
      <c r="A473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5" s="7" t="str">
        <f>ExtractValues(Table1[[#This Row],[Agreement Name]],".{1}\d{4,5}")</f>
        <v/>
      </c>
      <c r="C4735" s="6" t="str">
        <f>ExtractValues(Table1[[#This Row],[Agreement Name]],".{1}\d{4,5}-.{1}\d{4,5}")</f>
        <v/>
      </c>
      <c r="D4735" s="6" t="str">
        <f>ExtractValues(ExtractValues(Table1[[#This Row],[Agreement Name]],"(CO\d{1,3})"),"\d+")</f>
        <v/>
      </c>
      <c r="E4735" s="6" t="str">
        <f>ExtractValues(ExtractValues(Table1[[#This Row],[Agreement Name]],"(CO.\d{1,3})"),"\d+")</f>
        <v/>
      </c>
      <c r="F4735" s="6" t="str">
        <f>IF(Table1[[#This Row],[ChgOrderPart1]]&lt;&gt;"",Table1[[#This Row],[ChgOrderPart1]],Table1[[#This Row],[ChgOrderPart2]])</f>
        <v/>
      </c>
      <c r="G4735" s="6" t="s">
        <v>304</v>
      </c>
      <c r="H4735" s="8">
        <v>42125.597858796296</v>
      </c>
      <c r="I4735" s="6" t="s">
        <v>34</v>
      </c>
      <c r="J4735" s="8">
        <v>42125.599999999999</v>
      </c>
      <c r="K4735" s="6" t="s">
        <v>35</v>
      </c>
      <c r="L4735" s="6" t="s">
        <v>36</v>
      </c>
      <c r="M4735" s="6" t="s">
        <v>37</v>
      </c>
      <c r="O4735" s="6" t="s">
        <v>38</v>
      </c>
      <c r="P4735" s="6" t="s">
        <v>39</v>
      </c>
      <c r="Q4735" s="6" t="s">
        <v>305</v>
      </c>
      <c r="R4735" s="6" t="s">
        <v>36</v>
      </c>
      <c r="W4735" s="6" t="s">
        <v>306</v>
      </c>
      <c r="X4735" s="6" t="s">
        <v>305</v>
      </c>
      <c r="Y4735" s="6" t="s">
        <v>43</v>
      </c>
      <c r="Z4735" s="8">
        <v>42125.599548611113</v>
      </c>
      <c r="AA4735" s="6" t="s">
        <v>71</v>
      </c>
      <c r="AB4735" s="6" t="s">
        <v>35</v>
      </c>
      <c r="AC4735" s="6" t="s">
        <v>36</v>
      </c>
      <c r="AD4735" s="6" t="s">
        <v>43</v>
      </c>
      <c r="AE4735" s="8">
        <v>42125.599999999999</v>
      </c>
      <c r="AF4735" s="6" t="s">
        <v>71</v>
      </c>
    </row>
    <row r="4736" spans="1:39" x14ac:dyDescent="0.2">
      <c r="A473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6" s="7" t="str">
        <f>ExtractValues(Table1[[#This Row],[Agreement Name]],".{1}\d{4,5}")</f>
        <v/>
      </c>
      <c r="C4736" s="6" t="str">
        <f>ExtractValues(Table1[[#This Row],[Agreement Name]],".{1}\d{4,5}-.{1}\d{4,5}")</f>
        <v/>
      </c>
      <c r="D4736" s="6" t="str">
        <f>ExtractValues(ExtractValues(Table1[[#This Row],[Agreement Name]],"(CO\d{1,3})"),"\d+")</f>
        <v/>
      </c>
      <c r="E4736" s="6" t="str">
        <f>ExtractValues(ExtractValues(Table1[[#This Row],[Agreement Name]],"(CO.\d{1,3})"),"\d+")</f>
        <v/>
      </c>
      <c r="F4736" s="6" t="str">
        <f>IF(Table1[[#This Row],[ChgOrderPart1]]&lt;&gt;"",Table1[[#This Row],[ChgOrderPart1]],Table1[[#This Row],[ChgOrderPart2]])</f>
        <v/>
      </c>
      <c r="G4736" s="6" t="s">
        <v>8172</v>
      </c>
      <c r="H4736" s="8">
        <v>42100.361550925925</v>
      </c>
      <c r="I4736" s="6" t="s">
        <v>55</v>
      </c>
      <c r="J4736" s="8">
        <v>42124.608356481483</v>
      </c>
      <c r="K4736" s="6" t="s">
        <v>1376</v>
      </c>
      <c r="L4736" s="6" t="s">
        <v>1377</v>
      </c>
      <c r="M4736" s="6" t="s">
        <v>37</v>
      </c>
      <c r="O4736" s="6" t="s">
        <v>38</v>
      </c>
      <c r="P4736" s="6" t="s">
        <v>39</v>
      </c>
      <c r="Q4736" s="6" t="s">
        <v>1420</v>
      </c>
      <c r="R4736" s="6" t="s">
        <v>41</v>
      </c>
      <c r="AL4736" s="6" t="s">
        <v>1420</v>
      </c>
      <c r="AM4736" s="6" t="s">
        <v>43</v>
      </c>
    </row>
    <row r="4737" spans="1:39" x14ac:dyDescent="0.2">
      <c r="A473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7" s="7" t="str">
        <f>ExtractValues(Table1[[#This Row],[Agreement Name]],".{1}\d{4,5}")</f>
        <v/>
      </c>
      <c r="C4737" s="6" t="str">
        <f>ExtractValues(Table1[[#This Row],[Agreement Name]],".{1}\d{4,5}-.{1}\d{4,5}")</f>
        <v/>
      </c>
      <c r="D4737" s="6" t="str">
        <f>ExtractValues(ExtractValues(Table1[[#This Row],[Agreement Name]],"(CO\d{1,3})"),"\d+")</f>
        <v/>
      </c>
      <c r="E4737" s="6" t="str">
        <f>ExtractValues(ExtractValues(Table1[[#This Row],[Agreement Name]],"(CO.\d{1,3})"),"\d+")</f>
        <v/>
      </c>
      <c r="F4737" s="6" t="str">
        <f>IF(Table1[[#This Row],[ChgOrderPart1]]&lt;&gt;"",Table1[[#This Row],[ChgOrderPart1]],Table1[[#This Row],[ChgOrderPart2]])</f>
        <v/>
      </c>
      <c r="G4737" s="6" t="s">
        <v>300</v>
      </c>
      <c r="H4737" s="8">
        <v>42117.663287037038</v>
      </c>
      <c r="I4737" s="6" t="s">
        <v>34</v>
      </c>
      <c r="J4737" s="8">
        <v>42122.61310185185</v>
      </c>
      <c r="K4737" s="6" t="s">
        <v>35</v>
      </c>
      <c r="L4737" s="6" t="s">
        <v>36</v>
      </c>
      <c r="M4737" s="6" t="s">
        <v>37</v>
      </c>
      <c r="O4737" s="6" t="s">
        <v>38</v>
      </c>
      <c r="P4737" s="6" t="s">
        <v>39</v>
      </c>
      <c r="Q4737" s="6" t="s">
        <v>301</v>
      </c>
      <c r="R4737" s="6" t="s">
        <v>41</v>
      </c>
      <c r="W4737" s="6" t="s">
        <v>302</v>
      </c>
      <c r="X4737" s="6" t="s">
        <v>301</v>
      </c>
      <c r="Y4737" s="6" t="s">
        <v>43</v>
      </c>
      <c r="Z4737" s="8">
        <v>42121.510960648149</v>
      </c>
      <c r="AA4737" s="6" t="s">
        <v>303</v>
      </c>
      <c r="AB4737" s="6" t="s">
        <v>45</v>
      </c>
      <c r="AC4737" s="6" t="s">
        <v>41</v>
      </c>
      <c r="AD4737" s="6" t="s">
        <v>43</v>
      </c>
      <c r="AE4737" s="8">
        <v>42122.61310185185</v>
      </c>
      <c r="AF4737" s="6" t="s">
        <v>46</v>
      </c>
    </row>
    <row r="4738" spans="1:39" x14ac:dyDescent="0.2">
      <c r="A473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8" s="7" t="str">
        <f>ExtractValues(Table1[[#This Row],[Agreement Name]],".{1}\d{4,5}")</f>
        <v/>
      </c>
      <c r="C4738" s="6" t="str">
        <f>ExtractValues(Table1[[#This Row],[Agreement Name]],".{1}\d{4,5}-.{1}\d{4,5}")</f>
        <v/>
      </c>
      <c r="D4738" s="6" t="str">
        <f>ExtractValues(ExtractValues(Table1[[#This Row],[Agreement Name]],"(CO\d{1,3})"),"\d+")</f>
        <v/>
      </c>
      <c r="E4738" s="6" t="str">
        <f>ExtractValues(ExtractValues(Table1[[#This Row],[Agreement Name]],"(CO.\d{1,3})"),"\d+")</f>
        <v/>
      </c>
      <c r="F4738" s="6" t="str">
        <f>IF(Table1[[#This Row],[ChgOrderPart1]]&lt;&gt;"",Table1[[#This Row],[ChgOrderPart1]],Table1[[#This Row],[ChgOrderPart2]])</f>
        <v/>
      </c>
      <c r="G4738" s="6" t="s">
        <v>8490</v>
      </c>
      <c r="H4738" s="8">
        <v>42118.622303240743</v>
      </c>
      <c r="I4738" s="6" t="s">
        <v>34</v>
      </c>
      <c r="J4738" s="8">
        <v>42121.355104166665</v>
      </c>
      <c r="K4738" s="6" t="s">
        <v>1376</v>
      </c>
      <c r="L4738" s="6" t="s">
        <v>1377</v>
      </c>
      <c r="M4738" s="6" t="s">
        <v>37</v>
      </c>
      <c r="O4738" s="6" t="s">
        <v>38</v>
      </c>
      <c r="P4738" s="6" t="s">
        <v>39</v>
      </c>
      <c r="Q4738" s="6" t="s">
        <v>2659</v>
      </c>
      <c r="R4738" s="6" t="s">
        <v>1493</v>
      </c>
      <c r="W4738" s="6" t="s">
        <v>2660</v>
      </c>
      <c r="X4738" s="6" t="s">
        <v>2659</v>
      </c>
      <c r="Y4738" s="6" t="s">
        <v>43</v>
      </c>
      <c r="Z4738" s="8">
        <v>42121.350937499999</v>
      </c>
      <c r="AA4738" s="6" t="s">
        <v>2661</v>
      </c>
      <c r="AB4738" s="6" t="s">
        <v>128</v>
      </c>
      <c r="AC4738" s="6" t="s">
        <v>1493</v>
      </c>
      <c r="AD4738" s="6" t="s">
        <v>43</v>
      </c>
      <c r="AE4738" s="8">
        <v>42121.355104166665</v>
      </c>
      <c r="AF4738" s="6" t="s">
        <v>976</v>
      </c>
    </row>
    <row r="4739" spans="1:39" x14ac:dyDescent="0.2">
      <c r="A473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39" s="7" t="str">
        <f>ExtractValues(Table1[[#This Row],[Agreement Name]],".{1}\d{4,5}")</f>
        <v/>
      </c>
      <c r="C4739" s="6" t="str">
        <f>ExtractValues(Table1[[#This Row],[Agreement Name]],".{1}\d{4,5}-.{1}\d{4,5}")</f>
        <v/>
      </c>
      <c r="D4739" s="6" t="str">
        <f>ExtractValues(ExtractValues(Table1[[#This Row],[Agreement Name]],"(CO\d{1,3})"),"\d+")</f>
        <v/>
      </c>
      <c r="E4739" s="6" t="str">
        <f>ExtractValues(ExtractValues(Table1[[#This Row],[Agreement Name]],"(CO.\d{1,3})"),"\d+")</f>
        <v/>
      </c>
      <c r="F4739" s="6" t="str">
        <f>IF(Table1[[#This Row],[ChgOrderPart1]]&lt;&gt;"",Table1[[#This Row],[ChgOrderPart1]],Table1[[#This Row],[ChgOrderPart2]])</f>
        <v/>
      </c>
      <c r="G4739" s="6" t="s">
        <v>4511</v>
      </c>
      <c r="H4739" s="8">
        <v>41991.574699074074</v>
      </c>
      <c r="I4739" s="6" t="s">
        <v>55</v>
      </c>
      <c r="J4739" s="8">
        <v>42117.661192129628</v>
      </c>
      <c r="K4739" s="6" t="s">
        <v>35</v>
      </c>
      <c r="L4739" s="6" t="s">
        <v>36</v>
      </c>
      <c r="M4739" s="6" t="s">
        <v>37</v>
      </c>
      <c r="O4739" s="6" t="s">
        <v>38</v>
      </c>
      <c r="P4739" s="6" t="s">
        <v>39</v>
      </c>
      <c r="Q4739" s="6" t="s">
        <v>4512</v>
      </c>
      <c r="R4739" s="6" t="s">
        <v>515</v>
      </c>
      <c r="AL4739" s="6" t="s">
        <v>4512</v>
      </c>
      <c r="AM4739" s="6" t="s">
        <v>43</v>
      </c>
    </row>
    <row r="4740" spans="1:39" x14ac:dyDescent="0.2">
      <c r="A474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0" s="7" t="str">
        <f>ExtractValues(Table1[[#This Row],[Agreement Name]],".{1}\d{4,5}")</f>
        <v/>
      </c>
      <c r="C4740" s="6" t="str">
        <f>ExtractValues(Table1[[#This Row],[Agreement Name]],".{1}\d{4,5}-.{1}\d{4,5}")</f>
        <v/>
      </c>
      <c r="D4740" s="6" t="str">
        <f>ExtractValues(ExtractValues(Table1[[#This Row],[Agreement Name]],"(CO\d{1,3})"),"\d+")</f>
        <v/>
      </c>
      <c r="E4740" s="6" t="str">
        <f>ExtractValues(ExtractValues(Table1[[#This Row],[Agreement Name]],"(CO.\d{1,3})"),"\d+")</f>
        <v/>
      </c>
      <c r="F4740" s="6" t="str">
        <f>IF(Table1[[#This Row],[ChgOrderPart1]]&lt;&gt;"",Table1[[#This Row],[ChgOrderPart1]],Table1[[#This Row],[ChgOrderPart2]])</f>
        <v/>
      </c>
      <c r="G4740" s="6" t="s">
        <v>95</v>
      </c>
      <c r="H4740" s="8">
        <v>42040.642789351848</v>
      </c>
      <c r="I4740" s="6" t="s">
        <v>55</v>
      </c>
      <c r="J4740" s="8">
        <v>42117.557824074072</v>
      </c>
      <c r="K4740" s="6" t="s">
        <v>35</v>
      </c>
      <c r="L4740" s="6" t="s">
        <v>36</v>
      </c>
      <c r="M4740" s="6" t="s">
        <v>37</v>
      </c>
      <c r="O4740" s="6" t="s">
        <v>38</v>
      </c>
      <c r="P4740" s="6" t="s">
        <v>39</v>
      </c>
      <c r="Q4740" s="6" t="s">
        <v>96</v>
      </c>
      <c r="R4740" s="6" t="s">
        <v>41</v>
      </c>
      <c r="AL4740" s="6" t="s">
        <v>96</v>
      </c>
      <c r="AM4740" s="6" t="s">
        <v>43</v>
      </c>
    </row>
    <row r="4741" spans="1:39" x14ac:dyDescent="0.2">
      <c r="A474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1" s="7" t="str">
        <f>ExtractValues(Table1[[#This Row],[Agreement Name]],".{1}\d{4,5}")</f>
        <v/>
      </c>
      <c r="C4741" s="6" t="str">
        <f>ExtractValues(Table1[[#This Row],[Agreement Name]],".{1}\d{4,5}-.{1}\d{4,5}")</f>
        <v/>
      </c>
      <c r="D4741" s="6" t="str">
        <f>ExtractValues(ExtractValues(Table1[[#This Row],[Agreement Name]],"(CO\d{1,3})"),"\d+")</f>
        <v/>
      </c>
      <c r="E4741" s="6" t="str">
        <f>ExtractValues(ExtractValues(Table1[[#This Row],[Agreement Name]],"(CO.\d{1,3})"),"\d+")</f>
        <v/>
      </c>
      <c r="F4741" s="6" t="str">
        <f>IF(Table1[[#This Row],[ChgOrderPart1]]&lt;&gt;"",Table1[[#This Row],[ChgOrderPart1]],Table1[[#This Row],[ChgOrderPart2]])</f>
        <v/>
      </c>
      <c r="G4741" s="6" t="s">
        <v>2952</v>
      </c>
      <c r="H4741" s="8">
        <v>42116.370162037034</v>
      </c>
      <c r="I4741" s="6" t="s">
        <v>34</v>
      </c>
      <c r="J4741" s="8">
        <v>42116.526238425926</v>
      </c>
      <c r="K4741" s="6" t="s">
        <v>3614</v>
      </c>
      <c r="L4741" s="6" t="s">
        <v>3615</v>
      </c>
      <c r="M4741" s="6" t="s">
        <v>37</v>
      </c>
      <c r="O4741" s="6" t="s">
        <v>38</v>
      </c>
      <c r="P4741" s="6" t="s">
        <v>39</v>
      </c>
      <c r="Q4741" s="6" t="s">
        <v>1410</v>
      </c>
      <c r="R4741" s="6" t="s">
        <v>354</v>
      </c>
      <c r="W4741" s="6" t="s">
        <v>1412</v>
      </c>
      <c r="X4741" s="6" t="s">
        <v>1410</v>
      </c>
      <c r="Y4741" s="6" t="s">
        <v>43</v>
      </c>
      <c r="Z4741" s="8">
        <v>42116.398495370369</v>
      </c>
      <c r="AA4741" s="6" t="s">
        <v>358</v>
      </c>
      <c r="AB4741" s="6" t="s">
        <v>357</v>
      </c>
      <c r="AC4741" s="6" t="s">
        <v>354</v>
      </c>
      <c r="AD4741" s="6" t="s">
        <v>43</v>
      </c>
      <c r="AE4741" s="8">
        <v>42116.526238425926</v>
      </c>
      <c r="AF4741" s="6" t="s">
        <v>358</v>
      </c>
    </row>
    <row r="4742" spans="1:39" x14ac:dyDescent="0.2">
      <c r="A474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2" s="7" t="str">
        <f>ExtractValues(Table1[[#This Row],[Agreement Name]],".{1}\d{4,5}")</f>
        <v/>
      </c>
      <c r="C4742" s="6" t="str">
        <f>ExtractValues(Table1[[#This Row],[Agreement Name]],".{1}\d{4,5}-.{1}\d{4,5}")</f>
        <v/>
      </c>
      <c r="D4742" s="6" t="str">
        <f>ExtractValues(ExtractValues(Table1[[#This Row],[Agreement Name]],"(CO\d{1,3})"),"\d+")</f>
        <v/>
      </c>
      <c r="E4742" s="6" t="str">
        <f>ExtractValues(ExtractValues(Table1[[#This Row],[Agreement Name]],"(CO.\d{1,3})"),"\d+")</f>
        <v/>
      </c>
      <c r="F4742" s="6" t="str">
        <f>IF(Table1[[#This Row],[ChgOrderPart1]]&lt;&gt;"",Table1[[#This Row],[ChgOrderPart1]],Table1[[#This Row],[ChgOrderPart2]])</f>
        <v/>
      </c>
      <c r="G4742" s="6" t="s">
        <v>8226</v>
      </c>
      <c r="H4742" s="8">
        <v>42103.342037037037</v>
      </c>
      <c r="I4742" s="6" t="s">
        <v>55</v>
      </c>
      <c r="J4742" s="8">
        <v>42115.643240740741</v>
      </c>
      <c r="K4742" s="6" t="s">
        <v>1376</v>
      </c>
      <c r="L4742" s="6" t="s">
        <v>1377</v>
      </c>
      <c r="M4742" s="6" t="s">
        <v>37</v>
      </c>
      <c r="O4742" s="6" t="s">
        <v>38</v>
      </c>
      <c r="P4742" s="6" t="s">
        <v>39</v>
      </c>
      <c r="Q4742" s="6" t="s">
        <v>8227</v>
      </c>
      <c r="R4742" s="6" t="s">
        <v>1493</v>
      </c>
      <c r="AL4742" s="6" t="s">
        <v>8227</v>
      </c>
      <c r="AM4742" s="6" t="s">
        <v>43</v>
      </c>
    </row>
    <row r="4743" spans="1:39" x14ac:dyDescent="0.2">
      <c r="A474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3" s="7" t="str">
        <f>ExtractValues(Table1[[#This Row],[Agreement Name]],".{1}\d{4,5}")</f>
        <v/>
      </c>
      <c r="C4743" s="6" t="str">
        <f>ExtractValues(Table1[[#This Row],[Agreement Name]],".{1}\d{4,5}-.{1}\d{4,5}")</f>
        <v/>
      </c>
      <c r="D4743" s="6" t="str">
        <f>ExtractValues(ExtractValues(Table1[[#This Row],[Agreement Name]],"(CO\d{1,3})"),"\d+")</f>
        <v/>
      </c>
      <c r="E4743" s="6" t="str">
        <f>ExtractValues(ExtractValues(Table1[[#This Row],[Agreement Name]],"(CO.\d{1,3})"),"\d+")</f>
        <v/>
      </c>
      <c r="F4743" s="6" t="str">
        <f>IF(Table1[[#This Row],[ChgOrderPart1]]&lt;&gt;"",Table1[[#This Row],[ChgOrderPart1]],Table1[[#This Row],[ChgOrderPart2]])</f>
        <v/>
      </c>
      <c r="G4743" s="6" t="s">
        <v>3655</v>
      </c>
      <c r="H4743" s="8">
        <v>42109.413078703707</v>
      </c>
      <c r="I4743" s="6" t="s">
        <v>34</v>
      </c>
      <c r="J4743" s="8">
        <v>42115.485509259262</v>
      </c>
      <c r="K4743" s="6" t="s">
        <v>3614</v>
      </c>
      <c r="L4743" s="6" t="s">
        <v>3615</v>
      </c>
      <c r="M4743" s="6" t="s">
        <v>37</v>
      </c>
      <c r="O4743" s="6" t="s">
        <v>38</v>
      </c>
      <c r="P4743" s="6" t="s">
        <v>39</v>
      </c>
      <c r="Q4743" s="6" t="s">
        <v>424</v>
      </c>
      <c r="R4743" s="6" t="s">
        <v>196</v>
      </c>
      <c r="W4743" s="6" t="s">
        <v>425</v>
      </c>
      <c r="X4743" s="6" t="s">
        <v>424</v>
      </c>
      <c r="Y4743" s="6" t="s">
        <v>43</v>
      </c>
      <c r="Z4743" s="8">
        <v>42115.484189814815</v>
      </c>
      <c r="AA4743" s="6" t="s">
        <v>426</v>
      </c>
      <c r="AB4743" s="6" t="s">
        <v>198</v>
      </c>
      <c r="AC4743" s="6" t="s">
        <v>196</v>
      </c>
      <c r="AD4743" s="6" t="s">
        <v>43</v>
      </c>
      <c r="AE4743" s="8">
        <v>42115.485509259262</v>
      </c>
      <c r="AF4743" s="6" t="s">
        <v>71</v>
      </c>
    </row>
    <row r="4744" spans="1:39" x14ac:dyDescent="0.2">
      <c r="A474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4" s="7" t="str">
        <f>ExtractValues(Table1[[#This Row],[Agreement Name]],".{1}\d{4,5}")</f>
        <v/>
      </c>
      <c r="C4744" s="6" t="str">
        <f>ExtractValues(Table1[[#This Row],[Agreement Name]],".{1}\d{4,5}-.{1}\d{4,5}")</f>
        <v/>
      </c>
      <c r="D4744" s="6" t="str">
        <f>ExtractValues(ExtractValues(Table1[[#This Row],[Agreement Name]],"(CO\d{1,3})"),"\d+")</f>
        <v/>
      </c>
      <c r="E4744" s="6" t="str">
        <f>ExtractValues(ExtractValues(Table1[[#This Row],[Agreement Name]],"(CO.\d{1,3})"),"\d+")</f>
        <v/>
      </c>
      <c r="F4744" s="6" t="str">
        <f>IF(Table1[[#This Row],[ChgOrderPart1]]&lt;&gt;"",Table1[[#This Row],[ChgOrderPart1]],Table1[[#This Row],[ChgOrderPart2]])</f>
        <v/>
      </c>
      <c r="G4744" s="6" t="s">
        <v>213</v>
      </c>
      <c r="H4744" s="8">
        <v>42061.584421296298</v>
      </c>
      <c r="I4744" s="6" t="s">
        <v>34</v>
      </c>
      <c r="J4744" s="8">
        <v>42115.238553240742</v>
      </c>
      <c r="K4744" s="6" t="s">
        <v>35</v>
      </c>
      <c r="L4744" s="6" t="s">
        <v>36</v>
      </c>
      <c r="M4744" s="6" t="s">
        <v>37</v>
      </c>
      <c r="O4744" s="6" t="s">
        <v>38</v>
      </c>
      <c r="P4744" s="6" t="s">
        <v>39</v>
      </c>
      <c r="Q4744" s="6" t="s">
        <v>214</v>
      </c>
      <c r="R4744" s="6" t="s">
        <v>215</v>
      </c>
      <c r="W4744" s="6" t="s">
        <v>216</v>
      </c>
      <c r="X4744" s="6" t="s">
        <v>214</v>
      </c>
      <c r="Y4744" s="6" t="s">
        <v>43</v>
      </c>
      <c r="Z4744" s="8">
        <v>42062.306967592594</v>
      </c>
      <c r="AA4744" s="6" t="s">
        <v>217</v>
      </c>
      <c r="AB4744" s="6" t="s">
        <v>218</v>
      </c>
      <c r="AC4744" s="6" t="s">
        <v>215</v>
      </c>
      <c r="AD4744" s="6" t="s">
        <v>43</v>
      </c>
      <c r="AE4744" s="8">
        <v>42115.238553240742</v>
      </c>
      <c r="AF4744" s="6" t="s">
        <v>219</v>
      </c>
    </row>
    <row r="4745" spans="1:39" x14ac:dyDescent="0.2">
      <c r="A474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5" s="7" t="str">
        <f>ExtractValues(Table1[[#This Row],[Agreement Name]],".{1}\d{4,5}")</f>
        <v/>
      </c>
      <c r="C4745" s="6" t="str">
        <f>ExtractValues(Table1[[#This Row],[Agreement Name]],".{1}\d{4,5}-.{1}\d{4,5}")</f>
        <v/>
      </c>
      <c r="D4745" s="6" t="str">
        <f>ExtractValues(ExtractValues(Table1[[#This Row],[Agreement Name]],"(CO\d{1,3})"),"\d+")</f>
        <v/>
      </c>
      <c r="E4745" s="6" t="str">
        <f>ExtractValues(ExtractValues(Table1[[#This Row],[Agreement Name]],"(CO.\d{1,3})"),"\d+")</f>
        <v/>
      </c>
      <c r="F4745" s="6" t="str">
        <f>IF(Table1[[#This Row],[ChgOrderPart1]]&lt;&gt;"",Table1[[#This Row],[ChgOrderPart1]],Table1[[#This Row],[ChgOrderPart2]])</f>
        <v/>
      </c>
      <c r="G4745" s="6" t="s">
        <v>6899</v>
      </c>
      <c r="H4745" s="8">
        <v>42109.51803240741</v>
      </c>
      <c r="I4745" s="6" t="s">
        <v>34</v>
      </c>
      <c r="J4745" s="8">
        <v>42114.5237037037</v>
      </c>
      <c r="K4745" s="6" t="s">
        <v>1284</v>
      </c>
      <c r="L4745" s="6" t="s">
        <v>1285</v>
      </c>
      <c r="M4745" s="6" t="s">
        <v>37</v>
      </c>
      <c r="O4745" s="6" t="s">
        <v>38</v>
      </c>
      <c r="P4745" s="6" t="s">
        <v>39</v>
      </c>
      <c r="Q4745" s="6" t="s">
        <v>6900</v>
      </c>
      <c r="R4745" s="6" t="s">
        <v>41</v>
      </c>
      <c r="W4745" s="6" t="s">
        <v>6901</v>
      </c>
      <c r="X4745" s="6" t="s">
        <v>6900</v>
      </c>
      <c r="Y4745" s="6" t="s">
        <v>43</v>
      </c>
      <c r="Z4745" s="8">
        <v>42114.512916666667</v>
      </c>
      <c r="AA4745" s="6" t="s">
        <v>6902</v>
      </c>
      <c r="AB4745" s="6" t="s">
        <v>45</v>
      </c>
      <c r="AC4745" s="6" t="s">
        <v>41</v>
      </c>
      <c r="AD4745" s="6" t="s">
        <v>43</v>
      </c>
      <c r="AE4745" s="8">
        <v>42114.5237037037</v>
      </c>
      <c r="AF4745" s="6" t="s">
        <v>46</v>
      </c>
    </row>
    <row r="4746" spans="1:39" x14ac:dyDescent="0.2">
      <c r="A474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6" s="7" t="str">
        <f>ExtractValues(Table1[[#This Row],[Agreement Name]],".{1}\d{4,5}")</f>
        <v/>
      </c>
      <c r="C4746" s="6" t="str">
        <f>ExtractValues(Table1[[#This Row],[Agreement Name]],".{1}\d{4,5}-.{1}\d{4,5}")</f>
        <v/>
      </c>
      <c r="D4746" s="6" t="str">
        <f>ExtractValues(ExtractValues(Table1[[#This Row],[Agreement Name]],"(CO\d{1,3})"),"\d+")</f>
        <v/>
      </c>
      <c r="E4746" s="6" t="str">
        <f>ExtractValues(ExtractValues(Table1[[#This Row],[Agreement Name]],"(CO.\d{1,3})"),"\d+")</f>
        <v/>
      </c>
      <c r="F4746" s="6" t="str">
        <f>IF(Table1[[#This Row],[ChgOrderPart1]]&lt;&gt;"",Table1[[#This Row],[ChgOrderPart1]],Table1[[#This Row],[ChgOrderPart2]])</f>
        <v/>
      </c>
      <c r="G4746" s="6" t="s">
        <v>3680</v>
      </c>
      <c r="H4746" s="8">
        <v>42110.527488425927</v>
      </c>
      <c r="I4746" s="6" t="s">
        <v>55</v>
      </c>
      <c r="J4746" s="8">
        <v>42114.369201388887</v>
      </c>
      <c r="K4746" s="6" t="s">
        <v>3614</v>
      </c>
      <c r="L4746" s="6" t="s">
        <v>3615</v>
      </c>
      <c r="M4746" s="6" t="s">
        <v>37</v>
      </c>
      <c r="O4746" s="6" t="s">
        <v>38</v>
      </c>
      <c r="P4746" s="6" t="s">
        <v>39</v>
      </c>
      <c r="Q4746" s="6" t="s">
        <v>2659</v>
      </c>
      <c r="R4746" s="6" t="s">
        <v>1493</v>
      </c>
      <c r="AL4746" s="6" t="s">
        <v>2659</v>
      </c>
      <c r="AM4746" s="6" t="s">
        <v>43</v>
      </c>
    </row>
    <row r="4747" spans="1:39" x14ac:dyDescent="0.2">
      <c r="A474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7" s="7" t="str">
        <f>ExtractValues(Table1[[#This Row],[Agreement Name]],".{1}\d{4,5}")</f>
        <v/>
      </c>
      <c r="C4747" s="6" t="str">
        <f>ExtractValues(Table1[[#This Row],[Agreement Name]],".{1}\d{4,5}-.{1}\d{4,5}")</f>
        <v/>
      </c>
      <c r="D4747" s="6" t="str">
        <f>ExtractValues(ExtractValues(Table1[[#This Row],[Agreement Name]],"(CO\d{1,3})"),"\d+")</f>
        <v/>
      </c>
      <c r="E4747" s="6" t="str">
        <f>ExtractValues(ExtractValues(Table1[[#This Row],[Agreement Name]],"(CO.\d{1,3})"),"\d+")</f>
        <v/>
      </c>
      <c r="F4747" s="6" t="str">
        <f>IF(Table1[[#This Row],[ChgOrderPart1]]&lt;&gt;"",Table1[[#This Row],[ChgOrderPart1]],Table1[[#This Row],[ChgOrderPart2]])</f>
        <v/>
      </c>
      <c r="G4747" s="6" t="s">
        <v>147</v>
      </c>
      <c r="H4747" s="8">
        <v>42053.57304398148</v>
      </c>
      <c r="I4747" s="6" t="s">
        <v>55</v>
      </c>
      <c r="J4747" s="8">
        <v>42108.399537037039</v>
      </c>
      <c r="K4747" s="6" t="s">
        <v>35</v>
      </c>
      <c r="L4747" s="6" t="s">
        <v>36</v>
      </c>
      <c r="M4747" s="6" t="s">
        <v>37</v>
      </c>
      <c r="O4747" s="6" t="s">
        <v>38</v>
      </c>
      <c r="P4747" s="6" t="s">
        <v>39</v>
      </c>
      <c r="Q4747" s="6" t="s">
        <v>148</v>
      </c>
      <c r="R4747" s="6" t="s">
        <v>111</v>
      </c>
      <c r="AL4747" s="6" t="s">
        <v>148</v>
      </c>
      <c r="AM4747" s="6" t="s">
        <v>43</v>
      </c>
    </row>
    <row r="4748" spans="1:39" x14ac:dyDescent="0.2">
      <c r="A474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8" s="7" t="str">
        <f>ExtractValues(Table1[[#This Row],[Agreement Name]],".{1}\d{4,5}")</f>
        <v/>
      </c>
      <c r="C4748" s="6" t="str">
        <f>ExtractValues(Table1[[#This Row],[Agreement Name]],".{1}\d{4,5}-.{1}\d{4,5}")</f>
        <v/>
      </c>
      <c r="D4748" s="6" t="str">
        <f>ExtractValues(ExtractValues(Table1[[#This Row],[Agreement Name]],"(CO\d{1,3})"),"\d+")</f>
        <v/>
      </c>
      <c r="E4748" s="6" t="str">
        <f>ExtractValues(ExtractValues(Table1[[#This Row],[Agreement Name]],"(CO.\d{1,3})"),"\d+")</f>
        <v/>
      </c>
      <c r="F4748" s="6" t="str">
        <f>IF(Table1[[#This Row],[ChgOrderPart1]]&lt;&gt;"",Table1[[#This Row],[ChgOrderPart1]],Table1[[#This Row],[ChgOrderPart2]])</f>
        <v/>
      </c>
      <c r="G4748" s="6" t="s">
        <v>8251</v>
      </c>
      <c r="H4748" s="8">
        <v>42107.342858796299</v>
      </c>
      <c r="I4748" s="6" t="s">
        <v>34</v>
      </c>
      <c r="J4748" s="8">
        <v>42107.604317129626</v>
      </c>
      <c r="K4748" s="6" t="s">
        <v>1376</v>
      </c>
      <c r="L4748" s="6" t="s">
        <v>1377</v>
      </c>
      <c r="M4748" s="6" t="s">
        <v>37</v>
      </c>
      <c r="O4748" s="6" t="s">
        <v>38</v>
      </c>
      <c r="P4748" s="6" t="s">
        <v>39</v>
      </c>
      <c r="Q4748" s="6" t="s">
        <v>8252</v>
      </c>
      <c r="R4748" s="6" t="s">
        <v>4850</v>
      </c>
      <c r="S4748" s="6" t="s">
        <v>1493</v>
      </c>
      <c r="W4748" s="6" t="s">
        <v>4851</v>
      </c>
      <c r="X4748" s="6" t="s">
        <v>4850</v>
      </c>
      <c r="Y4748" s="6" t="s">
        <v>43</v>
      </c>
      <c r="Z4748" s="8">
        <v>42107.574259259258</v>
      </c>
      <c r="AA4748" s="6" t="s">
        <v>4852</v>
      </c>
      <c r="AB4748" s="6" t="s">
        <v>128</v>
      </c>
      <c r="AC4748" s="6" t="s">
        <v>1493</v>
      </c>
      <c r="AD4748" s="6" t="s">
        <v>43</v>
      </c>
      <c r="AE4748" s="8">
        <v>42107.604317129626</v>
      </c>
      <c r="AF4748" s="6" t="s">
        <v>976</v>
      </c>
    </row>
    <row r="4749" spans="1:39" x14ac:dyDescent="0.2">
      <c r="A474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49" s="7" t="str">
        <f>ExtractValues(Table1[[#This Row],[Agreement Name]],".{1}\d{4,5}")</f>
        <v/>
      </c>
      <c r="C4749" s="6" t="str">
        <f>ExtractValues(Table1[[#This Row],[Agreement Name]],".{1}\d{4,5}-.{1}\d{4,5}")</f>
        <v/>
      </c>
      <c r="D4749" s="6" t="str">
        <f>ExtractValues(ExtractValues(Table1[[#This Row],[Agreement Name]],"(CO\d{1,3})"),"\d+")</f>
        <v/>
      </c>
      <c r="E4749" s="6" t="str">
        <f>ExtractValues(ExtractValues(Table1[[#This Row],[Agreement Name]],"(CO.\d{1,3})"),"\d+")</f>
        <v/>
      </c>
      <c r="F4749" s="6" t="str">
        <f>IF(Table1[[#This Row],[ChgOrderPart1]]&lt;&gt;"",Table1[[#This Row],[ChgOrderPart1]],Table1[[#This Row],[ChgOrderPart2]])</f>
        <v/>
      </c>
      <c r="G4749" s="6" t="s">
        <v>239</v>
      </c>
      <c r="H4749" s="8">
        <v>42065.548877314817</v>
      </c>
      <c r="I4749" s="6" t="s">
        <v>55</v>
      </c>
      <c r="J4749" s="8">
        <v>42107.48332175926</v>
      </c>
      <c r="K4749" s="6" t="s">
        <v>35</v>
      </c>
      <c r="L4749" s="6" t="s">
        <v>36</v>
      </c>
      <c r="M4749" s="6" t="s">
        <v>37</v>
      </c>
      <c r="O4749" s="6" t="s">
        <v>38</v>
      </c>
      <c r="P4749" s="6" t="s">
        <v>39</v>
      </c>
      <c r="Q4749" s="6" t="s">
        <v>240</v>
      </c>
      <c r="R4749" s="6" t="s">
        <v>57</v>
      </c>
      <c r="AL4749" s="6" t="s">
        <v>240</v>
      </c>
      <c r="AM4749" s="6" t="s">
        <v>43</v>
      </c>
    </row>
    <row r="4750" spans="1:39" x14ac:dyDescent="0.2">
      <c r="A475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0" s="7" t="str">
        <f>ExtractValues(Table1[[#This Row],[Agreement Name]],".{1}\d{4,5}")</f>
        <v/>
      </c>
      <c r="C4750" s="6" t="str">
        <f>ExtractValues(Table1[[#This Row],[Agreement Name]],".{1}\d{4,5}-.{1}\d{4,5}")</f>
        <v/>
      </c>
      <c r="D4750" s="6" t="str">
        <f>ExtractValues(ExtractValues(Table1[[#This Row],[Agreement Name]],"(CO\d{1,3})"),"\d+")</f>
        <v/>
      </c>
      <c r="E4750" s="6" t="str">
        <f>ExtractValues(ExtractValues(Table1[[#This Row],[Agreement Name]],"(CO.\d{1,3})"),"\d+")</f>
        <v/>
      </c>
      <c r="F4750" s="6" t="str">
        <f>IF(Table1[[#This Row],[ChgOrderPart1]]&lt;&gt;"",Table1[[#This Row],[ChgOrderPart1]],Table1[[#This Row],[ChgOrderPart2]])</f>
        <v/>
      </c>
      <c r="G4750" s="6" t="s">
        <v>97</v>
      </c>
      <c r="H4750" s="8">
        <v>42040.643506944441</v>
      </c>
      <c r="I4750" s="6" t="s">
        <v>55</v>
      </c>
      <c r="J4750" s="8">
        <v>42107.31627314815</v>
      </c>
      <c r="K4750" s="6" t="s">
        <v>35</v>
      </c>
      <c r="L4750" s="6" t="s">
        <v>36</v>
      </c>
      <c r="M4750" s="6" t="s">
        <v>37</v>
      </c>
      <c r="O4750" s="6" t="s">
        <v>38</v>
      </c>
      <c r="P4750" s="6" t="s">
        <v>39</v>
      </c>
      <c r="Q4750" s="6" t="s">
        <v>98</v>
      </c>
      <c r="R4750" s="6" t="s">
        <v>41</v>
      </c>
      <c r="AL4750" s="6" t="s">
        <v>98</v>
      </c>
      <c r="AM4750" s="6" t="s">
        <v>43</v>
      </c>
    </row>
    <row r="4751" spans="1:39" x14ac:dyDescent="0.2">
      <c r="A475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1" s="7" t="str">
        <f>ExtractValues(Table1[[#This Row],[Agreement Name]],".{1}\d{4,5}")</f>
        <v/>
      </c>
      <c r="C4751" s="6" t="str">
        <f>ExtractValues(Table1[[#This Row],[Agreement Name]],".{1}\d{4,5}-.{1}\d{4,5}")</f>
        <v/>
      </c>
      <c r="D4751" s="6" t="str">
        <f>ExtractValues(ExtractValues(Table1[[#This Row],[Agreement Name]],"(CO\d{1,3})"),"\d+")</f>
        <v/>
      </c>
      <c r="E4751" s="6" t="str">
        <f>ExtractValues(ExtractValues(Table1[[#This Row],[Agreement Name]],"(CO.\d{1,3})"),"\d+")</f>
        <v/>
      </c>
      <c r="F4751" s="6" t="str">
        <f>IF(Table1[[#This Row],[ChgOrderPart1]]&lt;&gt;"",Table1[[#This Row],[ChgOrderPart1]],Table1[[#This Row],[ChgOrderPart2]])</f>
        <v/>
      </c>
      <c r="G4751" s="6" t="s">
        <v>5045</v>
      </c>
      <c r="H4751" s="8">
        <v>42032.332569444443</v>
      </c>
      <c r="I4751" s="6" t="s">
        <v>34</v>
      </c>
      <c r="J4751" s="8">
        <v>42103.419606481482</v>
      </c>
      <c r="K4751" s="6" t="s">
        <v>5013</v>
      </c>
      <c r="L4751" s="6" t="s">
        <v>5014</v>
      </c>
      <c r="M4751" s="6" t="s">
        <v>5015</v>
      </c>
      <c r="O4751" s="6" t="s">
        <v>38</v>
      </c>
      <c r="P4751" s="6" t="s">
        <v>39</v>
      </c>
      <c r="Q4751" s="6" t="s">
        <v>5046</v>
      </c>
      <c r="R4751" s="6" t="s">
        <v>41</v>
      </c>
      <c r="W4751" s="6" t="s">
        <v>5047</v>
      </c>
      <c r="X4751" s="6" t="s">
        <v>5046</v>
      </c>
      <c r="Y4751" s="6" t="s">
        <v>43</v>
      </c>
      <c r="Z4751" s="8">
        <v>42103.396782407406</v>
      </c>
      <c r="AA4751" s="6" t="s">
        <v>5048</v>
      </c>
      <c r="AB4751" s="6" t="s">
        <v>45</v>
      </c>
      <c r="AC4751" s="6" t="s">
        <v>41</v>
      </c>
      <c r="AD4751" s="6" t="s">
        <v>43</v>
      </c>
      <c r="AE4751" s="8">
        <v>42103.419606481482</v>
      </c>
      <c r="AF4751" s="6" t="s">
        <v>46</v>
      </c>
    </row>
    <row r="4752" spans="1:39" x14ac:dyDescent="0.2">
      <c r="A475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2" s="7" t="str">
        <f>ExtractValues(Table1[[#This Row],[Agreement Name]],".{1}\d{4,5}")</f>
        <v/>
      </c>
      <c r="C4752" s="6" t="str">
        <f>ExtractValues(Table1[[#This Row],[Agreement Name]],".{1}\d{4,5}-.{1}\d{4,5}")</f>
        <v/>
      </c>
      <c r="D4752" s="6" t="str">
        <f>ExtractValues(ExtractValues(Table1[[#This Row],[Agreement Name]],"(CO\d{1,3})"),"\d+")</f>
        <v/>
      </c>
      <c r="E4752" s="6" t="str">
        <f>ExtractValues(ExtractValues(Table1[[#This Row],[Agreement Name]],"(CO.\d{1,3})"),"\d+")</f>
        <v/>
      </c>
      <c r="F4752" s="6" t="str">
        <f>IF(Table1[[#This Row],[ChgOrderPart1]]&lt;&gt;"",Table1[[#This Row],[ChgOrderPart1]],Table1[[#This Row],[ChgOrderPart2]])</f>
        <v/>
      </c>
      <c r="G4752" s="6" t="s">
        <v>4568</v>
      </c>
      <c r="H4752" s="8">
        <v>42018.585798611108</v>
      </c>
      <c r="I4752" s="6" t="s">
        <v>55</v>
      </c>
      <c r="J4752" s="8">
        <v>42096.627604166664</v>
      </c>
      <c r="K4752" s="6" t="s">
        <v>35</v>
      </c>
      <c r="L4752" s="6" t="s">
        <v>36</v>
      </c>
      <c r="M4752" s="6" t="s">
        <v>37</v>
      </c>
      <c r="O4752" s="6" t="s">
        <v>38</v>
      </c>
      <c r="P4752" s="6" t="s">
        <v>39</v>
      </c>
      <c r="Q4752" s="6" t="s">
        <v>4569</v>
      </c>
      <c r="R4752" s="6" t="s">
        <v>4570</v>
      </c>
      <c r="S4752" s="6" t="s">
        <v>41</v>
      </c>
      <c r="AL4752" s="6" t="s">
        <v>4569</v>
      </c>
      <c r="AM4752" s="6" t="s">
        <v>43</v>
      </c>
    </row>
    <row r="4753" spans="1:39" x14ac:dyDescent="0.2">
      <c r="A475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3" s="7" t="str">
        <f>ExtractValues(Table1[[#This Row],[Agreement Name]],".{1}\d{4,5}")</f>
        <v/>
      </c>
      <c r="C4753" s="6" t="str">
        <f>ExtractValues(Table1[[#This Row],[Agreement Name]],".{1}\d{4,5}-.{1}\d{4,5}")</f>
        <v/>
      </c>
      <c r="D4753" s="6" t="str">
        <f>ExtractValues(ExtractValues(Table1[[#This Row],[Agreement Name]],"(CO\d{1,3})"),"\d+")</f>
        <v/>
      </c>
      <c r="E4753" s="6" t="str">
        <f>ExtractValues(ExtractValues(Table1[[#This Row],[Agreement Name]],"(CO.\d{1,3})"),"\d+")</f>
        <v/>
      </c>
      <c r="F4753" s="6" t="str">
        <f>IF(Table1[[#This Row],[ChgOrderPart1]]&lt;&gt;"",Table1[[#This Row],[ChgOrderPart1]],Table1[[#This Row],[ChgOrderPart2]])</f>
        <v/>
      </c>
      <c r="G4753" s="6" t="s">
        <v>295</v>
      </c>
      <c r="H4753" s="8">
        <v>42090.426655092589</v>
      </c>
      <c r="I4753" s="6" t="s">
        <v>34</v>
      </c>
      <c r="J4753" s="8">
        <v>42093.413460648146</v>
      </c>
      <c r="K4753" s="6" t="s">
        <v>35</v>
      </c>
      <c r="L4753" s="6" t="s">
        <v>36</v>
      </c>
      <c r="M4753" s="6" t="s">
        <v>37</v>
      </c>
      <c r="O4753" s="6" t="s">
        <v>38</v>
      </c>
      <c r="P4753" s="6" t="s">
        <v>39</v>
      </c>
      <c r="Q4753" s="6" t="s">
        <v>296</v>
      </c>
      <c r="R4753" s="6" t="s">
        <v>57</v>
      </c>
      <c r="W4753" s="6" t="s">
        <v>297</v>
      </c>
      <c r="X4753" s="6" t="s">
        <v>296</v>
      </c>
      <c r="Y4753" s="6" t="s">
        <v>43</v>
      </c>
      <c r="Z4753" s="8">
        <v>42093.387037037035</v>
      </c>
      <c r="AA4753" s="6" t="s">
        <v>298</v>
      </c>
      <c r="AB4753" s="6" t="s">
        <v>70</v>
      </c>
      <c r="AC4753" s="6" t="s">
        <v>57</v>
      </c>
      <c r="AD4753" s="6" t="s">
        <v>43</v>
      </c>
      <c r="AE4753" s="8">
        <v>42093.413460648146</v>
      </c>
      <c r="AF4753" s="6" t="s">
        <v>71</v>
      </c>
    </row>
    <row r="4754" spans="1:39" x14ac:dyDescent="0.2">
      <c r="A475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4" s="7" t="str">
        <f>ExtractValues(Table1[[#This Row],[Agreement Name]],".{1}\d{4,5}")</f>
        <v/>
      </c>
      <c r="C4754" s="6" t="str">
        <f>ExtractValues(Table1[[#This Row],[Agreement Name]],".{1}\d{4,5}-.{1}\d{4,5}")</f>
        <v/>
      </c>
      <c r="D4754" s="6" t="str">
        <f>ExtractValues(ExtractValues(Table1[[#This Row],[Agreement Name]],"(CO\d{1,3})"),"\d+")</f>
        <v/>
      </c>
      <c r="E4754" s="6" t="str">
        <f>ExtractValues(ExtractValues(Table1[[#This Row],[Agreement Name]],"(CO.\d{1,3})"),"\d+")</f>
        <v/>
      </c>
      <c r="F4754" s="6" t="str">
        <f>IF(Table1[[#This Row],[ChgOrderPart1]]&lt;&gt;"",Table1[[#This Row],[ChgOrderPart1]],Table1[[#This Row],[ChgOrderPart2]])</f>
        <v/>
      </c>
      <c r="G4754" s="6" t="s">
        <v>4496</v>
      </c>
      <c r="H4754" s="8">
        <v>41989.403969907406</v>
      </c>
      <c r="I4754" s="6" t="s">
        <v>55</v>
      </c>
      <c r="J4754" s="8">
        <v>42093.322662037041</v>
      </c>
      <c r="K4754" s="6" t="s">
        <v>35</v>
      </c>
      <c r="L4754" s="6" t="s">
        <v>36</v>
      </c>
      <c r="M4754" s="6" t="s">
        <v>37</v>
      </c>
      <c r="O4754" s="6" t="s">
        <v>38</v>
      </c>
      <c r="P4754" s="6" t="s">
        <v>39</v>
      </c>
      <c r="Q4754" s="6" t="s">
        <v>4497</v>
      </c>
      <c r="R4754" s="6" t="s">
        <v>4498</v>
      </c>
      <c r="S4754" s="6" t="s">
        <v>515</v>
      </c>
      <c r="AL4754" s="6" t="s">
        <v>4497</v>
      </c>
      <c r="AM4754" s="6" t="s">
        <v>43</v>
      </c>
    </row>
    <row r="4755" spans="1:39" x14ac:dyDescent="0.2">
      <c r="A475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5" s="7" t="str">
        <f>ExtractValues(Table1[[#This Row],[Agreement Name]],".{1}\d{4,5}")</f>
        <v/>
      </c>
      <c r="C4755" s="6" t="str">
        <f>ExtractValues(Table1[[#This Row],[Agreement Name]],".{1}\d{4,5}-.{1}\d{4,5}")</f>
        <v/>
      </c>
      <c r="D4755" s="6" t="str">
        <f>ExtractValues(ExtractValues(Table1[[#This Row],[Agreement Name]],"(CO\d{1,3})"),"\d+")</f>
        <v/>
      </c>
      <c r="E4755" s="6" t="str">
        <f>ExtractValues(ExtractValues(Table1[[#This Row],[Agreement Name]],"(CO.\d{1,3})"),"\d+")</f>
        <v/>
      </c>
      <c r="F4755" s="6" t="str">
        <f>IF(Table1[[#This Row],[ChgOrderPart1]]&lt;&gt;"",Table1[[#This Row],[ChgOrderPart1]],Table1[[#This Row],[ChgOrderPart2]])</f>
        <v/>
      </c>
      <c r="G4755" s="6" t="s">
        <v>291</v>
      </c>
      <c r="H4755" s="8">
        <v>42088.670069444444</v>
      </c>
      <c r="I4755" s="6" t="s">
        <v>34</v>
      </c>
      <c r="J4755" s="8">
        <v>42090.503935185188</v>
      </c>
      <c r="K4755" s="6" t="s">
        <v>35</v>
      </c>
      <c r="L4755" s="6" t="s">
        <v>36</v>
      </c>
      <c r="M4755" s="6" t="s">
        <v>37</v>
      </c>
      <c r="O4755" s="6" t="s">
        <v>38</v>
      </c>
      <c r="P4755" s="6" t="s">
        <v>39</v>
      </c>
      <c r="Q4755" s="6" t="s">
        <v>292</v>
      </c>
      <c r="R4755" s="6" t="s">
        <v>41</v>
      </c>
      <c r="W4755" s="6" t="s">
        <v>293</v>
      </c>
      <c r="X4755" s="6" t="s">
        <v>292</v>
      </c>
      <c r="Y4755" s="6" t="s">
        <v>43</v>
      </c>
      <c r="Z4755" s="8">
        <v>42090.286400462966</v>
      </c>
      <c r="AA4755" s="6" t="s">
        <v>294</v>
      </c>
      <c r="AB4755" s="6" t="s">
        <v>45</v>
      </c>
      <c r="AC4755" s="6" t="s">
        <v>41</v>
      </c>
      <c r="AD4755" s="6" t="s">
        <v>43</v>
      </c>
      <c r="AE4755" s="8">
        <v>42090.503935185188</v>
      </c>
      <c r="AF4755" s="6" t="s">
        <v>46</v>
      </c>
    </row>
    <row r="4756" spans="1:39" x14ac:dyDescent="0.2">
      <c r="A475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6" s="7" t="str">
        <f>ExtractValues(Table1[[#This Row],[Agreement Name]],".{1}\d{4,5}")</f>
        <v/>
      </c>
      <c r="C4756" s="6" t="str">
        <f>ExtractValues(Table1[[#This Row],[Agreement Name]],".{1}\d{4,5}-.{1}\d{4,5}")</f>
        <v/>
      </c>
      <c r="D4756" s="6" t="str">
        <f>ExtractValues(ExtractValues(Table1[[#This Row],[Agreement Name]],"(CO\d{1,3})"),"\d+")</f>
        <v/>
      </c>
      <c r="E4756" s="6" t="str">
        <f>ExtractValues(ExtractValues(Table1[[#This Row],[Agreement Name]],"(CO.\d{1,3})"),"\d+")</f>
        <v/>
      </c>
      <c r="F4756" s="6" t="str">
        <f>IF(Table1[[#This Row],[ChgOrderPart1]]&lt;&gt;"",Table1[[#This Row],[ChgOrderPart1]],Table1[[#This Row],[ChgOrderPart2]])</f>
        <v/>
      </c>
      <c r="G4756" s="6" t="s">
        <v>5057</v>
      </c>
      <c r="H4756" s="8">
        <v>42089.467685185184</v>
      </c>
      <c r="I4756" s="6" t="s">
        <v>34</v>
      </c>
      <c r="J4756" s="8">
        <v>42089.509756944448</v>
      </c>
      <c r="K4756" s="6" t="s">
        <v>5013</v>
      </c>
      <c r="L4756" s="6" t="s">
        <v>5014</v>
      </c>
      <c r="M4756" s="6" t="s">
        <v>5015</v>
      </c>
      <c r="O4756" s="6" t="s">
        <v>38</v>
      </c>
      <c r="P4756" s="6" t="s">
        <v>39</v>
      </c>
      <c r="Q4756" s="6" t="s">
        <v>5058</v>
      </c>
      <c r="R4756" s="6" t="s">
        <v>41</v>
      </c>
      <c r="W4756" s="6" t="s">
        <v>5059</v>
      </c>
      <c r="X4756" s="6" t="s">
        <v>5058</v>
      </c>
      <c r="Y4756" s="6" t="s">
        <v>43</v>
      </c>
      <c r="Z4756" s="8">
        <v>42089.49046296296</v>
      </c>
      <c r="AA4756" s="6" t="s">
        <v>5060</v>
      </c>
      <c r="AB4756" s="6" t="s">
        <v>45</v>
      </c>
      <c r="AC4756" s="6" t="s">
        <v>41</v>
      </c>
      <c r="AD4756" s="6" t="s">
        <v>43</v>
      </c>
      <c r="AE4756" s="8">
        <v>42089.509756944448</v>
      </c>
      <c r="AF4756" s="6" t="s">
        <v>46</v>
      </c>
    </row>
    <row r="4757" spans="1:39" x14ac:dyDescent="0.2">
      <c r="A475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7" s="7" t="str">
        <f>ExtractValues(Table1[[#This Row],[Agreement Name]],".{1}\d{4,5}")</f>
        <v/>
      </c>
      <c r="C4757" s="6" t="str">
        <f>ExtractValues(Table1[[#This Row],[Agreement Name]],".{1}\d{4,5}-.{1}\d{4,5}")</f>
        <v/>
      </c>
      <c r="D4757" s="6" t="str">
        <f>ExtractValues(ExtractValues(Table1[[#This Row],[Agreement Name]],"(CO\d{1,3})"),"\d+")</f>
        <v/>
      </c>
      <c r="E4757" s="6" t="str">
        <f>ExtractValues(ExtractValues(Table1[[#This Row],[Agreement Name]],"(CO.\d{1,3})"),"\d+")</f>
        <v/>
      </c>
      <c r="F4757" s="6" t="str">
        <f>IF(Table1[[#This Row],[ChgOrderPart1]]&lt;&gt;"",Table1[[#This Row],[ChgOrderPart1]],Table1[[#This Row],[ChgOrderPart2]])</f>
        <v/>
      </c>
      <c r="G4757" s="6" t="s">
        <v>5057</v>
      </c>
      <c r="H4757" s="8">
        <v>42089.40084490741</v>
      </c>
      <c r="I4757" s="6" t="s">
        <v>55</v>
      </c>
      <c r="J4757" s="8">
        <v>42089.46570601852</v>
      </c>
      <c r="K4757" s="6" t="s">
        <v>5013</v>
      </c>
      <c r="L4757" s="6" t="s">
        <v>5014</v>
      </c>
      <c r="M4757" s="6" t="s">
        <v>5015</v>
      </c>
      <c r="O4757" s="6" t="s">
        <v>38</v>
      </c>
      <c r="P4757" s="6" t="s">
        <v>39</v>
      </c>
      <c r="Q4757" s="6" t="s">
        <v>5058</v>
      </c>
      <c r="R4757" s="6" t="s">
        <v>41</v>
      </c>
      <c r="AL4757" s="6" t="s">
        <v>5058</v>
      </c>
      <c r="AM4757" s="6" t="s">
        <v>43</v>
      </c>
    </row>
    <row r="4758" spans="1:39" x14ac:dyDescent="0.2">
      <c r="A475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8" s="7" t="str">
        <f>ExtractValues(Table1[[#This Row],[Agreement Name]],".{1}\d{4,5}")</f>
        <v/>
      </c>
      <c r="C4758" s="6" t="str">
        <f>ExtractValues(Table1[[#This Row],[Agreement Name]],".{1}\d{4,5}-.{1}\d{4,5}")</f>
        <v/>
      </c>
      <c r="D4758" s="6" t="str">
        <f>ExtractValues(ExtractValues(Table1[[#This Row],[Agreement Name]],"(CO\d{1,3})"),"\d+")</f>
        <v/>
      </c>
      <c r="E4758" s="6" t="str">
        <f>ExtractValues(ExtractValues(Table1[[#This Row],[Agreement Name]],"(CO.\d{1,3})"),"\d+")</f>
        <v/>
      </c>
      <c r="F4758" s="6" t="str">
        <f>IF(Table1[[#This Row],[ChgOrderPart1]]&lt;&gt;"",Table1[[#This Row],[ChgOrderPart1]],Table1[[#This Row],[ChgOrderPart2]])</f>
        <v/>
      </c>
      <c r="G4758" s="6" t="s">
        <v>5053</v>
      </c>
      <c r="H4758" s="8">
        <v>42083.52443287037</v>
      </c>
      <c r="I4758" s="6" t="s">
        <v>34</v>
      </c>
      <c r="J4758" s="8">
        <v>42089.431030092594</v>
      </c>
      <c r="K4758" s="6" t="s">
        <v>5013</v>
      </c>
      <c r="L4758" s="6" t="s">
        <v>5014</v>
      </c>
      <c r="M4758" s="6" t="s">
        <v>5015</v>
      </c>
      <c r="O4758" s="6" t="s">
        <v>38</v>
      </c>
      <c r="P4758" s="6" t="s">
        <v>39</v>
      </c>
      <c r="Q4758" s="6" t="s">
        <v>5054</v>
      </c>
      <c r="R4758" s="6" t="s">
        <v>41</v>
      </c>
      <c r="W4758" s="6" t="s">
        <v>5055</v>
      </c>
      <c r="X4758" s="6" t="s">
        <v>5054</v>
      </c>
      <c r="Y4758" s="6" t="s">
        <v>43</v>
      </c>
      <c r="Z4758" s="8">
        <v>42089.421990740739</v>
      </c>
      <c r="AA4758" s="6" t="s">
        <v>5056</v>
      </c>
      <c r="AB4758" s="6" t="s">
        <v>45</v>
      </c>
      <c r="AC4758" s="6" t="s">
        <v>41</v>
      </c>
      <c r="AD4758" s="6" t="s">
        <v>43</v>
      </c>
      <c r="AE4758" s="8">
        <v>42089.431030092594</v>
      </c>
      <c r="AF4758" s="6" t="s">
        <v>46</v>
      </c>
    </row>
    <row r="4759" spans="1:39" x14ac:dyDescent="0.2">
      <c r="A475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59" s="7" t="str">
        <f>ExtractValues(Table1[[#This Row],[Agreement Name]],".{1}\d{4,5}")</f>
        <v/>
      </c>
      <c r="C4759" s="6" t="str">
        <f>ExtractValues(Table1[[#This Row],[Agreement Name]],".{1}\d{4,5}-.{1}\d{4,5}")</f>
        <v/>
      </c>
      <c r="D4759" s="6" t="str">
        <f>ExtractValues(ExtractValues(Table1[[#This Row],[Agreement Name]],"(CO\d{1,3})"),"\d+")</f>
        <v/>
      </c>
      <c r="E4759" s="6" t="str">
        <f>ExtractValues(ExtractValues(Table1[[#This Row],[Agreement Name]],"(CO.\d{1,3})"),"\d+")</f>
        <v/>
      </c>
      <c r="F4759" s="6" t="str">
        <f>IF(Table1[[#This Row],[ChgOrderPart1]]&lt;&gt;"",Table1[[#This Row],[ChgOrderPart1]],Table1[[#This Row],[ChgOrderPart2]])</f>
        <v/>
      </c>
      <c r="G4759" s="6" t="s">
        <v>285</v>
      </c>
      <c r="H4759" s="8">
        <v>42086.347708333335</v>
      </c>
      <c r="I4759" s="6" t="s">
        <v>34</v>
      </c>
      <c r="J4759" s="8">
        <v>42089.402615740742</v>
      </c>
      <c r="K4759" s="6" t="s">
        <v>35</v>
      </c>
      <c r="L4759" s="6" t="s">
        <v>36</v>
      </c>
      <c r="M4759" s="6" t="s">
        <v>37</v>
      </c>
      <c r="O4759" s="6" t="s">
        <v>38</v>
      </c>
      <c r="P4759" s="6" t="s">
        <v>39</v>
      </c>
      <c r="Q4759" s="6" t="s">
        <v>286</v>
      </c>
      <c r="R4759" s="6" t="s">
        <v>41</v>
      </c>
      <c r="W4759" s="6" t="s">
        <v>287</v>
      </c>
      <c r="X4759" s="6" t="s">
        <v>286</v>
      </c>
      <c r="Y4759" s="6" t="s">
        <v>43</v>
      </c>
      <c r="Z4759" s="8">
        <v>42087.611608796295</v>
      </c>
      <c r="AA4759" s="6" t="s">
        <v>288</v>
      </c>
      <c r="AB4759" s="6" t="s">
        <v>45</v>
      </c>
      <c r="AC4759" s="6" t="s">
        <v>41</v>
      </c>
      <c r="AD4759" s="6" t="s">
        <v>43</v>
      </c>
      <c r="AE4759" s="8">
        <v>42089.402615740742</v>
      </c>
      <c r="AF4759" s="6" t="s">
        <v>46</v>
      </c>
    </row>
    <row r="4760" spans="1:39" x14ac:dyDescent="0.2">
      <c r="A476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0" s="7" t="str">
        <f>ExtractValues(Table1[[#This Row],[Agreement Name]],".{1}\d{4,5}")</f>
        <v/>
      </c>
      <c r="C4760" s="6" t="str">
        <f>ExtractValues(Table1[[#This Row],[Agreement Name]],".{1}\d{4,5}-.{1}\d{4,5}")</f>
        <v/>
      </c>
      <c r="D4760" s="6" t="str">
        <f>ExtractValues(ExtractValues(Table1[[#This Row],[Agreement Name]],"(CO\d{1,3})"),"\d+")</f>
        <v/>
      </c>
      <c r="E4760" s="6" t="str">
        <f>ExtractValues(ExtractValues(Table1[[#This Row],[Agreement Name]],"(CO.\d{1,3})"),"\d+")</f>
        <v/>
      </c>
      <c r="F4760" s="6" t="str">
        <f>IF(Table1[[#This Row],[ChgOrderPart1]]&lt;&gt;"",Table1[[#This Row],[ChgOrderPart1]],Table1[[#This Row],[ChgOrderPart2]])</f>
        <v/>
      </c>
      <c r="G4760" s="6" t="s">
        <v>281</v>
      </c>
      <c r="H4760" s="8">
        <v>42081.659953703704</v>
      </c>
      <c r="I4760" s="6" t="s">
        <v>34</v>
      </c>
      <c r="J4760" s="8">
        <v>42086.646909722222</v>
      </c>
      <c r="K4760" s="6" t="s">
        <v>35</v>
      </c>
      <c r="L4760" s="6" t="s">
        <v>36</v>
      </c>
      <c r="M4760" s="6" t="s">
        <v>37</v>
      </c>
      <c r="O4760" s="6" t="s">
        <v>38</v>
      </c>
      <c r="P4760" s="6" t="s">
        <v>39</v>
      </c>
      <c r="Q4760" s="6" t="s">
        <v>153</v>
      </c>
      <c r="R4760" s="6" t="s">
        <v>282</v>
      </c>
      <c r="S4760" s="6" t="s">
        <v>41</v>
      </c>
      <c r="W4760" s="6" t="s">
        <v>283</v>
      </c>
      <c r="X4760" s="6" t="s">
        <v>282</v>
      </c>
      <c r="Y4760" s="6" t="s">
        <v>43</v>
      </c>
      <c r="Z4760" s="8">
        <v>42082.644675925927</v>
      </c>
      <c r="AA4760" s="6" t="s">
        <v>284</v>
      </c>
      <c r="AB4760" s="6" t="s">
        <v>45</v>
      </c>
      <c r="AC4760" s="6" t="s">
        <v>41</v>
      </c>
      <c r="AD4760" s="6" t="s">
        <v>43</v>
      </c>
      <c r="AE4760" s="8">
        <v>42086.646909722222</v>
      </c>
      <c r="AF4760" s="6" t="s">
        <v>46</v>
      </c>
    </row>
    <row r="4761" spans="1:39" x14ac:dyDescent="0.2">
      <c r="A476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1" s="7" t="str">
        <f>ExtractValues(Table1[[#This Row],[Agreement Name]],".{1}\d{4,5}")</f>
        <v/>
      </c>
      <c r="C4761" s="6" t="str">
        <f>ExtractValues(Table1[[#This Row],[Agreement Name]],".{1}\d{4,5}-.{1}\d{4,5}")</f>
        <v/>
      </c>
      <c r="D4761" s="6" t="str">
        <f>ExtractValues(ExtractValues(Table1[[#This Row],[Agreement Name]],"(CO\d{1,3})"),"\d+")</f>
        <v/>
      </c>
      <c r="E4761" s="6" t="str">
        <f>ExtractValues(ExtractValues(Table1[[#This Row],[Agreement Name]],"(CO.\d{1,3})"),"\d+")</f>
        <v/>
      </c>
      <c r="F4761" s="6" t="str">
        <f>IF(Table1[[#This Row],[ChgOrderPart1]]&lt;&gt;"",Table1[[#This Row],[ChgOrderPart1]],Table1[[#This Row],[ChgOrderPart2]])</f>
        <v/>
      </c>
      <c r="G4761" s="6" t="s">
        <v>281</v>
      </c>
      <c r="H4761" s="8">
        <v>42081.63722222222</v>
      </c>
      <c r="I4761" s="6" t="s">
        <v>55</v>
      </c>
      <c r="J4761" s="8">
        <v>42081.656157407408</v>
      </c>
      <c r="K4761" s="6" t="s">
        <v>35</v>
      </c>
      <c r="L4761" s="6" t="s">
        <v>36</v>
      </c>
      <c r="M4761" s="6" t="s">
        <v>37</v>
      </c>
      <c r="O4761" s="6" t="s">
        <v>38</v>
      </c>
      <c r="P4761" s="6" t="s">
        <v>39</v>
      </c>
      <c r="Q4761" s="6" t="s">
        <v>153</v>
      </c>
      <c r="R4761" s="6" t="s">
        <v>41</v>
      </c>
      <c r="AL4761" s="6" t="s">
        <v>153</v>
      </c>
      <c r="AM4761" s="6" t="s">
        <v>43</v>
      </c>
    </row>
    <row r="4762" spans="1:39" x14ac:dyDescent="0.2">
      <c r="A476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2" s="7" t="str">
        <f>ExtractValues(Table1[[#This Row],[Agreement Name]],".{1}\d{4,5}")</f>
        <v/>
      </c>
      <c r="C4762" s="6" t="str">
        <f>ExtractValues(Table1[[#This Row],[Agreement Name]],".{1}\d{4,5}-.{1}\d{4,5}")</f>
        <v/>
      </c>
      <c r="D4762" s="6" t="str">
        <f>ExtractValues(ExtractValues(Table1[[#This Row],[Agreement Name]],"(CO\d{1,3})"),"\d+")</f>
        <v/>
      </c>
      <c r="E4762" s="6" t="str">
        <f>ExtractValues(ExtractValues(Table1[[#This Row],[Agreement Name]],"(CO.\d{1,3})"),"\d+")</f>
        <v/>
      </c>
      <c r="F4762" s="6" t="str">
        <f>IF(Table1[[#This Row],[ChgOrderPart1]]&lt;&gt;"",Table1[[#This Row],[ChgOrderPart1]],Table1[[#This Row],[ChgOrderPart2]])</f>
        <v/>
      </c>
      <c r="G4762" s="6" t="s">
        <v>152</v>
      </c>
      <c r="H4762" s="8">
        <v>42053.575335648151</v>
      </c>
      <c r="I4762" s="6" t="s">
        <v>55</v>
      </c>
      <c r="J4762" s="8">
        <v>42081.635312500002</v>
      </c>
      <c r="K4762" s="6" t="s">
        <v>35</v>
      </c>
      <c r="L4762" s="6" t="s">
        <v>36</v>
      </c>
      <c r="M4762" s="6" t="s">
        <v>37</v>
      </c>
      <c r="O4762" s="6" t="s">
        <v>38</v>
      </c>
      <c r="P4762" s="6" t="s">
        <v>39</v>
      </c>
      <c r="Q4762" s="6" t="s">
        <v>153</v>
      </c>
      <c r="R4762" s="6" t="s">
        <v>41</v>
      </c>
      <c r="AL4762" s="6" t="s">
        <v>153</v>
      </c>
      <c r="AM4762" s="6" t="s">
        <v>43</v>
      </c>
    </row>
    <row r="4763" spans="1:39" x14ac:dyDescent="0.2">
      <c r="A476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3" s="7" t="str">
        <f>ExtractValues(Table1[[#This Row],[Agreement Name]],".{1}\d{4,5}")</f>
        <v/>
      </c>
      <c r="C4763" s="6" t="str">
        <f>ExtractValues(Table1[[#This Row],[Agreement Name]],".{1}\d{4,5}-.{1}\d{4,5}")</f>
        <v/>
      </c>
      <c r="D4763" s="6" t="str">
        <f>ExtractValues(ExtractValues(Table1[[#This Row],[Agreement Name]],"(CO\d{1,3})"),"\d+")</f>
        <v/>
      </c>
      <c r="E4763" s="6" t="str">
        <f>ExtractValues(ExtractValues(Table1[[#This Row],[Agreement Name]],"(CO.\d{1,3})"),"\d+")</f>
        <v/>
      </c>
      <c r="F4763" s="6" t="str">
        <f>IF(Table1[[#This Row],[ChgOrderPart1]]&lt;&gt;"",Table1[[#This Row],[ChgOrderPart1]],Table1[[#This Row],[ChgOrderPart2]])</f>
        <v/>
      </c>
      <c r="G4763" s="6" t="s">
        <v>272</v>
      </c>
      <c r="H4763" s="8">
        <v>42080.333032407405</v>
      </c>
      <c r="I4763" s="6" t="s">
        <v>34</v>
      </c>
      <c r="J4763" s="8">
        <v>42081.290983796294</v>
      </c>
      <c r="K4763" s="6" t="s">
        <v>35</v>
      </c>
      <c r="L4763" s="6" t="s">
        <v>36</v>
      </c>
      <c r="M4763" s="6" t="s">
        <v>37</v>
      </c>
      <c r="O4763" s="6" t="s">
        <v>38</v>
      </c>
      <c r="P4763" s="6" t="s">
        <v>39</v>
      </c>
      <c r="Q4763" s="6" t="s">
        <v>273</v>
      </c>
      <c r="R4763" s="6" t="s">
        <v>274</v>
      </c>
      <c r="S4763" s="6" t="s">
        <v>41</v>
      </c>
      <c r="W4763" s="6" t="s">
        <v>275</v>
      </c>
      <c r="X4763" s="6" t="s">
        <v>274</v>
      </c>
      <c r="Y4763" s="6" t="s">
        <v>43</v>
      </c>
      <c r="Z4763" s="8">
        <v>42080.742407407408</v>
      </c>
      <c r="AA4763" s="6" t="s">
        <v>276</v>
      </c>
      <c r="AB4763" s="6" t="s">
        <v>45</v>
      </c>
      <c r="AC4763" s="6" t="s">
        <v>41</v>
      </c>
      <c r="AD4763" s="6" t="s">
        <v>43</v>
      </c>
      <c r="AE4763" s="8">
        <v>42081.290983796294</v>
      </c>
      <c r="AF4763" s="6" t="s">
        <v>46</v>
      </c>
    </row>
    <row r="4764" spans="1:39" x14ac:dyDescent="0.2">
      <c r="A476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4" s="7" t="str">
        <f>ExtractValues(Table1[[#This Row],[Agreement Name]],".{1}\d{4,5}")</f>
        <v/>
      </c>
      <c r="C4764" s="6" t="str">
        <f>ExtractValues(Table1[[#This Row],[Agreement Name]],".{1}\d{4,5}-.{1}\d{4,5}")</f>
        <v/>
      </c>
      <c r="D4764" s="6" t="str">
        <f>ExtractValues(ExtractValues(Table1[[#This Row],[Agreement Name]],"(CO\d{1,3})"),"\d+")</f>
        <v/>
      </c>
      <c r="E4764" s="6" t="str">
        <f>ExtractValues(ExtractValues(Table1[[#This Row],[Agreement Name]],"(CO.\d{1,3})"),"\d+")</f>
        <v/>
      </c>
      <c r="F4764" s="6" t="str">
        <f>IF(Table1[[#This Row],[ChgOrderPart1]]&lt;&gt;"",Table1[[#This Row],[ChgOrderPart1]],Table1[[#This Row],[ChgOrderPart2]])</f>
        <v/>
      </c>
      <c r="G4764" s="6" t="s">
        <v>277</v>
      </c>
      <c r="H4764" s="8">
        <v>42080.334027777775</v>
      </c>
      <c r="I4764" s="6" t="s">
        <v>34</v>
      </c>
      <c r="J4764" s="8">
        <v>42080.434155092589</v>
      </c>
      <c r="K4764" s="6" t="s">
        <v>35</v>
      </c>
      <c r="L4764" s="6" t="s">
        <v>36</v>
      </c>
      <c r="M4764" s="6" t="s">
        <v>37</v>
      </c>
      <c r="O4764" s="6" t="s">
        <v>38</v>
      </c>
      <c r="P4764" s="6" t="s">
        <v>39</v>
      </c>
      <c r="Q4764" s="6" t="s">
        <v>278</v>
      </c>
      <c r="R4764" s="6" t="s">
        <v>41</v>
      </c>
      <c r="W4764" s="6" t="s">
        <v>279</v>
      </c>
      <c r="X4764" s="6" t="s">
        <v>278</v>
      </c>
      <c r="Y4764" s="6" t="s">
        <v>43</v>
      </c>
      <c r="Z4764" s="8">
        <v>42080.363206018519</v>
      </c>
      <c r="AA4764" s="6" t="s">
        <v>280</v>
      </c>
      <c r="AB4764" s="6" t="s">
        <v>45</v>
      </c>
      <c r="AC4764" s="6" t="s">
        <v>41</v>
      </c>
      <c r="AD4764" s="6" t="s">
        <v>43</v>
      </c>
      <c r="AE4764" s="8">
        <v>42080.434155092589</v>
      </c>
      <c r="AF4764" s="6" t="s">
        <v>46</v>
      </c>
    </row>
    <row r="4765" spans="1:39" x14ac:dyDescent="0.2">
      <c r="A476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5" s="7" t="str">
        <f>ExtractValues(Table1[[#This Row],[Agreement Name]],".{1}\d{4,5}")</f>
        <v/>
      </c>
      <c r="C4765" s="6" t="str">
        <f>ExtractValues(Table1[[#This Row],[Agreement Name]],".{1}\d{4,5}-.{1}\d{4,5}")</f>
        <v/>
      </c>
      <c r="D4765" s="6" t="str">
        <f>ExtractValues(ExtractValues(Table1[[#This Row],[Agreement Name]],"(CO\d{1,3})"),"\d+")</f>
        <v/>
      </c>
      <c r="E4765" s="6" t="str">
        <f>ExtractValues(ExtractValues(Table1[[#This Row],[Agreement Name]],"(CO.\d{1,3})"),"\d+")</f>
        <v/>
      </c>
      <c r="F4765" s="6" t="str">
        <f>IF(Table1[[#This Row],[ChgOrderPart1]]&lt;&gt;"",Table1[[#This Row],[ChgOrderPart1]],Table1[[#This Row],[ChgOrderPart2]])</f>
        <v/>
      </c>
      <c r="G4765" s="6" t="s">
        <v>269</v>
      </c>
      <c r="H4765" s="8">
        <v>42079.341898148145</v>
      </c>
      <c r="I4765" s="6" t="s">
        <v>34</v>
      </c>
      <c r="J4765" s="8">
        <v>42079.59070601852</v>
      </c>
      <c r="K4765" s="6" t="s">
        <v>35</v>
      </c>
      <c r="L4765" s="6" t="s">
        <v>36</v>
      </c>
      <c r="M4765" s="6" t="s">
        <v>37</v>
      </c>
      <c r="O4765" s="6" t="s">
        <v>38</v>
      </c>
      <c r="P4765" s="6" t="s">
        <v>39</v>
      </c>
      <c r="Q4765" s="6" t="s">
        <v>193</v>
      </c>
      <c r="R4765" s="6" t="s">
        <v>111</v>
      </c>
      <c r="W4765" s="6" t="s">
        <v>270</v>
      </c>
      <c r="X4765" s="6" t="s">
        <v>193</v>
      </c>
      <c r="Y4765" s="6" t="s">
        <v>43</v>
      </c>
      <c r="Z4765" s="8">
        <v>42079.48060185185</v>
      </c>
      <c r="AA4765" s="6" t="s">
        <v>271</v>
      </c>
      <c r="AB4765" s="6" t="s">
        <v>128</v>
      </c>
      <c r="AC4765" s="6" t="s">
        <v>111</v>
      </c>
      <c r="AD4765" s="6" t="s">
        <v>43</v>
      </c>
      <c r="AE4765" s="8">
        <v>42079.59070601852</v>
      </c>
      <c r="AF4765" s="6" t="s">
        <v>256</v>
      </c>
    </row>
    <row r="4766" spans="1:39" x14ac:dyDescent="0.2">
      <c r="A476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6" s="7" t="str">
        <f>ExtractValues(Table1[[#This Row],[Agreement Name]],".{1}\d{4,5}")</f>
        <v/>
      </c>
      <c r="C4766" s="6" t="str">
        <f>ExtractValues(Table1[[#This Row],[Agreement Name]],".{1}\d{4,5}-.{1}\d{4,5}")</f>
        <v/>
      </c>
      <c r="D4766" s="6" t="str">
        <f>ExtractValues(ExtractValues(Table1[[#This Row],[Agreement Name]],"(CO\d{1,3})"),"\d+")</f>
        <v/>
      </c>
      <c r="E4766" s="6" t="str">
        <f>ExtractValues(ExtractValues(Table1[[#This Row],[Agreement Name]],"(CO.\d{1,3})"),"\d+")</f>
        <v/>
      </c>
      <c r="F4766" s="6" t="str">
        <f>IF(Table1[[#This Row],[ChgOrderPart1]]&lt;&gt;"",Table1[[#This Row],[ChgOrderPart1]],Table1[[#This Row],[ChgOrderPart2]])</f>
        <v/>
      </c>
      <c r="G4766" s="6" t="s">
        <v>192</v>
      </c>
      <c r="H4766" s="8">
        <v>42059.525393518517</v>
      </c>
      <c r="I4766" s="6" t="s">
        <v>55</v>
      </c>
      <c r="J4766" s="8">
        <v>42079.338576388887</v>
      </c>
      <c r="K4766" s="6" t="s">
        <v>35</v>
      </c>
      <c r="L4766" s="6" t="s">
        <v>36</v>
      </c>
      <c r="M4766" s="6" t="s">
        <v>37</v>
      </c>
      <c r="O4766" s="6" t="s">
        <v>38</v>
      </c>
      <c r="P4766" s="6" t="s">
        <v>39</v>
      </c>
      <c r="Q4766" s="6" t="s">
        <v>193</v>
      </c>
      <c r="R4766" s="6" t="s">
        <v>111</v>
      </c>
      <c r="AL4766" s="6" t="s">
        <v>193</v>
      </c>
      <c r="AM4766" s="6" t="s">
        <v>43</v>
      </c>
    </row>
    <row r="4767" spans="1:39" x14ac:dyDescent="0.2">
      <c r="A476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7" s="7" t="str">
        <f>ExtractValues(Table1[[#This Row],[Agreement Name]],".{1}\d{4,5}")</f>
        <v/>
      </c>
      <c r="C4767" s="6" t="str">
        <f>ExtractValues(Table1[[#This Row],[Agreement Name]],".{1}\d{4,5}-.{1}\d{4,5}")</f>
        <v/>
      </c>
      <c r="D4767" s="6" t="str">
        <f>ExtractValues(ExtractValues(Table1[[#This Row],[Agreement Name]],"(CO\d{1,3})"),"\d+")</f>
        <v/>
      </c>
      <c r="E4767" s="6" t="str">
        <f>ExtractValues(ExtractValues(Table1[[#This Row],[Agreement Name]],"(CO.\d{1,3})"),"\d+")</f>
        <v/>
      </c>
      <c r="F4767" s="6" t="str">
        <f>IF(Table1[[#This Row],[ChgOrderPart1]]&lt;&gt;"",Table1[[#This Row],[ChgOrderPart1]],Table1[[#This Row],[ChgOrderPart2]])</f>
        <v/>
      </c>
      <c r="G4767" s="6" t="s">
        <v>252</v>
      </c>
      <c r="H4767" s="8">
        <v>42072.583831018521</v>
      </c>
      <c r="I4767" s="6" t="s">
        <v>34</v>
      </c>
      <c r="J4767" s="8">
        <v>42079.25644675926</v>
      </c>
      <c r="K4767" s="6" t="s">
        <v>35</v>
      </c>
      <c r="L4767" s="6" t="s">
        <v>36</v>
      </c>
      <c r="M4767" s="6" t="s">
        <v>37</v>
      </c>
      <c r="O4767" s="6" t="s">
        <v>38</v>
      </c>
      <c r="P4767" s="6" t="s">
        <v>39</v>
      </c>
      <c r="Q4767" s="6" t="s">
        <v>253</v>
      </c>
      <c r="R4767" s="6" t="s">
        <v>111</v>
      </c>
      <c r="W4767" s="6" t="s">
        <v>254</v>
      </c>
      <c r="X4767" s="6" t="s">
        <v>253</v>
      </c>
      <c r="Y4767" s="6" t="s">
        <v>43</v>
      </c>
      <c r="Z4767" s="8">
        <v>42079.243263888886</v>
      </c>
      <c r="AA4767" s="6" t="s">
        <v>255</v>
      </c>
      <c r="AB4767" s="6" t="s">
        <v>128</v>
      </c>
      <c r="AC4767" s="6" t="s">
        <v>111</v>
      </c>
      <c r="AD4767" s="6" t="s">
        <v>43</v>
      </c>
      <c r="AE4767" s="8">
        <v>42079.25644675926</v>
      </c>
      <c r="AF4767" s="6" t="s">
        <v>256</v>
      </c>
    </row>
    <row r="4768" spans="1:39" x14ac:dyDescent="0.2">
      <c r="A476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8" s="7" t="str">
        <f>ExtractValues(Table1[[#This Row],[Agreement Name]],".{1}\d{4,5}")</f>
        <v/>
      </c>
      <c r="C4768" s="6" t="str">
        <f>ExtractValues(Table1[[#This Row],[Agreement Name]],".{1}\d{4,5}-.{1}\d{4,5}")</f>
        <v/>
      </c>
      <c r="D4768" s="6" t="str">
        <f>ExtractValues(ExtractValues(Table1[[#This Row],[Agreement Name]],"(CO\d{1,3})"),"\d+")</f>
        <v/>
      </c>
      <c r="E4768" s="6" t="str">
        <f>ExtractValues(ExtractValues(Table1[[#This Row],[Agreement Name]],"(CO.\d{1,3})"),"\d+")</f>
        <v/>
      </c>
      <c r="F4768" s="6" t="str">
        <f>IF(Table1[[#This Row],[ChgOrderPart1]]&lt;&gt;"",Table1[[#This Row],[ChgOrderPart1]],Table1[[#This Row],[ChgOrderPart2]])</f>
        <v/>
      </c>
      <c r="G4768" s="6" t="s">
        <v>261</v>
      </c>
      <c r="H4768" s="8">
        <v>42074.613553240742</v>
      </c>
      <c r="I4768" s="6" t="s">
        <v>34</v>
      </c>
      <c r="J4768" s="8">
        <v>42075.618680555555</v>
      </c>
      <c r="K4768" s="6" t="s">
        <v>35</v>
      </c>
      <c r="L4768" s="6" t="s">
        <v>36</v>
      </c>
      <c r="M4768" s="6" t="s">
        <v>37</v>
      </c>
      <c r="O4768" s="6" t="s">
        <v>38</v>
      </c>
      <c r="P4768" s="6" t="s">
        <v>39</v>
      </c>
      <c r="Q4768" s="6" t="s">
        <v>262</v>
      </c>
      <c r="R4768" s="6" t="s">
        <v>41</v>
      </c>
      <c r="W4768" s="6" t="s">
        <v>263</v>
      </c>
      <c r="X4768" s="6" t="s">
        <v>262</v>
      </c>
      <c r="Y4768" s="6" t="s">
        <v>43</v>
      </c>
      <c r="Z4768" s="8">
        <v>42075.466921296298</v>
      </c>
      <c r="AA4768" s="6" t="s">
        <v>264</v>
      </c>
      <c r="AB4768" s="6" t="s">
        <v>45</v>
      </c>
      <c r="AC4768" s="6" t="s">
        <v>41</v>
      </c>
      <c r="AD4768" s="6" t="s">
        <v>43</v>
      </c>
      <c r="AE4768" s="8">
        <v>42075.618680555555</v>
      </c>
      <c r="AF4768" s="6" t="s">
        <v>46</v>
      </c>
    </row>
    <row r="4769" spans="1:39" x14ac:dyDescent="0.2">
      <c r="A476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69" s="7" t="str">
        <f>ExtractValues(Table1[[#This Row],[Agreement Name]],".{1}\d{4,5}")</f>
        <v/>
      </c>
      <c r="C4769" s="6" t="str">
        <f>ExtractValues(Table1[[#This Row],[Agreement Name]],".{1}\d{4,5}-.{1}\d{4,5}")</f>
        <v/>
      </c>
      <c r="D4769" s="6" t="str">
        <f>ExtractValues(ExtractValues(Table1[[#This Row],[Agreement Name]],"(CO\d{1,3})"),"\d+")</f>
        <v/>
      </c>
      <c r="E4769" s="6" t="str">
        <f>ExtractValues(ExtractValues(Table1[[#This Row],[Agreement Name]],"(CO.\d{1,3})"),"\d+")</f>
        <v/>
      </c>
      <c r="F4769" s="6" t="str">
        <f>IF(Table1[[#This Row],[ChgOrderPart1]]&lt;&gt;"",Table1[[#This Row],[ChgOrderPart1]],Table1[[#This Row],[ChgOrderPart2]])</f>
        <v/>
      </c>
      <c r="G4769" s="6" t="s">
        <v>265</v>
      </c>
      <c r="H4769" s="8">
        <v>42074.614421296297</v>
      </c>
      <c r="I4769" s="6" t="s">
        <v>34</v>
      </c>
      <c r="J4769" s="8">
        <v>42074.752951388888</v>
      </c>
      <c r="K4769" s="6" t="s">
        <v>35</v>
      </c>
      <c r="L4769" s="6" t="s">
        <v>36</v>
      </c>
      <c r="M4769" s="6" t="s">
        <v>37</v>
      </c>
      <c r="O4769" s="6" t="s">
        <v>38</v>
      </c>
      <c r="P4769" s="6" t="s">
        <v>39</v>
      </c>
      <c r="Q4769" s="6" t="s">
        <v>266</v>
      </c>
      <c r="R4769" s="6" t="s">
        <v>41</v>
      </c>
      <c r="W4769" s="6" t="s">
        <v>267</v>
      </c>
      <c r="X4769" s="6" t="s">
        <v>266</v>
      </c>
      <c r="Y4769" s="6" t="s">
        <v>43</v>
      </c>
      <c r="Z4769" s="8">
        <v>42074.751562500001</v>
      </c>
      <c r="AA4769" s="6" t="s">
        <v>268</v>
      </c>
      <c r="AB4769" s="6" t="s">
        <v>45</v>
      </c>
      <c r="AC4769" s="6" t="s">
        <v>41</v>
      </c>
      <c r="AD4769" s="6" t="s">
        <v>43</v>
      </c>
      <c r="AE4769" s="8">
        <v>42074.752951388888</v>
      </c>
      <c r="AF4769" s="6" t="s">
        <v>46</v>
      </c>
    </row>
    <row r="4770" spans="1:39" x14ac:dyDescent="0.2">
      <c r="A477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0" s="7" t="str">
        <f>ExtractValues(Table1[[#This Row],[Agreement Name]],".{1}\d{4,5}")</f>
        <v/>
      </c>
      <c r="C4770" s="6" t="str">
        <f>ExtractValues(Table1[[#This Row],[Agreement Name]],".{1}\d{4,5}-.{1}\d{4,5}")</f>
        <v/>
      </c>
      <c r="D4770" s="6" t="str">
        <f>ExtractValues(ExtractValues(Table1[[#This Row],[Agreement Name]],"(CO\d{1,3})"),"\d+")</f>
        <v/>
      </c>
      <c r="E4770" s="6" t="str">
        <f>ExtractValues(ExtractValues(Table1[[#This Row],[Agreement Name]],"(CO.\d{1,3})"),"\d+")</f>
        <v/>
      </c>
      <c r="F4770" s="6" t="str">
        <f>IF(Table1[[#This Row],[ChgOrderPart1]]&lt;&gt;"",Table1[[#This Row],[ChgOrderPart1]],Table1[[#This Row],[ChgOrderPart2]])</f>
        <v/>
      </c>
      <c r="G4770" s="6" t="s">
        <v>114</v>
      </c>
      <c r="H4770" s="8">
        <v>42047.444872685184</v>
      </c>
      <c r="I4770" s="6" t="s">
        <v>34</v>
      </c>
      <c r="J4770" s="8">
        <v>42073.70517361111</v>
      </c>
      <c r="K4770" s="6" t="s">
        <v>35</v>
      </c>
      <c r="L4770" s="6" t="s">
        <v>36</v>
      </c>
      <c r="M4770" s="6" t="s">
        <v>37</v>
      </c>
      <c r="O4770" s="6" t="s">
        <v>38</v>
      </c>
      <c r="P4770" s="6" t="s">
        <v>39</v>
      </c>
      <c r="Q4770" s="6" t="s">
        <v>115</v>
      </c>
      <c r="R4770" s="6" t="s">
        <v>116</v>
      </c>
      <c r="S4770" s="6" t="s">
        <v>41</v>
      </c>
      <c r="W4770" s="6" t="s">
        <v>117</v>
      </c>
      <c r="X4770" s="6" t="s">
        <v>116</v>
      </c>
      <c r="Y4770" s="6" t="s">
        <v>43</v>
      </c>
      <c r="Z4770" s="8">
        <v>42073.488599537035</v>
      </c>
      <c r="AA4770" s="6" t="s">
        <v>118</v>
      </c>
      <c r="AB4770" s="6" t="s">
        <v>45</v>
      </c>
      <c r="AC4770" s="6" t="s">
        <v>41</v>
      </c>
      <c r="AD4770" s="6" t="s">
        <v>43</v>
      </c>
      <c r="AE4770" s="8">
        <v>42073.70517361111</v>
      </c>
      <c r="AF4770" s="6" t="s">
        <v>46</v>
      </c>
    </row>
    <row r="4771" spans="1:39" x14ac:dyDescent="0.2">
      <c r="A477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1" s="7" t="str">
        <f>ExtractValues(Table1[[#This Row],[Agreement Name]],".{1}\d{4,5}")</f>
        <v/>
      </c>
      <c r="C4771" s="6" t="str">
        <f>ExtractValues(Table1[[#This Row],[Agreement Name]],".{1}\d{4,5}-.{1}\d{4,5}")</f>
        <v/>
      </c>
      <c r="D4771" s="6" t="str">
        <f>ExtractValues(ExtractValues(Table1[[#This Row],[Agreement Name]],"(CO\d{1,3})"),"\d+")</f>
        <v/>
      </c>
      <c r="E4771" s="6" t="str">
        <f>ExtractValues(ExtractValues(Table1[[#This Row],[Agreement Name]],"(CO.\d{1,3})"),"\d+")</f>
        <v/>
      </c>
      <c r="F4771" s="6" t="str">
        <f>IF(Table1[[#This Row],[ChgOrderPart1]]&lt;&gt;"",Table1[[#This Row],[ChgOrderPart1]],Table1[[#This Row],[ChgOrderPart2]])</f>
        <v/>
      </c>
      <c r="G4771" s="6" t="s">
        <v>248</v>
      </c>
      <c r="H4771" s="8">
        <v>42072.582662037035</v>
      </c>
      <c r="I4771" s="6" t="s">
        <v>34</v>
      </c>
      <c r="J4771" s="8">
        <v>42073.670729166668</v>
      </c>
      <c r="K4771" s="6" t="s">
        <v>35</v>
      </c>
      <c r="L4771" s="6" t="s">
        <v>36</v>
      </c>
      <c r="M4771" s="6" t="s">
        <v>37</v>
      </c>
      <c r="O4771" s="6" t="s">
        <v>38</v>
      </c>
      <c r="P4771" s="6" t="s">
        <v>39</v>
      </c>
      <c r="Q4771" s="6" t="s">
        <v>249</v>
      </c>
      <c r="R4771" s="6" t="s">
        <v>57</v>
      </c>
      <c r="W4771" s="6" t="s">
        <v>250</v>
      </c>
      <c r="X4771" s="6" t="s">
        <v>249</v>
      </c>
      <c r="Y4771" s="6" t="s">
        <v>43</v>
      </c>
      <c r="Z4771" s="8">
        <v>42072.617974537039</v>
      </c>
      <c r="AA4771" s="6" t="s">
        <v>251</v>
      </c>
      <c r="AB4771" s="6" t="s">
        <v>70</v>
      </c>
      <c r="AC4771" s="6" t="s">
        <v>57</v>
      </c>
      <c r="AD4771" s="6" t="s">
        <v>43</v>
      </c>
      <c r="AE4771" s="8">
        <v>42073.670729166668</v>
      </c>
      <c r="AF4771" s="6" t="s">
        <v>71</v>
      </c>
    </row>
    <row r="4772" spans="1:39" x14ac:dyDescent="0.2">
      <c r="A477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2" s="7" t="str">
        <f>ExtractValues(Table1[[#This Row],[Agreement Name]],".{1}\d{4,5}")</f>
        <v/>
      </c>
      <c r="C4772" s="6" t="str">
        <f>ExtractValues(Table1[[#This Row],[Agreement Name]],".{1}\d{4,5}-.{1}\d{4,5}")</f>
        <v/>
      </c>
      <c r="D4772" s="6" t="str">
        <f>ExtractValues(ExtractValues(Table1[[#This Row],[Agreement Name]],"(CO\d{1,3})"),"\d+")</f>
        <v/>
      </c>
      <c r="E4772" s="6" t="str">
        <f>ExtractValues(ExtractValues(Table1[[#This Row],[Agreement Name]],"(CO.\d{1,3})"),"\d+")</f>
        <v/>
      </c>
      <c r="F4772" s="6" t="str">
        <f>IF(Table1[[#This Row],[ChgOrderPart1]]&lt;&gt;"",Table1[[#This Row],[ChgOrderPart1]],Table1[[#This Row],[ChgOrderPart2]])</f>
        <v/>
      </c>
      <c r="G4772" s="6" t="s">
        <v>257</v>
      </c>
      <c r="H4772" s="8">
        <v>42072.584780092591</v>
      </c>
      <c r="I4772" s="6" t="s">
        <v>34</v>
      </c>
      <c r="J4772" s="8">
        <v>42072.630601851852</v>
      </c>
      <c r="K4772" s="6" t="s">
        <v>35</v>
      </c>
      <c r="L4772" s="6" t="s">
        <v>36</v>
      </c>
      <c r="M4772" s="6" t="s">
        <v>37</v>
      </c>
      <c r="O4772" s="6" t="s">
        <v>38</v>
      </c>
      <c r="P4772" s="6" t="s">
        <v>39</v>
      </c>
      <c r="Q4772" s="6" t="s">
        <v>258</v>
      </c>
      <c r="R4772" s="6" t="s">
        <v>111</v>
      </c>
      <c r="W4772" s="6" t="s">
        <v>259</v>
      </c>
      <c r="X4772" s="6" t="s">
        <v>258</v>
      </c>
      <c r="Y4772" s="6" t="s">
        <v>43</v>
      </c>
      <c r="Z4772" s="8">
        <v>42072.596504629626</v>
      </c>
      <c r="AA4772" s="6" t="s">
        <v>260</v>
      </c>
      <c r="AB4772" s="6" t="s">
        <v>128</v>
      </c>
      <c r="AC4772" s="6" t="s">
        <v>111</v>
      </c>
      <c r="AD4772" s="6" t="s">
        <v>43</v>
      </c>
      <c r="AE4772" s="8">
        <v>42072.630601851852</v>
      </c>
      <c r="AF4772" s="6" t="s">
        <v>46</v>
      </c>
    </row>
    <row r="4773" spans="1:39" x14ac:dyDescent="0.2">
      <c r="A477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3" s="7" t="str">
        <f>ExtractValues(Table1[[#This Row],[Agreement Name]],".{1}\d{4,5}")</f>
        <v/>
      </c>
      <c r="C4773" s="6" t="str">
        <f>ExtractValues(Table1[[#This Row],[Agreement Name]],".{1}\d{4,5}-.{1}\d{4,5}")</f>
        <v/>
      </c>
      <c r="D4773" s="6" t="str">
        <f>ExtractValues(ExtractValues(Table1[[#This Row],[Agreement Name]],"(CO\d{1,3})"),"\d+")</f>
        <v/>
      </c>
      <c r="E4773" s="6" t="str">
        <f>ExtractValues(ExtractValues(Table1[[#This Row],[Agreement Name]],"(CO.\d{1,3})"),"\d+")</f>
        <v/>
      </c>
      <c r="F4773" s="6" t="str">
        <f>IF(Table1[[#This Row],[ChgOrderPart1]]&lt;&gt;"",Table1[[#This Row],[ChgOrderPart1]],Table1[[#This Row],[ChgOrderPart2]])</f>
        <v/>
      </c>
      <c r="G4773" s="6" t="s">
        <v>181</v>
      </c>
      <c r="H4773" s="8">
        <v>42058.594965277778</v>
      </c>
      <c r="I4773" s="6" t="s">
        <v>34</v>
      </c>
      <c r="J4773" s="8">
        <v>42072.320949074077</v>
      </c>
      <c r="K4773" s="6" t="s">
        <v>35</v>
      </c>
      <c r="L4773" s="6" t="s">
        <v>36</v>
      </c>
      <c r="M4773" s="6" t="s">
        <v>37</v>
      </c>
      <c r="O4773" s="6" t="s">
        <v>38</v>
      </c>
      <c r="P4773" s="6" t="s">
        <v>39</v>
      </c>
      <c r="Q4773" s="6" t="s">
        <v>178</v>
      </c>
      <c r="R4773" s="6" t="s">
        <v>177</v>
      </c>
      <c r="S4773" s="6" t="s">
        <v>57</v>
      </c>
      <c r="W4773" s="6" t="s">
        <v>179</v>
      </c>
      <c r="X4773" s="6" t="s">
        <v>177</v>
      </c>
      <c r="Y4773" s="6" t="s">
        <v>43</v>
      </c>
      <c r="Z4773" s="8">
        <v>42069.664270833331</v>
      </c>
      <c r="AA4773" s="6" t="s">
        <v>180</v>
      </c>
      <c r="AB4773" s="6" t="s">
        <v>70</v>
      </c>
      <c r="AC4773" s="6" t="s">
        <v>57</v>
      </c>
      <c r="AD4773" s="6" t="s">
        <v>43</v>
      </c>
      <c r="AE4773" s="8">
        <v>42072.320949074077</v>
      </c>
      <c r="AF4773" s="6" t="s">
        <v>71</v>
      </c>
    </row>
    <row r="4774" spans="1:39" x14ac:dyDescent="0.2">
      <c r="A477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4" s="7" t="str">
        <f>ExtractValues(Table1[[#This Row],[Agreement Name]],".{1}\d{4,5}")</f>
        <v/>
      </c>
      <c r="C4774" s="6" t="str">
        <f>ExtractValues(Table1[[#This Row],[Agreement Name]],".{1}\d{4,5}-.{1}\d{4,5}")</f>
        <v/>
      </c>
      <c r="D4774" s="6" t="str">
        <f>ExtractValues(ExtractValues(Table1[[#This Row],[Agreement Name]],"(CO\d{1,3})"),"\d+")</f>
        <v/>
      </c>
      <c r="E4774" s="6" t="str">
        <f>ExtractValues(ExtractValues(Table1[[#This Row],[Agreement Name]],"(CO.\d{1,3})"),"\d+")</f>
        <v/>
      </c>
      <c r="F4774" s="6" t="str">
        <f>IF(Table1[[#This Row],[ChgOrderPart1]]&lt;&gt;"",Table1[[#This Row],[ChgOrderPart1]],Table1[[#This Row],[ChgOrderPart2]])</f>
        <v/>
      </c>
      <c r="G4774" s="6" t="s">
        <v>176</v>
      </c>
      <c r="H4774" s="8">
        <v>42058.594502314816</v>
      </c>
      <c r="I4774" s="6" t="s">
        <v>34</v>
      </c>
      <c r="J4774" s="8">
        <v>42072.320428240739</v>
      </c>
      <c r="K4774" s="6" t="s">
        <v>35</v>
      </c>
      <c r="L4774" s="6" t="s">
        <v>36</v>
      </c>
      <c r="M4774" s="6" t="s">
        <v>37</v>
      </c>
      <c r="O4774" s="6" t="s">
        <v>38</v>
      </c>
      <c r="P4774" s="6" t="s">
        <v>39</v>
      </c>
      <c r="Q4774" s="6" t="s">
        <v>177</v>
      </c>
      <c r="R4774" s="6" t="s">
        <v>178</v>
      </c>
      <c r="S4774" s="6" t="s">
        <v>57</v>
      </c>
      <c r="W4774" s="6" t="s">
        <v>179</v>
      </c>
      <c r="X4774" s="6" t="s">
        <v>178</v>
      </c>
      <c r="Y4774" s="6" t="s">
        <v>43</v>
      </c>
      <c r="Z4774" s="8">
        <v>42069.662361111114</v>
      </c>
      <c r="AA4774" s="6" t="s">
        <v>180</v>
      </c>
      <c r="AB4774" s="6" t="s">
        <v>70</v>
      </c>
      <c r="AC4774" s="6" t="s">
        <v>57</v>
      </c>
      <c r="AD4774" s="6" t="s">
        <v>43</v>
      </c>
      <c r="AE4774" s="8">
        <v>42072.320428240739</v>
      </c>
      <c r="AF4774" s="6" t="s">
        <v>71</v>
      </c>
    </row>
    <row r="4775" spans="1:39" x14ac:dyDescent="0.2">
      <c r="A477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5" s="7" t="str">
        <f>ExtractValues(Table1[[#This Row],[Agreement Name]],".{1}\d{4,5}")</f>
        <v/>
      </c>
      <c r="C4775" s="6" t="str">
        <f>ExtractValues(Table1[[#This Row],[Agreement Name]],".{1}\d{4,5}-.{1}\d{4,5}")</f>
        <v/>
      </c>
      <c r="D4775" s="6" t="str">
        <f>ExtractValues(ExtractValues(Table1[[#This Row],[Agreement Name]],"(CO\d{1,3})"),"\d+")</f>
        <v/>
      </c>
      <c r="E4775" s="6" t="str">
        <f>ExtractValues(ExtractValues(Table1[[#This Row],[Agreement Name]],"(CO.\d{1,3})"),"\d+")</f>
        <v/>
      </c>
      <c r="F4775" s="6" t="str">
        <f>IF(Table1[[#This Row],[ChgOrderPart1]]&lt;&gt;"",Table1[[#This Row],[ChgOrderPart1]],Table1[[#This Row],[ChgOrderPart2]])</f>
        <v/>
      </c>
      <c r="G4775" s="6" t="s">
        <v>4566</v>
      </c>
      <c r="H4775" s="8">
        <v>42018.584814814814</v>
      </c>
      <c r="I4775" s="6" t="s">
        <v>34</v>
      </c>
      <c r="J4775" s="8">
        <v>42070.90792824074</v>
      </c>
      <c r="K4775" s="6" t="s">
        <v>35</v>
      </c>
      <c r="L4775" s="6" t="s">
        <v>36</v>
      </c>
      <c r="M4775" s="6" t="s">
        <v>37</v>
      </c>
      <c r="O4775" s="6" t="s">
        <v>38</v>
      </c>
      <c r="P4775" s="6" t="s">
        <v>39</v>
      </c>
      <c r="Q4775" s="6" t="s">
        <v>2439</v>
      </c>
      <c r="R4775" s="6" t="s">
        <v>41</v>
      </c>
      <c r="W4775" s="6" t="s">
        <v>45</v>
      </c>
      <c r="X4775" s="6" t="s">
        <v>41</v>
      </c>
      <c r="Y4775" s="6" t="s">
        <v>43</v>
      </c>
      <c r="Z4775" s="8">
        <v>42070.90792824074</v>
      </c>
      <c r="AA4775" s="6" t="s">
        <v>4567</v>
      </c>
    </row>
    <row r="4776" spans="1:39" x14ac:dyDescent="0.2">
      <c r="A477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6" s="7" t="str">
        <f>ExtractValues(Table1[[#This Row],[Agreement Name]],".{1}\d{4,5}")</f>
        <v/>
      </c>
      <c r="C4776" s="6" t="str">
        <f>ExtractValues(Table1[[#This Row],[Agreement Name]],".{1}\d{4,5}-.{1}\d{4,5}")</f>
        <v/>
      </c>
      <c r="D4776" s="6" t="str">
        <f>ExtractValues(ExtractValues(Table1[[#This Row],[Agreement Name]],"(CO\d{1,3})"),"\d+")</f>
        <v/>
      </c>
      <c r="E4776" s="6" t="str">
        <f>ExtractValues(ExtractValues(Table1[[#This Row],[Agreement Name]],"(CO.\d{1,3})"),"\d+")</f>
        <v/>
      </c>
      <c r="F4776" s="6" t="str">
        <f>IF(Table1[[#This Row],[ChgOrderPart1]]&lt;&gt;"",Table1[[#This Row],[ChgOrderPart1]],Table1[[#This Row],[ChgOrderPart2]])</f>
        <v/>
      </c>
      <c r="G4776" s="6" t="s">
        <v>183</v>
      </c>
      <c r="H4776" s="8">
        <v>42058.598449074074</v>
      </c>
      <c r="I4776" s="6" t="s">
        <v>34</v>
      </c>
      <c r="J4776" s="8">
        <v>42069.703564814816</v>
      </c>
      <c r="K4776" s="6" t="s">
        <v>35</v>
      </c>
      <c r="L4776" s="6" t="s">
        <v>36</v>
      </c>
      <c r="M4776" s="6" t="s">
        <v>37</v>
      </c>
      <c r="O4776" s="6" t="s">
        <v>38</v>
      </c>
      <c r="P4776" s="6" t="s">
        <v>39</v>
      </c>
      <c r="Q4776" s="6" t="s">
        <v>178</v>
      </c>
      <c r="R4776" s="6" t="s">
        <v>177</v>
      </c>
      <c r="S4776" s="6" t="s">
        <v>184</v>
      </c>
      <c r="W4776" s="6" t="s">
        <v>179</v>
      </c>
      <c r="X4776" s="6" t="s">
        <v>177</v>
      </c>
      <c r="Y4776" s="6" t="s">
        <v>43</v>
      </c>
      <c r="Z4776" s="8">
        <v>42069.66333333333</v>
      </c>
      <c r="AA4776" s="6" t="s">
        <v>180</v>
      </c>
      <c r="AB4776" s="6" t="s">
        <v>185</v>
      </c>
      <c r="AC4776" s="6" t="s">
        <v>184</v>
      </c>
      <c r="AD4776" s="6" t="s">
        <v>43</v>
      </c>
      <c r="AE4776" s="8">
        <v>42069.703564814816</v>
      </c>
      <c r="AF4776" s="6" t="s">
        <v>186</v>
      </c>
    </row>
    <row r="4777" spans="1:39" x14ac:dyDescent="0.2">
      <c r="A477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7" s="7" t="str">
        <f>ExtractValues(Table1[[#This Row],[Agreement Name]],".{1}\d{4,5}")</f>
        <v/>
      </c>
      <c r="C4777" s="6" t="str">
        <f>ExtractValues(Table1[[#This Row],[Agreement Name]],".{1}\d{4,5}-.{1}\d{4,5}")</f>
        <v/>
      </c>
      <c r="D4777" s="6" t="str">
        <f>ExtractValues(ExtractValues(Table1[[#This Row],[Agreement Name]],"(CO\d{1,3})"),"\d+")</f>
        <v/>
      </c>
      <c r="E4777" s="6" t="str">
        <f>ExtractValues(ExtractValues(Table1[[#This Row],[Agreement Name]],"(CO.\d{1,3})"),"\d+")</f>
        <v/>
      </c>
      <c r="F4777" s="6" t="str">
        <f>IF(Table1[[#This Row],[ChgOrderPart1]]&lt;&gt;"",Table1[[#This Row],[ChgOrderPart1]],Table1[[#This Row],[ChgOrderPart2]])</f>
        <v/>
      </c>
      <c r="G4777" s="6" t="s">
        <v>182</v>
      </c>
      <c r="H4777" s="8">
        <v>42058.59584490741</v>
      </c>
      <c r="I4777" s="6" t="s">
        <v>34</v>
      </c>
      <c r="J4777" s="8">
        <v>42069.691400462965</v>
      </c>
      <c r="K4777" s="6" t="s">
        <v>35</v>
      </c>
      <c r="L4777" s="6" t="s">
        <v>36</v>
      </c>
      <c r="M4777" s="6" t="s">
        <v>37</v>
      </c>
      <c r="O4777" s="6" t="s">
        <v>38</v>
      </c>
      <c r="P4777" s="6" t="s">
        <v>39</v>
      </c>
      <c r="Q4777" s="6" t="s">
        <v>177</v>
      </c>
      <c r="R4777" s="6" t="s">
        <v>178</v>
      </c>
      <c r="S4777" s="6" t="s">
        <v>41</v>
      </c>
      <c r="W4777" s="6" t="s">
        <v>179</v>
      </c>
      <c r="X4777" s="6" t="s">
        <v>178</v>
      </c>
      <c r="Y4777" s="6" t="s">
        <v>43</v>
      </c>
      <c r="Z4777" s="8">
        <v>42069.665127314816</v>
      </c>
      <c r="AA4777" s="6" t="s">
        <v>180</v>
      </c>
      <c r="AB4777" s="6" t="s">
        <v>45</v>
      </c>
      <c r="AC4777" s="6" t="s">
        <v>41</v>
      </c>
      <c r="AD4777" s="6" t="s">
        <v>43</v>
      </c>
      <c r="AE4777" s="8">
        <v>42069.691400462965</v>
      </c>
      <c r="AF4777" s="6" t="s">
        <v>46</v>
      </c>
    </row>
    <row r="4778" spans="1:39" x14ac:dyDescent="0.2">
      <c r="A477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8" s="7" t="str">
        <f>ExtractValues(Table1[[#This Row],[Agreement Name]],".{1}\d{4,5}")</f>
        <v/>
      </c>
      <c r="C4778" s="6" t="str">
        <f>ExtractValues(Table1[[#This Row],[Agreement Name]],".{1}\d{4,5}-.{1}\d{4,5}")</f>
        <v/>
      </c>
      <c r="D4778" s="6" t="str">
        <f>ExtractValues(ExtractValues(Table1[[#This Row],[Agreement Name]],"(CO\d{1,3})"),"\d+")</f>
        <v/>
      </c>
      <c r="E4778" s="6" t="str">
        <f>ExtractValues(ExtractValues(Table1[[#This Row],[Agreement Name]],"(CO.\d{1,3})"),"\d+")</f>
        <v/>
      </c>
      <c r="F4778" s="6" t="str">
        <f>IF(Table1[[#This Row],[ChgOrderPart1]]&lt;&gt;"",Table1[[#This Row],[ChgOrderPart1]],Table1[[#This Row],[ChgOrderPart2]])</f>
        <v/>
      </c>
      <c r="G4778" s="6" t="s">
        <v>246</v>
      </c>
      <c r="H4778" s="8">
        <v>42069.613344907404</v>
      </c>
      <c r="I4778" s="6" t="s">
        <v>48</v>
      </c>
      <c r="J4778" s="8">
        <v>42069.613344907404</v>
      </c>
      <c r="K4778" s="6" t="s">
        <v>35</v>
      </c>
      <c r="L4778" s="6" t="s">
        <v>36</v>
      </c>
      <c r="M4778" s="6" t="s">
        <v>37</v>
      </c>
      <c r="O4778" s="6" t="s">
        <v>38</v>
      </c>
      <c r="P4778" s="6" t="s">
        <v>39</v>
      </c>
      <c r="Q4778" s="6" t="s">
        <v>247</v>
      </c>
      <c r="R4778" s="6" t="s">
        <v>111</v>
      </c>
      <c r="AL4778" s="6" t="s">
        <v>247</v>
      </c>
      <c r="AM4778" s="6" t="s">
        <v>43</v>
      </c>
    </row>
    <row r="4779" spans="1:39" x14ac:dyDescent="0.2">
      <c r="A477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79" s="7" t="str">
        <f>ExtractValues(Table1[[#This Row],[Agreement Name]],".{1}\d{4,5}")</f>
        <v/>
      </c>
      <c r="C4779" s="6" t="str">
        <f>ExtractValues(Table1[[#This Row],[Agreement Name]],".{1}\d{4,5}-.{1}\d{4,5}")</f>
        <v/>
      </c>
      <c r="D4779" s="6" t="str">
        <f>ExtractValues(ExtractValues(Table1[[#This Row],[Agreement Name]],"(CO\d{1,3})"),"\d+")</f>
        <v/>
      </c>
      <c r="E4779" s="6" t="str">
        <f>ExtractValues(ExtractValues(Table1[[#This Row],[Agreement Name]],"(CO.\d{1,3})"),"\d+")</f>
        <v/>
      </c>
      <c r="F4779" s="6" t="str">
        <f>IF(Table1[[#This Row],[ChgOrderPart1]]&lt;&gt;"",Table1[[#This Row],[ChgOrderPart1]],Table1[[#This Row],[ChgOrderPart2]])</f>
        <v/>
      </c>
      <c r="G4779" s="6" t="s">
        <v>241</v>
      </c>
      <c r="H4779" s="8">
        <v>42067.608599537038</v>
      </c>
      <c r="I4779" s="6" t="s">
        <v>34</v>
      </c>
      <c r="J4779" s="8">
        <v>42068.745787037034</v>
      </c>
      <c r="K4779" s="6" t="s">
        <v>35</v>
      </c>
      <c r="L4779" s="6" t="s">
        <v>36</v>
      </c>
      <c r="M4779" s="6" t="s">
        <v>37</v>
      </c>
      <c r="O4779" s="6" t="s">
        <v>38</v>
      </c>
      <c r="P4779" s="6" t="s">
        <v>39</v>
      </c>
      <c r="Q4779" s="6" t="s">
        <v>243</v>
      </c>
      <c r="R4779" s="6" t="s">
        <v>41</v>
      </c>
      <c r="W4779" s="6" t="s">
        <v>244</v>
      </c>
      <c r="X4779" s="6" t="s">
        <v>243</v>
      </c>
      <c r="Y4779" s="6" t="s">
        <v>43</v>
      </c>
      <c r="Z4779" s="8">
        <v>42068.615405092591</v>
      </c>
      <c r="AA4779" s="6" t="s">
        <v>245</v>
      </c>
      <c r="AB4779" s="6" t="s">
        <v>45</v>
      </c>
      <c r="AC4779" s="6" t="s">
        <v>41</v>
      </c>
      <c r="AD4779" s="6" t="s">
        <v>43</v>
      </c>
      <c r="AE4779" s="8">
        <v>42068.745787037034</v>
      </c>
      <c r="AF4779" s="6" t="s">
        <v>46</v>
      </c>
    </row>
    <row r="4780" spans="1:39" x14ac:dyDescent="0.2">
      <c r="A478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0" s="7" t="str">
        <f>ExtractValues(Table1[[#This Row],[Agreement Name]],".{1}\d{4,5}")</f>
        <v/>
      </c>
      <c r="C4780" s="6" t="str">
        <f>ExtractValues(Table1[[#This Row],[Agreement Name]],".{1}\d{4,5}-.{1}\d{4,5}")</f>
        <v/>
      </c>
      <c r="D4780" s="6" t="str">
        <f>ExtractValues(ExtractValues(Table1[[#This Row],[Agreement Name]],"(CO\d{1,3})"),"\d+")</f>
        <v/>
      </c>
      <c r="E4780" s="6" t="str">
        <f>ExtractValues(ExtractValues(Table1[[#This Row],[Agreement Name]],"(CO.\d{1,3})"),"\d+")</f>
        <v/>
      </c>
      <c r="F4780" s="6" t="str">
        <f>IF(Table1[[#This Row],[ChgOrderPart1]]&lt;&gt;"",Table1[[#This Row],[ChgOrderPart1]],Table1[[#This Row],[ChgOrderPart2]])</f>
        <v/>
      </c>
      <c r="G4780" s="6" t="s">
        <v>187</v>
      </c>
      <c r="H4780" s="8">
        <v>42059.524340277778</v>
      </c>
      <c r="I4780" s="6" t="s">
        <v>34</v>
      </c>
      <c r="J4780" s="8">
        <v>42068.689027777778</v>
      </c>
      <c r="K4780" s="6" t="s">
        <v>35</v>
      </c>
      <c r="L4780" s="6" t="s">
        <v>36</v>
      </c>
      <c r="M4780" s="6" t="s">
        <v>37</v>
      </c>
      <c r="O4780" s="6" t="s">
        <v>38</v>
      </c>
      <c r="P4780" s="6" t="s">
        <v>39</v>
      </c>
      <c r="Q4780" s="6" t="s">
        <v>188</v>
      </c>
      <c r="R4780" s="6" t="s">
        <v>111</v>
      </c>
      <c r="W4780" s="6" t="s">
        <v>189</v>
      </c>
      <c r="X4780" s="6" t="s">
        <v>188</v>
      </c>
      <c r="Y4780" s="6" t="s">
        <v>43</v>
      </c>
      <c r="Z4780" s="8">
        <v>42068.591099537036</v>
      </c>
      <c r="AA4780" s="6" t="s">
        <v>190</v>
      </c>
      <c r="AB4780" s="6" t="s">
        <v>128</v>
      </c>
      <c r="AC4780" s="6" t="s">
        <v>111</v>
      </c>
      <c r="AD4780" s="6" t="s">
        <v>43</v>
      </c>
      <c r="AE4780" s="8">
        <v>42068.689027777778</v>
      </c>
      <c r="AF4780" s="6" t="s">
        <v>191</v>
      </c>
    </row>
    <row r="4781" spans="1:39" x14ac:dyDescent="0.2">
      <c r="A478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1" s="7" t="str">
        <f>ExtractValues(Table1[[#This Row],[Agreement Name]],".{1}\d{4,5}")</f>
        <v/>
      </c>
      <c r="C4781" s="6" t="str">
        <f>ExtractValues(Table1[[#This Row],[Agreement Name]],".{1}\d{4,5}-.{1}\d{4,5}")</f>
        <v/>
      </c>
      <c r="D4781" s="6" t="str">
        <f>ExtractValues(ExtractValues(Table1[[#This Row],[Agreement Name]],"(CO\d{1,3})"),"\d+")</f>
        <v/>
      </c>
      <c r="E4781" s="6" t="str">
        <f>ExtractValues(ExtractValues(Table1[[#This Row],[Agreement Name]],"(CO.\d{1,3})"),"\d+")</f>
        <v/>
      </c>
      <c r="F4781" s="6" t="str">
        <f>IF(Table1[[#This Row],[ChgOrderPart1]]&lt;&gt;"",Table1[[#This Row],[ChgOrderPart1]],Table1[[#This Row],[ChgOrderPart2]])</f>
        <v/>
      </c>
      <c r="G4781" s="6" t="s">
        <v>4449</v>
      </c>
      <c r="H4781" s="8">
        <v>41975.659201388888</v>
      </c>
      <c r="I4781" s="6" t="s">
        <v>55</v>
      </c>
      <c r="J4781" s="8">
        <v>42067.593194444446</v>
      </c>
      <c r="K4781" s="6" t="s">
        <v>35</v>
      </c>
      <c r="L4781" s="6" t="s">
        <v>36</v>
      </c>
      <c r="M4781" s="6" t="s">
        <v>37</v>
      </c>
      <c r="O4781" s="6" t="s">
        <v>38</v>
      </c>
      <c r="P4781" s="6" t="s">
        <v>39</v>
      </c>
      <c r="Q4781" s="6" t="s">
        <v>4450</v>
      </c>
      <c r="R4781" s="6" t="s">
        <v>4451</v>
      </c>
      <c r="S4781" s="6" t="s">
        <v>1398</v>
      </c>
      <c r="T4781" s="6" t="s">
        <v>515</v>
      </c>
      <c r="AL4781" s="6" t="s">
        <v>4450</v>
      </c>
      <c r="AM4781" s="6" t="s">
        <v>43</v>
      </c>
    </row>
    <row r="4782" spans="1:39" x14ac:dyDescent="0.2">
      <c r="A478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2" s="7" t="str">
        <f>ExtractValues(Table1[[#This Row],[Agreement Name]],".{1}\d{4,5}")</f>
        <v/>
      </c>
      <c r="C4782" s="6" t="str">
        <f>ExtractValues(Table1[[#This Row],[Agreement Name]],".{1}\d{4,5}-.{1}\d{4,5}")</f>
        <v/>
      </c>
      <c r="D4782" s="6" t="str">
        <f>ExtractValues(ExtractValues(Table1[[#This Row],[Agreement Name]],"(CO\d{1,3})"),"\d+")</f>
        <v/>
      </c>
      <c r="E4782" s="6" t="str">
        <f>ExtractValues(ExtractValues(Table1[[#This Row],[Agreement Name]],"(CO.\d{1,3})"),"\d+")</f>
        <v/>
      </c>
      <c r="F4782" s="6" t="str">
        <f>IF(Table1[[#This Row],[ChgOrderPart1]]&lt;&gt;"",Table1[[#This Row],[ChgOrderPart1]],Table1[[#This Row],[ChgOrderPart2]])</f>
        <v/>
      </c>
      <c r="G4782" s="6" t="s">
        <v>241</v>
      </c>
      <c r="H4782" s="8">
        <v>42067.588993055557</v>
      </c>
      <c r="I4782" s="6" t="s">
        <v>55</v>
      </c>
      <c r="J4782" s="8">
        <v>42067.592766203707</v>
      </c>
      <c r="K4782" s="6" t="s">
        <v>35</v>
      </c>
      <c r="L4782" s="6" t="s">
        <v>36</v>
      </c>
      <c r="M4782" s="6" t="s">
        <v>37</v>
      </c>
      <c r="O4782" s="6" t="s">
        <v>38</v>
      </c>
      <c r="P4782" s="6" t="s">
        <v>39</v>
      </c>
      <c r="Q4782" s="6" t="s">
        <v>242</v>
      </c>
      <c r="R4782" s="6" t="s">
        <v>41</v>
      </c>
      <c r="AL4782" s="6" t="s">
        <v>242</v>
      </c>
      <c r="AM4782" s="6" t="s">
        <v>43</v>
      </c>
    </row>
    <row r="4783" spans="1:39" x14ac:dyDescent="0.2">
      <c r="A478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3" s="7" t="str">
        <f>ExtractValues(Table1[[#This Row],[Agreement Name]],".{1}\d{4,5}")</f>
        <v/>
      </c>
      <c r="C4783" s="6" t="str">
        <f>ExtractValues(Table1[[#This Row],[Agreement Name]],".{1}\d{4,5}-.{1}\d{4,5}")</f>
        <v/>
      </c>
      <c r="D4783" s="6" t="str">
        <f>ExtractValues(ExtractValues(Table1[[#This Row],[Agreement Name]],"(CO\d{1,3})"),"\d+")</f>
        <v/>
      </c>
      <c r="E4783" s="6" t="str">
        <f>ExtractValues(ExtractValues(Table1[[#This Row],[Agreement Name]],"(CO.\d{1,3})"),"\d+")</f>
        <v/>
      </c>
      <c r="F4783" s="6" t="str">
        <f>IF(Table1[[#This Row],[ChgOrderPart1]]&lt;&gt;"",Table1[[#This Row],[ChgOrderPart1]],Table1[[#This Row],[ChgOrderPart2]])</f>
        <v/>
      </c>
      <c r="G4783" s="6" t="s">
        <v>229</v>
      </c>
      <c r="H4783" s="8">
        <v>42062.538923611108</v>
      </c>
      <c r="I4783" s="6" t="s">
        <v>34</v>
      </c>
      <c r="J4783" s="8">
        <v>42067.550370370373</v>
      </c>
      <c r="K4783" s="6" t="s">
        <v>35</v>
      </c>
      <c r="L4783" s="6" t="s">
        <v>36</v>
      </c>
      <c r="M4783" s="6" t="s">
        <v>37</v>
      </c>
      <c r="O4783" s="6" t="s">
        <v>38</v>
      </c>
      <c r="P4783" s="6" t="s">
        <v>39</v>
      </c>
      <c r="Q4783" s="6" t="s">
        <v>230</v>
      </c>
      <c r="R4783" s="6" t="s">
        <v>41</v>
      </c>
      <c r="W4783" s="6" t="s">
        <v>231</v>
      </c>
      <c r="X4783" s="6" t="s">
        <v>230</v>
      </c>
      <c r="Y4783" s="6" t="s">
        <v>43</v>
      </c>
      <c r="Z4783" s="8">
        <v>42067.545983796299</v>
      </c>
      <c r="AA4783" s="6" t="s">
        <v>232</v>
      </c>
      <c r="AB4783" s="6" t="s">
        <v>45</v>
      </c>
      <c r="AC4783" s="6" t="s">
        <v>41</v>
      </c>
      <c r="AD4783" s="6" t="s">
        <v>43</v>
      </c>
      <c r="AE4783" s="8">
        <v>42067.550370370373</v>
      </c>
      <c r="AF4783" s="6" t="s">
        <v>46</v>
      </c>
    </row>
    <row r="4784" spans="1:39" x14ac:dyDescent="0.2">
      <c r="A478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4" s="7" t="str">
        <f>ExtractValues(Table1[[#This Row],[Agreement Name]],".{1}\d{4,5}")</f>
        <v/>
      </c>
      <c r="C4784" s="6" t="str">
        <f>ExtractValues(Table1[[#This Row],[Agreement Name]],".{1}\d{4,5}-.{1}\d{4,5}")</f>
        <v/>
      </c>
      <c r="D4784" s="6" t="str">
        <f>ExtractValues(ExtractValues(Table1[[#This Row],[Agreement Name]],"(CO\d{1,3})"),"\d+")</f>
        <v/>
      </c>
      <c r="E4784" s="6" t="str">
        <f>ExtractValues(ExtractValues(Table1[[#This Row],[Agreement Name]],"(CO.\d{1,3})"),"\d+")</f>
        <v/>
      </c>
      <c r="F4784" s="6" t="str">
        <f>IF(Table1[[#This Row],[ChgOrderPart1]]&lt;&gt;"",Table1[[#This Row],[ChgOrderPart1]],Table1[[#This Row],[ChgOrderPart2]])</f>
        <v/>
      </c>
      <c r="G4784" s="6" t="s">
        <v>225</v>
      </c>
      <c r="H4784" s="8">
        <v>42061.600856481484</v>
      </c>
      <c r="I4784" s="6" t="s">
        <v>34</v>
      </c>
      <c r="J4784" s="8">
        <v>42066.637326388889</v>
      </c>
      <c r="K4784" s="6" t="s">
        <v>35</v>
      </c>
      <c r="L4784" s="6" t="s">
        <v>36</v>
      </c>
      <c r="M4784" s="6" t="s">
        <v>37</v>
      </c>
      <c r="O4784" s="6" t="s">
        <v>38</v>
      </c>
      <c r="P4784" s="6" t="s">
        <v>39</v>
      </c>
      <c r="Q4784" s="6" t="s">
        <v>155</v>
      </c>
      <c r="R4784" s="6" t="s">
        <v>226</v>
      </c>
      <c r="S4784" s="6" t="s">
        <v>41</v>
      </c>
      <c r="W4784" s="6" t="s">
        <v>227</v>
      </c>
      <c r="X4784" s="6" t="s">
        <v>226</v>
      </c>
      <c r="Y4784" s="6" t="s">
        <v>43</v>
      </c>
      <c r="Z4784" s="8">
        <v>42066.331192129626</v>
      </c>
      <c r="AA4784" s="6" t="s">
        <v>228</v>
      </c>
      <c r="AB4784" s="6" t="s">
        <v>45</v>
      </c>
      <c r="AC4784" s="6" t="s">
        <v>41</v>
      </c>
      <c r="AD4784" s="6" t="s">
        <v>43</v>
      </c>
      <c r="AE4784" s="8">
        <v>42066.637326388889</v>
      </c>
      <c r="AF4784" s="6" t="s">
        <v>46</v>
      </c>
    </row>
    <row r="4785" spans="1:39" x14ac:dyDescent="0.2">
      <c r="A478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5" s="7" t="str">
        <f>ExtractValues(Table1[[#This Row],[Agreement Name]],".{1}\d{4,5}")</f>
        <v/>
      </c>
      <c r="C4785" s="6" t="str">
        <f>ExtractValues(Table1[[#This Row],[Agreement Name]],".{1}\d{4,5}-.{1}\d{4,5}")</f>
        <v/>
      </c>
      <c r="D4785" s="6" t="str">
        <f>ExtractValues(ExtractValues(Table1[[#This Row],[Agreement Name]],"(CO\d{1,3})"),"\d+")</f>
        <v/>
      </c>
      <c r="E4785" s="6" t="str">
        <f>ExtractValues(ExtractValues(Table1[[#This Row],[Agreement Name]],"(CO.\d{1,3})"),"\d+")</f>
        <v/>
      </c>
      <c r="F4785" s="6" t="str">
        <f>IF(Table1[[#This Row],[ChgOrderPart1]]&lt;&gt;"",Table1[[#This Row],[ChgOrderPart1]],Table1[[#This Row],[ChgOrderPart2]])</f>
        <v/>
      </c>
      <c r="G4785" s="6" t="s">
        <v>124</v>
      </c>
      <c r="H4785" s="8">
        <v>42047.67050925926</v>
      </c>
      <c r="I4785" s="6" t="s">
        <v>34</v>
      </c>
      <c r="J4785" s="8">
        <v>42066.460613425923</v>
      </c>
      <c r="K4785" s="6" t="s">
        <v>35</v>
      </c>
      <c r="L4785" s="6" t="s">
        <v>36</v>
      </c>
      <c r="M4785" s="6" t="s">
        <v>37</v>
      </c>
      <c r="O4785" s="6" t="s">
        <v>38</v>
      </c>
      <c r="P4785" s="6" t="s">
        <v>39</v>
      </c>
      <c r="Q4785" s="6" t="s">
        <v>125</v>
      </c>
      <c r="R4785" s="6" t="s">
        <v>111</v>
      </c>
      <c r="W4785" s="6" t="s">
        <v>126</v>
      </c>
      <c r="X4785" s="6" t="s">
        <v>125</v>
      </c>
      <c r="Y4785" s="6" t="s">
        <v>43</v>
      </c>
      <c r="Z4785" s="8">
        <v>42066.455138888887</v>
      </c>
      <c r="AA4785" s="6" t="s">
        <v>127</v>
      </c>
      <c r="AB4785" s="6" t="s">
        <v>128</v>
      </c>
      <c r="AC4785" s="6" t="s">
        <v>111</v>
      </c>
      <c r="AD4785" s="6" t="s">
        <v>43</v>
      </c>
      <c r="AE4785" s="8">
        <v>42066.460613425923</v>
      </c>
      <c r="AF4785" s="6" t="s">
        <v>129</v>
      </c>
    </row>
    <row r="4786" spans="1:39" x14ac:dyDescent="0.2">
      <c r="A478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6" s="7" t="str">
        <f>ExtractValues(Table1[[#This Row],[Agreement Name]],".{1}\d{4,5}")</f>
        <v/>
      </c>
      <c r="C4786" s="6" t="str">
        <f>ExtractValues(Table1[[#This Row],[Agreement Name]],".{1}\d{4,5}-.{1}\d{4,5}")</f>
        <v/>
      </c>
      <c r="D4786" s="6" t="str">
        <f>ExtractValues(ExtractValues(Table1[[#This Row],[Agreement Name]],"(CO\d{1,3})"),"\d+")</f>
        <v/>
      </c>
      <c r="E4786" s="6" t="str">
        <f>ExtractValues(ExtractValues(Table1[[#This Row],[Agreement Name]],"(CO.\d{1,3})"),"\d+")</f>
        <v/>
      </c>
      <c r="F4786" s="6" t="str">
        <f>IF(Table1[[#This Row],[ChgOrderPart1]]&lt;&gt;"",Table1[[#This Row],[ChgOrderPart1]],Table1[[#This Row],[ChgOrderPart2]])</f>
        <v/>
      </c>
      <c r="G4786" s="6" t="s">
        <v>84</v>
      </c>
      <c r="H4786" s="8">
        <v>42034.455138888887</v>
      </c>
      <c r="I4786" s="6" t="s">
        <v>34</v>
      </c>
      <c r="J4786" s="8">
        <v>42065.699837962966</v>
      </c>
      <c r="K4786" s="6" t="s">
        <v>35</v>
      </c>
      <c r="L4786" s="6" t="s">
        <v>36</v>
      </c>
      <c r="M4786" s="6" t="s">
        <v>37</v>
      </c>
      <c r="O4786" s="6" t="s">
        <v>38</v>
      </c>
      <c r="P4786" s="6" t="s">
        <v>39</v>
      </c>
      <c r="Q4786" s="6" t="s">
        <v>85</v>
      </c>
      <c r="R4786" s="6" t="s">
        <v>86</v>
      </c>
      <c r="S4786" s="6" t="s">
        <v>41</v>
      </c>
      <c r="W4786" s="6" t="s">
        <v>45</v>
      </c>
      <c r="X4786" s="6" t="s">
        <v>41</v>
      </c>
      <c r="Y4786" s="6" t="s">
        <v>43</v>
      </c>
      <c r="Z4786" s="8">
        <v>42065.699837962966</v>
      </c>
      <c r="AA4786" s="6" t="s">
        <v>46</v>
      </c>
    </row>
    <row r="4787" spans="1:39" x14ac:dyDescent="0.2">
      <c r="A478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7" s="7" t="str">
        <f>ExtractValues(Table1[[#This Row],[Agreement Name]],".{1}\d{4,5}")</f>
        <v/>
      </c>
      <c r="C4787" s="6" t="str">
        <f>ExtractValues(Table1[[#This Row],[Agreement Name]],".{1}\d{4,5}-.{1}\d{4,5}")</f>
        <v/>
      </c>
      <c r="D4787" s="6" t="str">
        <f>ExtractValues(ExtractValues(Table1[[#This Row],[Agreement Name]],"(CO\d{1,3})"),"\d+")</f>
        <v/>
      </c>
      <c r="E4787" s="6" t="str">
        <f>ExtractValues(ExtractValues(Table1[[#This Row],[Agreement Name]],"(CO.\d{1,3})"),"\d+")</f>
        <v/>
      </c>
      <c r="F4787" s="6" t="str">
        <f>IF(Table1[[#This Row],[ChgOrderPart1]]&lt;&gt;"",Table1[[#This Row],[ChgOrderPart1]],Table1[[#This Row],[ChgOrderPart2]])</f>
        <v/>
      </c>
      <c r="G4787" s="6" t="s">
        <v>220</v>
      </c>
      <c r="H4787" s="8">
        <v>42061.5858912037</v>
      </c>
      <c r="I4787" s="6" t="s">
        <v>34</v>
      </c>
      <c r="J4787" s="8">
        <v>42062.551550925928</v>
      </c>
      <c r="K4787" s="6" t="s">
        <v>35</v>
      </c>
      <c r="L4787" s="6" t="s">
        <v>36</v>
      </c>
      <c r="M4787" s="6" t="s">
        <v>37</v>
      </c>
      <c r="O4787" s="6" t="s">
        <v>38</v>
      </c>
      <c r="P4787" s="6" t="s">
        <v>39</v>
      </c>
      <c r="Q4787" s="6" t="s">
        <v>221</v>
      </c>
      <c r="R4787" s="6" t="s">
        <v>222</v>
      </c>
      <c r="S4787" s="6" t="s">
        <v>41</v>
      </c>
      <c r="W4787" s="6" t="s">
        <v>223</v>
      </c>
      <c r="X4787" s="6" t="s">
        <v>222</v>
      </c>
      <c r="Y4787" s="6" t="s">
        <v>43</v>
      </c>
      <c r="Z4787" s="8">
        <v>42062.548564814817</v>
      </c>
      <c r="AA4787" s="6" t="s">
        <v>224</v>
      </c>
      <c r="AB4787" s="6" t="s">
        <v>45</v>
      </c>
      <c r="AC4787" s="6" t="s">
        <v>41</v>
      </c>
      <c r="AD4787" s="6" t="s">
        <v>43</v>
      </c>
      <c r="AE4787" s="8">
        <v>42062.551550925928</v>
      </c>
      <c r="AF4787" s="6" t="s">
        <v>46</v>
      </c>
    </row>
    <row r="4788" spans="1:39" x14ac:dyDescent="0.2">
      <c r="A478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8" s="7" t="str">
        <f>ExtractValues(Table1[[#This Row],[Agreement Name]],".{1}\d{4,5}")</f>
        <v/>
      </c>
      <c r="C4788" s="6" t="str">
        <f>ExtractValues(Table1[[#This Row],[Agreement Name]],".{1}\d{4,5}-.{1}\d{4,5}")</f>
        <v/>
      </c>
      <c r="D4788" s="6" t="str">
        <f>ExtractValues(ExtractValues(Table1[[#This Row],[Agreement Name]],"(CO\d{1,3})"),"\d+")</f>
        <v/>
      </c>
      <c r="E4788" s="6" t="str">
        <f>ExtractValues(ExtractValues(Table1[[#This Row],[Agreement Name]],"(CO.\d{1,3})"),"\d+")</f>
        <v/>
      </c>
      <c r="F4788" s="6" t="str">
        <f>IF(Table1[[#This Row],[ChgOrderPart1]]&lt;&gt;"",Table1[[#This Row],[ChgOrderPart1]],Table1[[#This Row],[ChgOrderPart2]])</f>
        <v/>
      </c>
      <c r="G4788" s="6" t="s">
        <v>4571</v>
      </c>
      <c r="H4788" s="8">
        <v>42018.586782407408</v>
      </c>
      <c r="I4788" s="6" t="s">
        <v>55</v>
      </c>
      <c r="J4788" s="8">
        <v>42062.536134259259</v>
      </c>
      <c r="K4788" s="6" t="s">
        <v>35</v>
      </c>
      <c r="L4788" s="6" t="s">
        <v>36</v>
      </c>
      <c r="M4788" s="6" t="s">
        <v>37</v>
      </c>
      <c r="O4788" s="6" t="s">
        <v>38</v>
      </c>
      <c r="P4788" s="6" t="s">
        <v>39</v>
      </c>
      <c r="Q4788" s="6" t="s">
        <v>4572</v>
      </c>
      <c r="R4788" s="6" t="s">
        <v>41</v>
      </c>
      <c r="AL4788" s="6" t="s">
        <v>4572</v>
      </c>
      <c r="AM4788" s="6" t="s">
        <v>43</v>
      </c>
    </row>
    <row r="4789" spans="1:39" x14ac:dyDescent="0.2">
      <c r="A478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89" s="7" t="str">
        <f>ExtractValues(Table1[[#This Row],[Agreement Name]],".{1}\d{4,5}")</f>
        <v/>
      </c>
      <c r="C4789" s="6" t="str">
        <f>ExtractValues(Table1[[#This Row],[Agreement Name]],".{1}\d{4,5}-.{1}\d{4,5}")</f>
        <v/>
      </c>
      <c r="D4789" s="6" t="str">
        <f>ExtractValues(ExtractValues(Table1[[#This Row],[Agreement Name]],"(CO\d{1,3})"),"\d+")</f>
        <v/>
      </c>
      <c r="E4789" s="6" t="str">
        <f>ExtractValues(ExtractValues(Table1[[#This Row],[Agreement Name]],"(CO.\d{1,3})"),"\d+")</f>
        <v/>
      </c>
      <c r="F4789" s="6" t="str">
        <f>IF(Table1[[#This Row],[ChgOrderPart1]]&lt;&gt;"",Table1[[#This Row],[ChgOrderPart1]],Table1[[#This Row],[ChgOrderPart2]])</f>
        <v/>
      </c>
      <c r="G4789" s="6" t="s">
        <v>199</v>
      </c>
      <c r="H4789" s="8">
        <v>42060.419953703706</v>
      </c>
      <c r="I4789" s="6" t="s">
        <v>34</v>
      </c>
      <c r="J4789" s="8">
        <v>42061.701226851852</v>
      </c>
      <c r="K4789" s="6" t="s">
        <v>35</v>
      </c>
      <c r="L4789" s="6" t="s">
        <v>36</v>
      </c>
      <c r="M4789" s="6" t="s">
        <v>37</v>
      </c>
      <c r="O4789" s="6" t="s">
        <v>38</v>
      </c>
      <c r="P4789" s="6" t="s">
        <v>39</v>
      </c>
      <c r="Q4789" s="6" t="s">
        <v>200</v>
      </c>
      <c r="R4789" s="6" t="s">
        <v>41</v>
      </c>
      <c r="W4789" s="6" t="s">
        <v>201</v>
      </c>
      <c r="X4789" s="6" t="s">
        <v>200</v>
      </c>
      <c r="Y4789" s="6" t="s">
        <v>43</v>
      </c>
      <c r="Z4789" s="8">
        <v>42061.679884259262</v>
      </c>
      <c r="AA4789" s="6" t="s">
        <v>202</v>
      </c>
      <c r="AB4789" s="6" t="s">
        <v>45</v>
      </c>
      <c r="AC4789" s="6" t="s">
        <v>41</v>
      </c>
      <c r="AD4789" s="6" t="s">
        <v>43</v>
      </c>
      <c r="AE4789" s="8">
        <v>42061.701226851852</v>
      </c>
      <c r="AF4789" s="6" t="s">
        <v>46</v>
      </c>
    </row>
    <row r="4790" spans="1:39" x14ac:dyDescent="0.2">
      <c r="A479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0" s="7" t="str">
        <f>ExtractValues(Table1[[#This Row],[Agreement Name]],".{1}\d{4,5}")</f>
        <v/>
      </c>
      <c r="C4790" s="6" t="str">
        <f>ExtractValues(Table1[[#This Row],[Agreement Name]],".{1}\d{4,5}-.{1}\d{4,5}")</f>
        <v/>
      </c>
      <c r="D4790" s="6" t="str">
        <f>ExtractValues(ExtractValues(Table1[[#This Row],[Agreement Name]],"(CO\d{1,3})"),"\d+")</f>
        <v/>
      </c>
      <c r="E4790" s="6" t="str">
        <f>ExtractValues(ExtractValues(Table1[[#This Row],[Agreement Name]],"(CO.\d{1,3})"),"\d+")</f>
        <v/>
      </c>
      <c r="F4790" s="6" t="str">
        <f>IF(Table1[[#This Row],[ChgOrderPart1]]&lt;&gt;"",Table1[[#This Row],[ChgOrderPart1]],Table1[[#This Row],[ChgOrderPart2]])</f>
        <v/>
      </c>
      <c r="G4790" s="6" t="s">
        <v>154</v>
      </c>
      <c r="H4790" s="8">
        <v>42053.576111111113</v>
      </c>
      <c r="I4790" s="6" t="s">
        <v>55</v>
      </c>
      <c r="J4790" s="8">
        <v>42061.59988425926</v>
      </c>
      <c r="K4790" s="6" t="s">
        <v>35</v>
      </c>
      <c r="L4790" s="6" t="s">
        <v>36</v>
      </c>
      <c r="M4790" s="6" t="s">
        <v>37</v>
      </c>
      <c r="O4790" s="6" t="s">
        <v>38</v>
      </c>
      <c r="P4790" s="6" t="s">
        <v>39</v>
      </c>
      <c r="Q4790" s="6" t="s">
        <v>155</v>
      </c>
      <c r="R4790" s="6" t="s">
        <v>41</v>
      </c>
      <c r="AL4790" s="6" t="s">
        <v>155</v>
      </c>
      <c r="AM4790" s="6" t="s">
        <v>43</v>
      </c>
    </row>
    <row r="4791" spans="1:39" x14ac:dyDescent="0.2">
      <c r="A479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1" s="7" t="str">
        <f>ExtractValues(Table1[[#This Row],[Agreement Name]],".{1}\d{4,5}")</f>
        <v/>
      </c>
      <c r="C4791" s="6" t="str">
        <f>ExtractValues(Table1[[#This Row],[Agreement Name]],".{1}\d{4,5}-.{1}\d{4,5}")</f>
        <v/>
      </c>
      <c r="D4791" s="6" t="str">
        <f>ExtractValues(ExtractValues(Table1[[#This Row],[Agreement Name]],"(CO\d{1,3})"),"\d+")</f>
        <v/>
      </c>
      <c r="E4791" s="6" t="str">
        <f>ExtractValues(ExtractValues(Table1[[#This Row],[Agreement Name]],"(CO.\d{1,3})"),"\d+")</f>
        <v/>
      </c>
      <c r="F4791" s="6" t="str">
        <f>IF(Table1[[#This Row],[ChgOrderPart1]]&lt;&gt;"",Table1[[#This Row],[ChgOrderPart1]],Table1[[#This Row],[ChgOrderPart2]])</f>
        <v/>
      </c>
      <c r="G4791" s="6" t="s">
        <v>4415</v>
      </c>
      <c r="H4791" s="8">
        <v>41963.335335648146</v>
      </c>
      <c r="I4791" s="6" t="s">
        <v>55</v>
      </c>
      <c r="J4791" s="8">
        <v>42061.583333333336</v>
      </c>
      <c r="K4791" s="6" t="s">
        <v>35</v>
      </c>
      <c r="L4791" s="6" t="s">
        <v>36</v>
      </c>
      <c r="M4791" s="6" t="s">
        <v>37</v>
      </c>
      <c r="O4791" s="6" t="s">
        <v>38</v>
      </c>
      <c r="P4791" s="6" t="s">
        <v>39</v>
      </c>
      <c r="Q4791" s="6" t="s">
        <v>214</v>
      </c>
      <c r="R4791" s="6" t="s">
        <v>215</v>
      </c>
      <c r="AL4791" s="6" t="s">
        <v>214</v>
      </c>
      <c r="AM4791" s="6" t="s">
        <v>43</v>
      </c>
    </row>
    <row r="4792" spans="1:39" x14ac:dyDescent="0.2">
      <c r="A479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2" s="7" t="str">
        <f>ExtractValues(Table1[[#This Row],[Agreement Name]],".{1}\d{4,5}")</f>
        <v/>
      </c>
      <c r="C4792" s="6" t="str">
        <f>ExtractValues(Table1[[#This Row],[Agreement Name]],".{1}\d{4,5}-.{1}\d{4,5}")</f>
        <v/>
      </c>
      <c r="D4792" s="6" t="str">
        <f>ExtractValues(ExtractValues(Table1[[#This Row],[Agreement Name]],"(CO\d{1,3})"),"\d+")</f>
        <v/>
      </c>
      <c r="E4792" s="6" t="str">
        <f>ExtractValues(ExtractValues(Table1[[#This Row],[Agreement Name]],"(CO.\d{1,3})"),"\d+")</f>
        <v/>
      </c>
      <c r="F4792" s="6" t="str">
        <f>IF(Table1[[#This Row],[ChgOrderPart1]]&lt;&gt;"",Table1[[#This Row],[ChgOrderPart1]],Table1[[#This Row],[ChgOrderPart2]])</f>
        <v/>
      </c>
      <c r="G4792" s="6" t="s">
        <v>5049</v>
      </c>
      <c r="H4792" s="8">
        <v>42059.36409722222</v>
      </c>
      <c r="I4792" s="6" t="s">
        <v>34</v>
      </c>
      <c r="J4792" s="8">
        <v>42061.308275462965</v>
      </c>
      <c r="K4792" s="6" t="s">
        <v>5013</v>
      </c>
      <c r="L4792" s="6" t="s">
        <v>5014</v>
      </c>
      <c r="M4792" s="6" t="s">
        <v>5015</v>
      </c>
      <c r="O4792" s="6" t="s">
        <v>38</v>
      </c>
      <c r="P4792" s="6" t="s">
        <v>39</v>
      </c>
      <c r="Q4792" s="6" t="s">
        <v>5050</v>
      </c>
      <c r="R4792" s="6" t="s">
        <v>41</v>
      </c>
      <c r="W4792" s="6" t="s">
        <v>5051</v>
      </c>
      <c r="X4792" s="6" t="s">
        <v>5050</v>
      </c>
      <c r="Y4792" s="6" t="s">
        <v>43</v>
      </c>
      <c r="Z4792" s="8">
        <v>42060.684918981482</v>
      </c>
      <c r="AA4792" s="6" t="s">
        <v>5052</v>
      </c>
      <c r="AB4792" s="6" t="s">
        <v>45</v>
      </c>
      <c r="AC4792" s="6" t="s">
        <v>41</v>
      </c>
      <c r="AD4792" s="6" t="s">
        <v>43</v>
      </c>
      <c r="AE4792" s="8">
        <v>42061.308275462965</v>
      </c>
      <c r="AF4792" s="6" t="s">
        <v>46</v>
      </c>
    </row>
    <row r="4793" spans="1:39" x14ac:dyDescent="0.2">
      <c r="A479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3" s="7" t="str">
        <f>ExtractValues(Table1[[#This Row],[Agreement Name]],".{1}\d{4,5}")</f>
        <v/>
      </c>
      <c r="C4793" s="6" t="str">
        <f>ExtractValues(Table1[[#This Row],[Agreement Name]],".{1}\d{4,5}-.{1}\d{4,5}")</f>
        <v/>
      </c>
      <c r="D4793" s="6" t="str">
        <f>ExtractValues(ExtractValues(Table1[[#This Row],[Agreement Name]],"(CO\d{1,3})"),"\d+")</f>
        <v/>
      </c>
      <c r="E4793" s="6" t="str">
        <f>ExtractValues(ExtractValues(Table1[[#This Row],[Agreement Name]],"(CO.\d{1,3})"),"\d+")</f>
        <v/>
      </c>
      <c r="F4793" s="6" t="str">
        <f>IF(Table1[[#This Row],[ChgOrderPart1]]&lt;&gt;"",Table1[[#This Row],[ChgOrderPart1]],Table1[[#This Row],[ChgOrderPart2]])</f>
        <v/>
      </c>
      <c r="G4793" s="6" t="s">
        <v>6355</v>
      </c>
      <c r="H4793" s="8">
        <v>42058.432881944442</v>
      </c>
      <c r="I4793" s="6" t="s">
        <v>55</v>
      </c>
      <c r="J4793" s="8">
        <v>42058.633194444446</v>
      </c>
      <c r="K4793" s="6" t="s">
        <v>1284</v>
      </c>
      <c r="L4793" s="6" t="s">
        <v>1285</v>
      </c>
      <c r="M4793" s="6" t="s">
        <v>37</v>
      </c>
      <c r="O4793" s="6" t="s">
        <v>38</v>
      </c>
      <c r="P4793" s="6" t="s">
        <v>39</v>
      </c>
      <c r="Q4793" s="6" t="s">
        <v>36</v>
      </c>
    </row>
    <row r="4794" spans="1:39" x14ac:dyDescent="0.2">
      <c r="A479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4" s="7" t="str">
        <f>ExtractValues(Table1[[#This Row],[Agreement Name]],".{1}\d{4,5}")</f>
        <v/>
      </c>
      <c r="C4794" s="6" t="str">
        <f>ExtractValues(Table1[[#This Row],[Agreement Name]],".{1}\d{4,5}-.{1}\d{4,5}")</f>
        <v/>
      </c>
      <c r="D4794" s="6" t="str">
        <f>ExtractValues(ExtractValues(Table1[[#This Row],[Agreement Name]],"(CO\d{1,3})"),"\d+")</f>
        <v/>
      </c>
      <c r="E4794" s="6" t="str">
        <f>ExtractValues(ExtractValues(Table1[[#This Row],[Agreement Name]],"(CO.\d{1,3})"),"\d+")</f>
        <v/>
      </c>
      <c r="F4794" s="6" t="str">
        <f>IF(Table1[[#This Row],[ChgOrderPart1]]&lt;&gt;"",Table1[[#This Row],[ChgOrderPart1]],Table1[[#This Row],[ChgOrderPart2]])</f>
        <v/>
      </c>
      <c r="G4794" s="6" t="s">
        <v>171</v>
      </c>
      <c r="H4794" s="8">
        <v>42055.573923611111</v>
      </c>
      <c r="I4794" s="6" t="s">
        <v>34</v>
      </c>
      <c r="J4794" s="8">
        <v>42058.602800925924</v>
      </c>
      <c r="K4794" s="6" t="s">
        <v>35</v>
      </c>
      <c r="L4794" s="6" t="s">
        <v>36</v>
      </c>
      <c r="M4794" s="6" t="s">
        <v>37</v>
      </c>
      <c r="O4794" s="6" t="s">
        <v>38</v>
      </c>
      <c r="P4794" s="6" t="s">
        <v>39</v>
      </c>
      <c r="Q4794" s="6" t="s">
        <v>172</v>
      </c>
      <c r="R4794" s="6" t="s">
        <v>62</v>
      </c>
      <c r="W4794" s="6" t="s">
        <v>173</v>
      </c>
      <c r="X4794" s="6" t="s">
        <v>172</v>
      </c>
      <c r="Y4794" s="6" t="s">
        <v>43</v>
      </c>
      <c r="Z4794" s="8">
        <v>42058.245173611111</v>
      </c>
      <c r="AA4794" s="6" t="s">
        <v>174</v>
      </c>
      <c r="AB4794" s="6" t="s">
        <v>65</v>
      </c>
      <c r="AC4794" s="6" t="s">
        <v>62</v>
      </c>
      <c r="AD4794" s="6" t="s">
        <v>43</v>
      </c>
      <c r="AE4794" s="8">
        <v>42058.602800925924</v>
      </c>
      <c r="AF4794" s="6" t="s">
        <v>175</v>
      </c>
    </row>
    <row r="4795" spans="1:39" x14ac:dyDescent="0.2">
      <c r="A479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5" s="7" t="str">
        <f>ExtractValues(Table1[[#This Row],[Agreement Name]],".{1}\d{4,5}")</f>
        <v/>
      </c>
      <c r="C4795" s="6" t="str">
        <f>ExtractValues(Table1[[#This Row],[Agreement Name]],".{1}\d{4,5}-.{1}\d{4,5}")</f>
        <v/>
      </c>
      <c r="D4795" s="6" t="str">
        <f>ExtractValues(ExtractValues(Table1[[#This Row],[Agreement Name]],"(CO\d{1,3})"),"\d+")</f>
        <v/>
      </c>
      <c r="E4795" s="6" t="str">
        <f>ExtractValues(ExtractValues(Table1[[#This Row],[Agreement Name]],"(CO.\d{1,3})"),"\d+")</f>
        <v/>
      </c>
      <c r="F4795" s="6" t="str">
        <f>IF(Table1[[#This Row],[ChgOrderPart1]]&lt;&gt;"",Table1[[#This Row],[ChgOrderPart1]],Table1[[#This Row],[ChgOrderPart2]])</f>
        <v/>
      </c>
      <c r="G4795" s="6" t="s">
        <v>160</v>
      </c>
      <c r="H4795" s="8">
        <v>42055.56658564815</v>
      </c>
      <c r="I4795" s="6" t="s">
        <v>34</v>
      </c>
      <c r="J4795" s="8">
        <v>42058.463483796295</v>
      </c>
      <c r="K4795" s="6" t="s">
        <v>35</v>
      </c>
      <c r="L4795" s="6" t="s">
        <v>36</v>
      </c>
      <c r="M4795" s="6" t="s">
        <v>37</v>
      </c>
      <c r="O4795" s="6" t="s">
        <v>38</v>
      </c>
      <c r="P4795" s="6" t="s">
        <v>39</v>
      </c>
      <c r="Q4795" s="6" t="s">
        <v>161</v>
      </c>
      <c r="R4795" s="6" t="s">
        <v>162</v>
      </c>
      <c r="S4795" s="6" t="s">
        <v>62</v>
      </c>
      <c r="W4795" s="6" t="s">
        <v>163</v>
      </c>
      <c r="X4795" s="6" t="s">
        <v>162</v>
      </c>
      <c r="Y4795" s="6" t="s">
        <v>43</v>
      </c>
      <c r="Z4795" s="8">
        <v>42058.324988425928</v>
      </c>
      <c r="AA4795" s="6" t="s">
        <v>164</v>
      </c>
      <c r="AB4795" s="6" t="s">
        <v>65</v>
      </c>
      <c r="AC4795" s="6" t="s">
        <v>62</v>
      </c>
      <c r="AD4795" s="6" t="s">
        <v>43</v>
      </c>
      <c r="AE4795" s="8">
        <v>42058.463483796295</v>
      </c>
      <c r="AF4795" s="6" t="s">
        <v>165</v>
      </c>
    </row>
    <row r="4796" spans="1:39" x14ac:dyDescent="0.2">
      <c r="A479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6" s="7" t="str">
        <f>ExtractValues(Table1[[#This Row],[Agreement Name]],".{1}\d{4,5}")</f>
        <v/>
      </c>
      <c r="C4796" s="6" t="str">
        <f>ExtractValues(Table1[[#This Row],[Agreement Name]],".{1}\d{4,5}-.{1}\d{4,5}")</f>
        <v/>
      </c>
      <c r="D4796" s="6" t="str">
        <f>ExtractValues(ExtractValues(Table1[[#This Row],[Agreement Name]],"(CO\d{1,3})"),"\d+")</f>
        <v/>
      </c>
      <c r="E4796" s="6" t="str">
        <f>ExtractValues(ExtractValues(Table1[[#This Row],[Agreement Name]],"(CO.\d{1,3})"),"\d+")</f>
        <v/>
      </c>
      <c r="F4796" s="6" t="str">
        <f>IF(Table1[[#This Row],[ChgOrderPart1]]&lt;&gt;"",Table1[[#This Row],[ChgOrderPart1]],Table1[[#This Row],[ChgOrderPart2]])</f>
        <v/>
      </c>
      <c r="G4796" s="6" t="s">
        <v>166</v>
      </c>
      <c r="H4796" s="8">
        <v>42055.570370370369</v>
      </c>
      <c r="I4796" s="6" t="s">
        <v>34</v>
      </c>
      <c r="J4796" s="8">
        <v>42058.461898148147</v>
      </c>
      <c r="K4796" s="6" t="s">
        <v>35</v>
      </c>
      <c r="L4796" s="6" t="s">
        <v>36</v>
      </c>
      <c r="M4796" s="6" t="s">
        <v>37</v>
      </c>
      <c r="O4796" s="6" t="s">
        <v>38</v>
      </c>
      <c r="P4796" s="6" t="s">
        <v>39</v>
      </c>
      <c r="Q4796" s="6" t="s">
        <v>167</v>
      </c>
      <c r="R4796" s="6" t="s">
        <v>62</v>
      </c>
      <c r="W4796" s="6" t="s">
        <v>168</v>
      </c>
      <c r="X4796" s="6" t="s">
        <v>167</v>
      </c>
      <c r="Y4796" s="6" t="s">
        <v>43</v>
      </c>
      <c r="Z4796" s="8">
        <v>42058.452245370368</v>
      </c>
      <c r="AA4796" s="6" t="s">
        <v>169</v>
      </c>
      <c r="AB4796" s="6" t="s">
        <v>65</v>
      </c>
      <c r="AC4796" s="6" t="s">
        <v>62</v>
      </c>
      <c r="AD4796" s="6" t="s">
        <v>43</v>
      </c>
      <c r="AE4796" s="8">
        <v>42058.461898148147</v>
      </c>
      <c r="AF4796" s="6" t="s">
        <v>170</v>
      </c>
    </row>
    <row r="4797" spans="1:39" x14ac:dyDescent="0.2">
      <c r="A479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7" s="7" t="str">
        <f>ExtractValues(Table1[[#This Row],[Agreement Name]],".{1}\d{4,5}")</f>
        <v/>
      </c>
      <c r="C4797" s="6" t="str">
        <f>ExtractValues(Table1[[#This Row],[Agreement Name]],".{1}\d{4,5}-.{1}\d{4,5}")</f>
        <v/>
      </c>
      <c r="D4797" s="6" t="str">
        <f>ExtractValues(ExtractValues(Table1[[#This Row],[Agreement Name]],"(CO\d{1,3})"),"\d+")</f>
        <v/>
      </c>
      <c r="E4797" s="6" t="str">
        <f>ExtractValues(ExtractValues(Table1[[#This Row],[Agreement Name]],"(CO.\d{1,3})"),"\d+")</f>
        <v/>
      </c>
      <c r="F4797" s="6" t="str">
        <f>IF(Table1[[#This Row],[ChgOrderPart1]]&lt;&gt;"",Table1[[#This Row],[ChgOrderPart1]],Table1[[#This Row],[ChgOrderPart2]])</f>
        <v/>
      </c>
      <c r="G4797" s="6" t="s">
        <v>6358</v>
      </c>
      <c r="H4797" s="8">
        <v>42058.443703703706</v>
      </c>
      <c r="I4797" s="6" t="s">
        <v>55</v>
      </c>
      <c r="J4797" s="8">
        <v>42058.446562500001</v>
      </c>
      <c r="K4797" s="6" t="s">
        <v>1284</v>
      </c>
      <c r="L4797" s="6" t="s">
        <v>1285</v>
      </c>
      <c r="M4797" s="6" t="s">
        <v>37</v>
      </c>
      <c r="O4797" s="6" t="s">
        <v>38</v>
      </c>
      <c r="P4797" s="6" t="s">
        <v>39</v>
      </c>
      <c r="Q4797" s="6" t="s">
        <v>36</v>
      </c>
      <c r="R4797" s="6" t="s">
        <v>308</v>
      </c>
      <c r="AL4797" s="6" t="s">
        <v>308</v>
      </c>
      <c r="AM4797" s="6" t="s">
        <v>43</v>
      </c>
    </row>
    <row r="4798" spans="1:39" x14ac:dyDescent="0.2">
      <c r="A479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8" s="7" t="str">
        <f>ExtractValues(Table1[[#This Row],[Agreement Name]],".{1}\d{4,5}")</f>
        <v/>
      </c>
      <c r="C4798" s="6" t="str">
        <f>ExtractValues(Table1[[#This Row],[Agreement Name]],".{1}\d{4,5}-.{1}\d{4,5}")</f>
        <v/>
      </c>
      <c r="D4798" s="6" t="str">
        <f>ExtractValues(ExtractValues(Table1[[#This Row],[Agreement Name]],"(CO\d{1,3})"),"\d+")</f>
        <v/>
      </c>
      <c r="E4798" s="6" t="str">
        <f>ExtractValues(ExtractValues(Table1[[#This Row],[Agreement Name]],"(CO.\d{1,3})"),"\d+")</f>
        <v/>
      </c>
      <c r="F4798" s="6" t="str">
        <f>IF(Table1[[#This Row],[ChgOrderPart1]]&lt;&gt;"",Table1[[#This Row],[ChgOrderPart1]],Table1[[#This Row],[ChgOrderPart2]])</f>
        <v/>
      </c>
      <c r="G4798" s="6" t="s">
        <v>4520</v>
      </c>
      <c r="H4798" s="8">
        <v>41995.650069444448</v>
      </c>
      <c r="I4798" s="6" t="s">
        <v>55</v>
      </c>
      <c r="J4798" s="8">
        <v>42055.576967592591</v>
      </c>
      <c r="K4798" s="6" t="s">
        <v>35</v>
      </c>
      <c r="L4798" s="6" t="s">
        <v>36</v>
      </c>
      <c r="M4798" s="6" t="s">
        <v>37</v>
      </c>
      <c r="O4798" s="6" t="s">
        <v>38</v>
      </c>
      <c r="P4798" s="6" t="s">
        <v>39</v>
      </c>
      <c r="Q4798" s="6" t="s">
        <v>4521</v>
      </c>
      <c r="R4798" s="6" t="s">
        <v>111</v>
      </c>
      <c r="AL4798" s="6" t="s">
        <v>4521</v>
      </c>
      <c r="AM4798" s="6" t="s">
        <v>43</v>
      </c>
    </row>
    <row r="4799" spans="1:39" x14ac:dyDescent="0.2">
      <c r="A479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799" s="7" t="str">
        <f>ExtractValues(Table1[[#This Row],[Agreement Name]],".{1}\d{4,5}")</f>
        <v/>
      </c>
      <c r="C4799" s="6" t="str">
        <f>ExtractValues(Table1[[#This Row],[Agreement Name]],".{1}\d{4,5}-.{1}\d{4,5}")</f>
        <v/>
      </c>
      <c r="D4799" s="6" t="str">
        <f>ExtractValues(ExtractValues(Table1[[#This Row],[Agreement Name]],"(CO\d{1,3})"),"\d+")</f>
        <v/>
      </c>
      <c r="E4799" s="6" t="str">
        <f>ExtractValues(ExtractValues(Table1[[#This Row],[Agreement Name]],"(CO.\d{1,3})"),"\d+")</f>
        <v/>
      </c>
      <c r="F4799" s="6" t="str">
        <f>IF(Table1[[#This Row],[ChgOrderPart1]]&lt;&gt;"",Table1[[#This Row],[ChgOrderPart1]],Table1[[#This Row],[ChgOrderPart2]])</f>
        <v/>
      </c>
      <c r="G4799" s="6" t="s">
        <v>72</v>
      </c>
      <c r="H4799" s="8">
        <v>42032.652094907404</v>
      </c>
      <c r="I4799" s="6" t="s">
        <v>34</v>
      </c>
      <c r="J4799" s="8">
        <v>42055.540289351855</v>
      </c>
      <c r="K4799" s="6" t="s">
        <v>35</v>
      </c>
      <c r="L4799" s="6" t="s">
        <v>36</v>
      </c>
      <c r="M4799" s="6" t="s">
        <v>37</v>
      </c>
      <c r="O4799" s="6" t="s">
        <v>38</v>
      </c>
      <c r="P4799" s="6" t="s">
        <v>39</v>
      </c>
      <c r="Q4799" s="6" t="s">
        <v>73</v>
      </c>
      <c r="R4799" s="6" t="s">
        <v>41</v>
      </c>
      <c r="W4799" s="6" t="s">
        <v>74</v>
      </c>
      <c r="X4799" s="6" t="s">
        <v>73</v>
      </c>
      <c r="Y4799" s="6" t="s">
        <v>43</v>
      </c>
      <c r="Z4799" s="8">
        <v>42052.63890046296</v>
      </c>
      <c r="AA4799" s="6" t="s">
        <v>75</v>
      </c>
      <c r="AB4799" s="6" t="s">
        <v>45</v>
      </c>
      <c r="AC4799" s="6" t="s">
        <v>41</v>
      </c>
      <c r="AD4799" s="6" t="s">
        <v>43</v>
      </c>
      <c r="AE4799" s="8">
        <v>42055.540289351855</v>
      </c>
      <c r="AF4799" s="6" t="s">
        <v>76</v>
      </c>
    </row>
    <row r="4800" spans="1:39" x14ac:dyDescent="0.2">
      <c r="A480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0" s="7" t="str">
        <f>ExtractValues(Table1[[#This Row],[Agreement Name]],".{1}\d{4,5}")</f>
        <v/>
      </c>
      <c r="C4800" s="6" t="str">
        <f>ExtractValues(Table1[[#This Row],[Agreement Name]],".{1}\d{4,5}-.{1}\d{4,5}")</f>
        <v/>
      </c>
      <c r="D4800" s="6" t="str">
        <f>ExtractValues(ExtractValues(Table1[[#This Row],[Agreement Name]],"(CO\d{1,3})"),"\d+")</f>
        <v/>
      </c>
      <c r="E4800" s="6" t="str">
        <f>ExtractValues(ExtractValues(Table1[[#This Row],[Agreement Name]],"(CO.\d{1,3})"),"\d+")</f>
        <v/>
      </c>
      <c r="F4800" s="6" t="str">
        <f>IF(Table1[[#This Row],[ChgOrderPart1]]&lt;&gt;"",Table1[[#This Row],[ChgOrderPart1]],Table1[[#This Row],[ChgOrderPart2]])</f>
        <v/>
      </c>
      <c r="G4800" s="6" t="s">
        <v>119</v>
      </c>
      <c r="H4800" s="8">
        <v>42047.669733796298</v>
      </c>
      <c r="I4800" s="6" t="s">
        <v>34</v>
      </c>
      <c r="J4800" s="8">
        <v>42055.539351851854</v>
      </c>
      <c r="K4800" s="6" t="s">
        <v>35</v>
      </c>
      <c r="L4800" s="6" t="s">
        <v>36</v>
      </c>
      <c r="M4800" s="6" t="s">
        <v>37</v>
      </c>
      <c r="O4800" s="6" t="s">
        <v>38</v>
      </c>
      <c r="P4800" s="6" t="s">
        <v>39</v>
      </c>
      <c r="Q4800" s="6" t="s">
        <v>120</v>
      </c>
      <c r="R4800" s="6" t="s">
        <v>121</v>
      </c>
      <c r="S4800" s="6" t="s">
        <v>41</v>
      </c>
      <c r="W4800" s="6" t="s">
        <v>122</v>
      </c>
      <c r="X4800" s="6" t="s">
        <v>121</v>
      </c>
      <c r="Y4800" s="6" t="s">
        <v>43</v>
      </c>
      <c r="Z4800" s="8">
        <v>42053.630023148151</v>
      </c>
      <c r="AA4800" s="6" t="s">
        <v>123</v>
      </c>
      <c r="AB4800" s="6" t="s">
        <v>45</v>
      </c>
      <c r="AC4800" s="6" t="s">
        <v>41</v>
      </c>
      <c r="AD4800" s="6" t="s">
        <v>43</v>
      </c>
      <c r="AE4800" s="8">
        <v>42055.539351851854</v>
      </c>
      <c r="AF4800" s="6" t="s">
        <v>76</v>
      </c>
    </row>
    <row r="4801" spans="1:39" x14ac:dyDescent="0.2">
      <c r="A480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1" s="7" t="str">
        <f>ExtractValues(Table1[[#This Row],[Agreement Name]],".{1}\d{4,5}")</f>
        <v/>
      </c>
      <c r="C4801" s="6" t="str">
        <f>ExtractValues(Table1[[#This Row],[Agreement Name]],".{1}\d{4,5}-.{1}\d{4,5}")</f>
        <v/>
      </c>
      <c r="D4801" s="6" t="str">
        <f>ExtractValues(ExtractValues(Table1[[#This Row],[Agreement Name]],"(CO\d{1,3})"),"\d+")</f>
        <v/>
      </c>
      <c r="E4801" s="6" t="str">
        <f>ExtractValues(ExtractValues(Table1[[#This Row],[Agreement Name]],"(CO.\d{1,3})"),"\d+")</f>
        <v/>
      </c>
      <c r="F4801" s="6" t="str">
        <f>IF(Table1[[#This Row],[ChgOrderPart1]]&lt;&gt;"",Table1[[#This Row],[ChgOrderPart1]],Table1[[#This Row],[ChgOrderPart2]])</f>
        <v/>
      </c>
      <c r="G4801" s="6" t="s">
        <v>109</v>
      </c>
      <c r="H4801" s="8">
        <v>42045.594895833332</v>
      </c>
      <c r="I4801" s="6" t="s">
        <v>55</v>
      </c>
      <c r="J4801" s="8">
        <v>42053.662407407406</v>
      </c>
      <c r="K4801" s="6" t="s">
        <v>35</v>
      </c>
      <c r="L4801" s="6" t="s">
        <v>36</v>
      </c>
      <c r="M4801" s="6" t="s">
        <v>37</v>
      </c>
      <c r="O4801" s="6" t="s">
        <v>38</v>
      </c>
      <c r="P4801" s="6" t="s">
        <v>39</v>
      </c>
      <c r="Q4801" s="6" t="s">
        <v>110</v>
      </c>
      <c r="R4801" s="6" t="s">
        <v>111</v>
      </c>
      <c r="AL4801" s="6" t="s">
        <v>110</v>
      </c>
      <c r="AM4801" s="6" t="s">
        <v>43</v>
      </c>
    </row>
    <row r="4802" spans="1:39" x14ac:dyDescent="0.2">
      <c r="A480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2" s="7" t="str">
        <f>ExtractValues(Table1[[#This Row],[Agreement Name]],".{1}\d{4,5}")</f>
        <v/>
      </c>
      <c r="C4802" s="6" t="str">
        <f>ExtractValues(Table1[[#This Row],[Agreement Name]],".{1}\d{4,5}-.{1}\d{4,5}")</f>
        <v/>
      </c>
      <c r="D4802" s="6" t="str">
        <f>ExtractValues(ExtractValues(Table1[[#This Row],[Agreement Name]],"(CO\d{1,3})"),"\d+")</f>
        <v/>
      </c>
      <c r="E4802" s="6" t="str">
        <f>ExtractValues(ExtractValues(Table1[[#This Row],[Agreement Name]],"(CO.\d{1,3})"),"\d+")</f>
        <v/>
      </c>
      <c r="F4802" s="6" t="str">
        <f>IF(Table1[[#This Row],[ChgOrderPart1]]&lt;&gt;"",Table1[[#This Row],[ChgOrderPart1]],Table1[[#This Row],[ChgOrderPart2]])</f>
        <v/>
      </c>
      <c r="G4802" s="6" t="s">
        <v>149</v>
      </c>
      <c r="H4802" s="8">
        <v>42053.574097222219</v>
      </c>
      <c r="I4802" s="6" t="s">
        <v>48</v>
      </c>
      <c r="J4802" s="8">
        <v>42053.574097222219</v>
      </c>
      <c r="K4802" s="6" t="s">
        <v>35</v>
      </c>
      <c r="L4802" s="6" t="s">
        <v>36</v>
      </c>
      <c r="M4802" s="6" t="s">
        <v>37</v>
      </c>
      <c r="O4802" s="6" t="s">
        <v>38</v>
      </c>
      <c r="P4802" s="6" t="s">
        <v>39</v>
      </c>
      <c r="Q4802" s="6" t="s">
        <v>150</v>
      </c>
      <c r="R4802" s="6" t="s">
        <v>151</v>
      </c>
      <c r="S4802" s="6" t="s">
        <v>41</v>
      </c>
      <c r="AL4802" s="6" t="s">
        <v>150</v>
      </c>
      <c r="AM4802" s="6" t="s">
        <v>43</v>
      </c>
    </row>
    <row r="4803" spans="1:39" x14ac:dyDescent="0.2">
      <c r="A480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3" s="7" t="str">
        <f>ExtractValues(Table1[[#This Row],[Agreement Name]],".{1}\d{4,5}")</f>
        <v/>
      </c>
      <c r="C4803" s="6" t="str">
        <f>ExtractValues(Table1[[#This Row],[Agreement Name]],".{1}\d{4,5}-.{1}\d{4,5}")</f>
        <v/>
      </c>
      <c r="D4803" s="6" t="str">
        <f>ExtractValues(ExtractValues(Table1[[#This Row],[Agreement Name]],"(CO\d{1,3})"),"\d+")</f>
        <v/>
      </c>
      <c r="E4803" s="6" t="str">
        <f>ExtractValues(ExtractValues(Table1[[#This Row],[Agreement Name]],"(CO.\d{1,3})"),"\d+")</f>
        <v/>
      </c>
      <c r="F4803" s="6" t="str">
        <f>IF(Table1[[#This Row],[ChgOrderPart1]]&lt;&gt;"",Table1[[#This Row],[ChgOrderPart1]],Table1[[#This Row],[ChgOrderPart2]])</f>
        <v/>
      </c>
      <c r="G4803" s="6" t="s">
        <v>112</v>
      </c>
      <c r="H4803" s="8">
        <v>42045.661550925928</v>
      </c>
      <c r="I4803" s="6" t="s">
        <v>55</v>
      </c>
      <c r="J4803" s="8">
        <v>42053.532708333332</v>
      </c>
      <c r="K4803" s="6" t="s">
        <v>35</v>
      </c>
      <c r="L4803" s="6" t="s">
        <v>36</v>
      </c>
      <c r="M4803" s="6" t="s">
        <v>37</v>
      </c>
      <c r="O4803" s="6" t="s">
        <v>38</v>
      </c>
      <c r="P4803" s="6" t="s">
        <v>39</v>
      </c>
      <c r="Q4803" s="6" t="s">
        <v>113</v>
      </c>
      <c r="R4803" s="6" t="s">
        <v>41</v>
      </c>
      <c r="AL4803" s="6" t="s">
        <v>113</v>
      </c>
      <c r="AM4803" s="6" t="s">
        <v>43</v>
      </c>
    </row>
    <row r="4804" spans="1:39" x14ac:dyDescent="0.2">
      <c r="A480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4" s="7" t="str">
        <f>ExtractValues(Table1[[#This Row],[Agreement Name]],".{1}\d{4,5}")</f>
        <v/>
      </c>
      <c r="C4804" s="6" t="str">
        <f>ExtractValues(Table1[[#This Row],[Agreement Name]],".{1}\d{4,5}-.{1}\d{4,5}")</f>
        <v/>
      </c>
      <c r="D4804" s="6" t="str">
        <f>ExtractValues(ExtractValues(Table1[[#This Row],[Agreement Name]],"(CO\d{1,3})"),"\d+")</f>
        <v/>
      </c>
      <c r="E4804" s="6" t="str">
        <f>ExtractValues(ExtractValues(Table1[[#This Row],[Agreement Name]],"(CO.\d{1,3})"),"\d+")</f>
        <v/>
      </c>
      <c r="F4804" s="6" t="str">
        <f>IF(Table1[[#This Row],[ChgOrderPart1]]&lt;&gt;"",Table1[[#This Row],[ChgOrderPart1]],Table1[[#This Row],[ChgOrderPart2]])</f>
        <v/>
      </c>
      <c r="G4804" s="6" t="s">
        <v>4513</v>
      </c>
      <c r="H4804" s="8">
        <v>41992.592233796298</v>
      </c>
      <c r="I4804" s="6" t="s">
        <v>55</v>
      </c>
      <c r="J4804" s="8">
        <v>42052.649375000001</v>
      </c>
      <c r="K4804" s="6" t="s">
        <v>35</v>
      </c>
      <c r="L4804" s="6" t="s">
        <v>36</v>
      </c>
      <c r="M4804" s="6" t="s">
        <v>37</v>
      </c>
      <c r="O4804" s="6" t="s">
        <v>38</v>
      </c>
      <c r="P4804" s="6" t="s">
        <v>39</v>
      </c>
      <c r="Q4804" s="6" t="s">
        <v>221</v>
      </c>
      <c r="R4804" s="6" t="s">
        <v>41</v>
      </c>
      <c r="AL4804" s="6" t="s">
        <v>221</v>
      </c>
      <c r="AM4804" s="6" t="s">
        <v>43</v>
      </c>
    </row>
    <row r="4805" spans="1:39" x14ac:dyDescent="0.2">
      <c r="A480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5" s="7" t="str">
        <f>ExtractValues(Table1[[#This Row],[Agreement Name]],".{1}\d{4,5}")</f>
        <v/>
      </c>
      <c r="C4805" s="6" t="str">
        <f>ExtractValues(Table1[[#This Row],[Agreement Name]],".{1}\d{4,5}-.{1}\d{4,5}")</f>
        <v/>
      </c>
      <c r="D4805" s="6" t="str">
        <f>ExtractValues(ExtractValues(Table1[[#This Row],[Agreement Name]],"(CO\d{1,3})"),"\d+")</f>
        <v/>
      </c>
      <c r="E4805" s="6" t="str">
        <f>ExtractValues(ExtractValues(Table1[[#This Row],[Agreement Name]],"(CO.\d{1,3})"),"\d+")</f>
        <v/>
      </c>
      <c r="F4805" s="6" t="str">
        <f>IF(Table1[[#This Row],[ChgOrderPart1]]&lt;&gt;"",Table1[[#This Row],[ChgOrderPart1]],Table1[[#This Row],[ChgOrderPart2]])</f>
        <v/>
      </c>
      <c r="G4805" s="6" t="s">
        <v>105</v>
      </c>
      <c r="H4805" s="8">
        <v>42044.566944444443</v>
      </c>
      <c r="I4805" s="6" t="s">
        <v>34</v>
      </c>
      <c r="J4805" s="8">
        <v>42044.602106481485</v>
      </c>
      <c r="K4805" s="6" t="s">
        <v>35</v>
      </c>
      <c r="L4805" s="6" t="s">
        <v>36</v>
      </c>
      <c r="M4805" s="6" t="s">
        <v>37</v>
      </c>
      <c r="O4805" s="6" t="s">
        <v>38</v>
      </c>
      <c r="P4805" s="6" t="s">
        <v>39</v>
      </c>
      <c r="Q4805" s="6" t="s">
        <v>106</v>
      </c>
      <c r="R4805" s="6" t="s">
        <v>41</v>
      </c>
      <c r="W4805" s="6" t="s">
        <v>107</v>
      </c>
      <c r="X4805" s="6" t="s">
        <v>106</v>
      </c>
      <c r="Y4805" s="6" t="s">
        <v>43</v>
      </c>
      <c r="Z4805" s="8">
        <v>42044.590057870373</v>
      </c>
      <c r="AA4805" s="6" t="s">
        <v>108</v>
      </c>
      <c r="AB4805" s="6" t="s">
        <v>45</v>
      </c>
      <c r="AC4805" s="6" t="s">
        <v>41</v>
      </c>
      <c r="AD4805" s="6" t="s">
        <v>43</v>
      </c>
      <c r="AE4805" s="8">
        <v>42044.602106481485</v>
      </c>
      <c r="AF4805" s="6" t="s">
        <v>46</v>
      </c>
    </row>
    <row r="4806" spans="1:39" x14ac:dyDescent="0.2">
      <c r="A480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6" s="7" t="str">
        <f>ExtractValues(Table1[[#This Row],[Agreement Name]],".{1}\d{4,5}")</f>
        <v/>
      </c>
      <c r="C4806" s="6" t="str">
        <f>ExtractValues(Table1[[#This Row],[Agreement Name]],".{1}\d{4,5}-.{1}\d{4,5}")</f>
        <v/>
      </c>
      <c r="D4806" s="6" t="str">
        <f>ExtractValues(ExtractValues(Table1[[#This Row],[Agreement Name]],"(CO\d{1,3})"),"\d+")</f>
        <v/>
      </c>
      <c r="E4806" s="6" t="str">
        <f>ExtractValues(ExtractValues(Table1[[#This Row],[Agreement Name]],"(CO.\d{1,3})"),"\d+")</f>
        <v/>
      </c>
      <c r="F4806" s="6" t="str">
        <f>IF(Table1[[#This Row],[ChgOrderPart1]]&lt;&gt;"",Table1[[#This Row],[ChgOrderPart1]],Table1[[#This Row],[ChgOrderPart2]])</f>
        <v/>
      </c>
      <c r="G4806" s="6" t="s">
        <v>89</v>
      </c>
      <c r="H4806" s="8">
        <v>42038.603530092594</v>
      </c>
      <c r="I4806" s="6" t="s">
        <v>34</v>
      </c>
      <c r="J4806" s="8">
        <v>42044.551898148151</v>
      </c>
      <c r="K4806" s="6" t="s">
        <v>35</v>
      </c>
      <c r="L4806" s="6" t="s">
        <v>36</v>
      </c>
      <c r="M4806" s="6" t="s">
        <v>37</v>
      </c>
      <c r="O4806" s="6" t="s">
        <v>38</v>
      </c>
      <c r="P4806" s="6" t="s">
        <v>39</v>
      </c>
      <c r="Q4806" s="6" t="s">
        <v>90</v>
      </c>
      <c r="R4806" s="6" t="s">
        <v>41</v>
      </c>
      <c r="W4806" s="6" t="s">
        <v>91</v>
      </c>
      <c r="X4806" s="6" t="s">
        <v>90</v>
      </c>
      <c r="Y4806" s="6" t="s">
        <v>43</v>
      </c>
      <c r="Z4806" s="8">
        <v>42044.484270833331</v>
      </c>
      <c r="AA4806" s="6" t="s">
        <v>92</v>
      </c>
      <c r="AB4806" s="6" t="s">
        <v>45</v>
      </c>
      <c r="AC4806" s="6" t="s">
        <v>41</v>
      </c>
      <c r="AD4806" s="6" t="s">
        <v>43</v>
      </c>
      <c r="AE4806" s="8">
        <v>42044.551898148151</v>
      </c>
      <c r="AF4806" s="6" t="s">
        <v>46</v>
      </c>
    </row>
    <row r="4807" spans="1:39" x14ac:dyDescent="0.2">
      <c r="A480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7" s="7" t="str">
        <f>ExtractValues(Table1[[#This Row],[Agreement Name]],".{1}\d{4,5}")</f>
        <v/>
      </c>
      <c r="C4807" s="6" t="str">
        <f>ExtractValues(Table1[[#This Row],[Agreement Name]],".{1}\d{4,5}-.{1}\d{4,5}")</f>
        <v/>
      </c>
      <c r="D4807" s="6" t="str">
        <f>ExtractValues(ExtractValues(Table1[[#This Row],[Agreement Name]],"(CO\d{1,3})"),"\d+")</f>
        <v/>
      </c>
      <c r="E4807" s="6" t="str">
        <f>ExtractValues(ExtractValues(Table1[[#This Row],[Agreement Name]],"(CO.\d{1,3})"),"\d+")</f>
        <v/>
      </c>
      <c r="F4807" s="6" t="str">
        <f>IF(Table1[[#This Row],[ChgOrderPart1]]&lt;&gt;"",Table1[[#This Row],[ChgOrderPart1]],Table1[[#This Row],[ChgOrderPart2]])</f>
        <v/>
      </c>
      <c r="G4807" s="6" t="s">
        <v>77</v>
      </c>
      <c r="H4807" s="8">
        <v>42034.453460648147</v>
      </c>
      <c r="I4807" s="6" t="s">
        <v>34</v>
      </c>
      <c r="J4807" s="8">
        <v>42039.532500000001</v>
      </c>
      <c r="K4807" s="6" t="s">
        <v>35</v>
      </c>
      <c r="L4807" s="6" t="s">
        <v>36</v>
      </c>
      <c r="M4807" s="6" t="s">
        <v>37</v>
      </c>
      <c r="O4807" s="6" t="s">
        <v>38</v>
      </c>
      <c r="P4807" s="6" t="s">
        <v>39</v>
      </c>
      <c r="Q4807" s="6" t="s">
        <v>78</v>
      </c>
      <c r="R4807" s="6" t="s">
        <v>41</v>
      </c>
      <c r="W4807" s="6" t="s">
        <v>79</v>
      </c>
      <c r="X4807" s="6" t="s">
        <v>78</v>
      </c>
      <c r="Y4807" s="6" t="s">
        <v>43</v>
      </c>
      <c r="Z4807" s="8">
        <v>42034.517268518517</v>
      </c>
      <c r="AA4807" s="6" t="s">
        <v>80</v>
      </c>
      <c r="AB4807" s="6" t="s">
        <v>45</v>
      </c>
      <c r="AC4807" s="6" t="s">
        <v>41</v>
      </c>
      <c r="AD4807" s="6" t="s">
        <v>43</v>
      </c>
      <c r="AE4807" s="8">
        <v>42039.532500000001</v>
      </c>
      <c r="AF4807" s="6" t="s">
        <v>46</v>
      </c>
    </row>
    <row r="4808" spans="1:39" x14ac:dyDescent="0.2">
      <c r="A480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8" s="7" t="str">
        <f>ExtractValues(Table1[[#This Row],[Agreement Name]],".{1}\d{4,5}")</f>
        <v/>
      </c>
      <c r="C4808" s="6" t="str">
        <f>ExtractValues(Table1[[#This Row],[Agreement Name]],".{1}\d{4,5}-.{1}\d{4,5}")</f>
        <v/>
      </c>
      <c r="D4808" s="6" t="str">
        <f>ExtractValues(ExtractValues(Table1[[#This Row],[Agreement Name]],"(CO\d{1,3})"),"\d+")</f>
        <v/>
      </c>
      <c r="E4808" s="6" t="str">
        <f>ExtractValues(ExtractValues(Table1[[#This Row],[Agreement Name]],"(CO.\d{1,3})"),"\d+")</f>
        <v/>
      </c>
      <c r="F4808" s="6" t="str">
        <f>IF(Table1[[#This Row],[ChgOrderPart1]]&lt;&gt;"",Table1[[#This Row],[ChgOrderPart1]],Table1[[#This Row],[ChgOrderPart2]])</f>
        <v/>
      </c>
      <c r="G4808" s="6" t="s">
        <v>4505</v>
      </c>
      <c r="H4808" s="8">
        <v>41990.662847222222</v>
      </c>
      <c r="I4808" s="6" t="s">
        <v>34</v>
      </c>
      <c r="J4808" s="8">
        <v>42039.309675925928</v>
      </c>
      <c r="K4808" s="6" t="s">
        <v>35</v>
      </c>
      <c r="L4808" s="6" t="s">
        <v>36</v>
      </c>
      <c r="M4808" s="6" t="s">
        <v>37</v>
      </c>
      <c r="O4808" s="6" t="s">
        <v>38</v>
      </c>
      <c r="P4808" s="6" t="s">
        <v>39</v>
      </c>
      <c r="Q4808" s="6" t="s">
        <v>4506</v>
      </c>
      <c r="R4808" s="6" t="s">
        <v>4507</v>
      </c>
      <c r="S4808" s="6" t="s">
        <v>41</v>
      </c>
      <c r="W4808" s="6" t="s">
        <v>4508</v>
      </c>
      <c r="X4808" s="6" t="s">
        <v>4507</v>
      </c>
      <c r="Y4808" s="6" t="s">
        <v>43</v>
      </c>
      <c r="Z4808" s="8">
        <v>42038.490532407406</v>
      </c>
      <c r="AA4808" s="6" t="s">
        <v>4509</v>
      </c>
      <c r="AB4808" s="6" t="s">
        <v>45</v>
      </c>
      <c r="AC4808" s="6" t="s">
        <v>41</v>
      </c>
      <c r="AD4808" s="6" t="s">
        <v>43</v>
      </c>
      <c r="AE4808" s="8">
        <v>42039.309675925928</v>
      </c>
      <c r="AF4808" s="6" t="s">
        <v>46</v>
      </c>
    </row>
    <row r="4809" spans="1:39" x14ac:dyDescent="0.2">
      <c r="A480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09" s="7" t="str">
        <f>ExtractValues(Table1[[#This Row],[Agreement Name]],".{1}\d{4,5}")</f>
        <v/>
      </c>
      <c r="C4809" s="6" t="str">
        <f>ExtractValues(Table1[[#This Row],[Agreement Name]],".{1}\d{4,5}-.{1}\d{4,5}")</f>
        <v/>
      </c>
      <c r="D4809" s="6" t="str">
        <f>ExtractValues(ExtractValues(Table1[[#This Row],[Agreement Name]],"(CO\d{1,3})"),"\d+")</f>
        <v/>
      </c>
      <c r="E4809" s="6" t="str">
        <f>ExtractValues(ExtractValues(Table1[[#This Row],[Agreement Name]],"(CO.\d{1,3})"),"\d+")</f>
        <v/>
      </c>
      <c r="F4809" s="6" t="str">
        <f>IF(Table1[[#This Row],[ChgOrderPart1]]&lt;&gt;"",Table1[[#This Row],[ChgOrderPart1]],Table1[[#This Row],[ChgOrderPart2]])</f>
        <v/>
      </c>
      <c r="G4809" s="6" t="s">
        <v>87</v>
      </c>
      <c r="H4809" s="8">
        <v>41988.561874999999</v>
      </c>
      <c r="I4809" s="6" t="s">
        <v>55</v>
      </c>
      <c r="J4809" s="8">
        <v>42037.61210648148</v>
      </c>
      <c r="K4809" s="6" t="s">
        <v>35</v>
      </c>
      <c r="L4809" s="6" t="s">
        <v>36</v>
      </c>
      <c r="M4809" s="6" t="s">
        <v>37</v>
      </c>
      <c r="O4809" s="6" t="s">
        <v>38</v>
      </c>
      <c r="P4809" s="6" t="s">
        <v>39</v>
      </c>
      <c r="Q4809" s="6" t="s">
        <v>4485</v>
      </c>
      <c r="R4809" s="6" t="s">
        <v>88</v>
      </c>
      <c r="S4809" s="6" t="s">
        <v>515</v>
      </c>
      <c r="AL4809" s="6" t="s">
        <v>88</v>
      </c>
      <c r="AM4809" s="6" t="s">
        <v>43</v>
      </c>
    </row>
    <row r="4810" spans="1:39" x14ac:dyDescent="0.2">
      <c r="A481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0" s="7" t="str">
        <f>ExtractValues(Table1[[#This Row],[Agreement Name]],".{1}\d{4,5}")</f>
        <v/>
      </c>
      <c r="C4810" s="6" t="str">
        <f>ExtractValues(Table1[[#This Row],[Agreement Name]],".{1}\d{4,5}-.{1}\d{4,5}")</f>
        <v/>
      </c>
      <c r="D4810" s="6" t="str">
        <f>ExtractValues(ExtractValues(Table1[[#This Row],[Agreement Name]],"(CO\d{1,3})"),"\d+")</f>
        <v/>
      </c>
      <c r="E4810" s="6" t="str">
        <f>ExtractValues(ExtractValues(Table1[[#This Row],[Agreement Name]],"(CO.\d{1,3})"),"\d+")</f>
        <v/>
      </c>
      <c r="F4810" s="6" t="str">
        <f>IF(Table1[[#This Row],[ChgOrderPart1]]&lt;&gt;"",Table1[[#This Row],[ChgOrderPart1]],Table1[[#This Row],[ChgOrderPart2]])</f>
        <v/>
      </c>
      <c r="G4810" s="6" t="s">
        <v>4527</v>
      </c>
      <c r="H4810" s="8">
        <v>41996.672349537039</v>
      </c>
      <c r="I4810" s="6" t="s">
        <v>55</v>
      </c>
      <c r="J4810" s="8">
        <v>42037.605694444443</v>
      </c>
      <c r="K4810" s="6" t="s">
        <v>35</v>
      </c>
      <c r="L4810" s="6" t="s">
        <v>36</v>
      </c>
      <c r="M4810" s="6" t="s">
        <v>37</v>
      </c>
      <c r="O4810" s="6" t="s">
        <v>38</v>
      </c>
      <c r="P4810" s="6" t="s">
        <v>39</v>
      </c>
      <c r="Q4810" s="6" t="s">
        <v>4446</v>
      </c>
      <c r="R4810" s="6" t="s">
        <v>4528</v>
      </c>
      <c r="S4810" s="6" t="s">
        <v>515</v>
      </c>
      <c r="AL4810" s="6" t="s">
        <v>4446</v>
      </c>
      <c r="AM4810" s="6" t="s">
        <v>43</v>
      </c>
    </row>
    <row r="4811" spans="1:39" x14ac:dyDescent="0.2">
      <c r="A481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11" s="7" t="str">
        <f>ExtractValues(Table1[[#This Row],[Agreement Name]],".{1}\d{4,5}")</f>
        <v>10555</v>
      </c>
      <c r="C4811" s="6" t="str">
        <f>ExtractValues(Table1[[#This Row],[Agreement Name]],".{1}\d{4,5}-.{1}\d{4,5}")</f>
        <v/>
      </c>
      <c r="D4811" s="6" t="str">
        <f>ExtractValues(ExtractValues(Table1[[#This Row],[Agreement Name]],"(CO\d{1,3})"),"\d+")</f>
        <v>1</v>
      </c>
      <c r="E4811" s="6" t="str">
        <f>ExtractValues(ExtractValues(Table1[[#This Row],[Agreement Name]],"(CO.\d{1,3})"),"\d+")</f>
        <v/>
      </c>
      <c r="F4811" s="6" t="str">
        <f>IF(Table1[[#This Row],[ChgOrderPart1]]&lt;&gt;"",Table1[[#This Row],[ChgOrderPart1]],Table1[[#This Row],[ChgOrderPart2]])</f>
        <v>1</v>
      </c>
      <c r="G4811" s="6" t="s">
        <v>3388</v>
      </c>
      <c r="H4811" s="8">
        <v>42025.415706018517</v>
      </c>
      <c r="I4811" s="6" t="s">
        <v>34</v>
      </c>
      <c r="J4811" s="8">
        <v>42037.484270833331</v>
      </c>
      <c r="K4811" s="6" t="s">
        <v>1284</v>
      </c>
      <c r="L4811" s="6" t="s">
        <v>1285</v>
      </c>
      <c r="M4811" s="6" t="s">
        <v>37</v>
      </c>
      <c r="O4811" s="6" t="s">
        <v>38</v>
      </c>
      <c r="P4811" s="6" t="s">
        <v>39</v>
      </c>
      <c r="Q4811" s="6" t="s">
        <v>780</v>
      </c>
      <c r="R4811" s="6" t="s">
        <v>354</v>
      </c>
      <c r="W4811" s="6" t="s">
        <v>643</v>
      </c>
      <c r="X4811" s="6" t="s">
        <v>780</v>
      </c>
      <c r="Y4811" s="6" t="s">
        <v>43</v>
      </c>
      <c r="Z4811" s="8">
        <v>42037.441006944442</v>
      </c>
      <c r="AA4811" s="6" t="s">
        <v>141</v>
      </c>
      <c r="AB4811" s="6" t="s">
        <v>357</v>
      </c>
      <c r="AC4811" s="6" t="s">
        <v>354</v>
      </c>
      <c r="AD4811" s="6" t="s">
        <v>43</v>
      </c>
      <c r="AE4811" s="8">
        <v>42037.484270833331</v>
      </c>
      <c r="AF4811" s="6" t="s">
        <v>358</v>
      </c>
    </row>
    <row r="4812" spans="1:39" x14ac:dyDescent="0.2">
      <c r="A481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2" s="7" t="str">
        <f>ExtractValues(Table1[[#This Row],[Agreement Name]],".{1}\d{4,5}")</f>
        <v/>
      </c>
      <c r="C4812" s="6" t="str">
        <f>ExtractValues(Table1[[#This Row],[Agreement Name]],".{1}\d{4,5}-.{1}\d{4,5}")</f>
        <v/>
      </c>
      <c r="D4812" s="6" t="str">
        <f>ExtractValues(ExtractValues(Table1[[#This Row],[Agreement Name]],"(CO\d{1,3})"),"\d+")</f>
        <v/>
      </c>
      <c r="E4812" s="6" t="str">
        <f>ExtractValues(ExtractValues(Table1[[#This Row],[Agreement Name]],"(CO.\d{1,3})"),"\d+")</f>
        <v/>
      </c>
      <c r="F4812" s="6" t="str">
        <f>IF(Table1[[#This Row],[ChgOrderPart1]]&lt;&gt;"",Table1[[#This Row],[ChgOrderPart1]],Table1[[#This Row],[ChgOrderPart2]])</f>
        <v/>
      </c>
      <c r="G4812" s="6" t="s">
        <v>50</v>
      </c>
      <c r="H4812" s="8">
        <v>42031.426932870374</v>
      </c>
      <c r="I4812" s="6" t="s">
        <v>34</v>
      </c>
      <c r="J4812" s="8">
        <v>42034.69259259259</v>
      </c>
      <c r="K4812" s="6" t="s">
        <v>35</v>
      </c>
      <c r="L4812" s="6" t="s">
        <v>36</v>
      </c>
      <c r="M4812" s="6" t="s">
        <v>37</v>
      </c>
      <c r="O4812" s="6" t="s">
        <v>38</v>
      </c>
      <c r="P4812" s="6" t="s">
        <v>39</v>
      </c>
      <c r="Q4812" s="6" t="s">
        <v>51</v>
      </c>
      <c r="R4812" s="6" t="s">
        <v>41</v>
      </c>
      <c r="W4812" s="6" t="s">
        <v>52</v>
      </c>
      <c r="X4812" s="6" t="s">
        <v>51</v>
      </c>
      <c r="Y4812" s="6" t="s">
        <v>43</v>
      </c>
      <c r="Z4812" s="8">
        <v>42034.677303240744</v>
      </c>
      <c r="AA4812" s="6" t="s">
        <v>53</v>
      </c>
      <c r="AB4812" s="6" t="s">
        <v>45</v>
      </c>
      <c r="AC4812" s="6" t="s">
        <v>41</v>
      </c>
      <c r="AD4812" s="6" t="s">
        <v>43</v>
      </c>
      <c r="AE4812" s="8">
        <v>42034.69259259259</v>
      </c>
      <c r="AF4812" s="6" t="s">
        <v>46</v>
      </c>
    </row>
    <row r="4813" spans="1:39" x14ac:dyDescent="0.2">
      <c r="A481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3" s="7" t="str">
        <f>ExtractValues(Table1[[#This Row],[Agreement Name]],".{1}\d{4,5}")</f>
        <v/>
      </c>
      <c r="C4813" s="6" t="str">
        <f>ExtractValues(Table1[[#This Row],[Agreement Name]],".{1}\d{4,5}-.{1}\d{4,5}")</f>
        <v/>
      </c>
      <c r="D4813" s="6" t="str">
        <f>ExtractValues(ExtractValues(Table1[[#This Row],[Agreement Name]],"(CO\d{1,3})"),"\d+")</f>
        <v/>
      </c>
      <c r="E4813" s="6" t="str">
        <f>ExtractValues(ExtractValues(Table1[[#This Row],[Agreement Name]],"(CO.\d{1,3})"),"\d+")</f>
        <v/>
      </c>
      <c r="F4813" s="6" t="str">
        <f>IF(Table1[[#This Row],[ChgOrderPart1]]&lt;&gt;"",Table1[[#This Row],[ChgOrderPart1]],Table1[[#This Row],[ChgOrderPart2]])</f>
        <v/>
      </c>
      <c r="G4813" s="6" t="s">
        <v>60</v>
      </c>
      <c r="H4813" s="8">
        <v>42032.63957175926</v>
      </c>
      <c r="I4813" s="6" t="s">
        <v>34</v>
      </c>
      <c r="J4813" s="8">
        <v>42034.455011574071</v>
      </c>
      <c r="K4813" s="6" t="s">
        <v>35</v>
      </c>
      <c r="L4813" s="6" t="s">
        <v>36</v>
      </c>
      <c r="M4813" s="6" t="s">
        <v>37</v>
      </c>
      <c r="O4813" s="6" t="s">
        <v>38</v>
      </c>
      <c r="P4813" s="6" t="s">
        <v>39</v>
      </c>
      <c r="Q4813" s="6" t="s">
        <v>61</v>
      </c>
      <c r="R4813" s="6" t="s">
        <v>62</v>
      </c>
      <c r="W4813" s="6" t="s">
        <v>63</v>
      </c>
      <c r="X4813" s="6" t="s">
        <v>61</v>
      </c>
      <c r="Y4813" s="6" t="s">
        <v>43</v>
      </c>
      <c r="Z4813" s="8">
        <v>42033.362905092596</v>
      </c>
      <c r="AA4813" s="6" t="s">
        <v>64</v>
      </c>
      <c r="AB4813" s="6" t="s">
        <v>65</v>
      </c>
      <c r="AC4813" s="6" t="s">
        <v>62</v>
      </c>
      <c r="AD4813" s="6" t="s">
        <v>43</v>
      </c>
      <c r="AE4813" s="8">
        <v>42034.455011574071</v>
      </c>
      <c r="AF4813" s="6" t="s">
        <v>66</v>
      </c>
    </row>
    <row r="4814" spans="1:39" x14ac:dyDescent="0.2">
      <c r="A481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4" s="7" t="str">
        <f>ExtractValues(Table1[[#This Row],[Agreement Name]],".{1}\d{4,5}")</f>
        <v/>
      </c>
      <c r="C4814" s="6" t="str">
        <f>ExtractValues(Table1[[#This Row],[Agreement Name]],".{1}\d{4,5}-.{1}\d{4,5}")</f>
        <v/>
      </c>
      <c r="D4814" s="6" t="str">
        <f>ExtractValues(ExtractValues(Table1[[#This Row],[Agreement Name]],"(CO\d{1,3})"),"\d+")</f>
        <v/>
      </c>
      <c r="E4814" s="6" t="str">
        <f>ExtractValues(ExtractValues(Table1[[#This Row],[Agreement Name]],"(CO.\d{1,3})"),"\d+")</f>
        <v/>
      </c>
      <c r="F4814" s="6" t="str">
        <f>IF(Table1[[#This Row],[ChgOrderPart1]]&lt;&gt;"",Table1[[#This Row],[ChgOrderPart1]],Table1[[#This Row],[ChgOrderPart2]])</f>
        <v/>
      </c>
      <c r="G4814" s="6" t="s">
        <v>81</v>
      </c>
      <c r="H4814" s="8">
        <v>42034.454502314817</v>
      </c>
      <c r="I4814" s="6" t="s">
        <v>48</v>
      </c>
      <c r="J4814" s="8">
        <v>42034.454502314817</v>
      </c>
      <c r="K4814" s="6" t="s">
        <v>35</v>
      </c>
      <c r="L4814" s="6" t="s">
        <v>36</v>
      </c>
      <c r="M4814" s="6" t="s">
        <v>37</v>
      </c>
      <c r="O4814" s="6" t="s">
        <v>38</v>
      </c>
      <c r="P4814" s="6" t="s">
        <v>39</v>
      </c>
      <c r="Q4814" s="6" t="s">
        <v>82</v>
      </c>
      <c r="R4814" s="6" t="s">
        <v>83</v>
      </c>
      <c r="S4814" s="6" t="s">
        <v>41</v>
      </c>
      <c r="AL4814" s="6" t="s">
        <v>83</v>
      </c>
      <c r="AM4814" s="6" t="s">
        <v>43</v>
      </c>
    </row>
    <row r="4815" spans="1:39" x14ac:dyDescent="0.2">
      <c r="A481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5" s="7" t="str">
        <f>ExtractValues(Table1[[#This Row],[Agreement Name]],".{1}\d{4,5}")</f>
        <v/>
      </c>
      <c r="C4815" s="6" t="str">
        <f>ExtractValues(Table1[[#This Row],[Agreement Name]],".{1}\d{4,5}-.{1}\d{4,5}")</f>
        <v/>
      </c>
      <c r="D4815" s="6" t="str">
        <f>ExtractValues(ExtractValues(Table1[[#This Row],[Agreement Name]],"(CO\d{1,3})"),"\d+")</f>
        <v/>
      </c>
      <c r="E4815" s="6" t="str">
        <f>ExtractValues(ExtractValues(Table1[[#This Row],[Agreement Name]],"(CO.\d{1,3})"),"\d+")</f>
        <v/>
      </c>
      <c r="F4815" s="6" t="str">
        <f>IF(Table1[[#This Row],[ChgOrderPart1]]&lt;&gt;"",Table1[[#This Row],[ChgOrderPart1]],Table1[[#This Row],[ChgOrderPart2]])</f>
        <v/>
      </c>
      <c r="G4815" s="6" t="s">
        <v>5041</v>
      </c>
      <c r="H4815" s="8">
        <v>42026.514837962961</v>
      </c>
      <c r="I4815" s="6" t="s">
        <v>34</v>
      </c>
      <c r="J4815" s="8">
        <v>42033.739849537036</v>
      </c>
      <c r="K4815" s="6" t="s">
        <v>5013</v>
      </c>
      <c r="L4815" s="6" t="s">
        <v>5014</v>
      </c>
      <c r="M4815" s="6" t="s">
        <v>5015</v>
      </c>
      <c r="O4815" s="6" t="s">
        <v>38</v>
      </c>
      <c r="P4815" s="6" t="s">
        <v>39</v>
      </c>
      <c r="Q4815" s="6" t="s">
        <v>5042</v>
      </c>
      <c r="R4815" s="6" t="s">
        <v>41</v>
      </c>
      <c r="W4815" s="6" t="s">
        <v>5043</v>
      </c>
      <c r="X4815" s="6" t="s">
        <v>5042</v>
      </c>
      <c r="Y4815" s="6" t="s">
        <v>43</v>
      </c>
      <c r="Z4815" s="8">
        <v>42033.670208333337</v>
      </c>
      <c r="AA4815" s="6" t="s">
        <v>5044</v>
      </c>
      <c r="AB4815" s="6" t="s">
        <v>45</v>
      </c>
      <c r="AC4815" s="6" t="s">
        <v>41</v>
      </c>
      <c r="AD4815" s="6" t="s">
        <v>43</v>
      </c>
      <c r="AE4815" s="8">
        <v>42033.739849537036</v>
      </c>
      <c r="AF4815" s="6" t="s">
        <v>4567</v>
      </c>
    </row>
    <row r="4816" spans="1:39" x14ac:dyDescent="0.2">
      <c r="A481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6" s="7" t="str">
        <f>ExtractValues(Table1[[#This Row],[Agreement Name]],".{1}\d{4,5}")</f>
        <v/>
      </c>
      <c r="C4816" s="6" t="str">
        <f>ExtractValues(Table1[[#This Row],[Agreement Name]],".{1}\d{4,5}-.{1}\d{4,5}")</f>
        <v/>
      </c>
      <c r="D4816" s="6" t="str">
        <f>ExtractValues(ExtractValues(Table1[[#This Row],[Agreement Name]],"(CO\d{1,3})"),"\d+")</f>
        <v/>
      </c>
      <c r="E4816" s="6" t="str">
        <f>ExtractValues(ExtractValues(Table1[[#This Row],[Agreement Name]],"(CO.\d{1,3})"),"\d+")</f>
        <v/>
      </c>
      <c r="F4816" s="6" t="str">
        <f>IF(Table1[[#This Row],[ChgOrderPart1]]&lt;&gt;"",Table1[[#This Row],[ChgOrderPart1]],Table1[[#This Row],[ChgOrderPart2]])</f>
        <v/>
      </c>
      <c r="G4816" s="6" t="s">
        <v>4578</v>
      </c>
      <c r="H4816" s="8">
        <v>42026.350173611114</v>
      </c>
      <c r="I4816" s="6" t="s">
        <v>34</v>
      </c>
      <c r="J4816" s="8">
        <v>42030.630601851852</v>
      </c>
      <c r="K4816" s="6" t="s">
        <v>35</v>
      </c>
      <c r="L4816" s="6" t="s">
        <v>36</v>
      </c>
      <c r="M4816" s="6" t="s">
        <v>37</v>
      </c>
      <c r="O4816" s="6" t="s">
        <v>38</v>
      </c>
      <c r="P4816" s="6" t="s">
        <v>39</v>
      </c>
      <c r="Q4816" s="6" t="s">
        <v>4579</v>
      </c>
      <c r="R4816" s="6" t="s">
        <v>4580</v>
      </c>
      <c r="S4816" s="6" t="s">
        <v>41</v>
      </c>
      <c r="W4816" s="6" t="s">
        <v>4581</v>
      </c>
      <c r="X4816" s="6" t="s">
        <v>4580</v>
      </c>
      <c r="Y4816" s="6" t="s">
        <v>43</v>
      </c>
      <c r="Z4816" s="8">
        <v>42030.48978009259</v>
      </c>
      <c r="AA4816" s="6" t="s">
        <v>4582</v>
      </c>
      <c r="AB4816" s="6" t="s">
        <v>45</v>
      </c>
      <c r="AC4816" s="6" t="s">
        <v>41</v>
      </c>
      <c r="AD4816" s="6" t="s">
        <v>43</v>
      </c>
      <c r="AE4816" s="8">
        <v>42030.630601851852</v>
      </c>
      <c r="AF4816" s="6" t="s">
        <v>46</v>
      </c>
    </row>
    <row r="4817" spans="1:39" x14ac:dyDescent="0.2">
      <c r="A481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7" s="7" t="str">
        <f>ExtractValues(Table1[[#This Row],[Agreement Name]],".{1}\d{4,5}")</f>
        <v/>
      </c>
      <c r="C4817" s="6" t="str">
        <f>ExtractValues(Table1[[#This Row],[Agreement Name]],".{1}\d{4,5}-.{1}\d{4,5}")</f>
        <v/>
      </c>
      <c r="D4817" s="6" t="str">
        <f>ExtractValues(ExtractValues(Table1[[#This Row],[Agreement Name]],"(CO\d{1,3})"),"\d+")</f>
        <v/>
      </c>
      <c r="E4817" s="6" t="str">
        <f>ExtractValues(ExtractValues(Table1[[#This Row],[Agreement Name]],"(CO.\d{1,3})"),"\d+")</f>
        <v/>
      </c>
      <c r="F4817" s="6" t="str">
        <f>IF(Table1[[#This Row],[ChgOrderPart1]]&lt;&gt;"",Table1[[#This Row],[ChgOrderPart1]],Table1[[#This Row],[ChgOrderPart2]])</f>
        <v/>
      </c>
      <c r="G4817" s="6" t="s">
        <v>33</v>
      </c>
      <c r="H4817" s="8">
        <v>42026.628703703704</v>
      </c>
      <c r="I4817" s="6" t="s">
        <v>34</v>
      </c>
      <c r="J4817" s="8">
        <v>42030.628101851849</v>
      </c>
      <c r="K4817" s="6" t="s">
        <v>35</v>
      </c>
      <c r="L4817" s="6" t="s">
        <v>36</v>
      </c>
      <c r="M4817" s="6" t="s">
        <v>37</v>
      </c>
      <c r="O4817" s="6" t="s">
        <v>38</v>
      </c>
      <c r="P4817" s="6" t="s">
        <v>39</v>
      </c>
      <c r="Q4817" s="6" t="s">
        <v>40</v>
      </c>
      <c r="R4817" s="6" t="s">
        <v>41</v>
      </c>
      <c r="W4817" s="6" t="s">
        <v>42</v>
      </c>
      <c r="X4817" s="6" t="s">
        <v>40</v>
      </c>
      <c r="Y4817" s="6" t="s">
        <v>43</v>
      </c>
      <c r="Z4817" s="8">
        <v>42030.484050925923</v>
      </c>
      <c r="AA4817" s="6" t="s">
        <v>44</v>
      </c>
      <c r="AB4817" s="6" t="s">
        <v>45</v>
      </c>
      <c r="AC4817" s="6" t="s">
        <v>41</v>
      </c>
      <c r="AD4817" s="6" t="s">
        <v>43</v>
      </c>
      <c r="AE4817" s="8">
        <v>42030.628101851849</v>
      </c>
      <c r="AF4817" s="6" t="s">
        <v>46</v>
      </c>
    </row>
    <row r="4818" spans="1:39" x14ac:dyDescent="0.2">
      <c r="A481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8" s="7" t="str">
        <f>ExtractValues(Table1[[#This Row],[Agreement Name]],".{1}\d{4,5}")</f>
        <v/>
      </c>
      <c r="C4818" s="6" t="str">
        <f>ExtractValues(Table1[[#This Row],[Agreement Name]],".{1}\d{4,5}-.{1}\d{4,5}")</f>
        <v/>
      </c>
      <c r="D4818" s="6" t="str">
        <f>ExtractValues(ExtractValues(Table1[[#This Row],[Agreement Name]],"(CO\d{1,3})"),"\d+")</f>
        <v/>
      </c>
      <c r="E4818" s="6" t="str">
        <f>ExtractValues(ExtractValues(Table1[[#This Row],[Agreement Name]],"(CO.\d{1,3})"),"\d+")</f>
        <v/>
      </c>
      <c r="F4818" s="6" t="str">
        <f>IF(Table1[[#This Row],[ChgOrderPart1]]&lt;&gt;"",Table1[[#This Row],[ChgOrderPart1]],Table1[[#This Row],[ChgOrderPart2]])</f>
        <v/>
      </c>
      <c r="G4818" s="6" t="s">
        <v>47</v>
      </c>
      <c r="H4818" s="8">
        <v>42027.63177083333</v>
      </c>
      <c r="I4818" s="6" t="s">
        <v>48</v>
      </c>
      <c r="J4818" s="8">
        <v>42027.63177083333</v>
      </c>
      <c r="K4818" s="6" t="s">
        <v>35</v>
      </c>
      <c r="L4818" s="6" t="s">
        <v>36</v>
      </c>
      <c r="M4818" s="6" t="s">
        <v>37</v>
      </c>
      <c r="O4818" s="6" t="s">
        <v>38</v>
      </c>
      <c r="P4818" s="6" t="s">
        <v>39</v>
      </c>
      <c r="Q4818" s="6" t="s">
        <v>49</v>
      </c>
      <c r="R4818" s="6" t="s">
        <v>41</v>
      </c>
      <c r="AL4818" s="6" t="s">
        <v>49</v>
      </c>
      <c r="AM4818" s="6" t="s">
        <v>43</v>
      </c>
    </row>
    <row r="4819" spans="1:39" x14ac:dyDescent="0.2">
      <c r="A481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19" s="7" t="str">
        <f>ExtractValues(Table1[[#This Row],[Agreement Name]],".{1}\d{4,5}")</f>
        <v/>
      </c>
      <c r="C4819" s="6" t="str">
        <f>ExtractValues(Table1[[#This Row],[Agreement Name]],".{1}\d{4,5}-.{1}\d{4,5}")</f>
        <v/>
      </c>
      <c r="D4819" s="6" t="str">
        <f>ExtractValues(ExtractValues(Table1[[#This Row],[Agreement Name]],"(CO\d{1,3})"),"\d+")</f>
        <v/>
      </c>
      <c r="E4819" s="6" t="str">
        <f>ExtractValues(ExtractValues(Table1[[#This Row],[Agreement Name]],"(CO.\d{1,3})"),"\d+")</f>
        <v/>
      </c>
      <c r="F4819" s="6" t="str">
        <f>IF(Table1[[#This Row],[ChgOrderPart1]]&lt;&gt;"",Table1[[#This Row],[ChgOrderPart1]],Table1[[#This Row],[ChgOrderPart2]])</f>
        <v/>
      </c>
      <c r="G4819" s="6" t="s">
        <v>4455</v>
      </c>
      <c r="H4819" s="8">
        <v>41977.642523148148</v>
      </c>
      <c r="I4819" s="6" t="s">
        <v>55</v>
      </c>
      <c r="J4819" s="8">
        <v>42026.317118055558</v>
      </c>
      <c r="K4819" s="6" t="s">
        <v>35</v>
      </c>
      <c r="L4819" s="6" t="s">
        <v>36</v>
      </c>
      <c r="M4819" s="6" t="s">
        <v>37</v>
      </c>
      <c r="O4819" s="6" t="s">
        <v>38</v>
      </c>
      <c r="P4819" s="6" t="s">
        <v>39</v>
      </c>
      <c r="Q4819" s="6" t="s">
        <v>4456</v>
      </c>
      <c r="R4819" s="6" t="s">
        <v>2459</v>
      </c>
      <c r="S4819" s="6" t="s">
        <v>41</v>
      </c>
      <c r="AL4819" s="6" t="s">
        <v>4456</v>
      </c>
      <c r="AM4819" s="6" t="s">
        <v>43</v>
      </c>
    </row>
    <row r="4820" spans="1:39" x14ac:dyDescent="0.2">
      <c r="A4820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20" s="7" t="str">
        <f>ExtractValues(Table1[[#This Row],[Agreement Name]],".{1}\d{4,5}")</f>
        <v>15596</v>
      </c>
      <c r="C4820" s="6" t="str">
        <f>ExtractValues(Table1[[#This Row],[Agreement Name]],".{1}\d{4,5}-.{1}\d{4,5}")</f>
        <v/>
      </c>
      <c r="D4820" s="6" t="str">
        <f>ExtractValues(ExtractValues(Table1[[#This Row],[Agreement Name]],"(CO\d{1,3})"),"\d+")</f>
        <v>1</v>
      </c>
      <c r="E4820" s="6" t="str">
        <f>ExtractValues(ExtractValues(Table1[[#This Row],[Agreement Name]],"(CO.\d{1,3})"),"\d+")</f>
        <v/>
      </c>
      <c r="F4820" s="6" t="str">
        <f>IF(Table1[[#This Row],[ChgOrderPart1]]&lt;&gt;"",Table1[[#This Row],[ChgOrderPart1]],Table1[[#This Row],[ChgOrderPart2]])</f>
        <v>1</v>
      </c>
      <c r="G4820" s="6" t="s">
        <v>3385</v>
      </c>
      <c r="H4820" s="8">
        <v>42025.403587962966</v>
      </c>
      <c r="I4820" s="6" t="s">
        <v>34</v>
      </c>
      <c r="J4820" s="8">
        <v>42026.289884259262</v>
      </c>
      <c r="K4820" s="6" t="s">
        <v>1284</v>
      </c>
      <c r="L4820" s="6" t="s">
        <v>1285</v>
      </c>
      <c r="M4820" s="6" t="s">
        <v>37</v>
      </c>
      <c r="O4820" s="6" t="s">
        <v>38</v>
      </c>
      <c r="P4820" s="6" t="s">
        <v>39</v>
      </c>
      <c r="Q4820" s="6" t="s">
        <v>492</v>
      </c>
      <c r="R4820" s="6" t="s">
        <v>457</v>
      </c>
      <c r="S4820" s="6" t="s">
        <v>196</v>
      </c>
      <c r="W4820" s="6" t="s">
        <v>132</v>
      </c>
      <c r="X4820" s="6" t="s">
        <v>457</v>
      </c>
      <c r="Y4820" s="6" t="s">
        <v>43</v>
      </c>
      <c r="Z4820" s="8">
        <v>42026.274895833332</v>
      </c>
      <c r="AA4820" s="6" t="s">
        <v>458</v>
      </c>
      <c r="AB4820" s="6" t="s">
        <v>198</v>
      </c>
      <c r="AC4820" s="6" t="s">
        <v>196</v>
      </c>
      <c r="AD4820" s="6" t="s">
        <v>43</v>
      </c>
      <c r="AE4820" s="8">
        <v>42026.289884259262</v>
      </c>
      <c r="AF4820" s="6" t="s">
        <v>71</v>
      </c>
    </row>
    <row r="4821" spans="1:39" x14ac:dyDescent="0.2">
      <c r="A4821" s="7" t="str">
        <f>IF(AND(Table1[[#This Row],[ExtractedContract]]&lt;&gt;"",Table1[[#This Row],[ChgOrderNumber]]&lt;&gt;""),"SLCO",IF(AND(Table1[[#This Row],[ExtractedContract]]&lt;&gt;"",Table1[[#This Row],[ChgOrderNumber]]=""),"SLHD",""))</f>
        <v>SLCO</v>
      </c>
      <c r="B4821" s="7" t="str">
        <f>ExtractValues(Table1[[#This Row],[Agreement Name]],".{1}\d{4,5}")</f>
        <v>15599</v>
      </c>
      <c r="C4821" s="6" t="str">
        <f>ExtractValues(Table1[[#This Row],[Agreement Name]],".{1}\d{4,5}-.{1}\d{4,5}")</f>
        <v/>
      </c>
      <c r="D4821" s="6" t="str">
        <f>ExtractValues(ExtractValues(Table1[[#This Row],[Agreement Name]],"(CO\d{1,3})"),"\d+")</f>
        <v>1</v>
      </c>
      <c r="E4821" s="6" t="str">
        <f>ExtractValues(ExtractValues(Table1[[#This Row],[Agreement Name]],"(CO.\d{1,3})"),"\d+")</f>
        <v/>
      </c>
      <c r="F4821" s="6" t="str">
        <f>IF(Table1[[#This Row],[ChgOrderPart1]]&lt;&gt;"",Table1[[#This Row],[ChgOrderPart1]],Table1[[#This Row],[ChgOrderPart2]])</f>
        <v>1</v>
      </c>
      <c r="G4821" s="6" t="s">
        <v>3386</v>
      </c>
      <c r="H4821" s="8">
        <v>42025.404189814813</v>
      </c>
      <c r="I4821" s="6" t="s">
        <v>34</v>
      </c>
      <c r="J4821" s="8">
        <v>42025.4374537037</v>
      </c>
      <c r="K4821" s="6" t="s">
        <v>1284</v>
      </c>
      <c r="L4821" s="6" t="s">
        <v>1285</v>
      </c>
      <c r="M4821" s="6" t="s">
        <v>37</v>
      </c>
      <c r="O4821" s="6" t="s">
        <v>38</v>
      </c>
      <c r="P4821" s="6" t="s">
        <v>39</v>
      </c>
      <c r="Q4821" s="6" t="s">
        <v>819</v>
      </c>
      <c r="R4821" s="6" t="s">
        <v>196</v>
      </c>
      <c r="W4821" s="6" t="s">
        <v>820</v>
      </c>
      <c r="X4821" s="6" t="s">
        <v>819</v>
      </c>
      <c r="Y4821" s="6" t="s">
        <v>43</v>
      </c>
      <c r="Z4821" s="8">
        <v>42025.431087962963</v>
      </c>
      <c r="AA4821" s="6" t="s">
        <v>3387</v>
      </c>
      <c r="AB4821" s="6" t="s">
        <v>198</v>
      </c>
      <c r="AC4821" s="6" t="s">
        <v>196</v>
      </c>
      <c r="AD4821" s="6" t="s">
        <v>43</v>
      </c>
      <c r="AE4821" s="8">
        <v>42025.4374537037</v>
      </c>
      <c r="AF4821" s="6" t="s">
        <v>427</v>
      </c>
    </row>
    <row r="4822" spans="1:39" x14ac:dyDescent="0.2">
      <c r="A482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2" s="7" t="str">
        <f>ExtractValues(Table1[[#This Row],[Agreement Name]],".{1}\d{4,5}")</f>
        <v/>
      </c>
      <c r="C4822" s="6" t="str">
        <f>ExtractValues(Table1[[#This Row],[Agreement Name]],".{1}\d{4,5}-.{1}\d{4,5}")</f>
        <v/>
      </c>
      <c r="D4822" s="6" t="str">
        <f>ExtractValues(ExtractValues(Table1[[#This Row],[Agreement Name]],"(CO\d{1,3})"),"\d+")</f>
        <v/>
      </c>
      <c r="E4822" s="6" t="str">
        <f>ExtractValues(ExtractValues(Table1[[#This Row],[Agreement Name]],"(CO.\d{1,3})"),"\d+")</f>
        <v/>
      </c>
      <c r="F4822" s="6" t="str">
        <f>IF(Table1[[#This Row],[ChgOrderPart1]]&lt;&gt;"",Table1[[#This Row],[ChgOrderPart1]],Table1[[#This Row],[ChgOrderPart2]])</f>
        <v/>
      </c>
      <c r="G4822" s="6" t="s">
        <v>114</v>
      </c>
      <c r="H4822" s="8">
        <v>42020.306666666664</v>
      </c>
      <c r="I4822" s="6" t="s">
        <v>55</v>
      </c>
      <c r="J4822" s="8">
        <v>42024.529710648145</v>
      </c>
      <c r="K4822" s="6" t="s">
        <v>35</v>
      </c>
      <c r="L4822" s="6" t="s">
        <v>36</v>
      </c>
      <c r="M4822" s="6" t="s">
        <v>37</v>
      </c>
      <c r="O4822" s="6" t="s">
        <v>38</v>
      </c>
      <c r="P4822" s="6" t="s">
        <v>39</v>
      </c>
      <c r="Q4822" s="6" t="s">
        <v>116</v>
      </c>
      <c r="R4822" s="6" t="s">
        <v>41</v>
      </c>
      <c r="AL4822" s="6" t="s">
        <v>116</v>
      </c>
      <c r="AM4822" s="6" t="s">
        <v>43</v>
      </c>
    </row>
    <row r="4823" spans="1:39" x14ac:dyDescent="0.2">
      <c r="A482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3" s="7" t="str">
        <f>ExtractValues(Table1[[#This Row],[Agreement Name]],".{1}\d{4,5}")</f>
        <v/>
      </c>
      <c r="C4823" s="6" t="str">
        <f>ExtractValues(Table1[[#This Row],[Agreement Name]],".{1}\d{4,5}-.{1}\d{4,5}")</f>
        <v/>
      </c>
      <c r="D4823" s="6" t="str">
        <f>ExtractValues(ExtractValues(Table1[[#This Row],[Agreement Name]],"(CO\d{1,3})"),"\d+")</f>
        <v/>
      </c>
      <c r="E4823" s="6" t="str">
        <f>ExtractValues(ExtractValues(Table1[[#This Row],[Agreement Name]],"(CO.\d{1,3})"),"\d+")</f>
        <v/>
      </c>
      <c r="F4823" s="6" t="str">
        <f>IF(Table1[[#This Row],[ChgOrderPart1]]&lt;&gt;"",Table1[[#This Row],[ChgOrderPart1]],Table1[[#This Row],[ChgOrderPart2]])</f>
        <v/>
      </c>
      <c r="G4823" s="6" t="s">
        <v>4561</v>
      </c>
      <c r="H4823" s="8">
        <v>42024.40829861111</v>
      </c>
      <c r="I4823" s="6" t="s">
        <v>48</v>
      </c>
      <c r="J4823" s="8">
        <v>42024.40829861111</v>
      </c>
      <c r="K4823" s="6" t="s">
        <v>35</v>
      </c>
      <c r="L4823" s="6" t="s">
        <v>36</v>
      </c>
      <c r="M4823" s="6" t="s">
        <v>37</v>
      </c>
      <c r="O4823" s="6" t="s">
        <v>38</v>
      </c>
      <c r="P4823" s="6" t="s">
        <v>39</v>
      </c>
      <c r="Q4823" s="6" t="s">
        <v>2153</v>
      </c>
      <c r="R4823" s="6" t="s">
        <v>41</v>
      </c>
      <c r="AL4823" s="6" t="s">
        <v>2153</v>
      </c>
      <c r="AM4823" s="6" t="s">
        <v>43</v>
      </c>
    </row>
    <row r="4824" spans="1:39" x14ac:dyDescent="0.2">
      <c r="A482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4" s="7" t="str">
        <f>ExtractValues(Table1[[#This Row],[Agreement Name]],".{1}\d{4,5}")</f>
        <v/>
      </c>
      <c r="C4824" s="6" t="str">
        <f>ExtractValues(Table1[[#This Row],[Agreement Name]],".{1}\d{4,5}-.{1}\d{4,5}")</f>
        <v/>
      </c>
      <c r="D4824" s="6" t="str">
        <f>ExtractValues(ExtractValues(Table1[[#This Row],[Agreement Name]],"(CO\d{1,3})"),"\d+")</f>
        <v/>
      </c>
      <c r="E4824" s="6" t="str">
        <f>ExtractValues(ExtractValues(Table1[[#This Row],[Agreement Name]],"(CO.\d{1,3})"),"\d+")</f>
        <v/>
      </c>
      <c r="F4824" s="6" t="str">
        <f>IF(Table1[[#This Row],[ChgOrderPart1]]&lt;&gt;"",Table1[[#This Row],[ChgOrderPart1]],Table1[[#This Row],[ChgOrderPart2]])</f>
        <v/>
      </c>
      <c r="G4824" s="6" t="s">
        <v>4471</v>
      </c>
      <c r="H4824" s="8">
        <v>41984.534930555557</v>
      </c>
      <c r="I4824" s="6" t="s">
        <v>34</v>
      </c>
      <c r="J4824" s="8">
        <v>42023.510821759257</v>
      </c>
      <c r="K4824" s="6" t="s">
        <v>35</v>
      </c>
      <c r="L4824" s="6" t="s">
        <v>36</v>
      </c>
      <c r="M4824" s="6" t="s">
        <v>37</v>
      </c>
      <c r="O4824" s="6" t="s">
        <v>38</v>
      </c>
      <c r="P4824" s="6" t="s">
        <v>39</v>
      </c>
      <c r="Q4824" s="6" t="s">
        <v>3404</v>
      </c>
      <c r="R4824" s="6" t="s">
        <v>515</v>
      </c>
      <c r="W4824" s="6" t="s">
        <v>3405</v>
      </c>
      <c r="X4824" s="6" t="s">
        <v>3404</v>
      </c>
      <c r="Y4824" s="6" t="s">
        <v>43</v>
      </c>
      <c r="Z4824" s="8">
        <v>42023.412662037037</v>
      </c>
      <c r="AA4824" s="6" t="s">
        <v>3406</v>
      </c>
      <c r="AB4824" s="6" t="s">
        <v>518</v>
      </c>
      <c r="AC4824" s="6" t="s">
        <v>515</v>
      </c>
      <c r="AD4824" s="6" t="s">
        <v>43</v>
      </c>
      <c r="AE4824" s="8">
        <v>42023.510821759257</v>
      </c>
      <c r="AF4824" s="6" t="s">
        <v>71</v>
      </c>
    </row>
    <row r="4825" spans="1:39" x14ac:dyDescent="0.2">
      <c r="A482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5" s="7" t="str">
        <f>ExtractValues(Table1[[#This Row],[Agreement Name]],".{1}\d{4,5}")</f>
        <v/>
      </c>
      <c r="C4825" s="6" t="str">
        <f>ExtractValues(Table1[[#This Row],[Agreement Name]],".{1}\d{4,5}-.{1}\d{4,5}")</f>
        <v/>
      </c>
      <c r="D4825" s="6" t="str">
        <f>ExtractValues(ExtractValues(Table1[[#This Row],[Agreement Name]],"(CO\d{1,3})"),"\d+")</f>
        <v/>
      </c>
      <c r="E4825" s="6" t="str">
        <f>ExtractValues(ExtractValues(Table1[[#This Row],[Agreement Name]],"(CO.\d{1,3})"),"\d+")</f>
        <v/>
      </c>
      <c r="F4825" s="6" t="str">
        <f>IF(Table1[[#This Row],[ChgOrderPart1]]&lt;&gt;"",Table1[[#This Row],[ChgOrderPart1]],Table1[[#This Row],[ChgOrderPart2]])</f>
        <v/>
      </c>
      <c r="G4825" s="6" t="s">
        <v>4574</v>
      </c>
      <c r="H4825" s="8">
        <v>42020.66777777778</v>
      </c>
      <c r="I4825" s="6" t="s">
        <v>34</v>
      </c>
      <c r="J4825" s="8">
        <v>42023.433819444443</v>
      </c>
      <c r="K4825" s="6" t="s">
        <v>35</v>
      </c>
      <c r="L4825" s="6" t="s">
        <v>36</v>
      </c>
      <c r="M4825" s="6" t="s">
        <v>37</v>
      </c>
      <c r="O4825" s="6" t="s">
        <v>38</v>
      </c>
      <c r="P4825" s="6" t="s">
        <v>39</v>
      </c>
      <c r="Q4825" s="6" t="s">
        <v>4575</v>
      </c>
      <c r="R4825" s="6" t="s">
        <v>41</v>
      </c>
      <c r="W4825" s="6" t="s">
        <v>4576</v>
      </c>
      <c r="X4825" s="6" t="s">
        <v>4575</v>
      </c>
      <c r="Y4825" s="6" t="s">
        <v>43</v>
      </c>
      <c r="Z4825" s="8">
        <v>42023.416875000003</v>
      </c>
      <c r="AA4825" s="6" t="s">
        <v>4577</v>
      </c>
      <c r="AB4825" s="6" t="s">
        <v>45</v>
      </c>
      <c r="AC4825" s="6" t="s">
        <v>41</v>
      </c>
      <c r="AD4825" s="6" t="s">
        <v>43</v>
      </c>
      <c r="AE4825" s="8">
        <v>42023.433819444443</v>
      </c>
      <c r="AF4825" s="6" t="s">
        <v>46</v>
      </c>
    </row>
    <row r="4826" spans="1:39" x14ac:dyDescent="0.2">
      <c r="A482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6" s="7" t="str">
        <f>ExtractValues(Table1[[#This Row],[Agreement Name]],".{1}\d{4,5}")</f>
        <v/>
      </c>
      <c r="C4826" s="6" t="str">
        <f>ExtractValues(Table1[[#This Row],[Agreement Name]],".{1}\d{4,5}-.{1}\d{4,5}")</f>
        <v/>
      </c>
      <c r="D4826" s="6" t="str">
        <f>ExtractValues(ExtractValues(Table1[[#This Row],[Agreement Name]],"(CO\d{1,3})"),"\d+")</f>
        <v/>
      </c>
      <c r="E4826" s="6" t="str">
        <f>ExtractValues(ExtractValues(Table1[[#This Row],[Agreement Name]],"(CO.\d{1,3})"),"\d+")</f>
        <v/>
      </c>
      <c r="F4826" s="6" t="str">
        <f>IF(Table1[[#This Row],[ChgOrderPart1]]&lt;&gt;"",Table1[[#This Row],[ChgOrderPart1]],Table1[[#This Row],[ChgOrderPart2]])</f>
        <v/>
      </c>
      <c r="G4826" s="6" t="s">
        <v>4573</v>
      </c>
      <c r="H4826" s="8">
        <v>42019.617835648147</v>
      </c>
      <c r="I4826" s="6" t="s">
        <v>34</v>
      </c>
      <c r="J4826" s="8">
        <v>42023.341423611113</v>
      </c>
      <c r="K4826" s="6" t="s">
        <v>35</v>
      </c>
      <c r="L4826" s="6" t="s">
        <v>36</v>
      </c>
      <c r="M4826" s="6" t="s">
        <v>37</v>
      </c>
      <c r="O4826" s="6" t="s">
        <v>38</v>
      </c>
      <c r="P4826" s="6" t="s">
        <v>39</v>
      </c>
      <c r="Q4826" s="6" t="s">
        <v>4552</v>
      </c>
      <c r="R4826" s="6" t="s">
        <v>41</v>
      </c>
      <c r="W4826" s="6" t="s">
        <v>4564</v>
      </c>
      <c r="X4826" s="6" t="s">
        <v>4552</v>
      </c>
      <c r="Y4826" s="6" t="s">
        <v>43</v>
      </c>
      <c r="Z4826" s="8">
        <v>42020.327928240738</v>
      </c>
      <c r="AA4826" s="6" t="s">
        <v>4565</v>
      </c>
      <c r="AB4826" s="6" t="s">
        <v>45</v>
      </c>
      <c r="AC4826" s="6" t="s">
        <v>41</v>
      </c>
      <c r="AD4826" s="6" t="s">
        <v>43</v>
      </c>
      <c r="AE4826" s="8">
        <v>42023.341423611113</v>
      </c>
      <c r="AF4826" s="6" t="s">
        <v>46</v>
      </c>
    </row>
    <row r="4827" spans="1:39" x14ac:dyDescent="0.2">
      <c r="A482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7" s="7" t="str">
        <f>ExtractValues(Table1[[#This Row],[Agreement Name]],".{1}\d{4,5}")</f>
        <v/>
      </c>
      <c r="C4827" s="6" t="str">
        <f>ExtractValues(Table1[[#This Row],[Agreement Name]],".{1}\d{4,5}-.{1}\d{4,5}")</f>
        <v/>
      </c>
      <c r="D4827" s="6" t="str">
        <f>ExtractValues(ExtractValues(Table1[[#This Row],[Agreement Name]],"(CO\d{1,3})"),"\d+")</f>
        <v/>
      </c>
      <c r="E4827" s="6" t="str">
        <f>ExtractValues(ExtractValues(Table1[[#This Row],[Agreement Name]],"(CO.\d{1,3})"),"\d+")</f>
        <v/>
      </c>
      <c r="F4827" s="6" t="str">
        <f>IF(Table1[[#This Row],[ChgOrderPart1]]&lt;&gt;"",Table1[[#This Row],[ChgOrderPart1]],Table1[[#This Row],[ChgOrderPart2]])</f>
        <v/>
      </c>
      <c r="G4827" s="6" t="s">
        <v>4561</v>
      </c>
      <c r="H4827" s="8">
        <v>42016.407187500001</v>
      </c>
      <c r="I4827" s="6" t="s">
        <v>55</v>
      </c>
      <c r="J4827" s="8">
        <v>42020.592951388891</v>
      </c>
      <c r="K4827" s="6" t="s">
        <v>35</v>
      </c>
      <c r="L4827" s="6" t="s">
        <v>36</v>
      </c>
      <c r="M4827" s="6" t="s">
        <v>37</v>
      </c>
      <c r="O4827" s="6" t="s">
        <v>38</v>
      </c>
      <c r="P4827" s="6" t="s">
        <v>39</v>
      </c>
      <c r="Q4827" s="6" t="s">
        <v>4562</v>
      </c>
      <c r="R4827" s="6" t="s">
        <v>41</v>
      </c>
      <c r="AL4827" s="6" t="s">
        <v>4562</v>
      </c>
      <c r="AM4827" s="6" t="s">
        <v>43</v>
      </c>
    </row>
    <row r="4828" spans="1:39" x14ac:dyDescent="0.2">
      <c r="A482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8" s="7" t="str">
        <f>ExtractValues(Table1[[#This Row],[Agreement Name]],".{1}\d{4,5}")</f>
        <v/>
      </c>
      <c r="C4828" s="6" t="str">
        <f>ExtractValues(Table1[[#This Row],[Agreement Name]],".{1}\d{4,5}-.{1}\d{4,5}")</f>
        <v/>
      </c>
      <c r="D4828" s="6" t="str">
        <f>ExtractValues(ExtractValues(Table1[[#This Row],[Agreement Name]],"(CO\d{1,3})"),"\d+")</f>
        <v/>
      </c>
      <c r="E4828" s="6" t="str">
        <f>ExtractValues(ExtractValues(Table1[[#This Row],[Agreement Name]],"(CO.\d{1,3})"),"\d+")</f>
        <v/>
      </c>
      <c r="F4828" s="6" t="str">
        <f>IF(Table1[[#This Row],[ChgOrderPart1]]&lt;&gt;"",Table1[[#This Row],[ChgOrderPart1]],Table1[[#This Row],[ChgOrderPart2]])</f>
        <v/>
      </c>
      <c r="G4828" s="6" t="s">
        <v>4563</v>
      </c>
      <c r="H4828" s="8">
        <v>42017.605775462966</v>
      </c>
      <c r="I4828" s="6" t="s">
        <v>55</v>
      </c>
      <c r="J4828" s="8">
        <v>42019.616261574076</v>
      </c>
      <c r="K4828" s="6" t="s">
        <v>35</v>
      </c>
      <c r="L4828" s="6" t="s">
        <v>36</v>
      </c>
      <c r="M4828" s="6" t="s">
        <v>37</v>
      </c>
      <c r="O4828" s="6" t="s">
        <v>38</v>
      </c>
      <c r="P4828" s="6" t="s">
        <v>39</v>
      </c>
      <c r="Q4828" s="6" t="s">
        <v>4552</v>
      </c>
      <c r="R4828" s="6" t="s">
        <v>41</v>
      </c>
      <c r="W4828" s="6" t="s">
        <v>4564</v>
      </c>
      <c r="X4828" s="6" t="s">
        <v>4552</v>
      </c>
      <c r="Y4828" s="6" t="s">
        <v>43</v>
      </c>
      <c r="Z4828" s="8">
        <v>42018.23265046296</v>
      </c>
      <c r="AA4828" s="6" t="s">
        <v>4565</v>
      </c>
      <c r="AL4828" s="6" t="s">
        <v>41</v>
      </c>
      <c r="AM4828" s="6" t="s">
        <v>43</v>
      </c>
    </row>
    <row r="4829" spans="1:39" x14ac:dyDescent="0.2">
      <c r="A482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29" s="7" t="str">
        <f>ExtractValues(Table1[[#This Row],[Agreement Name]],".{1}\d{4,5}")</f>
        <v/>
      </c>
      <c r="C4829" s="6" t="str">
        <f>ExtractValues(Table1[[#This Row],[Agreement Name]],".{1}\d{4,5}-.{1}\d{4,5}")</f>
        <v/>
      </c>
      <c r="D4829" s="6" t="str">
        <f>ExtractValues(ExtractValues(Table1[[#This Row],[Agreement Name]],"(CO\d{1,3})"),"\d+")</f>
        <v/>
      </c>
      <c r="E4829" s="6" t="str">
        <f>ExtractValues(ExtractValues(Table1[[#This Row],[Agreement Name]],"(CO.\d{1,3})"),"\d+")</f>
        <v/>
      </c>
      <c r="F4829" s="6" t="str">
        <f>IF(Table1[[#This Row],[ChgOrderPart1]]&lt;&gt;"",Table1[[#This Row],[ChgOrderPart1]],Table1[[#This Row],[ChgOrderPart2]])</f>
        <v/>
      </c>
      <c r="G4829" s="6" t="s">
        <v>5037</v>
      </c>
      <c r="H4829" s="8">
        <v>42018.663668981484</v>
      </c>
      <c r="I4829" s="6" t="s">
        <v>34</v>
      </c>
      <c r="J4829" s="8">
        <v>42019.453657407408</v>
      </c>
      <c r="K4829" s="6" t="s">
        <v>5013</v>
      </c>
      <c r="L4829" s="6" t="s">
        <v>5014</v>
      </c>
      <c r="M4829" s="6" t="s">
        <v>5015</v>
      </c>
      <c r="O4829" s="6" t="s">
        <v>38</v>
      </c>
      <c r="P4829" s="6" t="s">
        <v>39</v>
      </c>
      <c r="Q4829" s="6" t="s">
        <v>5038</v>
      </c>
      <c r="R4829" s="6" t="s">
        <v>41</v>
      </c>
      <c r="W4829" s="6" t="s">
        <v>5039</v>
      </c>
      <c r="X4829" s="6" t="s">
        <v>5038</v>
      </c>
      <c r="Y4829" s="6" t="s">
        <v>43</v>
      </c>
      <c r="Z4829" s="8">
        <v>42019.36928240741</v>
      </c>
      <c r="AA4829" s="6" t="s">
        <v>5040</v>
      </c>
      <c r="AB4829" s="6" t="s">
        <v>45</v>
      </c>
      <c r="AC4829" s="6" t="s">
        <v>41</v>
      </c>
      <c r="AD4829" s="6" t="s">
        <v>43</v>
      </c>
      <c r="AE4829" s="8">
        <v>42019.453657407408</v>
      </c>
      <c r="AF4829" s="6" t="s">
        <v>46</v>
      </c>
    </row>
    <row r="4830" spans="1:39" x14ac:dyDescent="0.2">
      <c r="A483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0" s="7" t="str">
        <f>ExtractValues(Table1[[#This Row],[Agreement Name]],".{1}\d{4,5}")</f>
        <v/>
      </c>
      <c r="C4830" s="6" t="str">
        <f>ExtractValues(Table1[[#This Row],[Agreement Name]],".{1}\d{4,5}-.{1}\d{4,5}")</f>
        <v/>
      </c>
      <c r="D4830" s="6" t="str">
        <f>ExtractValues(ExtractValues(Table1[[#This Row],[Agreement Name]],"(CO\d{1,3})"),"\d+")</f>
        <v/>
      </c>
      <c r="E4830" s="6" t="str">
        <f>ExtractValues(ExtractValues(Table1[[#This Row],[Agreement Name]],"(CO.\d{1,3})"),"\d+")</f>
        <v/>
      </c>
      <c r="F4830" s="6" t="str">
        <f>IF(Table1[[#This Row],[ChgOrderPart1]]&lt;&gt;"",Table1[[#This Row],[ChgOrderPart1]],Table1[[#This Row],[ChgOrderPart2]])</f>
        <v/>
      </c>
      <c r="G4830" s="6" t="s">
        <v>4551</v>
      </c>
      <c r="H4830" s="8">
        <v>42012.524722222224</v>
      </c>
      <c r="I4830" s="6" t="s">
        <v>55</v>
      </c>
      <c r="J4830" s="8">
        <v>42017.597384259258</v>
      </c>
      <c r="K4830" s="6" t="s">
        <v>35</v>
      </c>
      <c r="L4830" s="6" t="s">
        <v>36</v>
      </c>
      <c r="M4830" s="6" t="s">
        <v>37</v>
      </c>
      <c r="O4830" s="6" t="s">
        <v>38</v>
      </c>
      <c r="P4830" s="6" t="s">
        <v>39</v>
      </c>
      <c r="Q4830" s="6" t="s">
        <v>4552</v>
      </c>
      <c r="R4830" s="6" t="s">
        <v>41</v>
      </c>
      <c r="AL4830" s="6" t="s">
        <v>4552</v>
      </c>
      <c r="AM4830" s="6" t="s">
        <v>43</v>
      </c>
    </row>
    <row r="4831" spans="1:39" x14ac:dyDescent="0.2">
      <c r="A483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1" s="7" t="str">
        <f>ExtractValues(Table1[[#This Row],[Agreement Name]],".{1}\d{4,5}")</f>
        <v/>
      </c>
      <c r="C4831" s="6" t="str">
        <f>ExtractValues(Table1[[#This Row],[Agreement Name]],".{1}\d{4,5}-.{1}\d{4,5}")</f>
        <v/>
      </c>
      <c r="D4831" s="6" t="str">
        <f>ExtractValues(ExtractValues(Table1[[#This Row],[Agreement Name]],"(CO\d{1,3})"),"\d+")</f>
        <v/>
      </c>
      <c r="E4831" s="6" t="str">
        <f>ExtractValues(ExtractValues(Table1[[#This Row],[Agreement Name]],"(CO.\d{1,3})"),"\d+")</f>
        <v/>
      </c>
      <c r="F4831" s="6" t="str">
        <f>IF(Table1[[#This Row],[ChgOrderPart1]]&lt;&gt;"",Table1[[#This Row],[ChgOrderPart1]],Table1[[#This Row],[ChgOrderPart2]])</f>
        <v/>
      </c>
      <c r="G4831" s="6" t="s">
        <v>4480</v>
      </c>
      <c r="H4831" s="8">
        <v>41988.514803240738</v>
      </c>
      <c r="I4831" s="6" t="s">
        <v>34</v>
      </c>
      <c r="J4831" s="8">
        <v>42017.466550925928</v>
      </c>
      <c r="K4831" s="6" t="s">
        <v>35</v>
      </c>
      <c r="L4831" s="6" t="s">
        <v>36</v>
      </c>
      <c r="M4831" s="6" t="s">
        <v>37</v>
      </c>
      <c r="O4831" s="6" t="s">
        <v>38</v>
      </c>
      <c r="P4831" s="6" t="s">
        <v>39</v>
      </c>
      <c r="Q4831" s="6" t="s">
        <v>4470</v>
      </c>
      <c r="R4831" s="6" t="s">
        <v>515</v>
      </c>
      <c r="W4831" s="6" t="s">
        <v>4481</v>
      </c>
      <c r="X4831" s="6" t="s">
        <v>4470</v>
      </c>
      <c r="Y4831" s="6" t="s">
        <v>43</v>
      </c>
      <c r="Z4831" s="8">
        <v>42017.345208333332</v>
      </c>
      <c r="AA4831" s="6" t="s">
        <v>4482</v>
      </c>
      <c r="AB4831" s="6" t="s">
        <v>518</v>
      </c>
      <c r="AC4831" s="6" t="s">
        <v>515</v>
      </c>
      <c r="AD4831" s="6" t="s">
        <v>43</v>
      </c>
      <c r="AE4831" s="8">
        <v>42017.466550925928</v>
      </c>
      <c r="AF4831" s="6" t="s">
        <v>71</v>
      </c>
    </row>
    <row r="4832" spans="1:39" x14ac:dyDescent="0.2">
      <c r="A483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2" s="7" t="str">
        <f>ExtractValues(Table1[[#This Row],[Agreement Name]],".{1}\d{4,5}")</f>
        <v/>
      </c>
      <c r="C4832" s="6" t="str">
        <f>ExtractValues(Table1[[#This Row],[Agreement Name]],".{1}\d{4,5}-.{1}\d{4,5}")</f>
        <v/>
      </c>
      <c r="D4832" s="6" t="str">
        <f>ExtractValues(ExtractValues(Table1[[#This Row],[Agreement Name]],"(CO\d{1,3})"),"\d+")</f>
        <v/>
      </c>
      <c r="E4832" s="6" t="str">
        <f>ExtractValues(ExtractValues(Table1[[#This Row],[Agreement Name]],"(CO.\d{1,3})"),"\d+")</f>
        <v/>
      </c>
      <c r="F4832" s="6" t="str">
        <f>IF(Table1[[#This Row],[ChgOrderPart1]]&lt;&gt;"",Table1[[#This Row],[ChgOrderPart1]],Table1[[#This Row],[ChgOrderPart2]])</f>
        <v/>
      </c>
      <c r="G4832" s="6" t="s">
        <v>4548</v>
      </c>
      <c r="H4832" s="8">
        <v>42010.546678240738</v>
      </c>
      <c r="I4832" s="6" t="s">
        <v>34</v>
      </c>
      <c r="J4832" s="8">
        <v>42016.360127314816</v>
      </c>
      <c r="K4832" s="6" t="s">
        <v>35</v>
      </c>
      <c r="L4832" s="6" t="s">
        <v>36</v>
      </c>
      <c r="M4832" s="6" t="s">
        <v>37</v>
      </c>
      <c r="O4832" s="6" t="s">
        <v>38</v>
      </c>
      <c r="P4832" s="6" t="s">
        <v>39</v>
      </c>
      <c r="Q4832" s="6" t="s">
        <v>2617</v>
      </c>
      <c r="R4832" s="6" t="s">
        <v>515</v>
      </c>
      <c r="W4832" s="6" t="s">
        <v>3961</v>
      </c>
      <c r="X4832" s="6" t="s">
        <v>2617</v>
      </c>
      <c r="Y4832" s="6" t="s">
        <v>43</v>
      </c>
      <c r="Z4832" s="8">
        <v>42010.634756944448</v>
      </c>
      <c r="AA4832" s="6" t="s">
        <v>3962</v>
      </c>
      <c r="AB4832" s="6" t="s">
        <v>518</v>
      </c>
      <c r="AC4832" s="6" t="s">
        <v>515</v>
      </c>
      <c r="AD4832" s="6" t="s">
        <v>43</v>
      </c>
      <c r="AE4832" s="8">
        <v>42016.360127314816</v>
      </c>
      <c r="AF4832" s="6" t="s">
        <v>71</v>
      </c>
    </row>
    <row r="4833" spans="1:39" x14ac:dyDescent="0.2">
      <c r="A483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3" s="7" t="str">
        <f>ExtractValues(Table1[[#This Row],[Agreement Name]],".{1}\d{4,5}")</f>
        <v/>
      </c>
      <c r="C4833" s="6" t="str">
        <f>ExtractValues(Table1[[#This Row],[Agreement Name]],".{1}\d{4,5}-.{1}\d{4,5}")</f>
        <v/>
      </c>
      <c r="D4833" s="6" t="str">
        <f>ExtractValues(ExtractValues(Table1[[#This Row],[Agreement Name]],"(CO\d{1,3})"),"\d+")</f>
        <v/>
      </c>
      <c r="E4833" s="6" t="str">
        <f>ExtractValues(ExtractValues(Table1[[#This Row],[Agreement Name]],"(CO.\d{1,3})"),"\d+")</f>
        <v/>
      </c>
      <c r="F4833" s="6" t="str">
        <f>IF(Table1[[#This Row],[ChgOrderPart1]]&lt;&gt;"",Table1[[#This Row],[ChgOrderPart1]],Table1[[#This Row],[ChgOrderPart2]])</f>
        <v/>
      </c>
      <c r="G4833" s="6" t="s">
        <v>4490</v>
      </c>
      <c r="H4833" s="8">
        <v>41989.396747685183</v>
      </c>
      <c r="I4833" s="6" t="s">
        <v>34</v>
      </c>
      <c r="J4833" s="8">
        <v>42016.358240740738</v>
      </c>
      <c r="K4833" s="6" t="s">
        <v>35</v>
      </c>
      <c r="L4833" s="6" t="s">
        <v>36</v>
      </c>
      <c r="M4833" s="6" t="s">
        <v>37</v>
      </c>
      <c r="O4833" s="6" t="s">
        <v>38</v>
      </c>
      <c r="P4833" s="6" t="s">
        <v>39</v>
      </c>
      <c r="Q4833" s="6" t="s">
        <v>4491</v>
      </c>
      <c r="R4833" s="6" t="s">
        <v>1416</v>
      </c>
      <c r="S4833" s="6" t="s">
        <v>515</v>
      </c>
      <c r="W4833" s="6" t="s">
        <v>4492</v>
      </c>
      <c r="X4833" s="6" t="s">
        <v>1416</v>
      </c>
      <c r="Y4833" s="6" t="s">
        <v>43</v>
      </c>
      <c r="Z4833" s="8">
        <v>42012.568379629629</v>
      </c>
      <c r="AA4833" s="6" t="s">
        <v>4493</v>
      </c>
      <c r="AB4833" s="6" t="s">
        <v>518</v>
      </c>
      <c r="AC4833" s="6" t="s">
        <v>515</v>
      </c>
      <c r="AD4833" s="6" t="s">
        <v>43</v>
      </c>
      <c r="AE4833" s="8">
        <v>42016.358240740738</v>
      </c>
      <c r="AF4833" s="6" t="s">
        <v>71</v>
      </c>
    </row>
    <row r="4834" spans="1:39" x14ac:dyDescent="0.2">
      <c r="A483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4" s="7" t="str">
        <f>ExtractValues(Table1[[#This Row],[Agreement Name]],".{1}\d{4,5}")</f>
        <v/>
      </c>
      <c r="C4834" s="6" t="str">
        <f>ExtractValues(Table1[[#This Row],[Agreement Name]],".{1}\d{4,5}-.{1}\d{4,5}")</f>
        <v/>
      </c>
      <c r="D4834" s="6" t="str">
        <f>ExtractValues(ExtractValues(Table1[[#This Row],[Agreement Name]],"(CO\d{1,3})"),"\d+")</f>
        <v/>
      </c>
      <c r="E4834" s="6" t="str">
        <f>ExtractValues(ExtractValues(Table1[[#This Row],[Agreement Name]],"(CO.\d{1,3})"),"\d+")</f>
        <v/>
      </c>
      <c r="F4834" s="6" t="str">
        <f>IF(Table1[[#This Row],[ChgOrderPart1]]&lt;&gt;"",Table1[[#This Row],[ChgOrderPart1]],Table1[[#This Row],[ChgOrderPart2]])</f>
        <v/>
      </c>
      <c r="G4834" s="6" t="s">
        <v>4553</v>
      </c>
      <c r="H4834" s="8">
        <v>42012.567106481481</v>
      </c>
      <c r="I4834" s="6" t="s">
        <v>34</v>
      </c>
      <c r="J4834" s="8">
        <v>42016.33666666667</v>
      </c>
      <c r="K4834" s="6" t="s">
        <v>35</v>
      </c>
      <c r="L4834" s="6" t="s">
        <v>36</v>
      </c>
      <c r="M4834" s="6" t="s">
        <v>37</v>
      </c>
      <c r="O4834" s="6" t="s">
        <v>38</v>
      </c>
      <c r="P4834" s="6" t="s">
        <v>39</v>
      </c>
      <c r="Q4834" s="6" t="s">
        <v>4554</v>
      </c>
      <c r="R4834" s="6" t="s">
        <v>41</v>
      </c>
      <c r="W4834" s="6" t="s">
        <v>4555</v>
      </c>
      <c r="X4834" s="6" t="s">
        <v>4554</v>
      </c>
      <c r="Y4834" s="6" t="s">
        <v>43</v>
      </c>
      <c r="Z4834" s="8">
        <v>42012.588379629633</v>
      </c>
      <c r="AA4834" s="6" t="s">
        <v>4556</v>
      </c>
      <c r="AB4834" s="6" t="s">
        <v>45</v>
      </c>
      <c r="AC4834" s="6" t="s">
        <v>41</v>
      </c>
      <c r="AD4834" s="6" t="s">
        <v>43</v>
      </c>
      <c r="AE4834" s="8">
        <v>42016.33666666667</v>
      </c>
      <c r="AF4834" s="6" t="s">
        <v>46</v>
      </c>
    </row>
    <row r="4835" spans="1:39" x14ac:dyDescent="0.2">
      <c r="A483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5" s="7" t="str">
        <f>ExtractValues(Table1[[#This Row],[Agreement Name]],".{1}\d{4,5}")</f>
        <v/>
      </c>
      <c r="C4835" s="6" t="str">
        <f>ExtractValues(Table1[[#This Row],[Agreement Name]],".{1}\d{4,5}-.{1}\d{4,5}")</f>
        <v/>
      </c>
      <c r="D4835" s="6" t="str">
        <f>ExtractValues(ExtractValues(Table1[[#This Row],[Agreement Name]],"(CO\d{1,3})"),"\d+")</f>
        <v/>
      </c>
      <c r="E4835" s="6" t="str">
        <f>ExtractValues(ExtractValues(Table1[[#This Row],[Agreement Name]],"(CO.\d{1,3})"),"\d+")</f>
        <v/>
      </c>
      <c r="F4835" s="6" t="str">
        <f>IF(Table1[[#This Row],[ChgOrderPart1]]&lt;&gt;"",Table1[[#This Row],[ChgOrderPart1]],Table1[[#This Row],[ChgOrderPart2]])</f>
        <v/>
      </c>
      <c r="G4835" s="6" t="s">
        <v>4557</v>
      </c>
      <c r="H4835" s="8">
        <v>42012.660601851851</v>
      </c>
      <c r="I4835" s="6" t="s">
        <v>34</v>
      </c>
      <c r="J4835" s="8">
        <v>42016.335902777777</v>
      </c>
      <c r="K4835" s="6" t="s">
        <v>35</v>
      </c>
      <c r="L4835" s="6" t="s">
        <v>36</v>
      </c>
      <c r="M4835" s="6" t="s">
        <v>37</v>
      </c>
      <c r="O4835" s="6" t="s">
        <v>38</v>
      </c>
      <c r="P4835" s="6" t="s">
        <v>39</v>
      </c>
      <c r="Q4835" s="6" t="s">
        <v>4558</v>
      </c>
      <c r="R4835" s="6" t="s">
        <v>41</v>
      </c>
      <c r="W4835" s="6" t="s">
        <v>4559</v>
      </c>
      <c r="X4835" s="6" t="s">
        <v>4558</v>
      </c>
      <c r="Y4835" s="6" t="s">
        <v>43</v>
      </c>
      <c r="Z4835" s="8">
        <v>42014.4684837963</v>
      </c>
      <c r="AA4835" s="6" t="s">
        <v>4560</v>
      </c>
      <c r="AB4835" s="6" t="s">
        <v>45</v>
      </c>
      <c r="AC4835" s="6" t="s">
        <v>41</v>
      </c>
      <c r="AD4835" s="6" t="s">
        <v>43</v>
      </c>
      <c r="AE4835" s="8">
        <v>42016.335902777777</v>
      </c>
      <c r="AF4835" s="6" t="s">
        <v>46</v>
      </c>
    </row>
    <row r="4836" spans="1:39" x14ac:dyDescent="0.2">
      <c r="A483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6" s="7" t="str">
        <f>ExtractValues(Table1[[#This Row],[Agreement Name]],".{1}\d{4,5}")</f>
        <v/>
      </c>
      <c r="C4836" s="6" t="str">
        <f>ExtractValues(Table1[[#This Row],[Agreement Name]],".{1}\d{4,5}-.{1}\d{4,5}")</f>
        <v/>
      </c>
      <c r="D4836" s="6" t="str">
        <f>ExtractValues(ExtractValues(Table1[[#This Row],[Agreement Name]],"(CO\d{1,3})"),"\d+")</f>
        <v/>
      </c>
      <c r="E4836" s="6" t="str">
        <f>ExtractValues(ExtractValues(Table1[[#This Row],[Agreement Name]],"(CO.\d{1,3})"),"\d+")</f>
        <v/>
      </c>
      <c r="F4836" s="6" t="str">
        <f>IF(Table1[[#This Row],[ChgOrderPart1]]&lt;&gt;"",Table1[[#This Row],[ChgOrderPart1]],Table1[[#This Row],[ChgOrderPart2]])</f>
        <v/>
      </c>
      <c r="G4836" s="6" t="s">
        <v>4550</v>
      </c>
      <c r="H4836" s="8">
        <v>42011.584004629629</v>
      </c>
      <c r="I4836" s="6" t="s">
        <v>34</v>
      </c>
      <c r="J4836" s="8">
        <v>42012.585266203707</v>
      </c>
      <c r="K4836" s="6" t="s">
        <v>35</v>
      </c>
      <c r="L4836" s="6" t="s">
        <v>36</v>
      </c>
      <c r="M4836" s="6" t="s">
        <v>37</v>
      </c>
      <c r="O4836" s="6" t="s">
        <v>38</v>
      </c>
      <c r="P4836" s="6" t="s">
        <v>39</v>
      </c>
      <c r="Q4836" s="6" t="s">
        <v>4411</v>
      </c>
      <c r="R4836" s="6" t="s">
        <v>824</v>
      </c>
      <c r="S4836" s="6" t="s">
        <v>41</v>
      </c>
      <c r="W4836" s="6" t="s">
        <v>3481</v>
      </c>
      <c r="X4836" s="6" t="s">
        <v>824</v>
      </c>
      <c r="Y4836" s="6" t="s">
        <v>43</v>
      </c>
      <c r="Z4836" s="8">
        <v>42011.692118055558</v>
      </c>
      <c r="AA4836" s="6" t="s">
        <v>826</v>
      </c>
      <c r="AB4836" s="6" t="s">
        <v>45</v>
      </c>
      <c r="AC4836" s="6" t="s">
        <v>41</v>
      </c>
      <c r="AD4836" s="6" t="s">
        <v>43</v>
      </c>
      <c r="AE4836" s="8">
        <v>42012.585266203707</v>
      </c>
      <c r="AF4836" s="6" t="s">
        <v>46</v>
      </c>
    </row>
    <row r="4837" spans="1:39" x14ac:dyDescent="0.2">
      <c r="A483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7" s="7" t="str">
        <f>ExtractValues(Table1[[#This Row],[Agreement Name]],".{1}\d{4,5}")</f>
        <v/>
      </c>
      <c r="C4837" s="6" t="str">
        <f>ExtractValues(Table1[[#This Row],[Agreement Name]],".{1}\d{4,5}-.{1}\d{4,5}")</f>
        <v/>
      </c>
      <c r="D4837" s="6" t="str">
        <f>ExtractValues(ExtractValues(Table1[[#This Row],[Agreement Name]],"(CO\d{1,3})"),"\d+")</f>
        <v/>
      </c>
      <c r="E4837" s="6" t="str">
        <f>ExtractValues(ExtractValues(Table1[[#This Row],[Agreement Name]],"(CO.\d{1,3})"),"\d+")</f>
        <v/>
      </c>
      <c r="F4837" s="6" t="str">
        <f>IF(Table1[[#This Row],[ChgOrderPart1]]&lt;&gt;"",Table1[[#This Row],[ChgOrderPart1]],Table1[[#This Row],[ChgOrderPart2]])</f>
        <v/>
      </c>
      <c r="G4837" s="6" t="s">
        <v>5035</v>
      </c>
      <c r="H4837" s="8">
        <v>42012.584583333337</v>
      </c>
      <c r="I4837" s="6" t="s">
        <v>48</v>
      </c>
      <c r="J4837" s="8">
        <v>42012.584583333337</v>
      </c>
      <c r="K4837" s="6" t="s">
        <v>5013</v>
      </c>
      <c r="L4837" s="6" t="s">
        <v>5014</v>
      </c>
      <c r="M4837" s="6" t="s">
        <v>5015</v>
      </c>
      <c r="O4837" s="6" t="s">
        <v>38</v>
      </c>
      <c r="P4837" s="6" t="s">
        <v>39</v>
      </c>
      <c r="Q4837" s="6" t="s">
        <v>5036</v>
      </c>
      <c r="R4837" s="6" t="s">
        <v>41</v>
      </c>
      <c r="AL4837" s="6" t="s">
        <v>5036</v>
      </c>
      <c r="AM4837" s="6" t="s">
        <v>43</v>
      </c>
    </row>
    <row r="4838" spans="1:39" x14ac:dyDescent="0.2">
      <c r="A483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8" s="7" t="str">
        <f>ExtractValues(Table1[[#This Row],[Agreement Name]],".{1}\d{4,5}")</f>
        <v/>
      </c>
      <c r="C4838" s="6" t="str">
        <f>ExtractValues(Table1[[#This Row],[Agreement Name]],".{1}\d{4,5}-.{1}\d{4,5}")</f>
        <v/>
      </c>
      <c r="D4838" s="6" t="str">
        <f>ExtractValues(ExtractValues(Table1[[#This Row],[Agreement Name]],"(CO\d{1,3})"),"\d+")</f>
        <v/>
      </c>
      <c r="E4838" s="6" t="str">
        <f>ExtractValues(ExtractValues(Table1[[#This Row],[Agreement Name]],"(CO.\d{1,3})"),"\d+")</f>
        <v/>
      </c>
      <c r="F4838" s="6" t="str">
        <f>IF(Table1[[#This Row],[ChgOrderPart1]]&lt;&gt;"",Table1[[#This Row],[ChgOrderPart1]],Table1[[#This Row],[ChgOrderPart2]])</f>
        <v/>
      </c>
      <c r="G4838" s="6" t="s">
        <v>4461</v>
      </c>
      <c r="H4838" s="8">
        <v>41982.328761574077</v>
      </c>
      <c r="I4838" s="6" t="s">
        <v>34</v>
      </c>
      <c r="J4838" s="8">
        <v>42011.468877314815</v>
      </c>
      <c r="K4838" s="6" t="s">
        <v>35</v>
      </c>
      <c r="L4838" s="6" t="s">
        <v>36</v>
      </c>
      <c r="M4838" s="6" t="s">
        <v>37</v>
      </c>
      <c r="O4838" s="6" t="s">
        <v>38</v>
      </c>
      <c r="P4838" s="6" t="s">
        <v>39</v>
      </c>
      <c r="Q4838" s="6" t="s">
        <v>2354</v>
      </c>
      <c r="R4838" s="6" t="s">
        <v>4462</v>
      </c>
      <c r="S4838" s="6" t="s">
        <v>41</v>
      </c>
      <c r="W4838" s="6" t="s">
        <v>45</v>
      </c>
      <c r="X4838" s="6" t="s">
        <v>41</v>
      </c>
      <c r="Y4838" s="6" t="s">
        <v>43</v>
      </c>
      <c r="Z4838" s="8">
        <v>42011.468877314815</v>
      </c>
      <c r="AA4838" s="6" t="s">
        <v>46</v>
      </c>
    </row>
    <row r="4839" spans="1:39" x14ac:dyDescent="0.2">
      <c r="A483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39" s="7" t="str">
        <f>ExtractValues(Table1[[#This Row],[Agreement Name]],".{1}\d{4,5}")</f>
        <v/>
      </c>
      <c r="C4839" s="6" t="str">
        <f>ExtractValues(Table1[[#This Row],[Agreement Name]],".{1}\d{4,5}-.{1}\d{4,5}")</f>
        <v/>
      </c>
      <c r="D4839" s="6" t="str">
        <f>ExtractValues(ExtractValues(Table1[[#This Row],[Agreement Name]],"(CO\d{1,3})"),"\d+")</f>
        <v/>
      </c>
      <c r="E4839" s="6" t="str">
        <f>ExtractValues(ExtractValues(Table1[[#This Row],[Agreement Name]],"(CO.\d{1,3})"),"\d+")</f>
        <v/>
      </c>
      <c r="F4839" s="6" t="str">
        <f>IF(Table1[[#This Row],[ChgOrderPart1]]&lt;&gt;"",Table1[[#This Row],[ChgOrderPart1]],Table1[[#This Row],[ChgOrderPart2]])</f>
        <v/>
      </c>
      <c r="G4839" s="6" t="s">
        <v>4549</v>
      </c>
      <c r="H4839" s="8">
        <v>42010.61855324074</v>
      </c>
      <c r="I4839" s="6" t="s">
        <v>34</v>
      </c>
      <c r="J4839" s="8">
        <v>42010.628460648149</v>
      </c>
      <c r="K4839" s="6" t="s">
        <v>35</v>
      </c>
      <c r="L4839" s="6" t="s">
        <v>36</v>
      </c>
      <c r="M4839" s="6" t="s">
        <v>37</v>
      </c>
      <c r="O4839" s="6" t="s">
        <v>38</v>
      </c>
      <c r="P4839" s="6" t="s">
        <v>39</v>
      </c>
      <c r="Q4839" s="6" t="s">
        <v>457</v>
      </c>
      <c r="R4839" s="6" t="s">
        <v>515</v>
      </c>
      <c r="W4839" s="6" t="s">
        <v>132</v>
      </c>
      <c r="X4839" s="6" t="s">
        <v>457</v>
      </c>
      <c r="Y4839" s="6" t="s">
        <v>43</v>
      </c>
      <c r="Z4839" s="8">
        <v>42010.619305555556</v>
      </c>
      <c r="AA4839" s="6" t="s">
        <v>458</v>
      </c>
      <c r="AB4839" s="6" t="s">
        <v>518</v>
      </c>
      <c r="AC4839" s="6" t="s">
        <v>515</v>
      </c>
      <c r="AD4839" s="6" t="s">
        <v>43</v>
      </c>
      <c r="AE4839" s="8">
        <v>42010.628460648149</v>
      </c>
      <c r="AF4839" s="6" t="s">
        <v>71</v>
      </c>
    </row>
    <row r="4840" spans="1:39" x14ac:dyDescent="0.2">
      <c r="A484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0" s="7" t="str">
        <f>ExtractValues(Table1[[#This Row],[Agreement Name]],".{1}\d{4,5}")</f>
        <v/>
      </c>
      <c r="C4840" s="6" t="str">
        <f>ExtractValues(Table1[[#This Row],[Agreement Name]],".{1}\d{4,5}-.{1}\d{4,5}")</f>
        <v/>
      </c>
      <c r="D4840" s="6" t="str">
        <f>ExtractValues(ExtractValues(Table1[[#This Row],[Agreement Name]],"(CO\d{1,3})"),"\d+")</f>
        <v/>
      </c>
      <c r="E4840" s="6" t="str">
        <f>ExtractValues(ExtractValues(Table1[[#This Row],[Agreement Name]],"(CO.\d{1,3})"),"\d+")</f>
        <v/>
      </c>
      <c r="F4840" s="6" t="str">
        <f>IF(Table1[[#This Row],[ChgOrderPart1]]&lt;&gt;"",Table1[[#This Row],[ChgOrderPart1]],Table1[[#This Row],[ChgOrderPart2]])</f>
        <v/>
      </c>
      <c r="G4840" s="6" t="s">
        <v>4549</v>
      </c>
      <c r="H4840" s="8">
        <v>42010.613298611112</v>
      </c>
      <c r="I4840" s="6" t="s">
        <v>55</v>
      </c>
      <c r="J4840" s="8">
        <v>42010.615879629629</v>
      </c>
      <c r="K4840" s="6" t="s">
        <v>35</v>
      </c>
      <c r="L4840" s="6" t="s">
        <v>36</v>
      </c>
      <c r="M4840" s="6" t="s">
        <v>37</v>
      </c>
      <c r="O4840" s="6" t="s">
        <v>38</v>
      </c>
      <c r="P4840" s="6" t="s">
        <v>39</v>
      </c>
      <c r="Q4840" s="6" t="s">
        <v>457</v>
      </c>
      <c r="R4840" s="6" t="s">
        <v>515</v>
      </c>
      <c r="AL4840" s="6" t="s">
        <v>457</v>
      </c>
      <c r="AM4840" s="6" t="s">
        <v>43</v>
      </c>
    </row>
    <row r="4841" spans="1:39" x14ac:dyDescent="0.2">
      <c r="A484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1" s="7" t="str">
        <f>ExtractValues(Table1[[#This Row],[Agreement Name]],".{1}\d{4,5}")</f>
        <v/>
      </c>
      <c r="C4841" s="6" t="str">
        <f>ExtractValues(Table1[[#This Row],[Agreement Name]],".{1}\d{4,5}-.{1}\d{4,5}")</f>
        <v/>
      </c>
      <c r="D4841" s="6" t="str">
        <f>ExtractValues(ExtractValues(Table1[[#This Row],[Agreement Name]],"(CO\d{1,3})"),"\d+")</f>
        <v/>
      </c>
      <c r="E4841" s="6" t="str">
        <f>ExtractValues(ExtractValues(Table1[[#This Row],[Agreement Name]],"(CO.\d{1,3})"),"\d+")</f>
        <v/>
      </c>
      <c r="F4841" s="6" t="str">
        <f>IF(Table1[[#This Row],[ChgOrderPart1]]&lt;&gt;"",Table1[[#This Row],[ChgOrderPart1]],Table1[[#This Row],[ChgOrderPart2]])</f>
        <v/>
      </c>
      <c r="G4841" s="6" t="s">
        <v>4529</v>
      </c>
      <c r="H4841" s="8">
        <v>41997.305335648147</v>
      </c>
      <c r="I4841" s="6" t="s">
        <v>34</v>
      </c>
      <c r="J4841" s="8">
        <v>42002.269675925927</v>
      </c>
      <c r="K4841" s="6" t="s">
        <v>35</v>
      </c>
      <c r="L4841" s="6" t="s">
        <v>36</v>
      </c>
      <c r="M4841" s="6" t="s">
        <v>37</v>
      </c>
      <c r="O4841" s="6" t="s">
        <v>38</v>
      </c>
      <c r="P4841" s="6" t="s">
        <v>39</v>
      </c>
      <c r="Q4841" s="6" t="s">
        <v>4495</v>
      </c>
      <c r="R4841" s="6" t="s">
        <v>111</v>
      </c>
      <c r="W4841" s="6" t="s">
        <v>4530</v>
      </c>
      <c r="X4841" s="6" t="s">
        <v>4495</v>
      </c>
      <c r="Y4841" s="6" t="s">
        <v>43</v>
      </c>
      <c r="Z4841" s="8">
        <v>41997.395925925928</v>
      </c>
      <c r="AA4841" s="6" t="s">
        <v>4531</v>
      </c>
      <c r="AB4841" s="6" t="s">
        <v>128</v>
      </c>
      <c r="AC4841" s="6" t="s">
        <v>111</v>
      </c>
      <c r="AD4841" s="6" t="s">
        <v>43</v>
      </c>
      <c r="AE4841" s="8">
        <v>42002.269675925927</v>
      </c>
      <c r="AF4841" s="6" t="s">
        <v>4532</v>
      </c>
    </row>
    <row r="4842" spans="1:39" x14ac:dyDescent="0.2">
      <c r="A484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2" s="7" t="str">
        <f>ExtractValues(Table1[[#This Row],[Agreement Name]],".{1}\d{4,5}")</f>
        <v/>
      </c>
      <c r="C4842" s="6" t="str">
        <f>ExtractValues(Table1[[#This Row],[Agreement Name]],".{1}\d{4,5}-.{1}\d{4,5}")</f>
        <v/>
      </c>
      <c r="D4842" s="6" t="str">
        <f>ExtractValues(ExtractValues(Table1[[#This Row],[Agreement Name]],"(CO\d{1,3})"),"\d+")</f>
        <v/>
      </c>
      <c r="E4842" s="6" t="str">
        <f>ExtractValues(ExtractValues(Table1[[#This Row],[Agreement Name]],"(CO.\d{1,3})"),"\d+")</f>
        <v/>
      </c>
      <c r="F4842" s="6" t="str">
        <f>IF(Table1[[#This Row],[ChgOrderPart1]]&lt;&gt;"",Table1[[#This Row],[ChgOrderPart1]],Table1[[#This Row],[ChgOrderPart2]])</f>
        <v/>
      </c>
      <c r="G4842" s="6" t="s">
        <v>4494</v>
      </c>
      <c r="H4842" s="8">
        <v>41989.400416666664</v>
      </c>
      <c r="I4842" s="6" t="s">
        <v>55</v>
      </c>
      <c r="J4842" s="8">
        <v>41997.303854166668</v>
      </c>
      <c r="K4842" s="6" t="s">
        <v>35</v>
      </c>
      <c r="L4842" s="6" t="s">
        <v>36</v>
      </c>
      <c r="M4842" s="6" t="s">
        <v>37</v>
      </c>
      <c r="O4842" s="6" t="s">
        <v>38</v>
      </c>
      <c r="P4842" s="6" t="s">
        <v>39</v>
      </c>
      <c r="Q4842" s="6" t="s">
        <v>4495</v>
      </c>
      <c r="R4842" s="6" t="s">
        <v>111</v>
      </c>
      <c r="AL4842" s="6" t="s">
        <v>4495</v>
      </c>
      <c r="AM4842" s="6" t="s">
        <v>43</v>
      </c>
    </row>
    <row r="4843" spans="1:39" x14ac:dyDescent="0.2">
      <c r="A484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3" s="7" t="str">
        <f>ExtractValues(Table1[[#This Row],[Agreement Name]],".{1}\d{4,5}")</f>
        <v/>
      </c>
      <c r="C4843" s="6" t="str">
        <f>ExtractValues(Table1[[#This Row],[Agreement Name]],".{1}\d{4,5}-.{1}\d{4,5}")</f>
        <v/>
      </c>
      <c r="D4843" s="6" t="str">
        <f>ExtractValues(ExtractValues(Table1[[#This Row],[Agreement Name]],"(CO\d{1,3})"),"\d+")</f>
        <v/>
      </c>
      <c r="E4843" s="6" t="str">
        <f>ExtractValues(ExtractValues(Table1[[#This Row],[Agreement Name]],"(CO.\d{1,3})"),"\d+")</f>
        <v/>
      </c>
      <c r="F4843" s="6" t="str">
        <f>IF(Table1[[#This Row],[ChgOrderPart1]]&lt;&gt;"",Table1[[#This Row],[ChgOrderPart1]],Table1[[#This Row],[ChgOrderPart2]])</f>
        <v/>
      </c>
      <c r="G4843" s="6" t="s">
        <v>4445</v>
      </c>
      <c r="H4843" s="8">
        <v>41996.611840277779</v>
      </c>
      <c r="I4843" s="6" t="s">
        <v>55</v>
      </c>
      <c r="J4843" s="8">
        <v>41996.672766203701</v>
      </c>
      <c r="K4843" s="6" t="s">
        <v>35</v>
      </c>
      <c r="L4843" s="6" t="s">
        <v>36</v>
      </c>
      <c r="M4843" s="6" t="s">
        <v>37</v>
      </c>
      <c r="O4843" s="6" t="s">
        <v>38</v>
      </c>
      <c r="P4843" s="6" t="s">
        <v>39</v>
      </c>
      <c r="Q4843" s="6" t="s">
        <v>4446</v>
      </c>
      <c r="R4843" s="6" t="s">
        <v>515</v>
      </c>
      <c r="AL4843" s="6" t="s">
        <v>4446</v>
      </c>
      <c r="AM4843" s="6" t="s">
        <v>43</v>
      </c>
    </row>
    <row r="4844" spans="1:39" x14ac:dyDescent="0.2">
      <c r="A484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4" s="7" t="str">
        <f>ExtractValues(Table1[[#This Row],[Agreement Name]],".{1}\d{4,5}")</f>
        <v/>
      </c>
      <c r="C4844" s="6" t="str">
        <f>ExtractValues(Table1[[#This Row],[Agreement Name]],".{1}\d{4,5}-.{1}\d{4,5}")</f>
        <v/>
      </c>
      <c r="D4844" s="6" t="str">
        <f>ExtractValues(ExtractValues(Table1[[#This Row],[Agreement Name]],"(CO\d{1,3})"),"\d+")</f>
        <v/>
      </c>
      <c r="E4844" s="6" t="str">
        <f>ExtractValues(ExtractValues(Table1[[#This Row],[Agreement Name]],"(CO.\d{1,3})"),"\d+")</f>
        <v/>
      </c>
      <c r="F4844" s="6" t="str">
        <f>IF(Table1[[#This Row],[ChgOrderPart1]]&lt;&gt;"",Table1[[#This Row],[ChgOrderPart1]],Table1[[#This Row],[ChgOrderPart2]])</f>
        <v/>
      </c>
      <c r="G4844" s="6" t="s">
        <v>4445</v>
      </c>
      <c r="H4844" s="8">
        <v>41975.432500000003</v>
      </c>
      <c r="I4844" s="6" t="s">
        <v>55</v>
      </c>
      <c r="J4844" s="8">
        <v>41996.6093287037</v>
      </c>
      <c r="K4844" s="6" t="s">
        <v>35</v>
      </c>
      <c r="L4844" s="6" t="s">
        <v>36</v>
      </c>
      <c r="M4844" s="6" t="s">
        <v>37</v>
      </c>
      <c r="O4844" s="6" t="s">
        <v>38</v>
      </c>
      <c r="P4844" s="6" t="s">
        <v>39</v>
      </c>
      <c r="Q4844" s="6" t="s">
        <v>4446</v>
      </c>
      <c r="R4844" s="6" t="s">
        <v>4447</v>
      </c>
      <c r="S4844" s="6" t="s">
        <v>515</v>
      </c>
      <c r="AL4844" s="6" t="s">
        <v>4447</v>
      </c>
      <c r="AM4844" s="6" t="s">
        <v>43</v>
      </c>
    </row>
    <row r="4845" spans="1:39" x14ac:dyDescent="0.2">
      <c r="A484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5" s="7" t="str">
        <f>ExtractValues(Table1[[#This Row],[Agreement Name]],".{1}\d{4,5}")</f>
        <v/>
      </c>
      <c r="C4845" s="6" t="str">
        <f>ExtractValues(Table1[[#This Row],[Agreement Name]],".{1}\d{4,5}-.{1}\d{4,5}")</f>
        <v/>
      </c>
      <c r="D4845" s="6" t="str">
        <f>ExtractValues(ExtractValues(Table1[[#This Row],[Agreement Name]],"(CO\d{1,3})"),"\d+")</f>
        <v/>
      </c>
      <c r="E4845" s="6" t="str">
        <f>ExtractValues(ExtractValues(Table1[[#This Row],[Agreement Name]],"(CO.\d{1,3})"),"\d+")</f>
        <v/>
      </c>
      <c r="F4845" s="6" t="str">
        <f>IF(Table1[[#This Row],[ChgOrderPart1]]&lt;&gt;"",Table1[[#This Row],[ChgOrderPart1]],Table1[[#This Row],[ChgOrderPart2]])</f>
        <v/>
      </c>
      <c r="G4845" s="6" t="s">
        <v>4499</v>
      </c>
      <c r="H4845" s="8">
        <v>41989.40488425926</v>
      </c>
      <c r="I4845" s="6" t="s">
        <v>34</v>
      </c>
      <c r="J4845" s="8">
        <v>41995.687905092593</v>
      </c>
      <c r="K4845" s="6" t="s">
        <v>35</v>
      </c>
      <c r="L4845" s="6" t="s">
        <v>36</v>
      </c>
      <c r="M4845" s="6" t="s">
        <v>37</v>
      </c>
      <c r="O4845" s="6" t="s">
        <v>38</v>
      </c>
      <c r="P4845" s="6" t="s">
        <v>39</v>
      </c>
      <c r="Q4845" s="6" t="s">
        <v>2390</v>
      </c>
      <c r="R4845" s="6" t="s">
        <v>515</v>
      </c>
      <c r="W4845" s="6" t="s">
        <v>1198</v>
      </c>
      <c r="X4845" s="6" t="s">
        <v>2390</v>
      </c>
      <c r="Y4845" s="6" t="s">
        <v>43</v>
      </c>
      <c r="Z4845" s="8">
        <v>41995.476805555554</v>
      </c>
      <c r="AA4845" s="6" t="s">
        <v>4500</v>
      </c>
      <c r="AB4845" s="6" t="s">
        <v>518</v>
      </c>
      <c r="AC4845" s="6" t="s">
        <v>515</v>
      </c>
      <c r="AD4845" s="6" t="s">
        <v>43</v>
      </c>
      <c r="AE4845" s="8">
        <v>41995.687905092593</v>
      </c>
      <c r="AF4845" s="6" t="s">
        <v>71</v>
      </c>
    </row>
    <row r="4846" spans="1:39" x14ac:dyDescent="0.2">
      <c r="A484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6" s="7" t="str">
        <f>ExtractValues(Table1[[#This Row],[Agreement Name]],".{1}\d{4,5}")</f>
        <v/>
      </c>
      <c r="C4846" s="6" t="str">
        <f>ExtractValues(Table1[[#This Row],[Agreement Name]],".{1}\d{4,5}-.{1}\d{4,5}")</f>
        <v/>
      </c>
      <c r="D4846" s="6" t="str">
        <f>ExtractValues(ExtractValues(Table1[[#This Row],[Agreement Name]],"(CO\d{1,3})"),"\d+")</f>
        <v/>
      </c>
      <c r="E4846" s="6" t="str">
        <f>ExtractValues(ExtractValues(Table1[[#This Row],[Agreement Name]],"(CO.\d{1,3})"),"\d+")</f>
        <v/>
      </c>
      <c r="F4846" s="6" t="str">
        <f>IF(Table1[[#This Row],[ChgOrderPart1]]&lt;&gt;"",Table1[[#This Row],[ChgOrderPart1]],Table1[[#This Row],[ChgOrderPart2]])</f>
        <v/>
      </c>
      <c r="G4846" s="6" t="s">
        <v>4486</v>
      </c>
      <c r="H4846" s="8">
        <v>41988.576365740744</v>
      </c>
      <c r="I4846" s="6" t="s">
        <v>34</v>
      </c>
      <c r="J4846" s="8">
        <v>41995.687604166669</v>
      </c>
      <c r="K4846" s="6" t="s">
        <v>35</v>
      </c>
      <c r="L4846" s="6" t="s">
        <v>36</v>
      </c>
      <c r="M4846" s="6" t="s">
        <v>37</v>
      </c>
      <c r="O4846" s="6" t="s">
        <v>38</v>
      </c>
      <c r="P4846" s="6" t="s">
        <v>39</v>
      </c>
      <c r="Q4846" s="6" t="s">
        <v>4487</v>
      </c>
      <c r="R4846" s="6" t="s">
        <v>515</v>
      </c>
      <c r="W4846" s="6" t="s">
        <v>4488</v>
      </c>
      <c r="X4846" s="6" t="s">
        <v>4487</v>
      </c>
      <c r="Y4846" s="6" t="s">
        <v>43</v>
      </c>
      <c r="Z4846" s="8">
        <v>41995.516087962962</v>
      </c>
      <c r="AA4846" s="6" t="s">
        <v>4489</v>
      </c>
      <c r="AB4846" s="6" t="s">
        <v>518</v>
      </c>
      <c r="AC4846" s="6" t="s">
        <v>515</v>
      </c>
      <c r="AD4846" s="6" t="s">
        <v>43</v>
      </c>
      <c r="AE4846" s="8">
        <v>41995.687604166669</v>
      </c>
      <c r="AF4846" s="6" t="s">
        <v>71</v>
      </c>
    </row>
    <row r="4847" spans="1:39" x14ac:dyDescent="0.2">
      <c r="A484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7" s="7" t="str">
        <f>ExtractValues(Table1[[#This Row],[Agreement Name]],".{1}\d{4,5}")</f>
        <v/>
      </c>
      <c r="C4847" s="6" t="str">
        <f>ExtractValues(Table1[[#This Row],[Agreement Name]],".{1}\d{4,5}-.{1}\d{4,5}")</f>
        <v/>
      </c>
      <c r="D4847" s="6" t="str">
        <f>ExtractValues(ExtractValues(Table1[[#This Row],[Agreement Name]],"(CO\d{1,3})"),"\d+")</f>
        <v/>
      </c>
      <c r="E4847" s="6" t="str">
        <f>ExtractValues(ExtractValues(Table1[[#This Row],[Agreement Name]],"(CO.\d{1,3})"),"\d+")</f>
        <v/>
      </c>
      <c r="F4847" s="6" t="str">
        <f>IF(Table1[[#This Row],[ChgOrderPart1]]&lt;&gt;"",Table1[[#This Row],[ChgOrderPart1]],Table1[[#This Row],[ChgOrderPart2]])</f>
        <v/>
      </c>
      <c r="G4847" s="6" t="s">
        <v>4510</v>
      </c>
      <c r="H4847" s="8">
        <v>41991.355196759258</v>
      </c>
      <c r="I4847" s="6" t="s">
        <v>34</v>
      </c>
      <c r="J4847" s="8">
        <v>41995.687210648146</v>
      </c>
      <c r="K4847" s="6" t="s">
        <v>35</v>
      </c>
      <c r="L4847" s="6" t="s">
        <v>36</v>
      </c>
      <c r="M4847" s="6" t="s">
        <v>37</v>
      </c>
      <c r="O4847" s="6" t="s">
        <v>38</v>
      </c>
      <c r="P4847" s="6" t="s">
        <v>39</v>
      </c>
      <c r="Q4847" s="6" t="s">
        <v>780</v>
      </c>
      <c r="R4847" s="6" t="s">
        <v>515</v>
      </c>
      <c r="W4847" s="6" t="s">
        <v>643</v>
      </c>
      <c r="X4847" s="6" t="s">
        <v>780</v>
      </c>
      <c r="Y4847" s="6" t="s">
        <v>43</v>
      </c>
      <c r="Z4847" s="8">
        <v>41995.613113425927</v>
      </c>
      <c r="AA4847" s="6" t="s">
        <v>141</v>
      </c>
      <c r="AB4847" s="6" t="s">
        <v>518</v>
      </c>
      <c r="AC4847" s="6" t="s">
        <v>515</v>
      </c>
      <c r="AD4847" s="6" t="s">
        <v>43</v>
      </c>
      <c r="AE4847" s="8">
        <v>41995.687210648146</v>
      </c>
      <c r="AF4847" s="6" t="s">
        <v>71</v>
      </c>
    </row>
    <row r="4848" spans="1:39" x14ac:dyDescent="0.2">
      <c r="A484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8" s="7" t="str">
        <f>ExtractValues(Table1[[#This Row],[Agreement Name]],".{1}\d{4,5}")</f>
        <v/>
      </c>
      <c r="C4848" s="6" t="str">
        <f>ExtractValues(Table1[[#This Row],[Agreement Name]],".{1}\d{4,5}-.{1}\d{4,5}")</f>
        <v/>
      </c>
      <c r="D4848" s="6" t="str">
        <f>ExtractValues(ExtractValues(Table1[[#This Row],[Agreement Name]],"(CO\d{1,3})"),"\d+")</f>
        <v/>
      </c>
      <c r="E4848" s="6" t="str">
        <f>ExtractValues(ExtractValues(Table1[[#This Row],[Agreement Name]],"(CO.\d{1,3})"),"\d+")</f>
        <v/>
      </c>
      <c r="F4848" s="6" t="str">
        <f>IF(Table1[[#This Row],[ChgOrderPart1]]&lt;&gt;"",Table1[[#This Row],[ChgOrderPart1]],Table1[[#This Row],[ChgOrderPart2]])</f>
        <v/>
      </c>
      <c r="G4848" s="6" t="s">
        <v>5031</v>
      </c>
      <c r="H4848" s="8">
        <v>41992.607546296298</v>
      </c>
      <c r="I4848" s="6" t="s">
        <v>34</v>
      </c>
      <c r="J4848" s="8">
        <v>41992.707731481481</v>
      </c>
      <c r="K4848" s="6" t="s">
        <v>5013</v>
      </c>
      <c r="L4848" s="6" t="s">
        <v>5014</v>
      </c>
      <c r="M4848" s="6" t="s">
        <v>5015</v>
      </c>
      <c r="O4848" s="6" t="s">
        <v>38</v>
      </c>
      <c r="P4848" s="6" t="s">
        <v>39</v>
      </c>
      <c r="Q4848" s="6" t="s">
        <v>5032</v>
      </c>
      <c r="R4848" s="6" t="s">
        <v>41</v>
      </c>
      <c r="W4848" s="6" t="s">
        <v>5033</v>
      </c>
      <c r="X4848" s="6" t="s">
        <v>5032</v>
      </c>
      <c r="Y4848" s="6" t="s">
        <v>43</v>
      </c>
      <c r="Z4848" s="8">
        <v>41992.627233796295</v>
      </c>
      <c r="AA4848" s="6" t="s">
        <v>5034</v>
      </c>
      <c r="AB4848" s="6" t="s">
        <v>45</v>
      </c>
      <c r="AC4848" s="6" t="s">
        <v>41</v>
      </c>
      <c r="AD4848" s="6" t="s">
        <v>43</v>
      </c>
      <c r="AE4848" s="8">
        <v>41992.707731481481</v>
      </c>
      <c r="AF4848" s="6" t="s">
        <v>46</v>
      </c>
    </row>
    <row r="4849" spans="1:39" x14ac:dyDescent="0.2">
      <c r="A484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49" s="7" t="str">
        <f>ExtractValues(Table1[[#This Row],[Agreement Name]],".{1}\d{4,5}")</f>
        <v/>
      </c>
      <c r="C4849" s="6" t="str">
        <f>ExtractValues(Table1[[#This Row],[Agreement Name]],".{1}\d{4,5}-.{1}\d{4,5}")</f>
        <v/>
      </c>
      <c r="D4849" s="6" t="str">
        <f>ExtractValues(ExtractValues(Table1[[#This Row],[Agreement Name]],"(CO\d{1,3})"),"\d+")</f>
        <v/>
      </c>
      <c r="E4849" s="6" t="str">
        <f>ExtractValues(ExtractValues(Table1[[#This Row],[Agreement Name]],"(CO.\d{1,3})"),"\d+")</f>
        <v/>
      </c>
      <c r="F4849" s="6" t="str">
        <f>IF(Table1[[#This Row],[ChgOrderPart1]]&lt;&gt;"",Table1[[#This Row],[ChgOrderPart1]],Table1[[#This Row],[ChgOrderPart2]])</f>
        <v/>
      </c>
      <c r="G4849" s="6" t="s">
        <v>4514</v>
      </c>
      <c r="H4849" s="8">
        <v>41992.593194444446</v>
      </c>
      <c r="I4849" s="6" t="s">
        <v>48</v>
      </c>
      <c r="J4849" s="8">
        <v>41992.593194444446</v>
      </c>
      <c r="K4849" s="6" t="s">
        <v>35</v>
      </c>
      <c r="L4849" s="6" t="s">
        <v>36</v>
      </c>
      <c r="M4849" s="6" t="s">
        <v>37</v>
      </c>
      <c r="O4849" s="6" t="s">
        <v>38</v>
      </c>
      <c r="P4849" s="6" t="s">
        <v>39</v>
      </c>
      <c r="Q4849" s="6" t="s">
        <v>4515</v>
      </c>
      <c r="R4849" s="6" t="s">
        <v>41</v>
      </c>
      <c r="AL4849" s="6" t="s">
        <v>4515</v>
      </c>
      <c r="AM4849" s="6" t="s">
        <v>43</v>
      </c>
    </row>
    <row r="4850" spans="1:39" x14ac:dyDescent="0.2">
      <c r="A485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0" s="7" t="str">
        <f>ExtractValues(Table1[[#This Row],[Agreement Name]],".{1}\d{4,5}")</f>
        <v/>
      </c>
      <c r="C4850" s="6" t="str">
        <f>ExtractValues(Table1[[#This Row],[Agreement Name]],".{1}\d{4,5}-.{1}\d{4,5}")</f>
        <v/>
      </c>
      <c r="D4850" s="6" t="str">
        <f>ExtractValues(ExtractValues(Table1[[#This Row],[Agreement Name]],"(CO\d{1,3})"),"\d+")</f>
        <v/>
      </c>
      <c r="E4850" s="6" t="str">
        <f>ExtractValues(ExtractValues(Table1[[#This Row],[Agreement Name]],"(CO.\d{1,3})"),"\d+")</f>
        <v/>
      </c>
      <c r="F4850" s="6" t="str">
        <f>IF(Table1[[#This Row],[ChgOrderPart1]]&lt;&gt;"",Table1[[#This Row],[ChgOrderPart1]],Table1[[#This Row],[ChgOrderPart2]])</f>
        <v/>
      </c>
      <c r="G4850" s="6" t="s">
        <v>4472</v>
      </c>
      <c r="H4850" s="8">
        <v>41984.535879629628</v>
      </c>
      <c r="I4850" s="6" t="s">
        <v>34</v>
      </c>
      <c r="J4850" s="8">
        <v>41992.552939814814</v>
      </c>
      <c r="K4850" s="6" t="s">
        <v>35</v>
      </c>
      <c r="L4850" s="6" t="s">
        <v>36</v>
      </c>
      <c r="M4850" s="6" t="s">
        <v>37</v>
      </c>
      <c r="O4850" s="6" t="s">
        <v>38</v>
      </c>
      <c r="P4850" s="6" t="s">
        <v>39</v>
      </c>
      <c r="Q4850" s="6" t="s">
        <v>4473</v>
      </c>
      <c r="R4850" s="6" t="s">
        <v>515</v>
      </c>
      <c r="W4850" s="6" t="s">
        <v>4474</v>
      </c>
      <c r="X4850" s="6" t="s">
        <v>4473</v>
      </c>
      <c r="Y4850" s="6" t="s">
        <v>43</v>
      </c>
      <c r="Z4850" s="8">
        <v>41990.481099537035</v>
      </c>
      <c r="AA4850" s="6" t="s">
        <v>4475</v>
      </c>
      <c r="AB4850" s="6" t="s">
        <v>518</v>
      </c>
      <c r="AC4850" s="6" t="s">
        <v>515</v>
      </c>
      <c r="AD4850" s="6" t="s">
        <v>43</v>
      </c>
      <c r="AE4850" s="8">
        <v>41992.552939814814</v>
      </c>
      <c r="AF4850" s="6" t="s">
        <v>71</v>
      </c>
    </row>
    <row r="4851" spans="1:39" x14ac:dyDescent="0.2">
      <c r="A485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1" s="7" t="str">
        <f>ExtractValues(Table1[[#This Row],[Agreement Name]],".{1}\d{4,5}")</f>
        <v/>
      </c>
      <c r="C4851" s="6" t="str">
        <f>ExtractValues(Table1[[#This Row],[Agreement Name]],".{1}\d{4,5}-.{1}\d{4,5}")</f>
        <v/>
      </c>
      <c r="D4851" s="6" t="str">
        <f>ExtractValues(ExtractValues(Table1[[#This Row],[Agreement Name]],"(CO\d{1,3})"),"\d+")</f>
        <v/>
      </c>
      <c r="E4851" s="6" t="str">
        <f>ExtractValues(ExtractValues(Table1[[#This Row],[Agreement Name]],"(CO.\d{1,3})"),"\d+")</f>
        <v/>
      </c>
      <c r="F4851" s="6" t="str">
        <f>IF(Table1[[#This Row],[ChgOrderPart1]]&lt;&gt;"",Table1[[#This Row],[ChgOrderPart1]],Table1[[#This Row],[ChgOrderPart2]])</f>
        <v/>
      </c>
      <c r="G4851" s="6" t="s">
        <v>4476</v>
      </c>
      <c r="H4851" s="8">
        <v>41988.513055555559</v>
      </c>
      <c r="I4851" s="6" t="s">
        <v>34</v>
      </c>
      <c r="J4851" s="8">
        <v>41992.552511574075</v>
      </c>
      <c r="K4851" s="6" t="s">
        <v>35</v>
      </c>
      <c r="L4851" s="6" t="s">
        <v>36</v>
      </c>
      <c r="M4851" s="6" t="s">
        <v>37</v>
      </c>
      <c r="O4851" s="6" t="s">
        <v>38</v>
      </c>
      <c r="P4851" s="6" t="s">
        <v>39</v>
      </c>
      <c r="Q4851" s="6" t="s">
        <v>4477</v>
      </c>
      <c r="R4851" s="6" t="s">
        <v>515</v>
      </c>
      <c r="W4851" s="6" t="s">
        <v>4478</v>
      </c>
      <c r="X4851" s="6" t="s">
        <v>4477</v>
      </c>
      <c r="Y4851" s="6" t="s">
        <v>43</v>
      </c>
      <c r="Z4851" s="8">
        <v>41991.559733796297</v>
      </c>
      <c r="AA4851" s="6" t="s">
        <v>4479</v>
      </c>
      <c r="AB4851" s="6" t="s">
        <v>518</v>
      </c>
      <c r="AC4851" s="6" t="s">
        <v>515</v>
      </c>
      <c r="AD4851" s="6" t="s">
        <v>43</v>
      </c>
      <c r="AE4851" s="8">
        <v>41992.552511574075</v>
      </c>
      <c r="AF4851" s="6" t="s">
        <v>71</v>
      </c>
    </row>
    <row r="4852" spans="1:39" x14ac:dyDescent="0.2">
      <c r="A485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2" s="7" t="str">
        <f>ExtractValues(Table1[[#This Row],[Agreement Name]],".{1}\d{4,5}")</f>
        <v/>
      </c>
      <c r="C4852" s="6" t="str">
        <f>ExtractValues(Table1[[#This Row],[Agreement Name]],".{1}\d{4,5}-.{1}\d{4,5}")</f>
        <v/>
      </c>
      <c r="D4852" s="6" t="str">
        <f>ExtractValues(ExtractValues(Table1[[#This Row],[Agreement Name]],"(CO\d{1,3})"),"\d+")</f>
        <v/>
      </c>
      <c r="E4852" s="6" t="str">
        <f>ExtractValues(ExtractValues(Table1[[#This Row],[Agreement Name]],"(CO.\d{1,3})"),"\d+")</f>
        <v/>
      </c>
      <c r="F4852" s="6" t="str">
        <f>IF(Table1[[#This Row],[ChgOrderPart1]]&lt;&gt;"",Table1[[#This Row],[ChgOrderPart1]],Table1[[#This Row],[ChgOrderPart2]])</f>
        <v/>
      </c>
      <c r="G4852" s="6" t="s">
        <v>5027</v>
      </c>
      <c r="H4852" s="8">
        <v>41991.471122685187</v>
      </c>
      <c r="I4852" s="6" t="s">
        <v>34</v>
      </c>
      <c r="J4852" s="8">
        <v>41992.38622685185</v>
      </c>
      <c r="K4852" s="6" t="s">
        <v>5013</v>
      </c>
      <c r="L4852" s="6" t="s">
        <v>5014</v>
      </c>
      <c r="M4852" s="6" t="s">
        <v>5015</v>
      </c>
      <c r="O4852" s="6" t="s">
        <v>38</v>
      </c>
      <c r="P4852" s="6" t="s">
        <v>39</v>
      </c>
      <c r="Q4852" s="6" t="s">
        <v>5028</v>
      </c>
      <c r="R4852" s="6" t="s">
        <v>41</v>
      </c>
      <c r="W4852" s="6" t="s">
        <v>5029</v>
      </c>
      <c r="X4852" s="6" t="s">
        <v>5028</v>
      </c>
      <c r="Y4852" s="6" t="s">
        <v>43</v>
      </c>
      <c r="Z4852" s="8">
        <v>41992.373055555552</v>
      </c>
      <c r="AA4852" s="6" t="s">
        <v>5030</v>
      </c>
      <c r="AB4852" s="6" t="s">
        <v>45</v>
      </c>
      <c r="AC4852" s="6" t="s">
        <v>41</v>
      </c>
      <c r="AD4852" s="6" t="s">
        <v>43</v>
      </c>
      <c r="AE4852" s="8">
        <v>41992.38622685185</v>
      </c>
      <c r="AF4852" s="6" t="s">
        <v>46</v>
      </c>
    </row>
    <row r="4853" spans="1:39" x14ac:dyDescent="0.2">
      <c r="A485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3" s="7" t="str">
        <f>ExtractValues(Table1[[#This Row],[Agreement Name]],".{1}\d{4,5}")</f>
        <v/>
      </c>
      <c r="C4853" s="6" t="str">
        <f>ExtractValues(Table1[[#This Row],[Agreement Name]],".{1}\d{4,5}-.{1}\d{4,5}")</f>
        <v/>
      </c>
      <c r="D4853" s="6" t="str">
        <f>ExtractValues(ExtractValues(Table1[[#This Row],[Agreement Name]],"(CO\d{1,3})"),"\d+")</f>
        <v/>
      </c>
      <c r="E4853" s="6" t="str">
        <f>ExtractValues(ExtractValues(Table1[[#This Row],[Agreement Name]],"(CO.\d{1,3})"),"\d+")</f>
        <v/>
      </c>
      <c r="F4853" s="6" t="str">
        <f>IF(Table1[[#This Row],[ChgOrderPart1]]&lt;&gt;"",Table1[[#This Row],[ChgOrderPart1]],Table1[[#This Row],[ChgOrderPart2]])</f>
        <v/>
      </c>
      <c r="G4853" s="6" t="s">
        <v>5025</v>
      </c>
      <c r="H4853" s="8">
        <v>41990.351099537038</v>
      </c>
      <c r="I4853" s="6" t="s">
        <v>48</v>
      </c>
      <c r="J4853" s="8">
        <v>41990.351099537038</v>
      </c>
      <c r="K4853" s="6" t="s">
        <v>5013</v>
      </c>
      <c r="L4853" s="6" t="s">
        <v>5014</v>
      </c>
      <c r="M4853" s="6" t="s">
        <v>5015</v>
      </c>
      <c r="O4853" s="6" t="s">
        <v>38</v>
      </c>
      <c r="P4853" s="6" t="s">
        <v>39</v>
      </c>
      <c r="Q4853" s="6" t="s">
        <v>5026</v>
      </c>
      <c r="R4853" s="6" t="s">
        <v>41</v>
      </c>
      <c r="AL4853" s="6" t="s">
        <v>5026</v>
      </c>
      <c r="AM4853" s="6" t="s">
        <v>43</v>
      </c>
    </row>
    <row r="4854" spans="1:39" x14ac:dyDescent="0.2">
      <c r="A485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4" s="7" t="str">
        <f>ExtractValues(Table1[[#This Row],[Agreement Name]],".{1}\d{4,5}")</f>
        <v/>
      </c>
      <c r="C4854" s="6" t="str">
        <f>ExtractValues(Table1[[#This Row],[Agreement Name]],".{1}\d{4,5}-.{1}\d{4,5}")</f>
        <v/>
      </c>
      <c r="D4854" s="6" t="str">
        <f>ExtractValues(ExtractValues(Table1[[#This Row],[Agreement Name]],"(CO\d{1,3})"),"\d+")</f>
        <v/>
      </c>
      <c r="E4854" s="6" t="str">
        <f>ExtractValues(ExtractValues(Table1[[#This Row],[Agreement Name]],"(CO.\d{1,3})"),"\d+")</f>
        <v/>
      </c>
      <c r="F4854" s="6" t="str">
        <f>IF(Table1[[#This Row],[ChgOrderPart1]]&lt;&gt;"",Table1[[#This Row],[ChgOrderPart1]],Table1[[#This Row],[ChgOrderPart2]])</f>
        <v/>
      </c>
      <c r="G4854" s="6" t="s">
        <v>4483</v>
      </c>
      <c r="H4854" s="8">
        <v>41988.517222222225</v>
      </c>
      <c r="I4854" s="6" t="s">
        <v>34</v>
      </c>
      <c r="J4854" s="8">
        <v>41990.311550925922</v>
      </c>
      <c r="K4854" s="6" t="s">
        <v>35</v>
      </c>
      <c r="L4854" s="6" t="s">
        <v>36</v>
      </c>
      <c r="M4854" s="6" t="s">
        <v>37</v>
      </c>
      <c r="O4854" s="6" t="s">
        <v>38</v>
      </c>
      <c r="P4854" s="6" t="s">
        <v>39</v>
      </c>
      <c r="Q4854" s="6" t="s">
        <v>416</v>
      </c>
      <c r="R4854" s="6" t="s">
        <v>2923</v>
      </c>
      <c r="W4854" s="6" t="s">
        <v>417</v>
      </c>
      <c r="X4854" s="6" t="s">
        <v>416</v>
      </c>
      <c r="Y4854" s="6" t="s">
        <v>43</v>
      </c>
      <c r="Z4854" s="8">
        <v>41988.519942129627</v>
      </c>
      <c r="AA4854" s="6" t="s">
        <v>418</v>
      </c>
      <c r="AB4854" s="6" t="s">
        <v>4484</v>
      </c>
      <c r="AC4854" s="6" t="s">
        <v>2923</v>
      </c>
      <c r="AD4854" s="6" t="s">
        <v>43</v>
      </c>
      <c r="AE4854" s="8">
        <v>41990.311550925922</v>
      </c>
      <c r="AF4854" s="6" t="s">
        <v>358</v>
      </c>
    </row>
    <row r="4855" spans="1:39" x14ac:dyDescent="0.2">
      <c r="A485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5" s="7" t="str">
        <f>ExtractValues(Table1[[#This Row],[Agreement Name]],".{1}\d{4,5}")</f>
        <v/>
      </c>
      <c r="C4855" s="6" t="str">
        <f>ExtractValues(Table1[[#This Row],[Agreement Name]],".{1}\d{4,5}-.{1}\d{4,5}")</f>
        <v/>
      </c>
      <c r="D4855" s="6" t="str">
        <f>ExtractValues(ExtractValues(Table1[[#This Row],[Agreement Name]],"(CO\d{1,3})"),"\d+")</f>
        <v/>
      </c>
      <c r="E4855" s="6" t="str">
        <f>ExtractValues(ExtractValues(Table1[[#This Row],[Agreement Name]],"(CO.\d{1,3})"),"\d+")</f>
        <v/>
      </c>
      <c r="F4855" s="6" t="str">
        <f>IF(Table1[[#This Row],[ChgOrderPart1]]&lt;&gt;"",Table1[[#This Row],[ChgOrderPart1]],Table1[[#This Row],[ChgOrderPart2]])</f>
        <v/>
      </c>
      <c r="G4855" s="6" t="s">
        <v>4503</v>
      </c>
      <c r="H4855" s="8">
        <v>41989.409247685187</v>
      </c>
      <c r="I4855" s="6" t="s">
        <v>48</v>
      </c>
      <c r="J4855" s="8">
        <v>41989.409247685187</v>
      </c>
      <c r="K4855" s="6" t="s">
        <v>35</v>
      </c>
      <c r="L4855" s="6" t="s">
        <v>36</v>
      </c>
      <c r="M4855" s="6" t="s">
        <v>37</v>
      </c>
      <c r="O4855" s="6" t="s">
        <v>38</v>
      </c>
      <c r="P4855" s="6" t="s">
        <v>39</v>
      </c>
      <c r="Q4855" s="6" t="s">
        <v>4504</v>
      </c>
      <c r="R4855" s="6" t="s">
        <v>515</v>
      </c>
      <c r="AL4855" s="6" t="s">
        <v>4504</v>
      </c>
      <c r="AM4855" s="6" t="s">
        <v>43</v>
      </c>
    </row>
    <row r="4856" spans="1:39" x14ac:dyDescent="0.2">
      <c r="A485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6" s="7" t="str">
        <f>ExtractValues(Table1[[#This Row],[Agreement Name]],".{1}\d{4,5}")</f>
        <v/>
      </c>
      <c r="C4856" s="6" t="str">
        <f>ExtractValues(Table1[[#This Row],[Agreement Name]],".{1}\d{4,5}-.{1}\d{4,5}")</f>
        <v/>
      </c>
      <c r="D4856" s="6" t="str">
        <f>ExtractValues(ExtractValues(Table1[[#This Row],[Agreement Name]],"(CO\d{1,3})"),"\d+")</f>
        <v/>
      </c>
      <c r="E4856" s="6" t="str">
        <f>ExtractValues(ExtractValues(Table1[[#This Row],[Agreement Name]],"(CO.\d{1,3})"),"\d+")</f>
        <v/>
      </c>
      <c r="F4856" s="6" t="str">
        <f>IF(Table1[[#This Row],[ChgOrderPart1]]&lt;&gt;"",Table1[[#This Row],[ChgOrderPart1]],Table1[[#This Row],[ChgOrderPart2]])</f>
        <v/>
      </c>
      <c r="G4856" s="6" t="s">
        <v>4501</v>
      </c>
      <c r="H4856" s="8">
        <v>41989.405682870369</v>
      </c>
      <c r="I4856" s="6" t="s">
        <v>48</v>
      </c>
      <c r="J4856" s="8">
        <v>41989.405682870369</v>
      </c>
      <c r="K4856" s="6" t="s">
        <v>35</v>
      </c>
      <c r="L4856" s="6" t="s">
        <v>36</v>
      </c>
      <c r="M4856" s="6" t="s">
        <v>37</v>
      </c>
      <c r="O4856" s="6" t="s">
        <v>38</v>
      </c>
      <c r="P4856" s="6" t="s">
        <v>39</v>
      </c>
      <c r="Q4856" s="6" t="s">
        <v>4502</v>
      </c>
      <c r="R4856" s="6" t="s">
        <v>515</v>
      </c>
      <c r="AL4856" s="6" t="s">
        <v>4502</v>
      </c>
      <c r="AM4856" s="6" t="s">
        <v>43</v>
      </c>
    </row>
    <row r="4857" spans="1:39" x14ac:dyDescent="0.2">
      <c r="A485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7" s="7" t="str">
        <f>ExtractValues(Table1[[#This Row],[Agreement Name]],".{1}\d{4,5}")</f>
        <v/>
      </c>
      <c r="C4857" s="6" t="str">
        <f>ExtractValues(Table1[[#This Row],[Agreement Name]],".{1}\d{4,5}-.{1}\d{4,5}")</f>
        <v/>
      </c>
      <c r="D4857" s="6" t="str">
        <f>ExtractValues(ExtractValues(Table1[[#This Row],[Agreement Name]],"(CO\d{1,3})"),"\d+")</f>
        <v/>
      </c>
      <c r="E4857" s="6" t="str">
        <f>ExtractValues(ExtractValues(Table1[[#This Row],[Agreement Name]],"(CO.\d{1,3})"),"\d+")</f>
        <v/>
      </c>
      <c r="F4857" s="6" t="str">
        <f>IF(Table1[[#This Row],[ChgOrderPart1]]&lt;&gt;"",Table1[[#This Row],[ChgOrderPart1]],Table1[[#This Row],[ChgOrderPart2]])</f>
        <v/>
      </c>
      <c r="G4857" s="6" t="s">
        <v>4454</v>
      </c>
      <c r="H4857" s="8">
        <v>41977.639803240738</v>
      </c>
      <c r="I4857" s="6" t="s">
        <v>34</v>
      </c>
      <c r="J4857" s="8">
        <v>41988.359756944446</v>
      </c>
      <c r="K4857" s="6" t="s">
        <v>35</v>
      </c>
      <c r="L4857" s="6" t="s">
        <v>36</v>
      </c>
      <c r="M4857" s="6" t="s">
        <v>37</v>
      </c>
      <c r="O4857" s="6" t="s">
        <v>38</v>
      </c>
      <c r="P4857" s="6" t="s">
        <v>39</v>
      </c>
      <c r="Q4857" s="6" t="s">
        <v>2503</v>
      </c>
      <c r="R4857" s="6" t="s">
        <v>515</v>
      </c>
      <c r="W4857" s="6" t="s">
        <v>812</v>
      </c>
      <c r="X4857" s="6" t="s">
        <v>2503</v>
      </c>
      <c r="Y4857" s="6" t="s">
        <v>43</v>
      </c>
      <c r="Z4857" s="8">
        <v>41984.453958333332</v>
      </c>
      <c r="AA4857" s="6" t="s">
        <v>442</v>
      </c>
      <c r="AB4857" s="6" t="s">
        <v>518</v>
      </c>
      <c r="AC4857" s="6" t="s">
        <v>515</v>
      </c>
      <c r="AD4857" s="6" t="s">
        <v>43</v>
      </c>
      <c r="AE4857" s="8">
        <v>41988.359756944446</v>
      </c>
      <c r="AF4857" s="6" t="s">
        <v>71</v>
      </c>
    </row>
    <row r="4858" spans="1:39" x14ac:dyDescent="0.2">
      <c r="A485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8" s="7" t="str">
        <f>ExtractValues(Table1[[#This Row],[Agreement Name]],".{1}\d{4,5}")</f>
        <v/>
      </c>
      <c r="C4858" s="6" t="str">
        <f>ExtractValues(Table1[[#This Row],[Agreement Name]],".{1}\d{4,5}-.{1}\d{4,5}")</f>
        <v/>
      </c>
      <c r="D4858" s="6" t="str">
        <f>ExtractValues(ExtractValues(Table1[[#This Row],[Agreement Name]],"(CO\d{1,3})"),"\d+")</f>
        <v/>
      </c>
      <c r="E4858" s="6" t="str">
        <f>ExtractValues(ExtractValues(Table1[[#This Row],[Agreement Name]],"(CO.\d{1,3})"),"\d+")</f>
        <v/>
      </c>
      <c r="F4858" s="6" t="str">
        <f>IF(Table1[[#This Row],[ChgOrderPart1]]&lt;&gt;"",Table1[[#This Row],[ChgOrderPart1]],Table1[[#This Row],[ChgOrderPart2]])</f>
        <v/>
      </c>
      <c r="G4858" s="6" t="s">
        <v>4465</v>
      </c>
      <c r="H4858" s="8">
        <v>41984.532384259262</v>
      </c>
      <c r="I4858" s="6" t="s">
        <v>34</v>
      </c>
      <c r="J4858" s="8">
        <v>41988.358715277776</v>
      </c>
      <c r="K4858" s="6" t="s">
        <v>35</v>
      </c>
      <c r="L4858" s="6" t="s">
        <v>36</v>
      </c>
      <c r="M4858" s="6" t="s">
        <v>37</v>
      </c>
      <c r="O4858" s="6" t="s">
        <v>38</v>
      </c>
      <c r="P4858" s="6" t="s">
        <v>39</v>
      </c>
      <c r="Q4858" s="6" t="s">
        <v>4466</v>
      </c>
      <c r="R4858" s="6" t="s">
        <v>515</v>
      </c>
      <c r="W4858" s="6" t="s">
        <v>4467</v>
      </c>
      <c r="X4858" s="6" t="s">
        <v>4466</v>
      </c>
      <c r="Y4858" s="6" t="s">
        <v>43</v>
      </c>
      <c r="Z4858" s="8">
        <v>41984.552314814813</v>
      </c>
      <c r="AA4858" s="6" t="s">
        <v>4468</v>
      </c>
      <c r="AB4858" s="6" t="s">
        <v>518</v>
      </c>
      <c r="AC4858" s="6" t="s">
        <v>515</v>
      </c>
      <c r="AD4858" s="6" t="s">
        <v>43</v>
      </c>
      <c r="AE4858" s="8">
        <v>41988.358715277776</v>
      </c>
      <c r="AF4858" s="6" t="s">
        <v>71</v>
      </c>
    </row>
    <row r="4859" spans="1:39" x14ac:dyDescent="0.2">
      <c r="A485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59" s="7" t="str">
        <f>ExtractValues(Table1[[#This Row],[Agreement Name]],".{1}\d{4,5}")</f>
        <v/>
      </c>
      <c r="C4859" s="6" t="str">
        <f>ExtractValues(Table1[[#This Row],[Agreement Name]],".{1}\d{4,5}-.{1}\d{4,5}")</f>
        <v/>
      </c>
      <c r="D4859" s="6" t="str">
        <f>ExtractValues(ExtractValues(Table1[[#This Row],[Agreement Name]],"(CO\d{1,3})"),"\d+")</f>
        <v/>
      </c>
      <c r="E4859" s="6" t="str">
        <f>ExtractValues(ExtractValues(Table1[[#This Row],[Agreement Name]],"(CO.\d{1,3})"),"\d+")</f>
        <v/>
      </c>
      <c r="F4859" s="6" t="str">
        <f>IF(Table1[[#This Row],[ChgOrderPart1]]&lt;&gt;"",Table1[[#This Row],[ChgOrderPart1]],Table1[[#This Row],[ChgOrderPart2]])</f>
        <v/>
      </c>
      <c r="G4859" s="6" t="s">
        <v>4469</v>
      </c>
      <c r="H4859" s="8">
        <v>41984.533750000002</v>
      </c>
      <c r="I4859" s="6" t="s">
        <v>55</v>
      </c>
      <c r="J4859" s="8">
        <v>41988.312245370369</v>
      </c>
      <c r="K4859" s="6" t="s">
        <v>35</v>
      </c>
      <c r="L4859" s="6" t="s">
        <v>36</v>
      </c>
      <c r="M4859" s="6" t="s">
        <v>37</v>
      </c>
      <c r="O4859" s="6" t="s">
        <v>38</v>
      </c>
      <c r="P4859" s="6" t="s">
        <v>39</v>
      </c>
      <c r="Q4859" s="6" t="s">
        <v>4470</v>
      </c>
      <c r="R4859" s="6" t="s">
        <v>515</v>
      </c>
      <c r="AL4859" s="6" t="s">
        <v>4470</v>
      </c>
      <c r="AM4859" s="6" t="s">
        <v>43</v>
      </c>
    </row>
    <row r="4860" spans="1:39" x14ac:dyDescent="0.2">
      <c r="A486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0" s="7" t="str">
        <f>ExtractValues(Table1[[#This Row],[Agreement Name]],".{1}\d{4,5}")</f>
        <v/>
      </c>
      <c r="C4860" s="6" t="str">
        <f>ExtractValues(Table1[[#This Row],[Agreement Name]],".{1}\d{4,5}-.{1}\d{4,5}")</f>
        <v/>
      </c>
      <c r="D4860" s="6" t="str">
        <f>ExtractValues(ExtractValues(Table1[[#This Row],[Agreement Name]],"(CO\d{1,3})"),"\d+")</f>
        <v/>
      </c>
      <c r="E4860" s="6" t="str">
        <f>ExtractValues(ExtractValues(Table1[[#This Row],[Agreement Name]],"(CO.\d{1,3})"),"\d+")</f>
        <v/>
      </c>
      <c r="F4860" s="6" t="str">
        <f>IF(Table1[[#This Row],[ChgOrderPart1]]&lt;&gt;"",Table1[[#This Row],[ChgOrderPart1]],Table1[[#This Row],[ChgOrderPart2]])</f>
        <v/>
      </c>
      <c r="G4860" s="6" t="s">
        <v>5019</v>
      </c>
      <c r="H4860" s="8">
        <v>41976.621550925927</v>
      </c>
      <c r="I4860" s="6" t="s">
        <v>34</v>
      </c>
      <c r="J4860" s="8">
        <v>41983.671574074076</v>
      </c>
      <c r="K4860" s="6" t="s">
        <v>5013</v>
      </c>
      <c r="L4860" s="6" t="s">
        <v>5014</v>
      </c>
      <c r="M4860" s="6" t="s">
        <v>5015</v>
      </c>
      <c r="O4860" s="6" t="s">
        <v>38</v>
      </c>
      <c r="P4860" s="6" t="s">
        <v>39</v>
      </c>
      <c r="Q4860" s="6" t="s">
        <v>5020</v>
      </c>
      <c r="R4860" s="6" t="s">
        <v>41</v>
      </c>
      <c r="W4860" s="6" t="s">
        <v>5021</v>
      </c>
      <c r="X4860" s="6" t="s">
        <v>5020</v>
      </c>
      <c r="Y4860" s="6" t="s">
        <v>43</v>
      </c>
      <c r="Z4860" s="8">
        <v>41982.671354166669</v>
      </c>
      <c r="AA4860" s="6" t="s">
        <v>5022</v>
      </c>
      <c r="AB4860" s="6" t="s">
        <v>45</v>
      </c>
      <c r="AC4860" s="6" t="s">
        <v>41</v>
      </c>
      <c r="AD4860" s="6" t="s">
        <v>43</v>
      </c>
      <c r="AE4860" s="8">
        <v>41983.671574074076</v>
      </c>
      <c r="AF4860" s="6" t="s">
        <v>46</v>
      </c>
    </row>
    <row r="4861" spans="1:39" x14ac:dyDescent="0.2">
      <c r="A486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1" s="7" t="str">
        <f>ExtractValues(Table1[[#This Row],[Agreement Name]],".{1}\d{4,5}")</f>
        <v/>
      </c>
      <c r="C4861" s="6" t="str">
        <f>ExtractValues(Table1[[#This Row],[Agreement Name]],".{1}\d{4,5}-.{1}\d{4,5}")</f>
        <v/>
      </c>
      <c r="D4861" s="6" t="str">
        <f>ExtractValues(ExtractValues(Table1[[#This Row],[Agreement Name]],"(CO\d{1,3})"),"\d+")</f>
        <v/>
      </c>
      <c r="E4861" s="6" t="str">
        <f>ExtractValues(ExtractValues(Table1[[#This Row],[Agreement Name]],"(CO.\d{1,3})"),"\d+")</f>
        <v/>
      </c>
      <c r="F4861" s="6" t="str">
        <f>IF(Table1[[#This Row],[ChgOrderPart1]]&lt;&gt;"",Table1[[#This Row],[ChgOrderPart1]],Table1[[#This Row],[ChgOrderPart2]])</f>
        <v/>
      </c>
      <c r="G4861" s="6" t="s">
        <v>4463</v>
      </c>
      <c r="H4861" s="8">
        <v>41982.330069444448</v>
      </c>
      <c r="I4861" s="6" t="s">
        <v>34</v>
      </c>
      <c r="J4861" s="8">
        <v>41983.670671296299</v>
      </c>
      <c r="K4861" s="6" t="s">
        <v>35</v>
      </c>
      <c r="L4861" s="6" t="s">
        <v>36</v>
      </c>
      <c r="M4861" s="6" t="s">
        <v>37</v>
      </c>
      <c r="O4861" s="6" t="s">
        <v>38</v>
      </c>
      <c r="P4861" s="6" t="s">
        <v>39</v>
      </c>
      <c r="Q4861" s="6" t="s">
        <v>2638</v>
      </c>
      <c r="R4861" s="6" t="s">
        <v>41</v>
      </c>
      <c r="W4861" s="6" t="s">
        <v>2639</v>
      </c>
      <c r="X4861" s="6" t="s">
        <v>2638</v>
      </c>
      <c r="Y4861" s="6" t="s">
        <v>43</v>
      </c>
      <c r="Z4861" s="8">
        <v>41983.555914351855</v>
      </c>
      <c r="AA4861" s="6" t="s">
        <v>4464</v>
      </c>
      <c r="AB4861" s="6" t="s">
        <v>45</v>
      </c>
      <c r="AC4861" s="6" t="s">
        <v>41</v>
      </c>
      <c r="AD4861" s="6" t="s">
        <v>43</v>
      </c>
      <c r="AE4861" s="8">
        <v>41983.670671296299</v>
      </c>
      <c r="AF4861" s="6" t="s">
        <v>46</v>
      </c>
    </row>
    <row r="4862" spans="1:39" x14ac:dyDescent="0.2">
      <c r="A486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2" s="7" t="str">
        <f>ExtractValues(Table1[[#This Row],[Agreement Name]],".{1}\d{4,5}")</f>
        <v/>
      </c>
      <c r="C4862" s="6" t="str">
        <f>ExtractValues(Table1[[#This Row],[Agreement Name]],".{1}\d{4,5}-.{1}\d{4,5}")</f>
        <v/>
      </c>
      <c r="D4862" s="6" t="str">
        <f>ExtractValues(ExtractValues(Table1[[#This Row],[Agreement Name]],"(CO\d{1,3})"),"\d+")</f>
        <v/>
      </c>
      <c r="E4862" s="6" t="str">
        <f>ExtractValues(ExtractValues(Table1[[#This Row],[Agreement Name]],"(CO.\d{1,3})"),"\d+")</f>
        <v/>
      </c>
      <c r="F4862" s="6" t="str">
        <f>IF(Table1[[#This Row],[ChgOrderPart1]]&lt;&gt;"",Table1[[#This Row],[ChgOrderPart1]],Table1[[#This Row],[ChgOrderPart2]])</f>
        <v/>
      </c>
      <c r="G4862" s="6" t="s">
        <v>4457</v>
      </c>
      <c r="H4862" s="8">
        <v>41978.319247685184</v>
      </c>
      <c r="I4862" s="6" t="s">
        <v>55</v>
      </c>
      <c r="J4862" s="8">
        <v>41982.587592592594</v>
      </c>
      <c r="K4862" s="6" t="s">
        <v>35</v>
      </c>
      <c r="L4862" s="6" t="s">
        <v>36</v>
      </c>
      <c r="M4862" s="6" t="s">
        <v>37</v>
      </c>
      <c r="O4862" s="6" t="s">
        <v>38</v>
      </c>
      <c r="P4862" s="6" t="s">
        <v>39</v>
      </c>
      <c r="Q4862" s="6" t="s">
        <v>416</v>
      </c>
      <c r="R4862" s="6" t="s">
        <v>2923</v>
      </c>
      <c r="AL4862" s="6" t="s">
        <v>416</v>
      </c>
      <c r="AM4862" s="6" t="s">
        <v>43</v>
      </c>
    </row>
    <row r="4863" spans="1:39" x14ac:dyDescent="0.2">
      <c r="A486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3" s="7" t="str">
        <f>ExtractValues(Table1[[#This Row],[Agreement Name]],".{1}\d{4,5}")</f>
        <v/>
      </c>
      <c r="C4863" s="6" t="str">
        <f>ExtractValues(Table1[[#This Row],[Agreement Name]],".{1}\d{4,5}-.{1}\d{4,5}")</f>
        <v/>
      </c>
      <c r="D4863" s="6" t="str">
        <f>ExtractValues(ExtractValues(Table1[[#This Row],[Agreement Name]],"(CO\d{1,3})"),"\d+")</f>
        <v/>
      </c>
      <c r="E4863" s="6" t="str">
        <f>ExtractValues(ExtractValues(Table1[[#This Row],[Agreement Name]],"(CO.\d{1,3})"),"\d+")</f>
        <v/>
      </c>
      <c r="F4863" s="6" t="str">
        <f>IF(Table1[[#This Row],[ChgOrderPart1]]&lt;&gt;"",Table1[[#This Row],[ChgOrderPart1]],Table1[[#This Row],[ChgOrderPart2]])</f>
        <v/>
      </c>
      <c r="G4863" s="6" t="s">
        <v>5023</v>
      </c>
      <c r="H4863" s="8">
        <v>41982.513726851852</v>
      </c>
      <c r="I4863" s="6" t="s">
        <v>48</v>
      </c>
      <c r="J4863" s="8">
        <v>41982.513726851852</v>
      </c>
      <c r="K4863" s="6" t="s">
        <v>5013</v>
      </c>
      <c r="L4863" s="6" t="s">
        <v>5014</v>
      </c>
      <c r="M4863" s="6" t="s">
        <v>5015</v>
      </c>
      <c r="O4863" s="6" t="s">
        <v>38</v>
      </c>
      <c r="P4863" s="6" t="s">
        <v>39</v>
      </c>
      <c r="Q4863" s="6" t="s">
        <v>5024</v>
      </c>
      <c r="R4863" s="6" t="s">
        <v>41</v>
      </c>
      <c r="AL4863" s="6" t="s">
        <v>5024</v>
      </c>
      <c r="AM4863" s="6" t="s">
        <v>43</v>
      </c>
    </row>
    <row r="4864" spans="1:39" x14ac:dyDescent="0.2">
      <c r="A486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4" s="7" t="str">
        <f>ExtractValues(Table1[[#This Row],[Agreement Name]],".{1}\d{4,5}")</f>
        <v/>
      </c>
      <c r="C4864" s="6" t="str">
        <f>ExtractValues(Table1[[#This Row],[Agreement Name]],".{1}\d{4,5}-.{1}\d{4,5}")</f>
        <v/>
      </c>
      <c r="D4864" s="6" t="str">
        <f>ExtractValues(ExtractValues(Table1[[#This Row],[Agreement Name]],"(CO\d{1,3})"),"\d+")</f>
        <v/>
      </c>
      <c r="E4864" s="6" t="str">
        <f>ExtractValues(ExtractValues(Table1[[#This Row],[Agreement Name]],"(CO.\d{1,3})"),"\d+")</f>
        <v/>
      </c>
      <c r="F4864" s="6" t="str">
        <f>IF(Table1[[#This Row],[ChgOrderPart1]]&lt;&gt;"",Table1[[#This Row],[ChgOrderPart1]],Table1[[#This Row],[ChgOrderPart2]])</f>
        <v/>
      </c>
      <c r="G4864" s="6" t="s">
        <v>4453</v>
      </c>
      <c r="H4864" s="8">
        <v>41977.634675925925</v>
      </c>
      <c r="I4864" s="6" t="s">
        <v>55</v>
      </c>
      <c r="J4864" s="8">
        <v>41981.56417824074</v>
      </c>
      <c r="K4864" s="6" t="s">
        <v>35</v>
      </c>
      <c r="L4864" s="6" t="s">
        <v>36</v>
      </c>
      <c r="M4864" s="6" t="s">
        <v>37</v>
      </c>
      <c r="O4864" s="6" t="s">
        <v>38</v>
      </c>
      <c r="P4864" s="6" t="s">
        <v>39</v>
      </c>
      <c r="Q4864" s="6" t="s">
        <v>4417</v>
      </c>
      <c r="R4864" s="6" t="s">
        <v>460</v>
      </c>
      <c r="AL4864" s="6" t="s">
        <v>4417</v>
      </c>
      <c r="AM4864" s="6" t="s">
        <v>43</v>
      </c>
    </row>
    <row r="4865" spans="1:39" x14ac:dyDescent="0.2">
      <c r="A4865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865" s="7" t="str">
        <f>ExtractValues(Table1[[#This Row],[Agreement Name]],".{1}\d{4,5}")</f>
        <v>C11142</v>
      </c>
      <c r="C4865" s="6" t="str">
        <f>ExtractValues(Table1[[#This Row],[Agreement Name]],".{1}\d{4,5}-.{1}\d{4,5}")</f>
        <v>C11142-A78756</v>
      </c>
      <c r="D4865" s="6" t="str">
        <f>ExtractValues(ExtractValues(Table1[[#This Row],[Agreement Name]],"(CO\d{1,3})"),"\d+")</f>
        <v/>
      </c>
      <c r="E4865" s="6" t="str">
        <f>ExtractValues(ExtractValues(Table1[[#This Row],[Agreement Name]],"(CO.\d{1,3})"),"\d+")</f>
        <v/>
      </c>
      <c r="F4865" s="6" t="str">
        <f>IF(Table1[[#This Row],[ChgOrderPart1]]&lt;&gt;"",Table1[[#This Row],[ChgOrderPart1]],Table1[[#This Row],[ChgOrderPart2]])</f>
        <v/>
      </c>
      <c r="G4865" s="6" t="s">
        <v>9557</v>
      </c>
      <c r="H4865" s="8">
        <v>41981.543842592589</v>
      </c>
      <c r="I4865" s="6" t="s">
        <v>48</v>
      </c>
      <c r="J4865" s="8">
        <v>41981.543842592589</v>
      </c>
      <c r="K4865" s="6" t="s">
        <v>1376</v>
      </c>
      <c r="L4865" s="6" t="s">
        <v>1377</v>
      </c>
      <c r="M4865" s="6" t="s">
        <v>37</v>
      </c>
      <c r="O4865" s="6" t="s">
        <v>38</v>
      </c>
      <c r="P4865" s="6" t="s">
        <v>39</v>
      </c>
      <c r="Q4865" s="6" t="s">
        <v>1829</v>
      </c>
      <c r="R4865" s="6" t="s">
        <v>393</v>
      </c>
      <c r="AL4865" s="6" t="s">
        <v>1829</v>
      </c>
      <c r="AM4865" s="6" t="s">
        <v>43</v>
      </c>
    </row>
    <row r="4866" spans="1:39" x14ac:dyDescent="0.2">
      <c r="A4866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6" s="7" t="str">
        <f>ExtractValues(Table1[[#This Row],[Agreement Name]],".{1}\d{4,5}")</f>
        <v/>
      </c>
      <c r="C4866" s="6" t="str">
        <f>ExtractValues(Table1[[#This Row],[Agreement Name]],".{1}\d{4,5}-.{1}\d{4,5}")</f>
        <v/>
      </c>
      <c r="D4866" s="6" t="str">
        <f>ExtractValues(ExtractValues(Table1[[#This Row],[Agreement Name]],"(CO\d{1,3})"),"\d+")</f>
        <v/>
      </c>
      <c r="E4866" s="6" t="str">
        <f>ExtractValues(ExtractValues(Table1[[#This Row],[Agreement Name]],"(CO.\d{1,3})"),"\d+")</f>
        <v/>
      </c>
      <c r="F4866" s="6" t="str">
        <f>IF(Table1[[#This Row],[ChgOrderPart1]]&lt;&gt;"",Table1[[#This Row],[ChgOrderPart1]],Table1[[#This Row],[ChgOrderPart2]])</f>
        <v/>
      </c>
      <c r="G4866" s="6" t="s">
        <v>4452</v>
      </c>
      <c r="H4866" s="8">
        <v>41976.309930555559</v>
      </c>
      <c r="I4866" s="6" t="s">
        <v>34</v>
      </c>
      <c r="J4866" s="8">
        <v>41981.404965277776</v>
      </c>
      <c r="K4866" s="6" t="s">
        <v>35</v>
      </c>
      <c r="L4866" s="6" t="s">
        <v>36</v>
      </c>
      <c r="M4866" s="6" t="s">
        <v>37</v>
      </c>
      <c r="O4866" s="6" t="s">
        <v>38</v>
      </c>
      <c r="P4866" s="6" t="s">
        <v>39</v>
      </c>
      <c r="Q4866" s="6" t="s">
        <v>3228</v>
      </c>
      <c r="R4866" s="6" t="s">
        <v>515</v>
      </c>
      <c r="W4866" s="6" t="s">
        <v>3229</v>
      </c>
      <c r="X4866" s="6" t="s">
        <v>3228</v>
      </c>
      <c r="Y4866" s="6" t="s">
        <v>43</v>
      </c>
      <c r="Z4866" s="8">
        <v>41976.319606481484</v>
      </c>
      <c r="AA4866" s="6" t="s">
        <v>3464</v>
      </c>
      <c r="AB4866" s="6" t="s">
        <v>518</v>
      </c>
      <c r="AC4866" s="6" t="s">
        <v>515</v>
      </c>
      <c r="AD4866" s="6" t="s">
        <v>43</v>
      </c>
      <c r="AE4866" s="8">
        <v>41981.404965277776</v>
      </c>
      <c r="AF4866" s="6" t="s">
        <v>71</v>
      </c>
    </row>
    <row r="4867" spans="1:39" x14ac:dyDescent="0.2">
      <c r="A486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7" s="7" t="str">
        <f>ExtractValues(Table1[[#This Row],[Agreement Name]],".{1}\d{4,5}")</f>
        <v/>
      </c>
      <c r="C4867" s="6" t="str">
        <f>ExtractValues(Table1[[#This Row],[Agreement Name]],".{1}\d{4,5}-.{1}\d{4,5}")</f>
        <v/>
      </c>
      <c r="D4867" s="6" t="str">
        <f>ExtractValues(ExtractValues(Table1[[#This Row],[Agreement Name]],"(CO\d{1,3})"),"\d+")</f>
        <v/>
      </c>
      <c r="E4867" s="6" t="str">
        <f>ExtractValues(ExtractValues(Table1[[#This Row],[Agreement Name]],"(CO.\d{1,3})"),"\d+")</f>
        <v/>
      </c>
      <c r="F4867" s="6" t="str">
        <f>IF(Table1[[#This Row],[ChgOrderPart1]]&lt;&gt;"",Table1[[#This Row],[ChgOrderPart1]],Table1[[#This Row],[ChgOrderPart2]])</f>
        <v/>
      </c>
      <c r="G4867" s="6" t="s">
        <v>4448</v>
      </c>
      <c r="H4867" s="8">
        <v>41975.657372685186</v>
      </c>
      <c r="I4867" s="6" t="s">
        <v>34</v>
      </c>
      <c r="J4867" s="8">
        <v>41981.404386574075</v>
      </c>
      <c r="K4867" s="6" t="s">
        <v>35</v>
      </c>
      <c r="L4867" s="6" t="s">
        <v>36</v>
      </c>
      <c r="M4867" s="6" t="s">
        <v>37</v>
      </c>
      <c r="O4867" s="6" t="s">
        <v>38</v>
      </c>
      <c r="P4867" s="6" t="s">
        <v>39</v>
      </c>
      <c r="Q4867" s="6" t="s">
        <v>1228</v>
      </c>
      <c r="R4867" s="6" t="s">
        <v>515</v>
      </c>
      <c r="W4867" s="6" t="s">
        <v>1229</v>
      </c>
      <c r="X4867" s="6" t="s">
        <v>1228</v>
      </c>
      <c r="Y4867" s="6" t="s">
        <v>43</v>
      </c>
      <c r="Z4867" s="8">
        <v>41975.677071759259</v>
      </c>
      <c r="AA4867" s="6" t="s">
        <v>1230</v>
      </c>
      <c r="AB4867" s="6" t="s">
        <v>518</v>
      </c>
      <c r="AC4867" s="6" t="s">
        <v>515</v>
      </c>
      <c r="AD4867" s="6" t="s">
        <v>43</v>
      </c>
      <c r="AE4867" s="8">
        <v>41981.404386574075</v>
      </c>
      <c r="AF4867" s="6" t="s">
        <v>71</v>
      </c>
    </row>
    <row r="4868" spans="1:39" x14ac:dyDescent="0.2">
      <c r="A486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8" s="7" t="str">
        <f>ExtractValues(Table1[[#This Row],[Agreement Name]],".{1}\d{4,5}")</f>
        <v/>
      </c>
      <c r="C4868" s="6" t="str">
        <f>ExtractValues(Table1[[#This Row],[Agreement Name]],".{1}\d{4,5}-.{1}\d{4,5}")</f>
        <v/>
      </c>
      <c r="D4868" s="6" t="str">
        <f>ExtractValues(ExtractValues(Table1[[#This Row],[Agreement Name]],"(CO\d{1,3})"),"\d+")</f>
        <v/>
      </c>
      <c r="E4868" s="6" t="str">
        <f>ExtractValues(ExtractValues(Table1[[#This Row],[Agreement Name]],"(CO.\d{1,3})"),"\d+")</f>
        <v/>
      </c>
      <c r="F4868" s="6" t="str">
        <f>IF(Table1[[#This Row],[ChgOrderPart1]]&lt;&gt;"",Table1[[#This Row],[ChgOrderPart1]],Table1[[#This Row],[ChgOrderPart2]])</f>
        <v/>
      </c>
      <c r="G4868" s="6" t="s">
        <v>4416</v>
      </c>
      <c r="H4868" s="8">
        <v>41963.386435185188</v>
      </c>
      <c r="I4868" s="6" t="s">
        <v>55</v>
      </c>
      <c r="J4868" s="8">
        <v>41977.337858796294</v>
      </c>
      <c r="K4868" s="6" t="s">
        <v>35</v>
      </c>
      <c r="L4868" s="6" t="s">
        <v>36</v>
      </c>
      <c r="M4868" s="6" t="s">
        <v>37</v>
      </c>
      <c r="O4868" s="6" t="s">
        <v>38</v>
      </c>
      <c r="P4868" s="6" t="s">
        <v>39</v>
      </c>
      <c r="Q4868" s="6" t="s">
        <v>4417</v>
      </c>
      <c r="R4868" s="6" t="s">
        <v>460</v>
      </c>
      <c r="AL4868" s="6" t="s">
        <v>4417</v>
      </c>
      <c r="AM4868" s="6" t="s">
        <v>43</v>
      </c>
    </row>
    <row r="4869" spans="1:39" x14ac:dyDescent="0.2">
      <c r="A4869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69" s="7" t="str">
        <f>ExtractValues(Table1[[#This Row],[Agreement Name]],".{1}\d{4,5}")</f>
        <v/>
      </c>
      <c r="C4869" s="6" t="str">
        <f>ExtractValues(Table1[[#This Row],[Agreement Name]],".{1}\d{4,5}-.{1}\d{4,5}")</f>
        <v/>
      </c>
      <c r="D4869" s="6" t="str">
        <f>ExtractValues(ExtractValues(Table1[[#This Row],[Agreement Name]],"(CO\d{1,3})"),"\d+")</f>
        <v/>
      </c>
      <c r="E4869" s="6" t="str">
        <f>ExtractValues(ExtractValues(Table1[[#This Row],[Agreement Name]],"(CO.\d{1,3})"),"\d+")</f>
        <v/>
      </c>
      <c r="F4869" s="6" t="str">
        <f>IF(Table1[[#This Row],[ChgOrderPart1]]&lt;&gt;"",Table1[[#This Row],[ChgOrderPart1]],Table1[[#This Row],[ChgOrderPart2]])</f>
        <v/>
      </c>
      <c r="G4869" s="6" t="s">
        <v>4452</v>
      </c>
      <c r="H4869" s="8">
        <v>41975.712939814817</v>
      </c>
      <c r="I4869" s="6" t="s">
        <v>55</v>
      </c>
      <c r="J4869" s="8">
        <v>41976.307604166665</v>
      </c>
      <c r="K4869" s="6" t="s">
        <v>35</v>
      </c>
      <c r="L4869" s="6" t="s">
        <v>36</v>
      </c>
      <c r="M4869" s="6" t="s">
        <v>37</v>
      </c>
      <c r="O4869" s="6" t="s">
        <v>38</v>
      </c>
      <c r="P4869" s="6" t="s">
        <v>39</v>
      </c>
      <c r="Q4869" s="6" t="s">
        <v>3228</v>
      </c>
      <c r="R4869" s="6" t="s">
        <v>515</v>
      </c>
      <c r="AL4869" s="6" t="s">
        <v>3228</v>
      </c>
      <c r="AM4869" s="6" t="s">
        <v>43</v>
      </c>
    </row>
    <row r="4870" spans="1:39" x14ac:dyDescent="0.2">
      <c r="A487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0" s="7" t="str">
        <f>ExtractValues(Table1[[#This Row],[Agreement Name]],".{1}\d{4,5}")</f>
        <v/>
      </c>
      <c r="C4870" s="6" t="str">
        <f>ExtractValues(Table1[[#This Row],[Agreement Name]],".{1}\d{4,5}-.{1}\d{4,5}")</f>
        <v/>
      </c>
      <c r="D4870" s="6" t="str">
        <f>ExtractValues(ExtractValues(Table1[[#This Row],[Agreement Name]],"(CO\d{1,3})"),"\d+")</f>
        <v/>
      </c>
      <c r="E4870" s="6" t="str">
        <f>ExtractValues(ExtractValues(Table1[[#This Row],[Agreement Name]],"(CO.\d{1,3})"),"\d+")</f>
        <v/>
      </c>
      <c r="F4870" s="6" t="str">
        <f>IF(Table1[[#This Row],[ChgOrderPart1]]&lt;&gt;"",Table1[[#This Row],[ChgOrderPart1]],Table1[[#This Row],[ChgOrderPart2]])</f>
        <v/>
      </c>
      <c r="G4870" s="6" t="s">
        <v>4418</v>
      </c>
      <c r="H4870" s="8">
        <v>41963.396365740744</v>
      </c>
      <c r="I4870" s="6" t="s">
        <v>34</v>
      </c>
      <c r="J4870" s="8">
        <v>41972.655266203707</v>
      </c>
      <c r="K4870" s="6" t="s">
        <v>35</v>
      </c>
      <c r="L4870" s="6" t="s">
        <v>36</v>
      </c>
      <c r="M4870" s="6" t="s">
        <v>37</v>
      </c>
      <c r="O4870" s="6" t="s">
        <v>38</v>
      </c>
      <c r="P4870" s="6" t="s">
        <v>39</v>
      </c>
      <c r="Q4870" s="6" t="s">
        <v>4419</v>
      </c>
      <c r="R4870" s="6" t="s">
        <v>515</v>
      </c>
      <c r="W4870" s="6" t="s">
        <v>4420</v>
      </c>
      <c r="X4870" s="6" t="s">
        <v>4419</v>
      </c>
      <c r="Y4870" s="6" t="s">
        <v>43</v>
      </c>
      <c r="Z4870" s="8">
        <v>41967.418310185189</v>
      </c>
      <c r="AA4870" s="6" t="s">
        <v>4421</v>
      </c>
      <c r="AB4870" s="6" t="s">
        <v>518</v>
      </c>
      <c r="AC4870" s="6" t="s">
        <v>515</v>
      </c>
      <c r="AD4870" s="6" t="s">
        <v>43</v>
      </c>
      <c r="AE4870" s="8">
        <v>41972.655266203707</v>
      </c>
      <c r="AF4870" s="6" t="s">
        <v>4422</v>
      </c>
    </row>
    <row r="4871" spans="1:39" x14ac:dyDescent="0.2">
      <c r="A487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1" s="7" t="str">
        <f>ExtractValues(Table1[[#This Row],[Agreement Name]],".{1}\d{4,5}")</f>
        <v/>
      </c>
      <c r="C4871" s="6" t="str">
        <f>ExtractValues(Table1[[#This Row],[Agreement Name]],".{1}\d{4,5}-.{1}\d{4,5}")</f>
        <v/>
      </c>
      <c r="D4871" s="6" t="str">
        <f>ExtractValues(ExtractValues(Table1[[#This Row],[Agreement Name]],"(CO\d{1,3})"),"\d+")</f>
        <v/>
      </c>
      <c r="E4871" s="6" t="str">
        <f>ExtractValues(ExtractValues(Table1[[#This Row],[Agreement Name]],"(CO.\d{1,3})"),"\d+")</f>
        <v/>
      </c>
      <c r="F4871" s="6" t="str">
        <f>IF(Table1[[#This Row],[ChgOrderPart1]]&lt;&gt;"",Table1[[#This Row],[ChgOrderPart1]],Table1[[#This Row],[ChgOrderPart2]])</f>
        <v/>
      </c>
      <c r="G4871" s="6" t="s">
        <v>2763</v>
      </c>
      <c r="H4871" s="8">
        <v>41967.294027777774</v>
      </c>
      <c r="I4871" s="6" t="s">
        <v>34</v>
      </c>
      <c r="J4871" s="8">
        <v>41969.33216435185</v>
      </c>
      <c r="K4871" s="6" t="s">
        <v>1284</v>
      </c>
      <c r="L4871" s="6" t="s">
        <v>1285</v>
      </c>
      <c r="M4871" s="6" t="s">
        <v>37</v>
      </c>
      <c r="O4871" s="6" t="s">
        <v>38</v>
      </c>
      <c r="P4871" s="6" t="s">
        <v>39</v>
      </c>
      <c r="Q4871" s="6" t="s">
        <v>2764</v>
      </c>
      <c r="R4871" s="6" t="s">
        <v>393</v>
      </c>
      <c r="W4871" s="6" t="s">
        <v>2765</v>
      </c>
      <c r="X4871" s="6" t="s">
        <v>2764</v>
      </c>
      <c r="Y4871" s="6" t="s">
        <v>43</v>
      </c>
      <c r="Z4871" s="8">
        <v>41967.668229166666</v>
      </c>
      <c r="AA4871" s="6" t="s">
        <v>164</v>
      </c>
      <c r="AB4871" s="6" t="s">
        <v>396</v>
      </c>
      <c r="AC4871" s="6" t="s">
        <v>393</v>
      </c>
      <c r="AD4871" s="6" t="s">
        <v>43</v>
      </c>
      <c r="AE4871" s="8">
        <v>41969.33216435185</v>
      </c>
      <c r="AF4871" s="6" t="s">
        <v>46</v>
      </c>
    </row>
    <row r="4872" spans="1:39" x14ac:dyDescent="0.2">
      <c r="A487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2" s="7" t="str">
        <f>ExtractValues(Table1[[#This Row],[Agreement Name]],".{1}\d{4,5}")</f>
        <v/>
      </c>
      <c r="C4872" s="6" t="str">
        <f>ExtractValues(Table1[[#This Row],[Agreement Name]],".{1}\d{4,5}-.{1}\d{4,5}")</f>
        <v/>
      </c>
      <c r="D4872" s="6" t="str">
        <f>ExtractValues(ExtractValues(Table1[[#This Row],[Agreement Name]],"(CO\d{1,3})"),"\d+")</f>
        <v/>
      </c>
      <c r="E4872" s="6" t="str">
        <f>ExtractValues(ExtractValues(Table1[[#This Row],[Agreement Name]],"(CO.\d{1,3})"),"\d+")</f>
        <v/>
      </c>
      <c r="F4872" s="6" t="str">
        <f>IF(Table1[[#This Row],[ChgOrderPart1]]&lt;&gt;"",Table1[[#This Row],[ChgOrderPart1]],Table1[[#This Row],[ChgOrderPart2]])</f>
        <v/>
      </c>
      <c r="G4872" s="6" t="s">
        <v>4410</v>
      </c>
      <c r="H4872" s="8">
        <v>41962.591678240744</v>
      </c>
      <c r="I4872" s="6" t="s">
        <v>34</v>
      </c>
      <c r="J4872" s="8">
        <v>41966.39980324074</v>
      </c>
      <c r="K4872" s="6" t="s">
        <v>35</v>
      </c>
      <c r="L4872" s="6" t="s">
        <v>36</v>
      </c>
      <c r="M4872" s="6" t="s">
        <v>37</v>
      </c>
      <c r="O4872" s="6" t="s">
        <v>38</v>
      </c>
      <c r="P4872" s="6" t="s">
        <v>39</v>
      </c>
      <c r="Q4872" s="6" t="s">
        <v>4411</v>
      </c>
      <c r="R4872" s="6" t="s">
        <v>4412</v>
      </c>
      <c r="S4872" s="6" t="s">
        <v>515</v>
      </c>
      <c r="W4872" s="6" t="s">
        <v>4413</v>
      </c>
      <c r="X4872" s="6" t="s">
        <v>4412</v>
      </c>
      <c r="Y4872" s="6" t="s">
        <v>43</v>
      </c>
      <c r="Z4872" s="8">
        <v>41964.658368055556</v>
      </c>
      <c r="AA4872" s="6" t="s">
        <v>826</v>
      </c>
      <c r="AB4872" s="6" t="s">
        <v>518</v>
      </c>
      <c r="AC4872" s="6" t="s">
        <v>515</v>
      </c>
      <c r="AD4872" s="6" t="s">
        <v>43</v>
      </c>
      <c r="AE4872" s="8">
        <v>41966.39980324074</v>
      </c>
      <c r="AF4872" s="6" t="s">
        <v>4414</v>
      </c>
    </row>
    <row r="4873" spans="1:39" x14ac:dyDescent="0.2">
      <c r="A487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3" s="7" t="str">
        <f>ExtractValues(Table1[[#This Row],[Agreement Name]],".{1}\d{4,5}")</f>
        <v/>
      </c>
      <c r="C4873" s="6" t="str">
        <f>ExtractValues(Table1[[#This Row],[Agreement Name]],".{1}\d{4,5}-.{1}\d{4,5}")</f>
        <v/>
      </c>
      <c r="D4873" s="6" t="str">
        <f>ExtractValues(ExtractValues(Table1[[#This Row],[Agreement Name]],"(CO\d{1,3})"),"\d+")</f>
        <v/>
      </c>
      <c r="E4873" s="6" t="str">
        <f>ExtractValues(ExtractValues(Table1[[#This Row],[Agreement Name]],"(CO.\d{1,3})"),"\d+")</f>
        <v/>
      </c>
      <c r="F4873" s="6" t="str">
        <f>IF(Table1[[#This Row],[ChgOrderPart1]]&lt;&gt;"",Table1[[#This Row],[ChgOrderPart1]],Table1[[#This Row],[ChgOrderPart2]])</f>
        <v/>
      </c>
      <c r="G4873" s="6" t="s">
        <v>4409</v>
      </c>
      <c r="H4873" s="8">
        <v>41962.590046296296</v>
      </c>
      <c r="I4873" s="6" t="s">
        <v>34</v>
      </c>
      <c r="J4873" s="8">
        <v>41964.464895833335</v>
      </c>
      <c r="K4873" s="6" t="s">
        <v>35</v>
      </c>
      <c r="L4873" s="6" t="s">
        <v>36</v>
      </c>
      <c r="M4873" s="6" t="s">
        <v>37</v>
      </c>
      <c r="O4873" s="6" t="s">
        <v>38</v>
      </c>
      <c r="P4873" s="6" t="s">
        <v>39</v>
      </c>
      <c r="Q4873" s="6" t="s">
        <v>2617</v>
      </c>
      <c r="R4873" s="6" t="s">
        <v>515</v>
      </c>
      <c r="W4873" s="6" t="s">
        <v>3961</v>
      </c>
      <c r="X4873" s="6" t="s">
        <v>2617</v>
      </c>
      <c r="Y4873" s="6" t="s">
        <v>43</v>
      </c>
      <c r="Z4873" s="8">
        <v>41964.460706018515</v>
      </c>
      <c r="AA4873" s="6" t="s">
        <v>3962</v>
      </c>
      <c r="AB4873" s="6" t="s">
        <v>518</v>
      </c>
      <c r="AC4873" s="6" t="s">
        <v>515</v>
      </c>
      <c r="AD4873" s="6" t="s">
        <v>43</v>
      </c>
      <c r="AE4873" s="8">
        <v>41964.464895833335</v>
      </c>
      <c r="AF4873" s="6" t="s">
        <v>71</v>
      </c>
    </row>
    <row r="4874" spans="1:39" x14ac:dyDescent="0.2">
      <c r="A4874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4" s="7" t="str">
        <f>ExtractValues(Table1[[#This Row],[Agreement Name]],".{1}\d{4,5}")</f>
        <v/>
      </c>
      <c r="C4874" s="6" t="str">
        <f>ExtractValues(Table1[[#This Row],[Agreement Name]],".{1}\d{4,5}-.{1}\d{4,5}")</f>
        <v/>
      </c>
      <c r="D4874" s="6" t="str">
        <f>ExtractValues(ExtractValues(Table1[[#This Row],[Agreement Name]],"(CO\d{1,3})"),"\d+")</f>
        <v/>
      </c>
      <c r="E4874" s="6" t="str">
        <f>ExtractValues(ExtractValues(Table1[[#This Row],[Agreement Name]],"(CO.\d{1,3})"),"\d+")</f>
        <v/>
      </c>
      <c r="F4874" s="6" t="str">
        <f>IF(Table1[[#This Row],[ChgOrderPart1]]&lt;&gt;"",Table1[[#This Row],[ChgOrderPart1]],Table1[[#This Row],[ChgOrderPart2]])</f>
        <v/>
      </c>
      <c r="G4874" s="6" t="s">
        <v>1369</v>
      </c>
      <c r="H4874" s="8">
        <v>41960.43408564815</v>
      </c>
      <c r="I4874" s="6" t="s">
        <v>34</v>
      </c>
      <c r="J4874" s="8">
        <v>41961.28765046296</v>
      </c>
      <c r="K4874" s="6" t="s">
        <v>1284</v>
      </c>
      <c r="L4874" s="6" t="s">
        <v>1285</v>
      </c>
      <c r="M4874" s="6" t="s">
        <v>37</v>
      </c>
      <c r="O4874" s="6" t="s">
        <v>38</v>
      </c>
      <c r="P4874" s="6" t="s">
        <v>39</v>
      </c>
      <c r="Q4874" s="6" t="s">
        <v>36</v>
      </c>
      <c r="W4874" s="6" t="s">
        <v>35</v>
      </c>
      <c r="X4874" s="6" t="s">
        <v>36</v>
      </c>
      <c r="Y4874" s="6" t="s">
        <v>43</v>
      </c>
      <c r="Z4874" s="8">
        <v>41961.28765046296</v>
      </c>
      <c r="AA4874" s="6" t="s">
        <v>71</v>
      </c>
    </row>
    <row r="4875" spans="1:39" x14ac:dyDescent="0.2">
      <c r="A4875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5" s="7" t="str">
        <f>ExtractValues(Table1[[#This Row],[Agreement Name]],".{1}\d{4,5}")</f>
        <v/>
      </c>
      <c r="C4875" s="6" t="str">
        <f>ExtractValues(Table1[[#This Row],[Agreement Name]],".{1}\d{4,5}-.{1}\d{4,5}")</f>
        <v/>
      </c>
      <c r="D4875" s="6" t="str">
        <f>ExtractValues(ExtractValues(Table1[[#This Row],[Agreement Name]],"(CO\d{1,3})"),"\d+")</f>
        <v/>
      </c>
      <c r="E4875" s="6" t="str">
        <f>ExtractValues(ExtractValues(Table1[[#This Row],[Agreement Name]],"(CO.\d{1,3})"),"\d+")</f>
        <v/>
      </c>
      <c r="F4875" s="6" t="str">
        <f>IF(Table1[[#This Row],[ChgOrderPart1]]&lt;&gt;"",Table1[[#This Row],[ChgOrderPart1]],Table1[[#This Row],[ChgOrderPart2]])</f>
        <v/>
      </c>
      <c r="G4875" s="6" t="s">
        <v>4393</v>
      </c>
      <c r="H4875" s="8">
        <v>41949.651064814818</v>
      </c>
      <c r="I4875" s="6" t="s">
        <v>34</v>
      </c>
      <c r="J4875" s="8">
        <v>41960.406446759262</v>
      </c>
      <c r="K4875" s="6" t="s">
        <v>35</v>
      </c>
      <c r="L4875" s="6" t="s">
        <v>36</v>
      </c>
      <c r="M4875" s="6" t="s">
        <v>37</v>
      </c>
      <c r="O4875" s="6" t="s">
        <v>38</v>
      </c>
      <c r="P4875" s="6" t="s">
        <v>39</v>
      </c>
      <c r="Q4875" s="6" t="s">
        <v>4394</v>
      </c>
      <c r="R4875" s="6" t="s">
        <v>515</v>
      </c>
      <c r="W4875" s="6" t="s">
        <v>4395</v>
      </c>
      <c r="X4875" s="6" t="s">
        <v>4394</v>
      </c>
      <c r="Y4875" s="6" t="s">
        <v>43</v>
      </c>
      <c r="Z4875" s="8">
        <v>41953.704305555555</v>
      </c>
      <c r="AA4875" s="6" t="s">
        <v>4396</v>
      </c>
      <c r="AB4875" s="6" t="s">
        <v>518</v>
      </c>
      <c r="AC4875" s="6" t="s">
        <v>515</v>
      </c>
      <c r="AD4875" s="6" t="s">
        <v>43</v>
      </c>
      <c r="AE4875" s="8">
        <v>41960.406446759262</v>
      </c>
      <c r="AF4875" s="6" t="s">
        <v>71</v>
      </c>
    </row>
    <row r="4876" spans="1:39" x14ac:dyDescent="0.2">
      <c r="A4876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876" s="7" t="str">
        <f>ExtractValues(Table1[[#This Row],[Agreement Name]],".{1}\d{4,5}")</f>
        <v>C60060</v>
      </c>
      <c r="C4876" s="6" t="str">
        <f>ExtractValues(Table1[[#This Row],[Agreement Name]],".{1}\d{4,5}-.{1}\d{4,5}")</f>
        <v>C60060-A79334</v>
      </c>
      <c r="D4876" s="6" t="str">
        <f>ExtractValues(ExtractValues(Table1[[#This Row],[Agreement Name]],"(CO\d{1,3})"),"\d+")</f>
        <v/>
      </c>
      <c r="E4876" s="6" t="str">
        <f>ExtractValues(ExtractValues(Table1[[#This Row],[Agreement Name]],"(CO.\d{1,3})"),"\d+")</f>
        <v/>
      </c>
      <c r="F4876" s="6" t="str">
        <f>IF(Table1[[#This Row],[ChgOrderPart1]]&lt;&gt;"",Table1[[#This Row],[ChgOrderPart1]],Table1[[#This Row],[ChgOrderPart2]])</f>
        <v/>
      </c>
      <c r="G4876" s="6" t="s">
        <v>9558</v>
      </c>
      <c r="H4876" s="8">
        <v>41948.548692129632</v>
      </c>
      <c r="I4876" s="6" t="s">
        <v>34</v>
      </c>
      <c r="J4876" s="8">
        <v>41953.645787037036</v>
      </c>
      <c r="K4876" s="6" t="s">
        <v>1376</v>
      </c>
      <c r="L4876" s="6" t="s">
        <v>1377</v>
      </c>
      <c r="M4876" s="6" t="s">
        <v>37</v>
      </c>
      <c r="O4876" s="6" t="s">
        <v>38</v>
      </c>
      <c r="P4876" s="6" t="s">
        <v>39</v>
      </c>
      <c r="Q4876" s="6" t="s">
        <v>6973</v>
      </c>
      <c r="R4876" s="6" t="s">
        <v>1861</v>
      </c>
      <c r="W4876" s="6" t="s">
        <v>6974</v>
      </c>
      <c r="X4876" s="6" t="s">
        <v>6973</v>
      </c>
      <c r="Y4876" s="6" t="s">
        <v>43</v>
      </c>
      <c r="Z4876" s="8">
        <v>41953.553356481483</v>
      </c>
      <c r="AA4876" s="6" t="s">
        <v>382</v>
      </c>
      <c r="AB4876" s="6" t="s">
        <v>1890</v>
      </c>
      <c r="AC4876" s="6" t="s">
        <v>1861</v>
      </c>
      <c r="AD4876" s="6" t="s">
        <v>43</v>
      </c>
      <c r="AE4876" s="8">
        <v>41953.645787037036</v>
      </c>
      <c r="AF4876" s="6" t="s">
        <v>6975</v>
      </c>
    </row>
    <row r="4877" spans="1:39" x14ac:dyDescent="0.2">
      <c r="A4877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7" s="7" t="str">
        <f>ExtractValues(Table1[[#This Row],[Agreement Name]],".{1}\d{4,5}")</f>
        <v/>
      </c>
      <c r="C4877" s="6" t="str">
        <f>ExtractValues(Table1[[#This Row],[Agreement Name]],".{1}\d{4,5}-.{1}\d{4,5}")</f>
        <v/>
      </c>
      <c r="D4877" s="6" t="str">
        <f>ExtractValues(ExtractValues(Table1[[#This Row],[Agreement Name]],"(CO\d{1,3})"),"\d+")</f>
        <v/>
      </c>
      <c r="E4877" s="6" t="str">
        <f>ExtractValues(ExtractValues(Table1[[#This Row],[Agreement Name]],"(CO.\d{1,3})"),"\d+")</f>
        <v/>
      </c>
      <c r="F4877" s="6" t="str">
        <f>IF(Table1[[#This Row],[ChgOrderPart1]]&lt;&gt;"",Table1[[#This Row],[ChgOrderPart1]],Table1[[#This Row],[ChgOrderPart2]])</f>
        <v/>
      </c>
      <c r="G4877" s="6" t="s">
        <v>4389</v>
      </c>
      <c r="H4877" s="8">
        <v>41949.579108796293</v>
      </c>
      <c r="I4877" s="6" t="s">
        <v>34</v>
      </c>
      <c r="J4877" s="8">
        <v>41953.357847222222</v>
      </c>
      <c r="K4877" s="6" t="s">
        <v>35</v>
      </c>
      <c r="L4877" s="6" t="s">
        <v>36</v>
      </c>
      <c r="M4877" s="6" t="s">
        <v>37</v>
      </c>
      <c r="O4877" s="6" t="s">
        <v>38</v>
      </c>
      <c r="P4877" s="6" t="s">
        <v>39</v>
      </c>
      <c r="Q4877" s="6" t="s">
        <v>4390</v>
      </c>
      <c r="R4877" s="6" t="s">
        <v>515</v>
      </c>
      <c r="W4877" s="6" t="s">
        <v>4391</v>
      </c>
      <c r="X4877" s="6" t="s">
        <v>4390</v>
      </c>
      <c r="Y4877" s="6" t="s">
        <v>43</v>
      </c>
      <c r="Z4877" s="8">
        <v>41950.292314814818</v>
      </c>
      <c r="AA4877" s="6" t="s">
        <v>4392</v>
      </c>
      <c r="AB4877" s="6" t="s">
        <v>518</v>
      </c>
      <c r="AC4877" s="6" t="s">
        <v>515</v>
      </c>
      <c r="AD4877" s="6" t="s">
        <v>43</v>
      </c>
      <c r="AE4877" s="8">
        <v>41953.357847222222</v>
      </c>
      <c r="AF4877" s="6" t="s">
        <v>71</v>
      </c>
    </row>
    <row r="4878" spans="1:39" x14ac:dyDescent="0.2">
      <c r="A4878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78" s="7" t="str">
        <f>ExtractValues(Table1[[#This Row],[Agreement Name]],".{1}\d{4,5}")</f>
        <v/>
      </c>
      <c r="C4878" s="6" t="str">
        <f>ExtractValues(Table1[[#This Row],[Agreement Name]],".{1}\d{4,5}-.{1}\d{4,5}")</f>
        <v/>
      </c>
      <c r="D4878" s="6" t="str">
        <f>ExtractValues(ExtractValues(Table1[[#This Row],[Agreement Name]],"(CO\d{1,3})"),"\d+")</f>
        <v/>
      </c>
      <c r="E4878" s="6" t="str">
        <f>ExtractValues(ExtractValues(Table1[[#This Row],[Agreement Name]],"(CO.\d{1,3})"),"\d+")</f>
        <v/>
      </c>
      <c r="F4878" s="6" t="str">
        <f>IF(Table1[[#This Row],[ChgOrderPart1]]&lt;&gt;"",Table1[[#This Row],[ChgOrderPart1]],Table1[[#This Row],[ChgOrderPart2]])</f>
        <v/>
      </c>
      <c r="G4878" s="6" t="s">
        <v>4388</v>
      </c>
      <c r="H4878" s="8">
        <v>41949.472962962966</v>
      </c>
      <c r="I4878" s="6" t="s">
        <v>34</v>
      </c>
      <c r="J4878" s="8">
        <v>41953.357361111113</v>
      </c>
      <c r="K4878" s="6" t="s">
        <v>35</v>
      </c>
      <c r="L4878" s="6" t="s">
        <v>36</v>
      </c>
      <c r="M4878" s="6" t="s">
        <v>37</v>
      </c>
      <c r="O4878" s="6" t="s">
        <v>38</v>
      </c>
      <c r="P4878" s="6" t="s">
        <v>39</v>
      </c>
      <c r="Q4878" s="6" t="s">
        <v>482</v>
      </c>
      <c r="R4878" s="6" t="s">
        <v>515</v>
      </c>
      <c r="W4878" s="6" t="s">
        <v>483</v>
      </c>
      <c r="X4878" s="6" t="s">
        <v>482</v>
      </c>
      <c r="Y4878" s="6" t="s">
        <v>43</v>
      </c>
      <c r="Z4878" s="8">
        <v>41950.648518518516</v>
      </c>
      <c r="AA4878" s="6" t="s">
        <v>2698</v>
      </c>
      <c r="AB4878" s="6" t="s">
        <v>518</v>
      </c>
      <c r="AC4878" s="6" t="s">
        <v>515</v>
      </c>
      <c r="AD4878" s="6" t="s">
        <v>43</v>
      </c>
      <c r="AE4878" s="8">
        <v>41953.357361111113</v>
      </c>
      <c r="AF4878" s="6" t="s">
        <v>71</v>
      </c>
    </row>
    <row r="4879" spans="1:39" x14ac:dyDescent="0.2">
      <c r="A4879" s="7" t="str">
        <f>IF(AND(Table1[[#This Row],[ExtractedContract]]&lt;&gt;"",Table1[[#This Row],[ChgOrderNumber]]&lt;&gt;""),"SLCO",IF(AND(Table1[[#This Row],[ExtractedContract]]&lt;&gt;"",Table1[[#This Row],[ChgOrderNumber]]=""),"SLHD",""))</f>
        <v>SLHD</v>
      </c>
      <c r="B4879" s="7" t="str">
        <f>ExtractValues(Table1[[#This Row],[Agreement Name]],".{1}\d{4,5}")</f>
        <v>-79802</v>
      </c>
      <c r="C4879" s="6" t="str">
        <f>ExtractValues(Table1[[#This Row],[Agreement Name]],".{1}\d{4,5}-.{1}\d{4,5}")</f>
        <v/>
      </c>
      <c r="D4879" s="6" t="str">
        <f>ExtractValues(ExtractValues(Table1[[#This Row],[Agreement Name]],"(CO\d{1,3})"),"\d+")</f>
        <v/>
      </c>
      <c r="E4879" s="6" t="str">
        <f>ExtractValues(ExtractValues(Table1[[#This Row],[Agreement Name]],"(CO.\d{1,3})"),"\d+")</f>
        <v/>
      </c>
      <c r="F4879" s="6" t="str">
        <f>IF(Table1[[#This Row],[ChgOrderPart1]]&lt;&gt;"",Table1[[#This Row],[ChgOrderPart1]],Table1[[#This Row],[ChgOrderPart2]])</f>
        <v/>
      </c>
      <c r="G4879" s="6" t="s">
        <v>1286</v>
      </c>
      <c r="H4879" s="8">
        <v>41947.533726851849</v>
      </c>
      <c r="I4879" s="6" t="s">
        <v>34</v>
      </c>
      <c r="J4879" s="8">
        <v>41950.440393518518</v>
      </c>
      <c r="K4879" s="6" t="s">
        <v>1284</v>
      </c>
      <c r="L4879" s="6" t="s">
        <v>1285</v>
      </c>
      <c r="M4879" s="6" t="s">
        <v>37</v>
      </c>
      <c r="O4879" s="6" t="s">
        <v>38</v>
      </c>
      <c r="P4879" s="6" t="s">
        <v>39</v>
      </c>
      <c r="Q4879" s="6" t="s">
        <v>1287</v>
      </c>
      <c r="R4879" s="6" t="s">
        <v>354</v>
      </c>
      <c r="W4879" s="6" t="s">
        <v>1288</v>
      </c>
      <c r="X4879" s="6" t="s">
        <v>1287</v>
      </c>
      <c r="Y4879" s="6" t="s">
        <v>43</v>
      </c>
      <c r="Z4879" s="8">
        <v>41950.357442129629</v>
      </c>
      <c r="AA4879" s="6" t="s">
        <v>1289</v>
      </c>
      <c r="AB4879" s="6" t="s">
        <v>357</v>
      </c>
      <c r="AC4879" s="6" t="s">
        <v>354</v>
      </c>
      <c r="AD4879" s="6" t="s">
        <v>43</v>
      </c>
      <c r="AE4879" s="8">
        <v>41950.440393518518</v>
      </c>
      <c r="AF4879" s="6" t="s">
        <v>358</v>
      </c>
    </row>
    <row r="4880" spans="1:39" x14ac:dyDescent="0.2">
      <c r="A4880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80" s="7" t="str">
        <f>ExtractValues(Table1[[#This Row],[Agreement Name]],".{1}\d{4,5}")</f>
        <v/>
      </c>
      <c r="C4880" s="6" t="str">
        <f>ExtractValues(Table1[[#This Row],[Agreement Name]],".{1}\d{4,5}-.{1}\d{4,5}")</f>
        <v/>
      </c>
      <c r="D4880" s="6" t="str">
        <f>ExtractValues(ExtractValues(Table1[[#This Row],[Agreement Name]],"(CO\d{1,3})"),"\d+")</f>
        <v/>
      </c>
      <c r="E4880" s="6" t="str">
        <f>ExtractValues(ExtractValues(Table1[[#This Row],[Agreement Name]],"(CO.\d{1,3})"),"\d+")</f>
        <v/>
      </c>
      <c r="F4880" s="6" t="str">
        <f>IF(Table1[[#This Row],[ChgOrderPart1]]&lt;&gt;"",Table1[[#This Row],[ChgOrderPart1]],Table1[[#This Row],[ChgOrderPart2]])</f>
        <v/>
      </c>
      <c r="G4880" s="6" t="s">
        <v>4386</v>
      </c>
      <c r="H4880" s="8">
        <v>41948.654965277776</v>
      </c>
      <c r="I4880" s="6" t="s">
        <v>34</v>
      </c>
      <c r="J4880" s="8">
        <v>41949.776655092595</v>
      </c>
      <c r="K4880" s="6" t="s">
        <v>35</v>
      </c>
      <c r="L4880" s="6" t="s">
        <v>36</v>
      </c>
      <c r="M4880" s="6" t="s">
        <v>37</v>
      </c>
      <c r="O4880" s="6" t="s">
        <v>38</v>
      </c>
      <c r="P4880" s="6" t="s">
        <v>39</v>
      </c>
      <c r="Q4880" s="6" t="s">
        <v>2886</v>
      </c>
      <c r="R4880" s="6" t="s">
        <v>515</v>
      </c>
      <c r="W4880" s="6" t="s">
        <v>2887</v>
      </c>
      <c r="X4880" s="6" t="s">
        <v>2886</v>
      </c>
      <c r="Y4880" s="6" t="s">
        <v>43</v>
      </c>
      <c r="Z4880" s="8">
        <v>41948.662442129629</v>
      </c>
      <c r="AA4880" s="6" t="s">
        <v>4387</v>
      </c>
      <c r="AB4880" s="6" t="s">
        <v>518</v>
      </c>
      <c r="AC4880" s="6" t="s">
        <v>515</v>
      </c>
      <c r="AD4880" s="6" t="s">
        <v>43</v>
      </c>
      <c r="AE4880" s="8">
        <v>41949.776655092595</v>
      </c>
      <c r="AF4880" s="6" t="s">
        <v>71</v>
      </c>
    </row>
    <row r="4881" spans="1:32" x14ac:dyDescent="0.2">
      <c r="A4881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81" s="7" t="str">
        <f>ExtractValues(Table1[[#This Row],[Agreement Name]],".{1}\d{4,5}")</f>
        <v/>
      </c>
      <c r="C4881" s="6" t="str">
        <f>ExtractValues(Table1[[#This Row],[Agreement Name]],".{1}\d{4,5}-.{1}\d{4,5}")</f>
        <v/>
      </c>
      <c r="D4881" s="6" t="str">
        <f>ExtractValues(ExtractValues(Table1[[#This Row],[Agreement Name]],"(CO\d{1,3})"),"\d+")</f>
        <v/>
      </c>
      <c r="E4881" s="6" t="str">
        <f>ExtractValues(ExtractValues(Table1[[#This Row],[Agreement Name]],"(CO.\d{1,3})"),"\d+")</f>
        <v/>
      </c>
      <c r="F4881" s="6" t="str">
        <f>IF(Table1[[#This Row],[ChgOrderPart1]]&lt;&gt;"",Table1[[#This Row],[ChgOrderPart1]],Table1[[#This Row],[ChgOrderPart2]])</f>
        <v/>
      </c>
      <c r="G4881" s="6" t="s">
        <v>4385</v>
      </c>
      <c r="H4881" s="8">
        <v>41948.653726851851</v>
      </c>
      <c r="I4881" s="6" t="s">
        <v>34</v>
      </c>
      <c r="J4881" s="8">
        <v>41949.489837962959</v>
      </c>
      <c r="K4881" s="6" t="s">
        <v>35</v>
      </c>
      <c r="L4881" s="6" t="s">
        <v>36</v>
      </c>
      <c r="M4881" s="6" t="s">
        <v>37</v>
      </c>
      <c r="O4881" s="6" t="s">
        <v>38</v>
      </c>
      <c r="P4881" s="6" t="s">
        <v>39</v>
      </c>
      <c r="Q4881" s="6" t="s">
        <v>2928</v>
      </c>
      <c r="R4881" s="6" t="s">
        <v>515</v>
      </c>
      <c r="W4881" s="6" t="s">
        <v>2929</v>
      </c>
      <c r="X4881" s="6" t="s">
        <v>2928</v>
      </c>
      <c r="Y4881" s="6" t="s">
        <v>43</v>
      </c>
      <c r="Z4881" s="8">
        <v>41949.449895833335</v>
      </c>
      <c r="AA4881" s="6" t="s">
        <v>2930</v>
      </c>
      <c r="AB4881" s="6" t="s">
        <v>518</v>
      </c>
      <c r="AC4881" s="6" t="s">
        <v>515</v>
      </c>
      <c r="AD4881" s="6" t="s">
        <v>43</v>
      </c>
      <c r="AE4881" s="8">
        <v>41949.489837962959</v>
      </c>
      <c r="AF4881" s="6" t="s">
        <v>71</v>
      </c>
    </row>
    <row r="4882" spans="1:32" x14ac:dyDescent="0.2">
      <c r="A4882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82" s="7" t="str">
        <f>ExtractValues(Table1[[#This Row],[Agreement Name]],".{1}\d{4,5}")</f>
        <v/>
      </c>
      <c r="C4882" s="6" t="str">
        <f>ExtractValues(Table1[[#This Row],[Agreement Name]],".{1}\d{4,5}-.{1}\d{4,5}")</f>
        <v/>
      </c>
      <c r="D4882" s="6" t="str">
        <f>ExtractValues(ExtractValues(Table1[[#This Row],[Agreement Name]],"(CO\d{1,3})"),"\d+")</f>
        <v/>
      </c>
      <c r="E4882" s="6" t="str">
        <f>ExtractValues(ExtractValues(Table1[[#This Row],[Agreement Name]],"(CO.\d{1,3})"),"\d+")</f>
        <v/>
      </c>
      <c r="F4882" s="6" t="str">
        <f>IF(Table1[[#This Row],[ChgOrderPart1]]&lt;&gt;"",Table1[[#This Row],[ChgOrderPart1]],Table1[[#This Row],[ChgOrderPart2]])</f>
        <v/>
      </c>
      <c r="G4882" s="6" t="s">
        <v>5012</v>
      </c>
      <c r="H4882" s="8">
        <v>41948.582499999997</v>
      </c>
      <c r="I4882" s="6" t="s">
        <v>34</v>
      </c>
      <c r="J4882" s="8">
        <v>41949.442418981482</v>
      </c>
      <c r="K4882" s="6" t="s">
        <v>5013</v>
      </c>
      <c r="L4882" s="6" t="s">
        <v>5014</v>
      </c>
      <c r="M4882" s="6" t="s">
        <v>5015</v>
      </c>
      <c r="O4882" s="6" t="s">
        <v>38</v>
      </c>
      <c r="P4882" s="6" t="s">
        <v>39</v>
      </c>
      <c r="Q4882" s="6" t="s">
        <v>5016</v>
      </c>
      <c r="R4882" s="6" t="s">
        <v>41</v>
      </c>
      <c r="W4882" s="6" t="s">
        <v>5017</v>
      </c>
      <c r="X4882" s="6" t="s">
        <v>5016</v>
      </c>
      <c r="Y4882" s="6" t="s">
        <v>43</v>
      </c>
      <c r="Z4882" s="8">
        <v>41949.407210648147</v>
      </c>
      <c r="AA4882" s="6" t="s">
        <v>5018</v>
      </c>
      <c r="AB4882" s="6" t="s">
        <v>45</v>
      </c>
      <c r="AC4882" s="6" t="s">
        <v>41</v>
      </c>
      <c r="AD4882" s="6" t="s">
        <v>43</v>
      </c>
      <c r="AE4882" s="8">
        <v>41949.442418981482</v>
      </c>
      <c r="AF4882" s="6" t="s">
        <v>46</v>
      </c>
    </row>
    <row r="4883" spans="1:32" x14ac:dyDescent="0.2">
      <c r="A4883" s="7" t="str">
        <f>IF(AND(Table1[[#This Row],[ExtractedContract]]&lt;&gt;"",Table1[[#This Row],[ChgOrderNumber]]&lt;&gt;""),"SLCO",IF(AND(Table1[[#This Row],[ExtractedContract]]&lt;&gt;"",Table1[[#This Row],[ChgOrderNumber]]=""),"SLHD",""))</f>
        <v/>
      </c>
      <c r="B4883" s="7" t="str">
        <f>ExtractValues(Table1[[#This Row],[Agreement Name]],".{1}\d{4,5}")</f>
        <v/>
      </c>
      <c r="C4883" s="6" t="str">
        <f>ExtractValues(Table1[[#This Row],[Agreement Name]],".{1}\d{4,5}-.{1}\d{4,5}")</f>
        <v/>
      </c>
      <c r="D4883" s="6" t="str">
        <f>ExtractValues(ExtractValues(Table1[[#This Row],[Agreement Name]],"(CO\d{1,3})"),"\d+")</f>
        <v/>
      </c>
      <c r="E4883" s="6" t="str">
        <f>ExtractValues(ExtractValues(Table1[[#This Row],[Agreement Name]],"(CO.\d{1,3})"),"\d+")</f>
        <v/>
      </c>
      <c r="F4883" s="6" t="str">
        <f>IF(Table1[[#This Row],[ChgOrderPart1]]&lt;&gt;"",Table1[[#This Row],[ChgOrderPart1]],Table1[[#This Row],[ChgOrderPart2]])</f>
        <v/>
      </c>
      <c r="G4883" s="6" t="s">
        <v>4381</v>
      </c>
      <c r="H4883" s="8">
        <v>41948.372974537036</v>
      </c>
      <c r="I4883" s="6" t="s">
        <v>34</v>
      </c>
      <c r="J4883" s="8">
        <v>41948.410324074073</v>
      </c>
      <c r="K4883" s="6" t="s">
        <v>35</v>
      </c>
      <c r="L4883" s="6" t="s">
        <v>36</v>
      </c>
      <c r="M4883" s="6" t="s">
        <v>37</v>
      </c>
      <c r="O4883" s="6" t="s">
        <v>38</v>
      </c>
      <c r="P4883" s="6" t="s">
        <v>39</v>
      </c>
      <c r="Q4883" s="6" t="s">
        <v>4382</v>
      </c>
      <c r="R4883" s="6" t="s">
        <v>515</v>
      </c>
      <c r="W4883" s="6" t="s">
        <v>4383</v>
      </c>
      <c r="X4883" s="6" t="s">
        <v>4382</v>
      </c>
      <c r="Y4883" s="6" t="s">
        <v>43</v>
      </c>
      <c r="Z4883" s="8">
        <v>41948.403298611112</v>
      </c>
      <c r="AA4883" s="6" t="s">
        <v>4384</v>
      </c>
      <c r="AB4883" s="6" t="s">
        <v>518</v>
      </c>
      <c r="AC4883" s="6" t="s">
        <v>515</v>
      </c>
      <c r="AD4883" s="6" t="s">
        <v>43</v>
      </c>
      <c r="AE4883" s="8">
        <v>41948.410324074073</v>
      </c>
      <c r="AF4883" s="6" t="s">
        <v>71</v>
      </c>
    </row>
  </sheetData>
  <mergeCells count="2">
    <mergeCell ref="A1:F1"/>
    <mergeCell ref="G1:AM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B7" sqref="B7"/>
    </sheetView>
  </sheetViews>
  <sheetFormatPr defaultRowHeight="15" x14ac:dyDescent="0.25"/>
  <cols>
    <col min="1" max="1" width="60.140625" customWidth="1"/>
    <col min="2" max="2" width="63" customWidth="1"/>
    <col min="3" max="3" width="48.42578125" bestFit="1" customWidth="1"/>
  </cols>
  <sheetData>
    <row r="1" spans="1:4" x14ac:dyDescent="0.25">
      <c r="A1" t="s">
        <v>9543</v>
      </c>
      <c r="B1" t="e">
        <f ca="1">ReturnFromRegex(A1,"^[0-9]{1,3}")</f>
        <v>#NAME?</v>
      </c>
    </row>
    <row r="2" spans="1:4" x14ac:dyDescent="0.25">
      <c r="A2" s="1" t="s">
        <v>9544</v>
      </c>
      <c r="B2" t="str">
        <f>ExtractValues(A2,"\d{5,6}-\d{5,6}")</f>
        <v>75443-014064</v>
      </c>
    </row>
    <row r="5" spans="1:4" x14ac:dyDescent="0.25">
      <c r="A5" s="2" t="s">
        <v>9548</v>
      </c>
      <c r="B5" t="str">
        <f>ExtractValues(A5,"CO.\d{1,3}")</f>
        <v>CO 123</v>
      </c>
      <c r="C5" s="3" t="s">
        <v>9547</v>
      </c>
    </row>
    <row r="6" spans="1:4" x14ac:dyDescent="0.25">
      <c r="A6" s="2" t="s">
        <v>9549</v>
      </c>
      <c r="B6" t="str">
        <f>ExtractValues(A6,"CO.\d{1,3}")</f>
        <v>CO123</v>
      </c>
    </row>
    <row r="7" spans="1:4" x14ac:dyDescent="0.25">
      <c r="A7" s="2" t="s">
        <v>9548</v>
      </c>
      <c r="B7" t="str">
        <f>ExtractValues(ExtractValues(A7,"(CO.\d{1,3})"),"\d+")</f>
        <v>123</v>
      </c>
      <c r="C7" t="s">
        <v>9550</v>
      </c>
      <c r="D7" t="s">
        <v>9551</v>
      </c>
    </row>
    <row r="8" spans="1:4" x14ac:dyDescent="0.25">
      <c r="B8" t="str">
        <f>ExtractValues(B7,C8)</f>
        <v>123</v>
      </c>
      <c r="C8" t="s">
        <v>9552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EchoSign_Subcontact_Activity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Orebaugh</dc:creator>
  <cp:lastModifiedBy>Bill Orebaugh</cp:lastModifiedBy>
  <dcterms:created xsi:type="dcterms:W3CDTF">2015-08-22T01:25:26Z</dcterms:created>
  <dcterms:modified xsi:type="dcterms:W3CDTF">2015-08-24T15:12:05Z</dcterms:modified>
</cp:coreProperties>
</file>